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questionmarkgroup.sharepoint.com/sites/Schoonmaak/Gedeelde documenten/General/Projecten algemeen/In behandeling/Gemeente Waalwijk/Aanbesteding 2025/6. Nota van Inlichtingen/1. Nota van Inlichtingen 1/"/>
    </mc:Choice>
  </mc:AlternateContent>
  <xr:revisionPtr revIDLastSave="223" documentId="13_ncr:1_{A218FA81-D2CD-4DFD-9C31-87058BD895C2}" xr6:coauthVersionLast="47" xr6:coauthVersionMax="47" xr10:uidLastSave="{88453548-81F5-4DBA-AD7F-6FD0B44EBEEF}"/>
  <bookViews>
    <workbookView xWindow="28680" yWindow="-120" windowWidth="29040" windowHeight="15720" tabRatio="946" xr2:uid="{00000000-000D-0000-FFFF-FFFF00000000}"/>
  </bookViews>
  <sheets>
    <sheet name="1-Uitgangspunten" sheetId="41" r:id="rId1"/>
    <sheet name="2-Kosten per locatie" sheetId="37" r:id="rId2"/>
    <sheet name="3-Productie normen" sheetId="28" r:id="rId3"/>
    <sheet name="4-Basis ruimtestaat" sheetId="2" r:id="rId4"/>
    <sheet name="5-Premies en opslagen" sheetId="17" r:id="rId5"/>
    <sheet name="6-Opbouw uurtarief productie" sheetId="18" r:id="rId6"/>
    <sheet name="7-Opbouw uurtarief toezicht" sheetId="38" r:id="rId7"/>
    <sheet name="8-Additionele kosten" sheetId="31" r:id="rId8"/>
    <sheet name="9-Regietarieven" sheetId="5" r:id="rId9"/>
    <sheet name="10-Glasbewassing" sheetId="35" r:id="rId10"/>
    <sheet name="11-Machinekosten" sheetId="40" r:id="rId11"/>
  </sheets>
  <externalReferences>
    <externalReference r:id="rId12"/>
    <externalReference r:id="rId13"/>
    <externalReference r:id="rId14"/>
    <externalReference r:id="rId15"/>
  </externalReferences>
  <definedNames>
    <definedName name="__1F" hidden="1">[1]Psychiatrie!#REF!</definedName>
    <definedName name="__2_0_F" hidden="1">[1]Psychiatrie!#REF!</definedName>
    <definedName name="_1_________F" hidden="1">[1]Psychiatrie!#REF!</definedName>
    <definedName name="_1F" localSheetId="1" hidden="1">[1]Blad1!#REF!</definedName>
    <definedName name="_1F" hidden="1">[1]Blad1!#REF!</definedName>
    <definedName name="_2_______0_F" hidden="1">[1]Psychiatrie!#REF!</definedName>
    <definedName name="_2_0_F" hidden="1">[1]Psychiatrie!#REF!</definedName>
    <definedName name="_2F" hidden="1">[1]Psychiatrie!#REF!</definedName>
    <definedName name="_3_0_F" hidden="1">[1]Psychiatrie!#REF!</definedName>
    <definedName name="_3F" hidden="1">[1]Psychiatrie!#REF!</definedName>
    <definedName name="_4F" hidden="1">[1]Blad1!#REF!</definedName>
    <definedName name="_5_0_F" hidden="1">[1]Psychiatrie!#REF!</definedName>
    <definedName name="_8_0_F" hidden="1">[1]Psychiatrie!#REF!</definedName>
    <definedName name="_Dist_Bin" hidden="1">#REF!</definedName>
    <definedName name="_Dist_Values" hidden="1">#REF!</definedName>
    <definedName name="_Fill" localSheetId="9" hidden="1">'[2]#REF'!#REF!</definedName>
    <definedName name="_Fill" localSheetId="1" hidden="1">'[3]#REF'!#REF!</definedName>
    <definedName name="_Fill" hidden="1">'[3]#REF'!#REF!</definedName>
    <definedName name="_filll" hidden="1">'[4]#REF'!#REF!</definedName>
    <definedName name="_xlnm._FilterDatabase" localSheetId="9" hidden="1">'10-Glasbewassing'!$A$13:$X$33</definedName>
    <definedName name="_xlnm._FilterDatabase" localSheetId="1" hidden="1">'2-Kosten per locatie'!$A$14:$J$21</definedName>
    <definedName name="_xlnm._FilterDatabase" localSheetId="3" hidden="1">'4-Basis ruimtestaat'!$B$9:$T$389</definedName>
    <definedName name="_Hlk39130726" localSheetId="0">'1-Uitgangspunten'!$A$16</definedName>
    <definedName name="_Key1" localSheetId="9" hidden="1">'[2]#REF'!#REF!</definedName>
    <definedName name="_Key1" localSheetId="1" hidden="1">'[3]#REF'!#REF!</definedName>
    <definedName name="_Key1" hidden="1">'[3]#REF'!#REF!</definedName>
    <definedName name="_Key2" localSheetId="1" hidden="1">#REF!</definedName>
    <definedName name="_Key2" hidden="1">#REF!</definedName>
    <definedName name="_Order1" hidden="1">255</definedName>
    <definedName name="_Order2" hidden="1">255</definedName>
    <definedName name="_Sort" localSheetId="1" hidden="1">#REF!</definedName>
    <definedName name="_Sort" hidden="1">#REF!</definedName>
    <definedName name="_Table1_In1" hidden="1">#REF!</definedName>
    <definedName name="_Table1_Out" hidden="1">#REF!</definedName>
    <definedName name="_Toc106114456" localSheetId="0">'1-Uitgangspunten'!$A$2</definedName>
    <definedName name="_Toc106114457" localSheetId="0">'1-Uitgangspunten'!$A$5</definedName>
    <definedName name="_Toc106114458" localSheetId="0">'1-Uitgangspunten'!$A$9</definedName>
    <definedName name="_Toc106114459" localSheetId="0">'1-Uitgangspunten'!$A$13</definedName>
    <definedName name="_Toc518445846" localSheetId="0">'1-Uitgangspunten'!$A$17</definedName>
    <definedName name="AccessDatabase" hidden="1">"C:\data\excel\BASISWP.mdb"</definedName>
    <definedName name="Additioneel" hidden="1">'[2]#REF'!#REF!</definedName>
    <definedName name="_xlnm.Print_Area" localSheetId="1">'2-Kosten per locatie'!$A$3:$AB$20</definedName>
    <definedName name="_xlnm.Print_Area" localSheetId="3">'4-Basis ruimtestaat'!$B$3:$T$389</definedName>
    <definedName name="_xlnm.Print_Area" localSheetId="4">'5-Premies en opslagen'!$A$3:$E$55</definedName>
    <definedName name="_xlnm.Print_Area" localSheetId="5">'6-Opbouw uurtarief productie'!$A$1:$R$63</definedName>
    <definedName name="_xlnm.Print_Area" localSheetId="8">'9-Regietarieven'!$A$3:$F$25</definedName>
    <definedName name="_xlnm.Print_Titles" localSheetId="9">'10-Glasbewassing'!$13:$13</definedName>
    <definedName name="_xlnm.Print_Titles" localSheetId="1">'2-Kosten per locatie'!$14:$14</definedName>
    <definedName name="_xlnm.Print_Titles" localSheetId="3">'4-Basis ruimtestaat'!$9:$9</definedName>
    <definedName name="_xlnm.Print_Titles" localSheetId="5">'6-Opbouw uurtarief productie'!$A:$C</definedName>
    <definedName name="_xlnm.Print_Titles" localSheetId="8">'9-Regietarieven'!$6:$10</definedName>
    <definedName name="berichtok" localSheetId="1">'2-Kosten per locatie'!berichtok</definedName>
    <definedName name="berichtok">'2-Kosten per locatie'!berichtok</definedName>
    <definedName name="berichtoke" localSheetId="1">'2-Kosten per locatie'!berichtoke</definedName>
    <definedName name="berichtoke">'2-Kosten per locatie'!berichtoke</definedName>
    <definedName name="berichtoke1" localSheetId="1">'2-Kosten per locatie'!berichtoke1</definedName>
    <definedName name="berichtoke1">'2-Kosten per locatie'!berichtoke1</definedName>
    <definedName name="Berkt" localSheetId="1">'2-Kosten per locatie'!Berkt</definedName>
    <definedName name="Berkt">'2-Kosten per locatie'!Berkt</definedName>
    <definedName name="dffdf" hidden="1">'[3]#REF'!#REF!</definedName>
    <definedName name="einde" localSheetId="1">'2-Kosten per locatie'!einde</definedName>
    <definedName name="einde">'2-Kosten per locatie'!einde</definedName>
    <definedName name="fghf" hidden="1">'[3]#REF'!#REF!</definedName>
    <definedName name="Gan_R" localSheetId="1">'2-Kosten per locatie'!Gan_R</definedName>
    <definedName name="Gan_R">'2-Kosten per locatie'!Gan_R</definedName>
    <definedName name="gs" hidden="1">'[3]#REF'!#REF!</definedName>
    <definedName name="han" localSheetId="9" hidden="1">'[2]#REF'!#REF!</definedName>
    <definedName name="han" localSheetId="1" hidden="1">'[3]#REF'!#REF!</definedName>
    <definedName name="han" hidden="1">'[3]#REF'!#REF!</definedName>
    <definedName name="HTML_CodePage" hidden="1">1252</definedName>
    <definedName name="HTML_Control" localSheetId="1" hidden="1">{"'ma_vr'!$A$1:$AA$42"}</definedName>
    <definedName name="HTML_Control"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kjh" hidden="1">'[3]#REF'!#REF!</definedName>
    <definedName name="Mutatiederdekwartaal" localSheetId="1" hidden="1">{"'ma_vr'!$A$1:$AA$42"}</definedName>
    <definedName name="Mutatiederdekwartaal" hidden="1">{"'ma_vr'!$A$1:$AA$42"}</definedName>
    <definedName name="NvB" hidden="1">'[4]#REF'!#REF!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0" i="35" l="1"/>
  <c r="F30" i="35" s="1"/>
  <c r="E29" i="35"/>
  <c r="F29" i="35" s="1"/>
  <c r="E28" i="35"/>
  <c r="E26" i="35"/>
  <c r="F26" i="35" s="1"/>
  <c r="H26" i="35" s="1"/>
  <c r="E25" i="35"/>
  <c r="F25" i="35" s="1"/>
  <c r="H25" i="35" s="1"/>
  <c r="E24" i="35"/>
  <c r="F24" i="35" s="1"/>
  <c r="E23" i="35"/>
  <c r="F23" i="35" s="1"/>
  <c r="E22" i="35"/>
  <c r="E20" i="35"/>
  <c r="F20" i="35" s="1"/>
  <c r="H20" i="35" s="1"/>
  <c r="E19" i="35"/>
  <c r="F19" i="35" s="1"/>
  <c r="H19" i="35" s="1"/>
  <c r="E18" i="35"/>
  <c r="F18" i="35" s="1"/>
  <c r="H18" i="35" s="1"/>
  <c r="E17" i="35"/>
  <c r="F17" i="35" s="1"/>
  <c r="H17" i="35" s="1"/>
  <c r="E16" i="35"/>
  <c r="E15" i="35"/>
  <c r="E14" i="35"/>
  <c r="Q11" i="2"/>
  <c r="Q12" i="2"/>
  <c r="Q13" i="2"/>
  <c r="Q14" i="2"/>
  <c r="Q15" i="2"/>
  <c r="Q16" i="2"/>
  <c r="Q17" i="2"/>
  <c r="Q18" i="2"/>
  <c r="Q19" i="2"/>
  <c r="Q20" i="2"/>
  <c r="Q21" i="2"/>
  <c r="Q22" i="2"/>
  <c r="Q23" i="2"/>
  <c r="Q24" i="2"/>
  <c r="Q25" i="2"/>
  <c r="Q26" i="2"/>
  <c r="Q27" i="2"/>
  <c r="Q28" i="2"/>
  <c r="Q29" i="2"/>
  <c r="Q30" i="2"/>
  <c r="Q31" i="2"/>
  <c r="Q32" i="2"/>
  <c r="Q33" i="2"/>
  <c r="Q34" i="2"/>
  <c r="Q35" i="2"/>
  <c r="Q36" i="2"/>
  <c r="Q37" i="2"/>
  <c r="Q38" i="2"/>
  <c r="Q39" i="2"/>
  <c r="Q40" i="2"/>
  <c r="Q41" i="2"/>
  <c r="Q42" i="2"/>
  <c r="Q43" i="2"/>
  <c r="Q44" i="2"/>
  <c r="Q45" i="2"/>
  <c r="Q46" i="2"/>
  <c r="Q47" i="2"/>
  <c r="Q48" i="2"/>
  <c r="Q49" i="2"/>
  <c r="Q50" i="2"/>
  <c r="Q51" i="2"/>
  <c r="Q52" i="2"/>
  <c r="Q53" i="2"/>
  <c r="Q54" i="2"/>
  <c r="Q55" i="2"/>
  <c r="Q56" i="2"/>
  <c r="Q57" i="2"/>
  <c r="Q58" i="2"/>
  <c r="Q59" i="2"/>
  <c r="Q60" i="2"/>
  <c r="Q61" i="2"/>
  <c r="Q62" i="2"/>
  <c r="Q63" i="2"/>
  <c r="Q64" i="2"/>
  <c r="Q65" i="2"/>
  <c r="Q66" i="2"/>
  <c r="Q67" i="2"/>
  <c r="Q68" i="2"/>
  <c r="Q69" i="2"/>
  <c r="Q70" i="2"/>
  <c r="Q71" i="2"/>
  <c r="Q72" i="2"/>
  <c r="Q73" i="2"/>
  <c r="Q74" i="2"/>
  <c r="Q75" i="2"/>
  <c r="Q76" i="2"/>
  <c r="Q77" i="2"/>
  <c r="Q78" i="2"/>
  <c r="Q79" i="2"/>
  <c r="Q80" i="2"/>
  <c r="Q81" i="2"/>
  <c r="Q82" i="2"/>
  <c r="Q83" i="2"/>
  <c r="Q84" i="2"/>
  <c r="Q85" i="2"/>
  <c r="Q86" i="2"/>
  <c r="Q87" i="2"/>
  <c r="Q88" i="2"/>
  <c r="Q89" i="2"/>
  <c r="Q90" i="2"/>
  <c r="Q91" i="2"/>
  <c r="Q92" i="2"/>
  <c r="Q93" i="2"/>
  <c r="Q94" i="2"/>
  <c r="Q95" i="2"/>
  <c r="Q96" i="2"/>
  <c r="Q97" i="2"/>
  <c r="Q98" i="2"/>
  <c r="Q99" i="2"/>
  <c r="Q100" i="2"/>
  <c r="Q101" i="2"/>
  <c r="Q102" i="2"/>
  <c r="Q103" i="2"/>
  <c r="Q104" i="2"/>
  <c r="Q105" i="2"/>
  <c r="Q106" i="2"/>
  <c r="Q107" i="2"/>
  <c r="Q108" i="2"/>
  <c r="Q109" i="2"/>
  <c r="Q110" i="2"/>
  <c r="Q111" i="2"/>
  <c r="Q112" i="2"/>
  <c r="Q113" i="2"/>
  <c r="Q114" i="2"/>
  <c r="Q115" i="2"/>
  <c r="Q116" i="2"/>
  <c r="Q117" i="2"/>
  <c r="Q118" i="2"/>
  <c r="Q119" i="2"/>
  <c r="Q120" i="2"/>
  <c r="Q121" i="2"/>
  <c r="Q122" i="2"/>
  <c r="Q123" i="2"/>
  <c r="Q124" i="2"/>
  <c r="Q125" i="2"/>
  <c r="Q126" i="2"/>
  <c r="Q127" i="2"/>
  <c r="Q128" i="2"/>
  <c r="Q129" i="2"/>
  <c r="Q130" i="2"/>
  <c r="Q131" i="2"/>
  <c r="Q132" i="2"/>
  <c r="Q133" i="2"/>
  <c r="Q134" i="2"/>
  <c r="Q135" i="2"/>
  <c r="Q136" i="2"/>
  <c r="Q137" i="2"/>
  <c r="Q138" i="2"/>
  <c r="Q139" i="2"/>
  <c r="Q140" i="2"/>
  <c r="Q141" i="2"/>
  <c r="Q142" i="2"/>
  <c r="Q143" i="2"/>
  <c r="Q144" i="2"/>
  <c r="Q145" i="2"/>
  <c r="Q146" i="2"/>
  <c r="Q147" i="2"/>
  <c r="Q148" i="2"/>
  <c r="Q149" i="2"/>
  <c r="Q150" i="2"/>
  <c r="Q151" i="2"/>
  <c r="Q152" i="2"/>
  <c r="Q153" i="2"/>
  <c r="Q154" i="2"/>
  <c r="Q155" i="2"/>
  <c r="Q156" i="2"/>
  <c r="Q157" i="2"/>
  <c r="Q158" i="2"/>
  <c r="Q159" i="2"/>
  <c r="Q160" i="2"/>
  <c r="Q161" i="2"/>
  <c r="Q162" i="2"/>
  <c r="Q163" i="2"/>
  <c r="Q164" i="2"/>
  <c r="Q165" i="2"/>
  <c r="Q166" i="2"/>
  <c r="Q167" i="2"/>
  <c r="Q168" i="2"/>
  <c r="Q169" i="2"/>
  <c r="Q170" i="2"/>
  <c r="Q171" i="2"/>
  <c r="Q172" i="2"/>
  <c r="Q173" i="2"/>
  <c r="Q174" i="2"/>
  <c r="Q175" i="2"/>
  <c r="Q176" i="2"/>
  <c r="Q177" i="2"/>
  <c r="Q178" i="2"/>
  <c r="Q179" i="2"/>
  <c r="Q180" i="2"/>
  <c r="Q181" i="2"/>
  <c r="Q182" i="2"/>
  <c r="Q183" i="2"/>
  <c r="Q184" i="2"/>
  <c r="Q185" i="2"/>
  <c r="Q186" i="2"/>
  <c r="Q187" i="2"/>
  <c r="Q188" i="2"/>
  <c r="Q189" i="2"/>
  <c r="Q190" i="2"/>
  <c r="Q191" i="2"/>
  <c r="Q192" i="2"/>
  <c r="Q193" i="2"/>
  <c r="Q194" i="2"/>
  <c r="Q195" i="2"/>
  <c r="Q196" i="2"/>
  <c r="Q197" i="2"/>
  <c r="Q198" i="2"/>
  <c r="Q199" i="2"/>
  <c r="Q200" i="2"/>
  <c r="Q201" i="2"/>
  <c r="Q202" i="2"/>
  <c r="Q203" i="2"/>
  <c r="Q204" i="2"/>
  <c r="Q205" i="2"/>
  <c r="Q206" i="2"/>
  <c r="Q207" i="2"/>
  <c r="Q208" i="2"/>
  <c r="Q209" i="2"/>
  <c r="Q210" i="2"/>
  <c r="Q211" i="2"/>
  <c r="Q212" i="2"/>
  <c r="Q213" i="2"/>
  <c r="Q214" i="2"/>
  <c r="Q215" i="2"/>
  <c r="Q216" i="2"/>
  <c r="Q217" i="2"/>
  <c r="Q218" i="2"/>
  <c r="Q219" i="2"/>
  <c r="Q220" i="2"/>
  <c r="Q221" i="2"/>
  <c r="Q222" i="2"/>
  <c r="Q223" i="2"/>
  <c r="Q224" i="2"/>
  <c r="Q225" i="2"/>
  <c r="Q226" i="2"/>
  <c r="Q227" i="2"/>
  <c r="Q228" i="2"/>
  <c r="Q229" i="2"/>
  <c r="Q230" i="2"/>
  <c r="Q231" i="2"/>
  <c r="Q232" i="2"/>
  <c r="Q233" i="2"/>
  <c r="Q234" i="2"/>
  <c r="Q235" i="2"/>
  <c r="Q236" i="2"/>
  <c r="Q237" i="2"/>
  <c r="Q238" i="2"/>
  <c r="Q239" i="2"/>
  <c r="Q240" i="2"/>
  <c r="Q241" i="2"/>
  <c r="Q242" i="2"/>
  <c r="Q243" i="2"/>
  <c r="Q244" i="2"/>
  <c r="Q245" i="2"/>
  <c r="Q246" i="2"/>
  <c r="Q247" i="2"/>
  <c r="Q248" i="2"/>
  <c r="Q249" i="2"/>
  <c r="Q250" i="2"/>
  <c r="Q251" i="2"/>
  <c r="Q252" i="2"/>
  <c r="Q253" i="2"/>
  <c r="Q254" i="2"/>
  <c r="Q255" i="2"/>
  <c r="Q256" i="2"/>
  <c r="Q257" i="2"/>
  <c r="Q258" i="2"/>
  <c r="Q259" i="2"/>
  <c r="Q260" i="2"/>
  <c r="Q261" i="2"/>
  <c r="Q262" i="2"/>
  <c r="Q263" i="2"/>
  <c r="Q264" i="2"/>
  <c r="Q265" i="2"/>
  <c r="Q266" i="2"/>
  <c r="Q267" i="2"/>
  <c r="Q268" i="2"/>
  <c r="Q269" i="2"/>
  <c r="Q270" i="2"/>
  <c r="Q271" i="2"/>
  <c r="Q272" i="2"/>
  <c r="Q273" i="2"/>
  <c r="Q274" i="2"/>
  <c r="Q275" i="2"/>
  <c r="Q276" i="2"/>
  <c r="Q277" i="2"/>
  <c r="Q278" i="2"/>
  <c r="Q279" i="2"/>
  <c r="Q280" i="2"/>
  <c r="Q281" i="2"/>
  <c r="Q282" i="2"/>
  <c r="Q283" i="2"/>
  <c r="Q284" i="2"/>
  <c r="Q285" i="2"/>
  <c r="Q286" i="2"/>
  <c r="Q287" i="2"/>
  <c r="Q288" i="2"/>
  <c r="Q289" i="2"/>
  <c r="Q290" i="2"/>
  <c r="Q291" i="2"/>
  <c r="Q292" i="2"/>
  <c r="Q293" i="2"/>
  <c r="Q294" i="2"/>
  <c r="Q295" i="2"/>
  <c r="Q296" i="2"/>
  <c r="Q297" i="2"/>
  <c r="Q298" i="2"/>
  <c r="Q299" i="2"/>
  <c r="Q300" i="2"/>
  <c r="Q301" i="2"/>
  <c r="Q302" i="2"/>
  <c r="Q303" i="2"/>
  <c r="Q304" i="2"/>
  <c r="Q305" i="2"/>
  <c r="Q306" i="2"/>
  <c r="Q307" i="2"/>
  <c r="Q308" i="2"/>
  <c r="Q309" i="2"/>
  <c r="Q310" i="2"/>
  <c r="Q311" i="2"/>
  <c r="Q312" i="2"/>
  <c r="Q313" i="2"/>
  <c r="Q314" i="2"/>
  <c r="Q315" i="2"/>
  <c r="Q316" i="2"/>
  <c r="Q317" i="2"/>
  <c r="Q318" i="2"/>
  <c r="Q319" i="2"/>
  <c r="Q320" i="2"/>
  <c r="Q321" i="2"/>
  <c r="Q322" i="2"/>
  <c r="Q323" i="2"/>
  <c r="Q324" i="2"/>
  <c r="Q325" i="2"/>
  <c r="Q326" i="2"/>
  <c r="Q327" i="2"/>
  <c r="Q328" i="2"/>
  <c r="Q329" i="2"/>
  <c r="Q330" i="2"/>
  <c r="Q331" i="2"/>
  <c r="Q332" i="2"/>
  <c r="Q333" i="2"/>
  <c r="Q334" i="2"/>
  <c r="Q335" i="2"/>
  <c r="Q336" i="2"/>
  <c r="Q337" i="2"/>
  <c r="Q338" i="2"/>
  <c r="Q339" i="2"/>
  <c r="Q340" i="2"/>
  <c r="Q341" i="2"/>
  <c r="Q342" i="2"/>
  <c r="Q343" i="2"/>
  <c r="Q344" i="2"/>
  <c r="Q345" i="2"/>
  <c r="Q346" i="2"/>
  <c r="Q347" i="2"/>
  <c r="Q348" i="2"/>
  <c r="Q349" i="2"/>
  <c r="Q350" i="2"/>
  <c r="Q351" i="2"/>
  <c r="Q352" i="2"/>
  <c r="Q353" i="2"/>
  <c r="Q354" i="2"/>
  <c r="Q355" i="2"/>
  <c r="Q356" i="2"/>
  <c r="Q357" i="2"/>
  <c r="Q358" i="2"/>
  <c r="Q359" i="2"/>
  <c r="Q360" i="2"/>
  <c r="Q361" i="2"/>
  <c r="Q362" i="2"/>
  <c r="Q363" i="2"/>
  <c r="Q364" i="2"/>
  <c r="Q365" i="2"/>
  <c r="Q366" i="2"/>
  <c r="Q367" i="2"/>
  <c r="Q368" i="2"/>
  <c r="Q369" i="2"/>
  <c r="Q370" i="2"/>
  <c r="Q371" i="2"/>
  <c r="Q372" i="2"/>
  <c r="Q373" i="2"/>
  <c r="Q374" i="2"/>
  <c r="Q375" i="2"/>
  <c r="Q376" i="2"/>
  <c r="Q377" i="2"/>
  <c r="Q378" i="2"/>
  <c r="Q379" i="2"/>
  <c r="Q380" i="2"/>
  <c r="Q381" i="2"/>
  <c r="Q382" i="2"/>
  <c r="Q383" i="2"/>
  <c r="Q384" i="2"/>
  <c r="Q385" i="2"/>
  <c r="Q386" i="2"/>
  <c r="Q387" i="2"/>
  <c r="Q388" i="2"/>
  <c r="Q389" i="2"/>
  <c r="Q10" i="2"/>
  <c r="N27" i="2" l="1"/>
  <c r="M28" i="2"/>
  <c r="N28" i="2"/>
  <c r="M29" i="2"/>
  <c r="N29" i="2"/>
  <c r="M30" i="2"/>
  <c r="N30" i="2"/>
  <c r="N31" i="2"/>
  <c r="N32" i="2"/>
  <c r="M33" i="2"/>
  <c r="N33" i="2"/>
  <c r="M34" i="2"/>
  <c r="N34" i="2"/>
  <c r="N35" i="2"/>
  <c r="N36" i="2"/>
  <c r="M37" i="2"/>
  <c r="N37" i="2"/>
  <c r="M38" i="2"/>
  <c r="N38" i="2"/>
  <c r="M39" i="2"/>
  <c r="N39" i="2"/>
  <c r="N40" i="2"/>
  <c r="M41" i="2"/>
  <c r="N41" i="2"/>
  <c r="M42" i="2"/>
  <c r="N42" i="2"/>
  <c r="N43" i="2"/>
  <c r="M44" i="2"/>
  <c r="N44" i="2"/>
  <c r="N45" i="2"/>
  <c r="N46" i="2"/>
  <c r="N47" i="2"/>
  <c r="N48" i="2"/>
  <c r="N49" i="2"/>
  <c r="N50" i="2"/>
  <c r="M53" i="2"/>
  <c r="N53" i="2"/>
  <c r="N54" i="2"/>
  <c r="N55" i="2"/>
  <c r="N56" i="2"/>
  <c r="N57" i="2"/>
  <c r="N58" i="2"/>
  <c r="N59" i="2"/>
  <c r="N60" i="2"/>
  <c r="N61" i="2"/>
  <c r="N62" i="2"/>
  <c r="N63" i="2"/>
  <c r="N64" i="2"/>
  <c r="N65" i="2"/>
  <c r="N66" i="2"/>
  <c r="N67" i="2"/>
  <c r="N68" i="2"/>
  <c r="N69" i="2"/>
  <c r="N70" i="2"/>
  <c r="N71" i="2"/>
  <c r="N72" i="2"/>
  <c r="N73" i="2"/>
  <c r="N74" i="2"/>
  <c r="N75" i="2"/>
  <c r="N76" i="2"/>
  <c r="N79" i="2"/>
  <c r="N80" i="2"/>
  <c r="N81" i="2"/>
  <c r="N82" i="2"/>
  <c r="N83" i="2"/>
  <c r="N84" i="2"/>
  <c r="N85" i="2"/>
  <c r="N86" i="2"/>
  <c r="N87" i="2"/>
  <c r="N88" i="2"/>
  <c r="N90" i="2"/>
  <c r="N91" i="2"/>
  <c r="N92" i="2"/>
  <c r="M93" i="2"/>
  <c r="N93" i="2"/>
  <c r="N94" i="2"/>
  <c r="N98" i="2"/>
  <c r="N99" i="2"/>
  <c r="N100" i="2"/>
  <c r="N101" i="2"/>
  <c r="M102" i="2"/>
  <c r="N102" i="2"/>
  <c r="M103" i="2"/>
  <c r="N103" i="2"/>
  <c r="M104" i="2"/>
  <c r="N104" i="2"/>
  <c r="N105" i="2"/>
  <c r="N106" i="2"/>
  <c r="M107" i="2"/>
  <c r="N107" i="2"/>
  <c r="M108" i="2"/>
  <c r="N108" i="2"/>
  <c r="N109" i="2"/>
  <c r="M110" i="2"/>
  <c r="N110" i="2"/>
  <c r="M111" i="2"/>
  <c r="N111" i="2"/>
  <c r="N112" i="2"/>
  <c r="N113" i="2"/>
  <c r="M114" i="2"/>
  <c r="N114" i="2"/>
  <c r="M115" i="2"/>
  <c r="N115" i="2"/>
  <c r="M116" i="2"/>
  <c r="N116" i="2"/>
  <c r="N117" i="2"/>
  <c r="N120" i="2"/>
  <c r="N121" i="2"/>
  <c r="N122" i="2"/>
  <c r="N123" i="2"/>
  <c r="N124" i="2"/>
  <c r="N125" i="2"/>
  <c r="N126" i="2"/>
  <c r="N127" i="2"/>
  <c r="N128" i="2"/>
  <c r="N129" i="2"/>
  <c r="N130" i="2"/>
  <c r="N131" i="2"/>
  <c r="N132" i="2"/>
  <c r="N134" i="2"/>
  <c r="N135" i="2"/>
  <c r="N136" i="2"/>
  <c r="N137" i="2"/>
  <c r="N143" i="2"/>
  <c r="N144" i="2"/>
  <c r="N145" i="2"/>
  <c r="N150" i="2"/>
  <c r="N151" i="2"/>
  <c r="N152" i="2"/>
  <c r="N153" i="2"/>
  <c r="N154" i="2"/>
  <c r="N155" i="2"/>
  <c r="N156" i="2"/>
  <c r="M157" i="2"/>
  <c r="N157" i="2"/>
  <c r="N158" i="2"/>
  <c r="N159" i="2"/>
  <c r="N160" i="2"/>
  <c r="N161" i="2"/>
  <c r="N162" i="2"/>
  <c r="M163" i="2"/>
  <c r="N163" i="2"/>
  <c r="M164" i="2"/>
  <c r="N164" i="2"/>
  <c r="M165" i="2"/>
  <c r="N165" i="2"/>
  <c r="N166" i="2"/>
  <c r="N167" i="2"/>
  <c r="M168" i="2"/>
  <c r="N168" i="2"/>
  <c r="M169" i="2"/>
  <c r="N169" i="2"/>
  <c r="N170" i="2"/>
  <c r="M171" i="2"/>
  <c r="N171" i="2"/>
  <c r="M172" i="2"/>
  <c r="N172" i="2"/>
  <c r="M173" i="2"/>
  <c r="N173" i="2"/>
  <c r="N174" i="2"/>
  <c r="N175" i="2"/>
  <c r="N176" i="2"/>
  <c r="N177" i="2"/>
  <c r="N178" i="2"/>
  <c r="N179" i="2"/>
  <c r="N180" i="2"/>
  <c r="N181" i="2"/>
  <c r="N182" i="2"/>
  <c r="N184" i="2"/>
  <c r="M187" i="2"/>
  <c r="N187" i="2"/>
  <c r="N188" i="2"/>
  <c r="N189" i="2"/>
  <c r="N190" i="2"/>
  <c r="N191" i="2"/>
  <c r="N192" i="2"/>
  <c r="N193" i="2"/>
  <c r="N194" i="2"/>
  <c r="N195" i="2"/>
  <c r="N196" i="2"/>
  <c r="N197" i="2"/>
  <c r="N198" i="2"/>
  <c r="N199" i="2"/>
  <c r="N200" i="2"/>
  <c r="N201" i="2"/>
  <c r="N202" i="2"/>
  <c r="N205" i="2"/>
  <c r="N206" i="2"/>
  <c r="N207" i="2"/>
  <c r="N208" i="2"/>
  <c r="N209" i="2"/>
  <c r="N210" i="2"/>
  <c r="N211" i="2"/>
  <c r="N212" i="2"/>
  <c r="N213" i="2"/>
  <c r="N214" i="2"/>
  <c r="N215" i="2"/>
  <c r="N216" i="2"/>
  <c r="N217" i="2"/>
  <c r="N218" i="2"/>
  <c r="N219" i="2"/>
  <c r="N220" i="2"/>
  <c r="N221" i="2"/>
  <c r="N222" i="2"/>
  <c r="N225" i="2"/>
  <c r="N226" i="2"/>
  <c r="N227" i="2"/>
  <c r="N228" i="2"/>
  <c r="N229" i="2"/>
  <c r="N230" i="2"/>
  <c r="N231" i="2"/>
  <c r="N232" i="2"/>
  <c r="N233" i="2"/>
  <c r="N234" i="2"/>
  <c r="N235" i="2"/>
  <c r="N236" i="2"/>
  <c r="N237" i="2"/>
  <c r="N238" i="2"/>
  <c r="N239" i="2"/>
  <c r="N240" i="2"/>
  <c r="N241" i="2"/>
  <c r="N242" i="2"/>
  <c r="M243" i="2"/>
  <c r="N243" i="2"/>
  <c r="M244" i="2"/>
  <c r="N244" i="2"/>
  <c r="M245" i="2"/>
  <c r="N245" i="2"/>
  <c r="M246" i="2"/>
  <c r="N246" i="2"/>
  <c r="M247" i="2"/>
  <c r="N247" i="2"/>
  <c r="M248" i="2"/>
  <c r="N248" i="2"/>
  <c r="N249" i="2"/>
  <c r="N250" i="2"/>
  <c r="N251" i="2"/>
  <c r="M252" i="2"/>
  <c r="N252" i="2"/>
  <c r="M253" i="2"/>
  <c r="N253" i="2"/>
  <c r="M254" i="2"/>
  <c r="N254" i="2"/>
  <c r="M257" i="2"/>
  <c r="N257" i="2"/>
  <c r="M258" i="2"/>
  <c r="N258" i="2"/>
  <c r="N259" i="2"/>
  <c r="N260" i="2"/>
  <c r="N261" i="2"/>
  <c r="N262" i="2"/>
  <c r="N263" i="2"/>
  <c r="N264" i="2"/>
  <c r="N265" i="2"/>
  <c r="N266" i="2"/>
  <c r="N267" i="2"/>
  <c r="N268" i="2"/>
  <c r="N269" i="2"/>
  <c r="N270" i="2"/>
  <c r="M271" i="2"/>
  <c r="N271" i="2"/>
  <c r="M272" i="2"/>
  <c r="N272" i="2"/>
  <c r="M273" i="2"/>
  <c r="N273" i="2"/>
  <c r="M276" i="2"/>
  <c r="N276" i="2"/>
  <c r="M277" i="2"/>
  <c r="N277" i="2"/>
  <c r="N278" i="2"/>
  <c r="N279" i="2"/>
  <c r="N280" i="2"/>
  <c r="N281" i="2"/>
  <c r="N282" i="2"/>
  <c r="N283" i="2"/>
  <c r="N284" i="2"/>
  <c r="N285" i="2"/>
  <c r="N286" i="2"/>
  <c r="N287" i="2"/>
  <c r="M288" i="2"/>
  <c r="N288" i="2"/>
  <c r="M289" i="2"/>
  <c r="N289" i="2"/>
  <c r="M290" i="2"/>
  <c r="N290" i="2"/>
  <c r="M293" i="2"/>
  <c r="N293" i="2"/>
  <c r="M294" i="2"/>
  <c r="N294" i="2"/>
  <c r="N295" i="2"/>
  <c r="N296" i="2"/>
  <c r="N297" i="2"/>
  <c r="N298" i="2"/>
  <c r="N299" i="2"/>
  <c r="N300" i="2"/>
  <c r="N301" i="2"/>
  <c r="N302" i="2"/>
  <c r="N303" i="2"/>
  <c r="N304" i="2"/>
  <c r="N305" i="2"/>
  <c r="M306" i="2"/>
  <c r="N306" i="2"/>
  <c r="M307" i="2"/>
  <c r="N307" i="2"/>
  <c r="M308" i="2"/>
  <c r="N308" i="2"/>
  <c r="M311" i="2"/>
  <c r="N311" i="2"/>
  <c r="M312" i="2"/>
  <c r="N312" i="2"/>
  <c r="N313" i="2"/>
  <c r="M314" i="2"/>
  <c r="N314" i="2"/>
  <c r="N315" i="2"/>
  <c r="N316" i="2"/>
  <c r="N317" i="2"/>
  <c r="N318" i="2"/>
  <c r="N319" i="2"/>
  <c r="N320" i="2"/>
  <c r="N321" i="2"/>
  <c r="M322" i="2"/>
  <c r="N322" i="2"/>
  <c r="N323" i="2"/>
  <c r="N324" i="2"/>
  <c r="N325" i="2"/>
  <c r="N326" i="2"/>
  <c r="N327" i="2"/>
  <c r="N328" i="2"/>
  <c r="N329" i="2"/>
  <c r="N330" i="2"/>
  <c r="N331" i="2"/>
  <c r="N332" i="2"/>
  <c r="N333" i="2"/>
  <c r="N334" i="2"/>
  <c r="N335" i="2"/>
  <c r="N336" i="2"/>
  <c r="N337" i="2"/>
  <c r="N338" i="2"/>
  <c r="N339" i="2"/>
  <c r="N340" i="2"/>
  <c r="N341" i="2"/>
  <c r="N342" i="2"/>
  <c r="N343" i="2"/>
  <c r="N344" i="2"/>
  <c r="N345" i="2"/>
  <c r="N346" i="2"/>
  <c r="N347" i="2"/>
  <c r="N348" i="2"/>
  <c r="N349" i="2"/>
  <c r="N350" i="2"/>
  <c r="N351" i="2"/>
  <c r="N352" i="2"/>
  <c r="N353" i="2"/>
  <c r="N354" i="2"/>
  <c r="N355" i="2"/>
  <c r="N356" i="2"/>
  <c r="N357" i="2"/>
  <c r="N358" i="2"/>
  <c r="N359" i="2"/>
  <c r="N360" i="2"/>
  <c r="N361" i="2"/>
  <c r="N362" i="2"/>
  <c r="N363" i="2"/>
  <c r="N364" i="2"/>
  <c r="N365" i="2"/>
  <c r="N366" i="2"/>
  <c r="N367" i="2"/>
  <c r="N368" i="2"/>
  <c r="N369" i="2"/>
  <c r="N370" i="2"/>
  <c r="N371" i="2"/>
  <c r="N372" i="2"/>
  <c r="N373" i="2"/>
  <c r="N374" i="2"/>
  <c r="N375" i="2"/>
  <c r="N376" i="2"/>
  <c r="N377" i="2"/>
  <c r="N378" i="2"/>
  <c r="N379" i="2"/>
  <c r="N380" i="2"/>
  <c r="N381" i="2"/>
  <c r="N382" i="2"/>
  <c r="N383" i="2"/>
  <c r="N384" i="2"/>
  <c r="N385" i="2"/>
  <c r="N386" i="2"/>
  <c r="N387" i="2"/>
  <c r="N388" i="2"/>
  <c r="N389" i="2"/>
  <c r="N39" i="18" l="1"/>
  <c r="N38" i="18"/>
  <c r="L38" i="18"/>
  <c r="L37" i="18"/>
  <c r="J37" i="18"/>
  <c r="J36" i="18"/>
  <c r="N35" i="18"/>
  <c r="N34" i="18"/>
  <c r="L34" i="18"/>
  <c r="L33" i="18"/>
  <c r="K33" i="18"/>
  <c r="J33" i="18"/>
  <c r="I33" i="18"/>
  <c r="M33" i="18"/>
  <c r="N33" i="18"/>
  <c r="I34" i="18"/>
  <c r="J34" i="18"/>
  <c r="K34" i="18"/>
  <c r="M34" i="18"/>
  <c r="I35" i="18"/>
  <c r="J35" i="18"/>
  <c r="K35" i="18"/>
  <c r="L35" i="18"/>
  <c r="M35" i="18"/>
  <c r="I36" i="18"/>
  <c r="K36" i="18"/>
  <c r="L36" i="18"/>
  <c r="M36" i="18"/>
  <c r="N36" i="18"/>
  <c r="I37" i="18"/>
  <c r="K37" i="18"/>
  <c r="M37" i="18"/>
  <c r="N37" i="18"/>
  <c r="I38" i="18"/>
  <c r="J38" i="18"/>
  <c r="K38" i="18"/>
  <c r="M38" i="18"/>
  <c r="I39" i="18"/>
  <c r="J39" i="18"/>
  <c r="K39" i="18"/>
  <c r="L39" i="18"/>
  <c r="M39" i="18"/>
  <c r="J27" i="2" l="1"/>
  <c r="T27" i="2" s="1"/>
  <c r="J28" i="2"/>
  <c r="T28" i="2" s="1"/>
  <c r="J29" i="2"/>
  <c r="T29" i="2" s="1"/>
  <c r="J30" i="2"/>
  <c r="T30" i="2" s="1"/>
  <c r="J31" i="2"/>
  <c r="T31" i="2" s="1"/>
  <c r="J32" i="2"/>
  <c r="T32" i="2" s="1"/>
  <c r="J33" i="2"/>
  <c r="T33" i="2" s="1"/>
  <c r="J34" i="2"/>
  <c r="T34" i="2" s="1"/>
  <c r="J35" i="2"/>
  <c r="T35" i="2" s="1"/>
  <c r="J36" i="2"/>
  <c r="T36" i="2" s="1"/>
  <c r="J37" i="2"/>
  <c r="T37" i="2" s="1"/>
  <c r="J38" i="2"/>
  <c r="T38" i="2" s="1"/>
  <c r="J39" i="2"/>
  <c r="T39" i="2" s="1"/>
  <c r="J40" i="2"/>
  <c r="T40" i="2" s="1"/>
  <c r="J41" i="2"/>
  <c r="T41" i="2" s="1"/>
  <c r="J42" i="2"/>
  <c r="T42" i="2" s="1"/>
  <c r="J43" i="2"/>
  <c r="T43" i="2" s="1"/>
  <c r="J44" i="2"/>
  <c r="T44" i="2" s="1"/>
  <c r="J45" i="2"/>
  <c r="T45" i="2" s="1"/>
  <c r="J46" i="2"/>
  <c r="T46" i="2" s="1"/>
  <c r="J47" i="2"/>
  <c r="T47" i="2" s="1"/>
  <c r="J48" i="2"/>
  <c r="T48" i="2" s="1"/>
  <c r="J49" i="2"/>
  <c r="T49" i="2" s="1"/>
  <c r="J50" i="2"/>
  <c r="T50" i="2" s="1"/>
  <c r="J51" i="2"/>
  <c r="T51" i="2" s="1"/>
  <c r="J52" i="2"/>
  <c r="T52" i="2" s="1"/>
  <c r="J53" i="2"/>
  <c r="T53" i="2" s="1"/>
  <c r="J54" i="2"/>
  <c r="T54" i="2" s="1"/>
  <c r="J55" i="2"/>
  <c r="T55" i="2" s="1"/>
  <c r="J56" i="2"/>
  <c r="T56" i="2" s="1"/>
  <c r="J57" i="2"/>
  <c r="T57" i="2" s="1"/>
  <c r="J58" i="2"/>
  <c r="T58" i="2" s="1"/>
  <c r="J59" i="2"/>
  <c r="T59" i="2" s="1"/>
  <c r="J60" i="2"/>
  <c r="T60" i="2" s="1"/>
  <c r="J61" i="2"/>
  <c r="T61" i="2" s="1"/>
  <c r="J62" i="2"/>
  <c r="T62" i="2" s="1"/>
  <c r="J63" i="2"/>
  <c r="T63" i="2" s="1"/>
  <c r="J64" i="2"/>
  <c r="T64" i="2" s="1"/>
  <c r="J65" i="2"/>
  <c r="T65" i="2" s="1"/>
  <c r="J66" i="2"/>
  <c r="T66" i="2" s="1"/>
  <c r="J67" i="2"/>
  <c r="T67" i="2" s="1"/>
  <c r="J68" i="2"/>
  <c r="T68" i="2" s="1"/>
  <c r="J69" i="2"/>
  <c r="T69" i="2" s="1"/>
  <c r="J70" i="2"/>
  <c r="T70" i="2" s="1"/>
  <c r="J71" i="2"/>
  <c r="T71" i="2" s="1"/>
  <c r="J72" i="2"/>
  <c r="T72" i="2" s="1"/>
  <c r="J73" i="2"/>
  <c r="T73" i="2" s="1"/>
  <c r="J74" i="2"/>
  <c r="T74" i="2" s="1"/>
  <c r="J75" i="2"/>
  <c r="T75" i="2" s="1"/>
  <c r="J76" i="2"/>
  <c r="T76" i="2" s="1"/>
  <c r="J77" i="2"/>
  <c r="T77" i="2" s="1"/>
  <c r="J78" i="2"/>
  <c r="T78" i="2" s="1"/>
  <c r="J79" i="2"/>
  <c r="T79" i="2" s="1"/>
  <c r="J80" i="2"/>
  <c r="T80" i="2" s="1"/>
  <c r="J81" i="2"/>
  <c r="T81" i="2" s="1"/>
  <c r="J82" i="2"/>
  <c r="T82" i="2" s="1"/>
  <c r="J83" i="2"/>
  <c r="T83" i="2" s="1"/>
  <c r="J84" i="2"/>
  <c r="T84" i="2" s="1"/>
  <c r="J85" i="2"/>
  <c r="T85" i="2" s="1"/>
  <c r="J86" i="2"/>
  <c r="T86" i="2" s="1"/>
  <c r="J87" i="2"/>
  <c r="T87" i="2" s="1"/>
  <c r="J88" i="2"/>
  <c r="T88" i="2" s="1"/>
  <c r="J89" i="2"/>
  <c r="T89" i="2" s="1"/>
  <c r="J90" i="2"/>
  <c r="T90" i="2" s="1"/>
  <c r="J91" i="2"/>
  <c r="T91" i="2" s="1"/>
  <c r="J92" i="2"/>
  <c r="T92" i="2" s="1"/>
  <c r="J93" i="2"/>
  <c r="T93" i="2" s="1"/>
  <c r="J94" i="2"/>
  <c r="T94" i="2" s="1"/>
  <c r="J95" i="2"/>
  <c r="T95" i="2" s="1"/>
  <c r="J96" i="2"/>
  <c r="T96" i="2" s="1"/>
  <c r="J97" i="2"/>
  <c r="T97" i="2" s="1"/>
  <c r="J98" i="2"/>
  <c r="T98" i="2" s="1"/>
  <c r="J99" i="2"/>
  <c r="T99" i="2" s="1"/>
  <c r="J100" i="2"/>
  <c r="T100" i="2" s="1"/>
  <c r="J101" i="2"/>
  <c r="T101" i="2" s="1"/>
  <c r="J102" i="2"/>
  <c r="T102" i="2" s="1"/>
  <c r="J103" i="2"/>
  <c r="T103" i="2" s="1"/>
  <c r="J104" i="2"/>
  <c r="T104" i="2" s="1"/>
  <c r="J105" i="2"/>
  <c r="T105" i="2" s="1"/>
  <c r="J106" i="2"/>
  <c r="T106" i="2" s="1"/>
  <c r="J107" i="2"/>
  <c r="T107" i="2" s="1"/>
  <c r="J108" i="2"/>
  <c r="T108" i="2" s="1"/>
  <c r="J109" i="2"/>
  <c r="T109" i="2" s="1"/>
  <c r="J110" i="2"/>
  <c r="T110" i="2" s="1"/>
  <c r="J111" i="2"/>
  <c r="T111" i="2" s="1"/>
  <c r="J112" i="2"/>
  <c r="T112" i="2" s="1"/>
  <c r="J113" i="2"/>
  <c r="T113" i="2" s="1"/>
  <c r="J114" i="2"/>
  <c r="T114" i="2" s="1"/>
  <c r="J115" i="2"/>
  <c r="T115" i="2" s="1"/>
  <c r="J116" i="2"/>
  <c r="T116" i="2" s="1"/>
  <c r="J117" i="2"/>
  <c r="T117" i="2" s="1"/>
  <c r="J118" i="2"/>
  <c r="T118" i="2" s="1"/>
  <c r="J119" i="2"/>
  <c r="T119" i="2" s="1"/>
  <c r="J120" i="2"/>
  <c r="T120" i="2" s="1"/>
  <c r="J121" i="2"/>
  <c r="T121" i="2" s="1"/>
  <c r="J122" i="2"/>
  <c r="T122" i="2" s="1"/>
  <c r="J123" i="2"/>
  <c r="T123" i="2" s="1"/>
  <c r="J124" i="2"/>
  <c r="T124" i="2" s="1"/>
  <c r="J125" i="2"/>
  <c r="T125" i="2" s="1"/>
  <c r="J126" i="2"/>
  <c r="T126" i="2" s="1"/>
  <c r="J127" i="2"/>
  <c r="T127" i="2" s="1"/>
  <c r="J128" i="2"/>
  <c r="T128" i="2" s="1"/>
  <c r="J129" i="2"/>
  <c r="T129" i="2" s="1"/>
  <c r="J130" i="2"/>
  <c r="T130" i="2" s="1"/>
  <c r="J131" i="2"/>
  <c r="T131" i="2" s="1"/>
  <c r="J132" i="2"/>
  <c r="T132" i="2" s="1"/>
  <c r="J133" i="2"/>
  <c r="T133" i="2" s="1"/>
  <c r="J134" i="2"/>
  <c r="T134" i="2" s="1"/>
  <c r="J135" i="2"/>
  <c r="T135" i="2" s="1"/>
  <c r="J136" i="2"/>
  <c r="T136" i="2" s="1"/>
  <c r="J137" i="2"/>
  <c r="T137" i="2" s="1"/>
  <c r="J138" i="2"/>
  <c r="T138" i="2" s="1"/>
  <c r="J139" i="2"/>
  <c r="T139" i="2" s="1"/>
  <c r="J140" i="2"/>
  <c r="T140" i="2" s="1"/>
  <c r="J141" i="2"/>
  <c r="T141" i="2" s="1"/>
  <c r="J142" i="2"/>
  <c r="T142" i="2" s="1"/>
  <c r="J143" i="2"/>
  <c r="T143" i="2" s="1"/>
  <c r="J144" i="2"/>
  <c r="T144" i="2" s="1"/>
  <c r="J145" i="2"/>
  <c r="T145" i="2" s="1"/>
  <c r="J146" i="2"/>
  <c r="T146" i="2" s="1"/>
  <c r="J147" i="2"/>
  <c r="T147" i="2" s="1"/>
  <c r="J148" i="2"/>
  <c r="T148" i="2" s="1"/>
  <c r="J149" i="2"/>
  <c r="T149" i="2" s="1"/>
  <c r="J150" i="2"/>
  <c r="T150" i="2" s="1"/>
  <c r="J151" i="2"/>
  <c r="T151" i="2" s="1"/>
  <c r="J152" i="2"/>
  <c r="T152" i="2" s="1"/>
  <c r="J153" i="2"/>
  <c r="T153" i="2" s="1"/>
  <c r="J154" i="2"/>
  <c r="T154" i="2" s="1"/>
  <c r="J155" i="2"/>
  <c r="T155" i="2" s="1"/>
  <c r="J156" i="2"/>
  <c r="T156" i="2" s="1"/>
  <c r="J157" i="2"/>
  <c r="T157" i="2" s="1"/>
  <c r="J158" i="2"/>
  <c r="T158" i="2" s="1"/>
  <c r="J159" i="2"/>
  <c r="T159" i="2" s="1"/>
  <c r="J160" i="2"/>
  <c r="T160" i="2" s="1"/>
  <c r="J161" i="2"/>
  <c r="T161" i="2" s="1"/>
  <c r="J162" i="2"/>
  <c r="T162" i="2" s="1"/>
  <c r="J163" i="2"/>
  <c r="T163" i="2" s="1"/>
  <c r="J164" i="2"/>
  <c r="T164" i="2" s="1"/>
  <c r="J165" i="2"/>
  <c r="T165" i="2" s="1"/>
  <c r="J166" i="2"/>
  <c r="T166" i="2" s="1"/>
  <c r="J167" i="2"/>
  <c r="T167" i="2" s="1"/>
  <c r="J168" i="2"/>
  <c r="T168" i="2" s="1"/>
  <c r="J169" i="2"/>
  <c r="T169" i="2" s="1"/>
  <c r="J170" i="2"/>
  <c r="T170" i="2" s="1"/>
  <c r="J171" i="2"/>
  <c r="T171" i="2" s="1"/>
  <c r="J172" i="2"/>
  <c r="T172" i="2" s="1"/>
  <c r="J173" i="2"/>
  <c r="T173" i="2" s="1"/>
  <c r="J174" i="2"/>
  <c r="T174" i="2" s="1"/>
  <c r="J175" i="2"/>
  <c r="T175" i="2" s="1"/>
  <c r="J176" i="2"/>
  <c r="T176" i="2" s="1"/>
  <c r="J177" i="2"/>
  <c r="T177" i="2" s="1"/>
  <c r="J178" i="2"/>
  <c r="T178" i="2" s="1"/>
  <c r="J179" i="2"/>
  <c r="T179" i="2" s="1"/>
  <c r="J180" i="2"/>
  <c r="T180" i="2" s="1"/>
  <c r="J181" i="2"/>
  <c r="T181" i="2" s="1"/>
  <c r="J182" i="2"/>
  <c r="T182" i="2" s="1"/>
  <c r="J183" i="2"/>
  <c r="T183" i="2" s="1"/>
  <c r="J184" i="2"/>
  <c r="T184" i="2" s="1"/>
  <c r="J185" i="2"/>
  <c r="T185" i="2" s="1"/>
  <c r="J186" i="2"/>
  <c r="T186" i="2" s="1"/>
  <c r="J187" i="2"/>
  <c r="T187" i="2" s="1"/>
  <c r="J188" i="2"/>
  <c r="T188" i="2" s="1"/>
  <c r="J189" i="2"/>
  <c r="T189" i="2" s="1"/>
  <c r="J190" i="2"/>
  <c r="T190" i="2" s="1"/>
  <c r="J191" i="2"/>
  <c r="T191" i="2" s="1"/>
  <c r="J192" i="2"/>
  <c r="T192" i="2" s="1"/>
  <c r="J193" i="2"/>
  <c r="T193" i="2" s="1"/>
  <c r="J194" i="2"/>
  <c r="T194" i="2" s="1"/>
  <c r="J195" i="2"/>
  <c r="T195" i="2" s="1"/>
  <c r="J196" i="2"/>
  <c r="T196" i="2" s="1"/>
  <c r="J197" i="2"/>
  <c r="T197" i="2" s="1"/>
  <c r="J198" i="2"/>
  <c r="T198" i="2" s="1"/>
  <c r="J199" i="2"/>
  <c r="T199" i="2" s="1"/>
  <c r="J200" i="2"/>
  <c r="T200" i="2" s="1"/>
  <c r="J201" i="2"/>
  <c r="T201" i="2" s="1"/>
  <c r="J202" i="2"/>
  <c r="T202" i="2" s="1"/>
  <c r="J203" i="2"/>
  <c r="T203" i="2" s="1"/>
  <c r="J204" i="2"/>
  <c r="T204" i="2" s="1"/>
  <c r="J205" i="2"/>
  <c r="T205" i="2" s="1"/>
  <c r="J206" i="2"/>
  <c r="T206" i="2" s="1"/>
  <c r="J207" i="2"/>
  <c r="T207" i="2" s="1"/>
  <c r="J208" i="2"/>
  <c r="T208" i="2" s="1"/>
  <c r="J209" i="2"/>
  <c r="T209" i="2" s="1"/>
  <c r="J210" i="2"/>
  <c r="T210" i="2" s="1"/>
  <c r="J211" i="2"/>
  <c r="T211" i="2" s="1"/>
  <c r="J212" i="2"/>
  <c r="T212" i="2" s="1"/>
  <c r="J213" i="2"/>
  <c r="T213" i="2" s="1"/>
  <c r="J214" i="2"/>
  <c r="T214" i="2" s="1"/>
  <c r="J215" i="2"/>
  <c r="T215" i="2" s="1"/>
  <c r="J216" i="2"/>
  <c r="T216" i="2" s="1"/>
  <c r="J217" i="2"/>
  <c r="T217" i="2" s="1"/>
  <c r="J218" i="2"/>
  <c r="T218" i="2" s="1"/>
  <c r="J219" i="2"/>
  <c r="T219" i="2" s="1"/>
  <c r="J220" i="2"/>
  <c r="T220" i="2" s="1"/>
  <c r="J221" i="2"/>
  <c r="T221" i="2" s="1"/>
  <c r="J222" i="2"/>
  <c r="T222" i="2" s="1"/>
  <c r="J223" i="2"/>
  <c r="T223" i="2" s="1"/>
  <c r="J224" i="2"/>
  <c r="T224" i="2" s="1"/>
  <c r="J225" i="2"/>
  <c r="T225" i="2" s="1"/>
  <c r="J226" i="2"/>
  <c r="T226" i="2" s="1"/>
  <c r="J227" i="2"/>
  <c r="T227" i="2" s="1"/>
  <c r="J228" i="2"/>
  <c r="T228" i="2" s="1"/>
  <c r="J229" i="2"/>
  <c r="T229" i="2" s="1"/>
  <c r="J230" i="2"/>
  <c r="T230" i="2" s="1"/>
  <c r="J231" i="2"/>
  <c r="T231" i="2" s="1"/>
  <c r="J232" i="2"/>
  <c r="T232" i="2" s="1"/>
  <c r="J233" i="2"/>
  <c r="T233" i="2" s="1"/>
  <c r="J234" i="2"/>
  <c r="T234" i="2" s="1"/>
  <c r="J235" i="2"/>
  <c r="T235" i="2" s="1"/>
  <c r="J236" i="2"/>
  <c r="T236" i="2" s="1"/>
  <c r="J237" i="2"/>
  <c r="T237" i="2" s="1"/>
  <c r="J238" i="2"/>
  <c r="T238" i="2" s="1"/>
  <c r="J239" i="2"/>
  <c r="T239" i="2" s="1"/>
  <c r="J240" i="2"/>
  <c r="T240" i="2" s="1"/>
  <c r="J241" i="2"/>
  <c r="T241" i="2" s="1"/>
  <c r="J242" i="2"/>
  <c r="T242" i="2" s="1"/>
  <c r="J243" i="2"/>
  <c r="T243" i="2" s="1"/>
  <c r="J244" i="2"/>
  <c r="T244" i="2" s="1"/>
  <c r="J245" i="2"/>
  <c r="T245" i="2" s="1"/>
  <c r="J246" i="2"/>
  <c r="T246" i="2" s="1"/>
  <c r="J247" i="2"/>
  <c r="T247" i="2" s="1"/>
  <c r="J248" i="2"/>
  <c r="T248" i="2" s="1"/>
  <c r="J249" i="2"/>
  <c r="T249" i="2" s="1"/>
  <c r="J250" i="2"/>
  <c r="T250" i="2" s="1"/>
  <c r="J251" i="2"/>
  <c r="T251" i="2" s="1"/>
  <c r="J252" i="2"/>
  <c r="T252" i="2" s="1"/>
  <c r="J253" i="2"/>
  <c r="T253" i="2" s="1"/>
  <c r="J254" i="2"/>
  <c r="T254" i="2" s="1"/>
  <c r="J255" i="2"/>
  <c r="T255" i="2" s="1"/>
  <c r="J256" i="2"/>
  <c r="T256" i="2" s="1"/>
  <c r="J257" i="2"/>
  <c r="T257" i="2" s="1"/>
  <c r="J258" i="2"/>
  <c r="T258" i="2" s="1"/>
  <c r="J259" i="2"/>
  <c r="T259" i="2" s="1"/>
  <c r="J260" i="2"/>
  <c r="T260" i="2" s="1"/>
  <c r="J261" i="2"/>
  <c r="T261" i="2" s="1"/>
  <c r="J262" i="2"/>
  <c r="T262" i="2" s="1"/>
  <c r="J263" i="2"/>
  <c r="T263" i="2" s="1"/>
  <c r="J264" i="2"/>
  <c r="T264" i="2" s="1"/>
  <c r="J265" i="2"/>
  <c r="T265" i="2" s="1"/>
  <c r="J266" i="2"/>
  <c r="T266" i="2" s="1"/>
  <c r="J267" i="2"/>
  <c r="T267" i="2" s="1"/>
  <c r="J268" i="2"/>
  <c r="T268" i="2" s="1"/>
  <c r="J269" i="2"/>
  <c r="T269" i="2" s="1"/>
  <c r="J270" i="2"/>
  <c r="T270" i="2" s="1"/>
  <c r="J271" i="2"/>
  <c r="T271" i="2" s="1"/>
  <c r="J272" i="2"/>
  <c r="T272" i="2" s="1"/>
  <c r="J273" i="2"/>
  <c r="T273" i="2" s="1"/>
  <c r="J274" i="2"/>
  <c r="T274" i="2" s="1"/>
  <c r="J275" i="2"/>
  <c r="T275" i="2" s="1"/>
  <c r="J276" i="2"/>
  <c r="T276" i="2" s="1"/>
  <c r="J277" i="2"/>
  <c r="T277" i="2" s="1"/>
  <c r="J278" i="2"/>
  <c r="T278" i="2" s="1"/>
  <c r="J279" i="2"/>
  <c r="T279" i="2" s="1"/>
  <c r="J280" i="2"/>
  <c r="T280" i="2" s="1"/>
  <c r="J281" i="2"/>
  <c r="T281" i="2" s="1"/>
  <c r="J282" i="2"/>
  <c r="T282" i="2" s="1"/>
  <c r="J283" i="2"/>
  <c r="T283" i="2" s="1"/>
  <c r="J284" i="2"/>
  <c r="T284" i="2" s="1"/>
  <c r="J285" i="2"/>
  <c r="T285" i="2" s="1"/>
  <c r="J286" i="2"/>
  <c r="T286" i="2" s="1"/>
  <c r="J287" i="2"/>
  <c r="T287" i="2" s="1"/>
  <c r="J288" i="2"/>
  <c r="T288" i="2" s="1"/>
  <c r="J289" i="2"/>
  <c r="T289" i="2" s="1"/>
  <c r="J290" i="2"/>
  <c r="T290" i="2" s="1"/>
  <c r="J291" i="2"/>
  <c r="T291" i="2" s="1"/>
  <c r="J292" i="2"/>
  <c r="T292" i="2" s="1"/>
  <c r="J293" i="2"/>
  <c r="T293" i="2" s="1"/>
  <c r="J294" i="2"/>
  <c r="T294" i="2" s="1"/>
  <c r="J295" i="2"/>
  <c r="T295" i="2" s="1"/>
  <c r="J296" i="2"/>
  <c r="T296" i="2" s="1"/>
  <c r="J297" i="2"/>
  <c r="T297" i="2" s="1"/>
  <c r="J298" i="2"/>
  <c r="T298" i="2" s="1"/>
  <c r="J299" i="2"/>
  <c r="T299" i="2" s="1"/>
  <c r="J300" i="2"/>
  <c r="T300" i="2" s="1"/>
  <c r="J301" i="2"/>
  <c r="T301" i="2" s="1"/>
  <c r="J302" i="2"/>
  <c r="T302" i="2" s="1"/>
  <c r="J303" i="2"/>
  <c r="T303" i="2" s="1"/>
  <c r="J304" i="2"/>
  <c r="T304" i="2" s="1"/>
  <c r="J305" i="2"/>
  <c r="T305" i="2" s="1"/>
  <c r="J306" i="2"/>
  <c r="T306" i="2" s="1"/>
  <c r="J307" i="2"/>
  <c r="T307" i="2" s="1"/>
  <c r="J308" i="2"/>
  <c r="T308" i="2" s="1"/>
  <c r="J309" i="2"/>
  <c r="T309" i="2" s="1"/>
  <c r="J310" i="2"/>
  <c r="T310" i="2" s="1"/>
  <c r="J311" i="2"/>
  <c r="T311" i="2" s="1"/>
  <c r="J312" i="2"/>
  <c r="T312" i="2" s="1"/>
  <c r="J313" i="2"/>
  <c r="T313" i="2" s="1"/>
  <c r="J314" i="2"/>
  <c r="T314" i="2" s="1"/>
  <c r="J315" i="2"/>
  <c r="T315" i="2" s="1"/>
  <c r="J316" i="2"/>
  <c r="T316" i="2" s="1"/>
  <c r="J317" i="2"/>
  <c r="T317" i="2" s="1"/>
  <c r="J318" i="2"/>
  <c r="T318" i="2" s="1"/>
  <c r="J319" i="2"/>
  <c r="T319" i="2" s="1"/>
  <c r="J320" i="2"/>
  <c r="T320" i="2" s="1"/>
  <c r="J321" i="2"/>
  <c r="T321" i="2" s="1"/>
  <c r="J322" i="2"/>
  <c r="T322" i="2" s="1"/>
  <c r="T323" i="2"/>
  <c r="T324" i="2"/>
  <c r="J325" i="2"/>
  <c r="T325" i="2" s="1"/>
  <c r="J326" i="2"/>
  <c r="T326" i="2" s="1"/>
  <c r="J327" i="2"/>
  <c r="T327" i="2" s="1"/>
  <c r="J328" i="2"/>
  <c r="T328" i="2" s="1"/>
  <c r="J329" i="2"/>
  <c r="T329" i="2" s="1"/>
  <c r="J330" i="2"/>
  <c r="T330" i="2" s="1"/>
  <c r="J331" i="2"/>
  <c r="T331" i="2" s="1"/>
  <c r="J332" i="2"/>
  <c r="T332" i="2" s="1"/>
  <c r="J333" i="2"/>
  <c r="T333" i="2" s="1"/>
  <c r="J334" i="2"/>
  <c r="T334" i="2" s="1"/>
  <c r="J335" i="2"/>
  <c r="T335" i="2" s="1"/>
  <c r="J336" i="2"/>
  <c r="T336" i="2" s="1"/>
  <c r="J337" i="2"/>
  <c r="T337" i="2" s="1"/>
  <c r="J338" i="2"/>
  <c r="T338" i="2" s="1"/>
  <c r="J339" i="2"/>
  <c r="T339" i="2" s="1"/>
  <c r="J340" i="2"/>
  <c r="T340" i="2" s="1"/>
  <c r="J341" i="2"/>
  <c r="T341" i="2" s="1"/>
  <c r="J342" i="2"/>
  <c r="T342" i="2" s="1"/>
  <c r="J343" i="2"/>
  <c r="T343" i="2" s="1"/>
  <c r="J344" i="2"/>
  <c r="T344" i="2" s="1"/>
  <c r="J345" i="2"/>
  <c r="T345" i="2" s="1"/>
  <c r="J346" i="2"/>
  <c r="T346" i="2" s="1"/>
  <c r="J347" i="2"/>
  <c r="T347" i="2" s="1"/>
  <c r="J348" i="2"/>
  <c r="T348" i="2" s="1"/>
  <c r="J349" i="2"/>
  <c r="T349" i="2" s="1"/>
  <c r="J350" i="2"/>
  <c r="T350" i="2" s="1"/>
  <c r="J351" i="2"/>
  <c r="T351" i="2" s="1"/>
  <c r="J352" i="2"/>
  <c r="T352" i="2" s="1"/>
  <c r="J353" i="2"/>
  <c r="T353" i="2" s="1"/>
  <c r="J354" i="2"/>
  <c r="T354" i="2" s="1"/>
  <c r="J355" i="2"/>
  <c r="T355" i="2" s="1"/>
  <c r="J356" i="2"/>
  <c r="T356" i="2" s="1"/>
  <c r="J357" i="2"/>
  <c r="T357" i="2" s="1"/>
  <c r="J358" i="2"/>
  <c r="T358" i="2" s="1"/>
  <c r="J359" i="2"/>
  <c r="T359" i="2" s="1"/>
  <c r="J360" i="2"/>
  <c r="T360" i="2" s="1"/>
  <c r="J361" i="2"/>
  <c r="T361" i="2" s="1"/>
  <c r="J362" i="2"/>
  <c r="T362" i="2" s="1"/>
  <c r="J363" i="2"/>
  <c r="T363" i="2" s="1"/>
  <c r="J364" i="2"/>
  <c r="T364" i="2" s="1"/>
  <c r="J365" i="2"/>
  <c r="T365" i="2" s="1"/>
  <c r="J366" i="2"/>
  <c r="T366" i="2" s="1"/>
  <c r="J367" i="2"/>
  <c r="T367" i="2" s="1"/>
  <c r="J368" i="2"/>
  <c r="T368" i="2" s="1"/>
  <c r="J369" i="2"/>
  <c r="T369" i="2" s="1"/>
  <c r="J370" i="2"/>
  <c r="T370" i="2" s="1"/>
  <c r="J371" i="2"/>
  <c r="T371" i="2" s="1"/>
  <c r="J372" i="2"/>
  <c r="T372" i="2" s="1"/>
  <c r="J373" i="2"/>
  <c r="T373" i="2" s="1"/>
  <c r="J374" i="2"/>
  <c r="T374" i="2" s="1"/>
  <c r="J375" i="2"/>
  <c r="T375" i="2" s="1"/>
  <c r="J376" i="2"/>
  <c r="T376" i="2" s="1"/>
  <c r="J377" i="2"/>
  <c r="T377" i="2" s="1"/>
  <c r="J378" i="2"/>
  <c r="T378" i="2" s="1"/>
  <c r="J379" i="2"/>
  <c r="T379" i="2" s="1"/>
  <c r="J380" i="2"/>
  <c r="T380" i="2" s="1"/>
  <c r="J381" i="2"/>
  <c r="T381" i="2" s="1"/>
  <c r="J382" i="2"/>
  <c r="T382" i="2" s="1"/>
  <c r="J383" i="2"/>
  <c r="T383" i="2" s="1"/>
  <c r="J384" i="2"/>
  <c r="T384" i="2" s="1"/>
  <c r="J385" i="2"/>
  <c r="T385" i="2" s="1"/>
  <c r="J386" i="2"/>
  <c r="T386" i="2" s="1"/>
  <c r="J387" i="2"/>
  <c r="T387" i="2" s="1"/>
  <c r="J388" i="2"/>
  <c r="T388" i="2" s="1"/>
  <c r="J389" i="2"/>
  <c r="T389" i="2" s="1"/>
  <c r="O23" i="2"/>
  <c r="P27" i="2"/>
  <c r="O28" i="2"/>
  <c r="P28" i="2"/>
  <c r="O29" i="2"/>
  <c r="P29" i="2"/>
  <c r="O30" i="2"/>
  <c r="P30" i="2"/>
  <c r="P31" i="2"/>
  <c r="P32" i="2"/>
  <c r="O33" i="2"/>
  <c r="P33" i="2"/>
  <c r="O34" i="2"/>
  <c r="P34" i="2"/>
  <c r="P35" i="2"/>
  <c r="P36" i="2"/>
  <c r="O37" i="2"/>
  <c r="P37" i="2"/>
  <c r="O38" i="2"/>
  <c r="P38" i="2"/>
  <c r="O39" i="2"/>
  <c r="P39" i="2"/>
  <c r="P40" i="2"/>
  <c r="O41" i="2"/>
  <c r="P41" i="2"/>
  <c r="O42" i="2"/>
  <c r="P42" i="2"/>
  <c r="P43" i="2"/>
  <c r="O44" i="2"/>
  <c r="P44" i="2"/>
  <c r="P45" i="2"/>
  <c r="P46" i="2"/>
  <c r="P47" i="2"/>
  <c r="P48" i="2"/>
  <c r="P49" i="2"/>
  <c r="P50" i="2"/>
  <c r="O53" i="2"/>
  <c r="P53" i="2"/>
  <c r="P54" i="2"/>
  <c r="P55" i="2"/>
  <c r="P56" i="2"/>
  <c r="P57" i="2"/>
  <c r="P58" i="2"/>
  <c r="P59" i="2"/>
  <c r="P60" i="2"/>
  <c r="P61" i="2"/>
  <c r="P62" i="2"/>
  <c r="P63" i="2"/>
  <c r="P64" i="2"/>
  <c r="P65" i="2"/>
  <c r="P66" i="2"/>
  <c r="P67" i="2"/>
  <c r="P68" i="2"/>
  <c r="P69" i="2"/>
  <c r="P70" i="2"/>
  <c r="P71" i="2"/>
  <c r="P72" i="2"/>
  <c r="P73" i="2"/>
  <c r="P74" i="2"/>
  <c r="P75" i="2"/>
  <c r="P76" i="2"/>
  <c r="P79" i="2"/>
  <c r="P80" i="2"/>
  <c r="P81" i="2"/>
  <c r="P82" i="2"/>
  <c r="P83" i="2"/>
  <c r="P84" i="2"/>
  <c r="P85" i="2"/>
  <c r="P86" i="2"/>
  <c r="P87" i="2"/>
  <c r="P88" i="2"/>
  <c r="P90" i="2"/>
  <c r="P91" i="2"/>
  <c r="P92" i="2"/>
  <c r="O93" i="2"/>
  <c r="P93" i="2"/>
  <c r="P94" i="2"/>
  <c r="P98" i="2"/>
  <c r="P99" i="2"/>
  <c r="P100" i="2"/>
  <c r="P101" i="2"/>
  <c r="O102" i="2"/>
  <c r="P102" i="2"/>
  <c r="O103" i="2"/>
  <c r="P103" i="2"/>
  <c r="O104" i="2"/>
  <c r="P104" i="2"/>
  <c r="P105" i="2"/>
  <c r="P106" i="2"/>
  <c r="O107" i="2"/>
  <c r="P107" i="2"/>
  <c r="O108" i="2"/>
  <c r="P108" i="2"/>
  <c r="P109" i="2"/>
  <c r="O110" i="2"/>
  <c r="P110" i="2"/>
  <c r="O111" i="2"/>
  <c r="P111" i="2"/>
  <c r="P112" i="2"/>
  <c r="P113" i="2"/>
  <c r="O114" i="2"/>
  <c r="P114" i="2"/>
  <c r="O115" i="2"/>
  <c r="P115" i="2"/>
  <c r="O116" i="2"/>
  <c r="P116" i="2"/>
  <c r="P117" i="2"/>
  <c r="P120" i="2"/>
  <c r="P121" i="2"/>
  <c r="P122" i="2"/>
  <c r="P123" i="2"/>
  <c r="P124" i="2"/>
  <c r="P125" i="2"/>
  <c r="P126" i="2"/>
  <c r="P127" i="2"/>
  <c r="P128" i="2"/>
  <c r="P129" i="2"/>
  <c r="P130" i="2"/>
  <c r="P131" i="2"/>
  <c r="P132" i="2"/>
  <c r="P134" i="2"/>
  <c r="P135" i="2"/>
  <c r="P136" i="2"/>
  <c r="P137" i="2"/>
  <c r="P143" i="2"/>
  <c r="P144" i="2"/>
  <c r="P145" i="2"/>
  <c r="P150" i="2"/>
  <c r="P151" i="2"/>
  <c r="P152" i="2"/>
  <c r="P153" i="2"/>
  <c r="P154" i="2"/>
  <c r="P155" i="2"/>
  <c r="P156" i="2"/>
  <c r="O157" i="2"/>
  <c r="P157" i="2"/>
  <c r="P158" i="2"/>
  <c r="P159" i="2"/>
  <c r="P160" i="2"/>
  <c r="P161" i="2"/>
  <c r="P162" i="2"/>
  <c r="O163" i="2"/>
  <c r="P163" i="2"/>
  <c r="O164" i="2"/>
  <c r="P164" i="2"/>
  <c r="O165" i="2"/>
  <c r="P165" i="2"/>
  <c r="P166" i="2"/>
  <c r="P167" i="2"/>
  <c r="O168" i="2"/>
  <c r="P168" i="2"/>
  <c r="O169" i="2"/>
  <c r="P169" i="2"/>
  <c r="P170" i="2"/>
  <c r="O171" i="2"/>
  <c r="P171" i="2"/>
  <c r="O172" i="2"/>
  <c r="P172" i="2"/>
  <c r="O173" i="2"/>
  <c r="P173" i="2"/>
  <c r="P174" i="2"/>
  <c r="P175" i="2"/>
  <c r="P176" i="2"/>
  <c r="P177" i="2"/>
  <c r="P178" i="2"/>
  <c r="P179" i="2"/>
  <c r="P180" i="2"/>
  <c r="P181" i="2"/>
  <c r="P182" i="2"/>
  <c r="P184" i="2"/>
  <c r="O187" i="2"/>
  <c r="P187" i="2"/>
  <c r="P188" i="2"/>
  <c r="P189" i="2"/>
  <c r="P190" i="2"/>
  <c r="P191" i="2"/>
  <c r="P192" i="2"/>
  <c r="P193" i="2"/>
  <c r="P194" i="2"/>
  <c r="P195" i="2"/>
  <c r="P196" i="2"/>
  <c r="P197" i="2"/>
  <c r="P198" i="2"/>
  <c r="P199" i="2"/>
  <c r="P200" i="2"/>
  <c r="P201" i="2"/>
  <c r="P202" i="2"/>
  <c r="P205" i="2"/>
  <c r="P206" i="2"/>
  <c r="P207" i="2"/>
  <c r="P208" i="2"/>
  <c r="P209" i="2"/>
  <c r="P210" i="2"/>
  <c r="P211" i="2"/>
  <c r="P212" i="2"/>
  <c r="P213" i="2"/>
  <c r="P214" i="2"/>
  <c r="P215" i="2"/>
  <c r="P216" i="2"/>
  <c r="P217" i="2"/>
  <c r="P218" i="2"/>
  <c r="P219" i="2"/>
  <c r="P220" i="2"/>
  <c r="P221" i="2"/>
  <c r="P222" i="2"/>
  <c r="P225" i="2"/>
  <c r="P226" i="2"/>
  <c r="P227" i="2"/>
  <c r="P228" i="2"/>
  <c r="P229" i="2"/>
  <c r="P230" i="2"/>
  <c r="P231" i="2"/>
  <c r="P232" i="2"/>
  <c r="P233" i="2"/>
  <c r="P234" i="2"/>
  <c r="P235" i="2"/>
  <c r="P236" i="2"/>
  <c r="P237" i="2"/>
  <c r="P238" i="2"/>
  <c r="P239" i="2"/>
  <c r="P240" i="2"/>
  <c r="O241" i="2"/>
  <c r="M241" i="2" s="1"/>
  <c r="P241" i="2"/>
  <c r="O242" i="2"/>
  <c r="M242" i="2" s="1"/>
  <c r="P242" i="2"/>
  <c r="O243" i="2"/>
  <c r="P243" i="2"/>
  <c r="O244" i="2"/>
  <c r="P244" i="2"/>
  <c r="O245" i="2"/>
  <c r="P245" i="2"/>
  <c r="O246" i="2"/>
  <c r="P246" i="2"/>
  <c r="O247" i="2"/>
  <c r="P247" i="2"/>
  <c r="O248" i="2"/>
  <c r="P248" i="2"/>
  <c r="P249" i="2"/>
  <c r="P250" i="2"/>
  <c r="P251" i="2"/>
  <c r="O252" i="2"/>
  <c r="P252" i="2"/>
  <c r="O253" i="2"/>
  <c r="P253" i="2"/>
  <c r="O254" i="2"/>
  <c r="P254" i="2"/>
  <c r="O257" i="2"/>
  <c r="P257" i="2"/>
  <c r="O258" i="2"/>
  <c r="P258" i="2"/>
  <c r="P259" i="2"/>
  <c r="P260" i="2"/>
  <c r="P261" i="2"/>
  <c r="P262" i="2"/>
  <c r="P263" i="2"/>
  <c r="P264" i="2"/>
  <c r="P265" i="2"/>
  <c r="P266" i="2"/>
  <c r="P267" i="2"/>
  <c r="P268" i="2"/>
  <c r="P269" i="2"/>
  <c r="P270" i="2"/>
  <c r="O271" i="2"/>
  <c r="P271" i="2"/>
  <c r="O272" i="2"/>
  <c r="P272" i="2"/>
  <c r="O273" i="2"/>
  <c r="P273" i="2"/>
  <c r="O276" i="2"/>
  <c r="P276" i="2"/>
  <c r="O277" i="2"/>
  <c r="P277" i="2"/>
  <c r="P278" i="2"/>
  <c r="P279" i="2"/>
  <c r="P280" i="2"/>
  <c r="P281" i="2"/>
  <c r="P282" i="2"/>
  <c r="P283" i="2"/>
  <c r="P284" i="2"/>
  <c r="P285" i="2"/>
  <c r="P286" i="2"/>
  <c r="P287" i="2"/>
  <c r="O288" i="2"/>
  <c r="P288" i="2"/>
  <c r="O289" i="2"/>
  <c r="P289" i="2"/>
  <c r="O290" i="2"/>
  <c r="P290" i="2"/>
  <c r="O293" i="2"/>
  <c r="P293" i="2"/>
  <c r="O294" i="2"/>
  <c r="P294" i="2"/>
  <c r="P295" i="2"/>
  <c r="P296" i="2"/>
  <c r="P297" i="2"/>
  <c r="P298" i="2"/>
  <c r="P299" i="2"/>
  <c r="P300" i="2"/>
  <c r="P301" i="2"/>
  <c r="P302" i="2"/>
  <c r="P303" i="2"/>
  <c r="P304" i="2"/>
  <c r="P305" i="2"/>
  <c r="O306" i="2"/>
  <c r="P306" i="2"/>
  <c r="O307" i="2"/>
  <c r="P307" i="2"/>
  <c r="O308" i="2"/>
  <c r="P308" i="2"/>
  <c r="O311" i="2"/>
  <c r="P311" i="2"/>
  <c r="O312" i="2"/>
  <c r="P312" i="2"/>
  <c r="P313" i="2"/>
  <c r="O314" i="2"/>
  <c r="P314" i="2"/>
  <c r="P315" i="2"/>
  <c r="P316" i="2"/>
  <c r="P317" i="2"/>
  <c r="P318" i="2"/>
  <c r="P319" i="2"/>
  <c r="P320" i="2"/>
  <c r="P321" i="2"/>
  <c r="O322" i="2"/>
  <c r="P322" i="2"/>
  <c r="O323" i="2"/>
  <c r="M323" i="2" s="1"/>
  <c r="P323" i="2"/>
  <c r="O324" i="2"/>
  <c r="M324" i="2" s="1"/>
  <c r="P324" i="2"/>
  <c r="P325" i="2"/>
  <c r="P326" i="2"/>
  <c r="P327" i="2"/>
  <c r="P328" i="2"/>
  <c r="P329" i="2"/>
  <c r="P330" i="2"/>
  <c r="P331" i="2"/>
  <c r="P332" i="2"/>
  <c r="P333" i="2"/>
  <c r="P334" i="2"/>
  <c r="P335" i="2"/>
  <c r="P336" i="2"/>
  <c r="P337" i="2"/>
  <c r="P338" i="2"/>
  <c r="P339" i="2"/>
  <c r="P340" i="2"/>
  <c r="P341" i="2"/>
  <c r="P342" i="2"/>
  <c r="P343" i="2"/>
  <c r="P344" i="2"/>
  <c r="P345" i="2"/>
  <c r="P346" i="2"/>
  <c r="P347" i="2"/>
  <c r="P348" i="2"/>
  <c r="P349" i="2"/>
  <c r="P350" i="2"/>
  <c r="P351" i="2"/>
  <c r="P352" i="2"/>
  <c r="P353" i="2"/>
  <c r="P354" i="2"/>
  <c r="P355" i="2"/>
  <c r="P356" i="2"/>
  <c r="P357" i="2"/>
  <c r="P358" i="2"/>
  <c r="P359" i="2"/>
  <c r="P360" i="2"/>
  <c r="P361" i="2"/>
  <c r="P362" i="2"/>
  <c r="P363" i="2"/>
  <c r="P364" i="2"/>
  <c r="P365" i="2"/>
  <c r="P366" i="2"/>
  <c r="P367" i="2"/>
  <c r="O368" i="2"/>
  <c r="M368" i="2" s="1"/>
  <c r="P368" i="2"/>
  <c r="P369" i="2"/>
  <c r="P370" i="2"/>
  <c r="O371" i="2"/>
  <c r="M371" i="2" s="1"/>
  <c r="P371" i="2"/>
  <c r="P372" i="2"/>
  <c r="P373" i="2"/>
  <c r="P374" i="2"/>
  <c r="P375" i="2"/>
  <c r="P376" i="2"/>
  <c r="P377" i="2"/>
  <c r="P378" i="2"/>
  <c r="P379" i="2"/>
  <c r="P380" i="2"/>
  <c r="P381" i="2"/>
  <c r="P382" i="2"/>
  <c r="P383" i="2"/>
  <c r="P384" i="2"/>
  <c r="P385" i="2"/>
  <c r="P386" i="2"/>
  <c r="P387" i="2"/>
  <c r="P388" i="2"/>
  <c r="P389" i="2"/>
  <c r="M23" i="2" l="1"/>
  <c r="B4" i="41" l="1"/>
  <c r="B3" i="41"/>
  <c r="B1" i="41" l="1"/>
  <c r="B2" i="41"/>
  <c r="K52" i="38" l="1"/>
  <c r="K60" i="38" l="1"/>
  <c r="K59" i="38"/>
  <c r="K58" i="38"/>
  <c r="K57" i="38"/>
  <c r="K56" i="38"/>
  <c r="K55" i="38"/>
  <c r="K54" i="38"/>
  <c r="K53" i="38"/>
  <c r="K51" i="38"/>
  <c r="K50" i="38"/>
  <c r="E14" i="40"/>
  <c r="E15" i="40"/>
  <c r="E16" i="40"/>
  <c r="E17" i="40"/>
  <c r="E13" i="40"/>
  <c r="B5" i="40"/>
  <c r="B6" i="40"/>
  <c r="B7" i="40"/>
  <c r="B8" i="40"/>
  <c r="B3" i="40"/>
  <c r="A4" i="40"/>
  <c r="A5" i="40"/>
  <c r="A6" i="40"/>
  <c r="A7" i="40"/>
  <c r="A8" i="40"/>
  <c r="A3" i="40"/>
  <c r="P19" i="40" l="1"/>
  <c r="L17" i="40"/>
  <c r="K17" i="40"/>
  <c r="J17" i="40"/>
  <c r="I17" i="40"/>
  <c r="F17" i="40"/>
  <c r="L16" i="40"/>
  <c r="K16" i="40"/>
  <c r="J16" i="40"/>
  <c r="F16" i="40"/>
  <c r="I16" i="40" s="1"/>
  <c r="L15" i="40"/>
  <c r="K15" i="40"/>
  <c r="J15" i="40"/>
  <c r="F15" i="40"/>
  <c r="I15" i="40" s="1"/>
  <c r="L14" i="40"/>
  <c r="K14" i="40"/>
  <c r="J14" i="40"/>
  <c r="F14" i="40"/>
  <c r="I14" i="40" s="1"/>
  <c r="L13" i="40"/>
  <c r="K13" i="40"/>
  <c r="J13" i="40"/>
  <c r="F13" i="40"/>
  <c r="I13" i="40" s="1"/>
  <c r="B4" i="40"/>
  <c r="N14" i="40" l="1"/>
  <c r="Q14" i="40" s="1"/>
  <c r="N17" i="40"/>
  <c r="Q17" i="40" s="1"/>
  <c r="N15" i="40"/>
  <c r="Q15" i="40" s="1"/>
  <c r="N16" i="40"/>
  <c r="Q16" i="40" s="1"/>
  <c r="N13" i="40"/>
  <c r="Q13" i="40" s="1"/>
  <c r="Q19" i="40" l="1"/>
  <c r="I17" i="31" s="1"/>
  <c r="S19" i="37" s="1"/>
  <c r="B3" i="35"/>
  <c r="B5" i="35"/>
  <c r="B6" i="35"/>
  <c r="B7" i="35"/>
  <c r="B8" i="35"/>
  <c r="B4" i="35"/>
  <c r="A4" i="35"/>
  <c r="A5" i="35"/>
  <c r="A6" i="35"/>
  <c r="A7" i="35"/>
  <c r="A8" i="35"/>
  <c r="A3" i="35"/>
  <c r="B5" i="5"/>
  <c r="B6" i="5"/>
  <c r="B7" i="5"/>
  <c r="B8" i="5"/>
  <c r="B3" i="5"/>
  <c r="A4" i="5"/>
  <c r="A5" i="5"/>
  <c r="A6" i="5"/>
  <c r="A7" i="5"/>
  <c r="A8" i="5"/>
  <c r="A3" i="5"/>
  <c r="B3" i="31"/>
  <c r="B5" i="31"/>
  <c r="B6" i="31"/>
  <c r="B7" i="31"/>
  <c r="B8" i="31"/>
  <c r="A4" i="31"/>
  <c r="A5" i="31"/>
  <c r="A6" i="31"/>
  <c r="A7" i="31"/>
  <c r="A8" i="31"/>
  <c r="A3" i="31"/>
  <c r="B3" i="38"/>
  <c r="B5" i="38"/>
  <c r="B6" i="38"/>
  <c r="B7" i="38"/>
  <c r="B8" i="38"/>
  <c r="A4" i="38"/>
  <c r="A5" i="38"/>
  <c r="A6" i="38"/>
  <c r="A7" i="38"/>
  <c r="A8" i="38"/>
  <c r="A3" i="38"/>
  <c r="B5" i="18"/>
  <c r="B6" i="18"/>
  <c r="B7" i="18"/>
  <c r="B8" i="18"/>
  <c r="A4" i="18"/>
  <c r="A5" i="18"/>
  <c r="A6" i="18"/>
  <c r="A7" i="18"/>
  <c r="A8" i="18"/>
  <c r="B3" i="18"/>
  <c r="A3" i="18"/>
  <c r="B8" i="17"/>
  <c r="B7" i="17"/>
  <c r="B6" i="17"/>
  <c r="B5" i="17"/>
  <c r="B3" i="17"/>
  <c r="A4" i="17"/>
  <c r="A5" i="17"/>
  <c r="A6" i="17"/>
  <c r="A7" i="17"/>
  <c r="A8" i="17"/>
  <c r="A3" i="17"/>
  <c r="J11" i="2"/>
  <c r="T11" i="2" s="1"/>
  <c r="J12" i="2"/>
  <c r="T12" i="2" s="1"/>
  <c r="J13" i="2"/>
  <c r="T13" i="2" s="1"/>
  <c r="J14" i="2"/>
  <c r="T14" i="2" s="1"/>
  <c r="J15" i="2"/>
  <c r="T15" i="2" s="1"/>
  <c r="J16" i="2"/>
  <c r="T16" i="2" s="1"/>
  <c r="J17" i="2"/>
  <c r="T17" i="2" s="1"/>
  <c r="J18" i="2"/>
  <c r="T18" i="2" s="1"/>
  <c r="J19" i="2"/>
  <c r="T19" i="2" s="1"/>
  <c r="J20" i="2"/>
  <c r="T20" i="2" s="1"/>
  <c r="J21" i="2"/>
  <c r="T21" i="2" s="1"/>
  <c r="J22" i="2"/>
  <c r="T22" i="2" s="1"/>
  <c r="J23" i="2"/>
  <c r="T23" i="2" s="1"/>
  <c r="J24" i="2"/>
  <c r="T24" i="2" s="1"/>
  <c r="J25" i="2"/>
  <c r="T25" i="2" s="1"/>
  <c r="J26" i="2"/>
  <c r="T26" i="2" s="1"/>
  <c r="J10" i="2"/>
  <c r="T10" i="2" s="1"/>
  <c r="B6" i="28"/>
  <c r="B5" i="28"/>
  <c r="B3" i="28"/>
  <c r="A4" i="28"/>
  <c r="A5" i="28"/>
  <c r="A6" i="28"/>
  <c r="A3" i="28"/>
  <c r="B7" i="2"/>
  <c r="B6" i="2"/>
  <c r="B5" i="2"/>
  <c r="B4" i="2"/>
  <c r="B3" i="2"/>
  <c r="C7" i="2"/>
  <c r="C6" i="2"/>
  <c r="C5" i="2"/>
  <c r="C3" i="2"/>
  <c r="K54" i="18"/>
  <c r="K55" i="18"/>
  <c r="K56" i="18"/>
  <c r="K57" i="18"/>
  <c r="K58" i="18"/>
  <c r="K59" i="18"/>
  <c r="K60" i="18"/>
  <c r="K53" i="18"/>
  <c r="K51" i="18"/>
  <c r="K50" i="18"/>
  <c r="T19" i="37" l="1"/>
  <c r="S18" i="37"/>
  <c r="S16" i="37"/>
  <c r="S17" i="37"/>
  <c r="B17" i="37"/>
  <c r="B18" i="37"/>
  <c r="B15" i="37"/>
  <c r="B16" i="37"/>
  <c r="O388" i="2"/>
  <c r="M388" i="2" s="1"/>
  <c r="O382" i="2"/>
  <c r="M382" i="2" s="1"/>
  <c r="O377" i="2"/>
  <c r="M377" i="2" s="1"/>
  <c r="O379" i="2"/>
  <c r="M379" i="2" s="1"/>
  <c r="O381" i="2"/>
  <c r="M381" i="2" s="1"/>
  <c r="O387" i="2"/>
  <c r="M387" i="2" s="1"/>
  <c r="O383" i="2"/>
  <c r="M383" i="2" s="1"/>
  <c r="O385" i="2"/>
  <c r="M385" i="2" s="1"/>
  <c r="O386" i="2"/>
  <c r="M386" i="2" s="1"/>
  <c r="O378" i="2"/>
  <c r="M378" i="2" s="1"/>
  <c r="O376" i="2"/>
  <c r="M376" i="2" s="1"/>
  <c r="O389" i="2"/>
  <c r="M389" i="2" s="1"/>
  <c r="O380" i="2"/>
  <c r="M380" i="2" s="1"/>
  <c r="O384" i="2"/>
  <c r="M384" i="2" s="1"/>
  <c r="O18" i="2"/>
  <c r="M18" i="2" s="1"/>
  <c r="O26" i="2"/>
  <c r="M26" i="2" s="1"/>
  <c r="O46" i="2"/>
  <c r="M46" i="2" s="1"/>
  <c r="O64" i="2"/>
  <c r="M64" i="2" s="1"/>
  <c r="O68" i="2"/>
  <c r="M68" i="2" s="1"/>
  <c r="O73" i="2"/>
  <c r="M73" i="2" s="1"/>
  <c r="O79" i="2"/>
  <c r="M79" i="2" s="1"/>
  <c r="O85" i="2"/>
  <c r="M85" i="2" s="1"/>
  <c r="O91" i="2"/>
  <c r="M91" i="2" s="1"/>
  <c r="O98" i="2"/>
  <c r="M98" i="2" s="1"/>
  <c r="O117" i="2"/>
  <c r="M117" i="2" s="1"/>
  <c r="O123" i="2"/>
  <c r="M123" i="2" s="1"/>
  <c r="O130" i="2"/>
  <c r="M130" i="2" s="1"/>
  <c r="O143" i="2"/>
  <c r="M143" i="2" s="1"/>
  <c r="O149" i="2"/>
  <c r="O155" i="2"/>
  <c r="M155" i="2" s="1"/>
  <c r="O162" i="2"/>
  <c r="M162" i="2" s="1"/>
  <c r="O175" i="2"/>
  <c r="M175" i="2" s="1"/>
  <c r="O181" i="2"/>
  <c r="M181" i="2" s="1"/>
  <c r="O194" i="2"/>
  <c r="M194" i="2" s="1"/>
  <c r="O207" i="2"/>
  <c r="M207" i="2" s="1"/>
  <c r="O213" i="2"/>
  <c r="M213" i="2" s="1"/>
  <c r="O219" i="2"/>
  <c r="M219" i="2" s="1"/>
  <c r="O226" i="2"/>
  <c r="M226" i="2" s="1"/>
  <c r="O233" i="2"/>
  <c r="M233" i="2" s="1"/>
  <c r="O240" i="2"/>
  <c r="M240" i="2" s="1"/>
  <c r="O13" i="2"/>
  <c r="M13" i="2" s="1"/>
  <c r="O21" i="2"/>
  <c r="M21" i="2" s="1"/>
  <c r="O50" i="2"/>
  <c r="M50" i="2" s="1"/>
  <c r="O55" i="2"/>
  <c r="M55" i="2" s="1"/>
  <c r="O59" i="2"/>
  <c r="M59" i="2" s="1"/>
  <c r="O78" i="2"/>
  <c r="O84" i="2"/>
  <c r="M84" i="2" s="1"/>
  <c r="O97" i="2"/>
  <c r="O129" i="2"/>
  <c r="M129" i="2" s="1"/>
  <c r="O136" i="2"/>
  <c r="M136" i="2" s="1"/>
  <c r="O142" i="2"/>
  <c r="O148" i="2"/>
  <c r="O161" i="2"/>
  <c r="M161" i="2" s="1"/>
  <c r="O174" i="2"/>
  <c r="M174" i="2" s="1"/>
  <c r="O180" i="2"/>
  <c r="M180" i="2" s="1"/>
  <c r="O193" i="2"/>
  <c r="M193" i="2" s="1"/>
  <c r="O200" i="2"/>
  <c r="M200" i="2" s="1"/>
  <c r="O206" i="2"/>
  <c r="M206" i="2" s="1"/>
  <c r="O212" i="2"/>
  <c r="M212" i="2" s="1"/>
  <c r="O225" i="2"/>
  <c r="M225" i="2" s="1"/>
  <c r="O232" i="2"/>
  <c r="M232" i="2" s="1"/>
  <c r="O239" i="2"/>
  <c r="M239" i="2" s="1"/>
  <c r="O16" i="2"/>
  <c r="M16" i="2" s="1"/>
  <c r="O24" i="2"/>
  <c r="M24" i="2" s="1"/>
  <c r="O32" i="2"/>
  <c r="M32" i="2" s="1"/>
  <c r="O36" i="2"/>
  <c r="M36" i="2" s="1"/>
  <c r="O45" i="2"/>
  <c r="M45" i="2" s="1"/>
  <c r="O63" i="2"/>
  <c r="M63" i="2" s="1"/>
  <c r="O67" i="2"/>
  <c r="M67" i="2" s="1"/>
  <c r="O72" i="2"/>
  <c r="M72" i="2" s="1"/>
  <c r="O77" i="2"/>
  <c r="O83" i="2"/>
  <c r="M83" i="2" s="1"/>
  <c r="O90" i="2"/>
  <c r="M90" i="2" s="1"/>
  <c r="O109" i="2"/>
  <c r="M109" i="2" s="1"/>
  <c r="O122" i="2"/>
  <c r="M122" i="2" s="1"/>
  <c r="O135" i="2"/>
  <c r="M135" i="2" s="1"/>
  <c r="O141" i="2"/>
  <c r="O147" i="2"/>
  <c r="O154" i="2"/>
  <c r="M154" i="2" s="1"/>
  <c r="O167" i="2"/>
  <c r="M167" i="2" s="1"/>
  <c r="O179" i="2"/>
  <c r="M179" i="2" s="1"/>
  <c r="O186" i="2"/>
  <c r="O199" i="2"/>
  <c r="M199" i="2" s="1"/>
  <c r="O205" i="2"/>
  <c r="M205" i="2" s="1"/>
  <c r="O211" i="2"/>
  <c r="M211" i="2" s="1"/>
  <c r="O218" i="2"/>
  <c r="M218" i="2" s="1"/>
  <c r="O231" i="2"/>
  <c r="M231" i="2" s="1"/>
  <c r="O238" i="2"/>
  <c r="M238" i="2" s="1"/>
  <c r="O11" i="2"/>
  <c r="M11" i="2" s="1"/>
  <c r="O19" i="2"/>
  <c r="M19" i="2" s="1"/>
  <c r="O27" i="2"/>
  <c r="M27" i="2" s="1"/>
  <c r="O40" i="2"/>
  <c r="M40" i="2" s="1"/>
  <c r="O49" i="2"/>
  <c r="M49" i="2" s="1"/>
  <c r="O54" i="2"/>
  <c r="M54" i="2" s="1"/>
  <c r="O58" i="2"/>
  <c r="M58" i="2" s="1"/>
  <c r="O76" i="2"/>
  <c r="M76" i="2" s="1"/>
  <c r="O89" i="2"/>
  <c r="O96" i="2"/>
  <c r="O121" i="2"/>
  <c r="M121" i="2" s="1"/>
  <c r="O128" i="2"/>
  <c r="M128" i="2" s="1"/>
  <c r="O134" i="2"/>
  <c r="M134" i="2" s="1"/>
  <c r="O140" i="2"/>
  <c r="O153" i="2"/>
  <c r="M153" i="2" s="1"/>
  <c r="O160" i="2"/>
  <c r="M160" i="2" s="1"/>
  <c r="O166" i="2"/>
  <c r="M166" i="2" s="1"/>
  <c r="O185" i="2"/>
  <c r="O192" i="2"/>
  <c r="M192" i="2" s="1"/>
  <c r="O198" i="2"/>
  <c r="M198" i="2" s="1"/>
  <c r="O204" i="2"/>
  <c r="O217" i="2"/>
  <c r="M217" i="2" s="1"/>
  <c r="O224" i="2"/>
  <c r="O230" i="2"/>
  <c r="M230" i="2" s="1"/>
  <c r="O237" i="2"/>
  <c r="M237" i="2" s="1"/>
  <c r="O250" i="2"/>
  <c r="M250" i="2" s="1"/>
  <c r="O14" i="2"/>
  <c r="M14" i="2" s="1"/>
  <c r="O22" i="2"/>
  <c r="M22" i="2" s="1"/>
  <c r="O31" i="2"/>
  <c r="M31" i="2" s="1"/>
  <c r="O35" i="2"/>
  <c r="M35" i="2" s="1"/>
  <c r="O62" i="2"/>
  <c r="M62" i="2" s="1"/>
  <c r="O66" i="2"/>
  <c r="M66" i="2" s="1"/>
  <c r="O71" i="2"/>
  <c r="M71" i="2" s="1"/>
  <c r="O75" i="2"/>
  <c r="M75" i="2" s="1"/>
  <c r="O82" i="2"/>
  <c r="M82" i="2" s="1"/>
  <c r="O95" i="2"/>
  <c r="O101" i="2"/>
  <c r="M101" i="2" s="1"/>
  <c r="O127" i="2"/>
  <c r="M127" i="2" s="1"/>
  <c r="O133" i="2"/>
  <c r="O139" i="2"/>
  <c r="O146" i="2"/>
  <c r="O159" i="2"/>
  <c r="M159" i="2" s="1"/>
  <c r="O178" i="2"/>
  <c r="M178" i="2" s="1"/>
  <c r="O191" i="2"/>
  <c r="M191" i="2" s="1"/>
  <c r="O197" i="2"/>
  <c r="M197" i="2" s="1"/>
  <c r="O203" i="2"/>
  <c r="O210" i="2"/>
  <c r="M210" i="2" s="1"/>
  <c r="O223" i="2"/>
  <c r="O229" i="2"/>
  <c r="M229" i="2" s="1"/>
  <c r="O236" i="2"/>
  <c r="M236" i="2" s="1"/>
  <c r="O17" i="2"/>
  <c r="M17" i="2" s="1"/>
  <c r="O25" i="2"/>
  <c r="M25" i="2" s="1"/>
  <c r="O43" i="2"/>
  <c r="M43" i="2" s="1"/>
  <c r="O48" i="2"/>
  <c r="M48" i="2" s="1"/>
  <c r="O52" i="2"/>
  <c r="O57" i="2"/>
  <c r="M57" i="2" s="1"/>
  <c r="O70" i="2"/>
  <c r="M70" i="2" s="1"/>
  <c r="O81" i="2"/>
  <c r="M81" i="2" s="1"/>
  <c r="O88" i="2"/>
  <c r="M88" i="2" s="1"/>
  <c r="O94" i="2"/>
  <c r="M94" i="2" s="1"/>
  <c r="O100" i="2"/>
  <c r="M100" i="2" s="1"/>
  <c r="O113" i="2"/>
  <c r="M113" i="2" s="1"/>
  <c r="O120" i="2"/>
  <c r="M120" i="2" s="1"/>
  <c r="O126" i="2"/>
  <c r="M126" i="2" s="1"/>
  <c r="O132" i="2"/>
  <c r="M132" i="2" s="1"/>
  <c r="O145" i="2"/>
  <c r="M145" i="2" s="1"/>
  <c r="O152" i="2"/>
  <c r="M152" i="2" s="1"/>
  <c r="O158" i="2"/>
  <c r="M158" i="2" s="1"/>
  <c r="O177" i="2"/>
  <c r="M177" i="2" s="1"/>
  <c r="O184" i="2"/>
  <c r="M184" i="2" s="1"/>
  <c r="O190" i="2"/>
  <c r="M190" i="2" s="1"/>
  <c r="O196" i="2"/>
  <c r="M196" i="2" s="1"/>
  <c r="O209" i="2"/>
  <c r="M209" i="2" s="1"/>
  <c r="O12" i="2"/>
  <c r="M12" i="2" s="1"/>
  <c r="O20" i="2"/>
  <c r="M20" i="2" s="1"/>
  <c r="O61" i="2"/>
  <c r="M61" i="2" s="1"/>
  <c r="O65" i="2"/>
  <c r="M65" i="2" s="1"/>
  <c r="O74" i="2"/>
  <c r="M74" i="2" s="1"/>
  <c r="O87" i="2"/>
  <c r="M87" i="2" s="1"/>
  <c r="O99" i="2"/>
  <c r="M99" i="2" s="1"/>
  <c r="O106" i="2"/>
  <c r="M106" i="2" s="1"/>
  <c r="O119" i="2"/>
  <c r="O125" i="2"/>
  <c r="M125" i="2" s="1"/>
  <c r="O131" i="2"/>
  <c r="M131" i="2" s="1"/>
  <c r="O138" i="2"/>
  <c r="O151" i="2"/>
  <c r="M151" i="2" s="1"/>
  <c r="O170" i="2"/>
  <c r="M170" i="2" s="1"/>
  <c r="O183" i="2"/>
  <c r="O189" i="2"/>
  <c r="M189" i="2" s="1"/>
  <c r="O195" i="2"/>
  <c r="M195" i="2" s="1"/>
  <c r="O202" i="2"/>
  <c r="M202" i="2" s="1"/>
  <c r="O215" i="2"/>
  <c r="M215" i="2" s="1"/>
  <c r="O221" i="2"/>
  <c r="M221" i="2" s="1"/>
  <c r="O227" i="2"/>
  <c r="M227" i="2" s="1"/>
  <c r="O15" i="2"/>
  <c r="M15" i="2" s="1"/>
  <c r="O47" i="2"/>
  <c r="M47" i="2" s="1"/>
  <c r="O51" i="2"/>
  <c r="O56" i="2"/>
  <c r="M56" i="2" s="1"/>
  <c r="O60" i="2"/>
  <c r="M60" i="2" s="1"/>
  <c r="O69" i="2"/>
  <c r="M69" i="2" s="1"/>
  <c r="O80" i="2"/>
  <c r="M80" i="2" s="1"/>
  <c r="O86" i="2"/>
  <c r="M86" i="2" s="1"/>
  <c r="O92" i="2"/>
  <c r="M92" i="2" s="1"/>
  <c r="O105" i="2"/>
  <c r="M105" i="2" s="1"/>
  <c r="O112" i="2"/>
  <c r="M112" i="2" s="1"/>
  <c r="O118" i="2"/>
  <c r="O124" i="2"/>
  <c r="M124" i="2" s="1"/>
  <c r="O137" i="2"/>
  <c r="M137" i="2" s="1"/>
  <c r="O144" i="2"/>
  <c r="M144" i="2" s="1"/>
  <c r="O150" i="2"/>
  <c r="M150" i="2" s="1"/>
  <c r="O156" i="2"/>
  <c r="M156" i="2" s="1"/>
  <c r="O176" i="2"/>
  <c r="M176" i="2" s="1"/>
  <c r="O182" i="2"/>
  <c r="M182" i="2" s="1"/>
  <c r="O188" i="2"/>
  <c r="M188" i="2" s="1"/>
  <c r="O201" i="2"/>
  <c r="M201" i="2" s="1"/>
  <c r="O222" i="2"/>
  <c r="M222" i="2" s="1"/>
  <c r="O265" i="2"/>
  <c r="M265" i="2" s="1"/>
  <c r="O278" i="2"/>
  <c r="M278" i="2" s="1"/>
  <c r="O284" i="2"/>
  <c r="M284" i="2" s="1"/>
  <c r="O297" i="2"/>
  <c r="M297" i="2" s="1"/>
  <c r="O304" i="2"/>
  <c r="M304" i="2" s="1"/>
  <c r="O310" i="2"/>
  <c r="O316" i="2"/>
  <c r="M316" i="2" s="1"/>
  <c r="O329" i="2"/>
  <c r="M329" i="2" s="1"/>
  <c r="O336" i="2"/>
  <c r="M336" i="2" s="1"/>
  <c r="O342" i="2"/>
  <c r="M342" i="2" s="1"/>
  <c r="O348" i="2"/>
  <c r="M348" i="2" s="1"/>
  <c r="O251" i="2"/>
  <c r="M251" i="2" s="1"/>
  <c r="O283" i="2"/>
  <c r="M283" i="2" s="1"/>
  <c r="O303" i="2"/>
  <c r="M303" i="2" s="1"/>
  <c r="O309" i="2"/>
  <c r="O315" i="2"/>
  <c r="M315" i="2" s="1"/>
  <c r="O335" i="2"/>
  <c r="M335" i="2" s="1"/>
  <c r="O341" i="2"/>
  <c r="M341" i="2" s="1"/>
  <c r="O347" i="2"/>
  <c r="M347" i="2" s="1"/>
  <c r="O354" i="2"/>
  <c r="M354" i="2" s="1"/>
  <c r="O367" i="2"/>
  <c r="M367" i="2" s="1"/>
  <c r="O373" i="2"/>
  <c r="M373" i="2" s="1"/>
  <c r="O228" i="2"/>
  <c r="M228" i="2" s="1"/>
  <c r="O264" i="2"/>
  <c r="M264" i="2" s="1"/>
  <c r="O270" i="2"/>
  <c r="M270" i="2" s="1"/>
  <c r="O296" i="2"/>
  <c r="M296" i="2" s="1"/>
  <c r="O302" i="2"/>
  <c r="M302" i="2" s="1"/>
  <c r="O321" i="2"/>
  <c r="M321" i="2" s="1"/>
  <c r="O328" i="2"/>
  <c r="M328" i="2" s="1"/>
  <c r="O334" i="2"/>
  <c r="M334" i="2" s="1"/>
  <c r="O340" i="2"/>
  <c r="M340" i="2" s="1"/>
  <c r="O353" i="2"/>
  <c r="M353" i="2" s="1"/>
  <c r="O360" i="2"/>
  <c r="M360" i="2" s="1"/>
  <c r="O366" i="2"/>
  <c r="M366" i="2" s="1"/>
  <c r="O372" i="2"/>
  <c r="M372" i="2" s="1"/>
  <c r="O235" i="2"/>
  <c r="M235" i="2" s="1"/>
  <c r="O263" i="2"/>
  <c r="M263" i="2" s="1"/>
  <c r="O269" i="2"/>
  <c r="M269" i="2" s="1"/>
  <c r="O275" i="2"/>
  <c r="O282" i="2"/>
  <c r="M282" i="2" s="1"/>
  <c r="O295" i="2"/>
  <c r="M295" i="2" s="1"/>
  <c r="O301" i="2"/>
  <c r="M301" i="2" s="1"/>
  <c r="O327" i="2"/>
  <c r="M327" i="2" s="1"/>
  <c r="O333" i="2"/>
  <c r="M333" i="2" s="1"/>
  <c r="O339" i="2"/>
  <c r="M339" i="2" s="1"/>
  <c r="O346" i="2"/>
  <c r="M346" i="2" s="1"/>
  <c r="O359" i="2"/>
  <c r="M359" i="2" s="1"/>
  <c r="O365" i="2"/>
  <c r="M365" i="2" s="1"/>
  <c r="O358" i="2"/>
  <c r="M358" i="2" s="1"/>
  <c r="O208" i="2"/>
  <c r="M208" i="2" s="1"/>
  <c r="O214" i="2"/>
  <c r="M214" i="2" s="1"/>
  <c r="O256" i="2"/>
  <c r="O262" i="2"/>
  <c r="M262" i="2" s="1"/>
  <c r="O268" i="2"/>
  <c r="M268" i="2" s="1"/>
  <c r="O281" i="2"/>
  <c r="M281" i="2" s="1"/>
  <c r="O300" i="2"/>
  <c r="M300" i="2" s="1"/>
  <c r="O313" i="2"/>
  <c r="M313" i="2" s="1"/>
  <c r="O320" i="2"/>
  <c r="M320" i="2" s="1"/>
  <c r="O326" i="2"/>
  <c r="M326" i="2" s="1"/>
  <c r="O332" i="2"/>
  <c r="M332" i="2" s="1"/>
  <c r="O345" i="2"/>
  <c r="M345" i="2" s="1"/>
  <c r="O352" i="2"/>
  <c r="M352" i="2" s="1"/>
  <c r="O364" i="2"/>
  <c r="M364" i="2" s="1"/>
  <c r="O216" i="2"/>
  <c r="M216" i="2" s="1"/>
  <c r="O249" i="2"/>
  <c r="M249" i="2" s="1"/>
  <c r="O255" i="2"/>
  <c r="O261" i="2"/>
  <c r="M261" i="2" s="1"/>
  <c r="O267" i="2"/>
  <c r="M267" i="2" s="1"/>
  <c r="O274" i="2"/>
  <c r="O287" i="2"/>
  <c r="M287" i="2" s="1"/>
  <c r="O299" i="2"/>
  <c r="M299" i="2" s="1"/>
  <c r="O319" i="2"/>
  <c r="M319" i="2" s="1"/>
  <c r="O325" i="2"/>
  <c r="M325" i="2" s="1"/>
  <c r="O331" i="2"/>
  <c r="M331" i="2" s="1"/>
  <c r="O338" i="2"/>
  <c r="M338" i="2" s="1"/>
  <c r="O351" i="2"/>
  <c r="M351" i="2" s="1"/>
  <c r="O357" i="2"/>
  <c r="M357" i="2" s="1"/>
  <c r="O363" i="2"/>
  <c r="M363" i="2" s="1"/>
  <c r="O370" i="2"/>
  <c r="M370" i="2" s="1"/>
  <c r="O10" i="2"/>
  <c r="M10" i="2" s="1"/>
  <c r="O260" i="2"/>
  <c r="M260" i="2" s="1"/>
  <c r="O280" i="2"/>
  <c r="M280" i="2" s="1"/>
  <c r="O286" i="2"/>
  <c r="M286" i="2" s="1"/>
  <c r="O292" i="2"/>
  <c r="O305" i="2"/>
  <c r="M305" i="2" s="1"/>
  <c r="O318" i="2"/>
  <c r="M318" i="2" s="1"/>
  <c r="O337" i="2"/>
  <c r="M337" i="2" s="1"/>
  <c r="O344" i="2"/>
  <c r="M344" i="2" s="1"/>
  <c r="O350" i="2"/>
  <c r="M350" i="2" s="1"/>
  <c r="O356" i="2"/>
  <c r="M356" i="2" s="1"/>
  <c r="O369" i="2"/>
  <c r="M369" i="2" s="1"/>
  <c r="O220" i="2"/>
  <c r="M220" i="2" s="1"/>
  <c r="O234" i="2"/>
  <c r="M234" i="2" s="1"/>
  <c r="O259" i="2"/>
  <c r="M259" i="2" s="1"/>
  <c r="O266" i="2"/>
  <c r="M266" i="2" s="1"/>
  <c r="O279" i="2"/>
  <c r="M279" i="2" s="1"/>
  <c r="O285" i="2"/>
  <c r="M285" i="2" s="1"/>
  <c r="O291" i="2"/>
  <c r="O298" i="2"/>
  <c r="M298" i="2" s="1"/>
  <c r="O317" i="2"/>
  <c r="M317" i="2" s="1"/>
  <c r="O330" i="2"/>
  <c r="M330" i="2" s="1"/>
  <c r="O343" i="2"/>
  <c r="M343" i="2" s="1"/>
  <c r="O349" i="2"/>
  <c r="M349" i="2" s="1"/>
  <c r="O355" i="2"/>
  <c r="M355" i="2" s="1"/>
  <c r="O362" i="2"/>
  <c r="M362" i="2" s="1"/>
  <c r="O375" i="2"/>
  <c r="M375" i="2" s="1"/>
  <c r="O361" i="2"/>
  <c r="M361" i="2" s="1"/>
  <c r="O374" i="2"/>
  <c r="M374" i="2" s="1"/>
  <c r="F19" i="37"/>
  <c r="G19" i="37"/>
  <c r="G18" i="37"/>
  <c r="E18" i="37"/>
  <c r="D19" i="37"/>
  <c r="B19" i="37"/>
  <c r="E19" i="37"/>
  <c r="D18" i="37"/>
  <c r="E15" i="37"/>
  <c r="E17" i="37"/>
  <c r="E16" i="37"/>
  <c r="D15" i="37"/>
  <c r="D16" i="37"/>
  <c r="D17" i="37"/>
  <c r="M89" i="2" l="1"/>
  <c r="M149" i="2"/>
  <c r="M148" i="2"/>
  <c r="M147" i="2"/>
  <c r="M146" i="2"/>
  <c r="M142" i="2"/>
  <c r="M141" i="2"/>
  <c r="M310" i="2"/>
  <c r="M309" i="2"/>
  <c r="M292" i="2"/>
  <c r="M291" i="2"/>
  <c r="M275" i="2"/>
  <c r="M274" i="2"/>
  <c r="M256" i="2"/>
  <c r="M255" i="2"/>
  <c r="M224" i="2"/>
  <c r="M223" i="2"/>
  <c r="M204" i="2"/>
  <c r="M203" i="2"/>
  <c r="M186" i="2"/>
  <c r="M185" i="2"/>
  <c r="M183" i="2"/>
  <c r="M140" i="2"/>
  <c r="M139" i="2"/>
  <c r="M138" i="2"/>
  <c r="M133" i="2"/>
  <c r="M119" i="2"/>
  <c r="M118" i="2"/>
  <c r="M97" i="2"/>
  <c r="M96" i="2"/>
  <c r="M95" i="2"/>
  <c r="M78" i="2"/>
  <c r="M77" i="2"/>
  <c r="M52" i="2"/>
  <c r="M51" i="2"/>
  <c r="F18" i="37"/>
  <c r="H18" i="37" s="1"/>
  <c r="J19" i="37"/>
  <c r="H19" i="37"/>
  <c r="K19" i="37"/>
  <c r="I19" i="37"/>
  <c r="I18" i="37"/>
  <c r="K18" i="37"/>
  <c r="I30" i="38"/>
  <c r="I27" i="38"/>
  <c r="J27" i="38"/>
  <c r="K27" i="38"/>
  <c r="L27" i="38"/>
  <c r="M27" i="38"/>
  <c r="N27" i="38"/>
  <c r="I28" i="38"/>
  <c r="J28" i="38"/>
  <c r="K28" i="38"/>
  <c r="L28" i="38"/>
  <c r="M28" i="38"/>
  <c r="N28" i="38"/>
  <c r="I29" i="38"/>
  <c r="J29" i="38"/>
  <c r="K29" i="38"/>
  <c r="L29" i="38"/>
  <c r="M29" i="38"/>
  <c r="N29" i="38"/>
  <c r="F15" i="37" l="1"/>
  <c r="J18" i="37"/>
  <c r="F17" i="37"/>
  <c r="F16" i="37"/>
  <c r="C16" i="17" l="1"/>
  <c r="N30" i="38" l="1"/>
  <c r="M30" i="38"/>
  <c r="L30" i="38"/>
  <c r="K30" i="38"/>
  <c r="J30" i="38"/>
  <c r="J31" i="38" l="1"/>
  <c r="I31" i="38"/>
  <c r="M31" i="38"/>
  <c r="L31" i="38"/>
  <c r="I40" i="18"/>
  <c r="N40" i="18"/>
  <c r="M40" i="18"/>
  <c r="G30" i="28"/>
  <c r="G11" i="28"/>
  <c r="G12" i="28"/>
  <c r="G13" i="28"/>
  <c r="G14" i="28"/>
  <c r="G15" i="28"/>
  <c r="G16" i="28"/>
  <c r="G17" i="28"/>
  <c r="G18" i="28"/>
  <c r="G19" i="28"/>
  <c r="G20" i="28"/>
  <c r="G21" i="28"/>
  <c r="G22" i="28"/>
  <c r="G23" i="28"/>
  <c r="G24" i="28"/>
  <c r="G25" i="28"/>
  <c r="G26" i="28"/>
  <c r="G27" i="28"/>
  <c r="G28" i="28"/>
  <c r="G29" i="28"/>
  <c r="G10" i="28"/>
  <c r="N23" i="38"/>
  <c r="M23" i="38"/>
  <c r="L23" i="38"/>
  <c r="K23" i="38"/>
  <c r="J23" i="38"/>
  <c r="I23" i="38"/>
  <c r="B4" i="38"/>
  <c r="F15" i="35"/>
  <c r="F16" i="35"/>
  <c r="F22" i="35"/>
  <c r="F28" i="35"/>
  <c r="F14" i="35"/>
  <c r="P8" i="2"/>
  <c r="B4" i="37"/>
  <c r="B4" i="5"/>
  <c r="B4" i="31"/>
  <c r="D33" i="35"/>
  <c r="N29" i="18"/>
  <c r="M29" i="18"/>
  <c r="L29" i="18"/>
  <c r="K29" i="18"/>
  <c r="J29" i="18"/>
  <c r="I29" i="18"/>
  <c r="G13" i="31"/>
  <c r="G12" i="31"/>
  <c r="G11" i="31"/>
  <c r="B4" i="28"/>
  <c r="C4" i="2"/>
  <c r="B4" i="18"/>
  <c r="B4" i="17"/>
  <c r="B41" i="17"/>
  <c r="B47" i="17" s="1"/>
  <c r="B51" i="17" s="1"/>
  <c r="B52" i="17"/>
  <c r="P147" i="2" l="1"/>
  <c r="N147" i="2" s="1"/>
  <c r="P89" i="2"/>
  <c r="N89" i="2" s="1"/>
  <c r="P146" i="2"/>
  <c r="N146" i="2" s="1"/>
  <c r="P149" i="2"/>
  <c r="N149" i="2" s="1"/>
  <c r="P142" i="2"/>
  <c r="N142" i="2" s="1"/>
  <c r="P148" i="2"/>
  <c r="N148" i="2" s="1"/>
  <c r="P141" i="2"/>
  <c r="N141" i="2" s="1"/>
  <c r="P310" i="2"/>
  <c r="N310" i="2" s="1"/>
  <c r="P275" i="2"/>
  <c r="N275" i="2" s="1"/>
  <c r="P224" i="2"/>
  <c r="N224" i="2" s="1"/>
  <c r="P186" i="2"/>
  <c r="N186" i="2" s="1"/>
  <c r="P139" i="2"/>
  <c r="N139" i="2" s="1"/>
  <c r="P118" i="2"/>
  <c r="N118" i="2" s="1"/>
  <c r="P78" i="2"/>
  <c r="N78" i="2" s="1"/>
  <c r="P309" i="2"/>
  <c r="N309" i="2" s="1"/>
  <c r="P274" i="2"/>
  <c r="N274" i="2" s="1"/>
  <c r="P223" i="2"/>
  <c r="N223" i="2" s="1"/>
  <c r="P185" i="2"/>
  <c r="N185" i="2" s="1"/>
  <c r="P138" i="2"/>
  <c r="N138" i="2" s="1"/>
  <c r="P97" i="2"/>
  <c r="N97" i="2" s="1"/>
  <c r="P77" i="2"/>
  <c r="N77" i="2" s="1"/>
  <c r="P255" i="2"/>
  <c r="N255" i="2" s="1"/>
  <c r="P140" i="2"/>
  <c r="N140" i="2" s="1"/>
  <c r="P95" i="2"/>
  <c r="N95" i="2" s="1"/>
  <c r="P292" i="2"/>
  <c r="N292" i="2" s="1"/>
  <c r="P256" i="2"/>
  <c r="N256" i="2" s="1"/>
  <c r="P204" i="2"/>
  <c r="N204" i="2" s="1"/>
  <c r="P183" i="2"/>
  <c r="N183" i="2" s="1"/>
  <c r="P133" i="2"/>
  <c r="N133" i="2" s="1"/>
  <c r="P96" i="2"/>
  <c r="N96" i="2" s="1"/>
  <c r="P52" i="2"/>
  <c r="N52" i="2" s="1"/>
  <c r="P291" i="2"/>
  <c r="N291" i="2" s="1"/>
  <c r="P203" i="2"/>
  <c r="N203" i="2" s="1"/>
  <c r="P119" i="2"/>
  <c r="N119" i="2" s="1"/>
  <c r="P51" i="2"/>
  <c r="N51" i="2" s="1"/>
  <c r="P15" i="2"/>
  <c r="N15" i="2" s="1"/>
  <c r="P26" i="2"/>
  <c r="N26" i="2" s="1"/>
  <c r="P24" i="2"/>
  <c r="N24" i="2" s="1"/>
  <c r="P14" i="2"/>
  <c r="N14" i="2" s="1"/>
  <c r="P20" i="2"/>
  <c r="N20" i="2" s="1"/>
  <c r="P23" i="2"/>
  <c r="N23" i="2" s="1"/>
  <c r="P13" i="2"/>
  <c r="N13" i="2" s="1"/>
  <c r="P16" i="2"/>
  <c r="N16" i="2" s="1"/>
  <c r="P22" i="2"/>
  <c r="N22" i="2" s="1"/>
  <c r="P21" i="2"/>
  <c r="N21" i="2" s="1"/>
  <c r="P25" i="2"/>
  <c r="N25" i="2" s="1"/>
  <c r="P18" i="2"/>
  <c r="N18" i="2" s="1"/>
  <c r="P17" i="2"/>
  <c r="N17" i="2" s="1"/>
  <c r="P19" i="2"/>
  <c r="N19" i="2" s="1"/>
  <c r="P12" i="2"/>
  <c r="N12" i="2" s="1"/>
  <c r="P11" i="2"/>
  <c r="N11" i="2" s="1"/>
  <c r="H31" i="35"/>
  <c r="H29" i="35"/>
  <c r="H28" i="35"/>
  <c r="H27" i="35"/>
  <c r="H24" i="35"/>
  <c r="H30" i="35"/>
  <c r="H23" i="35"/>
  <c r="H22" i="35"/>
  <c r="H14" i="35"/>
  <c r="H21" i="35"/>
  <c r="H16" i="35"/>
  <c r="H15" i="35"/>
  <c r="O29" i="18"/>
  <c r="G21" i="31"/>
  <c r="B49" i="17"/>
  <c r="B50" i="17"/>
  <c r="G32" i="28"/>
  <c r="O23" i="38"/>
  <c r="K31" i="38"/>
  <c r="E12" i="38" s="1"/>
  <c r="J40" i="18"/>
  <c r="N31" i="38"/>
  <c r="L40" i="18"/>
  <c r="K40" i="18"/>
  <c r="P10" i="2"/>
  <c r="N10" i="2" s="1"/>
  <c r="T16" i="37" l="1"/>
  <c r="T18" i="37"/>
  <c r="T15" i="37"/>
  <c r="T17" i="37"/>
  <c r="G16" i="37"/>
  <c r="G17" i="37"/>
  <c r="B20" i="37"/>
  <c r="E12" i="18"/>
  <c r="E14" i="18" s="1"/>
  <c r="H33" i="35"/>
  <c r="B53" i="17"/>
  <c r="E14" i="38"/>
  <c r="T20" i="37" l="1"/>
  <c r="G15" i="37"/>
  <c r="E16" i="38"/>
  <c r="K46" i="38" s="1"/>
  <c r="K45" i="38"/>
  <c r="H16" i="37"/>
  <c r="J15" i="37"/>
  <c r="J16" i="37"/>
  <c r="E17" i="18"/>
  <c r="K47" i="18" s="1"/>
  <c r="K45" i="18"/>
  <c r="F20" i="37"/>
  <c r="H15" i="37"/>
  <c r="H17" i="37"/>
  <c r="J17" i="37"/>
  <c r="E17" i="38"/>
  <c r="E16" i="18"/>
  <c r="H6" i="28" l="1"/>
  <c r="K52" i="18"/>
  <c r="J20" i="37"/>
  <c r="E18" i="38"/>
  <c r="E20" i="38" s="1"/>
  <c r="K47" i="38"/>
  <c r="I16" i="37"/>
  <c r="I17" i="37"/>
  <c r="K15" i="37"/>
  <c r="K16" i="37"/>
  <c r="H20" i="37"/>
  <c r="K17" i="37"/>
  <c r="E18" i="18"/>
  <c r="E20" i="18" s="1"/>
  <c r="C29" i="17" s="1"/>
  <c r="C31" i="17" s="1"/>
  <c r="C34" i="17" s="1"/>
  <c r="C21" i="17" s="1"/>
  <c r="C24" i="17" s="1"/>
  <c r="K46" i="18"/>
  <c r="I15" i="37"/>
  <c r="G20" i="37"/>
  <c r="E21" i="38" l="1"/>
  <c r="E22" i="38" s="1"/>
  <c r="E24" i="38" s="1"/>
  <c r="I20" i="37"/>
  <c r="K20" i="37"/>
  <c r="E21" i="18"/>
  <c r="K48" i="38" l="1"/>
  <c r="E25" i="38"/>
  <c r="E31" i="38" s="1"/>
  <c r="E42" i="38" s="1"/>
  <c r="K61" i="38" s="1"/>
  <c r="K49" i="38"/>
  <c r="E22" i="18"/>
  <c r="E24" i="18" s="1"/>
  <c r="K48" i="18"/>
  <c r="K63" i="38" l="1"/>
  <c r="E25" i="18"/>
  <c r="E31" i="18" s="1"/>
  <c r="E42" i="18" s="1"/>
  <c r="K49" i="18"/>
  <c r="E46" i="38"/>
  <c r="P18" i="37" l="1"/>
  <c r="Q18" i="37"/>
  <c r="P19" i="37"/>
  <c r="Q19" i="37"/>
  <c r="Q16" i="37"/>
  <c r="Q17" i="37"/>
  <c r="P17" i="37"/>
  <c r="Q15" i="37"/>
  <c r="P16" i="37"/>
  <c r="P15" i="37"/>
  <c r="F34" i="38"/>
  <c r="F35" i="38"/>
  <c r="F36" i="38"/>
  <c r="F37" i="38"/>
  <c r="F38" i="38"/>
  <c r="F39" i="38"/>
  <c r="F40" i="38"/>
  <c r="E48" i="38"/>
  <c r="K65" i="38" s="1"/>
  <c r="F33" i="38"/>
  <c r="E52" i="38"/>
  <c r="F18" i="38"/>
  <c r="F44" i="38"/>
  <c r="F25" i="38"/>
  <c r="E50" i="38"/>
  <c r="F22" i="38"/>
  <c r="F31" i="38"/>
  <c r="F42" i="38"/>
  <c r="R19" i="37" l="1"/>
  <c r="R15" i="37"/>
  <c r="R16" i="37"/>
  <c r="R18" i="37"/>
  <c r="R17" i="37"/>
  <c r="K61" i="18"/>
  <c r="K63" i="18" s="1"/>
  <c r="K69" i="38"/>
  <c r="K67" i="38"/>
  <c r="Q20" i="37"/>
  <c r="P20" i="37"/>
  <c r="F46" i="38"/>
  <c r="E46" i="18" l="1"/>
  <c r="F31" i="18" s="1"/>
  <c r="F33" i="18" l="1"/>
  <c r="F35" i="18"/>
  <c r="F36" i="18"/>
  <c r="F37" i="18"/>
  <c r="F38" i="18"/>
  <c r="F40" i="18"/>
  <c r="F34" i="18"/>
  <c r="F39" i="18"/>
  <c r="E48" i="18"/>
  <c r="K65" i="18" s="1"/>
  <c r="F25" i="18"/>
  <c r="N15" i="37"/>
  <c r="N18" i="37"/>
  <c r="F22" i="18"/>
  <c r="N17" i="37"/>
  <c r="M18" i="37"/>
  <c r="F44" i="18"/>
  <c r="M15" i="37"/>
  <c r="F18" i="18"/>
  <c r="N16" i="37"/>
  <c r="M17" i="37"/>
  <c r="M19" i="37"/>
  <c r="E52" i="18"/>
  <c r="E50" i="18"/>
  <c r="F42" i="18"/>
  <c r="M16" i="37"/>
  <c r="N19" i="37"/>
  <c r="R20" i="37"/>
  <c r="H12" i="31" l="1"/>
  <c r="I12" i="31" s="1"/>
  <c r="H13" i="31"/>
  <c r="O18" i="37"/>
  <c r="O16" i="37"/>
  <c r="O15" i="37"/>
  <c r="O19" i="37"/>
  <c r="O17" i="37"/>
  <c r="M20" i="37"/>
  <c r="F46" i="18"/>
  <c r="K67" i="18"/>
  <c r="H11" i="31"/>
  <c r="I11" i="31" s="1"/>
  <c r="N20" i="37"/>
  <c r="K69" i="18"/>
  <c r="S15" i="37" l="1"/>
  <c r="I13" i="31"/>
  <c r="I21" i="31" s="1"/>
  <c r="S20" i="37" l="1"/>
  <c r="U15" i="37"/>
  <c r="V15" i="37" s="1"/>
  <c r="U18" i="37"/>
  <c r="V18" i="37" s="1"/>
  <c r="U19" i="37"/>
  <c r="V19" i="37" s="1"/>
  <c r="U17" i="37"/>
  <c r="V17" i="37" s="1"/>
  <c r="U16" i="37"/>
  <c r="V16" i="37" s="1"/>
  <c r="O20" i="37"/>
  <c r="U20" i="37" l="1"/>
  <c r="V20" i="37"/>
  <c r="P1" i="37" l="1"/>
  <c r="P2" i="37" l="1"/>
  <c r="P3" i="37" s="1"/>
</calcChain>
</file>

<file path=xl/sharedStrings.xml><?xml version="1.0" encoding="utf-8"?>
<sst xmlns="http://schemas.openxmlformats.org/spreadsheetml/2006/main" count="3193" uniqueCount="706">
  <si>
    <t>Naam opdrachtgever</t>
  </si>
  <si>
    <t>Calculatie onderdeel</t>
  </si>
  <si>
    <t>Gebouw/plaats</t>
  </si>
  <si>
    <t>Referentie nummer</t>
  </si>
  <si>
    <t>Invoervelden</t>
  </si>
  <si>
    <t>Minimale taakgrootte</t>
  </si>
  <si>
    <t>EINDTOTAAL KOSTEN PER JAAR  EXCLUSIEF BTW         INSCHRIJVINGSBEDRAG</t>
  </si>
  <si>
    <t>uur per dag</t>
  </si>
  <si>
    <t>B.T.W.</t>
  </si>
  <si>
    <t>Totale kosten per jaar inclusief B.T.W.</t>
  </si>
  <si>
    <t>Toezicht percentage</t>
  </si>
  <si>
    <t>Waalwijk</t>
  </si>
  <si>
    <t>per prod. Uur</t>
  </si>
  <si>
    <t>MAXIMALE BOVENGRENS PLAFONDBEDRAG INSCHRIJVINGSBEDRAG</t>
  </si>
  <si>
    <t>MAXIMALE ONDERGRENS INSCHRIJVINGSBEDRAG</t>
  </si>
  <si>
    <t>Naam dienstverlener</t>
  </si>
  <si>
    <t>Prijspeil</t>
  </si>
  <si>
    <t>SUPPLETIEKOSTEN OVERNAME PERSONEEL</t>
  </si>
  <si>
    <t>Versie</t>
  </si>
  <si>
    <t xml:space="preserve">Dit is het maximale bedrag dat door de dienstverlener aan suppletiekosten in rekening wordt gebracht. Indien hier niets wordt </t>
  </si>
  <si>
    <t>ingevuld, betekent dit dat er geen suppletiekosten door de dienstverlener in rekening worden gebracht.</t>
  </si>
  <si>
    <t>PRODUCTIE UREN PER JAAR</t>
  </si>
  <si>
    <t>UREN OPSLAG MINIMALE TAAKGROOTTE PER JAAR</t>
  </si>
  <si>
    <t>TOEZICHTUREN PER JAAR</t>
  </si>
  <si>
    <t>Locatie</t>
  </si>
  <si>
    <t>Totaal m2 in scope</t>
  </si>
  <si>
    <t>Locatie factor</t>
  </si>
  <si>
    <t>Hoogste frequentie ma t/m vr</t>
  </si>
  <si>
    <t>Hoogste frequentie ma t/m vr naloop</t>
  </si>
  <si>
    <t>Productie uren ma t/m vr</t>
  </si>
  <si>
    <t>Productie uren ma t/m vr naloop</t>
  </si>
  <si>
    <t>Uren minimale taakgrootte ma t/m vrij</t>
  </si>
  <si>
    <t>Uren minimale taakgrootte ma t/m vrij naloop</t>
  </si>
  <si>
    <t>Toezicht uren per jaar ma t/m vr</t>
  </si>
  <si>
    <t>Toezicht uren per jaar ma t/m vr naloop</t>
  </si>
  <si>
    <t>Kosten productie per jaar ma t/m vr incl minimale taakgrootte</t>
  </si>
  <si>
    <t>Kosten productie per jaar ma t/m vr naloop incl minimale taakgrootte</t>
  </si>
  <si>
    <t>Totale kosten productie per jaar</t>
  </si>
  <si>
    <t xml:space="preserve">Kosten toezicht per jaar ma t/m vr </t>
  </si>
  <si>
    <t>Kosten toezicht per jaar ma t/m vr naloop</t>
  </si>
  <si>
    <t>Totale kosten toezicht per jaar</t>
  </si>
  <si>
    <t>Kosten Additioneel per jaar</t>
  </si>
  <si>
    <t>Kosten glasbewassing per jaar</t>
  </si>
  <si>
    <t>Totaal kosten per jaar excl. btw</t>
  </si>
  <si>
    <t>Totaal kosten per maand excl. btw</t>
  </si>
  <si>
    <t>Stadhuis Waalwijk</t>
  </si>
  <si>
    <t>Kropholler</t>
  </si>
  <si>
    <t>Directiekeet</t>
  </si>
  <si>
    <t>Gemeentewerf</t>
  </si>
  <si>
    <t>Algemeen</t>
  </si>
  <si>
    <t>Totaal</t>
  </si>
  <si>
    <t>Gewogen prestatie</t>
  </si>
  <si>
    <t>m2/uur</t>
  </si>
  <si>
    <t>Frequentie van uitvoering (per jaar):</t>
  </si>
  <si>
    <t>Ruimtecategorie</t>
  </si>
  <si>
    <t>Prestatienorm in aantal m2 per uur</t>
  </si>
  <si>
    <t>M2 Totaal</t>
  </si>
  <si>
    <t>Naloop opslag ma-vr</t>
  </si>
  <si>
    <t>VSR Code</t>
  </si>
  <si>
    <t>Administratieve ruimten</t>
  </si>
  <si>
    <t>B</t>
  </si>
  <si>
    <t>Buitenruimten</t>
  </si>
  <si>
    <t>S</t>
  </si>
  <si>
    <t>Entree</t>
  </si>
  <si>
    <t>V</t>
  </si>
  <si>
    <t>Gang, hal</t>
  </si>
  <si>
    <t>Keuken, pantry</t>
  </si>
  <si>
    <t>Kleed-/ wasruimten</t>
  </si>
  <si>
    <t>Lift</t>
  </si>
  <si>
    <t>Opslagruimten</t>
  </si>
  <si>
    <t>Restauratieve ruimten</t>
  </si>
  <si>
    <t>Sanitaire ruimten</t>
  </si>
  <si>
    <t>Stalling</t>
  </si>
  <si>
    <t>Technische ruimten</t>
  </si>
  <si>
    <t>Trappenhuis</t>
  </si>
  <si>
    <t>Vergaderruimten</t>
  </si>
  <si>
    <t>Nio</t>
  </si>
  <si>
    <t>Kolom voor matrix</t>
  </si>
  <si>
    <t>Frequentie verklaring</t>
  </si>
  <si>
    <t>Freq</t>
  </si>
  <si>
    <t>Kolom</t>
  </si>
  <si>
    <t>1 x per maand</t>
  </si>
  <si>
    <t>1 x per week (52 weken)</t>
  </si>
  <si>
    <t>2 x per week</t>
  </si>
  <si>
    <t>5 x per week (52 weken)</t>
  </si>
  <si>
    <t>% van reguliere norm</t>
  </si>
  <si>
    <t>Gebouw</t>
  </si>
  <si>
    <t>Adres</t>
  </si>
  <si>
    <t>Verdieping</t>
  </si>
  <si>
    <t>Ruimte nummer</t>
  </si>
  <si>
    <t>Ruimteomschrijving opdrachtgever</t>
  </si>
  <si>
    <t>Ruimte categorie</t>
  </si>
  <si>
    <t>Vloer soort</t>
  </si>
  <si>
    <t xml:space="preserve">M2 vloer </t>
  </si>
  <si>
    <t>Totaal frequentie</t>
  </si>
  <si>
    <t>Freq. ma-vr</t>
  </si>
  <si>
    <t>Freq. ma-vr naloop</t>
  </si>
  <si>
    <t>Uren p/j ma t/m vrij</t>
  </si>
  <si>
    <t>Uren p/j ma t/m vrij naloop</t>
  </si>
  <si>
    <t>Norm ma t/m vr</t>
  </si>
  <si>
    <t>VSR code</t>
  </si>
  <si>
    <t>Bijzonderheden / opmerkingen</t>
  </si>
  <si>
    <t>M2 per jaar</t>
  </si>
  <si>
    <t>Taxandriaweg 6</t>
  </si>
  <si>
    <t>Kelder</t>
  </si>
  <si>
    <t>K.01</t>
  </si>
  <si>
    <t>Gang</t>
  </si>
  <si>
    <t>Beton</t>
  </si>
  <si>
    <t>K.02</t>
  </si>
  <si>
    <t>K.03</t>
  </si>
  <si>
    <t>Toilet</t>
  </si>
  <si>
    <t>Steen</t>
  </si>
  <si>
    <t>K.04a</t>
  </si>
  <si>
    <t>Lift 1</t>
  </si>
  <si>
    <t>K.04b</t>
  </si>
  <si>
    <t>Lift 2</t>
  </si>
  <si>
    <t>K.05</t>
  </si>
  <si>
    <t>Opslag</t>
  </si>
  <si>
    <t>K.06</t>
  </si>
  <si>
    <t>K.07</t>
  </si>
  <si>
    <t>K.08</t>
  </si>
  <si>
    <t>K.09</t>
  </si>
  <si>
    <t>Douche / kleedruimte</t>
  </si>
  <si>
    <t>K.10</t>
  </si>
  <si>
    <t>Fietsenstalling</t>
  </si>
  <si>
    <t>K.12</t>
  </si>
  <si>
    <t>K.13</t>
  </si>
  <si>
    <t>K.14</t>
  </si>
  <si>
    <t>Werkkast</t>
  </si>
  <si>
    <t>nio</t>
  </si>
  <si>
    <t>BG</t>
  </si>
  <si>
    <t>0.00</t>
  </si>
  <si>
    <t>Trap 5</t>
  </si>
  <si>
    <t>0.01</t>
  </si>
  <si>
    <t>Tapijt</t>
  </si>
  <si>
    <t>0.02</t>
  </si>
  <si>
    <t>Trap 1</t>
  </si>
  <si>
    <t>0.03</t>
  </si>
  <si>
    <t>Trap 2</t>
  </si>
  <si>
    <t>0.04a</t>
  </si>
  <si>
    <t>0.04b</t>
  </si>
  <si>
    <t>0.05</t>
  </si>
  <si>
    <t>Schacht</t>
  </si>
  <si>
    <t>0.06</t>
  </si>
  <si>
    <t>Trap 3</t>
  </si>
  <si>
    <t>0.07</t>
  </si>
  <si>
    <t>Portaal</t>
  </si>
  <si>
    <t>0.08</t>
  </si>
  <si>
    <t>0.09</t>
  </si>
  <si>
    <t>Technische ruimte</t>
  </si>
  <si>
    <t>0.10</t>
  </si>
  <si>
    <t>Trap 4</t>
  </si>
  <si>
    <t>0.11</t>
  </si>
  <si>
    <t>Lift 3</t>
  </si>
  <si>
    <t>0.12</t>
  </si>
  <si>
    <t>0.13</t>
  </si>
  <si>
    <t>0.14</t>
  </si>
  <si>
    <t>0.15</t>
  </si>
  <si>
    <t>Dienstgang</t>
  </si>
  <si>
    <t>0.16</t>
  </si>
  <si>
    <t>0.17</t>
  </si>
  <si>
    <t>0.18</t>
  </si>
  <si>
    <t>0.19</t>
  </si>
  <si>
    <t>Serverruimte</t>
  </si>
  <si>
    <t>0.20</t>
  </si>
  <si>
    <t>Schoonmaak</t>
  </si>
  <si>
    <t>0.21</t>
  </si>
  <si>
    <t>Repro/postkamer</t>
  </si>
  <si>
    <t>0.22</t>
  </si>
  <si>
    <t>0.23</t>
  </si>
  <si>
    <t>Spreekkamer</t>
  </si>
  <si>
    <t>0.24</t>
  </si>
  <si>
    <t>0.25</t>
  </si>
  <si>
    <t>0.26</t>
  </si>
  <si>
    <t>0.27</t>
  </si>
  <si>
    <t>0.28</t>
  </si>
  <si>
    <t>0.31</t>
  </si>
  <si>
    <t>Kantoor MBZ vergunningen</t>
  </si>
  <si>
    <t>0.32</t>
  </si>
  <si>
    <t>kantoortuin MBZ Vergunningen</t>
  </si>
  <si>
    <t>0.33</t>
  </si>
  <si>
    <t>Kantoor OPSW</t>
  </si>
  <si>
    <t>0.34</t>
  </si>
  <si>
    <t>Garderobe</t>
  </si>
  <si>
    <t>PVC</t>
  </si>
  <si>
    <t>0.35</t>
  </si>
  <si>
    <t>Concentratieplek</t>
  </si>
  <si>
    <t>0.36</t>
  </si>
  <si>
    <t>0.37</t>
  </si>
  <si>
    <t>Servicecorner</t>
  </si>
  <si>
    <t>0.38</t>
  </si>
  <si>
    <t>0.39</t>
  </si>
  <si>
    <t>0.40</t>
  </si>
  <si>
    <t>0.41</t>
  </si>
  <si>
    <t>0.42</t>
  </si>
  <si>
    <t>Kantoor Callcenter</t>
  </si>
  <si>
    <t>0.43</t>
  </si>
  <si>
    <t>Kantoor Burgerzaken</t>
  </si>
  <si>
    <t>0.44</t>
  </si>
  <si>
    <t>0.45</t>
  </si>
  <si>
    <t>Kantoor Zorg</t>
  </si>
  <si>
    <t>0.46</t>
  </si>
  <si>
    <t>0.47</t>
  </si>
  <si>
    <t>0.48</t>
  </si>
  <si>
    <t>Kantoor Financiën</t>
  </si>
  <si>
    <t>0.49</t>
  </si>
  <si>
    <t>0.50</t>
  </si>
  <si>
    <t>0.51</t>
  </si>
  <si>
    <t>0.52</t>
  </si>
  <si>
    <t>0.53</t>
  </si>
  <si>
    <t>0.54a</t>
  </si>
  <si>
    <t>0.54b</t>
  </si>
  <si>
    <t>0.55</t>
  </si>
  <si>
    <t>Kantoor WOZ</t>
  </si>
  <si>
    <t>0.56</t>
  </si>
  <si>
    <t>0.57</t>
  </si>
  <si>
    <t>Kantoor MBZ handhaving en Beleid</t>
  </si>
  <si>
    <t>0.57a</t>
  </si>
  <si>
    <t>0.58</t>
  </si>
  <si>
    <t>0.59</t>
  </si>
  <si>
    <t>0.60</t>
  </si>
  <si>
    <t>0.60a</t>
  </si>
  <si>
    <t>Kantoor</t>
  </si>
  <si>
    <t>0.61</t>
  </si>
  <si>
    <t>0.62</t>
  </si>
  <si>
    <t>0.64</t>
  </si>
  <si>
    <t>Centrale hal</t>
  </si>
  <si>
    <t>0.64a</t>
  </si>
  <si>
    <t>Inloopmat</t>
  </si>
  <si>
    <t>0.65</t>
  </si>
  <si>
    <t>Receptie</t>
  </si>
  <si>
    <t>0.68</t>
  </si>
  <si>
    <t>Balies</t>
  </si>
  <si>
    <t>0.69</t>
  </si>
  <si>
    <t>Kluis</t>
  </si>
  <si>
    <t>0.71</t>
  </si>
  <si>
    <t>Kantoor Frontoffice</t>
  </si>
  <si>
    <t>0.72</t>
  </si>
  <si>
    <t>MIVA</t>
  </si>
  <si>
    <t>0.73</t>
  </si>
  <si>
    <t>0.74</t>
  </si>
  <si>
    <t>1e</t>
  </si>
  <si>
    <t>1.00</t>
  </si>
  <si>
    <t>1.01</t>
  </si>
  <si>
    <t>1.02</t>
  </si>
  <si>
    <t>1.03</t>
  </si>
  <si>
    <t>1.04a</t>
  </si>
  <si>
    <t>1.04b</t>
  </si>
  <si>
    <t>1.05</t>
  </si>
  <si>
    <t>1.06</t>
  </si>
  <si>
    <t>1.07</t>
  </si>
  <si>
    <t>1.08</t>
  </si>
  <si>
    <t>1.09</t>
  </si>
  <si>
    <t>1.10</t>
  </si>
  <si>
    <t>1.11</t>
  </si>
  <si>
    <t>1.12</t>
  </si>
  <si>
    <t>1.13</t>
  </si>
  <si>
    <t>1.14</t>
  </si>
  <si>
    <t>1.15</t>
  </si>
  <si>
    <t>1.16</t>
  </si>
  <si>
    <t>1.17</t>
  </si>
  <si>
    <t>1.18</t>
  </si>
  <si>
    <t>1.19</t>
  </si>
  <si>
    <t>1.20</t>
  </si>
  <si>
    <t>1.21</t>
  </si>
  <si>
    <t>Kantoor ZWZ directie</t>
  </si>
  <si>
    <t>1.22</t>
  </si>
  <si>
    <t>Kantoor CO directie</t>
  </si>
  <si>
    <t>1.23</t>
  </si>
  <si>
    <t>1.24</t>
  </si>
  <si>
    <t>1.25</t>
  </si>
  <si>
    <t>1.26</t>
  </si>
  <si>
    <t>1.27</t>
  </si>
  <si>
    <t>1.28</t>
  </si>
  <si>
    <t>1.29</t>
  </si>
  <si>
    <t>Kantoor Financieën</t>
  </si>
  <si>
    <t>1.30</t>
  </si>
  <si>
    <t>Kantoortuin B&amp;O</t>
  </si>
  <si>
    <t>1.31</t>
  </si>
  <si>
    <t>Kantoortuin Financieën</t>
  </si>
  <si>
    <t>1.33</t>
  </si>
  <si>
    <t>1.34</t>
  </si>
  <si>
    <t>Garderobe Raadzaal</t>
  </si>
  <si>
    <t>1.35</t>
  </si>
  <si>
    <t>1.36</t>
  </si>
  <si>
    <t>Hellingbaan</t>
  </si>
  <si>
    <t>1.37</t>
  </si>
  <si>
    <t>Ontvangsthal</t>
  </si>
  <si>
    <t>1.38</t>
  </si>
  <si>
    <t>Loopbrug</t>
  </si>
  <si>
    <t>1.40</t>
  </si>
  <si>
    <t>1.41</t>
  </si>
  <si>
    <t>1.42</t>
  </si>
  <si>
    <t>1.43</t>
  </si>
  <si>
    <t>1.44</t>
  </si>
  <si>
    <t>Vergaderzaal</t>
  </si>
  <si>
    <t>1.45</t>
  </si>
  <si>
    <t>1.46</t>
  </si>
  <si>
    <t>Pantry</t>
  </si>
  <si>
    <t>1.47</t>
  </si>
  <si>
    <t>1.48</t>
  </si>
  <si>
    <t>EHBO-kolf ruimte</t>
  </si>
  <si>
    <t>1.50</t>
  </si>
  <si>
    <t>1.51</t>
  </si>
  <si>
    <t>1.52</t>
  </si>
  <si>
    <t>1.53</t>
  </si>
  <si>
    <t>1.54</t>
  </si>
  <si>
    <t>1.55</t>
  </si>
  <si>
    <t>1.56</t>
  </si>
  <si>
    <t>Kantoor Onderzoek &amp; Statistiek</t>
  </si>
  <si>
    <t>1.57</t>
  </si>
  <si>
    <t>Kantoor Controlers</t>
  </si>
  <si>
    <t>1.58</t>
  </si>
  <si>
    <t>Kantoor Sec. ondersteuning</t>
  </si>
  <si>
    <t>1.59</t>
  </si>
  <si>
    <t>Kantoor Consulenten</t>
  </si>
  <si>
    <t>1.60</t>
  </si>
  <si>
    <t>Voorruimte</t>
  </si>
  <si>
    <t>1.61</t>
  </si>
  <si>
    <t>Techniek Raadzaal</t>
  </si>
  <si>
    <t>1.63</t>
  </si>
  <si>
    <t>Raadzaal</t>
  </si>
  <si>
    <t>1.64</t>
  </si>
  <si>
    <t>Publiekstribune</t>
  </si>
  <si>
    <t>2e</t>
  </si>
  <si>
    <t>2.01</t>
  </si>
  <si>
    <t>2.02</t>
  </si>
  <si>
    <t>2.03</t>
  </si>
  <si>
    <t>2.04a</t>
  </si>
  <si>
    <t>2.04b</t>
  </si>
  <si>
    <t>2.05</t>
  </si>
  <si>
    <t>2.06</t>
  </si>
  <si>
    <t>2.07</t>
  </si>
  <si>
    <t>2.08</t>
  </si>
  <si>
    <t>2.09</t>
  </si>
  <si>
    <t>2.10</t>
  </si>
  <si>
    <t>2.11</t>
  </si>
  <si>
    <t>2.12</t>
  </si>
  <si>
    <t>2.13</t>
  </si>
  <si>
    <t>2.14</t>
  </si>
  <si>
    <t>2.15</t>
  </si>
  <si>
    <t>Keuken / Uitgifte</t>
  </si>
  <si>
    <t>2.16</t>
  </si>
  <si>
    <t>Keuken</t>
  </si>
  <si>
    <t>2.17</t>
  </si>
  <si>
    <t>Kleedruimte / opslag keuken</t>
  </si>
  <si>
    <t>2.18</t>
  </si>
  <si>
    <t>2.19</t>
  </si>
  <si>
    <t>Kantoor I&amp;A Systeembeheer</t>
  </si>
  <si>
    <t>2.20</t>
  </si>
  <si>
    <t>2.21</t>
  </si>
  <si>
    <t>I&amp;A werkplaats</t>
  </si>
  <si>
    <t>2.22</t>
  </si>
  <si>
    <t>2.23</t>
  </si>
  <si>
    <t>2.24</t>
  </si>
  <si>
    <t>2.25</t>
  </si>
  <si>
    <t>2.26</t>
  </si>
  <si>
    <t>2.27</t>
  </si>
  <si>
    <t>2.28</t>
  </si>
  <si>
    <t>Spoelkeuken</t>
  </si>
  <si>
    <t>2.29</t>
  </si>
  <si>
    <t>2.30</t>
  </si>
  <si>
    <t>2.31</t>
  </si>
  <si>
    <t>2.32</t>
  </si>
  <si>
    <t>Kantoortuin CCT</t>
  </si>
  <si>
    <t>2.33</t>
  </si>
  <si>
    <t>2.34</t>
  </si>
  <si>
    <t>Vergaderruimte</t>
  </si>
  <si>
    <t>2.35</t>
  </si>
  <si>
    <t>Kantoor MBZ Gebouwen</t>
  </si>
  <si>
    <t>2.36</t>
  </si>
  <si>
    <t>Kantoor BOR</t>
  </si>
  <si>
    <t>2.37</t>
  </si>
  <si>
    <t>2.38</t>
  </si>
  <si>
    <t>2.39</t>
  </si>
  <si>
    <t>.2.40</t>
  </si>
  <si>
    <t>2.41</t>
  </si>
  <si>
    <t>2.42</t>
  </si>
  <si>
    <t>2.43</t>
  </si>
  <si>
    <t>2.44</t>
  </si>
  <si>
    <t>2.45</t>
  </si>
  <si>
    <t>2.46</t>
  </si>
  <si>
    <t>2.47</t>
  </si>
  <si>
    <t>2.48</t>
  </si>
  <si>
    <t>2.49</t>
  </si>
  <si>
    <t>2.51</t>
  </si>
  <si>
    <t>2.52</t>
  </si>
  <si>
    <t>2.53</t>
  </si>
  <si>
    <t>Wachtruimte</t>
  </si>
  <si>
    <t>2.54</t>
  </si>
  <si>
    <t>2.55</t>
  </si>
  <si>
    <t>2.56</t>
  </si>
  <si>
    <t>Kantoor burgemeester</t>
  </si>
  <si>
    <t>2.57</t>
  </si>
  <si>
    <t>Kantoor wethouder</t>
  </si>
  <si>
    <t>2.58</t>
  </si>
  <si>
    <t>2.59</t>
  </si>
  <si>
    <t>2.60</t>
  </si>
  <si>
    <t>2.61</t>
  </si>
  <si>
    <t>Kantoor secretaris</t>
  </si>
  <si>
    <t>2.62</t>
  </si>
  <si>
    <t>Kantoor griffier</t>
  </si>
  <si>
    <t>2.63</t>
  </si>
  <si>
    <t>2.64</t>
  </si>
  <si>
    <t>2.65</t>
  </si>
  <si>
    <t>2.66</t>
  </si>
  <si>
    <t>Kantoor B&amp;O secretariaat</t>
  </si>
  <si>
    <t>2.67</t>
  </si>
  <si>
    <t>2.68</t>
  </si>
  <si>
    <t>Kantoor Concernstaf P&amp;C</t>
  </si>
  <si>
    <t>2.69</t>
  </si>
  <si>
    <t>2.70</t>
  </si>
  <si>
    <t>Kantoor Concernstaf PMB</t>
  </si>
  <si>
    <t>2.71</t>
  </si>
  <si>
    <t>2.72</t>
  </si>
  <si>
    <t>2.73</t>
  </si>
  <si>
    <t>Kantoor Communicatie</t>
  </si>
  <si>
    <t>2.74</t>
  </si>
  <si>
    <t>2.75</t>
  </si>
  <si>
    <t>Opslag restaurant</t>
  </si>
  <si>
    <t>2.76</t>
  </si>
  <si>
    <t>2.77</t>
  </si>
  <si>
    <t>Restaurant</t>
  </si>
  <si>
    <t>Gietvloer</t>
  </si>
  <si>
    <t>2.78</t>
  </si>
  <si>
    <t>Terras</t>
  </si>
  <si>
    <t>3e</t>
  </si>
  <si>
    <t>3.01</t>
  </si>
  <si>
    <t>3.02</t>
  </si>
  <si>
    <t>3.03</t>
  </si>
  <si>
    <t>3.04a</t>
  </si>
  <si>
    <t>3.04b</t>
  </si>
  <si>
    <t>3.05</t>
  </si>
  <si>
    <t>3.06</t>
  </si>
  <si>
    <t>3.07</t>
  </si>
  <si>
    <t>3.08</t>
  </si>
  <si>
    <t>3.09</t>
  </si>
  <si>
    <t>Kluis / opslag</t>
  </si>
  <si>
    <t>3.10</t>
  </si>
  <si>
    <t>4e</t>
  </si>
  <si>
    <t>4.01</t>
  </si>
  <si>
    <t>4.02</t>
  </si>
  <si>
    <t>4.03</t>
  </si>
  <si>
    <t>4.04a</t>
  </si>
  <si>
    <t>4.04b</t>
  </si>
  <si>
    <t>4.05</t>
  </si>
  <si>
    <t>4.06</t>
  </si>
  <si>
    <t>4.07</t>
  </si>
  <si>
    <t>4.08</t>
  </si>
  <si>
    <t>4.09</t>
  </si>
  <si>
    <t>4.10</t>
  </si>
  <si>
    <t>4.11</t>
  </si>
  <si>
    <t>4.12</t>
  </si>
  <si>
    <t>4.13</t>
  </si>
  <si>
    <t>4.14</t>
  </si>
  <si>
    <t>4.15</t>
  </si>
  <si>
    <t>4.16</t>
  </si>
  <si>
    <t>4.17</t>
  </si>
  <si>
    <t>Spreekkamer W&amp;O</t>
  </si>
  <si>
    <t>4.18</t>
  </si>
  <si>
    <t>Kantoortuin W&amp;O</t>
  </si>
  <si>
    <t>4.19</t>
  </si>
  <si>
    <t>5e</t>
  </si>
  <si>
    <t>5.01</t>
  </si>
  <si>
    <t>5.02</t>
  </si>
  <si>
    <t>5.04a</t>
  </si>
  <si>
    <t>5.04b</t>
  </si>
  <si>
    <t>5.05</t>
  </si>
  <si>
    <t>5.06</t>
  </si>
  <si>
    <t>5.07</t>
  </si>
  <si>
    <t>5.08</t>
  </si>
  <si>
    <t>5.09</t>
  </si>
  <si>
    <t>5.10</t>
  </si>
  <si>
    <t>5.11</t>
  </si>
  <si>
    <t>5.12</t>
  </si>
  <si>
    <t>5.14</t>
  </si>
  <si>
    <t>5.15</t>
  </si>
  <si>
    <t>5.16</t>
  </si>
  <si>
    <t>Kantoortuin</t>
  </si>
  <si>
    <t>5.17</t>
  </si>
  <si>
    <t>6e</t>
  </si>
  <si>
    <t>6.01</t>
  </si>
  <si>
    <t>6.02</t>
  </si>
  <si>
    <t>6.03</t>
  </si>
  <si>
    <t>6.04a</t>
  </si>
  <si>
    <t>6.04b</t>
  </si>
  <si>
    <t>6.05</t>
  </si>
  <si>
    <t>6.06</t>
  </si>
  <si>
    <t>6.07</t>
  </si>
  <si>
    <t>6.08</t>
  </si>
  <si>
    <t>6.09</t>
  </si>
  <si>
    <t>6.10</t>
  </si>
  <si>
    <t>6.11</t>
  </si>
  <si>
    <t>6.12</t>
  </si>
  <si>
    <t>6.13</t>
  </si>
  <si>
    <t>6.14</t>
  </si>
  <si>
    <t>6.15</t>
  </si>
  <si>
    <t>6.17</t>
  </si>
  <si>
    <t>6.18</t>
  </si>
  <si>
    <t>Kantoortuin EZ</t>
  </si>
  <si>
    <t>7e</t>
  </si>
  <si>
    <t>7.01</t>
  </si>
  <si>
    <t>7.02</t>
  </si>
  <si>
    <t>7.03</t>
  </si>
  <si>
    <t>7.04a</t>
  </si>
  <si>
    <t>7.04b</t>
  </si>
  <si>
    <t>7.05</t>
  </si>
  <si>
    <t>7.06</t>
  </si>
  <si>
    <t>7.07</t>
  </si>
  <si>
    <t>7.08</t>
  </si>
  <si>
    <t>7.09</t>
  </si>
  <si>
    <t>7.10</t>
  </si>
  <si>
    <t>7.11</t>
  </si>
  <si>
    <t>7.12</t>
  </si>
  <si>
    <t>7.13</t>
  </si>
  <si>
    <t>Kantoor P&amp;O</t>
  </si>
  <si>
    <t>7.14</t>
  </si>
  <si>
    <t>7.15</t>
  </si>
  <si>
    <t>7.16</t>
  </si>
  <si>
    <t>Kantoortuin P&amp;O</t>
  </si>
  <si>
    <t>Raadhuisplein 2</t>
  </si>
  <si>
    <t>0.72a</t>
  </si>
  <si>
    <t>Trap</t>
  </si>
  <si>
    <t>0.75</t>
  </si>
  <si>
    <t>0.76</t>
  </si>
  <si>
    <t>0.77</t>
  </si>
  <si>
    <t>0.78</t>
  </si>
  <si>
    <t>0.79</t>
  </si>
  <si>
    <t>0.80</t>
  </si>
  <si>
    <t>0.81</t>
  </si>
  <si>
    <t>0.82</t>
  </si>
  <si>
    <t>0.83</t>
  </si>
  <si>
    <t>0.84</t>
  </si>
  <si>
    <t>0.85</t>
  </si>
  <si>
    <t>0.86</t>
  </si>
  <si>
    <t>0.87</t>
  </si>
  <si>
    <t>0.88</t>
  </si>
  <si>
    <t>0.89</t>
  </si>
  <si>
    <t>0.90</t>
  </si>
  <si>
    <t>0.91</t>
  </si>
  <si>
    <t>0.92</t>
  </si>
  <si>
    <t>0.93</t>
  </si>
  <si>
    <t>1.44a</t>
  </si>
  <si>
    <t>1.44b</t>
  </si>
  <si>
    <t>1.44c</t>
  </si>
  <si>
    <t>1.44d</t>
  </si>
  <si>
    <t>1.49</t>
  </si>
  <si>
    <t>2.34a</t>
  </si>
  <si>
    <t>2.34b</t>
  </si>
  <si>
    <t>2.40</t>
  </si>
  <si>
    <t>2.42a</t>
  </si>
  <si>
    <t>Zolder</t>
  </si>
  <si>
    <t>Hout</t>
  </si>
  <si>
    <t>Haven 8</t>
  </si>
  <si>
    <t>Keuken/pantry</t>
  </si>
  <si>
    <t>Prof. Van 't Hoffweg 13</t>
  </si>
  <si>
    <t>Kantine</t>
  </si>
  <si>
    <t>Grote ruimte</t>
  </si>
  <si>
    <t xml:space="preserve">Sociale verzekeringen </t>
  </si>
  <si>
    <t>Bedrijfsgemiddelde</t>
  </si>
  <si>
    <t>WIA Basispremie</t>
  </si>
  <si>
    <t>WGA</t>
  </si>
  <si>
    <t>ZW-flex</t>
  </si>
  <si>
    <t>WW premie- Algemeen Werkeloosheidsfonds (Awf)</t>
  </si>
  <si>
    <t>Transitievergoeding</t>
  </si>
  <si>
    <t>Zorgverzekeringswet (Zvw)</t>
  </si>
  <si>
    <t>OP/NP</t>
  </si>
  <si>
    <t>Kinderopvang</t>
  </si>
  <si>
    <t>RAS premie</t>
  </si>
  <si>
    <t>Totaal opslag sociale lasten</t>
  </si>
  <si>
    <t xml:space="preserve">Sociale verzekeringen - Ouderdomspensioen (OP/NP) </t>
  </si>
  <si>
    <t>werkgeversdeel</t>
  </si>
  <si>
    <t>SV uurloon inclusief toeslagen</t>
  </si>
  <si>
    <t>Franchise OP-premie per uur</t>
  </si>
  <si>
    <t>Let op -/- bedrag</t>
  </si>
  <si>
    <t>Grondslag loon voor berekening OP premie</t>
  </si>
  <si>
    <t>Premie Ouderdomspensioen (OP)</t>
  </si>
  <si>
    <t>Effectieve OP premie</t>
  </si>
  <si>
    <t>Berekening werkbare dagen</t>
  </si>
  <si>
    <t>Aantal kalenderdagen</t>
  </si>
  <si>
    <t>Weekenddagen</t>
  </si>
  <si>
    <t>Werkdagen per jaar</t>
  </si>
  <si>
    <t>Nat. feestdagen, kort verzuim, bijz. CAO</t>
  </si>
  <si>
    <t>Vakantiedagen</t>
  </si>
  <si>
    <t>Ziektedagen</t>
  </si>
  <si>
    <t>Vorstverlet</t>
  </si>
  <si>
    <t>Werkbare dagen per jaar</t>
  </si>
  <si>
    <t>Nat. feestdagen, kort verzuim, bijz CAO</t>
  </si>
  <si>
    <t>Totaal % opslag werkbare dagen</t>
  </si>
  <si>
    <t xml:space="preserve">Het aantal werkbare dagen per jaar is een gemiddelde over 5 jaar. Er vindt geen periodieke verrekening plaats in verband met schrikkeljaren. </t>
  </si>
  <si>
    <t>Tariefopbouw schoonmaak</t>
  </si>
  <si>
    <t>Gemiddeld tarief ma t/m vr</t>
  </si>
  <si>
    <t>Medewerker</t>
  </si>
  <si>
    <t>Uurlonen 1 januari 2026</t>
  </si>
  <si>
    <t xml:space="preserve"> </t>
  </si>
  <si>
    <t>Basisuurloon</t>
  </si>
  <si>
    <t>CAO gebonden kosten</t>
  </si>
  <si>
    <t>17 jaar en jonger</t>
  </si>
  <si>
    <t>Specialistentoeslag</t>
  </si>
  <si>
    <t>18 jaar</t>
  </si>
  <si>
    <t>Bruto uurloon</t>
  </si>
  <si>
    <t>19 jaar</t>
  </si>
  <si>
    <t>Vakvolwassen 1 dienstjaar</t>
  </si>
  <si>
    <t xml:space="preserve">Vakantietoeslag </t>
  </si>
  <si>
    <t>Vakvolwassen 2 dienstjaren</t>
  </si>
  <si>
    <t xml:space="preserve">Structurele eindejaarsuitkering </t>
  </si>
  <si>
    <t>Vakvolwassen 3 dienstjaren</t>
  </si>
  <si>
    <t>Bruto uurloon inclusief toeslagen</t>
  </si>
  <si>
    <t>Vakvolwassen 4 dienstjaren</t>
  </si>
  <si>
    <t>SV-loon grondslag voor berekening sociale verzekeringen</t>
  </si>
  <si>
    <t>Percentage per loongroep voor gemiddeld tarief</t>
  </si>
  <si>
    <t>Premies Sociale Verzekeringen</t>
  </si>
  <si>
    <t>[zie premies en opslagen]</t>
  </si>
  <si>
    <t>Subtotaal loonkosten per uur inclusief sociale verzekeringen</t>
  </si>
  <si>
    <t>Opslag niet werkbare dagen</t>
  </si>
  <si>
    <t>Totaal loonkosten per uur</t>
  </si>
  <si>
    <t>Materiaal/- en middelen</t>
  </si>
  <si>
    <t>Projectgebonden!</t>
  </si>
  <si>
    <t>Werkkleding en uitrusting</t>
  </si>
  <si>
    <t>Machinekosten</t>
  </si>
  <si>
    <t>Totaal per loongroepen</t>
  </si>
  <si>
    <t>Totaal directe kosten</t>
  </si>
  <si>
    <t>Opbouw gemiddeld tarief</t>
  </si>
  <si>
    <t>Indirect toezicht</t>
  </si>
  <si>
    <t>Managementkosten</t>
  </si>
  <si>
    <t>P.Z. kosten</t>
  </si>
  <si>
    <t>Opleiding</t>
  </si>
  <si>
    <t>Administratiekosten</t>
  </si>
  <si>
    <t>Huisvestingskosten</t>
  </si>
  <si>
    <t>Reiskosten/autokosten</t>
  </si>
  <si>
    <t>Kosten verzuimbegeleiding</t>
  </si>
  <si>
    <t>Totaal indirecte kosten</t>
  </si>
  <si>
    <t>Tarief componenten samenvatting</t>
  </si>
  <si>
    <t>Risico en winst</t>
  </si>
  <si>
    <t>Totaal eindtarief normale werktijden [06.00-21.30 uur]</t>
  </si>
  <si>
    <t>Totaal eindtarief  [incl. 30% toeslag]</t>
  </si>
  <si>
    <t>Totaal eindtarief weekenden [incl. 50% toeslag]</t>
  </si>
  <si>
    <t>Totaal eindtarief feestdagen [incl. 150% toeslag]</t>
  </si>
  <si>
    <t>Tariefopbouw toezicht</t>
  </si>
  <si>
    <t>Gemiddeld tarief  ma t/m vr</t>
  </si>
  <si>
    <t>Tariefsoort</t>
  </si>
  <si>
    <t>Tarief</t>
  </si>
  <si>
    <t>Maandag - Vrijdag</t>
  </si>
  <si>
    <t>Zaterdag - zondag (incl. 50% toeslag conform cao)</t>
  </si>
  <si>
    <t>Feestdagen (incl. 150% toeslag conform cao)</t>
  </si>
  <si>
    <t>Omschrijving werkzaamheden</t>
  </si>
  <si>
    <t>Eenheid</t>
  </si>
  <si>
    <t>Aantal</t>
  </si>
  <si>
    <t>frequentie per jaar</t>
  </si>
  <si>
    <t>uren per m2/ beurt</t>
  </si>
  <si>
    <t>uren per jaar</t>
  </si>
  <si>
    <t>uurtarief</t>
  </si>
  <si>
    <t>kosten per jaar</t>
  </si>
  <si>
    <t>Serviesgoed verzamelen en naar spoelkeuken brengen</t>
  </si>
  <si>
    <t>uren</t>
  </si>
  <si>
    <t>Stofvrij maken bovenzijde tourniquette hoofdentree</t>
  </si>
  <si>
    <t>m2</t>
  </si>
  <si>
    <t>Stofvrij maken rand boven publiekszaken centrale hal</t>
  </si>
  <si>
    <t>m1</t>
  </si>
  <si>
    <t>Omschrijving kostenaspect</t>
  </si>
  <si>
    <t>Regietarieven</t>
  </si>
  <si>
    <t>Activiteit</t>
  </si>
  <si>
    <t>Toelichting</t>
  </si>
  <si>
    <t>Prijs p/uur excl. btw</t>
  </si>
  <si>
    <t>Schoonmaakonderhoud</t>
  </si>
  <si>
    <t>Glazenwasserswerkzaamheden</t>
  </si>
  <si>
    <t>Opmerking:</t>
  </si>
  <si>
    <t>Alle prijzen inclusief materialen en middelen, voorrijkosten en overige bijkomende kosten.</t>
  </si>
  <si>
    <t>Mits anders aangegeven is de uitvoering op reguliere werktijden: maandag t/m vrijdag [06.00 en 21.30 uur]</t>
  </si>
  <si>
    <t>Glassoort</t>
  </si>
  <si>
    <t>M² prijs</t>
  </si>
  <si>
    <t>Gevelglas buitenzijde</t>
  </si>
  <si>
    <t>Gevelglas binnenzijde</t>
  </si>
  <si>
    <t>Separatieglas dubbelzijdig</t>
  </si>
  <si>
    <t>Daklicht binnenzijde</t>
  </si>
  <si>
    <t>Daklicht buitenzijde</t>
  </si>
  <si>
    <t>Vliesgevels binnenzijde</t>
  </si>
  <si>
    <t>Vliesgevels buitenzijde</t>
  </si>
  <si>
    <t>Glas in lood buitenzijde</t>
  </si>
  <si>
    <t>Glas in lood binnenzijde</t>
  </si>
  <si>
    <t>Aanvullende omschrijving</t>
  </si>
  <si>
    <t>Aantal m2</t>
  </si>
  <si>
    <r>
      <t>Kosten per m</t>
    </r>
    <r>
      <rPr>
        <b/>
        <vertAlign val="superscript"/>
        <sz val="10"/>
        <color theme="0"/>
        <rFont val="Arial Black"/>
        <family val="2"/>
      </rPr>
      <t>2</t>
    </r>
  </si>
  <si>
    <t>Kosten per beurt</t>
  </si>
  <si>
    <t>Frequentie per jaar</t>
  </si>
  <si>
    <t>Totaalkosten per jaar</t>
  </si>
  <si>
    <t>3</t>
  </si>
  <si>
    <t>2</t>
  </si>
  <si>
    <t>Bereikbaarheidsvoorzieningen</t>
  </si>
  <si>
    <t>nog toevoegen vanuit inmeetstaat</t>
  </si>
  <si>
    <t>Machine</t>
  </si>
  <si>
    <t>Omschrijving</t>
  </si>
  <si>
    <t>Catalogus prijs</t>
  </si>
  <si>
    <t>Kortings%</t>
  </si>
  <si>
    <t>Netto aanschaf prijs</t>
  </si>
  <si>
    <t xml:space="preserve">Afschrijvings- termijn in jaren </t>
  </si>
  <si>
    <t>Restwaarde</t>
  </si>
  <si>
    <t>Afschrijvings- kosten per jaar</t>
  </si>
  <si>
    <t>Onderhouds- kosten per jaar</t>
  </si>
  <si>
    <t xml:space="preserve">Renteverlies per jaar </t>
  </si>
  <si>
    <t xml:space="preserve">Verzekerings- kosten per jaar </t>
  </si>
  <si>
    <t>Totaal kosten per jaar per machine</t>
  </si>
  <si>
    <t>Inzet van het aantal machines [stuks]</t>
  </si>
  <si>
    <t>Totaal kosten per jaar</t>
  </si>
  <si>
    <t>Gemeente Waalwijk</t>
  </si>
  <si>
    <t>Aanbesteding_NvI1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</si>
</sst>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6">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quot;€&quot;\ * #,##0.00_-;_-&quot;€&quot;\ * #,##0.00\-;_-&quot;€&quot;\ * &quot;-&quot;??_-;_-@_-"/>
    <numFmt numFmtId="167" formatCode="_-* #,##0.00_-;_-* #,##0.00\-;_-* &quot;-&quot;??_-;_-@_-"/>
    <numFmt numFmtId="168" formatCode="_(&quot;ƒ&quot;* #,##0.00_);_(&quot;ƒ&quot;* \(#,##0.00\);_(&quot;ƒ&quot;* &quot;-&quot;??_);_(@_)"/>
    <numFmt numFmtId="169" formatCode="_-* #,##0.00_-;\-* #,##0.00_-;_-* &quot;-&quot;??_-;_-@_-"/>
    <numFmt numFmtId="170" formatCode="&quot;Fl.&quot;#,##0.00_);[Red]\(&quot;Fl.&quot;#,##0.00\)"/>
    <numFmt numFmtId="171" formatCode="_(&quot;Fl.&quot;* #,##0.00_);_(&quot;Fl.&quot;* \(#,##0.00\);_(&quot;Fl.&quot;* &quot;-&quot;??_);_(@_)"/>
    <numFmt numFmtId="172" formatCode="0.000"/>
    <numFmt numFmtId="173" formatCode="_-* #,##0_-;_-* #,##0\-;_-* &quot;-&quot;??_-;_-@_-"/>
    <numFmt numFmtId="174" formatCode="000"/>
    <numFmt numFmtId="175" formatCode="0.0%"/>
    <numFmt numFmtId="176" formatCode="0.0"/>
    <numFmt numFmtId="177" formatCode="0.000%"/>
    <numFmt numFmtId="178" formatCode="_-[$€-2]\ * #,##0.00_ ;_-[$€-2]\ * \-#,##0.00\ ;_-[$€-2]\ * &quot;-&quot;??_ ;_-@_ "/>
    <numFmt numFmtId="179" formatCode="_([$€-2]\ * #,##0.00_);_([$€-2]\ * \(#,##0.00\);_([$€-2]\ * &quot;-&quot;??_);_(@_)"/>
    <numFmt numFmtId="180" formatCode="_ [$€-413]\ * #,##0.00_ ;_ [$€-413]\ * \-#,##0.00_ ;_ [$€-413]\ * &quot;-&quot;??_ ;_ @_ "/>
    <numFmt numFmtId="181" formatCode="0.0000000"/>
    <numFmt numFmtId="182" formatCode="_-* #,##0.0_-;_-* #,##0.0\-;_-* &quot;-&quot;??_-;_-@_-"/>
    <numFmt numFmtId="183" formatCode="_-* #,##0_-;_-* #,##0\-;_-* &quot;-&quot;_-;_-@_-"/>
    <numFmt numFmtId="184" formatCode="_-[$€]\ * #,##0.00_-;_-[$€]\ * #,##0.00\-;_-[$€]\ * &quot;-&quot;??_-;_-@_-"/>
    <numFmt numFmtId="185" formatCode="_-&quot;€&quot;* #,##0.00_-;\-&quot;€&quot;* #,##0.00_-;_-&quot;€&quot;* &quot;-&quot;??_-;_-@_-"/>
    <numFmt numFmtId="186" formatCode="_-[$€-2]\ * #,##0.00_-;_-[$€-2]\ * #,##0.00\-;_-[$€-2]\ * &quot;-&quot;??_-;_-@_-"/>
    <numFmt numFmtId="187" formatCode="_-&quot;ƒ&quot;\ * #,##0.00_-;_-&quot;ƒ&quot;\ * #,##0.00\-;_-&quot;ƒ&quot;\ * &quot;-&quot;??_-;_-@_-"/>
    <numFmt numFmtId="188" formatCode="[$-413]d\ mmmm\ yyyy;@"/>
    <numFmt numFmtId="189" formatCode="&quot;Fl.&quot;#,##0.00;[Red]\-&quot;Fl.&quot;#,##0.00"/>
    <numFmt numFmtId="190" formatCode="&quot;Fl.&quot;#,##0_);[Red]\(&quot;Fl.&quot;#,##0\)"/>
    <numFmt numFmtId="191" formatCode="_-\F* #,##0.00_-;\-\F* #,##0.00_-;_-\F* &quot;-&quot;??_-;_-@_-"/>
    <numFmt numFmtId="192" formatCode="&quot;fl&quot;\ #,##0_-;[Red]&quot;fl&quot;\ #,##0\-"/>
    <numFmt numFmtId="193" formatCode="_-\€\ * #,##0.00"/>
    <numFmt numFmtId="194" formatCode="0\ &quot;m2&quot;"/>
    <numFmt numFmtId="195" formatCode="_-&quot;F&quot;\ * #,##0.00_-;_-&quot;F&quot;\ * #,##0.00\-;_-&quot;F&quot;\ * &quot;-&quot;??_-;_-@_-"/>
    <numFmt numFmtId="196" formatCode="[$-413]d\-mmm\-yy;@"/>
    <numFmt numFmtId="197" formatCode="_ [$€-2]\ * #,##0.00_ ;_ [$€-2]\ * \-#,##0.00_ ;_ [$€-2]\ * &quot;-&quot;??_ ;_ @_ "/>
  </numFmts>
  <fonts count="145">
    <font>
      <sz val="10"/>
      <name val="MS Sans Serif"/>
    </font>
    <font>
      <sz val="11"/>
      <color theme="1"/>
      <name val="Calibri"/>
      <family val="2"/>
      <scheme val="minor"/>
    </font>
    <font>
      <sz val="11"/>
      <color theme="1"/>
      <name val="Calibri"/>
      <family val="2"/>
      <scheme val="minor"/>
    </font>
    <font>
      <sz val="10"/>
      <name val="MS Sans Serif"/>
      <family val="2"/>
    </font>
    <font>
      <sz val="10"/>
      <name val="Helv"/>
    </font>
    <font>
      <sz val="10"/>
      <name val="Geneva"/>
    </font>
    <font>
      <sz val="10"/>
      <name val="Times"/>
    </font>
    <font>
      <sz val="10"/>
      <name val="Arial"/>
      <family val="2"/>
    </font>
    <font>
      <sz val="10"/>
      <name val="Courier"/>
      <family val="3"/>
    </font>
    <font>
      <sz val="8"/>
      <name val="MS Sans Serif"/>
      <family val="2"/>
    </font>
    <font>
      <sz val="9"/>
      <name val="Geneva"/>
    </font>
    <font>
      <sz val="8"/>
      <name val="Geneva"/>
    </font>
    <font>
      <u/>
      <sz val="10"/>
      <color indexed="36"/>
      <name val="Arial"/>
      <family val="2"/>
    </font>
    <font>
      <sz val="10"/>
      <name val="Verdan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etica"/>
    </font>
    <font>
      <sz val="12"/>
      <name val="Arial Narrow"/>
      <family val="2"/>
    </font>
    <font>
      <sz val="10"/>
      <color indexed="12"/>
      <name val="Times New Roman"/>
      <family val="1"/>
    </font>
    <font>
      <sz val="10"/>
      <color theme="1"/>
      <name val="Arial"/>
      <family val="2"/>
    </font>
    <font>
      <sz val="11"/>
      <color indexed="8"/>
      <name val="Calibri"/>
      <family val="2"/>
    </font>
    <font>
      <sz val="10"/>
      <name val="Times New Roman"/>
      <family val="1"/>
    </font>
    <font>
      <sz val="11"/>
      <color indexed="9"/>
      <name val="Calibri"/>
      <family val="2"/>
    </font>
    <font>
      <sz val="11"/>
      <color indexed="14"/>
      <name val="Calibri"/>
      <family val="2"/>
    </font>
    <font>
      <sz val="10"/>
      <color rgb="FF9C0006"/>
      <name val="Arial"/>
      <family val="2"/>
    </font>
    <font>
      <b/>
      <sz val="11"/>
      <color indexed="52"/>
      <name val="Calibri"/>
      <family val="2"/>
    </font>
    <font>
      <b/>
      <sz val="11"/>
      <color indexed="13"/>
      <name val="Calibri"/>
      <family val="2"/>
    </font>
    <font>
      <b/>
      <sz val="11"/>
      <color indexed="9"/>
      <name val="Calibri"/>
      <family val="2"/>
    </font>
    <font>
      <i/>
      <sz val="11"/>
      <color indexed="23"/>
      <name val="Calibri"/>
      <family val="2"/>
    </font>
    <font>
      <sz val="11"/>
      <color indexed="52"/>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b/>
      <sz val="8"/>
      <name val="Arial"/>
      <family val="2"/>
    </font>
    <font>
      <b/>
      <sz val="10"/>
      <name val="Arial"/>
      <family val="2"/>
    </font>
    <font>
      <sz val="11"/>
      <color indexed="13"/>
      <name val="Calibri"/>
      <family val="2"/>
    </font>
    <font>
      <sz val="11"/>
      <color indexed="60"/>
      <name val="Calibri"/>
      <family val="2"/>
    </font>
    <font>
      <sz val="11"/>
      <color indexed="20"/>
      <name val="Calibri"/>
      <family val="2"/>
    </font>
    <font>
      <b/>
      <sz val="11"/>
      <color indexed="63"/>
      <name val="Calibri"/>
      <family val="2"/>
    </font>
    <font>
      <b/>
      <sz val="18"/>
      <color indexed="56"/>
      <name val="Cambria"/>
      <family val="2"/>
    </font>
    <font>
      <b/>
      <sz val="18"/>
      <color indexed="62"/>
      <name val="Cambria"/>
      <family val="2"/>
    </font>
    <font>
      <b/>
      <sz val="11"/>
      <color indexed="8"/>
      <name val="Calibri"/>
      <family val="2"/>
    </font>
    <font>
      <sz val="11"/>
      <color indexed="10"/>
      <name val="Calibri"/>
      <family val="2"/>
    </font>
    <font>
      <u/>
      <sz val="11"/>
      <color theme="10"/>
      <name val="Calibri"/>
      <family val="2"/>
      <scheme val="minor"/>
    </font>
    <font>
      <sz val="9"/>
      <name val="Verdana"/>
      <family val="2"/>
    </font>
    <font>
      <b/>
      <sz val="10"/>
      <color indexed="18"/>
      <name val="Century Gothic"/>
      <family val="2"/>
    </font>
    <font>
      <sz val="10"/>
      <name val="Century Gothic"/>
      <family val="2"/>
    </font>
    <font>
      <b/>
      <sz val="10"/>
      <color indexed="20"/>
      <name val="Century Gothic"/>
      <family val="2"/>
    </font>
    <font>
      <sz val="10"/>
      <color indexed="10"/>
      <name val="Century Gothic"/>
      <family val="2"/>
    </font>
    <font>
      <sz val="10"/>
      <color rgb="FFFF0000"/>
      <name val="Century Gothic"/>
      <family val="2"/>
    </font>
    <font>
      <sz val="10"/>
      <color indexed="8"/>
      <name val="Century Gothic"/>
      <family val="2"/>
    </font>
    <font>
      <b/>
      <sz val="10"/>
      <name val="Century Gothic"/>
      <family val="2"/>
    </font>
    <font>
      <sz val="10"/>
      <color indexed="18"/>
      <name val="Century Gothic"/>
      <family val="2"/>
    </font>
    <font>
      <b/>
      <sz val="10"/>
      <color rgb="FFFF0000"/>
      <name val="Century Gothic"/>
      <family val="2"/>
    </font>
    <font>
      <i/>
      <sz val="8"/>
      <name val="Century Gothic"/>
      <family val="2"/>
    </font>
    <font>
      <b/>
      <sz val="10"/>
      <color rgb="FFFF0000"/>
      <name val="MS Sans Serif"/>
    </font>
    <font>
      <b/>
      <sz val="12"/>
      <name val="Georgia"/>
      <family val="1"/>
    </font>
    <font>
      <sz val="12"/>
      <name val="Georgia"/>
      <family val="1"/>
    </font>
    <font>
      <b/>
      <sz val="10"/>
      <color theme="1"/>
      <name val="Georgia"/>
      <family val="1"/>
    </font>
    <font>
      <sz val="10"/>
      <name val="Georgia"/>
      <family val="1"/>
    </font>
    <font>
      <b/>
      <sz val="10"/>
      <color theme="0"/>
      <name val="Georgia"/>
      <family val="1"/>
    </font>
    <font>
      <b/>
      <sz val="10"/>
      <name val="Georgia"/>
      <family val="1"/>
    </font>
    <font>
      <b/>
      <sz val="10"/>
      <color rgb="FFFF0000"/>
      <name val="Georgia"/>
      <family val="1"/>
    </font>
    <font>
      <sz val="10"/>
      <color rgb="FFFF0000"/>
      <name val="Georgia"/>
      <family val="1"/>
    </font>
    <font>
      <b/>
      <sz val="12"/>
      <color rgb="FFFF0000"/>
      <name val="Georgia"/>
      <family val="1"/>
    </font>
    <font>
      <sz val="10"/>
      <color theme="1"/>
      <name val="Georgia"/>
      <family val="1"/>
    </font>
    <font>
      <sz val="10"/>
      <color indexed="10"/>
      <name val="Georgia"/>
      <family val="1"/>
    </font>
    <font>
      <sz val="12"/>
      <color theme="1"/>
      <name val="Georgia"/>
      <family val="1"/>
    </font>
    <font>
      <sz val="10"/>
      <color indexed="18"/>
      <name val="Georgia"/>
      <family val="1"/>
    </font>
    <font>
      <sz val="10"/>
      <color indexed="8"/>
      <name val="Georgia"/>
      <family val="1"/>
    </font>
    <font>
      <b/>
      <sz val="10"/>
      <color indexed="10"/>
      <name val="Georgia"/>
      <family val="1"/>
    </font>
    <font>
      <b/>
      <sz val="12"/>
      <color indexed="18"/>
      <name val="Georgia"/>
      <family val="1"/>
    </font>
    <font>
      <sz val="10"/>
      <color theme="0"/>
      <name val="Georgia"/>
      <family val="1"/>
    </font>
    <font>
      <b/>
      <sz val="10"/>
      <color indexed="18"/>
      <name val="Georgia"/>
      <family val="1"/>
    </font>
    <font>
      <b/>
      <sz val="10"/>
      <color indexed="8"/>
      <name val="Georgia"/>
      <family val="1"/>
    </font>
    <font>
      <sz val="11"/>
      <name val="Georgia"/>
      <family val="1"/>
    </font>
    <font>
      <b/>
      <sz val="9"/>
      <color indexed="20"/>
      <name val="Georgia"/>
      <family val="1"/>
    </font>
    <font>
      <b/>
      <sz val="9"/>
      <name val="Georgia"/>
      <family val="1"/>
    </font>
    <font>
      <sz val="14"/>
      <name val="Georgia"/>
      <family val="1"/>
    </font>
    <font>
      <b/>
      <sz val="9"/>
      <color indexed="18"/>
      <name val="Georgia"/>
      <family val="1"/>
    </font>
    <font>
      <sz val="12"/>
      <color indexed="18"/>
      <name val="Georgia"/>
      <family val="1"/>
    </font>
    <font>
      <b/>
      <sz val="8"/>
      <color indexed="18"/>
      <name val="Georgia"/>
      <family val="1"/>
    </font>
    <font>
      <sz val="9"/>
      <color rgb="FFFF0000"/>
      <name val="Georgia"/>
      <family val="1"/>
    </font>
    <font>
      <sz val="9"/>
      <color indexed="10"/>
      <name val="Georgia"/>
      <family val="1"/>
    </font>
    <font>
      <sz val="9"/>
      <color indexed="8"/>
      <name val="Georgia"/>
      <family val="1"/>
    </font>
    <font>
      <sz val="9"/>
      <name val="Georgia"/>
      <family val="1"/>
    </font>
    <font>
      <b/>
      <sz val="9"/>
      <color indexed="10"/>
      <name val="Georgia"/>
      <family val="1"/>
    </font>
    <font>
      <sz val="9"/>
      <color rgb="FF0AAAFF"/>
      <name val="Georgia"/>
      <family val="1"/>
    </font>
    <font>
      <b/>
      <u/>
      <sz val="10"/>
      <name val="Georgia"/>
      <family val="1"/>
    </font>
    <font>
      <u/>
      <sz val="9"/>
      <name val="Georgia"/>
      <family val="1"/>
    </font>
    <font>
      <b/>
      <sz val="10"/>
      <color indexed="20"/>
      <name val="Georgia"/>
      <family val="1"/>
    </font>
    <font>
      <b/>
      <sz val="12"/>
      <color indexed="10"/>
      <name val="Georgia"/>
      <family val="1"/>
    </font>
    <font>
      <b/>
      <sz val="10"/>
      <color theme="1" tint="0.34998626667073579"/>
      <name val="Georgia"/>
      <family val="1"/>
    </font>
    <font>
      <sz val="10"/>
      <name val="Arial Black"/>
      <family val="2"/>
    </font>
    <font>
      <b/>
      <sz val="10"/>
      <color theme="0"/>
      <name val="Arial Black"/>
      <family val="2"/>
    </font>
    <font>
      <b/>
      <sz val="10"/>
      <name val="Arial Black"/>
      <family val="2"/>
    </font>
    <font>
      <b/>
      <sz val="10"/>
      <color rgb="FFFF0000"/>
      <name val="Arial Black"/>
      <family val="2"/>
    </font>
    <font>
      <b/>
      <sz val="10"/>
      <color indexed="10"/>
      <name val="Arial Black"/>
      <family val="2"/>
    </font>
    <font>
      <b/>
      <sz val="12"/>
      <color indexed="18"/>
      <name val="Arial Black"/>
      <family val="2"/>
    </font>
    <font>
      <b/>
      <sz val="14"/>
      <color theme="0"/>
      <name val="Arial Black"/>
      <family val="2"/>
    </font>
    <font>
      <b/>
      <sz val="12"/>
      <color theme="0"/>
      <name val="Arial Black"/>
      <family val="2"/>
    </font>
    <font>
      <sz val="10"/>
      <color theme="0"/>
      <name val="Arial Black"/>
      <family val="2"/>
    </font>
    <font>
      <b/>
      <sz val="9"/>
      <color theme="0"/>
      <name val="Arial Black"/>
      <family val="2"/>
    </font>
    <font>
      <b/>
      <sz val="9"/>
      <color indexed="18"/>
      <name val="Arial Black"/>
      <family val="2"/>
    </font>
    <font>
      <b/>
      <vertAlign val="superscript"/>
      <sz val="10"/>
      <color theme="0"/>
      <name val="Arial Black"/>
      <family val="2"/>
    </font>
    <font>
      <b/>
      <sz val="10"/>
      <color theme="1"/>
      <name val="Times New Roman"/>
      <family val="1"/>
    </font>
    <font>
      <b/>
      <sz val="10"/>
      <color theme="0"/>
      <name val="Times New Roman"/>
      <family val="1"/>
    </font>
    <font>
      <b/>
      <sz val="10"/>
      <name val="Times New Roman"/>
      <family val="1"/>
    </font>
    <font>
      <b/>
      <sz val="10"/>
      <color rgb="FFFF0000"/>
      <name val="Times New Roman"/>
      <family val="1"/>
    </font>
    <font>
      <sz val="10"/>
      <color rgb="FFFF0000"/>
      <name val="Times New Roman"/>
      <family val="1"/>
    </font>
    <font>
      <b/>
      <sz val="12"/>
      <name val="Times New Roman"/>
      <family val="1"/>
    </font>
    <font>
      <sz val="12"/>
      <name val="Times New Roman"/>
      <family val="1"/>
    </font>
    <font>
      <sz val="10"/>
      <color indexed="10"/>
      <name val="Times New Roman"/>
      <family val="1"/>
    </font>
    <font>
      <sz val="10"/>
      <color theme="1"/>
      <name val="Times New Roman"/>
      <family val="1"/>
    </font>
    <font>
      <b/>
      <sz val="10"/>
      <color theme="1" tint="0.34998626667073579"/>
      <name val="Times New Roman"/>
      <family val="1"/>
    </font>
    <font>
      <b/>
      <sz val="12"/>
      <color indexed="18"/>
      <name val="Times New Roman"/>
      <family val="1"/>
    </font>
    <font>
      <sz val="10"/>
      <color indexed="8"/>
      <name val="Times New Roman"/>
      <family val="1"/>
    </font>
    <font>
      <sz val="10"/>
      <color indexed="18"/>
      <name val="Times New Roman"/>
      <family val="1"/>
    </font>
    <font>
      <sz val="9"/>
      <color indexed="23"/>
      <name val="Times New Roman"/>
      <family val="1"/>
    </font>
    <font>
      <i/>
      <sz val="10"/>
      <color indexed="10"/>
      <name val="Times New Roman"/>
      <family val="1"/>
    </font>
    <font>
      <sz val="10"/>
      <color theme="0" tint="-0.499984740745262"/>
      <name val="Times New Roman"/>
      <family val="1"/>
    </font>
    <font>
      <b/>
      <sz val="10"/>
      <color indexed="10"/>
      <name val="Times New Roman"/>
      <family val="1"/>
    </font>
    <font>
      <sz val="9"/>
      <color indexed="8"/>
      <name val="Times New Roman"/>
      <family val="1"/>
    </font>
    <font>
      <sz val="9"/>
      <name val="Times New Roman"/>
      <family val="1"/>
    </font>
    <font>
      <sz val="12"/>
      <name val="Timmes"/>
    </font>
    <font>
      <b/>
      <sz val="10"/>
      <color indexed="18"/>
      <name val="Times New Roman"/>
      <family val="1"/>
    </font>
  </fonts>
  <fills count="68">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theme="0"/>
        <bgColor indexed="2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26"/>
      </patternFill>
    </fill>
    <fill>
      <patternFill patternType="solid">
        <fgColor indexed="15"/>
        <bgColor indexed="64"/>
      </patternFill>
    </fill>
    <fill>
      <patternFill patternType="solid">
        <fgColor rgb="FF0AAAFF"/>
        <bgColor indexed="64"/>
      </patternFill>
    </fill>
    <fill>
      <patternFill patternType="solid">
        <fgColor theme="1" tint="0.249977111117893"/>
        <bgColor indexed="64"/>
      </patternFill>
    </fill>
    <fill>
      <patternFill patternType="solid">
        <fgColor theme="1" tint="0.34998626667073579"/>
        <bgColor indexed="64"/>
      </patternFill>
    </fill>
    <fill>
      <patternFill patternType="solid">
        <fgColor rgb="FF0A4983"/>
        <bgColor indexed="64"/>
      </patternFill>
    </fill>
    <fill>
      <patternFill patternType="solid">
        <fgColor rgb="FFE8E2D3"/>
        <bgColor indexed="64"/>
      </patternFill>
    </fill>
    <fill>
      <patternFill patternType="solid">
        <fgColor rgb="FFE8E2D3"/>
        <bgColor indexed="24"/>
      </patternFill>
    </fill>
    <fill>
      <patternFill patternType="solid">
        <fgColor theme="1"/>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9"/>
      </left>
      <right/>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diagonal/>
    </border>
    <border>
      <left/>
      <right/>
      <top/>
      <bottom style="double">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style="thin">
        <color auto="1"/>
      </left>
      <right style="thin">
        <color auto="1"/>
      </right>
      <top style="thin">
        <color auto="1"/>
      </top>
      <bottom/>
      <diagonal/>
    </border>
    <border>
      <left style="thin">
        <color indexed="64"/>
      </left>
      <right/>
      <top style="thin">
        <color indexed="64"/>
      </top>
      <bottom/>
      <diagonal/>
    </border>
    <border>
      <left style="thin">
        <color indexed="64"/>
      </left>
      <right/>
      <top/>
      <bottom style="thin">
        <color indexed="64"/>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s>
  <cellStyleXfs count="52884">
    <xf numFmtId="0" fontId="0" fillId="0" borderId="0"/>
    <xf numFmtId="164" fontId="4" fillId="0" borderId="0" applyFont="0" applyFill="0" applyBorder="0" applyAlignment="0" applyProtection="0"/>
    <xf numFmtId="165" fontId="4" fillId="0" borderId="0" applyFont="0" applyFill="0" applyBorder="0" applyAlignment="0" applyProtection="0"/>
    <xf numFmtId="169" fontId="4" fillId="0" borderId="0" applyFont="0" applyFill="0" applyBorder="0" applyAlignment="0" applyProtection="0"/>
    <xf numFmtId="171" fontId="4" fillId="0" borderId="0" applyFont="0" applyFill="0" applyBorder="0" applyAlignment="0" applyProtection="0"/>
    <xf numFmtId="168" fontId="6" fillId="0" borderId="0" applyFont="0" applyFill="0" applyBorder="0" applyAlignment="0" applyProtection="0"/>
    <xf numFmtId="168" fontId="4" fillId="0" borderId="0" applyFont="0" applyFill="0" applyBorder="0" applyAlignment="0" applyProtection="0"/>
    <xf numFmtId="0" fontId="12" fillId="0" borderId="0" applyNumberFormat="0" applyFill="0" applyBorder="0" applyAlignment="0" applyProtection="0">
      <alignment vertical="top"/>
      <protection locked="0"/>
    </xf>
    <xf numFmtId="167" fontId="3" fillId="0" borderId="0" applyFont="0" applyFill="0" applyBorder="0" applyAlignment="0" applyProtection="0"/>
    <xf numFmtId="0" fontId="4" fillId="0" borderId="0"/>
    <xf numFmtId="0" fontId="10" fillId="0" borderId="0"/>
    <xf numFmtId="0" fontId="6" fillId="0" borderId="0"/>
    <xf numFmtId="0" fontId="4" fillId="0" borderId="0"/>
    <xf numFmtId="0" fontId="4" fillId="0" borderId="0"/>
    <xf numFmtId="0" fontId="4" fillId="0" borderId="0"/>
    <xf numFmtId="0" fontId="8" fillId="0" borderId="0"/>
    <xf numFmtId="9" fontId="3" fillId="0" borderId="0" applyFont="0" applyFill="0" applyBorder="0" applyAlignment="0" applyProtection="0"/>
    <xf numFmtId="0" fontId="4" fillId="0" borderId="0"/>
    <xf numFmtId="166" fontId="3" fillId="0" borderId="0" applyFont="0" applyFill="0" applyBorder="0" applyAlignment="0" applyProtection="0"/>
    <xf numFmtId="0" fontId="14" fillId="0" borderId="0" applyNumberFormat="0" applyFill="0" applyBorder="0" applyAlignment="0" applyProtection="0"/>
    <xf numFmtId="0" fontId="15" fillId="0" borderId="7" applyNumberFormat="0" applyFill="0" applyAlignment="0" applyProtection="0"/>
    <xf numFmtId="0" fontId="16" fillId="0" borderId="8" applyNumberFormat="0" applyFill="0" applyAlignment="0" applyProtection="0"/>
    <xf numFmtId="0" fontId="17" fillId="0" borderId="9" applyNumberFormat="0" applyFill="0" applyAlignment="0" applyProtection="0"/>
    <xf numFmtId="0" fontId="17" fillId="0" borderId="0" applyNumberFormat="0" applyFill="0" applyBorder="0" applyAlignment="0" applyProtection="0"/>
    <xf numFmtId="0" fontId="18" fillId="3" borderId="0" applyNumberFormat="0" applyBorder="0" applyAlignment="0" applyProtection="0"/>
    <xf numFmtId="0" fontId="19" fillId="4" borderId="0" applyNumberFormat="0" applyBorder="0" applyAlignment="0" applyProtection="0"/>
    <xf numFmtId="0" fontId="20" fillId="5" borderId="0" applyNumberFormat="0" applyBorder="0" applyAlignment="0" applyProtection="0"/>
    <xf numFmtId="0" fontId="21" fillId="6" borderId="10" applyNumberFormat="0" applyAlignment="0" applyProtection="0"/>
    <xf numFmtId="0" fontId="22" fillId="7" borderId="11" applyNumberFormat="0" applyAlignment="0" applyProtection="0"/>
    <xf numFmtId="0" fontId="23" fillId="7" borderId="10" applyNumberFormat="0" applyAlignment="0" applyProtection="0"/>
    <xf numFmtId="0" fontId="24" fillId="0" borderId="12" applyNumberFormat="0" applyFill="0" applyAlignment="0" applyProtection="0"/>
    <xf numFmtId="0" fontId="25" fillId="8" borderId="13" applyNumberFormat="0" applyAlignment="0" applyProtection="0"/>
    <xf numFmtId="0" fontId="26" fillId="0" borderId="0" applyNumberFormat="0" applyFill="0" applyBorder="0" applyAlignment="0" applyProtection="0"/>
    <xf numFmtId="0" fontId="27" fillId="0" borderId="0" applyNumberFormat="0" applyFill="0" applyBorder="0" applyAlignment="0" applyProtection="0"/>
    <xf numFmtId="0" fontId="28" fillId="0" borderId="15" applyNumberFormat="0" applyFill="0" applyAlignment="0" applyProtection="0"/>
    <xf numFmtId="0" fontId="29"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 fillId="15" borderId="0" applyNumberFormat="0" applyBorder="0" applyAlignment="0" applyProtection="0"/>
    <xf numFmtId="0" fontId="2"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 fillId="19" borderId="0" applyNumberFormat="0" applyBorder="0" applyAlignment="0" applyProtection="0"/>
    <xf numFmtId="0" fontId="2" fillId="20" borderId="0" applyNumberFormat="0" applyBorder="0" applyAlignment="0" applyProtection="0"/>
    <xf numFmtId="0" fontId="29" fillId="21" borderId="0" applyNumberFormat="0" applyBorder="0" applyAlignment="0" applyProtection="0"/>
    <xf numFmtId="0" fontId="29" fillId="22" borderId="0" applyNumberFormat="0" applyBorder="0" applyAlignment="0" applyProtection="0"/>
    <xf numFmtId="0" fontId="2" fillId="23" borderId="0" applyNumberFormat="0" applyBorder="0" applyAlignment="0" applyProtection="0"/>
    <xf numFmtId="0" fontId="2" fillId="24" borderId="0" applyNumberFormat="0" applyBorder="0" applyAlignment="0" applyProtection="0"/>
    <xf numFmtId="0" fontId="29" fillId="25" borderId="0" applyNumberFormat="0" applyBorder="0" applyAlignment="0" applyProtection="0"/>
    <xf numFmtId="0" fontId="29" fillId="26"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9" fillId="29" borderId="0" applyNumberFormat="0" applyBorder="0" applyAlignment="0" applyProtection="0"/>
    <xf numFmtId="0" fontId="29" fillId="30" borderId="0" applyNumberFormat="0" applyBorder="0" applyAlignment="0" applyProtection="0"/>
    <xf numFmtId="0" fontId="2" fillId="31" borderId="0" applyNumberFormat="0" applyBorder="0" applyAlignment="0" applyProtection="0"/>
    <xf numFmtId="0" fontId="2" fillId="32" borderId="0" applyNumberFormat="0" applyBorder="0" applyAlignment="0" applyProtection="0"/>
    <xf numFmtId="0" fontId="29" fillId="33" borderId="0" applyNumberFormat="0" applyBorder="0" applyAlignment="0" applyProtection="0"/>
    <xf numFmtId="0" fontId="2" fillId="0" borderId="0"/>
    <xf numFmtId="0" fontId="2" fillId="9" borderId="14" applyNumberFormat="0" applyFont="0" applyAlignment="0" applyProtection="0"/>
    <xf numFmtId="0" fontId="7" fillId="0" borderId="0"/>
    <xf numFmtId="0" fontId="30" fillId="0" borderId="0"/>
    <xf numFmtId="0" fontId="30" fillId="0" borderId="0"/>
    <xf numFmtId="0" fontId="3" fillId="0" borderId="0"/>
    <xf numFmtId="44" fontId="3" fillId="0" borderId="0" applyFont="0" applyFill="0" applyBorder="0" applyAlignment="0" applyProtection="0"/>
    <xf numFmtId="183" fontId="3" fillId="0" borderId="0" applyFont="0" applyFill="0" applyBorder="0" applyAlignment="0" applyProtection="0"/>
    <xf numFmtId="166" fontId="7" fillId="0" borderId="0" applyFont="0" applyFill="0" applyBorder="0" applyAlignment="0" applyProtection="0"/>
    <xf numFmtId="166" fontId="7" fillId="0" borderId="0" applyFont="0" applyFill="0" applyBorder="0" applyAlignment="0" applyProtection="0"/>
    <xf numFmtId="184" fontId="31" fillId="0" borderId="0" applyFont="0" applyFill="0" applyBorder="0" applyAlignment="0" applyProtection="0"/>
    <xf numFmtId="184" fontId="31" fillId="0" borderId="0" applyFont="0" applyFill="0" applyBorder="0" applyAlignment="0" applyProtection="0"/>
    <xf numFmtId="185" fontId="7" fillId="0" borderId="0" applyFont="0" applyFill="0" applyBorder="0" applyAlignment="0" applyProtection="0"/>
    <xf numFmtId="18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1" fillId="0" borderId="0" applyFont="0" applyFill="0" applyBorder="0" applyAlignment="0" applyProtection="0"/>
    <xf numFmtId="0" fontId="32" fillId="34" borderId="0"/>
    <xf numFmtId="186" fontId="3" fillId="0" borderId="0"/>
    <xf numFmtId="0" fontId="10" fillId="0" borderId="0"/>
    <xf numFmtId="0" fontId="8" fillId="0" borderId="0"/>
    <xf numFmtId="9" fontId="3" fillId="0" borderId="0" applyFont="0" applyFill="0" applyBorder="0" applyAlignment="0" applyProtection="0"/>
    <xf numFmtId="9" fontId="7" fillId="0" borderId="0" applyFont="0" applyFill="0" applyBorder="0" applyAlignment="0" applyProtection="0"/>
    <xf numFmtId="0" fontId="3" fillId="0" borderId="0"/>
    <xf numFmtId="0" fontId="3" fillId="0" borderId="0"/>
    <xf numFmtId="0" fontId="33" fillId="0" borderId="0"/>
    <xf numFmtId="0" fontId="7" fillId="0" borderId="0"/>
    <xf numFmtId="0" fontId="1" fillId="0" borderId="0"/>
    <xf numFmtId="0" fontId="3" fillId="0" borderId="0"/>
    <xf numFmtId="0" fontId="34" fillId="0" borderId="0"/>
    <xf numFmtId="0" fontId="34" fillId="0" borderId="0"/>
    <xf numFmtId="0" fontId="3" fillId="0" borderId="0"/>
    <xf numFmtId="0" fontId="3" fillId="0" borderId="0"/>
    <xf numFmtId="0" fontId="34" fillId="0" borderId="0"/>
    <xf numFmtId="0" fontId="34" fillId="0" borderId="0"/>
    <xf numFmtId="0" fontId="7" fillId="0" borderId="0"/>
    <xf numFmtId="0" fontId="3" fillId="0" borderId="0"/>
    <xf numFmtId="0" fontId="13" fillId="0" borderId="0"/>
    <xf numFmtId="0" fontId="5" fillId="0" borderId="0"/>
    <xf numFmtId="187" fontId="3" fillId="0" borderId="0" applyFont="0" applyFill="0" applyBorder="0" applyAlignment="0" applyProtection="0"/>
    <xf numFmtId="44" fontId="3" fillId="0" borderId="0" applyFont="0" applyFill="0" applyBorder="0" applyAlignment="0" applyProtection="0"/>
    <xf numFmtId="0" fontId="7" fillId="0" borderId="0"/>
    <xf numFmtId="166" fontId="7" fillId="0" borderId="0" applyFont="0" applyFill="0" applyBorder="0" applyAlignment="0" applyProtection="0"/>
    <xf numFmtId="167" fontId="7" fillId="0" borderId="0" applyFont="0" applyFill="0" applyBorder="0" applyAlignment="0" applyProtection="0"/>
    <xf numFmtId="0" fontId="3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4"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34" fillId="37" borderId="0" applyNumberFormat="0" applyBorder="0" applyAlignment="0" applyProtection="0"/>
    <xf numFmtId="0" fontId="34" fillId="37" borderId="0" applyNumberFormat="0" applyBorder="0" applyAlignment="0" applyProtection="0"/>
    <xf numFmtId="0" fontId="34" fillId="38" borderId="0" applyNumberFormat="0" applyBorder="0" applyAlignment="0" applyProtection="0"/>
    <xf numFmtId="0" fontId="34" fillId="38"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0" borderId="0" applyNumberFormat="0" applyBorder="0" applyAlignment="0" applyProtection="0"/>
    <xf numFmtId="0" fontId="34" fillId="40"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3" borderId="0" applyNumberFormat="0" applyBorder="0" applyAlignment="0" applyProtection="0"/>
    <xf numFmtId="0" fontId="34" fillId="43" borderId="0" applyNumberFormat="0" applyBorder="0" applyAlignment="0" applyProtection="0"/>
    <xf numFmtId="0" fontId="34" fillId="44" borderId="0" applyNumberFormat="0" applyBorder="0" applyAlignment="0" applyProtection="0"/>
    <xf numFmtId="0" fontId="34" fillId="44" borderId="0" applyNumberFormat="0" applyBorder="0" applyAlignment="0" applyProtection="0"/>
    <xf numFmtId="0" fontId="34" fillId="39" borderId="0" applyNumberFormat="0" applyBorder="0" applyAlignment="0" applyProtection="0"/>
    <xf numFmtId="0" fontId="34" fillId="39" borderId="0" applyNumberFormat="0" applyBorder="0" applyAlignment="0" applyProtection="0"/>
    <xf numFmtId="0" fontId="34" fillId="42" borderId="0" applyNumberFormat="0" applyBorder="0" applyAlignment="0" applyProtection="0"/>
    <xf numFmtId="0" fontId="34" fillId="42" borderId="0" applyNumberFormat="0" applyBorder="0" applyAlignment="0" applyProtection="0"/>
    <xf numFmtId="0" fontId="34" fillId="45" borderId="0" applyNumberFormat="0" applyBorder="0" applyAlignment="0" applyProtection="0"/>
    <xf numFmtId="0" fontId="34" fillId="45" borderId="0" applyNumberFormat="0" applyBorder="0" applyAlignment="0" applyProtection="0"/>
    <xf numFmtId="0" fontId="36" fillId="46"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49" borderId="0" applyNumberFormat="0" applyBorder="0" applyAlignment="0" applyProtection="0"/>
    <xf numFmtId="0" fontId="36" fillId="50" borderId="0" applyNumberFormat="0" applyBorder="0" applyAlignment="0" applyProtection="0"/>
    <xf numFmtId="0" fontId="36" fillId="51" borderId="0" applyNumberFormat="0" applyBorder="0" applyAlignment="0" applyProtection="0"/>
    <xf numFmtId="0" fontId="36" fillId="52" borderId="0" applyNumberFormat="0" applyBorder="0" applyAlignment="0" applyProtection="0"/>
    <xf numFmtId="0" fontId="36" fillId="47" borderId="0" applyNumberFormat="0" applyBorder="0" applyAlignment="0" applyProtection="0"/>
    <xf numFmtId="0" fontId="36" fillId="48" borderId="0" applyNumberFormat="0" applyBorder="0" applyAlignment="0" applyProtection="0"/>
    <xf numFmtId="0" fontId="36" fillId="53" borderId="0" applyNumberFormat="0" applyBorder="0" applyAlignment="0" applyProtection="0"/>
    <xf numFmtId="0" fontId="37" fillId="39" borderId="0" applyNumberFormat="0" applyBorder="0" applyAlignment="0" applyProtection="0"/>
    <xf numFmtId="0" fontId="38" fillId="4" borderId="0" applyNumberFormat="0" applyBorder="0" applyAlignment="0" applyProtection="0"/>
    <xf numFmtId="0" fontId="39" fillId="54" borderId="17" applyNumberFormat="0" applyAlignment="0" applyProtection="0"/>
    <xf numFmtId="0" fontId="7" fillId="0" borderId="0"/>
    <xf numFmtId="0" fontId="40" fillId="55" borderId="17" applyNumberFormat="0" applyAlignment="0" applyProtection="0"/>
    <xf numFmtId="0" fontId="41" fillId="56" borderId="18" applyNumberFormat="0" applyAlignment="0" applyProtection="0"/>
    <xf numFmtId="0" fontId="41" fillId="56" borderId="18" applyNumberFormat="0" applyAlignment="0" applyProtection="0"/>
    <xf numFmtId="0" fontId="42" fillId="0" borderId="0" applyNumberFormat="0" applyFill="0" applyBorder="0" applyAlignment="0" applyProtection="0"/>
    <xf numFmtId="0" fontId="43" fillId="0" borderId="19" applyNumberFormat="0" applyFill="0" applyAlignment="0" applyProtection="0"/>
    <xf numFmtId="0" fontId="44" fillId="38" borderId="0" applyNumberFormat="0" applyBorder="0" applyAlignment="0" applyProtection="0"/>
    <xf numFmtId="0" fontId="44" fillId="40" borderId="0" applyNumberFormat="0" applyBorder="0" applyAlignment="0" applyProtection="0"/>
    <xf numFmtId="0" fontId="44" fillId="40" borderId="0" applyNumberFormat="0" applyBorder="0" applyAlignment="0" applyProtection="0"/>
    <xf numFmtId="0" fontId="45" fillId="0" borderId="20" applyNumberFormat="0" applyFill="0" applyAlignment="0" applyProtection="0"/>
    <xf numFmtId="0" fontId="46" fillId="0" borderId="21" applyNumberFormat="0" applyFill="0" applyAlignment="0" applyProtection="0"/>
    <xf numFmtId="0" fontId="47" fillId="0" borderId="22" applyNumberFormat="0" applyFill="0" applyAlignment="0" applyProtection="0"/>
    <xf numFmtId="0" fontId="47" fillId="0" borderId="0" applyNumberFormat="0" applyFill="0" applyBorder="0" applyAlignment="0" applyProtection="0"/>
    <xf numFmtId="0" fontId="48" fillId="57" borderId="17" applyNumberFormat="0" applyAlignment="0" applyProtection="0"/>
    <xf numFmtId="0" fontId="35" fillId="58" borderId="1"/>
    <xf numFmtId="0" fontId="49" fillId="0" borderId="23" applyNumberFormat="0" applyFill="0" applyAlignment="0" applyProtection="0"/>
    <xf numFmtId="0" fontId="50" fillId="0" borderId="24" applyNumberFormat="0" applyFill="0" applyAlignment="0" applyProtection="0"/>
    <xf numFmtId="0" fontId="51" fillId="0" borderId="25" applyNumberFormat="0" applyFill="0" applyAlignment="0" applyProtection="0"/>
    <xf numFmtId="0" fontId="51" fillId="0" borderId="0" applyNumberFormat="0" applyFill="0" applyBorder="0" applyAlignment="0" applyProtection="0"/>
    <xf numFmtId="167" fontId="52" fillId="0" borderId="0">
      <alignment horizontal="center" vertical="center" textRotation="90" wrapText="1"/>
    </xf>
    <xf numFmtId="0" fontId="53" fillId="58" borderId="26"/>
    <xf numFmtId="0" fontId="54" fillId="0" borderId="27" applyNumberFormat="0" applyFill="0" applyAlignment="0" applyProtection="0"/>
    <xf numFmtId="189" fontId="3" fillId="0" borderId="0"/>
    <xf numFmtId="0" fontId="55" fillId="57" borderId="0" applyNumberFormat="0" applyBorder="0" applyAlignment="0" applyProtection="0"/>
    <xf numFmtId="0" fontId="55" fillId="57" borderId="0" applyNumberFormat="0" applyBorder="0" applyAlignment="0" applyProtection="0"/>
    <xf numFmtId="0" fontId="33" fillId="0" borderId="0"/>
    <xf numFmtId="0" fontId="3" fillId="59" borderId="28" applyNumberFormat="0" applyFont="0" applyAlignment="0" applyProtection="0"/>
    <xf numFmtId="0" fontId="34" fillId="59" borderId="28" applyNumberFormat="0" applyFont="0" applyAlignment="0" applyProtection="0"/>
    <xf numFmtId="0" fontId="56" fillId="37" borderId="0" applyNumberFormat="0" applyBorder="0" applyAlignment="0" applyProtection="0"/>
    <xf numFmtId="0" fontId="57" fillId="55" borderId="29" applyNumberFormat="0" applyAlignment="0" applyProtection="0"/>
    <xf numFmtId="0" fontId="53" fillId="60" borderId="30" applyNumberFormat="0" applyFont="0" applyBorder="0">
      <alignment horizontal="center"/>
    </xf>
    <xf numFmtId="0" fontId="58" fillId="0" borderId="0" applyNumberFormat="0" applyFill="0" applyBorder="0" applyAlignment="0" applyProtection="0"/>
    <xf numFmtId="0" fontId="59" fillId="0" borderId="0" applyNumberFormat="0" applyFill="0" applyBorder="0" applyAlignment="0" applyProtection="0"/>
    <xf numFmtId="0" fontId="60" fillId="0" borderId="31" applyNumberFormat="0" applyFill="0" applyAlignment="0" applyProtection="0"/>
    <xf numFmtId="0" fontId="60" fillId="0" borderId="32" applyNumberFormat="0" applyFill="0" applyAlignment="0" applyProtection="0"/>
    <xf numFmtId="0" fontId="57" fillId="54" borderId="29" applyNumberFormat="0" applyAlignment="0" applyProtection="0"/>
    <xf numFmtId="190" fontId="3" fillId="0" borderId="0"/>
    <xf numFmtId="191" fontId="7" fillId="0" borderId="0" applyFont="0" applyFill="0" applyBorder="0" applyAlignment="0" applyProtection="0"/>
    <xf numFmtId="170" fontId="3" fillId="0" borderId="0"/>
    <xf numFmtId="0" fontId="42"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3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38" fontId="5" fillId="0" borderId="0" applyFont="0" applyFill="0" applyBorder="0" applyAlignment="0" applyProtection="0"/>
    <xf numFmtId="192" fontId="5" fillId="0" borderId="0" applyFont="0" applyFill="0" applyBorder="0" applyAlignment="0" applyProtection="0"/>
    <xf numFmtId="184" fontId="7" fillId="0" borderId="0" applyFont="0" applyFill="0" applyBorder="0" applyAlignment="0" applyProtection="0"/>
    <xf numFmtId="184" fontId="7" fillId="0" borderId="0" applyFont="0" applyFill="0" applyBorder="0" applyAlignment="0" applyProtection="0"/>
    <xf numFmtId="193" fontId="35" fillId="0" borderId="0"/>
    <xf numFmtId="193" fontId="35" fillId="0" borderId="0"/>
    <xf numFmtId="0" fontId="62" fillId="0" borderId="0" applyNumberFormat="0" applyFill="0" applyBorder="0" applyAlignment="0" applyProtection="0"/>
    <xf numFmtId="167" fontId="7" fillId="0" borderId="0" applyFont="0" applyFill="0" applyBorder="0" applyAlignment="0" applyProtection="0"/>
    <xf numFmtId="43" fontId="1"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0" fontId="53" fillId="58" borderId="26"/>
    <xf numFmtId="194" fontId="53" fillId="0" borderId="0"/>
    <xf numFmtId="9" fontId="34" fillId="0" borderId="0" applyFont="0" applyFill="0" applyBorder="0" applyAlignment="0" applyProtection="0"/>
    <xf numFmtId="0" fontId="1" fillId="0" borderId="0"/>
    <xf numFmtId="0" fontId="7" fillId="0" borderId="0"/>
    <xf numFmtId="0" fontId="3" fillId="0" borderId="0"/>
    <xf numFmtId="0" fontId="7" fillId="0" borderId="0"/>
    <xf numFmtId="0" fontId="63" fillId="0" borderId="0"/>
    <xf numFmtId="0" fontId="7" fillId="0" borderId="0"/>
    <xf numFmtId="0" fontId="3" fillId="0" borderId="0"/>
    <xf numFmtId="0" fontId="1" fillId="0" borderId="0"/>
    <xf numFmtId="0" fontId="1" fillId="0" borderId="0"/>
    <xf numFmtId="0" fontId="7" fillId="0" borderId="0"/>
    <xf numFmtId="0" fontId="3" fillId="0" borderId="0"/>
    <xf numFmtId="166" fontId="7" fillId="0" borderId="0" applyFont="0" applyFill="0" applyBorder="0" applyAlignment="0" applyProtection="0"/>
    <xf numFmtId="166" fontId="34" fillId="0" borderId="0" applyFont="0" applyFill="0" applyBorder="0" applyAlignment="0" applyProtection="0"/>
    <xf numFmtId="166" fontId="7" fillId="0" borderId="0" applyFont="0" applyFill="0" applyBorder="0" applyAlignment="0" applyProtection="0"/>
    <xf numFmtId="195" fontId="7" fillId="0" borderId="0" applyFont="0" applyFill="0" applyBorder="0" applyAlignment="0" applyProtection="0"/>
  </cellStyleXfs>
  <cellXfs count="542">
    <xf numFmtId="0" fontId="0" fillId="0" borderId="0" xfId="0"/>
    <xf numFmtId="0" fontId="65" fillId="0" borderId="0" xfId="13" applyFont="1" applyProtection="1">
      <protection hidden="1"/>
    </xf>
    <xf numFmtId="0" fontId="65" fillId="0" borderId="0" xfId="0" applyFont="1"/>
    <xf numFmtId="2" fontId="65" fillId="0" borderId="0" xfId="11" applyNumberFormat="1" applyFont="1" applyProtection="1">
      <protection hidden="1"/>
    </xf>
    <xf numFmtId="0" fontId="65" fillId="0" borderId="0" xfId="13" applyFont="1" applyAlignment="1" applyProtection="1">
      <alignment vertical="center"/>
      <protection hidden="1"/>
    </xf>
    <xf numFmtId="0" fontId="66" fillId="0" borderId="0" xfId="13" applyFont="1" applyAlignment="1" applyProtection="1">
      <alignment horizontal="right" vertical="center"/>
      <protection hidden="1"/>
    </xf>
    <xf numFmtId="176" fontId="65" fillId="0" borderId="0" xfId="13" applyNumberFormat="1" applyFont="1" applyAlignment="1" applyProtection="1">
      <alignment vertical="center"/>
      <protection hidden="1"/>
    </xf>
    <xf numFmtId="0" fontId="69" fillId="0" borderId="0" xfId="13" applyFont="1" applyAlignment="1" applyProtection="1">
      <alignment vertical="center"/>
      <protection hidden="1"/>
    </xf>
    <xf numFmtId="2" fontId="65" fillId="0" borderId="0" xfId="0" applyNumberFormat="1" applyFont="1" applyAlignment="1">
      <alignment vertical="center"/>
    </xf>
    <xf numFmtId="176" fontId="71" fillId="0" borderId="0" xfId="13" applyNumberFormat="1" applyFont="1" applyAlignment="1" applyProtection="1">
      <alignment vertical="center"/>
      <protection hidden="1"/>
    </xf>
    <xf numFmtId="177" fontId="65" fillId="0" borderId="0" xfId="13" applyNumberFormat="1" applyFont="1" applyAlignment="1" applyProtection="1">
      <alignment horizontal="right" vertical="center"/>
      <protection hidden="1"/>
    </xf>
    <xf numFmtId="0" fontId="65" fillId="0" borderId="0" xfId="13" applyFont="1" applyAlignment="1" applyProtection="1">
      <alignment horizontal="right" vertical="center"/>
      <protection hidden="1"/>
    </xf>
    <xf numFmtId="0" fontId="65" fillId="0" borderId="0" xfId="88" applyFont="1"/>
    <xf numFmtId="0" fontId="70" fillId="0" borderId="0" xfId="0" applyFont="1"/>
    <xf numFmtId="0" fontId="67" fillId="0" borderId="0" xfId="0" applyFont="1"/>
    <xf numFmtId="2" fontId="67" fillId="0" borderId="0" xfId="8" applyNumberFormat="1" applyFont="1" applyFill="1" applyBorder="1" applyAlignment="1">
      <alignment horizontal="center"/>
    </xf>
    <xf numFmtId="0" fontId="65" fillId="0" borderId="0" xfId="0" applyFont="1" applyAlignment="1">
      <alignment vertical="center"/>
    </xf>
    <xf numFmtId="2" fontId="65" fillId="0" borderId="0" xfId="13" applyNumberFormat="1" applyFont="1" applyAlignment="1" applyProtection="1">
      <alignment vertical="center"/>
      <protection hidden="1"/>
    </xf>
    <xf numFmtId="177" fontId="65" fillId="2" borderId="0" xfId="11" applyNumberFormat="1" applyFont="1" applyFill="1" applyAlignment="1" applyProtection="1">
      <alignment vertical="center"/>
      <protection hidden="1"/>
    </xf>
    <xf numFmtId="10" fontId="69" fillId="0" borderId="0" xfId="16" applyNumberFormat="1" applyFont="1" applyFill="1" applyBorder="1" applyAlignment="1" applyProtection="1">
      <alignment horizontal="right" vertical="center"/>
      <protection hidden="1"/>
    </xf>
    <xf numFmtId="10" fontId="64" fillId="0" borderId="0" xfId="16" applyNumberFormat="1" applyFont="1" applyFill="1" applyBorder="1" applyAlignment="1"/>
    <xf numFmtId="179" fontId="65" fillId="0" borderId="0" xfId="13" applyNumberFormat="1" applyFont="1" applyAlignment="1" applyProtection="1">
      <alignment vertical="center"/>
      <protection hidden="1"/>
    </xf>
    <xf numFmtId="0" fontId="65" fillId="0" borderId="0" xfId="0" applyFont="1" applyAlignment="1">
      <alignment horizontal="center" wrapText="1"/>
    </xf>
    <xf numFmtId="0" fontId="68" fillId="0" borderId="0" xfId="0" applyFont="1" applyAlignment="1">
      <alignment wrapText="1"/>
    </xf>
    <xf numFmtId="0" fontId="65" fillId="0" borderId="0" xfId="83" applyFont="1"/>
    <xf numFmtId="175" fontId="66" fillId="0" borderId="0" xfId="3" applyNumberFormat="1" applyFont="1" applyFill="1" applyBorder="1" applyAlignment="1" applyProtection="1">
      <alignment horizontal="center"/>
      <protection hidden="1"/>
    </xf>
    <xf numFmtId="169" fontId="66" fillId="0" borderId="0" xfId="3" applyFont="1" applyFill="1" applyBorder="1" applyAlignment="1" applyProtection="1">
      <alignment horizontal="center"/>
      <protection hidden="1"/>
    </xf>
    <xf numFmtId="0" fontId="66" fillId="0" borderId="0" xfId="13" applyFont="1" applyAlignment="1" applyProtection="1">
      <alignment horizontal="center"/>
      <protection hidden="1"/>
    </xf>
    <xf numFmtId="0" fontId="65" fillId="0" borderId="0" xfId="83" applyFont="1" applyAlignment="1">
      <alignment horizontal="center" vertical="center"/>
    </xf>
    <xf numFmtId="175" fontId="65" fillId="0" borderId="0" xfId="83" applyNumberFormat="1" applyFont="1" applyAlignment="1">
      <alignment horizontal="center" vertical="center"/>
    </xf>
    <xf numFmtId="0" fontId="65" fillId="0" borderId="0" xfId="101" applyFont="1"/>
    <xf numFmtId="0" fontId="70" fillId="0" borderId="0" xfId="101" applyFont="1"/>
    <xf numFmtId="0" fontId="72" fillId="0" borderId="0" xfId="13" applyFont="1" applyProtection="1">
      <protection hidden="1"/>
    </xf>
    <xf numFmtId="0" fontId="72" fillId="0" borderId="0" xfId="13" applyFont="1" applyAlignment="1" applyProtection="1">
      <alignment horizontal="right" vertical="center"/>
      <protection hidden="1"/>
    </xf>
    <xf numFmtId="2" fontId="72" fillId="0" borderId="0" xfId="13" applyNumberFormat="1" applyFont="1" applyAlignment="1" applyProtection="1">
      <alignment vertical="center"/>
      <protection hidden="1"/>
    </xf>
    <xf numFmtId="0" fontId="72" fillId="0" borderId="0" xfId="13" applyFont="1" applyAlignment="1" applyProtection="1">
      <alignment vertical="center"/>
      <protection hidden="1"/>
    </xf>
    <xf numFmtId="0" fontId="72" fillId="0" borderId="0" xfId="0" applyFont="1"/>
    <xf numFmtId="0" fontId="65" fillId="0" borderId="0" xfId="83" applyFont="1" applyAlignment="1">
      <alignment wrapText="1"/>
    </xf>
    <xf numFmtId="0" fontId="73" fillId="0" borderId="0" xfId="83" applyFont="1"/>
    <xf numFmtId="0" fontId="74" fillId="0" borderId="0" xfId="0" applyFont="1"/>
    <xf numFmtId="2" fontId="75" fillId="0" borderId="0" xfId="12" applyNumberFormat="1" applyFont="1"/>
    <xf numFmtId="2" fontId="76" fillId="2" borderId="0" xfId="12" applyNumberFormat="1" applyFont="1" applyFill="1"/>
    <xf numFmtId="0" fontId="78" fillId="0" borderId="0" xfId="88" applyFont="1"/>
    <xf numFmtId="167" fontId="78" fillId="0" borderId="0" xfId="8" applyFont="1"/>
    <xf numFmtId="173" fontId="80" fillId="0" borderId="0" xfId="8" applyNumberFormat="1" applyFont="1" applyAlignment="1">
      <alignment horizontal="center"/>
    </xf>
    <xf numFmtId="167" fontId="78" fillId="0" borderId="36" xfId="8" applyFont="1" applyBorder="1"/>
    <xf numFmtId="49" fontId="82" fillId="0" borderId="0" xfId="63" applyNumberFormat="1" applyFont="1"/>
    <xf numFmtId="0" fontId="82" fillId="0" borderId="0" xfId="63" applyFont="1"/>
    <xf numFmtId="10" fontId="82" fillId="0" borderId="0" xfId="63" applyNumberFormat="1" applyFont="1" applyAlignment="1">
      <alignment horizontal="left"/>
    </xf>
    <xf numFmtId="2" fontId="76" fillId="0" borderId="0" xfId="12" applyNumberFormat="1" applyFont="1"/>
    <xf numFmtId="188" fontId="83" fillId="0" borderId="0" xfId="63" applyNumberFormat="1" applyFont="1" applyAlignment="1">
      <alignment horizontal="left"/>
    </xf>
    <xf numFmtId="0" fontId="78" fillId="0" borderId="0" xfId="63" applyFont="1"/>
    <xf numFmtId="2" fontId="83" fillId="0" borderId="0" xfId="12" applyNumberFormat="1" applyFont="1"/>
    <xf numFmtId="0" fontId="82" fillId="0" borderId="0" xfId="88" applyFont="1"/>
    <xf numFmtId="167" fontId="82" fillId="0" borderId="0" xfId="8" applyFont="1"/>
    <xf numFmtId="2" fontId="80" fillId="0" borderId="0" xfId="88" applyNumberFormat="1" applyFont="1"/>
    <xf numFmtId="0" fontId="85" fillId="0" borderId="0" xfId="88" applyFont="1"/>
    <xf numFmtId="166" fontId="78" fillId="2" borderId="38" xfId="18" applyFont="1" applyFill="1" applyBorder="1" applyAlignment="1">
      <alignment horizontal="right"/>
    </xf>
    <xf numFmtId="166" fontId="78" fillId="2" borderId="38" xfId="18" applyFont="1" applyFill="1" applyBorder="1" applyAlignment="1">
      <alignment horizontal="center"/>
    </xf>
    <xf numFmtId="0" fontId="80" fillId="0" borderId="0" xfId="88" applyFont="1"/>
    <xf numFmtId="0" fontId="78" fillId="0" borderId="0" xfId="0" applyFont="1"/>
    <xf numFmtId="0" fontId="78" fillId="0" borderId="0" xfId="0" applyFont="1" applyAlignment="1">
      <alignment horizontal="center" vertical="center"/>
    </xf>
    <xf numFmtId="2" fontId="86" fillId="0" borderId="0" xfId="12" applyNumberFormat="1" applyFont="1"/>
    <xf numFmtId="0" fontId="78" fillId="0" borderId="0" xfId="17" applyFont="1" applyAlignment="1">
      <alignment horizontal="center"/>
    </xf>
    <xf numFmtId="2" fontId="78" fillId="0" borderId="0" xfId="8" applyNumberFormat="1" applyFont="1" applyAlignment="1">
      <alignment horizontal="left"/>
    </xf>
    <xf numFmtId="172" fontId="78" fillId="0" borderId="0" xfId="17" applyNumberFormat="1" applyFont="1" applyAlignment="1">
      <alignment horizontal="center"/>
    </xf>
    <xf numFmtId="172" fontId="87" fillId="0" borderId="0" xfId="12" applyNumberFormat="1" applyFont="1"/>
    <xf numFmtId="3" fontId="87" fillId="0" borderId="0" xfId="12" applyNumberFormat="1" applyFont="1" applyAlignment="1">
      <alignment horizontal="right"/>
    </xf>
    <xf numFmtId="3" fontId="78" fillId="0" borderId="0" xfId="8" applyNumberFormat="1" applyFont="1" applyAlignment="1">
      <alignment horizontal="right"/>
    </xf>
    <xf numFmtId="0" fontId="78" fillId="0" borderId="0" xfId="17" applyFont="1"/>
    <xf numFmtId="167" fontId="78" fillId="0" borderId="0" xfId="8" applyFont="1" applyAlignment="1">
      <alignment horizontal="right"/>
    </xf>
    <xf numFmtId="173" fontId="78" fillId="0" borderId="0" xfId="0" applyNumberFormat="1" applyFont="1"/>
    <xf numFmtId="0" fontId="78" fillId="0" borderId="38" xfId="0" applyFont="1" applyBorder="1"/>
    <xf numFmtId="1" fontId="78" fillId="0" borderId="38" xfId="61" applyNumberFormat="1" applyFont="1" applyBorder="1" applyAlignment="1">
      <alignment horizontal="center"/>
    </xf>
    <xf numFmtId="1" fontId="88" fillId="0" borderId="38" xfId="61" applyNumberFormat="1" applyFont="1" applyBorder="1" applyAlignment="1">
      <alignment horizontal="center"/>
    </xf>
    <xf numFmtId="0" fontId="82" fillId="0" borderId="0" xfId="0" applyFont="1"/>
    <xf numFmtId="0" fontId="85" fillId="0" borderId="0" xfId="0" applyFont="1" applyAlignment="1">
      <alignment horizontal="center"/>
    </xf>
    <xf numFmtId="2" fontId="89" fillId="0" borderId="0" xfId="0" applyNumberFormat="1" applyFont="1"/>
    <xf numFmtId="2" fontId="80" fillId="0" borderId="0" xfId="0" applyNumberFormat="1" applyFont="1" applyAlignment="1">
      <alignment horizontal="center"/>
    </xf>
    <xf numFmtId="2" fontId="80" fillId="0" borderId="0" xfId="0" applyNumberFormat="1" applyFont="1"/>
    <xf numFmtId="0" fontId="80" fillId="0" borderId="0" xfId="0" applyFont="1"/>
    <xf numFmtId="1" fontId="80" fillId="0" borderId="0" xfId="0" applyNumberFormat="1" applyFont="1" applyAlignment="1">
      <alignment horizontal="center"/>
    </xf>
    <xf numFmtId="0" fontId="81" fillId="0" borderId="0" xfId="0" applyFont="1"/>
    <xf numFmtId="0" fontId="77" fillId="0" borderId="0" xfId="0" applyFont="1"/>
    <xf numFmtId="167" fontId="80" fillId="0" borderId="0" xfId="8" applyFont="1"/>
    <xf numFmtId="0" fontId="78" fillId="0" borderId="0" xfId="0" applyFont="1" applyAlignment="1">
      <alignment horizontal="center"/>
    </xf>
    <xf numFmtId="0" fontId="78" fillId="0" borderId="4" xfId="0" applyFont="1" applyBorder="1"/>
    <xf numFmtId="0" fontId="78" fillId="0" borderId="16" xfId="0" applyFont="1" applyBorder="1" applyAlignment="1">
      <alignment wrapText="1"/>
    </xf>
    <xf numFmtId="0" fontId="78" fillId="0" borderId="16" xfId="0" applyFont="1" applyBorder="1"/>
    <xf numFmtId="0" fontId="78" fillId="2" borderId="16" xfId="0" applyFont="1" applyFill="1" applyBorder="1" applyAlignment="1">
      <alignment wrapText="1"/>
    </xf>
    <xf numFmtId="0" fontId="84" fillId="0" borderId="16" xfId="59" applyFont="1" applyBorder="1" applyAlignment="1">
      <alignment wrapText="1"/>
    </xf>
    <xf numFmtId="1" fontId="84" fillId="0" borderId="40" xfId="0" applyNumberFormat="1" applyFont="1" applyBorder="1" applyAlignment="1">
      <alignment horizontal="center"/>
    </xf>
    <xf numFmtId="167" fontId="85" fillId="0" borderId="40" xfId="8" applyFont="1" applyFill="1" applyBorder="1" applyAlignment="1">
      <alignment horizontal="center"/>
    </xf>
    <xf numFmtId="167" fontId="85" fillId="0" borderId="0" xfId="8" applyFont="1" applyFill="1" applyBorder="1" applyAlignment="1">
      <alignment horizontal="center"/>
    </xf>
    <xf numFmtId="2" fontId="85" fillId="0" borderId="0" xfId="8" applyNumberFormat="1" applyFont="1" applyFill="1" applyBorder="1" applyAlignment="1">
      <alignment horizontal="center"/>
    </xf>
    <xf numFmtId="2" fontId="78" fillId="0" borderId="0" xfId="0" applyNumberFormat="1" applyFont="1"/>
    <xf numFmtId="1" fontId="78" fillId="0" borderId="0" xfId="0" applyNumberFormat="1" applyFont="1" applyAlignment="1">
      <alignment horizontal="center"/>
    </xf>
    <xf numFmtId="0" fontId="78" fillId="0" borderId="0" xfId="8" applyNumberFormat="1" applyFont="1" applyFill="1" applyBorder="1" applyAlignment="1"/>
    <xf numFmtId="2" fontId="78" fillId="0" borderId="0" xfId="0" applyNumberFormat="1" applyFont="1" applyAlignment="1">
      <alignment horizontal="right"/>
    </xf>
    <xf numFmtId="1" fontId="82" fillId="0" borderId="0" xfId="0" applyNumberFormat="1" applyFont="1" applyAlignment="1">
      <alignment horizontal="center"/>
    </xf>
    <xf numFmtId="1" fontId="84" fillId="0" borderId="0" xfId="0" applyNumberFormat="1" applyFont="1" applyAlignment="1">
      <alignment horizontal="center"/>
    </xf>
    <xf numFmtId="43" fontId="85" fillId="0" borderId="0" xfId="8" applyNumberFormat="1" applyFont="1" applyFill="1" applyBorder="1" applyAlignment="1">
      <alignment horizontal="center"/>
    </xf>
    <xf numFmtId="0" fontId="84" fillId="0" borderId="0" xfId="0" applyFont="1"/>
    <xf numFmtId="0" fontId="85" fillId="0" borderId="0" xfId="13" applyFont="1" applyProtection="1">
      <protection hidden="1"/>
    </xf>
    <xf numFmtId="0" fontId="78" fillId="0" borderId="0" xfId="13" applyFont="1" applyProtection="1">
      <protection hidden="1"/>
    </xf>
    <xf numFmtId="0" fontId="80" fillId="0" borderId="0" xfId="0" applyFont="1" applyAlignment="1">
      <alignment horizontal="center"/>
    </xf>
    <xf numFmtId="2" fontId="78" fillId="0" borderId="0" xfId="13" applyNumberFormat="1" applyFont="1" applyAlignment="1" applyProtection="1">
      <alignment vertical="center"/>
      <protection hidden="1"/>
    </xf>
    <xf numFmtId="2" fontId="78" fillId="0" borderId="3" xfId="11" applyNumberFormat="1" applyFont="1" applyBorder="1" applyProtection="1">
      <protection hidden="1"/>
    </xf>
    <xf numFmtId="2" fontId="78" fillId="0" borderId="0" xfId="11" applyNumberFormat="1" applyFont="1" applyProtection="1">
      <protection hidden="1"/>
    </xf>
    <xf numFmtId="0" fontId="78" fillId="0" borderId="37" xfId="0" applyFont="1" applyBorder="1"/>
    <xf numFmtId="0" fontId="78" fillId="0" borderId="36" xfId="0" applyFont="1" applyBorder="1" applyAlignment="1">
      <alignment horizontal="left"/>
    </xf>
    <xf numFmtId="0" fontId="92" fillId="0" borderId="3" xfId="13" applyFont="1" applyBorder="1" applyAlignment="1" applyProtection="1">
      <alignment horizontal="left" vertical="center"/>
      <protection hidden="1"/>
    </xf>
    <xf numFmtId="0" fontId="78" fillId="0" borderId="0" xfId="0" applyFont="1" applyAlignment="1">
      <alignment vertical="center"/>
    </xf>
    <xf numFmtId="0" fontId="92" fillId="0" borderId="0" xfId="13" applyFont="1" applyAlignment="1" applyProtection="1">
      <alignment horizontal="left" vertical="center"/>
      <protection hidden="1"/>
    </xf>
    <xf numFmtId="0" fontId="82" fillId="0" borderId="36" xfId="0" applyFont="1" applyBorder="1"/>
    <xf numFmtId="0" fontId="78" fillId="0" borderId="2" xfId="0" applyFont="1" applyBorder="1"/>
    <xf numFmtId="0" fontId="89" fillId="0" borderId="0" xfId="13" applyFont="1" applyProtection="1">
      <protection hidden="1"/>
    </xf>
    <xf numFmtId="0" fontId="94" fillId="0" borderId="0" xfId="0" applyFont="1" applyAlignment="1">
      <alignment horizontal="left" indent="3"/>
    </xf>
    <xf numFmtId="0" fontId="94" fillId="0" borderId="0" xfId="0" applyFont="1"/>
    <xf numFmtId="0" fontId="94" fillId="0" borderId="0" xfId="0" applyFont="1" applyAlignment="1">
      <alignment horizontal="left" indent="1"/>
    </xf>
    <xf numFmtId="180" fontId="94" fillId="0" borderId="0" xfId="0" applyNumberFormat="1" applyFont="1"/>
    <xf numFmtId="179" fontId="94" fillId="0" borderId="0" xfId="0" applyNumberFormat="1" applyFont="1"/>
    <xf numFmtId="0" fontId="95" fillId="0" borderId="0" xfId="13" applyFont="1" applyAlignment="1" applyProtection="1">
      <alignment horizontal="center"/>
      <protection hidden="1"/>
    </xf>
    <xf numFmtId="0" fontId="95" fillId="0" borderId="0" xfId="13" applyFont="1" applyAlignment="1" applyProtection="1">
      <alignment horizontal="right"/>
      <protection hidden="1"/>
    </xf>
    <xf numFmtId="169" fontId="95" fillId="0" borderId="0" xfId="3" applyFont="1" applyFill="1" applyBorder="1" applyAlignment="1" applyProtection="1">
      <alignment horizontal="center"/>
      <protection hidden="1"/>
    </xf>
    <xf numFmtId="175" fontId="95" fillId="0" borderId="0" xfId="3" applyNumberFormat="1" applyFont="1" applyFill="1" applyBorder="1" applyAlignment="1" applyProtection="1">
      <alignment horizontal="center"/>
      <protection hidden="1"/>
    </xf>
    <xf numFmtId="2" fontId="76" fillId="0" borderId="0" xfId="0" applyNumberFormat="1" applyFont="1"/>
    <xf numFmtId="0" fontId="96" fillId="0" borderId="0" xfId="13" applyFont="1" applyAlignment="1" applyProtection="1">
      <alignment horizontal="right"/>
      <protection hidden="1"/>
    </xf>
    <xf numFmtId="0" fontId="97" fillId="0" borderId="0" xfId="0" applyFont="1" applyAlignment="1">
      <alignment horizontal="center" vertical="center"/>
    </xf>
    <xf numFmtId="175" fontId="97" fillId="0" borderId="0" xfId="0" applyNumberFormat="1" applyFont="1" applyAlignment="1">
      <alignment horizontal="center" vertical="center"/>
    </xf>
    <xf numFmtId="1" fontId="76" fillId="0" borderId="0" xfId="0" applyNumberFormat="1" applyFont="1" applyAlignment="1">
      <alignment horizontal="left"/>
    </xf>
    <xf numFmtId="2" fontId="96" fillId="0" borderId="0" xfId="13" applyNumberFormat="1" applyFont="1" applyAlignment="1" applyProtection="1">
      <alignment horizontal="right"/>
      <protection hidden="1"/>
    </xf>
    <xf numFmtId="2" fontId="98" fillId="0" borderId="0" xfId="13" applyNumberFormat="1" applyFont="1" applyAlignment="1" applyProtection="1">
      <alignment horizontal="center"/>
      <protection hidden="1"/>
    </xf>
    <xf numFmtId="0" fontId="78" fillId="0" borderId="0" xfId="0" applyFont="1" applyAlignment="1">
      <alignment vertical="top" wrapText="1"/>
    </xf>
    <xf numFmtId="0" fontId="78" fillId="0" borderId="0" xfId="0" applyFont="1" applyAlignment="1">
      <alignment horizontal="center" wrapText="1"/>
    </xf>
    <xf numFmtId="2" fontId="90" fillId="0" borderId="0" xfId="0" applyNumberFormat="1" applyFont="1"/>
    <xf numFmtId="1" fontId="99" fillId="0" borderId="0" xfId="0" applyNumberFormat="1" applyFont="1" applyAlignment="1">
      <alignment horizontal="left"/>
    </xf>
    <xf numFmtId="2" fontId="98" fillId="0" borderId="0" xfId="13" applyNumberFormat="1" applyFont="1" applyAlignment="1" applyProtection="1">
      <alignment horizontal="right"/>
      <protection hidden="1"/>
    </xf>
    <xf numFmtId="2" fontId="87" fillId="0" borderId="0" xfId="0" applyNumberFormat="1" applyFont="1" applyAlignment="1">
      <alignment horizontal="center" vertical="center"/>
    </xf>
    <xf numFmtId="175" fontId="87" fillId="0" borderId="0" xfId="0" applyNumberFormat="1" applyFont="1" applyAlignment="1">
      <alignment horizontal="center" vertical="center"/>
    </xf>
    <xf numFmtId="2" fontId="88" fillId="0" borderId="38" xfId="3" applyNumberFormat="1" applyFont="1" applyFill="1" applyBorder="1" applyAlignment="1" applyProtection="1">
      <protection hidden="1"/>
    </xf>
    <xf numFmtId="1" fontId="80" fillId="0" borderId="38" xfId="13" applyNumberFormat="1" applyFont="1" applyBorder="1" applyAlignment="1" applyProtection="1">
      <alignment horizontal="center"/>
      <protection hidden="1"/>
    </xf>
    <xf numFmtId="0" fontId="78" fillId="0" borderId="37" xfId="13" applyFont="1" applyBorder="1" applyProtection="1">
      <protection hidden="1"/>
    </xf>
    <xf numFmtId="0" fontId="103" fillId="0" borderId="36" xfId="13" applyFont="1" applyBorder="1" applyAlignment="1" applyProtection="1">
      <alignment horizontal="right"/>
      <protection hidden="1"/>
    </xf>
    <xf numFmtId="2" fontId="96" fillId="0" borderId="0" xfId="13" applyNumberFormat="1" applyFont="1" applyAlignment="1" applyProtection="1">
      <alignment horizontal="center"/>
      <protection hidden="1"/>
    </xf>
    <xf numFmtId="2" fontId="105" fillId="0" borderId="0" xfId="13" applyNumberFormat="1" applyFont="1" applyAlignment="1" applyProtection="1">
      <alignment horizontal="center"/>
      <protection hidden="1"/>
    </xf>
    <xf numFmtId="0" fontId="85" fillId="0" borderId="0" xfId="0" applyFont="1"/>
    <xf numFmtId="2" fontId="78" fillId="0" borderId="37" xfId="13" applyNumberFormat="1" applyFont="1" applyBorder="1" applyProtection="1">
      <protection hidden="1"/>
    </xf>
    <xf numFmtId="0" fontId="80" fillId="0" borderId="38" xfId="0" applyFont="1" applyBorder="1"/>
    <xf numFmtId="0" fontId="104" fillId="0" borderId="0" xfId="0" applyFont="1"/>
    <xf numFmtId="0" fontId="107" fillId="0" borderId="37" xfId="13" applyFont="1" applyBorder="1" applyProtection="1">
      <protection hidden="1"/>
    </xf>
    <xf numFmtId="0" fontId="108" fillId="0" borderId="39" xfId="13" applyFont="1" applyBorder="1" applyProtection="1">
      <protection hidden="1"/>
    </xf>
    <xf numFmtId="0" fontId="108" fillId="0" borderId="36" xfId="13" applyFont="1" applyBorder="1" applyAlignment="1" applyProtection="1">
      <alignment horizontal="right"/>
      <protection hidden="1"/>
    </xf>
    <xf numFmtId="0" fontId="88" fillId="0" borderId="35" xfId="13" applyFont="1" applyBorder="1" applyProtection="1">
      <protection hidden="1"/>
    </xf>
    <xf numFmtId="10" fontId="102" fillId="0" borderId="2" xfId="13" applyNumberFormat="1" applyFont="1" applyBorder="1" applyAlignment="1" applyProtection="1">
      <alignment horizontal="right"/>
      <protection hidden="1"/>
    </xf>
    <xf numFmtId="175" fontId="103" fillId="0" borderId="6" xfId="16" applyNumberFormat="1" applyFont="1" applyFill="1" applyBorder="1" applyAlignment="1" applyProtection="1">
      <alignment horizontal="right"/>
      <protection hidden="1"/>
    </xf>
    <xf numFmtId="0" fontId="102" fillId="0" borderId="0" xfId="0" applyFont="1"/>
    <xf numFmtId="0" fontId="102" fillId="0" borderId="5" xfId="0" applyFont="1" applyBorder="1" applyAlignment="1">
      <alignment horizontal="right"/>
    </xf>
    <xf numFmtId="0" fontId="102" fillId="0" borderId="0" xfId="0" applyFont="1" applyAlignment="1">
      <alignment horizontal="right"/>
    </xf>
    <xf numFmtId="175" fontId="85" fillId="0" borderId="0" xfId="0" applyNumberFormat="1" applyFont="1"/>
    <xf numFmtId="0" fontId="85" fillId="0" borderId="0" xfId="0" applyFont="1" applyAlignment="1">
      <alignment horizontal="right"/>
    </xf>
    <xf numFmtId="0" fontId="78" fillId="2" borderId="37" xfId="10" applyFont="1" applyFill="1" applyBorder="1"/>
    <xf numFmtId="44" fontId="78" fillId="35" borderId="39" xfId="65" applyFont="1" applyFill="1" applyBorder="1" applyAlignment="1" applyProtection="1">
      <protection locked="0"/>
    </xf>
    <xf numFmtId="44" fontId="78" fillId="35" borderId="36" xfId="65" applyFont="1" applyFill="1" applyBorder="1" applyAlignment="1" applyProtection="1">
      <protection locked="0"/>
    </xf>
    <xf numFmtId="2" fontId="75" fillId="0" borderId="0" xfId="63" applyNumberFormat="1" applyFont="1"/>
    <xf numFmtId="2" fontId="76" fillId="0" borderId="0" xfId="63" applyNumberFormat="1" applyFont="1"/>
    <xf numFmtId="0" fontId="78" fillId="0" borderId="35" xfId="0" applyFont="1" applyBorder="1" applyAlignment="1">
      <alignment horizontal="center"/>
    </xf>
    <xf numFmtId="0" fontId="78" fillId="0" borderId="2" xfId="0" applyFont="1" applyBorder="1" applyAlignment="1">
      <alignment horizontal="center"/>
    </xf>
    <xf numFmtId="0" fontId="78" fillId="0" borderId="6" xfId="0" applyFont="1" applyBorder="1" applyAlignment="1">
      <alignment horizontal="center"/>
    </xf>
    <xf numFmtId="0" fontId="104" fillId="0" borderId="0" xfId="10" applyFont="1"/>
    <xf numFmtId="179" fontId="104" fillId="0" borderId="0" xfId="10" applyNumberFormat="1" applyFont="1"/>
    <xf numFmtId="2" fontId="104" fillId="0" borderId="0" xfId="10" applyNumberFormat="1" applyFont="1"/>
    <xf numFmtId="2" fontId="90" fillId="0" borderId="0" xfId="10" applyNumberFormat="1" applyFont="1" applyAlignment="1">
      <alignment vertical="center"/>
    </xf>
    <xf numFmtId="2" fontId="90" fillId="0" borderId="0" xfId="10" applyNumberFormat="1" applyFont="1" applyAlignment="1">
      <alignment horizontal="right" vertical="center"/>
    </xf>
    <xf numFmtId="2" fontId="90" fillId="0" borderId="0" xfId="12" applyNumberFormat="1" applyFont="1"/>
    <xf numFmtId="2" fontId="99" fillId="0" borderId="0" xfId="10" applyNumberFormat="1" applyFont="1" applyAlignment="1">
      <alignment vertical="center"/>
    </xf>
    <xf numFmtId="0" fontId="87" fillId="0" borderId="0" xfId="14" applyFont="1"/>
    <xf numFmtId="2" fontId="87" fillId="0" borderId="0" xfId="14" applyNumberFormat="1" applyFont="1"/>
    <xf numFmtId="0" fontId="78" fillId="0" borderId="0" xfId="10" applyFont="1"/>
    <xf numFmtId="0" fontId="80" fillId="0" borderId="0" xfId="9" applyFont="1" applyAlignment="1" applyProtection="1">
      <alignment horizontal="left" vertical="center"/>
      <protection hidden="1"/>
    </xf>
    <xf numFmtId="0" fontId="78" fillId="0" borderId="2" xfId="10" applyFont="1" applyBorder="1"/>
    <xf numFmtId="0" fontId="78" fillId="0" borderId="0" xfId="0" applyFont="1" applyAlignment="1">
      <alignment horizontal="left" vertical="center" indent="6"/>
    </xf>
    <xf numFmtId="0" fontId="85" fillId="0" borderId="0" xfId="13" applyFont="1" applyAlignment="1" applyProtection="1">
      <alignment horizontal="center"/>
      <protection hidden="1"/>
    </xf>
    <xf numFmtId="173" fontId="78" fillId="0" borderId="0" xfId="8" applyNumberFormat="1" applyFont="1" applyFill="1" applyAlignment="1" applyProtection="1">
      <protection hidden="1"/>
    </xf>
    <xf numFmtId="0" fontId="78" fillId="0" borderId="0" xfId="83" applyFont="1"/>
    <xf numFmtId="175" fontId="109" fillId="0" borderId="0" xfId="3" applyNumberFormat="1" applyFont="1" applyFill="1" applyBorder="1" applyAlignment="1" applyProtection="1">
      <alignment horizontal="center"/>
      <protection hidden="1"/>
    </xf>
    <xf numFmtId="2" fontId="90" fillId="0" borderId="0" xfId="83" applyNumberFormat="1" applyFont="1"/>
    <xf numFmtId="169" fontId="109" fillId="0" borderId="0" xfId="3" applyFont="1" applyFill="1" applyBorder="1" applyAlignment="1" applyProtection="1">
      <alignment horizontal="center"/>
      <protection hidden="1"/>
    </xf>
    <xf numFmtId="173" fontId="109" fillId="0" borderId="0" xfId="8" applyNumberFormat="1" applyFont="1" applyFill="1" applyBorder="1" applyAlignment="1" applyProtection="1">
      <alignment horizontal="center"/>
      <protection hidden="1"/>
    </xf>
    <xf numFmtId="0" fontId="78" fillId="0" borderId="0" xfId="101" applyFont="1"/>
    <xf numFmtId="0" fontId="78" fillId="0" borderId="0" xfId="101" applyFont="1" applyAlignment="1">
      <alignment horizontal="center"/>
    </xf>
    <xf numFmtId="167" fontId="78" fillId="0" borderId="0" xfId="103" applyFont="1"/>
    <xf numFmtId="173" fontId="78" fillId="0" borderId="0" xfId="8" applyNumberFormat="1" applyFont="1"/>
    <xf numFmtId="0" fontId="78" fillId="0" borderId="38" xfId="83" applyFont="1" applyBorder="1"/>
    <xf numFmtId="0" fontId="78" fillId="0" borderId="0" xfId="96" applyFont="1"/>
    <xf numFmtId="2" fontId="90" fillId="0" borderId="0" xfId="63" applyNumberFormat="1" applyFont="1"/>
    <xf numFmtId="196" fontId="110" fillId="0" borderId="0" xfId="63" applyNumberFormat="1" applyFont="1" applyAlignment="1">
      <alignment horizontal="left"/>
    </xf>
    <xf numFmtId="0" fontId="80" fillId="0" borderId="37" xfId="83" applyFont="1" applyBorder="1"/>
    <xf numFmtId="0" fontId="80" fillId="0" borderId="39" xfId="83" applyFont="1" applyBorder="1"/>
    <xf numFmtId="0" fontId="79" fillId="64" borderId="38" xfId="0" applyFont="1" applyFill="1" applyBorder="1" applyAlignment="1">
      <alignment wrapText="1"/>
    </xf>
    <xf numFmtId="0" fontId="79" fillId="64" borderId="38" xfId="0" applyFont="1" applyFill="1" applyBorder="1"/>
    <xf numFmtId="2" fontId="75" fillId="65" borderId="0" xfId="12" applyNumberFormat="1" applyFont="1" applyFill="1"/>
    <xf numFmtId="1" fontId="80" fillId="0" borderId="38" xfId="61" applyNumberFormat="1" applyFont="1" applyBorder="1" applyAlignment="1">
      <alignment horizontal="center"/>
    </xf>
    <xf numFmtId="2" fontId="116" fillId="0" borderId="0" xfId="0" applyNumberFormat="1" applyFont="1"/>
    <xf numFmtId="2" fontId="117" fillId="0" borderId="0" xfId="13" applyNumberFormat="1" applyFont="1" applyAlignment="1" applyProtection="1">
      <alignment vertical="center"/>
      <protection locked="0"/>
    </xf>
    <xf numFmtId="2" fontId="122" fillId="0" borderId="0" xfId="13" applyNumberFormat="1" applyFont="1" applyAlignment="1" applyProtection="1">
      <alignment horizontal="center" wrapText="1"/>
      <protection hidden="1"/>
    </xf>
    <xf numFmtId="0" fontId="112" fillId="0" borderId="0" xfId="0" applyFont="1" applyAlignment="1">
      <alignment horizontal="center" wrapText="1"/>
    </xf>
    <xf numFmtId="2" fontId="121" fillId="64" borderId="37" xfId="13" applyNumberFormat="1" applyFont="1" applyFill="1" applyBorder="1" applyAlignment="1" applyProtection="1">
      <alignment horizontal="left" vertical="center" wrapText="1"/>
      <protection hidden="1"/>
    </xf>
    <xf numFmtId="2" fontId="121" fillId="64" borderId="38" xfId="3" applyNumberFormat="1" applyFont="1" applyFill="1" applyBorder="1" applyAlignment="1" applyProtection="1">
      <alignment vertical="center" wrapText="1"/>
      <protection hidden="1"/>
    </xf>
    <xf numFmtId="173" fontId="113" fillId="64" borderId="37" xfId="8" applyNumberFormat="1" applyFont="1" applyFill="1" applyBorder="1" applyAlignment="1">
      <alignment vertical="top" wrapText="1"/>
    </xf>
    <xf numFmtId="173" fontId="113" fillId="64" borderId="39" xfId="8" applyNumberFormat="1" applyFont="1" applyFill="1" applyBorder="1" applyAlignment="1">
      <alignment vertical="top" wrapText="1"/>
    </xf>
    <xf numFmtId="173" fontId="113" fillId="64" borderId="36" xfId="8" applyNumberFormat="1" applyFont="1" applyFill="1" applyBorder="1" applyAlignment="1">
      <alignment vertical="top" wrapText="1"/>
    </xf>
    <xf numFmtId="173" fontId="113" fillId="64" borderId="41" xfId="8" applyNumberFormat="1" applyFont="1" applyFill="1" applyBorder="1" applyAlignment="1">
      <alignment vertical="top" wrapText="1"/>
    </xf>
    <xf numFmtId="0" fontId="113" fillId="64" borderId="37" xfId="59" applyFont="1" applyFill="1" applyBorder="1" applyAlignment="1">
      <alignment horizontal="left" vertical="top" wrapText="1"/>
    </xf>
    <xf numFmtId="0" fontId="113" fillId="64" borderId="39" xfId="59" applyFont="1" applyFill="1" applyBorder="1" applyAlignment="1">
      <alignment horizontal="left" vertical="top" wrapText="1"/>
    </xf>
    <xf numFmtId="0" fontId="113" fillId="64" borderId="36" xfId="59" applyFont="1" applyFill="1" applyBorder="1" applyAlignment="1">
      <alignment horizontal="left" vertical="top" wrapText="1"/>
    </xf>
    <xf numFmtId="0" fontId="83" fillId="0" borderId="0" xfId="9" applyFont="1" applyAlignment="1" applyProtection="1">
      <alignment horizontal="left" vertical="center"/>
      <protection hidden="1"/>
    </xf>
    <xf numFmtId="2" fontId="113" fillId="64" borderId="33" xfId="0" applyNumberFormat="1" applyFont="1" applyFill="1" applyBorder="1" applyAlignment="1">
      <alignment horizontal="left" vertical="top" wrapText="1"/>
    </xf>
    <xf numFmtId="0" fontId="112" fillId="0" borderId="0" xfId="83" applyFont="1"/>
    <xf numFmtId="166" fontId="127" fillId="2" borderId="36" xfId="18" applyFont="1" applyFill="1" applyBorder="1" applyAlignment="1"/>
    <xf numFmtId="0" fontId="128" fillId="0" borderId="0" xfId="63" applyFont="1"/>
    <xf numFmtId="178" fontId="128" fillId="0" borderId="2" xfId="6" applyNumberFormat="1" applyFont="1" applyFill="1" applyBorder="1" applyAlignment="1"/>
    <xf numFmtId="44" fontId="128" fillId="0" borderId="0" xfId="63" applyNumberFormat="1" applyFont="1"/>
    <xf numFmtId="44" fontId="125" fillId="64" borderId="36" xfId="63" applyNumberFormat="1" applyFont="1" applyFill="1" applyBorder="1"/>
    <xf numFmtId="1" fontId="126" fillId="2" borderId="38" xfId="8" applyNumberFormat="1" applyFont="1" applyFill="1" applyBorder="1" applyAlignment="1">
      <alignment horizontal="center"/>
    </xf>
    <xf numFmtId="173" fontId="126" fillId="2" borderId="38" xfId="8" applyNumberFormat="1" applyFont="1" applyFill="1" applyBorder="1"/>
    <xf numFmtId="167" fontId="126" fillId="2" borderId="38" xfId="8" applyFont="1" applyFill="1" applyBorder="1"/>
    <xf numFmtId="166" fontId="35" fillId="0" borderId="38" xfId="18" applyFont="1" applyBorder="1"/>
    <xf numFmtId="166" fontId="35" fillId="0" borderId="38" xfId="88" applyNumberFormat="1" applyFont="1" applyBorder="1"/>
    <xf numFmtId="173" fontId="79" fillId="64" borderId="37" xfId="8" applyNumberFormat="1" applyFont="1" applyFill="1" applyBorder="1" applyAlignment="1">
      <alignment horizontal="left"/>
    </xf>
    <xf numFmtId="167" fontId="79" fillId="64" borderId="36" xfId="8" applyFont="1" applyFill="1" applyBorder="1"/>
    <xf numFmtId="49" fontId="81" fillId="0" borderId="37" xfId="63" applyNumberFormat="1" applyFont="1" applyBorder="1" applyAlignment="1">
      <alignment vertical="top"/>
    </xf>
    <xf numFmtId="0" fontId="78" fillId="0" borderId="39" xfId="63" applyFont="1" applyBorder="1"/>
    <xf numFmtId="49" fontId="80" fillId="0" borderId="39" xfId="63" applyNumberFormat="1" applyFont="1" applyBorder="1"/>
    <xf numFmtId="49" fontId="79" fillId="64" borderId="37" xfId="63" applyNumberFormat="1" applyFont="1" applyFill="1" applyBorder="1"/>
    <xf numFmtId="0" fontId="79" fillId="64" borderId="39" xfId="63" applyFont="1" applyFill="1" applyBorder="1"/>
    <xf numFmtId="173" fontId="79" fillId="64" borderId="38" xfId="8" applyNumberFormat="1" applyFont="1" applyFill="1" applyBorder="1" applyAlignment="1">
      <alignment vertical="top" wrapText="1"/>
    </xf>
    <xf numFmtId="173" fontId="79" fillId="64" borderId="38" xfId="8" applyNumberFormat="1" applyFont="1" applyFill="1" applyBorder="1" applyAlignment="1">
      <alignment horizontal="center" vertical="top" wrapText="1"/>
    </xf>
    <xf numFmtId="167" fontId="79" fillId="64" borderId="38" xfId="8" applyFont="1" applyFill="1" applyBorder="1" applyAlignment="1">
      <alignment horizontal="center" vertical="top" wrapText="1"/>
    </xf>
    <xf numFmtId="167" fontId="79" fillId="64" borderId="33" xfId="8" applyFont="1" applyFill="1" applyBorder="1" applyAlignment="1">
      <alignment horizontal="center" vertical="top" wrapText="1"/>
    </xf>
    <xf numFmtId="0" fontId="35" fillId="0" borderId="0" xfId="17" applyFont="1"/>
    <xf numFmtId="0" fontId="126" fillId="0" borderId="0" xfId="17" applyFont="1"/>
    <xf numFmtId="0" fontId="35" fillId="0" borderId="0" xfId="0" applyFont="1"/>
    <xf numFmtId="0" fontId="35" fillId="0" borderId="0" xfId="0" applyFont="1" applyAlignment="1">
      <alignment horizontal="center"/>
    </xf>
    <xf numFmtId="2" fontId="126" fillId="0" borderId="0" xfId="0" applyNumberFormat="1" applyFont="1" applyAlignment="1">
      <alignment horizontal="center"/>
    </xf>
    <xf numFmtId="2" fontId="129" fillId="0" borderId="0" xfId="0" applyNumberFormat="1" applyFont="1" applyAlignment="1">
      <alignment horizontal="center"/>
    </xf>
    <xf numFmtId="2" fontId="134" fillId="0" borderId="0" xfId="12" applyNumberFormat="1" applyFont="1" applyAlignment="1">
      <alignment horizontal="center"/>
    </xf>
    <xf numFmtId="174" fontId="35" fillId="0" borderId="4" xfId="0" applyNumberFormat="1" applyFont="1" applyBorder="1" applyAlignment="1">
      <alignment horizontal="center"/>
    </xf>
    <xf numFmtId="0" fontId="35" fillId="0" borderId="16" xfId="0" applyFont="1" applyBorder="1" applyAlignment="1">
      <alignment horizontal="center" wrapText="1"/>
    </xf>
    <xf numFmtId="0" fontId="35" fillId="2" borderId="16" xfId="0" applyFont="1" applyFill="1" applyBorder="1" applyAlignment="1">
      <alignment horizontal="center" wrapText="1"/>
    </xf>
    <xf numFmtId="0" fontId="132" fillId="0" borderId="16" xfId="59" applyFont="1" applyBorder="1" applyAlignment="1">
      <alignment horizontal="center" wrapText="1"/>
    </xf>
    <xf numFmtId="174" fontId="35" fillId="0" borderId="0" xfId="0" applyNumberFormat="1" applyFont="1" applyAlignment="1">
      <alignment horizontal="center"/>
    </xf>
    <xf numFmtId="43" fontId="131" fillId="0" borderId="38" xfId="8" applyNumberFormat="1" applyFont="1" applyFill="1" applyBorder="1" applyAlignment="1">
      <alignment horizontal="center"/>
    </xf>
    <xf numFmtId="1" fontId="132" fillId="0" borderId="38" xfId="0" applyNumberFormat="1" applyFont="1" applyBorder="1" applyAlignment="1">
      <alignment horizontal="center"/>
    </xf>
    <xf numFmtId="14" fontId="130" fillId="0" borderId="0" xfId="12" applyNumberFormat="1" applyFont="1" applyAlignment="1">
      <alignment horizontal="left"/>
    </xf>
    <xf numFmtId="179" fontId="135" fillId="0" borderId="6" xfId="13" applyNumberFormat="1" applyFont="1" applyBorder="1" applyAlignment="1" applyProtection="1">
      <alignment horizontal="left" vertical="center"/>
      <protection hidden="1"/>
    </xf>
    <xf numFmtId="181" fontId="35" fillId="0" borderId="0" xfId="11" applyNumberFormat="1" applyFont="1" applyProtection="1">
      <protection hidden="1"/>
    </xf>
    <xf numFmtId="2" fontId="135" fillId="0" borderId="38" xfId="3" applyNumberFormat="1" applyFont="1" applyFill="1" applyBorder="1" applyAlignment="1" applyProtection="1">
      <protection hidden="1"/>
    </xf>
    <xf numFmtId="166" fontId="135" fillId="35" borderId="38" xfId="18" applyFont="1" applyFill="1" applyBorder="1" applyAlignment="1" applyProtection="1">
      <protection locked="0"/>
    </xf>
    <xf numFmtId="175" fontId="136" fillId="0" borderId="5" xfId="0" applyNumberFormat="1" applyFont="1" applyBorder="1" applyAlignment="1">
      <alignment horizontal="center" vertical="center"/>
    </xf>
    <xf numFmtId="166" fontId="135" fillId="66" borderId="38" xfId="18" applyFont="1" applyFill="1" applyBorder="1" applyAlignment="1" applyProtection="1">
      <protection locked="0"/>
    </xf>
    <xf numFmtId="179" fontId="126" fillId="0" borderId="38" xfId="3" applyNumberFormat="1" applyFont="1" applyFill="1" applyBorder="1" applyAlignment="1" applyProtection="1">
      <protection hidden="1"/>
    </xf>
    <xf numFmtId="169" fontId="135" fillId="0" borderId="38" xfId="3" applyFont="1" applyFill="1" applyBorder="1" applyAlignment="1" applyProtection="1">
      <protection hidden="1"/>
    </xf>
    <xf numFmtId="166" fontId="135" fillId="0" borderId="38" xfId="18" applyFont="1" applyFill="1" applyBorder="1" applyAlignment="1" applyProtection="1">
      <protection locked="0"/>
    </xf>
    <xf numFmtId="169" fontId="135" fillId="0" borderId="38" xfId="3" applyFont="1" applyFill="1" applyBorder="1" applyAlignment="1" applyProtection="1">
      <protection locked="0"/>
    </xf>
    <xf numFmtId="166" fontId="138" fillId="2" borderId="38" xfId="18" applyFont="1" applyFill="1" applyBorder="1" applyAlignment="1" applyProtection="1">
      <alignment horizontal="right"/>
      <protection locked="0"/>
    </xf>
    <xf numFmtId="175" fontId="131" fillId="0" borderId="5" xfId="0" applyNumberFormat="1" applyFont="1" applyBorder="1" applyAlignment="1">
      <alignment horizontal="center" vertical="center"/>
    </xf>
    <xf numFmtId="175" fontId="139" fillId="0" borderId="5" xfId="0" applyNumberFormat="1" applyFont="1" applyBorder="1" applyAlignment="1">
      <alignment horizontal="center" vertical="center"/>
    </xf>
    <xf numFmtId="175" fontId="35" fillId="0" borderId="5" xfId="0" applyNumberFormat="1" applyFont="1" applyBorder="1"/>
    <xf numFmtId="179" fontId="126" fillId="0" borderId="4" xfId="5" applyNumberFormat="1" applyFont="1" applyFill="1" applyBorder="1" applyAlignment="1" applyProtection="1">
      <protection hidden="1"/>
    </xf>
    <xf numFmtId="175" fontId="35" fillId="0" borderId="6" xfId="0" applyNumberFormat="1" applyFont="1" applyBorder="1" applyAlignment="1">
      <alignment horizontal="center" vertical="center"/>
    </xf>
    <xf numFmtId="175" fontId="35" fillId="0" borderId="0" xfId="0" applyNumberFormat="1" applyFont="1"/>
    <xf numFmtId="179" fontId="140" fillId="0" borderId="38" xfId="5" applyNumberFormat="1" applyFont="1" applyFill="1" applyBorder="1" applyAlignment="1" applyProtection="1">
      <protection hidden="1"/>
    </xf>
    <xf numFmtId="179" fontId="131" fillId="0" borderId="0" xfId="0" applyNumberFormat="1" applyFont="1"/>
    <xf numFmtId="0" fontId="131" fillId="0" borderId="0" xfId="0" applyFont="1"/>
    <xf numFmtId="14" fontId="130" fillId="0" borderId="0" xfId="0" applyNumberFormat="1" applyFont="1" applyAlignment="1">
      <alignment horizontal="left"/>
    </xf>
    <xf numFmtId="166" fontId="35" fillId="0" borderId="37" xfId="18" applyFont="1" applyFill="1" applyBorder="1" applyAlignment="1" applyProtection="1">
      <protection hidden="1"/>
    </xf>
    <xf numFmtId="166" fontId="126" fillId="0" borderId="38" xfId="18" applyFont="1" applyBorder="1"/>
    <xf numFmtId="1" fontId="126" fillId="0" borderId="38" xfId="13" applyNumberFormat="1" applyFont="1" applyBorder="1" applyAlignment="1" applyProtection="1">
      <alignment horizontal="center"/>
      <protection hidden="1"/>
    </xf>
    <xf numFmtId="166" fontId="35" fillId="65" borderId="38" xfId="18" applyFont="1" applyFill="1" applyBorder="1"/>
    <xf numFmtId="2" fontId="35" fillId="0" borderId="37" xfId="13" applyNumberFormat="1" applyFont="1" applyBorder="1" applyProtection="1">
      <protection hidden="1"/>
    </xf>
    <xf numFmtId="44" fontId="35" fillId="66" borderId="36" xfId="65" applyFont="1" applyFill="1" applyBorder="1" applyAlignment="1" applyProtection="1">
      <protection locked="0"/>
    </xf>
    <xf numFmtId="14" fontId="130" fillId="0" borderId="0" xfId="63" applyNumberFormat="1" applyFont="1" applyAlignment="1">
      <alignment horizontal="left"/>
    </xf>
    <xf numFmtId="0" fontId="35" fillId="0" borderId="0" xfId="101" applyFont="1"/>
    <xf numFmtId="14" fontId="143" fillId="0" borderId="0" xfId="63" applyNumberFormat="1" applyFont="1" applyAlignment="1">
      <alignment horizontal="left"/>
    </xf>
    <xf numFmtId="0" fontId="135" fillId="0" borderId="33" xfId="62" applyFont="1" applyBorder="1" applyAlignment="1" applyProtection="1">
      <alignment horizontal="left" textRotation="90"/>
      <protection hidden="1"/>
    </xf>
    <xf numFmtId="0" fontId="135" fillId="0" borderId="0" xfId="62" applyFont="1" applyAlignment="1" applyProtection="1">
      <alignment horizontal="left" textRotation="90"/>
      <protection hidden="1"/>
    </xf>
    <xf numFmtId="0" fontId="35" fillId="0" borderId="0" xfId="83" applyFont="1"/>
    <xf numFmtId="0" fontId="144" fillId="0" borderId="0" xfId="62" applyFont="1" applyAlignment="1" applyProtection="1">
      <alignment horizontal="left" textRotation="90"/>
      <protection hidden="1"/>
    </xf>
    <xf numFmtId="179" fontId="135" fillId="2" borderId="38" xfId="62" applyNumberFormat="1" applyFont="1" applyFill="1" applyBorder="1" applyAlignment="1" applyProtection="1">
      <alignment horizontal="center"/>
      <protection hidden="1"/>
    </xf>
    <xf numFmtId="179" fontId="135" fillId="0" borderId="38" xfId="62" applyNumberFormat="1" applyFont="1" applyBorder="1" applyAlignment="1" applyProtection="1">
      <alignment horizontal="center"/>
      <protection hidden="1"/>
    </xf>
    <xf numFmtId="180" fontId="35" fillId="0" borderId="38" xfId="83" applyNumberFormat="1" applyFont="1" applyBorder="1"/>
    <xf numFmtId="197" fontId="35" fillId="0" borderId="38" xfId="83" applyNumberFormat="1" applyFont="1" applyBorder="1"/>
    <xf numFmtId="166" fontId="35" fillId="0" borderId="38" xfId="83" applyNumberFormat="1" applyFont="1" applyBorder="1"/>
    <xf numFmtId="0" fontId="126" fillId="0" borderId="39" xfId="83" applyFont="1" applyBorder="1"/>
    <xf numFmtId="0" fontId="126" fillId="0" borderId="36" xfId="83" applyFont="1" applyBorder="1"/>
    <xf numFmtId="49" fontId="126" fillId="0" borderId="38" xfId="8" applyNumberFormat="1" applyFont="1" applyBorder="1" applyAlignment="1">
      <alignment horizontal="center"/>
    </xf>
    <xf numFmtId="166" fontId="126" fillId="0" borderId="38" xfId="83" applyNumberFormat="1" applyFont="1" applyBorder="1"/>
    <xf numFmtId="49" fontId="77" fillId="66" borderId="38" xfId="62" applyNumberFormat="1" applyFont="1" applyFill="1" applyBorder="1" applyAlignment="1" applyProtection="1">
      <alignment horizontal="left" vertical="top"/>
      <protection hidden="1"/>
    </xf>
    <xf numFmtId="2" fontId="79" fillId="64" borderId="38" xfId="88" applyNumberFormat="1" applyFont="1" applyFill="1" applyBorder="1" applyAlignment="1">
      <alignment vertical="top" wrapText="1"/>
    </xf>
    <xf numFmtId="2" fontId="78" fillId="0" borderId="38" xfId="0" applyNumberFormat="1" applyFont="1" applyBorder="1"/>
    <xf numFmtId="2" fontId="78" fillId="0" borderId="38" xfId="88" applyNumberFormat="1" applyFont="1" applyBorder="1"/>
    <xf numFmtId="0" fontId="84" fillId="0" borderId="38" xfId="0" applyFont="1" applyBorder="1"/>
    <xf numFmtId="0" fontId="80" fillId="0" borderId="38" xfId="88" applyFont="1" applyBorder="1"/>
    <xf numFmtId="166" fontId="35" fillId="2" borderId="38" xfId="18" applyFont="1" applyFill="1" applyBorder="1" applyAlignment="1">
      <alignment horizontal="center"/>
    </xf>
    <xf numFmtId="166" fontId="80" fillId="2" borderId="38" xfId="18" applyFont="1" applyFill="1" applyBorder="1"/>
    <xf numFmtId="166" fontId="126" fillId="2" borderId="38" xfId="18" applyFont="1" applyFill="1" applyBorder="1"/>
    <xf numFmtId="1" fontId="111" fillId="0" borderId="37" xfId="0" applyNumberFormat="1" applyFont="1" applyBorder="1" applyAlignment="1">
      <alignment horizontal="left" vertical="center"/>
    </xf>
    <xf numFmtId="1" fontId="111" fillId="0" borderId="39" xfId="0" applyNumberFormat="1" applyFont="1" applyBorder="1" applyAlignment="1">
      <alignment horizontal="left" vertical="center"/>
    </xf>
    <xf numFmtId="1" fontId="133" fillId="0" borderId="39" xfId="0" applyNumberFormat="1" applyFont="1" applyBorder="1" applyAlignment="1">
      <alignment horizontal="center" vertical="center" wrapText="1"/>
    </xf>
    <xf numFmtId="1" fontId="111" fillId="0" borderId="36" xfId="0" applyNumberFormat="1" applyFont="1" applyBorder="1" applyAlignment="1">
      <alignment horizontal="center" vertical="center" wrapText="1"/>
    </xf>
    <xf numFmtId="2" fontId="113" fillId="64" borderId="38" xfId="0" applyNumberFormat="1" applyFont="1" applyFill="1" applyBorder="1" applyAlignment="1">
      <alignment horizontal="left" vertical="center" wrapText="1"/>
    </xf>
    <xf numFmtId="1" fontId="113" fillId="64" borderId="38" xfId="0" applyNumberFormat="1" applyFont="1" applyFill="1" applyBorder="1" applyAlignment="1">
      <alignment horizontal="center" vertical="center" wrapText="1"/>
    </xf>
    <xf numFmtId="0" fontId="113" fillId="64" borderId="38" xfId="0" applyFont="1" applyFill="1" applyBorder="1" applyAlignment="1">
      <alignment horizontal="left" vertical="center" wrapText="1"/>
    </xf>
    <xf numFmtId="2" fontId="113" fillId="64" borderId="38" xfId="0" applyNumberFormat="1" applyFont="1" applyFill="1" applyBorder="1" applyAlignment="1">
      <alignment horizontal="center" vertical="center" wrapText="1"/>
    </xf>
    <xf numFmtId="1" fontId="114" fillId="0" borderId="38" xfId="0" applyNumberFormat="1" applyFont="1" applyBorder="1" applyAlignment="1">
      <alignment horizontal="center" vertical="center" wrapText="1"/>
    </xf>
    <xf numFmtId="0" fontId="78" fillId="2" borderId="38" xfId="0" applyFont="1" applyFill="1" applyBorder="1" applyAlignment="1">
      <alignment vertical="center"/>
    </xf>
    <xf numFmtId="173" fontId="35" fillId="0" borderId="38" xfId="8" applyNumberFormat="1" applyFont="1" applyFill="1" applyBorder="1" applyAlignment="1">
      <alignment horizontal="center" vertical="center"/>
    </xf>
    <xf numFmtId="0" fontId="78" fillId="0" borderId="38" xfId="0" applyFont="1" applyBorder="1" applyAlignment="1">
      <alignment horizontal="center" vertical="center"/>
    </xf>
    <xf numFmtId="0" fontId="78" fillId="0" borderId="38" xfId="0" applyFont="1" applyBorder="1" applyAlignment="1">
      <alignment vertical="center"/>
    </xf>
    <xf numFmtId="173" fontId="126" fillId="0" borderId="38" xfId="8" applyNumberFormat="1" applyFont="1" applyFill="1" applyBorder="1" applyAlignment="1">
      <alignment horizontal="center"/>
    </xf>
    <xf numFmtId="49" fontId="35" fillId="0" borderId="38" xfId="0" applyNumberFormat="1" applyFont="1" applyBorder="1" applyAlignment="1">
      <alignment horizontal="center"/>
    </xf>
    <xf numFmtId="0" fontId="80" fillId="0" borderId="38" xfId="0" applyFont="1" applyBorder="1" applyAlignment="1">
      <alignment vertical="center"/>
    </xf>
    <xf numFmtId="0" fontId="126" fillId="0" borderId="38" xfId="0" applyFont="1" applyBorder="1"/>
    <xf numFmtId="173" fontId="126" fillId="0" borderId="38" xfId="8" applyNumberFormat="1" applyFont="1" applyFill="1" applyBorder="1" applyAlignment="1">
      <alignment horizontal="center" vertical="center"/>
    </xf>
    <xf numFmtId="0" fontId="80" fillId="0" borderId="38" xfId="0" applyFont="1" applyBorder="1" applyAlignment="1">
      <alignment horizontal="center" vertical="center"/>
    </xf>
    <xf numFmtId="1" fontId="113" fillId="64" borderId="38" xfId="0" applyNumberFormat="1" applyFont="1" applyFill="1" applyBorder="1" applyAlignment="1">
      <alignment horizontal="left"/>
    </xf>
    <xf numFmtId="1" fontId="113" fillId="64" borderId="38" xfId="0" applyNumberFormat="1" applyFont="1" applyFill="1" applyBorder="1" applyAlignment="1">
      <alignment horizontal="center"/>
    </xf>
    <xf numFmtId="9" fontId="127" fillId="64" borderId="33" xfId="16" applyFont="1" applyFill="1" applyBorder="1" applyAlignment="1">
      <alignment horizontal="center" vertical="top" wrapText="1"/>
    </xf>
    <xf numFmtId="1" fontId="78" fillId="0" borderId="38" xfId="0" applyNumberFormat="1" applyFont="1" applyBorder="1" applyAlignment="1">
      <alignment horizontal="center"/>
    </xf>
    <xf numFmtId="174" fontId="35" fillId="0" borderId="38" xfId="0" applyNumberFormat="1" applyFont="1" applyBorder="1" applyAlignment="1">
      <alignment horizontal="center"/>
    </xf>
    <xf numFmtId="1" fontId="128" fillId="0" borderId="38" xfId="0" applyNumberFormat="1" applyFont="1" applyBorder="1" applyAlignment="1">
      <alignment horizontal="center"/>
    </xf>
    <xf numFmtId="1" fontId="131" fillId="0" borderId="38" xfId="8" applyNumberFormat="1" applyFont="1" applyFill="1" applyBorder="1" applyAlignment="1">
      <alignment horizontal="center"/>
    </xf>
    <xf numFmtId="2" fontId="85" fillId="0" borderId="38" xfId="8" applyNumberFormat="1" applyFont="1" applyFill="1" applyBorder="1" applyAlignment="1">
      <alignment horizontal="center"/>
    </xf>
    <xf numFmtId="173" fontId="131" fillId="0" borderId="38" xfId="8" applyNumberFormat="1" applyFont="1" applyFill="1" applyBorder="1" applyAlignment="1">
      <alignment horizontal="center"/>
    </xf>
    <xf numFmtId="0" fontId="78" fillId="0" borderId="36" xfId="0" applyFont="1" applyBorder="1"/>
    <xf numFmtId="0" fontId="78" fillId="0" borderId="33" xfId="0" applyFont="1" applyBorder="1"/>
    <xf numFmtId="2" fontId="78" fillId="0" borderId="40" xfId="0" applyNumberFormat="1" applyFont="1" applyBorder="1"/>
    <xf numFmtId="1" fontId="78" fillId="0" borderId="40" xfId="0" applyNumberFormat="1" applyFont="1" applyBorder="1" applyAlignment="1">
      <alignment horizontal="center"/>
    </xf>
    <xf numFmtId="174" fontId="35" fillId="0" borderId="40" xfId="0" applyNumberFormat="1" applyFont="1" applyBorder="1" applyAlignment="1">
      <alignment horizontal="center"/>
    </xf>
    <xf numFmtId="0" fontId="78" fillId="0" borderId="40" xfId="8" applyNumberFormat="1" applyFont="1" applyFill="1" applyBorder="1" applyAlignment="1"/>
    <xf numFmtId="0" fontId="78" fillId="0" borderId="40" xfId="0" applyFont="1" applyBorder="1"/>
    <xf numFmtId="2" fontId="78" fillId="0" borderId="40" xfId="0" applyNumberFormat="1" applyFont="1" applyBorder="1" applyAlignment="1">
      <alignment horizontal="right"/>
    </xf>
    <xf numFmtId="1" fontId="82" fillId="0" borderId="40" xfId="0" applyNumberFormat="1" applyFont="1" applyBorder="1" applyAlignment="1">
      <alignment horizontal="center"/>
    </xf>
    <xf numFmtId="43" fontId="85" fillId="0" borderId="40" xfId="8" applyNumberFormat="1" applyFont="1" applyFill="1" applyBorder="1" applyAlignment="1">
      <alignment horizontal="center"/>
    </xf>
    <xf numFmtId="2" fontId="118" fillId="64" borderId="37" xfId="13" applyNumberFormat="1" applyFont="1" applyFill="1" applyBorder="1" applyAlignment="1" applyProtection="1">
      <alignment horizontal="left" vertical="center"/>
      <protection hidden="1"/>
    </xf>
    <xf numFmtId="2" fontId="91" fillId="64" borderId="39" xfId="11" applyNumberFormat="1" applyFont="1" applyFill="1" applyBorder="1" applyProtection="1">
      <protection hidden="1"/>
    </xf>
    <xf numFmtId="2" fontId="91" fillId="64" borderId="36" xfId="11" applyNumberFormat="1" applyFont="1" applyFill="1" applyBorder="1" applyProtection="1">
      <protection hidden="1"/>
    </xf>
    <xf numFmtId="2" fontId="78" fillId="0" borderId="37" xfId="11" applyNumberFormat="1" applyFont="1" applyBorder="1" applyProtection="1">
      <protection hidden="1"/>
    </xf>
    <xf numFmtId="2" fontId="78" fillId="0" borderId="36" xfId="11" applyNumberFormat="1" applyFont="1" applyBorder="1" applyProtection="1">
      <protection hidden="1"/>
    </xf>
    <xf numFmtId="0" fontId="80" fillId="0" borderId="37" xfId="0" applyFont="1" applyBorder="1"/>
    <xf numFmtId="0" fontId="80" fillId="0" borderId="36" xfId="0" applyFont="1" applyBorder="1"/>
    <xf numFmtId="177" fontId="126" fillId="0" borderId="38" xfId="11" applyNumberFormat="1" applyFont="1" applyBorder="1" applyAlignment="1" applyProtection="1">
      <alignment vertical="center"/>
      <protection hidden="1"/>
    </xf>
    <xf numFmtId="177" fontId="35" fillId="0" borderId="38" xfId="11" applyNumberFormat="1" applyFont="1" applyBorder="1" applyAlignment="1" applyProtection="1">
      <alignment vertical="center"/>
      <protection hidden="1"/>
    </xf>
    <xf numFmtId="10" fontId="126" fillId="0" borderId="36" xfId="0" applyNumberFormat="1" applyFont="1" applyBorder="1"/>
    <xf numFmtId="2" fontId="80" fillId="0" borderId="38" xfId="11" applyNumberFormat="1" applyFont="1" applyBorder="1" applyAlignment="1" applyProtection="1">
      <alignment horizontal="center"/>
      <protection hidden="1"/>
    </xf>
    <xf numFmtId="179" fontId="135" fillId="0" borderId="38" xfId="13" applyNumberFormat="1" applyFont="1" applyBorder="1" applyAlignment="1" applyProtection="1">
      <alignment horizontal="left" vertical="center"/>
      <protection hidden="1"/>
    </xf>
    <xf numFmtId="0" fontId="78" fillId="0" borderId="37" xfId="11" applyFont="1" applyBorder="1" applyAlignment="1" applyProtection="1">
      <alignment vertical="center"/>
      <protection hidden="1"/>
    </xf>
    <xf numFmtId="0" fontId="78" fillId="0" borderId="39" xfId="0" applyFont="1" applyBorder="1"/>
    <xf numFmtId="0" fontId="80" fillId="0" borderId="37" xfId="13" applyFont="1" applyBorder="1" applyAlignment="1" applyProtection="1">
      <alignment vertical="center"/>
      <protection hidden="1"/>
    </xf>
    <xf numFmtId="0" fontId="80" fillId="0" borderId="39" xfId="0" applyFont="1" applyBorder="1"/>
    <xf numFmtId="10" fontId="126" fillId="0" borderId="38" xfId="16" applyNumberFormat="1" applyFont="1" applyFill="1" applyBorder="1" applyAlignment="1"/>
    <xf numFmtId="0" fontId="118" fillId="64" borderId="37" xfId="13" applyFont="1" applyFill="1" applyBorder="1" applyAlignment="1" applyProtection="1">
      <alignment horizontal="left" vertical="center"/>
      <protection hidden="1"/>
    </xf>
    <xf numFmtId="0" fontId="119" fillId="64" borderId="39" xfId="13" applyFont="1" applyFill="1" applyBorder="1" applyAlignment="1" applyProtection="1">
      <alignment horizontal="left" vertical="center"/>
      <protection hidden="1"/>
    </xf>
    <xf numFmtId="9" fontId="120" fillId="64" borderId="36" xfId="13" applyNumberFormat="1" applyFont="1" applyFill="1" applyBorder="1" applyAlignment="1" applyProtection="1">
      <alignment vertical="center"/>
      <protection hidden="1"/>
    </xf>
    <xf numFmtId="0" fontId="113" fillId="64" borderId="38" xfId="13" applyFont="1" applyFill="1" applyBorder="1" applyAlignment="1" applyProtection="1">
      <alignment horizontal="left" vertical="center"/>
      <protection hidden="1"/>
    </xf>
    <xf numFmtId="0" fontId="88" fillId="0" borderId="38" xfId="13" applyFont="1" applyBorder="1" applyAlignment="1" applyProtection="1">
      <alignment horizontal="left" vertical="center"/>
      <protection hidden="1"/>
    </xf>
    <xf numFmtId="2" fontId="135" fillId="2" borderId="38" xfId="13" applyNumberFormat="1" applyFont="1" applyFill="1" applyBorder="1" applyAlignment="1" applyProtection="1">
      <alignment horizontal="right" vertical="center"/>
      <protection hidden="1"/>
    </xf>
    <xf numFmtId="0" fontId="80" fillId="0" borderId="38" xfId="13" applyFont="1" applyBorder="1" applyAlignment="1" applyProtection="1">
      <alignment vertical="center"/>
      <protection hidden="1"/>
    </xf>
    <xf numFmtId="2" fontId="126" fillId="0" borderId="38" xfId="13" applyNumberFormat="1" applyFont="1" applyBorder="1" applyAlignment="1" applyProtection="1">
      <alignment vertical="center"/>
      <protection hidden="1"/>
    </xf>
    <xf numFmtId="0" fontId="92" fillId="0" borderId="38" xfId="13" applyFont="1" applyBorder="1" applyAlignment="1" applyProtection="1">
      <alignment vertical="center"/>
      <protection hidden="1"/>
    </xf>
    <xf numFmtId="0" fontId="35" fillId="0" borderId="38" xfId="0" applyFont="1" applyBorder="1" applyAlignment="1">
      <alignment vertical="center"/>
    </xf>
    <xf numFmtId="0" fontId="93" fillId="0" borderId="38" xfId="13" applyFont="1" applyBorder="1" applyAlignment="1" applyProtection="1">
      <alignment vertical="center"/>
      <protection hidden="1"/>
    </xf>
    <xf numFmtId="0" fontId="78" fillId="0" borderId="38" xfId="13" applyFont="1" applyBorder="1" applyAlignment="1" applyProtection="1">
      <alignment vertical="center"/>
      <protection hidden="1"/>
    </xf>
    <xf numFmtId="10" fontId="135" fillId="0" borderId="38" xfId="16" applyNumberFormat="1" applyFont="1" applyFill="1" applyBorder="1" applyAlignment="1" applyProtection="1">
      <alignment vertical="center"/>
      <protection hidden="1"/>
    </xf>
    <xf numFmtId="10" fontId="126" fillId="0" borderId="38" xfId="16" applyNumberFormat="1" applyFont="1" applyFill="1" applyBorder="1" applyAlignment="1" applyProtection="1">
      <alignment vertical="center"/>
      <protection hidden="1"/>
    </xf>
    <xf numFmtId="2" fontId="121" fillId="64" borderId="39" xfId="13" applyNumberFormat="1" applyFont="1" applyFill="1" applyBorder="1" applyAlignment="1" applyProtection="1">
      <alignment horizontal="center" wrapText="1"/>
      <protection hidden="1"/>
    </xf>
    <xf numFmtId="2" fontId="121" fillId="64" borderId="36" xfId="13" applyNumberFormat="1" applyFont="1" applyFill="1" applyBorder="1" applyAlignment="1" applyProtection="1">
      <alignment horizontal="right" wrapText="1"/>
      <protection hidden="1"/>
    </xf>
    <xf numFmtId="2" fontId="100" fillId="0" borderId="39" xfId="3" applyNumberFormat="1" applyFont="1" applyFill="1" applyBorder="1" applyAlignment="1" applyProtection="1">
      <alignment horizontal="center" vertical="center"/>
      <protection hidden="1"/>
    </xf>
    <xf numFmtId="2" fontId="100" fillId="0" borderId="36" xfId="3" applyNumberFormat="1" applyFont="1" applyFill="1" applyBorder="1" applyAlignment="1" applyProtection="1">
      <alignment horizontal="right" vertical="center"/>
      <protection hidden="1"/>
    </xf>
    <xf numFmtId="175" fontId="136" fillId="0" borderId="41" xfId="0" applyNumberFormat="1" applyFont="1" applyBorder="1" applyAlignment="1">
      <alignment horizontal="center" vertical="center"/>
    </xf>
    <xf numFmtId="2" fontId="101" fillId="0" borderId="39" xfId="3" applyNumberFormat="1" applyFont="1" applyFill="1" applyBorder="1" applyAlignment="1" applyProtection="1">
      <alignment horizontal="left" vertical="center"/>
      <protection hidden="1"/>
    </xf>
    <xf numFmtId="2" fontId="95" fillId="0" borderId="36" xfId="3" applyNumberFormat="1" applyFont="1" applyFill="1" applyBorder="1" applyAlignment="1" applyProtection="1">
      <alignment horizontal="right" vertical="center"/>
      <protection hidden="1"/>
    </xf>
    <xf numFmtId="10" fontId="102" fillId="0" borderId="36" xfId="16" applyNumberFormat="1" applyFont="1" applyFill="1" applyBorder="1" applyAlignment="1" applyProtection="1">
      <alignment horizontal="right"/>
      <protection hidden="1"/>
    </xf>
    <xf numFmtId="0" fontId="80" fillId="0" borderId="37" xfId="13" applyFont="1" applyBorder="1" applyProtection="1">
      <protection hidden="1"/>
    </xf>
    <xf numFmtId="0" fontId="104" fillId="0" borderId="39" xfId="13" applyFont="1" applyBorder="1" applyProtection="1">
      <protection hidden="1"/>
    </xf>
    <xf numFmtId="0" fontId="104" fillId="0" borderId="36" xfId="13" applyFont="1" applyBorder="1" applyAlignment="1" applyProtection="1">
      <alignment horizontal="right"/>
      <protection hidden="1"/>
    </xf>
    <xf numFmtId="0" fontId="102" fillId="0" borderId="39" xfId="13" applyFont="1" applyBorder="1" applyAlignment="1" applyProtection="1">
      <alignment horizontal="right"/>
      <protection hidden="1"/>
    </xf>
    <xf numFmtId="0" fontId="102" fillId="0" borderId="36" xfId="13" applyFont="1" applyBorder="1" applyAlignment="1" applyProtection="1">
      <alignment horizontal="right"/>
      <protection hidden="1"/>
    </xf>
    <xf numFmtId="0" fontId="88" fillId="0" borderId="37" xfId="13" applyFont="1" applyBorder="1" applyProtection="1">
      <protection hidden="1"/>
    </xf>
    <xf numFmtId="0" fontId="103" fillId="0" borderId="39" xfId="13" applyFont="1" applyBorder="1" applyAlignment="1" applyProtection="1">
      <alignment horizontal="center"/>
      <protection hidden="1"/>
    </xf>
    <xf numFmtId="175" fontId="137" fillId="0" borderId="38" xfId="16" applyNumberFormat="1" applyFont="1" applyFill="1" applyBorder="1" applyAlignment="1" applyProtection="1">
      <alignment horizontal="center"/>
      <protection hidden="1"/>
    </xf>
    <xf numFmtId="0" fontId="85" fillId="0" borderId="37" xfId="13" applyFont="1" applyBorder="1" applyProtection="1">
      <protection hidden="1"/>
    </xf>
    <xf numFmtId="10" fontId="102" fillId="0" borderId="39" xfId="13" applyNumberFormat="1" applyFont="1" applyBorder="1" applyAlignment="1" applyProtection="1">
      <alignment horizontal="right"/>
      <protection hidden="1"/>
    </xf>
    <xf numFmtId="175" fontId="103" fillId="0" borderId="36" xfId="16" applyNumberFormat="1" applyFont="1" applyFill="1" applyBorder="1" applyAlignment="1" applyProtection="1">
      <alignment horizontal="right"/>
      <protection hidden="1"/>
    </xf>
    <xf numFmtId="0" fontId="106" fillId="0" borderId="39" xfId="13" applyFont="1" applyBorder="1" applyAlignment="1" applyProtection="1">
      <alignment horizontal="center"/>
      <protection hidden="1"/>
    </xf>
    <xf numFmtId="169" fontId="103" fillId="0" borderId="39" xfId="13" applyNumberFormat="1" applyFont="1" applyBorder="1" applyAlignment="1" applyProtection="1">
      <alignment horizontal="center"/>
      <protection hidden="1"/>
    </xf>
    <xf numFmtId="165" fontId="103" fillId="0" borderId="39" xfId="13" applyNumberFormat="1" applyFont="1" applyBorder="1" applyAlignment="1" applyProtection="1">
      <alignment horizontal="center"/>
      <protection hidden="1"/>
    </xf>
    <xf numFmtId="9" fontId="126" fillId="0" borderId="38" xfId="0" applyNumberFormat="1" applyFont="1" applyBorder="1" applyAlignment="1">
      <alignment horizontal="center"/>
    </xf>
    <xf numFmtId="9" fontId="126" fillId="61" borderId="38" xfId="16" applyFont="1" applyFill="1" applyBorder="1" applyAlignment="1">
      <alignment horizontal="center"/>
    </xf>
    <xf numFmtId="167" fontId="103" fillId="0" borderId="36" xfId="8" applyFont="1" applyFill="1" applyBorder="1" applyAlignment="1" applyProtection="1">
      <alignment horizontal="right"/>
      <protection hidden="1"/>
    </xf>
    <xf numFmtId="10" fontId="103" fillId="0" borderId="36" xfId="16" applyNumberFormat="1" applyFont="1" applyFill="1" applyBorder="1" applyAlignment="1" applyProtection="1">
      <alignment horizontal="right"/>
      <protection hidden="1"/>
    </xf>
    <xf numFmtId="0" fontId="103" fillId="0" borderId="39" xfId="13" applyFont="1" applyBorder="1" applyProtection="1">
      <protection hidden="1"/>
    </xf>
    <xf numFmtId="169" fontId="104" fillId="0" borderId="39" xfId="13" applyNumberFormat="1" applyFont="1" applyBorder="1" applyProtection="1">
      <protection hidden="1"/>
    </xf>
    <xf numFmtId="169" fontId="103" fillId="0" borderId="36" xfId="13" applyNumberFormat="1" applyFont="1" applyBorder="1" applyAlignment="1" applyProtection="1">
      <alignment horizontal="right"/>
      <protection hidden="1"/>
    </xf>
    <xf numFmtId="0" fontId="104" fillId="0" borderId="41" xfId="0" applyFont="1" applyBorder="1" applyAlignment="1">
      <alignment horizontal="right"/>
    </xf>
    <xf numFmtId="0" fontId="89" fillId="0" borderId="37" xfId="13" applyFont="1" applyBorder="1" applyProtection="1">
      <protection hidden="1"/>
    </xf>
    <xf numFmtId="169" fontId="102" fillId="0" borderId="39" xfId="13" applyNumberFormat="1" applyFont="1" applyBorder="1" applyProtection="1">
      <protection hidden="1"/>
    </xf>
    <xf numFmtId="169" fontId="102" fillId="0" borderId="36" xfId="13" applyNumberFormat="1" applyFont="1" applyBorder="1" applyAlignment="1" applyProtection="1">
      <alignment horizontal="right"/>
      <protection hidden="1"/>
    </xf>
    <xf numFmtId="2" fontId="119" fillId="64" borderId="37" xfId="13" applyNumberFormat="1" applyFont="1" applyFill="1" applyBorder="1" applyAlignment="1" applyProtection="1">
      <alignment horizontal="left" vertical="center" wrapText="1"/>
      <protection hidden="1"/>
    </xf>
    <xf numFmtId="175" fontId="87" fillId="0" borderId="41" xfId="0" applyNumberFormat="1" applyFont="1" applyBorder="1" applyAlignment="1">
      <alignment horizontal="center" vertical="center"/>
    </xf>
    <xf numFmtId="166" fontId="126" fillId="0" borderId="38" xfId="18" applyFont="1" applyBorder="1" applyAlignment="1">
      <alignment horizontal="center"/>
    </xf>
    <xf numFmtId="0" fontId="113" fillId="64" borderId="38" xfId="59" applyFont="1" applyFill="1" applyBorder="1" applyAlignment="1">
      <alignment horizontal="left" vertical="top" wrapText="1"/>
    </xf>
    <xf numFmtId="0" fontId="35" fillId="0" borderId="38" xfId="0" applyFont="1" applyBorder="1" applyAlignment="1">
      <alignment horizontal="center"/>
    </xf>
    <xf numFmtId="167" fontId="35" fillId="0" borderId="38" xfId="8" applyFont="1" applyBorder="1"/>
    <xf numFmtId="44" fontId="135" fillId="35" borderId="38" xfId="65" applyFont="1" applyFill="1" applyBorder="1" applyAlignment="1" applyProtection="1">
      <protection locked="0"/>
    </xf>
    <xf numFmtId="166" fontId="35" fillId="0" borderId="38" xfId="18" applyFont="1" applyFill="1" applyBorder="1"/>
    <xf numFmtId="167" fontId="126" fillId="0" borderId="38" xfId="8" applyFont="1" applyBorder="1"/>
    <xf numFmtId="0" fontId="119" fillId="64" borderId="37" xfId="9" applyFont="1" applyFill="1" applyBorder="1" applyAlignment="1" applyProtection="1">
      <alignment horizontal="left" vertical="center"/>
      <protection hidden="1"/>
    </xf>
    <xf numFmtId="0" fontId="78" fillId="0" borderId="37" xfId="9" applyFont="1" applyBorder="1" applyAlignment="1" applyProtection="1">
      <alignment horizontal="left"/>
      <protection hidden="1"/>
    </xf>
    <xf numFmtId="0" fontId="78" fillId="0" borderId="38" xfId="9" applyFont="1" applyBorder="1" applyAlignment="1" applyProtection="1">
      <alignment horizontal="left"/>
      <protection hidden="1"/>
    </xf>
    <xf numFmtId="0" fontId="78" fillId="0" borderId="38" xfId="10" applyFont="1" applyBorder="1"/>
    <xf numFmtId="0" fontId="91" fillId="64" borderId="39" xfId="10" applyFont="1" applyFill="1" applyBorder="1"/>
    <xf numFmtId="0" fontId="91" fillId="64" borderId="36" xfId="10" applyFont="1" applyFill="1" applyBorder="1"/>
    <xf numFmtId="0" fontId="78" fillId="0" borderId="39" xfId="10" applyFont="1" applyBorder="1"/>
    <xf numFmtId="0" fontId="78" fillId="0" borderId="38" xfId="9" applyFont="1" applyBorder="1" applyAlignment="1" applyProtection="1">
      <alignment horizontal="right"/>
      <protection hidden="1"/>
    </xf>
    <xf numFmtId="173" fontId="113" fillId="64" borderId="33" xfId="8" applyNumberFormat="1" applyFont="1" applyFill="1" applyBorder="1" applyAlignment="1">
      <alignment vertical="top" wrapText="1"/>
    </xf>
    <xf numFmtId="0" fontId="78" fillId="0" borderId="38" xfId="101" applyFont="1" applyBorder="1" applyAlignment="1">
      <alignment vertical="top" wrapText="1"/>
    </xf>
    <xf numFmtId="44" fontId="35" fillId="66" borderId="38" xfId="65" applyFont="1" applyFill="1" applyBorder="1" applyAlignment="1" applyProtection="1">
      <protection locked="0"/>
    </xf>
    <xf numFmtId="0" fontId="78" fillId="0" borderId="38" xfId="101" applyFont="1" applyBorder="1" applyAlignment="1">
      <alignment vertical="top"/>
    </xf>
    <xf numFmtId="2" fontId="113" fillId="64" borderId="33" xfId="83" applyNumberFormat="1" applyFont="1" applyFill="1" applyBorder="1" applyAlignment="1">
      <alignment horizontal="left" vertical="top" wrapText="1"/>
    </xf>
    <xf numFmtId="2" fontId="113" fillId="64" borderId="33" xfId="83" applyNumberFormat="1" applyFont="1" applyFill="1" applyBorder="1" applyAlignment="1">
      <alignment vertical="top" wrapText="1"/>
    </xf>
    <xf numFmtId="2" fontId="78" fillId="0" borderId="38" xfId="83" applyNumberFormat="1" applyFont="1" applyBorder="1"/>
    <xf numFmtId="3" fontId="35" fillId="0" borderId="38" xfId="8" applyNumberFormat="1" applyFont="1" applyFill="1" applyBorder="1" applyAlignment="1">
      <alignment horizontal="center" vertical="top" wrapText="1"/>
    </xf>
    <xf numFmtId="166" fontId="35" fillId="0" borderId="38" xfId="18" applyFont="1" applyBorder="1" applyAlignment="1">
      <alignment horizontal="center" vertical="top" wrapText="1"/>
    </xf>
    <xf numFmtId="44" fontId="35" fillId="0" borderId="38" xfId="65" applyFont="1" applyBorder="1" applyAlignment="1">
      <alignment vertical="top" wrapText="1"/>
    </xf>
    <xf numFmtId="49" fontId="35" fillId="0" borderId="38" xfId="101" applyNumberFormat="1" applyFont="1" applyBorder="1" applyAlignment="1">
      <alignment horizontal="center" vertical="top" wrapText="1"/>
    </xf>
    <xf numFmtId="166" fontId="35" fillId="62" borderId="38" xfId="18" applyFont="1" applyFill="1" applyBorder="1" applyAlignment="1">
      <alignment horizontal="center" vertical="top" wrapText="1"/>
    </xf>
    <xf numFmtId="2" fontId="80" fillId="2" borderId="37" xfId="83" applyNumberFormat="1" applyFont="1" applyFill="1" applyBorder="1" applyAlignment="1">
      <alignment vertical="top" wrapText="1"/>
    </xf>
    <xf numFmtId="2" fontId="80" fillId="2" borderId="36" xfId="83" applyNumberFormat="1" applyFont="1" applyFill="1" applyBorder="1" applyAlignment="1">
      <alignment vertical="top" wrapText="1"/>
    </xf>
    <xf numFmtId="2" fontId="80" fillId="2" borderId="39" xfId="83" applyNumberFormat="1" applyFont="1" applyFill="1" applyBorder="1" applyAlignment="1">
      <alignment vertical="top" wrapText="1"/>
    </xf>
    <xf numFmtId="3" fontId="126" fillId="2" borderId="39" xfId="8" applyNumberFormat="1" applyFont="1" applyFill="1" applyBorder="1" applyAlignment="1">
      <alignment horizontal="center" vertical="top" wrapText="1"/>
    </xf>
    <xf numFmtId="2" fontId="126" fillId="2" borderId="36" xfId="83" applyNumberFormat="1" applyFont="1" applyFill="1" applyBorder="1" applyAlignment="1">
      <alignment vertical="top" wrapText="1"/>
    </xf>
    <xf numFmtId="180" fontId="126" fillId="2" borderId="37" xfId="83" applyNumberFormat="1" applyFont="1" applyFill="1" applyBorder="1" applyAlignment="1">
      <alignment vertical="top" wrapText="1"/>
    </xf>
    <xf numFmtId="2" fontId="126" fillId="2" borderId="39" xfId="83" applyNumberFormat="1" applyFont="1" applyFill="1" applyBorder="1" applyAlignment="1">
      <alignment vertical="top" wrapText="1"/>
    </xf>
    <xf numFmtId="180" fontId="126" fillId="2" borderId="36" xfId="83" applyNumberFormat="1" applyFont="1" applyFill="1" applyBorder="1" applyAlignment="1">
      <alignment vertical="top" wrapText="1"/>
    </xf>
    <xf numFmtId="3" fontId="35" fillId="2" borderId="38" xfId="8" applyNumberFormat="1" applyFont="1" applyFill="1" applyBorder="1" applyAlignment="1">
      <alignment horizontal="center"/>
    </xf>
    <xf numFmtId="3" fontId="126" fillId="2" borderId="38" xfId="8" applyNumberFormat="1" applyFont="1" applyFill="1" applyBorder="1" applyAlignment="1">
      <alignment horizontal="center"/>
    </xf>
    <xf numFmtId="4" fontId="35" fillId="2" borderId="38" xfId="8" applyNumberFormat="1" applyFont="1" applyFill="1" applyBorder="1" applyAlignment="1">
      <alignment horizontal="center"/>
    </xf>
    <xf numFmtId="4" fontId="126" fillId="2" borderId="38" xfId="8" applyNumberFormat="1" applyFont="1" applyFill="1" applyBorder="1" applyAlignment="1">
      <alignment horizontal="center"/>
    </xf>
    <xf numFmtId="0" fontId="7" fillId="0" borderId="0" xfId="0" applyFont="1"/>
    <xf numFmtId="9" fontId="78" fillId="0" borderId="0" xfId="0" applyNumberFormat="1" applyFont="1"/>
    <xf numFmtId="166" fontId="78" fillId="0" borderId="0" xfId="18" applyFont="1"/>
    <xf numFmtId="9" fontId="78" fillId="0" borderId="0" xfId="16" applyFont="1"/>
    <xf numFmtId="44" fontId="78" fillId="0" borderId="0" xfId="0" applyNumberFormat="1" applyFont="1"/>
    <xf numFmtId="49" fontId="77" fillId="66" borderId="38" xfId="9" applyNumberFormat="1" applyFont="1" applyFill="1" applyBorder="1" applyAlignment="1" applyProtection="1">
      <alignment horizontal="left" vertical="top"/>
      <protection hidden="1"/>
    </xf>
    <xf numFmtId="0" fontId="80" fillId="65" borderId="38" xfId="13" applyFont="1" applyFill="1" applyBorder="1" applyProtection="1">
      <protection hidden="1"/>
    </xf>
    <xf numFmtId="166" fontId="35" fillId="0" borderId="38" xfId="18" applyFont="1" applyFill="1" applyBorder="1" applyAlignment="1" applyProtection="1">
      <protection hidden="1"/>
    </xf>
    <xf numFmtId="166" fontId="135" fillId="2" borderId="38" xfId="18" applyFont="1" applyFill="1" applyBorder="1" applyAlignment="1" applyProtection="1">
      <alignment horizontal="center"/>
      <protection hidden="1"/>
    </xf>
    <xf numFmtId="173" fontId="81" fillId="0" borderId="0" xfId="8" applyNumberFormat="1" applyFont="1" applyAlignment="1">
      <alignment horizontal="left"/>
    </xf>
    <xf numFmtId="173" fontId="81" fillId="0" borderId="0" xfId="8" applyNumberFormat="1" applyFont="1" applyAlignment="1">
      <alignment horizontal="left" vertical="top"/>
    </xf>
    <xf numFmtId="49" fontId="78" fillId="0" borderId="38" xfId="0" applyNumberFormat="1" applyFont="1" applyBorder="1"/>
    <xf numFmtId="49" fontId="78" fillId="0" borderId="40" xfId="0" applyNumberFormat="1" applyFont="1" applyBorder="1"/>
    <xf numFmtId="49" fontId="78" fillId="0" borderId="0" xfId="0" applyNumberFormat="1" applyFont="1"/>
    <xf numFmtId="3" fontId="35" fillId="0" borderId="16" xfId="0" applyNumberFormat="1" applyFont="1" applyBorder="1" applyAlignment="1">
      <alignment horizontal="center" wrapText="1"/>
    </xf>
    <xf numFmtId="0" fontId="78" fillId="0" borderId="16" xfId="0" applyFont="1" applyBorder="1" applyAlignment="1">
      <alignment horizontal="center" wrapText="1"/>
    </xf>
    <xf numFmtId="0" fontId="79" fillId="64" borderId="0" xfId="0" applyFont="1" applyFill="1"/>
    <xf numFmtId="1" fontId="80" fillId="0" borderId="0" xfId="61" applyNumberFormat="1" applyFont="1" applyAlignment="1">
      <alignment horizontal="center"/>
    </xf>
    <xf numFmtId="176" fontId="35" fillId="0" borderId="38" xfId="0" applyNumberFormat="1" applyFont="1" applyBorder="1" applyAlignment="1">
      <alignment horizontal="center"/>
    </xf>
    <xf numFmtId="176" fontId="35" fillId="0" borderId="36" xfId="0" applyNumberFormat="1" applyFont="1" applyBorder="1" applyAlignment="1">
      <alignment horizontal="center"/>
    </xf>
    <xf numFmtId="176" fontId="35" fillId="0" borderId="16" xfId="0" applyNumberFormat="1" applyFont="1" applyBorder="1" applyAlignment="1">
      <alignment horizontal="center" wrapText="1"/>
    </xf>
    <xf numFmtId="176" fontId="132" fillId="0" borderId="16" xfId="59" applyNumberFormat="1" applyFont="1" applyBorder="1" applyAlignment="1">
      <alignment horizontal="center" wrapText="1"/>
    </xf>
    <xf numFmtId="3" fontId="78" fillId="0" borderId="0" xfId="88" applyNumberFormat="1" applyFont="1"/>
    <xf numFmtId="0" fontId="78" fillId="0" borderId="35" xfId="0" applyFont="1" applyBorder="1"/>
    <xf numFmtId="0" fontId="78" fillId="0" borderId="38" xfId="0" applyFont="1" applyBorder="1" applyAlignment="1">
      <alignment horizontal="center"/>
    </xf>
    <xf numFmtId="0" fontId="35" fillId="67" borderId="38" xfId="0" applyFont="1" applyFill="1" applyBorder="1" applyAlignment="1">
      <alignment horizontal="center"/>
    </xf>
    <xf numFmtId="3" fontId="135" fillId="0" borderId="38" xfId="62" applyNumberFormat="1" applyFont="1" applyBorder="1" applyAlignment="1" applyProtection="1">
      <alignment horizontal="center"/>
      <protection hidden="1"/>
    </xf>
    <xf numFmtId="1" fontId="76" fillId="0" borderId="0" xfId="12" applyNumberFormat="1" applyFont="1" applyAlignment="1">
      <alignment horizontal="left"/>
    </xf>
    <xf numFmtId="1" fontId="76" fillId="0" borderId="0" xfId="63" applyNumberFormat="1" applyFont="1"/>
    <xf numFmtId="1" fontId="76" fillId="0" borderId="0" xfId="63" applyNumberFormat="1" applyFont="1" applyAlignment="1">
      <alignment horizontal="left"/>
    </xf>
    <xf numFmtId="1" fontId="76" fillId="2" borderId="0" xfId="12" applyNumberFormat="1" applyFont="1" applyFill="1" applyAlignment="1">
      <alignment horizontal="left"/>
    </xf>
    <xf numFmtId="2" fontId="76" fillId="65" borderId="0" xfId="12" applyNumberFormat="1" applyFont="1" applyFill="1" applyProtection="1">
      <protection locked="0"/>
    </xf>
    <xf numFmtId="167" fontId="35" fillId="65" borderId="38" xfId="8" applyFont="1" applyFill="1" applyBorder="1" applyAlignment="1" applyProtection="1">
      <alignment horizontal="left"/>
      <protection locked="0"/>
    </xf>
    <xf numFmtId="173" fontId="79" fillId="64" borderId="37" xfId="8" applyNumberFormat="1" applyFont="1" applyFill="1" applyBorder="1" applyAlignment="1" applyProtection="1">
      <alignment horizontal="left"/>
      <protection locked="0"/>
    </xf>
    <xf numFmtId="180" fontId="77" fillId="66" borderId="38" xfId="18" applyNumberFormat="1" applyFont="1" applyFill="1" applyBorder="1" applyAlignment="1" applyProtection="1">
      <alignment horizontal="left" vertical="top"/>
      <protection locked="0" hidden="1"/>
    </xf>
    <xf numFmtId="2" fontId="35" fillId="65" borderId="38" xfId="8" applyNumberFormat="1" applyFont="1" applyFill="1" applyBorder="1" applyAlignment="1" applyProtection="1">
      <alignment horizontal="center"/>
      <protection locked="0"/>
    </xf>
    <xf numFmtId="9" fontId="124" fillId="65" borderId="38" xfId="61" applyNumberFormat="1" applyFont="1" applyFill="1" applyBorder="1" applyAlignment="1" applyProtection="1">
      <alignment horizontal="center" vertical="center"/>
      <protection locked="0"/>
    </xf>
    <xf numFmtId="173" fontId="126" fillId="0" borderId="38" xfId="8" applyNumberFormat="1" applyFont="1" applyFill="1" applyBorder="1" applyAlignment="1" applyProtection="1">
      <alignment horizontal="center"/>
      <protection locked="0"/>
    </xf>
    <xf numFmtId="173" fontId="126" fillId="65" borderId="38" xfId="8" applyNumberFormat="1" applyFont="1" applyFill="1" applyBorder="1" applyAlignment="1" applyProtection="1">
      <alignment horizontal="center"/>
      <protection locked="0"/>
    </xf>
    <xf numFmtId="177" fontId="35" fillId="65" borderId="38" xfId="11" applyNumberFormat="1" applyFont="1" applyFill="1" applyBorder="1" applyAlignment="1" applyProtection="1">
      <alignment vertical="center"/>
      <protection locked="0" hidden="1"/>
    </xf>
    <xf numFmtId="166" fontId="135" fillId="65" borderId="38" xfId="18" applyFont="1" applyFill="1" applyBorder="1" applyAlignment="1" applyProtection="1">
      <alignment horizontal="right" vertical="center"/>
      <protection locked="0" hidden="1"/>
    </xf>
    <xf numFmtId="10" fontId="35" fillId="65" borderId="38" xfId="11" applyNumberFormat="1" applyFont="1" applyFill="1" applyBorder="1" applyAlignment="1" applyProtection="1">
      <alignment vertical="center"/>
      <protection locked="0" hidden="1"/>
    </xf>
    <xf numFmtId="2" fontId="135" fillId="65" borderId="38" xfId="13" applyNumberFormat="1" applyFont="1" applyFill="1" applyBorder="1" applyAlignment="1" applyProtection="1">
      <alignment horizontal="right" vertical="center"/>
      <protection locked="0" hidden="1"/>
    </xf>
    <xf numFmtId="9" fontId="128" fillId="65" borderId="38" xfId="16" applyFont="1" applyFill="1" applyBorder="1" applyAlignment="1" applyProtection="1">
      <alignment horizontal="center"/>
      <protection locked="0" hidden="1"/>
    </xf>
    <xf numFmtId="9" fontId="132" fillId="65" borderId="38" xfId="16" applyFont="1" applyFill="1" applyBorder="1" applyAlignment="1" applyProtection="1">
      <alignment horizontal="center"/>
      <protection locked="0" hidden="1"/>
    </xf>
    <xf numFmtId="10" fontId="132" fillId="65" borderId="38" xfId="16" applyNumberFormat="1" applyFont="1" applyFill="1" applyBorder="1" applyAlignment="1" applyProtection="1">
      <alignment horizontal="center"/>
      <protection locked="0" hidden="1"/>
    </xf>
    <xf numFmtId="10" fontId="141" fillId="65" borderId="38" xfId="16" applyNumberFormat="1" applyFont="1" applyFill="1" applyBorder="1" applyAlignment="1" applyProtection="1">
      <alignment horizontal="right"/>
      <protection locked="0" hidden="1"/>
    </xf>
    <xf numFmtId="0" fontId="103" fillId="65" borderId="36" xfId="13" applyFont="1" applyFill="1" applyBorder="1" applyAlignment="1" applyProtection="1">
      <alignment horizontal="right"/>
      <protection locked="0" hidden="1"/>
    </xf>
    <xf numFmtId="0" fontId="78" fillId="65" borderId="37" xfId="13" applyFont="1" applyFill="1" applyBorder="1" applyProtection="1">
      <protection locked="0" hidden="1"/>
    </xf>
    <xf numFmtId="0" fontId="103" fillId="65" borderId="39" xfId="13" applyFont="1" applyFill="1" applyBorder="1" applyAlignment="1" applyProtection="1">
      <alignment horizontal="center"/>
      <protection locked="0" hidden="1"/>
    </xf>
    <xf numFmtId="10" fontId="103" fillId="65" borderId="36" xfId="16" applyNumberFormat="1" applyFont="1" applyFill="1" applyBorder="1" applyAlignment="1" applyProtection="1">
      <alignment horizontal="right"/>
      <protection locked="0" hidden="1"/>
    </xf>
    <xf numFmtId="9" fontId="135" fillId="65" borderId="38" xfId="16" applyFont="1" applyFill="1" applyBorder="1" applyAlignment="1" applyProtection="1">
      <alignment horizontal="center"/>
      <protection locked="0" hidden="1"/>
    </xf>
    <xf numFmtId="3" fontId="135" fillId="65" borderId="38" xfId="62" applyNumberFormat="1" applyFont="1" applyFill="1" applyBorder="1" applyAlignment="1" applyProtection="1">
      <alignment horizontal="center"/>
      <protection locked="0" hidden="1"/>
    </xf>
    <xf numFmtId="4" fontId="135" fillId="65" borderId="38" xfId="62" applyNumberFormat="1" applyFont="1" applyFill="1" applyBorder="1" applyAlignment="1" applyProtection="1">
      <alignment horizontal="center"/>
      <protection locked="0" hidden="1"/>
    </xf>
    <xf numFmtId="179" fontId="142" fillId="65" borderId="38" xfId="10" applyNumberFormat="1" applyFont="1" applyFill="1" applyBorder="1" applyProtection="1">
      <protection locked="0"/>
    </xf>
    <xf numFmtId="44" fontId="35" fillId="65" borderId="38" xfId="65" applyFont="1" applyFill="1" applyBorder="1" applyAlignment="1" applyProtection="1">
      <alignment vertical="top" wrapText="1"/>
      <protection locked="0"/>
    </xf>
    <xf numFmtId="49" fontId="35" fillId="65" borderId="38" xfId="101" applyNumberFormat="1" applyFont="1" applyFill="1" applyBorder="1" applyAlignment="1" applyProtection="1">
      <alignment horizontal="center" vertical="top" wrapText="1"/>
      <protection locked="0"/>
    </xf>
    <xf numFmtId="3" fontId="88" fillId="65" borderId="38" xfId="62" applyNumberFormat="1" applyFont="1" applyFill="1" applyBorder="1" applyAlignment="1" applyProtection="1">
      <alignment horizontal="left" wrapText="1"/>
      <protection locked="0" hidden="1"/>
    </xf>
    <xf numFmtId="3" fontId="88" fillId="65" borderId="38" xfId="62" applyNumberFormat="1" applyFont="1" applyFill="1" applyBorder="1" applyAlignment="1" applyProtection="1">
      <alignment horizontal="left" vertical="top" wrapText="1"/>
      <protection locked="0" hidden="1"/>
    </xf>
    <xf numFmtId="179" fontId="135" fillId="65" borderId="38" xfId="62" applyNumberFormat="1" applyFont="1" applyFill="1" applyBorder="1" applyAlignment="1" applyProtection="1">
      <alignment horizontal="center"/>
      <protection locked="0" hidden="1"/>
    </xf>
    <xf numFmtId="175" fontId="135" fillId="65" borderId="33" xfId="16" applyNumberFormat="1" applyFont="1" applyFill="1" applyBorder="1" applyAlignment="1" applyProtection="1">
      <alignment horizontal="center"/>
      <protection locked="0" hidden="1"/>
    </xf>
    <xf numFmtId="9" fontId="35" fillId="65" borderId="38" xfId="16" applyFont="1" applyFill="1" applyBorder="1" applyAlignment="1" applyProtection="1">
      <alignment horizontal="center"/>
      <protection locked="0"/>
    </xf>
    <xf numFmtId="2" fontId="113" fillId="64" borderId="33" xfId="0" applyNumberFormat="1" applyFont="1" applyFill="1" applyBorder="1" applyAlignment="1" applyProtection="1">
      <alignment horizontal="left" vertical="top" wrapText="1"/>
      <protection locked="0"/>
    </xf>
    <xf numFmtId="0" fontId="113" fillId="64" borderId="33" xfId="0" applyFont="1" applyFill="1" applyBorder="1" applyAlignment="1" applyProtection="1">
      <alignment horizontal="left" vertical="top" wrapText="1"/>
      <protection locked="0"/>
    </xf>
    <xf numFmtId="182" fontId="113" fillId="64" borderId="33" xfId="8" applyNumberFormat="1" applyFont="1" applyFill="1" applyBorder="1" applyAlignment="1" applyProtection="1">
      <alignment horizontal="left" vertical="top" wrapText="1"/>
      <protection locked="0"/>
    </xf>
    <xf numFmtId="167" fontId="115" fillId="64" borderId="33" xfId="8" applyFont="1" applyFill="1" applyBorder="1" applyAlignment="1" applyProtection="1">
      <alignment horizontal="center" vertical="top" wrapText="1"/>
      <protection locked="0"/>
    </xf>
    <xf numFmtId="167" fontId="113" fillId="64" borderId="33" xfId="8" applyFont="1" applyFill="1" applyBorder="1" applyAlignment="1" applyProtection="1">
      <alignment horizontal="center" vertical="top" wrapText="1"/>
      <protection locked="0"/>
    </xf>
    <xf numFmtId="2" fontId="115" fillId="64" borderId="33" xfId="0" applyNumberFormat="1" applyFont="1" applyFill="1" applyBorder="1" applyAlignment="1" applyProtection="1">
      <alignment horizontal="center" vertical="top" wrapText="1"/>
      <protection locked="0"/>
    </xf>
    <xf numFmtId="0" fontId="112" fillId="0" borderId="0" xfId="0" applyFont="1" applyAlignment="1" applyProtection="1">
      <alignment horizontal="center"/>
      <protection locked="0"/>
    </xf>
    <xf numFmtId="173" fontId="79" fillId="64" borderId="37" xfId="8" applyNumberFormat="1" applyFont="1" applyFill="1" applyBorder="1" applyAlignment="1">
      <alignment horizontal="center" vertical="center" wrapText="1"/>
    </xf>
    <xf numFmtId="173" fontId="79" fillId="64" borderId="39" xfId="8" applyNumberFormat="1" applyFont="1" applyFill="1" applyBorder="1" applyAlignment="1">
      <alignment horizontal="center" vertical="center" wrapText="1"/>
    </xf>
    <xf numFmtId="2" fontId="113" fillId="64" borderId="37" xfId="0" applyNumberFormat="1" applyFont="1" applyFill="1" applyBorder="1" applyAlignment="1">
      <alignment horizontal="center" vertical="center" wrapText="1"/>
    </xf>
    <xf numFmtId="2" fontId="113" fillId="64" borderId="39" xfId="0" applyNumberFormat="1" applyFont="1" applyFill="1" applyBorder="1" applyAlignment="1">
      <alignment horizontal="center" vertical="center" wrapText="1"/>
    </xf>
    <xf numFmtId="167" fontId="115" fillId="64" borderId="34" xfId="8" applyFont="1" applyFill="1" applyBorder="1" applyAlignment="1">
      <alignment horizontal="center" vertical="top" wrapText="1"/>
    </xf>
    <xf numFmtId="167" fontId="115" fillId="63" borderId="35" xfId="8" applyFont="1" applyFill="1" applyBorder="1" applyAlignment="1">
      <alignment horizontal="center" vertical="top" wrapText="1"/>
    </xf>
    <xf numFmtId="49" fontId="113" fillId="64" borderId="37" xfId="63" applyNumberFormat="1" applyFont="1" applyFill="1" applyBorder="1" applyAlignment="1">
      <alignment horizontal="left" vertical="top" wrapText="1"/>
    </xf>
    <xf numFmtId="49" fontId="113" fillId="63" borderId="39" xfId="63" applyNumberFormat="1" applyFont="1" applyFill="1" applyBorder="1" applyAlignment="1">
      <alignment horizontal="left" vertical="top" wrapText="1"/>
    </xf>
    <xf numFmtId="49" fontId="113" fillId="63" borderId="36" xfId="63" applyNumberFormat="1" applyFont="1" applyFill="1" applyBorder="1" applyAlignment="1">
      <alignment horizontal="left" vertical="top" wrapText="1"/>
    </xf>
    <xf numFmtId="0" fontId="78" fillId="0" borderId="37" xfId="0" applyFont="1" applyBorder="1" applyAlignment="1">
      <alignment horizontal="left"/>
    </xf>
    <xf numFmtId="0" fontId="78" fillId="0" borderId="36" xfId="0" applyFont="1" applyBorder="1" applyAlignment="1">
      <alignment horizontal="left"/>
    </xf>
    <xf numFmtId="0" fontId="80" fillId="0" borderId="37" xfId="13" applyFont="1" applyBorder="1" applyAlignment="1" applyProtection="1">
      <alignment horizontal="left" vertical="center"/>
      <protection hidden="1"/>
    </xf>
    <xf numFmtId="0" fontId="80" fillId="0" borderId="36" xfId="13" applyFont="1" applyBorder="1" applyAlignment="1" applyProtection="1">
      <alignment horizontal="left" vertical="center"/>
      <protection hidden="1"/>
    </xf>
    <xf numFmtId="2" fontId="121" fillId="64" borderId="38" xfId="13" applyNumberFormat="1" applyFont="1" applyFill="1" applyBorder="1" applyAlignment="1" applyProtection="1">
      <alignment horizontal="center" vertical="center" wrapText="1"/>
      <protection hidden="1"/>
    </xf>
    <xf numFmtId="2" fontId="121" fillId="63" borderId="38" xfId="13" applyNumberFormat="1" applyFont="1" applyFill="1" applyBorder="1" applyAlignment="1" applyProtection="1">
      <alignment horizontal="center" vertical="center" wrapText="1"/>
      <protection hidden="1"/>
    </xf>
    <xf numFmtId="2" fontId="121" fillId="64" borderId="37" xfId="3" applyNumberFormat="1" applyFont="1" applyFill="1" applyBorder="1" applyAlignment="1" applyProtection="1">
      <alignment horizontal="center" vertical="center" wrapText="1"/>
      <protection hidden="1"/>
    </xf>
    <xf numFmtId="0" fontId="113" fillId="63" borderId="36" xfId="0" applyFont="1" applyFill="1" applyBorder="1" applyAlignment="1">
      <alignment horizontal="center" vertical="center" wrapText="1"/>
    </xf>
    <xf numFmtId="0" fontId="78" fillId="0" borderId="0" xfId="0" applyFont="1" applyAlignment="1">
      <alignment horizontal="left" vertical="top" wrapText="1"/>
    </xf>
    <xf numFmtId="2" fontId="121" fillId="64" borderId="37" xfId="13" applyNumberFormat="1" applyFont="1" applyFill="1" applyBorder="1" applyAlignment="1" applyProtection="1">
      <alignment horizontal="center" vertical="center" wrapText="1"/>
      <protection hidden="1"/>
    </xf>
    <xf numFmtId="2" fontId="121" fillId="63" borderId="39" xfId="13" applyNumberFormat="1" applyFont="1" applyFill="1" applyBorder="1" applyAlignment="1" applyProtection="1">
      <alignment horizontal="center" vertical="center" wrapText="1"/>
      <protection hidden="1"/>
    </xf>
    <xf numFmtId="2" fontId="121" fillId="63" borderId="36" xfId="13" applyNumberFormat="1" applyFont="1" applyFill="1" applyBorder="1" applyAlignment="1" applyProtection="1">
      <alignment horizontal="center" vertical="center" wrapText="1"/>
      <protection hidden="1"/>
    </xf>
    <xf numFmtId="2" fontId="121" fillId="64" borderId="39" xfId="13" applyNumberFormat="1" applyFont="1" applyFill="1" applyBorder="1" applyAlignment="1" applyProtection="1">
      <alignment horizontal="center" vertical="center" wrapText="1"/>
      <protection hidden="1"/>
    </xf>
    <xf numFmtId="2" fontId="121" fillId="64" borderId="36" xfId="13" applyNumberFormat="1" applyFont="1" applyFill="1" applyBorder="1" applyAlignment="1" applyProtection="1">
      <alignment horizontal="center" vertical="center" wrapText="1"/>
      <protection hidden="1"/>
    </xf>
  </cellXfs>
  <cellStyles count="52884">
    <cellStyle name="20% - Accent1" xfId="36" builtinId="30" customBuiltin="1"/>
    <cellStyle name="20% - Accent1 10" xfId="197" xr:uid="{00000000-0005-0000-0000-000001000000}"/>
    <cellStyle name="20% - Accent1 10 10" xfId="198" xr:uid="{00000000-0005-0000-0000-000002000000}"/>
    <cellStyle name="20% - Accent1 10 10 2" xfId="199" xr:uid="{00000000-0005-0000-0000-000003000000}"/>
    <cellStyle name="20% - Accent1 10 11" xfId="200" xr:uid="{00000000-0005-0000-0000-000004000000}"/>
    <cellStyle name="20% - Accent1 10 11 2" xfId="201" xr:uid="{00000000-0005-0000-0000-000005000000}"/>
    <cellStyle name="20% - Accent1 10 12" xfId="202" xr:uid="{00000000-0005-0000-0000-000006000000}"/>
    <cellStyle name="20% - Accent1 10 2" xfId="203" xr:uid="{00000000-0005-0000-0000-000007000000}"/>
    <cellStyle name="20% - Accent1 10 2 10" xfId="204" xr:uid="{00000000-0005-0000-0000-000008000000}"/>
    <cellStyle name="20% - Accent1 10 2 10 2" xfId="205" xr:uid="{00000000-0005-0000-0000-000009000000}"/>
    <cellStyle name="20% - Accent1 10 2 11" xfId="206" xr:uid="{00000000-0005-0000-0000-00000A000000}"/>
    <cellStyle name="20% - Accent1 10 2 2" xfId="207" xr:uid="{00000000-0005-0000-0000-00000B000000}"/>
    <cellStyle name="20% - Accent1 10 2 2 2" xfId="208" xr:uid="{00000000-0005-0000-0000-00000C000000}"/>
    <cellStyle name="20% - Accent1 10 2 2 2 2" xfId="209" xr:uid="{00000000-0005-0000-0000-00000D000000}"/>
    <cellStyle name="20% - Accent1 10 2 2 2 2 2" xfId="210" xr:uid="{00000000-0005-0000-0000-00000E000000}"/>
    <cellStyle name="20% - Accent1 10 2 2 2 2 2 2" xfId="211" xr:uid="{00000000-0005-0000-0000-00000F000000}"/>
    <cellStyle name="20% - Accent1 10 2 2 2 2 3" xfId="212" xr:uid="{00000000-0005-0000-0000-000010000000}"/>
    <cellStyle name="20% - Accent1 10 2 2 2 3" xfId="213" xr:uid="{00000000-0005-0000-0000-000011000000}"/>
    <cellStyle name="20% - Accent1 10 2 2 2 3 2" xfId="214" xr:uid="{00000000-0005-0000-0000-000012000000}"/>
    <cellStyle name="20% - Accent1 10 2 2 2 4" xfId="215" xr:uid="{00000000-0005-0000-0000-000013000000}"/>
    <cellStyle name="20% - Accent1 10 2 2 3" xfId="216" xr:uid="{00000000-0005-0000-0000-000014000000}"/>
    <cellStyle name="20% - Accent1 10 2 2 3 2" xfId="217" xr:uid="{00000000-0005-0000-0000-000015000000}"/>
    <cellStyle name="20% - Accent1 10 2 2 3 2 2" xfId="218" xr:uid="{00000000-0005-0000-0000-000016000000}"/>
    <cellStyle name="20% - Accent1 10 2 2 3 2 2 2" xfId="219" xr:uid="{00000000-0005-0000-0000-000017000000}"/>
    <cellStyle name="20% - Accent1 10 2 2 3 2 3" xfId="220" xr:uid="{00000000-0005-0000-0000-000018000000}"/>
    <cellStyle name="20% - Accent1 10 2 2 3 3" xfId="221" xr:uid="{00000000-0005-0000-0000-000019000000}"/>
    <cellStyle name="20% - Accent1 10 2 2 3 3 2" xfId="222" xr:uid="{00000000-0005-0000-0000-00001A000000}"/>
    <cellStyle name="20% - Accent1 10 2 2 3 4" xfId="223" xr:uid="{00000000-0005-0000-0000-00001B000000}"/>
    <cellStyle name="20% - Accent1 10 2 2 4" xfId="224" xr:uid="{00000000-0005-0000-0000-00001C000000}"/>
    <cellStyle name="20% - Accent1 10 2 2 4 2" xfId="225" xr:uid="{00000000-0005-0000-0000-00001D000000}"/>
    <cellStyle name="20% - Accent1 10 2 2 4 2 2" xfId="226" xr:uid="{00000000-0005-0000-0000-00001E000000}"/>
    <cellStyle name="20% - Accent1 10 2 2 4 2 2 2" xfId="227" xr:uid="{00000000-0005-0000-0000-00001F000000}"/>
    <cellStyle name="20% - Accent1 10 2 2 4 2 3" xfId="228" xr:uid="{00000000-0005-0000-0000-000020000000}"/>
    <cellStyle name="20% - Accent1 10 2 2 4 3" xfId="229" xr:uid="{00000000-0005-0000-0000-000021000000}"/>
    <cellStyle name="20% - Accent1 10 2 2 4 3 2" xfId="230" xr:uid="{00000000-0005-0000-0000-000022000000}"/>
    <cellStyle name="20% - Accent1 10 2 2 4 4" xfId="231" xr:uid="{00000000-0005-0000-0000-000023000000}"/>
    <cellStyle name="20% - Accent1 10 2 2 5" xfId="232" xr:uid="{00000000-0005-0000-0000-000024000000}"/>
    <cellStyle name="20% - Accent1 10 2 2 5 2" xfId="233" xr:uid="{00000000-0005-0000-0000-000025000000}"/>
    <cellStyle name="20% - Accent1 10 2 2 5 2 2" xfId="234" xr:uid="{00000000-0005-0000-0000-000026000000}"/>
    <cellStyle name="20% - Accent1 10 2 2 5 3" xfId="235" xr:uid="{00000000-0005-0000-0000-000027000000}"/>
    <cellStyle name="20% - Accent1 10 2 2 6" xfId="236" xr:uid="{00000000-0005-0000-0000-000028000000}"/>
    <cellStyle name="20% - Accent1 10 2 2 6 2" xfId="237" xr:uid="{00000000-0005-0000-0000-000029000000}"/>
    <cellStyle name="20% - Accent1 10 2 2 6 2 2" xfId="238" xr:uid="{00000000-0005-0000-0000-00002A000000}"/>
    <cellStyle name="20% - Accent1 10 2 2 6 3" xfId="239" xr:uid="{00000000-0005-0000-0000-00002B000000}"/>
    <cellStyle name="20% - Accent1 10 2 2 7" xfId="240" xr:uid="{00000000-0005-0000-0000-00002C000000}"/>
    <cellStyle name="20% - Accent1 10 2 2 7 2" xfId="241" xr:uid="{00000000-0005-0000-0000-00002D000000}"/>
    <cellStyle name="20% - Accent1 10 2 2 8" xfId="242" xr:uid="{00000000-0005-0000-0000-00002E000000}"/>
    <cellStyle name="20% - Accent1 10 2 2 8 2" xfId="243" xr:uid="{00000000-0005-0000-0000-00002F000000}"/>
    <cellStyle name="20% - Accent1 10 2 2 9" xfId="244" xr:uid="{00000000-0005-0000-0000-000030000000}"/>
    <cellStyle name="20% - Accent1 10 2 3" xfId="245" xr:uid="{00000000-0005-0000-0000-000031000000}"/>
    <cellStyle name="20% - Accent1 10 2 3 2" xfId="246" xr:uid="{00000000-0005-0000-0000-000032000000}"/>
    <cellStyle name="20% - Accent1 10 2 3 2 2" xfId="247" xr:uid="{00000000-0005-0000-0000-000033000000}"/>
    <cellStyle name="20% - Accent1 10 2 3 2 2 2" xfId="248" xr:uid="{00000000-0005-0000-0000-000034000000}"/>
    <cellStyle name="20% - Accent1 10 2 3 2 2 2 2" xfId="249" xr:uid="{00000000-0005-0000-0000-000035000000}"/>
    <cellStyle name="20% - Accent1 10 2 3 2 2 3" xfId="250" xr:uid="{00000000-0005-0000-0000-000036000000}"/>
    <cellStyle name="20% - Accent1 10 2 3 2 3" xfId="251" xr:uid="{00000000-0005-0000-0000-000037000000}"/>
    <cellStyle name="20% - Accent1 10 2 3 2 3 2" xfId="252" xr:uid="{00000000-0005-0000-0000-000038000000}"/>
    <cellStyle name="20% - Accent1 10 2 3 2 4" xfId="253" xr:uid="{00000000-0005-0000-0000-000039000000}"/>
    <cellStyle name="20% - Accent1 10 2 3 3" xfId="254" xr:uid="{00000000-0005-0000-0000-00003A000000}"/>
    <cellStyle name="20% - Accent1 10 2 3 3 2" xfId="255" xr:uid="{00000000-0005-0000-0000-00003B000000}"/>
    <cellStyle name="20% - Accent1 10 2 3 3 2 2" xfId="256" xr:uid="{00000000-0005-0000-0000-00003C000000}"/>
    <cellStyle name="20% - Accent1 10 2 3 3 2 2 2" xfId="257" xr:uid="{00000000-0005-0000-0000-00003D000000}"/>
    <cellStyle name="20% - Accent1 10 2 3 3 2 3" xfId="258" xr:uid="{00000000-0005-0000-0000-00003E000000}"/>
    <cellStyle name="20% - Accent1 10 2 3 3 3" xfId="259" xr:uid="{00000000-0005-0000-0000-00003F000000}"/>
    <cellStyle name="20% - Accent1 10 2 3 3 3 2" xfId="260" xr:uid="{00000000-0005-0000-0000-000040000000}"/>
    <cellStyle name="20% - Accent1 10 2 3 3 4" xfId="261" xr:uid="{00000000-0005-0000-0000-000041000000}"/>
    <cellStyle name="20% - Accent1 10 2 3 4" xfId="262" xr:uid="{00000000-0005-0000-0000-000042000000}"/>
    <cellStyle name="20% - Accent1 10 2 3 4 2" xfId="263" xr:uid="{00000000-0005-0000-0000-000043000000}"/>
    <cellStyle name="20% - Accent1 10 2 3 4 2 2" xfId="264" xr:uid="{00000000-0005-0000-0000-000044000000}"/>
    <cellStyle name="20% - Accent1 10 2 3 4 2 2 2" xfId="265" xr:uid="{00000000-0005-0000-0000-000045000000}"/>
    <cellStyle name="20% - Accent1 10 2 3 4 2 3" xfId="266" xr:uid="{00000000-0005-0000-0000-000046000000}"/>
    <cellStyle name="20% - Accent1 10 2 3 4 3" xfId="267" xr:uid="{00000000-0005-0000-0000-000047000000}"/>
    <cellStyle name="20% - Accent1 10 2 3 4 3 2" xfId="268" xr:uid="{00000000-0005-0000-0000-000048000000}"/>
    <cellStyle name="20% - Accent1 10 2 3 4 4" xfId="269" xr:uid="{00000000-0005-0000-0000-000049000000}"/>
    <cellStyle name="20% - Accent1 10 2 3 5" xfId="270" xr:uid="{00000000-0005-0000-0000-00004A000000}"/>
    <cellStyle name="20% - Accent1 10 2 3 5 2" xfId="271" xr:uid="{00000000-0005-0000-0000-00004B000000}"/>
    <cellStyle name="20% - Accent1 10 2 3 5 2 2" xfId="272" xr:uid="{00000000-0005-0000-0000-00004C000000}"/>
    <cellStyle name="20% - Accent1 10 2 3 5 3" xfId="273" xr:uid="{00000000-0005-0000-0000-00004D000000}"/>
    <cellStyle name="20% - Accent1 10 2 3 6" xfId="274" xr:uid="{00000000-0005-0000-0000-00004E000000}"/>
    <cellStyle name="20% - Accent1 10 2 3 6 2" xfId="275" xr:uid="{00000000-0005-0000-0000-00004F000000}"/>
    <cellStyle name="20% - Accent1 10 2 3 6 2 2" xfId="276" xr:uid="{00000000-0005-0000-0000-000050000000}"/>
    <cellStyle name="20% - Accent1 10 2 3 6 3" xfId="277" xr:uid="{00000000-0005-0000-0000-000051000000}"/>
    <cellStyle name="20% - Accent1 10 2 3 7" xfId="278" xr:uid="{00000000-0005-0000-0000-000052000000}"/>
    <cellStyle name="20% - Accent1 10 2 3 7 2" xfId="279" xr:uid="{00000000-0005-0000-0000-000053000000}"/>
    <cellStyle name="20% - Accent1 10 2 3 8" xfId="280" xr:uid="{00000000-0005-0000-0000-000054000000}"/>
    <cellStyle name="20% - Accent1 10 2 3 8 2" xfId="281" xr:uid="{00000000-0005-0000-0000-000055000000}"/>
    <cellStyle name="20% - Accent1 10 2 3 9" xfId="282" xr:uid="{00000000-0005-0000-0000-000056000000}"/>
    <cellStyle name="20% - Accent1 10 2 4" xfId="283" xr:uid="{00000000-0005-0000-0000-000057000000}"/>
    <cellStyle name="20% - Accent1 10 2 4 2" xfId="284" xr:uid="{00000000-0005-0000-0000-000058000000}"/>
    <cellStyle name="20% - Accent1 10 2 4 2 2" xfId="285" xr:uid="{00000000-0005-0000-0000-000059000000}"/>
    <cellStyle name="20% - Accent1 10 2 4 2 2 2" xfId="286" xr:uid="{00000000-0005-0000-0000-00005A000000}"/>
    <cellStyle name="20% - Accent1 10 2 4 2 3" xfId="287" xr:uid="{00000000-0005-0000-0000-00005B000000}"/>
    <cellStyle name="20% - Accent1 10 2 4 3" xfId="288" xr:uid="{00000000-0005-0000-0000-00005C000000}"/>
    <cellStyle name="20% - Accent1 10 2 4 3 2" xfId="289" xr:uid="{00000000-0005-0000-0000-00005D000000}"/>
    <cellStyle name="20% - Accent1 10 2 4 4" xfId="290" xr:uid="{00000000-0005-0000-0000-00005E000000}"/>
    <cellStyle name="20% - Accent1 10 2 5" xfId="291" xr:uid="{00000000-0005-0000-0000-00005F000000}"/>
    <cellStyle name="20% - Accent1 10 2 5 2" xfId="292" xr:uid="{00000000-0005-0000-0000-000060000000}"/>
    <cellStyle name="20% - Accent1 10 2 5 2 2" xfId="293" xr:uid="{00000000-0005-0000-0000-000061000000}"/>
    <cellStyle name="20% - Accent1 10 2 5 2 2 2" xfId="294" xr:uid="{00000000-0005-0000-0000-000062000000}"/>
    <cellStyle name="20% - Accent1 10 2 5 2 3" xfId="295" xr:uid="{00000000-0005-0000-0000-000063000000}"/>
    <cellStyle name="20% - Accent1 10 2 5 3" xfId="296" xr:uid="{00000000-0005-0000-0000-000064000000}"/>
    <cellStyle name="20% - Accent1 10 2 5 3 2" xfId="297" xr:uid="{00000000-0005-0000-0000-000065000000}"/>
    <cellStyle name="20% - Accent1 10 2 5 4" xfId="298" xr:uid="{00000000-0005-0000-0000-000066000000}"/>
    <cellStyle name="20% - Accent1 10 2 6" xfId="299" xr:uid="{00000000-0005-0000-0000-000067000000}"/>
    <cellStyle name="20% - Accent1 10 2 6 2" xfId="300" xr:uid="{00000000-0005-0000-0000-000068000000}"/>
    <cellStyle name="20% - Accent1 10 2 6 2 2" xfId="301" xr:uid="{00000000-0005-0000-0000-000069000000}"/>
    <cellStyle name="20% - Accent1 10 2 6 2 2 2" xfId="302" xr:uid="{00000000-0005-0000-0000-00006A000000}"/>
    <cellStyle name="20% - Accent1 10 2 6 2 3" xfId="303" xr:uid="{00000000-0005-0000-0000-00006B000000}"/>
    <cellStyle name="20% - Accent1 10 2 6 3" xfId="304" xr:uid="{00000000-0005-0000-0000-00006C000000}"/>
    <cellStyle name="20% - Accent1 10 2 6 3 2" xfId="305" xr:uid="{00000000-0005-0000-0000-00006D000000}"/>
    <cellStyle name="20% - Accent1 10 2 6 4" xfId="306" xr:uid="{00000000-0005-0000-0000-00006E000000}"/>
    <cellStyle name="20% - Accent1 10 2 7" xfId="307" xr:uid="{00000000-0005-0000-0000-00006F000000}"/>
    <cellStyle name="20% - Accent1 10 2 7 2" xfId="308" xr:uid="{00000000-0005-0000-0000-000070000000}"/>
    <cellStyle name="20% - Accent1 10 2 7 2 2" xfId="309" xr:uid="{00000000-0005-0000-0000-000071000000}"/>
    <cellStyle name="20% - Accent1 10 2 7 3" xfId="310" xr:uid="{00000000-0005-0000-0000-000072000000}"/>
    <cellStyle name="20% - Accent1 10 2 8" xfId="311" xr:uid="{00000000-0005-0000-0000-000073000000}"/>
    <cellStyle name="20% - Accent1 10 2 8 2" xfId="312" xr:uid="{00000000-0005-0000-0000-000074000000}"/>
    <cellStyle name="20% - Accent1 10 2 8 2 2" xfId="313" xr:uid="{00000000-0005-0000-0000-000075000000}"/>
    <cellStyle name="20% - Accent1 10 2 8 3" xfId="314" xr:uid="{00000000-0005-0000-0000-000076000000}"/>
    <cellStyle name="20% - Accent1 10 2 9" xfId="315" xr:uid="{00000000-0005-0000-0000-000077000000}"/>
    <cellStyle name="20% - Accent1 10 2 9 2" xfId="316" xr:uid="{00000000-0005-0000-0000-000078000000}"/>
    <cellStyle name="20% - Accent1 10 3" xfId="317" xr:uid="{00000000-0005-0000-0000-000079000000}"/>
    <cellStyle name="20% - Accent1 10 3 2" xfId="318" xr:uid="{00000000-0005-0000-0000-00007A000000}"/>
    <cellStyle name="20% - Accent1 10 3 2 2" xfId="319" xr:uid="{00000000-0005-0000-0000-00007B000000}"/>
    <cellStyle name="20% - Accent1 10 3 2 2 2" xfId="320" xr:uid="{00000000-0005-0000-0000-00007C000000}"/>
    <cellStyle name="20% - Accent1 10 3 2 2 2 2" xfId="321" xr:uid="{00000000-0005-0000-0000-00007D000000}"/>
    <cellStyle name="20% - Accent1 10 3 2 2 3" xfId="322" xr:uid="{00000000-0005-0000-0000-00007E000000}"/>
    <cellStyle name="20% - Accent1 10 3 2 3" xfId="323" xr:uid="{00000000-0005-0000-0000-00007F000000}"/>
    <cellStyle name="20% - Accent1 10 3 2 3 2" xfId="324" xr:uid="{00000000-0005-0000-0000-000080000000}"/>
    <cellStyle name="20% - Accent1 10 3 2 4" xfId="325" xr:uid="{00000000-0005-0000-0000-000081000000}"/>
    <cellStyle name="20% - Accent1 10 3 3" xfId="326" xr:uid="{00000000-0005-0000-0000-000082000000}"/>
    <cellStyle name="20% - Accent1 10 3 3 2" xfId="327" xr:uid="{00000000-0005-0000-0000-000083000000}"/>
    <cellStyle name="20% - Accent1 10 3 3 2 2" xfId="328" xr:uid="{00000000-0005-0000-0000-000084000000}"/>
    <cellStyle name="20% - Accent1 10 3 3 2 2 2" xfId="329" xr:uid="{00000000-0005-0000-0000-000085000000}"/>
    <cellStyle name="20% - Accent1 10 3 3 2 3" xfId="330" xr:uid="{00000000-0005-0000-0000-000086000000}"/>
    <cellStyle name="20% - Accent1 10 3 3 3" xfId="331" xr:uid="{00000000-0005-0000-0000-000087000000}"/>
    <cellStyle name="20% - Accent1 10 3 3 3 2" xfId="332" xr:uid="{00000000-0005-0000-0000-000088000000}"/>
    <cellStyle name="20% - Accent1 10 3 3 4" xfId="333" xr:uid="{00000000-0005-0000-0000-000089000000}"/>
    <cellStyle name="20% - Accent1 10 3 4" xfId="334" xr:uid="{00000000-0005-0000-0000-00008A000000}"/>
    <cellStyle name="20% - Accent1 10 3 4 2" xfId="335" xr:uid="{00000000-0005-0000-0000-00008B000000}"/>
    <cellStyle name="20% - Accent1 10 3 4 2 2" xfId="336" xr:uid="{00000000-0005-0000-0000-00008C000000}"/>
    <cellStyle name="20% - Accent1 10 3 4 2 2 2" xfId="337" xr:uid="{00000000-0005-0000-0000-00008D000000}"/>
    <cellStyle name="20% - Accent1 10 3 4 2 3" xfId="338" xr:uid="{00000000-0005-0000-0000-00008E000000}"/>
    <cellStyle name="20% - Accent1 10 3 4 3" xfId="339" xr:uid="{00000000-0005-0000-0000-00008F000000}"/>
    <cellStyle name="20% - Accent1 10 3 4 3 2" xfId="340" xr:uid="{00000000-0005-0000-0000-000090000000}"/>
    <cellStyle name="20% - Accent1 10 3 4 4" xfId="341" xr:uid="{00000000-0005-0000-0000-000091000000}"/>
    <cellStyle name="20% - Accent1 10 3 5" xfId="342" xr:uid="{00000000-0005-0000-0000-000092000000}"/>
    <cellStyle name="20% - Accent1 10 3 5 2" xfId="343" xr:uid="{00000000-0005-0000-0000-000093000000}"/>
    <cellStyle name="20% - Accent1 10 3 5 2 2" xfId="344" xr:uid="{00000000-0005-0000-0000-000094000000}"/>
    <cellStyle name="20% - Accent1 10 3 5 3" xfId="345" xr:uid="{00000000-0005-0000-0000-000095000000}"/>
    <cellStyle name="20% - Accent1 10 3 6" xfId="346" xr:uid="{00000000-0005-0000-0000-000096000000}"/>
    <cellStyle name="20% - Accent1 10 3 6 2" xfId="347" xr:uid="{00000000-0005-0000-0000-000097000000}"/>
    <cellStyle name="20% - Accent1 10 3 6 2 2" xfId="348" xr:uid="{00000000-0005-0000-0000-000098000000}"/>
    <cellStyle name="20% - Accent1 10 3 6 3" xfId="349" xr:uid="{00000000-0005-0000-0000-000099000000}"/>
    <cellStyle name="20% - Accent1 10 3 7" xfId="350" xr:uid="{00000000-0005-0000-0000-00009A000000}"/>
    <cellStyle name="20% - Accent1 10 3 7 2" xfId="351" xr:uid="{00000000-0005-0000-0000-00009B000000}"/>
    <cellStyle name="20% - Accent1 10 3 8" xfId="352" xr:uid="{00000000-0005-0000-0000-00009C000000}"/>
    <cellStyle name="20% - Accent1 10 3 8 2" xfId="353" xr:uid="{00000000-0005-0000-0000-00009D000000}"/>
    <cellStyle name="20% - Accent1 10 3 9" xfId="354" xr:uid="{00000000-0005-0000-0000-00009E000000}"/>
    <cellStyle name="20% - Accent1 10 4" xfId="355" xr:uid="{00000000-0005-0000-0000-00009F000000}"/>
    <cellStyle name="20% - Accent1 10 4 2" xfId="356" xr:uid="{00000000-0005-0000-0000-0000A0000000}"/>
    <cellStyle name="20% - Accent1 10 4 2 2" xfId="357" xr:uid="{00000000-0005-0000-0000-0000A1000000}"/>
    <cellStyle name="20% - Accent1 10 4 2 2 2" xfId="358" xr:uid="{00000000-0005-0000-0000-0000A2000000}"/>
    <cellStyle name="20% - Accent1 10 4 2 2 2 2" xfId="359" xr:uid="{00000000-0005-0000-0000-0000A3000000}"/>
    <cellStyle name="20% - Accent1 10 4 2 2 3" xfId="360" xr:uid="{00000000-0005-0000-0000-0000A4000000}"/>
    <cellStyle name="20% - Accent1 10 4 2 3" xfId="361" xr:uid="{00000000-0005-0000-0000-0000A5000000}"/>
    <cellStyle name="20% - Accent1 10 4 2 3 2" xfId="362" xr:uid="{00000000-0005-0000-0000-0000A6000000}"/>
    <cellStyle name="20% - Accent1 10 4 2 4" xfId="363" xr:uid="{00000000-0005-0000-0000-0000A7000000}"/>
    <cellStyle name="20% - Accent1 10 4 3" xfId="364" xr:uid="{00000000-0005-0000-0000-0000A8000000}"/>
    <cellStyle name="20% - Accent1 10 4 3 2" xfId="365" xr:uid="{00000000-0005-0000-0000-0000A9000000}"/>
    <cellStyle name="20% - Accent1 10 4 3 2 2" xfId="366" xr:uid="{00000000-0005-0000-0000-0000AA000000}"/>
    <cellStyle name="20% - Accent1 10 4 3 2 2 2" xfId="367" xr:uid="{00000000-0005-0000-0000-0000AB000000}"/>
    <cellStyle name="20% - Accent1 10 4 3 2 3" xfId="368" xr:uid="{00000000-0005-0000-0000-0000AC000000}"/>
    <cellStyle name="20% - Accent1 10 4 3 3" xfId="369" xr:uid="{00000000-0005-0000-0000-0000AD000000}"/>
    <cellStyle name="20% - Accent1 10 4 3 3 2" xfId="370" xr:uid="{00000000-0005-0000-0000-0000AE000000}"/>
    <cellStyle name="20% - Accent1 10 4 3 4" xfId="371" xr:uid="{00000000-0005-0000-0000-0000AF000000}"/>
    <cellStyle name="20% - Accent1 10 4 4" xfId="372" xr:uid="{00000000-0005-0000-0000-0000B0000000}"/>
    <cellStyle name="20% - Accent1 10 4 4 2" xfId="373" xr:uid="{00000000-0005-0000-0000-0000B1000000}"/>
    <cellStyle name="20% - Accent1 10 4 4 2 2" xfId="374" xr:uid="{00000000-0005-0000-0000-0000B2000000}"/>
    <cellStyle name="20% - Accent1 10 4 4 2 2 2" xfId="375" xr:uid="{00000000-0005-0000-0000-0000B3000000}"/>
    <cellStyle name="20% - Accent1 10 4 4 2 3" xfId="376" xr:uid="{00000000-0005-0000-0000-0000B4000000}"/>
    <cellStyle name="20% - Accent1 10 4 4 3" xfId="377" xr:uid="{00000000-0005-0000-0000-0000B5000000}"/>
    <cellStyle name="20% - Accent1 10 4 4 3 2" xfId="378" xr:uid="{00000000-0005-0000-0000-0000B6000000}"/>
    <cellStyle name="20% - Accent1 10 4 4 4" xfId="379" xr:uid="{00000000-0005-0000-0000-0000B7000000}"/>
    <cellStyle name="20% - Accent1 10 4 5" xfId="380" xr:uid="{00000000-0005-0000-0000-0000B8000000}"/>
    <cellStyle name="20% - Accent1 10 4 5 2" xfId="381" xr:uid="{00000000-0005-0000-0000-0000B9000000}"/>
    <cellStyle name="20% - Accent1 10 4 5 2 2" xfId="382" xr:uid="{00000000-0005-0000-0000-0000BA000000}"/>
    <cellStyle name="20% - Accent1 10 4 5 3" xfId="383" xr:uid="{00000000-0005-0000-0000-0000BB000000}"/>
    <cellStyle name="20% - Accent1 10 4 6" xfId="384" xr:uid="{00000000-0005-0000-0000-0000BC000000}"/>
    <cellStyle name="20% - Accent1 10 4 6 2" xfId="385" xr:uid="{00000000-0005-0000-0000-0000BD000000}"/>
    <cellStyle name="20% - Accent1 10 4 6 2 2" xfId="386" xr:uid="{00000000-0005-0000-0000-0000BE000000}"/>
    <cellStyle name="20% - Accent1 10 4 6 3" xfId="387" xr:uid="{00000000-0005-0000-0000-0000BF000000}"/>
    <cellStyle name="20% - Accent1 10 4 7" xfId="388" xr:uid="{00000000-0005-0000-0000-0000C0000000}"/>
    <cellStyle name="20% - Accent1 10 4 7 2" xfId="389" xr:uid="{00000000-0005-0000-0000-0000C1000000}"/>
    <cellStyle name="20% - Accent1 10 4 8" xfId="390" xr:uid="{00000000-0005-0000-0000-0000C2000000}"/>
    <cellStyle name="20% - Accent1 10 4 8 2" xfId="391" xr:uid="{00000000-0005-0000-0000-0000C3000000}"/>
    <cellStyle name="20% - Accent1 10 4 9" xfId="392" xr:uid="{00000000-0005-0000-0000-0000C4000000}"/>
    <cellStyle name="20% - Accent1 10 5" xfId="393" xr:uid="{00000000-0005-0000-0000-0000C5000000}"/>
    <cellStyle name="20% - Accent1 10 5 2" xfId="394" xr:uid="{00000000-0005-0000-0000-0000C6000000}"/>
    <cellStyle name="20% - Accent1 10 5 2 2" xfId="395" xr:uid="{00000000-0005-0000-0000-0000C7000000}"/>
    <cellStyle name="20% - Accent1 10 5 2 2 2" xfId="396" xr:uid="{00000000-0005-0000-0000-0000C8000000}"/>
    <cellStyle name="20% - Accent1 10 5 2 3" xfId="397" xr:uid="{00000000-0005-0000-0000-0000C9000000}"/>
    <cellStyle name="20% - Accent1 10 5 3" xfId="398" xr:uid="{00000000-0005-0000-0000-0000CA000000}"/>
    <cellStyle name="20% - Accent1 10 5 3 2" xfId="399" xr:uid="{00000000-0005-0000-0000-0000CB000000}"/>
    <cellStyle name="20% - Accent1 10 5 4" xfId="400" xr:uid="{00000000-0005-0000-0000-0000CC000000}"/>
    <cellStyle name="20% - Accent1 10 6" xfId="401" xr:uid="{00000000-0005-0000-0000-0000CD000000}"/>
    <cellStyle name="20% - Accent1 10 6 2" xfId="402" xr:uid="{00000000-0005-0000-0000-0000CE000000}"/>
    <cellStyle name="20% - Accent1 10 6 2 2" xfId="403" xr:uid="{00000000-0005-0000-0000-0000CF000000}"/>
    <cellStyle name="20% - Accent1 10 6 2 2 2" xfId="404" xr:uid="{00000000-0005-0000-0000-0000D0000000}"/>
    <cellStyle name="20% - Accent1 10 6 2 3" xfId="405" xr:uid="{00000000-0005-0000-0000-0000D1000000}"/>
    <cellStyle name="20% - Accent1 10 6 3" xfId="406" xr:uid="{00000000-0005-0000-0000-0000D2000000}"/>
    <cellStyle name="20% - Accent1 10 6 3 2" xfId="407" xr:uid="{00000000-0005-0000-0000-0000D3000000}"/>
    <cellStyle name="20% - Accent1 10 6 4" xfId="408" xr:uid="{00000000-0005-0000-0000-0000D4000000}"/>
    <cellStyle name="20% - Accent1 10 7" xfId="409" xr:uid="{00000000-0005-0000-0000-0000D5000000}"/>
    <cellStyle name="20% - Accent1 10 7 2" xfId="410" xr:uid="{00000000-0005-0000-0000-0000D6000000}"/>
    <cellStyle name="20% - Accent1 10 7 2 2" xfId="411" xr:uid="{00000000-0005-0000-0000-0000D7000000}"/>
    <cellStyle name="20% - Accent1 10 7 2 2 2" xfId="412" xr:uid="{00000000-0005-0000-0000-0000D8000000}"/>
    <cellStyle name="20% - Accent1 10 7 2 3" xfId="413" xr:uid="{00000000-0005-0000-0000-0000D9000000}"/>
    <cellStyle name="20% - Accent1 10 7 3" xfId="414" xr:uid="{00000000-0005-0000-0000-0000DA000000}"/>
    <cellStyle name="20% - Accent1 10 7 3 2" xfId="415" xr:uid="{00000000-0005-0000-0000-0000DB000000}"/>
    <cellStyle name="20% - Accent1 10 7 4" xfId="416" xr:uid="{00000000-0005-0000-0000-0000DC000000}"/>
    <cellStyle name="20% - Accent1 10 8" xfId="417" xr:uid="{00000000-0005-0000-0000-0000DD000000}"/>
    <cellStyle name="20% - Accent1 10 8 2" xfId="418" xr:uid="{00000000-0005-0000-0000-0000DE000000}"/>
    <cellStyle name="20% - Accent1 10 8 2 2" xfId="419" xr:uid="{00000000-0005-0000-0000-0000DF000000}"/>
    <cellStyle name="20% - Accent1 10 8 3" xfId="420" xr:uid="{00000000-0005-0000-0000-0000E0000000}"/>
    <cellStyle name="20% - Accent1 10 9" xfId="421" xr:uid="{00000000-0005-0000-0000-0000E1000000}"/>
    <cellStyle name="20% - Accent1 10 9 2" xfId="422" xr:uid="{00000000-0005-0000-0000-0000E2000000}"/>
    <cellStyle name="20% - Accent1 10 9 2 2" xfId="423" xr:uid="{00000000-0005-0000-0000-0000E3000000}"/>
    <cellStyle name="20% - Accent1 10 9 3" xfId="424" xr:uid="{00000000-0005-0000-0000-0000E4000000}"/>
    <cellStyle name="20% - Accent1 11" xfId="425" xr:uid="{00000000-0005-0000-0000-0000E5000000}"/>
    <cellStyle name="20% - Accent1 11 10" xfId="426" xr:uid="{00000000-0005-0000-0000-0000E6000000}"/>
    <cellStyle name="20% - Accent1 11 10 2" xfId="427" xr:uid="{00000000-0005-0000-0000-0000E7000000}"/>
    <cellStyle name="20% - Accent1 11 11" xfId="428" xr:uid="{00000000-0005-0000-0000-0000E8000000}"/>
    <cellStyle name="20% - Accent1 11 2" xfId="429" xr:uid="{00000000-0005-0000-0000-0000E9000000}"/>
    <cellStyle name="20% - Accent1 11 2 2" xfId="430" xr:uid="{00000000-0005-0000-0000-0000EA000000}"/>
    <cellStyle name="20% - Accent1 11 2 2 2" xfId="431" xr:uid="{00000000-0005-0000-0000-0000EB000000}"/>
    <cellStyle name="20% - Accent1 11 2 2 2 2" xfId="432" xr:uid="{00000000-0005-0000-0000-0000EC000000}"/>
    <cellStyle name="20% - Accent1 11 2 2 2 2 2" xfId="433" xr:uid="{00000000-0005-0000-0000-0000ED000000}"/>
    <cellStyle name="20% - Accent1 11 2 2 2 3" xfId="434" xr:uid="{00000000-0005-0000-0000-0000EE000000}"/>
    <cellStyle name="20% - Accent1 11 2 2 3" xfId="435" xr:uid="{00000000-0005-0000-0000-0000EF000000}"/>
    <cellStyle name="20% - Accent1 11 2 2 3 2" xfId="436" xr:uid="{00000000-0005-0000-0000-0000F0000000}"/>
    <cellStyle name="20% - Accent1 11 2 2 4" xfId="437" xr:uid="{00000000-0005-0000-0000-0000F1000000}"/>
    <cellStyle name="20% - Accent1 11 2 3" xfId="438" xr:uid="{00000000-0005-0000-0000-0000F2000000}"/>
    <cellStyle name="20% - Accent1 11 2 3 2" xfId="439" xr:uid="{00000000-0005-0000-0000-0000F3000000}"/>
    <cellStyle name="20% - Accent1 11 2 3 2 2" xfId="440" xr:uid="{00000000-0005-0000-0000-0000F4000000}"/>
    <cellStyle name="20% - Accent1 11 2 3 2 2 2" xfId="441" xr:uid="{00000000-0005-0000-0000-0000F5000000}"/>
    <cellStyle name="20% - Accent1 11 2 3 2 3" xfId="442" xr:uid="{00000000-0005-0000-0000-0000F6000000}"/>
    <cellStyle name="20% - Accent1 11 2 3 3" xfId="443" xr:uid="{00000000-0005-0000-0000-0000F7000000}"/>
    <cellStyle name="20% - Accent1 11 2 3 3 2" xfId="444" xr:uid="{00000000-0005-0000-0000-0000F8000000}"/>
    <cellStyle name="20% - Accent1 11 2 3 4" xfId="445" xr:uid="{00000000-0005-0000-0000-0000F9000000}"/>
    <cellStyle name="20% - Accent1 11 2 4" xfId="446" xr:uid="{00000000-0005-0000-0000-0000FA000000}"/>
    <cellStyle name="20% - Accent1 11 2 4 2" xfId="447" xr:uid="{00000000-0005-0000-0000-0000FB000000}"/>
    <cellStyle name="20% - Accent1 11 2 4 2 2" xfId="448" xr:uid="{00000000-0005-0000-0000-0000FC000000}"/>
    <cellStyle name="20% - Accent1 11 2 4 2 2 2" xfId="449" xr:uid="{00000000-0005-0000-0000-0000FD000000}"/>
    <cellStyle name="20% - Accent1 11 2 4 2 3" xfId="450" xr:uid="{00000000-0005-0000-0000-0000FE000000}"/>
    <cellStyle name="20% - Accent1 11 2 4 3" xfId="451" xr:uid="{00000000-0005-0000-0000-0000FF000000}"/>
    <cellStyle name="20% - Accent1 11 2 4 3 2" xfId="452" xr:uid="{00000000-0005-0000-0000-000000010000}"/>
    <cellStyle name="20% - Accent1 11 2 4 4" xfId="453" xr:uid="{00000000-0005-0000-0000-000001010000}"/>
    <cellStyle name="20% - Accent1 11 2 5" xfId="454" xr:uid="{00000000-0005-0000-0000-000002010000}"/>
    <cellStyle name="20% - Accent1 11 2 5 2" xfId="455" xr:uid="{00000000-0005-0000-0000-000003010000}"/>
    <cellStyle name="20% - Accent1 11 2 5 2 2" xfId="456" xr:uid="{00000000-0005-0000-0000-000004010000}"/>
    <cellStyle name="20% - Accent1 11 2 5 3" xfId="457" xr:uid="{00000000-0005-0000-0000-000005010000}"/>
    <cellStyle name="20% - Accent1 11 2 6" xfId="458" xr:uid="{00000000-0005-0000-0000-000006010000}"/>
    <cellStyle name="20% - Accent1 11 2 6 2" xfId="459" xr:uid="{00000000-0005-0000-0000-000007010000}"/>
    <cellStyle name="20% - Accent1 11 2 6 2 2" xfId="460" xr:uid="{00000000-0005-0000-0000-000008010000}"/>
    <cellStyle name="20% - Accent1 11 2 6 3" xfId="461" xr:uid="{00000000-0005-0000-0000-000009010000}"/>
    <cellStyle name="20% - Accent1 11 2 7" xfId="462" xr:uid="{00000000-0005-0000-0000-00000A010000}"/>
    <cellStyle name="20% - Accent1 11 2 7 2" xfId="463" xr:uid="{00000000-0005-0000-0000-00000B010000}"/>
    <cellStyle name="20% - Accent1 11 2 8" xfId="464" xr:uid="{00000000-0005-0000-0000-00000C010000}"/>
    <cellStyle name="20% - Accent1 11 2 8 2" xfId="465" xr:uid="{00000000-0005-0000-0000-00000D010000}"/>
    <cellStyle name="20% - Accent1 11 2 9" xfId="466" xr:uid="{00000000-0005-0000-0000-00000E010000}"/>
    <cellStyle name="20% - Accent1 11 3" xfId="467" xr:uid="{00000000-0005-0000-0000-00000F010000}"/>
    <cellStyle name="20% - Accent1 11 3 2" xfId="468" xr:uid="{00000000-0005-0000-0000-000010010000}"/>
    <cellStyle name="20% - Accent1 11 3 2 2" xfId="469" xr:uid="{00000000-0005-0000-0000-000011010000}"/>
    <cellStyle name="20% - Accent1 11 3 2 2 2" xfId="470" xr:uid="{00000000-0005-0000-0000-000012010000}"/>
    <cellStyle name="20% - Accent1 11 3 2 2 2 2" xfId="471" xr:uid="{00000000-0005-0000-0000-000013010000}"/>
    <cellStyle name="20% - Accent1 11 3 2 2 3" xfId="472" xr:uid="{00000000-0005-0000-0000-000014010000}"/>
    <cellStyle name="20% - Accent1 11 3 2 3" xfId="473" xr:uid="{00000000-0005-0000-0000-000015010000}"/>
    <cellStyle name="20% - Accent1 11 3 2 3 2" xfId="474" xr:uid="{00000000-0005-0000-0000-000016010000}"/>
    <cellStyle name="20% - Accent1 11 3 2 4" xfId="475" xr:uid="{00000000-0005-0000-0000-000017010000}"/>
    <cellStyle name="20% - Accent1 11 3 3" xfId="476" xr:uid="{00000000-0005-0000-0000-000018010000}"/>
    <cellStyle name="20% - Accent1 11 3 3 2" xfId="477" xr:uid="{00000000-0005-0000-0000-000019010000}"/>
    <cellStyle name="20% - Accent1 11 3 3 2 2" xfId="478" xr:uid="{00000000-0005-0000-0000-00001A010000}"/>
    <cellStyle name="20% - Accent1 11 3 3 2 2 2" xfId="479" xr:uid="{00000000-0005-0000-0000-00001B010000}"/>
    <cellStyle name="20% - Accent1 11 3 3 2 3" xfId="480" xr:uid="{00000000-0005-0000-0000-00001C010000}"/>
    <cellStyle name="20% - Accent1 11 3 3 3" xfId="481" xr:uid="{00000000-0005-0000-0000-00001D010000}"/>
    <cellStyle name="20% - Accent1 11 3 3 3 2" xfId="482" xr:uid="{00000000-0005-0000-0000-00001E010000}"/>
    <cellStyle name="20% - Accent1 11 3 3 4" xfId="483" xr:uid="{00000000-0005-0000-0000-00001F010000}"/>
    <cellStyle name="20% - Accent1 11 3 4" xfId="484" xr:uid="{00000000-0005-0000-0000-000020010000}"/>
    <cellStyle name="20% - Accent1 11 3 4 2" xfId="485" xr:uid="{00000000-0005-0000-0000-000021010000}"/>
    <cellStyle name="20% - Accent1 11 3 4 2 2" xfId="486" xr:uid="{00000000-0005-0000-0000-000022010000}"/>
    <cellStyle name="20% - Accent1 11 3 4 2 2 2" xfId="487" xr:uid="{00000000-0005-0000-0000-000023010000}"/>
    <cellStyle name="20% - Accent1 11 3 4 2 3" xfId="488" xr:uid="{00000000-0005-0000-0000-000024010000}"/>
    <cellStyle name="20% - Accent1 11 3 4 3" xfId="489" xr:uid="{00000000-0005-0000-0000-000025010000}"/>
    <cellStyle name="20% - Accent1 11 3 4 3 2" xfId="490" xr:uid="{00000000-0005-0000-0000-000026010000}"/>
    <cellStyle name="20% - Accent1 11 3 4 4" xfId="491" xr:uid="{00000000-0005-0000-0000-000027010000}"/>
    <cellStyle name="20% - Accent1 11 3 5" xfId="492" xr:uid="{00000000-0005-0000-0000-000028010000}"/>
    <cellStyle name="20% - Accent1 11 3 5 2" xfId="493" xr:uid="{00000000-0005-0000-0000-000029010000}"/>
    <cellStyle name="20% - Accent1 11 3 5 2 2" xfId="494" xr:uid="{00000000-0005-0000-0000-00002A010000}"/>
    <cellStyle name="20% - Accent1 11 3 5 3" xfId="495" xr:uid="{00000000-0005-0000-0000-00002B010000}"/>
    <cellStyle name="20% - Accent1 11 3 6" xfId="496" xr:uid="{00000000-0005-0000-0000-00002C010000}"/>
    <cellStyle name="20% - Accent1 11 3 6 2" xfId="497" xr:uid="{00000000-0005-0000-0000-00002D010000}"/>
    <cellStyle name="20% - Accent1 11 3 6 2 2" xfId="498" xr:uid="{00000000-0005-0000-0000-00002E010000}"/>
    <cellStyle name="20% - Accent1 11 3 6 3" xfId="499" xr:uid="{00000000-0005-0000-0000-00002F010000}"/>
    <cellStyle name="20% - Accent1 11 3 7" xfId="500" xr:uid="{00000000-0005-0000-0000-000030010000}"/>
    <cellStyle name="20% - Accent1 11 3 7 2" xfId="501" xr:uid="{00000000-0005-0000-0000-000031010000}"/>
    <cellStyle name="20% - Accent1 11 3 8" xfId="502" xr:uid="{00000000-0005-0000-0000-000032010000}"/>
    <cellStyle name="20% - Accent1 11 3 8 2" xfId="503" xr:uid="{00000000-0005-0000-0000-000033010000}"/>
    <cellStyle name="20% - Accent1 11 3 9" xfId="504" xr:uid="{00000000-0005-0000-0000-000034010000}"/>
    <cellStyle name="20% - Accent1 11 4" xfId="505" xr:uid="{00000000-0005-0000-0000-000035010000}"/>
    <cellStyle name="20% - Accent1 11 4 2" xfId="506" xr:uid="{00000000-0005-0000-0000-000036010000}"/>
    <cellStyle name="20% - Accent1 11 4 2 2" xfId="507" xr:uid="{00000000-0005-0000-0000-000037010000}"/>
    <cellStyle name="20% - Accent1 11 4 2 2 2" xfId="508" xr:uid="{00000000-0005-0000-0000-000038010000}"/>
    <cellStyle name="20% - Accent1 11 4 2 3" xfId="509" xr:uid="{00000000-0005-0000-0000-000039010000}"/>
    <cellStyle name="20% - Accent1 11 4 3" xfId="510" xr:uid="{00000000-0005-0000-0000-00003A010000}"/>
    <cellStyle name="20% - Accent1 11 4 3 2" xfId="511" xr:uid="{00000000-0005-0000-0000-00003B010000}"/>
    <cellStyle name="20% - Accent1 11 4 4" xfId="512" xr:uid="{00000000-0005-0000-0000-00003C010000}"/>
    <cellStyle name="20% - Accent1 11 5" xfId="513" xr:uid="{00000000-0005-0000-0000-00003D010000}"/>
    <cellStyle name="20% - Accent1 11 5 2" xfId="514" xr:uid="{00000000-0005-0000-0000-00003E010000}"/>
    <cellStyle name="20% - Accent1 11 5 2 2" xfId="515" xr:uid="{00000000-0005-0000-0000-00003F010000}"/>
    <cellStyle name="20% - Accent1 11 5 2 2 2" xfId="516" xr:uid="{00000000-0005-0000-0000-000040010000}"/>
    <cellStyle name="20% - Accent1 11 5 2 3" xfId="517" xr:uid="{00000000-0005-0000-0000-000041010000}"/>
    <cellStyle name="20% - Accent1 11 5 3" xfId="518" xr:uid="{00000000-0005-0000-0000-000042010000}"/>
    <cellStyle name="20% - Accent1 11 5 3 2" xfId="519" xr:uid="{00000000-0005-0000-0000-000043010000}"/>
    <cellStyle name="20% - Accent1 11 5 4" xfId="520" xr:uid="{00000000-0005-0000-0000-000044010000}"/>
    <cellStyle name="20% - Accent1 11 6" xfId="521" xr:uid="{00000000-0005-0000-0000-000045010000}"/>
    <cellStyle name="20% - Accent1 11 6 2" xfId="522" xr:uid="{00000000-0005-0000-0000-000046010000}"/>
    <cellStyle name="20% - Accent1 11 6 2 2" xfId="523" xr:uid="{00000000-0005-0000-0000-000047010000}"/>
    <cellStyle name="20% - Accent1 11 6 2 2 2" xfId="524" xr:uid="{00000000-0005-0000-0000-000048010000}"/>
    <cellStyle name="20% - Accent1 11 6 2 3" xfId="525" xr:uid="{00000000-0005-0000-0000-000049010000}"/>
    <cellStyle name="20% - Accent1 11 6 3" xfId="526" xr:uid="{00000000-0005-0000-0000-00004A010000}"/>
    <cellStyle name="20% - Accent1 11 6 3 2" xfId="527" xr:uid="{00000000-0005-0000-0000-00004B010000}"/>
    <cellStyle name="20% - Accent1 11 6 4" xfId="528" xr:uid="{00000000-0005-0000-0000-00004C010000}"/>
    <cellStyle name="20% - Accent1 11 7" xfId="529" xr:uid="{00000000-0005-0000-0000-00004D010000}"/>
    <cellStyle name="20% - Accent1 11 7 2" xfId="530" xr:uid="{00000000-0005-0000-0000-00004E010000}"/>
    <cellStyle name="20% - Accent1 11 7 2 2" xfId="531" xr:uid="{00000000-0005-0000-0000-00004F010000}"/>
    <cellStyle name="20% - Accent1 11 7 3" xfId="532" xr:uid="{00000000-0005-0000-0000-000050010000}"/>
    <cellStyle name="20% - Accent1 11 8" xfId="533" xr:uid="{00000000-0005-0000-0000-000051010000}"/>
    <cellStyle name="20% - Accent1 11 8 2" xfId="534" xr:uid="{00000000-0005-0000-0000-000052010000}"/>
    <cellStyle name="20% - Accent1 11 8 2 2" xfId="535" xr:uid="{00000000-0005-0000-0000-000053010000}"/>
    <cellStyle name="20% - Accent1 11 8 3" xfId="536" xr:uid="{00000000-0005-0000-0000-000054010000}"/>
    <cellStyle name="20% - Accent1 11 9" xfId="537" xr:uid="{00000000-0005-0000-0000-000055010000}"/>
    <cellStyle name="20% - Accent1 11 9 2" xfId="538" xr:uid="{00000000-0005-0000-0000-000056010000}"/>
    <cellStyle name="20% - Accent1 12" xfId="539" xr:uid="{00000000-0005-0000-0000-000057010000}"/>
    <cellStyle name="20% - Accent1 12 10" xfId="540" xr:uid="{00000000-0005-0000-0000-000058010000}"/>
    <cellStyle name="20% - Accent1 12 10 2" xfId="541" xr:uid="{00000000-0005-0000-0000-000059010000}"/>
    <cellStyle name="20% - Accent1 12 11" xfId="542" xr:uid="{00000000-0005-0000-0000-00005A010000}"/>
    <cellStyle name="20% - Accent1 12 2" xfId="543" xr:uid="{00000000-0005-0000-0000-00005B010000}"/>
    <cellStyle name="20% - Accent1 12 2 2" xfId="544" xr:uid="{00000000-0005-0000-0000-00005C010000}"/>
    <cellStyle name="20% - Accent1 12 2 2 2" xfId="545" xr:uid="{00000000-0005-0000-0000-00005D010000}"/>
    <cellStyle name="20% - Accent1 12 2 2 2 2" xfId="546" xr:uid="{00000000-0005-0000-0000-00005E010000}"/>
    <cellStyle name="20% - Accent1 12 2 2 2 2 2" xfId="547" xr:uid="{00000000-0005-0000-0000-00005F010000}"/>
    <cellStyle name="20% - Accent1 12 2 2 2 3" xfId="548" xr:uid="{00000000-0005-0000-0000-000060010000}"/>
    <cellStyle name="20% - Accent1 12 2 2 3" xfId="549" xr:uid="{00000000-0005-0000-0000-000061010000}"/>
    <cellStyle name="20% - Accent1 12 2 2 3 2" xfId="550" xr:uid="{00000000-0005-0000-0000-000062010000}"/>
    <cellStyle name="20% - Accent1 12 2 2 4" xfId="551" xr:uid="{00000000-0005-0000-0000-000063010000}"/>
    <cellStyle name="20% - Accent1 12 2 3" xfId="552" xr:uid="{00000000-0005-0000-0000-000064010000}"/>
    <cellStyle name="20% - Accent1 12 2 3 2" xfId="553" xr:uid="{00000000-0005-0000-0000-000065010000}"/>
    <cellStyle name="20% - Accent1 12 2 3 2 2" xfId="554" xr:uid="{00000000-0005-0000-0000-000066010000}"/>
    <cellStyle name="20% - Accent1 12 2 3 2 2 2" xfId="555" xr:uid="{00000000-0005-0000-0000-000067010000}"/>
    <cellStyle name="20% - Accent1 12 2 3 2 3" xfId="556" xr:uid="{00000000-0005-0000-0000-000068010000}"/>
    <cellStyle name="20% - Accent1 12 2 3 3" xfId="557" xr:uid="{00000000-0005-0000-0000-000069010000}"/>
    <cellStyle name="20% - Accent1 12 2 3 3 2" xfId="558" xr:uid="{00000000-0005-0000-0000-00006A010000}"/>
    <cellStyle name="20% - Accent1 12 2 3 4" xfId="559" xr:uid="{00000000-0005-0000-0000-00006B010000}"/>
    <cellStyle name="20% - Accent1 12 2 4" xfId="560" xr:uid="{00000000-0005-0000-0000-00006C010000}"/>
    <cellStyle name="20% - Accent1 12 2 4 2" xfId="561" xr:uid="{00000000-0005-0000-0000-00006D010000}"/>
    <cellStyle name="20% - Accent1 12 2 4 2 2" xfId="562" xr:uid="{00000000-0005-0000-0000-00006E010000}"/>
    <cellStyle name="20% - Accent1 12 2 4 2 2 2" xfId="563" xr:uid="{00000000-0005-0000-0000-00006F010000}"/>
    <cellStyle name="20% - Accent1 12 2 4 2 3" xfId="564" xr:uid="{00000000-0005-0000-0000-000070010000}"/>
    <cellStyle name="20% - Accent1 12 2 4 3" xfId="565" xr:uid="{00000000-0005-0000-0000-000071010000}"/>
    <cellStyle name="20% - Accent1 12 2 4 3 2" xfId="566" xr:uid="{00000000-0005-0000-0000-000072010000}"/>
    <cellStyle name="20% - Accent1 12 2 4 4" xfId="567" xr:uid="{00000000-0005-0000-0000-000073010000}"/>
    <cellStyle name="20% - Accent1 12 2 5" xfId="568" xr:uid="{00000000-0005-0000-0000-000074010000}"/>
    <cellStyle name="20% - Accent1 12 2 5 2" xfId="569" xr:uid="{00000000-0005-0000-0000-000075010000}"/>
    <cellStyle name="20% - Accent1 12 2 5 2 2" xfId="570" xr:uid="{00000000-0005-0000-0000-000076010000}"/>
    <cellStyle name="20% - Accent1 12 2 5 3" xfId="571" xr:uid="{00000000-0005-0000-0000-000077010000}"/>
    <cellStyle name="20% - Accent1 12 2 6" xfId="572" xr:uid="{00000000-0005-0000-0000-000078010000}"/>
    <cellStyle name="20% - Accent1 12 2 6 2" xfId="573" xr:uid="{00000000-0005-0000-0000-000079010000}"/>
    <cellStyle name="20% - Accent1 12 2 6 2 2" xfId="574" xr:uid="{00000000-0005-0000-0000-00007A010000}"/>
    <cellStyle name="20% - Accent1 12 2 6 3" xfId="575" xr:uid="{00000000-0005-0000-0000-00007B010000}"/>
    <cellStyle name="20% - Accent1 12 2 7" xfId="576" xr:uid="{00000000-0005-0000-0000-00007C010000}"/>
    <cellStyle name="20% - Accent1 12 2 7 2" xfId="577" xr:uid="{00000000-0005-0000-0000-00007D010000}"/>
    <cellStyle name="20% - Accent1 12 2 8" xfId="578" xr:uid="{00000000-0005-0000-0000-00007E010000}"/>
    <cellStyle name="20% - Accent1 12 2 8 2" xfId="579" xr:uid="{00000000-0005-0000-0000-00007F010000}"/>
    <cellStyle name="20% - Accent1 12 2 9" xfId="580" xr:uid="{00000000-0005-0000-0000-000080010000}"/>
    <cellStyle name="20% - Accent1 12 3" xfId="581" xr:uid="{00000000-0005-0000-0000-000081010000}"/>
    <cellStyle name="20% - Accent1 12 3 2" xfId="582" xr:uid="{00000000-0005-0000-0000-000082010000}"/>
    <cellStyle name="20% - Accent1 12 3 2 2" xfId="583" xr:uid="{00000000-0005-0000-0000-000083010000}"/>
    <cellStyle name="20% - Accent1 12 3 2 2 2" xfId="584" xr:uid="{00000000-0005-0000-0000-000084010000}"/>
    <cellStyle name="20% - Accent1 12 3 2 2 2 2" xfId="585" xr:uid="{00000000-0005-0000-0000-000085010000}"/>
    <cellStyle name="20% - Accent1 12 3 2 2 3" xfId="586" xr:uid="{00000000-0005-0000-0000-000086010000}"/>
    <cellStyle name="20% - Accent1 12 3 2 3" xfId="587" xr:uid="{00000000-0005-0000-0000-000087010000}"/>
    <cellStyle name="20% - Accent1 12 3 2 3 2" xfId="588" xr:uid="{00000000-0005-0000-0000-000088010000}"/>
    <cellStyle name="20% - Accent1 12 3 2 4" xfId="589" xr:uid="{00000000-0005-0000-0000-000089010000}"/>
    <cellStyle name="20% - Accent1 12 3 3" xfId="590" xr:uid="{00000000-0005-0000-0000-00008A010000}"/>
    <cellStyle name="20% - Accent1 12 3 3 2" xfId="591" xr:uid="{00000000-0005-0000-0000-00008B010000}"/>
    <cellStyle name="20% - Accent1 12 3 3 2 2" xfId="592" xr:uid="{00000000-0005-0000-0000-00008C010000}"/>
    <cellStyle name="20% - Accent1 12 3 3 2 2 2" xfId="593" xr:uid="{00000000-0005-0000-0000-00008D010000}"/>
    <cellStyle name="20% - Accent1 12 3 3 2 3" xfId="594" xr:uid="{00000000-0005-0000-0000-00008E010000}"/>
    <cellStyle name="20% - Accent1 12 3 3 3" xfId="595" xr:uid="{00000000-0005-0000-0000-00008F010000}"/>
    <cellStyle name="20% - Accent1 12 3 3 3 2" xfId="596" xr:uid="{00000000-0005-0000-0000-000090010000}"/>
    <cellStyle name="20% - Accent1 12 3 3 4" xfId="597" xr:uid="{00000000-0005-0000-0000-000091010000}"/>
    <cellStyle name="20% - Accent1 12 3 4" xfId="598" xr:uid="{00000000-0005-0000-0000-000092010000}"/>
    <cellStyle name="20% - Accent1 12 3 4 2" xfId="599" xr:uid="{00000000-0005-0000-0000-000093010000}"/>
    <cellStyle name="20% - Accent1 12 3 4 2 2" xfId="600" xr:uid="{00000000-0005-0000-0000-000094010000}"/>
    <cellStyle name="20% - Accent1 12 3 4 2 2 2" xfId="601" xr:uid="{00000000-0005-0000-0000-000095010000}"/>
    <cellStyle name="20% - Accent1 12 3 4 2 3" xfId="602" xr:uid="{00000000-0005-0000-0000-000096010000}"/>
    <cellStyle name="20% - Accent1 12 3 4 3" xfId="603" xr:uid="{00000000-0005-0000-0000-000097010000}"/>
    <cellStyle name="20% - Accent1 12 3 4 3 2" xfId="604" xr:uid="{00000000-0005-0000-0000-000098010000}"/>
    <cellStyle name="20% - Accent1 12 3 4 4" xfId="605" xr:uid="{00000000-0005-0000-0000-000099010000}"/>
    <cellStyle name="20% - Accent1 12 3 5" xfId="606" xr:uid="{00000000-0005-0000-0000-00009A010000}"/>
    <cellStyle name="20% - Accent1 12 3 5 2" xfId="607" xr:uid="{00000000-0005-0000-0000-00009B010000}"/>
    <cellStyle name="20% - Accent1 12 3 5 2 2" xfId="608" xr:uid="{00000000-0005-0000-0000-00009C010000}"/>
    <cellStyle name="20% - Accent1 12 3 5 3" xfId="609" xr:uid="{00000000-0005-0000-0000-00009D010000}"/>
    <cellStyle name="20% - Accent1 12 3 6" xfId="610" xr:uid="{00000000-0005-0000-0000-00009E010000}"/>
    <cellStyle name="20% - Accent1 12 3 6 2" xfId="611" xr:uid="{00000000-0005-0000-0000-00009F010000}"/>
    <cellStyle name="20% - Accent1 12 3 6 2 2" xfId="612" xr:uid="{00000000-0005-0000-0000-0000A0010000}"/>
    <cellStyle name="20% - Accent1 12 3 6 3" xfId="613" xr:uid="{00000000-0005-0000-0000-0000A1010000}"/>
    <cellStyle name="20% - Accent1 12 3 7" xfId="614" xr:uid="{00000000-0005-0000-0000-0000A2010000}"/>
    <cellStyle name="20% - Accent1 12 3 7 2" xfId="615" xr:uid="{00000000-0005-0000-0000-0000A3010000}"/>
    <cellStyle name="20% - Accent1 12 3 8" xfId="616" xr:uid="{00000000-0005-0000-0000-0000A4010000}"/>
    <cellStyle name="20% - Accent1 12 3 8 2" xfId="617" xr:uid="{00000000-0005-0000-0000-0000A5010000}"/>
    <cellStyle name="20% - Accent1 12 3 9" xfId="618" xr:uid="{00000000-0005-0000-0000-0000A6010000}"/>
    <cellStyle name="20% - Accent1 12 4" xfId="619" xr:uid="{00000000-0005-0000-0000-0000A7010000}"/>
    <cellStyle name="20% - Accent1 12 4 2" xfId="620" xr:uid="{00000000-0005-0000-0000-0000A8010000}"/>
    <cellStyle name="20% - Accent1 12 4 2 2" xfId="621" xr:uid="{00000000-0005-0000-0000-0000A9010000}"/>
    <cellStyle name="20% - Accent1 12 4 2 2 2" xfId="622" xr:uid="{00000000-0005-0000-0000-0000AA010000}"/>
    <cellStyle name="20% - Accent1 12 4 2 3" xfId="623" xr:uid="{00000000-0005-0000-0000-0000AB010000}"/>
    <cellStyle name="20% - Accent1 12 4 3" xfId="624" xr:uid="{00000000-0005-0000-0000-0000AC010000}"/>
    <cellStyle name="20% - Accent1 12 4 3 2" xfId="625" xr:uid="{00000000-0005-0000-0000-0000AD010000}"/>
    <cellStyle name="20% - Accent1 12 4 4" xfId="626" xr:uid="{00000000-0005-0000-0000-0000AE010000}"/>
    <cellStyle name="20% - Accent1 12 5" xfId="627" xr:uid="{00000000-0005-0000-0000-0000AF010000}"/>
    <cellStyle name="20% - Accent1 12 5 2" xfId="628" xr:uid="{00000000-0005-0000-0000-0000B0010000}"/>
    <cellStyle name="20% - Accent1 12 5 2 2" xfId="629" xr:uid="{00000000-0005-0000-0000-0000B1010000}"/>
    <cellStyle name="20% - Accent1 12 5 2 2 2" xfId="630" xr:uid="{00000000-0005-0000-0000-0000B2010000}"/>
    <cellStyle name="20% - Accent1 12 5 2 3" xfId="631" xr:uid="{00000000-0005-0000-0000-0000B3010000}"/>
    <cellStyle name="20% - Accent1 12 5 3" xfId="632" xr:uid="{00000000-0005-0000-0000-0000B4010000}"/>
    <cellStyle name="20% - Accent1 12 5 3 2" xfId="633" xr:uid="{00000000-0005-0000-0000-0000B5010000}"/>
    <cellStyle name="20% - Accent1 12 5 4" xfId="634" xr:uid="{00000000-0005-0000-0000-0000B6010000}"/>
    <cellStyle name="20% - Accent1 12 6" xfId="635" xr:uid="{00000000-0005-0000-0000-0000B7010000}"/>
    <cellStyle name="20% - Accent1 12 6 2" xfId="636" xr:uid="{00000000-0005-0000-0000-0000B8010000}"/>
    <cellStyle name="20% - Accent1 12 6 2 2" xfId="637" xr:uid="{00000000-0005-0000-0000-0000B9010000}"/>
    <cellStyle name="20% - Accent1 12 6 2 2 2" xfId="638" xr:uid="{00000000-0005-0000-0000-0000BA010000}"/>
    <cellStyle name="20% - Accent1 12 6 2 3" xfId="639" xr:uid="{00000000-0005-0000-0000-0000BB010000}"/>
    <cellStyle name="20% - Accent1 12 6 3" xfId="640" xr:uid="{00000000-0005-0000-0000-0000BC010000}"/>
    <cellStyle name="20% - Accent1 12 6 3 2" xfId="641" xr:uid="{00000000-0005-0000-0000-0000BD010000}"/>
    <cellStyle name="20% - Accent1 12 6 4" xfId="642" xr:uid="{00000000-0005-0000-0000-0000BE010000}"/>
    <cellStyle name="20% - Accent1 12 7" xfId="643" xr:uid="{00000000-0005-0000-0000-0000BF010000}"/>
    <cellStyle name="20% - Accent1 12 7 2" xfId="644" xr:uid="{00000000-0005-0000-0000-0000C0010000}"/>
    <cellStyle name="20% - Accent1 12 7 2 2" xfId="645" xr:uid="{00000000-0005-0000-0000-0000C1010000}"/>
    <cellStyle name="20% - Accent1 12 7 3" xfId="646" xr:uid="{00000000-0005-0000-0000-0000C2010000}"/>
    <cellStyle name="20% - Accent1 12 8" xfId="647" xr:uid="{00000000-0005-0000-0000-0000C3010000}"/>
    <cellStyle name="20% - Accent1 12 8 2" xfId="648" xr:uid="{00000000-0005-0000-0000-0000C4010000}"/>
    <cellStyle name="20% - Accent1 12 8 2 2" xfId="649" xr:uid="{00000000-0005-0000-0000-0000C5010000}"/>
    <cellStyle name="20% - Accent1 12 8 3" xfId="650" xr:uid="{00000000-0005-0000-0000-0000C6010000}"/>
    <cellStyle name="20% - Accent1 12 9" xfId="651" xr:uid="{00000000-0005-0000-0000-0000C7010000}"/>
    <cellStyle name="20% - Accent1 12 9 2" xfId="652" xr:uid="{00000000-0005-0000-0000-0000C8010000}"/>
    <cellStyle name="20% - Accent1 13" xfId="653" xr:uid="{00000000-0005-0000-0000-0000C9010000}"/>
    <cellStyle name="20% - Accent1 13 10" xfId="654" xr:uid="{00000000-0005-0000-0000-0000CA010000}"/>
    <cellStyle name="20% - Accent1 13 10 2" xfId="655" xr:uid="{00000000-0005-0000-0000-0000CB010000}"/>
    <cellStyle name="20% - Accent1 13 11" xfId="656" xr:uid="{00000000-0005-0000-0000-0000CC010000}"/>
    <cellStyle name="20% - Accent1 13 2" xfId="657" xr:uid="{00000000-0005-0000-0000-0000CD010000}"/>
    <cellStyle name="20% - Accent1 13 2 2" xfId="658" xr:uid="{00000000-0005-0000-0000-0000CE010000}"/>
    <cellStyle name="20% - Accent1 13 2 2 2" xfId="659" xr:uid="{00000000-0005-0000-0000-0000CF010000}"/>
    <cellStyle name="20% - Accent1 13 2 2 2 2" xfId="660" xr:uid="{00000000-0005-0000-0000-0000D0010000}"/>
    <cellStyle name="20% - Accent1 13 2 2 2 2 2" xfId="661" xr:uid="{00000000-0005-0000-0000-0000D1010000}"/>
    <cellStyle name="20% - Accent1 13 2 2 2 3" xfId="662" xr:uid="{00000000-0005-0000-0000-0000D2010000}"/>
    <cellStyle name="20% - Accent1 13 2 2 3" xfId="663" xr:uid="{00000000-0005-0000-0000-0000D3010000}"/>
    <cellStyle name="20% - Accent1 13 2 2 3 2" xfId="664" xr:uid="{00000000-0005-0000-0000-0000D4010000}"/>
    <cellStyle name="20% - Accent1 13 2 2 4" xfId="665" xr:uid="{00000000-0005-0000-0000-0000D5010000}"/>
    <cellStyle name="20% - Accent1 13 2 3" xfId="666" xr:uid="{00000000-0005-0000-0000-0000D6010000}"/>
    <cellStyle name="20% - Accent1 13 2 3 2" xfId="667" xr:uid="{00000000-0005-0000-0000-0000D7010000}"/>
    <cellStyle name="20% - Accent1 13 2 3 2 2" xfId="668" xr:uid="{00000000-0005-0000-0000-0000D8010000}"/>
    <cellStyle name="20% - Accent1 13 2 3 2 2 2" xfId="669" xr:uid="{00000000-0005-0000-0000-0000D9010000}"/>
    <cellStyle name="20% - Accent1 13 2 3 2 3" xfId="670" xr:uid="{00000000-0005-0000-0000-0000DA010000}"/>
    <cellStyle name="20% - Accent1 13 2 3 3" xfId="671" xr:uid="{00000000-0005-0000-0000-0000DB010000}"/>
    <cellStyle name="20% - Accent1 13 2 3 3 2" xfId="672" xr:uid="{00000000-0005-0000-0000-0000DC010000}"/>
    <cellStyle name="20% - Accent1 13 2 3 4" xfId="673" xr:uid="{00000000-0005-0000-0000-0000DD010000}"/>
    <cellStyle name="20% - Accent1 13 2 4" xfId="674" xr:uid="{00000000-0005-0000-0000-0000DE010000}"/>
    <cellStyle name="20% - Accent1 13 2 4 2" xfId="675" xr:uid="{00000000-0005-0000-0000-0000DF010000}"/>
    <cellStyle name="20% - Accent1 13 2 4 2 2" xfId="676" xr:uid="{00000000-0005-0000-0000-0000E0010000}"/>
    <cellStyle name="20% - Accent1 13 2 4 2 2 2" xfId="677" xr:uid="{00000000-0005-0000-0000-0000E1010000}"/>
    <cellStyle name="20% - Accent1 13 2 4 2 3" xfId="678" xr:uid="{00000000-0005-0000-0000-0000E2010000}"/>
    <cellStyle name="20% - Accent1 13 2 4 3" xfId="679" xr:uid="{00000000-0005-0000-0000-0000E3010000}"/>
    <cellStyle name="20% - Accent1 13 2 4 3 2" xfId="680" xr:uid="{00000000-0005-0000-0000-0000E4010000}"/>
    <cellStyle name="20% - Accent1 13 2 4 4" xfId="681" xr:uid="{00000000-0005-0000-0000-0000E5010000}"/>
    <cellStyle name="20% - Accent1 13 2 5" xfId="682" xr:uid="{00000000-0005-0000-0000-0000E6010000}"/>
    <cellStyle name="20% - Accent1 13 2 5 2" xfId="683" xr:uid="{00000000-0005-0000-0000-0000E7010000}"/>
    <cellStyle name="20% - Accent1 13 2 5 2 2" xfId="684" xr:uid="{00000000-0005-0000-0000-0000E8010000}"/>
    <cellStyle name="20% - Accent1 13 2 5 3" xfId="685" xr:uid="{00000000-0005-0000-0000-0000E9010000}"/>
    <cellStyle name="20% - Accent1 13 2 6" xfId="686" xr:uid="{00000000-0005-0000-0000-0000EA010000}"/>
    <cellStyle name="20% - Accent1 13 2 6 2" xfId="687" xr:uid="{00000000-0005-0000-0000-0000EB010000}"/>
    <cellStyle name="20% - Accent1 13 2 6 2 2" xfId="688" xr:uid="{00000000-0005-0000-0000-0000EC010000}"/>
    <cellStyle name="20% - Accent1 13 2 6 3" xfId="689" xr:uid="{00000000-0005-0000-0000-0000ED010000}"/>
    <cellStyle name="20% - Accent1 13 2 7" xfId="690" xr:uid="{00000000-0005-0000-0000-0000EE010000}"/>
    <cellStyle name="20% - Accent1 13 2 7 2" xfId="691" xr:uid="{00000000-0005-0000-0000-0000EF010000}"/>
    <cellStyle name="20% - Accent1 13 2 8" xfId="692" xr:uid="{00000000-0005-0000-0000-0000F0010000}"/>
    <cellStyle name="20% - Accent1 13 2 8 2" xfId="693" xr:uid="{00000000-0005-0000-0000-0000F1010000}"/>
    <cellStyle name="20% - Accent1 13 2 9" xfId="694" xr:uid="{00000000-0005-0000-0000-0000F2010000}"/>
    <cellStyle name="20% - Accent1 13 3" xfId="695" xr:uid="{00000000-0005-0000-0000-0000F3010000}"/>
    <cellStyle name="20% - Accent1 13 3 2" xfId="696" xr:uid="{00000000-0005-0000-0000-0000F4010000}"/>
    <cellStyle name="20% - Accent1 13 3 2 2" xfId="697" xr:uid="{00000000-0005-0000-0000-0000F5010000}"/>
    <cellStyle name="20% - Accent1 13 3 2 2 2" xfId="698" xr:uid="{00000000-0005-0000-0000-0000F6010000}"/>
    <cellStyle name="20% - Accent1 13 3 2 2 2 2" xfId="699" xr:uid="{00000000-0005-0000-0000-0000F7010000}"/>
    <cellStyle name="20% - Accent1 13 3 2 2 3" xfId="700" xr:uid="{00000000-0005-0000-0000-0000F8010000}"/>
    <cellStyle name="20% - Accent1 13 3 2 3" xfId="701" xr:uid="{00000000-0005-0000-0000-0000F9010000}"/>
    <cellStyle name="20% - Accent1 13 3 2 3 2" xfId="702" xr:uid="{00000000-0005-0000-0000-0000FA010000}"/>
    <cellStyle name="20% - Accent1 13 3 2 4" xfId="703" xr:uid="{00000000-0005-0000-0000-0000FB010000}"/>
    <cellStyle name="20% - Accent1 13 3 3" xfId="704" xr:uid="{00000000-0005-0000-0000-0000FC010000}"/>
    <cellStyle name="20% - Accent1 13 3 3 2" xfId="705" xr:uid="{00000000-0005-0000-0000-0000FD010000}"/>
    <cellStyle name="20% - Accent1 13 3 3 2 2" xfId="706" xr:uid="{00000000-0005-0000-0000-0000FE010000}"/>
    <cellStyle name="20% - Accent1 13 3 3 2 2 2" xfId="707" xr:uid="{00000000-0005-0000-0000-0000FF010000}"/>
    <cellStyle name="20% - Accent1 13 3 3 2 3" xfId="708" xr:uid="{00000000-0005-0000-0000-000000020000}"/>
    <cellStyle name="20% - Accent1 13 3 3 3" xfId="709" xr:uid="{00000000-0005-0000-0000-000001020000}"/>
    <cellStyle name="20% - Accent1 13 3 3 3 2" xfId="710" xr:uid="{00000000-0005-0000-0000-000002020000}"/>
    <cellStyle name="20% - Accent1 13 3 3 4" xfId="711" xr:uid="{00000000-0005-0000-0000-000003020000}"/>
    <cellStyle name="20% - Accent1 13 3 4" xfId="712" xr:uid="{00000000-0005-0000-0000-000004020000}"/>
    <cellStyle name="20% - Accent1 13 3 4 2" xfId="713" xr:uid="{00000000-0005-0000-0000-000005020000}"/>
    <cellStyle name="20% - Accent1 13 3 4 2 2" xfId="714" xr:uid="{00000000-0005-0000-0000-000006020000}"/>
    <cellStyle name="20% - Accent1 13 3 4 2 2 2" xfId="715" xr:uid="{00000000-0005-0000-0000-000007020000}"/>
    <cellStyle name="20% - Accent1 13 3 4 2 3" xfId="716" xr:uid="{00000000-0005-0000-0000-000008020000}"/>
    <cellStyle name="20% - Accent1 13 3 4 3" xfId="717" xr:uid="{00000000-0005-0000-0000-000009020000}"/>
    <cellStyle name="20% - Accent1 13 3 4 3 2" xfId="718" xr:uid="{00000000-0005-0000-0000-00000A020000}"/>
    <cellStyle name="20% - Accent1 13 3 4 4" xfId="719" xr:uid="{00000000-0005-0000-0000-00000B020000}"/>
    <cellStyle name="20% - Accent1 13 3 5" xfId="720" xr:uid="{00000000-0005-0000-0000-00000C020000}"/>
    <cellStyle name="20% - Accent1 13 3 5 2" xfId="721" xr:uid="{00000000-0005-0000-0000-00000D020000}"/>
    <cellStyle name="20% - Accent1 13 3 5 2 2" xfId="722" xr:uid="{00000000-0005-0000-0000-00000E020000}"/>
    <cellStyle name="20% - Accent1 13 3 5 3" xfId="723" xr:uid="{00000000-0005-0000-0000-00000F020000}"/>
    <cellStyle name="20% - Accent1 13 3 6" xfId="724" xr:uid="{00000000-0005-0000-0000-000010020000}"/>
    <cellStyle name="20% - Accent1 13 3 6 2" xfId="725" xr:uid="{00000000-0005-0000-0000-000011020000}"/>
    <cellStyle name="20% - Accent1 13 3 6 2 2" xfId="726" xr:uid="{00000000-0005-0000-0000-000012020000}"/>
    <cellStyle name="20% - Accent1 13 3 6 3" xfId="727" xr:uid="{00000000-0005-0000-0000-000013020000}"/>
    <cellStyle name="20% - Accent1 13 3 7" xfId="728" xr:uid="{00000000-0005-0000-0000-000014020000}"/>
    <cellStyle name="20% - Accent1 13 3 7 2" xfId="729" xr:uid="{00000000-0005-0000-0000-000015020000}"/>
    <cellStyle name="20% - Accent1 13 3 8" xfId="730" xr:uid="{00000000-0005-0000-0000-000016020000}"/>
    <cellStyle name="20% - Accent1 13 3 8 2" xfId="731" xr:uid="{00000000-0005-0000-0000-000017020000}"/>
    <cellStyle name="20% - Accent1 13 3 9" xfId="732" xr:uid="{00000000-0005-0000-0000-000018020000}"/>
    <cellStyle name="20% - Accent1 13 4" xfId="733" xr:uid="{00000000-0005-0000-0000-000019020000}"/>
    <cellStyle name="20% - Accent1 13 4 2" xfId="734" xr:uid="{00000000-0005-0000-0000-00001A020000}"/>
    <cellStyle name="20% - Accent1 13 4 2 2" xfId="735" xr:uid="{00000000-0005-0000-0000-00001B020000}"/>
    <cellStyle name="20% - Accent1 13 4 2 2 2" xfId="736" xr:uid="{00000000-0005-0000-0000-00001C020000}"/>
    <cellStyle name="20% - Accent1 13 4 2 3" xfId="737" xr:uid="{00000000-0005-0000-0000-00001D020000}"/>
    <cellStyle name="20% - Accent1 13 4 3" xfId="738" xr:uid="{00000000-0005-0000-0000-00001E020000}"/>
    <cellStyle name="20% - Accent1 13 4 3 2" xfId="739" xr:uid="{00000000-0005-0000-0000-00001F020000}"/>
    <cellStyle name="20% - Accent1 13 4 4" xfId="740" xr:uid="{00000000-0005-0000-0000-000020020000}"/>
    <cellStyle name="20% - Accent1 13 5" xfId="741" xr:uid="{00000000-0005-0000-0000-000021020000}"/>
    <cellStyle name="20% - Accent1 13 5 2" xfId="742" xr:uid="{00000000-0005-0000-0000-000022020000}"/>
    <cellStyle name="20% - Accent1 13 5 2 2" xfId="743" xr:uid="{00000000-0005-0000-0000-000023020000}"/>
    <cellStyle name="20% - Accent1 13 5 2 2 2" xfId="744" xr:uid="{00000000-0005-0000-0000-000024020000}"/>
    <cellStyle name="20% - Accent1 13 5 2 3" xfId="745" xr:uid="{00000000-0005-0000-0000-000025020000}"/>
    <cellStyle name="20% - Accent1 13 5 3" xfId="746" xr:uid="{00000000-0005-0000-0000-000026020000}"/>
    <cellStyle name="20% - Accent1 13 5 3 2" xfId="747" xr:uid="{00000000-0005-0000-0000-000027020000}"/>
    <cellStyle name="20% - Accent1 13 5 4" xfId="748" xr:uid="{00000000-0005-0000-0000-000028020000}"/>
    <cellStyle name="20% - Accent1 13 6" xfId="749" xr:uid="{00000000-0005-0000-0000-000029020000}"/>
    <cellStyle name="20% - Accent1 13 6 2" xfId="750" xr:uid="{00000000-0005-0000-0000-00002A020000}"/>
    <cellStyle name="20% - Accent1 13 6 2 2" xfId="751" xr:uid="{00000000-0005-0000-0000-00002B020000}"/>
    <cellStyle name="20% - Accent1 13 6 2 2 2" xfId="752" xr:uid="{00000000-0005-0000-0000-00002C020000}"/>
    <cellStyle name="20% - Accent1 13 6 2 3" xfId="753" xr:uid="{00000000-0005-0000-0000-00002D020000}"/>
    <cellStyle name="20% - Accent1 13 6 3" xfId="754" xr:uid="{00000000-0005-0000-0000-00002E020000}"/>
    <cellStyle name="20% - Accent1 13 6 3 2" xfId="755" xr:uid="{00000000-0005-0000-0000-00002F020000}"/>
    <cellStyle name="20% - Accent1 13 6 4" xfId="756" xr:uid="{00000000-0005-0000-0000-000030020000}"/>
    <cellStyle name="20% - Accent1 13 7" xfId="757" xr:uid="{00000000-0005-0000-0000-000031020000}"/>
    <cellStyle name="20% - Accent1 13 7 2" xfId="758" xr:uid="{00000000-0005-0000-0000-000032020000}"/>
    <cellStyle name="20% - Accent1 13 7 2 2" xfId="759" xr:uid="{00000000-0005-0000-0000-000033020000}"/>
    <cellStyle name="20% - Accent1 13 7 3" xfId="760" xr:uid="{00000000-0005-0000-0000-000034020000}"/>
    <cellStyle name="20% - Accent1 13 8" xfId="761" xr:uid="{00000000-0005-0000-0000-000035020000}"/>
    <cellStyle name="20% - Accent1 13 8 2" xfId="762" xr:uid="{00000000-0005-0000-0000-000036020000}"/>
    <cellStyle name="20% - Accent1 13 8 2 2" xfId="763" xr:uid="{00000000-0005-0000-0000-000037020000}"/>
    <cellStyle name="20% - Accent1 13 8 3" xfId="764" xr:uid="{00000000-0005-0000-0000-000038020000}"/>
    <cellStyle name="20% - Accent1 13 9" xfId="765" xr:uid="{00000000-0005-0000-0000-000039020000}"/>
    <cellStyle name="20% - Accent1 13 9 2" xfId="766" xr:uid="{00000000-0005-0000-0000-00003A020000}"/>
    <cellStyle name="20% - Accent1 14" xfId="767" xr:uid="{00000000-0005-0000-0000-00003B020000}"/>
    <cellStyle name="20% - Accent1 14 2" xfId="768" xr:uid="{00000000-0005-0000-0000-00003C020000}"/>
    <cellStyle name="20% - Accent1 14 2 2" xfId="769" xr:uid="{00000000-0005-0000-0000-00003D020000}"/>
    <cellStyle name="20% - Accent1 14 2 2 2" xfId="770" xr:uid="{00000000-0005-0000-0000-00003E020000}"/>
    <cellStyle name="20% - Accent1 14 2 2 2 2" xfId="771" xr:uid="{00000000-0005-0000-0000-00003F020000}"/>
    <cellStyle name="20% - Accent1 14 2 2 3" xfId="772" xr:uid="{00000000-0005-0000-0000-000040020000}"/>
    <cellStyle name="20% - Accent1 14 2 3" xfId="773" xr:uid="{00000000-0005-0000-0000-000041020000}"/>
    <cellStyle name="20% - Accent1 14 2 3 2" xfId="774" xr:uid="{00000000-0005-0000-0000-000042020000}"/>
    <cellStyle name="20% - Accent1 14 2 4" xfId="775" xr:uid="{00000000-0005-0000-0000-000043020000}"/>
    <cellStyle name="20% - Accent1 14 3" xfId="776" xr:uid="{00000000-0005-0000-0000-000044020000}"/>
    <cellStyle name="20% - Accent1 14 3 2" xfId="777" xr:uid="{00000000-0005-0000-0000-000045020000}"/>
    <cellStyle name="20% - Accent1 14 3 2 2" xfId="778" xr:uid="{00000000-0005-0000-0000-000046020000}"/>
    <cellStyle name="20% - Accent1 14 3 2 2 2" xfId="779" xr:uid="{00000000-0005-0000-0000-000047020000}"/>
    <cellStyle name="20% - Accent1 14 3 2 3" xfId="780" xr:uid="{00000000-0005-0000-0000-000048020000}"/>
    <cellStyle name="20% - Accent1 14 3 3" xfId="781" xr:uid="{00000000-0005-0000-0000-000049020000}"/>
    <cellStyle name="20% - Accent1 14 3 3 2" xfId="782" xr:uid="{00000000-0005-0000-0000-00004A020000}"/>
    <cellStyle name="20% - Accent1 14 3 4" xfId="783" xr:uid="{00000000-0005-0000-0000-00004B020000}"/>
    <cellStyle name="20% - Accent1 14 4" xfId="784" xr:uid="{00000000-0005-0000-0000-00004C020000}"/>
    <cellStyle name="20% - Accent1 14 4 2" xfId="785" xr:uid="{00000000-0005-0000-0000-00004D020000}"/>
    <cellStyle name="20% - Accent1 14 4 2 2" xfId="786" xr:uid="{00000000-0005-0000-0000-00004E020000}"/>
    <cellStyle name="20% - Accent1 14 4 2 2 2" xfId="787" xr:uid="{00000000-0005-0000-0000-00004F020000}"/>
    <cellStyle name="20% - Accent1 14 4 2 3" xfId="788" xr:uid="{00000000-0005-0000-0000-000050020000}"/>
    <cellStyle name="20% - Accent1 14 4 3" xfId="789" xr:uid="{00000000-0005-0000-0000-000051020000}"/>
    <cellStyle name="20% - Accent1 14 4 3 2" xfId="790" xr:uid="{00000000-0005-0000-0000-000052020000}"/>
    <cellStyle name="20% - Accent1 14 4 4" xfId="791" xr:uid="{00000000-0005-0000-0000-000053020000}"/>
    <cellStyle name="20% - Accent1 14 5" xfId="792" xr:uid="{00000000-0005-0000-0000-000054020000}"/>
    <cellStyle name="20% - Accent1 14 5 2" xfId="793" xr:uid="{00000000-0005-0000-0000-000055020000}"/>
    <cellStyle name="20% - Accent1 14 5 2 2" xfId="794" xr:uid="{00000000-0005-0000-0000-000056020000}"/>
    <cellStyle name="20% - Accent1 14 5 3" xfId="795" xr:uid="{00000000-0005-0000-0000-000057020000}"/>
    <cellStyle name="20% - Accent1 14 6" xfId="796" xr:uid="{00000000-0005-0000-0000-000058020000}"/>
    <cellStyle name="20% - Accent1 14 6 2" xfId="797" xr:uid="{00000000-0005-0000-0000-000059020000}"/>
    <cellStyle name="20% - Accent1 14 6 2 2" xfId="798" xr:uid="{00000000-0005-0000-0000-00005A020000}"/>
    <cellStyle name="20% - Accent1 14 6 3" xfId="799" xr:uid="{00000000-0005-0000-0000-00005B020000}"/>
    <cellStyle name="20% - Accent1 14 7" xfId="800" xr:uid="{00000000-0005-0000-0000-00005C020000}"/>
    <cellStyle name="20% - Accent1 14 7 2" xfId="801" xr:uid="{00000000-0005-0000-0000-00005D020000}"/>
    <cellStyle name="20% - Accent1 14 8" xfId="802" xr:uid="{00000000-0005-0000-0000-00005E020000}"/>
    <cellStyle name="20% - Accent1 14 8 2" xfId="803" xr:uid="{00000000-0005-0000-0000-00005F020000}"/>
    <cellStyle name="20% - Accent1 14 9" xfId="804" xr:uid="{00000000-0005-0000-0000-000060020000}"/>
    <cellStyle name="20% - Accent1 15" xfId="805" xr:uid="{00000000-0005-0000-0000-000061020000}"/>
    <cellStyle name="20% - Accent1 15 2" xfId="806" xr:uid="{00000000-0005-0000-0000-000062020000}"/>
    <cellStyle name="20% - Accent1 15 2 2" xfId="807" xr:uid="{00000000-0005-0000-0000-000063020000}"/>
    <cellStyle name="20% - Accent1 15 2 2 2" xfId="808" xr:uid="{00000000-0005-0000-0000-000064020000}"/>
    <cellStyle name="20% - Accent1 15 2 2 2 2" xfId="809" xr:uid="{00000000-0005-0000-0000-000065020000}"/>
    <cellStyle name="20% - Accent1 15 2 2 3" xfId="810" xr:uid="{00000000-0005-0000-0000-000066020000}"/>
    <cellStyle name="20% - Accent1 15 2 3" xfId="811" xr:uid="{00000000-0005-0000-0000-000067020000}"/>
    <cellStyle name="20% - Accent1 15 2 3 2" xfId="812" xr:uid="{00000000-0005-0000-0000-000068020000}"/>
    <cellStyle name="20% - Accent1 15 2 4" xfId="813" xr:uid="{00000000-0005-0000-0000-000069020000}"/>
    <cellStyle name="20% - Accent1 15 3" xfId="814" xr:uid="{00000000-0005-0000-0000-00006A020000}"/>
    <cellStyle name="20% - Accent1 15 3 2" xfId="815" xr:uid="{00000000-0005-0000-0000-00006B020000}"/>
    <cellStyle name="20% - Accent1 15 3 2 2" xfId="816" xr:uid="{00000000-0005-0000-0000-00006C020000}"/>
    <cellStyle name="20% - Accent1 15 3 2 2 2" xfId="817" xr:uid="{00000000-0005-0000-0000-00006D020000}"/>
    <cellStyle name="20% - Accent1 15 3 2 3" xfId="818" xr:uid="{00000000-0005-0000-0000-00006E020000}"/>
    <cellStyle name="20% - Accent1 15 3 3" xfId="819" xr:uid="{00000000-0005-0000-0000-00006F020000}"/>
    <cellStyle name="20% - Accent1 15 3 3 2" xfId="820" xr:uid="{00000000-0005-0000-0000-000070020000}"/>
    <cellStyle name="20% - Accent1 15 3 4" xfId="821" xr:uid="{00000000-0005-0000-0000-000071020000}"/>
    <cellStyle name="20% - Accent1 15 4" xfId="822" xr:uid="{00000000-0005-0000-0000-000072020000}"/>
    <cellStyle name="20% - Accent1 15 4 2" xfId="823" xr:uid="{00000000-0005-0000-0000-000073020000}"/>
    <cellStyle name="20% - Accent1 15 4 2 2" xfId="824" xr:uid="{00000000-0005-0000-0000-000074020000}"/>
    <cellStyle name="20% - Accent1 15 4 2 2 2" xfId="825" xr:uid="{00000000-0005-0000-0000-000075020000}"/>
    <cellStyle name="20% - Accent1 15 4 2 3" xfId="826" xr:uid="{00000000-0005-0000-0000-000076020000}"/>
    <cellStyle name="20% - Accent1 15 4 3" xfId="827" xr:uid="{00000000-0005-0000-0000-000077020000}"/>
    <cellStyle name="20% - Accent1 15 4 3 2" xfId="828" xr:uid="{00000000-0005-0000-0000-000078020000}"/>
    <cellStyle name="20% - Accent1 15 4 4" xfId="829" xr:uid="{00000000-0005-0000-0000-000079020000}"/>
    <cellStyle name="20% - Accent1 15 5" xfId="830" xr:uid="{00000000-0005-0000-0000-00007A020000}"/>
    <cellStyle name="20% - Accent1 15 5 2" xfId="831" xr:uid="{00000000-0005-0000-0000-00007B020000}"/>
    <cellStyle name="20% - Accent1 15 5 2 2" xfId="832" xr:uid="{00000000-0005-0000-0000-00007C020000}"/>
    <cellStyle name="20% - Accent1 15 5 3" xfId="833" xr:uid="{00000000-0005-0000-0000-00007D020000}"/>
    <cellStyle name="20% - Accent1 15 6" xfId="834" xr:uid="{00000000-0005-0000-0000-00007E020000}"/>
    <cellStyle name="20% - Accent1 15 6 2" xfId="835" xr:uid="{00000000-0005-0000-0000-00007F020000}"/>
    <cellStyle name="20% - Accent1 15 6 2 2" xfId="836" xr:uid="{00000000-0005-0000-0000-000080020000}"/>
    <cellStyle name="20% - Accent1 15 6 3" xfId="837" xr:uid="{00000000-0005-0000-0000-000081020000}"/>
    <cellStyle name="20% - Accent1 15 7" xfId="838" xr:uid="{00000000-0005-0000-0000-000082020000}"/>
    <cellStyle name="20% - Accent1 15 7 2" xfId="839" xr:uid="{00000000-0005-0000-0000-000083020000}"/>
    <cellStyle name="20% - Accent1 15 8" xfId="840" xr:uid="{00000000-0005-0000-0000-000084020000}"/>
    <cellStyle name="20% - Accent1 15 8 2" xfId="841" xr:uid="{00000000-0005-0000-0000-000085020000}"/>
    <cellStyle name="20% - Accent1 15 9" xfId="842" xr:uid="{00000000-0005-0000-0000-000086020000}"/>
    <cellStyle name="20% - Accent1 16" xfId="843" xr:uid="{00000000-0005-0000-0000-000087020000}"/>
    <cellStyle name="20% - Accent1 16 2" xfId="844" xr:uid="{00000000-0005-0000-0000-000088020000}"/>
    <cellStyle name="20% - Accent1 16 2 2" xfId="845" xr:uid="{00000000-0005-0000-0000-000089020000}"/>
    <cellStyle name="20% - Accent1 16 2 2 2" xfId="846" xr:uid="{00000000-0005-0000-0000-00008A020000}"/>
    <cellStyle name="20% - Accent1 16 2 3" xfId="847" xr:uid="{00000000-0005-0000-0000-00008B020000}"/>
    <cellStyle name="20% - Accent1 16 3" xfId="848" xr:uid="{00000000-0005-0000-0000-00008C020000}"/>
    <cellStyle name="20% - Accent1 16 3 2" xfId="849" xr:uid="{00000000-0005-0000-0000-00008D020000}"/>
    <cellStyle name="20% - Accent1 16 4" xfId="850" xr:uid="{00000000-0005-0000-0000-00008E020000}"/>
    <cellStyle name="20% - Accent1 17" xfId="851" xr:uid="{00000000-0005-0000-0000-00008F020000}"/>
    <cellStyle name="20% - Accent1 17 2" xfId="852" xr:uid="{00000000-0005-0000-0000-000090020000}"/>
    <cellStyle name="20% - Accent1 17 2 2" xfId="853" xr:uid="{00000000-0005-0000-0000-000091020000}"/>
    <cellStyle name="20% - Accent1 17 2 2 2" xfId="854" xr:uid="{00000000-0005-0000-0000-000092020000}"/>
    <cellStyle name="20% - Accent1 17 2 3" xfId="855" xr:uid="{00000000-0005-0000-0000-000093020000}"/>
    <cellStyle name="20% - Accent1 17 3" xfId="856" xr:uid="{00000000-0005-0000-0000-000094020000}"/>
    <cellStyle name="20% - Accent1 17 3 2" xfId="857" xr:uid="{00000000-0005-0000-0000-000095020000}"/>
    <cellStyle name="20% - Accent1 17 4" xfId="858" xr:uid="{00000000-0005-0000-0000-000096020000}"/>
    <cellStyle name="20% - Accent1 18" xfId="859" xr:uid="{00000000-0005-0000-0000-000097020000}"/>
    <cellStyle name="20% - Accent1 18 2" xfId="860" xr:uid="{00000000-0005-0000-0000-000098020000}"/>
    <cellStyle name="20% - Accent1 18 2 2" xfId="861" xr:uid="{00000000-0005-0000-0000-000099020000}"/>
    <cellStyle name="20% - Accent1 18 2 2 2" xfId="862" xr:uid="{00000000-0005-0000-0000-00009A020000}"/>
    <cellStyle name="20% - Accent1 18 2 3" xfId="863" xr:uid="{00000000-0005-0000-0000-00009B020000}"/>
    <cellStyle name="20% - Accent1 18 3" xfId="864" xr:uid="{00000000-0005-0000-0000-00009C020000}"/>
    <cellStyle name="20% - Accent1 18 3 2" xfId="865" xr:uid="{00000000-0005-0000-0000-00009D020000}"/>
    <cellStyle name="20% - Accent1 18 4" xfId="866" xr:uid="{00000000-0005-0000-0000-00009E020000}"/>
    <cellStyle name="20% - Accent1 19" xfId="867" xr:uid="{00000000-0005-0000-0000-00009F020000}"/>
    <cellStyle name="20% - Accent1 19 2" xfId="868" xr:uid="{00000000-0005-0000-0000-0000A0020000}"/>
    <cellStyle name="20% - Accent1 19 2 2" xfId="869" xr:uid="{00000000-0005-0000-0000-0000A1020000}"/>
    <cellStyle name="20% - Accent1 19 3" xfId="870" xr:uid="{00000000-0005-0000-0000-0000A2020000}"/>
    <cellStyle name="20% - Accent1 2" xfId="104" xr:uid="{00000000-0005-0000-0000-0000A3020000}"/>
    <cellStyle name="20% - Accent1 2 10" xfId="871" xr:uid="{00000000-0005-0000-0000-0000A4020000}"/>
    <cellStyle name="20% - Accent1 2 10 10" xfId="872" xr:uid="{00000000-0005-0000-0000-0000A5020000}"/>
    <cellStyle name="20% - Accent1 2 10 10 2" xfId="873" xr:uid="{00000000-0005-0000-0000-0000A6020000}"/>
    <cellStyle name="20% - Accent1 2 10 11" xfId="874" xr:uid="{00000000-0005-0000-0000-0000A7020000}"/>
    <cellStyle name="20% - Accent1 2 10 2" xfId="875" xr:uid="{00000000-0005-0000-0000-0000A8020000}"/>
    <cellStyle name="20% - Accent1 2 10 2 2" xfId="876" xr:uid="{00000000-0005-0000-0000-0000A9020000}"/>
    <cellStyle name="20% - Accent1 2 10 2 2 2" xfId="877" xr:uid="{00000000-0005-0000-0000-0000AA020000}"/>
    <cellStyle name="20% - Accent1 2 10 2 2 2 2" xfId="878" xr:uid="{00000000-0005-0000-0000-0000AB020000}"/>
    <cellStyle name="20% - Accent1 2 10 2 2 2 2 2" xfId="879" xr:uid="{00000000-0005-0000-0000-0000AC020000}"/>
    <cellStyle name="20% - Accent1 2 10 2 2 2 3" xfId="880" xr:uid="{00000000-0005-0000-0000-0000AD020000}"/>
    <cellStyle name="20% - Accent1 2 10 2 2 3" xfId="881" xr:uid="{00000000-0005-0000-0000-0000AE020000}"/>
    <cellStyle name="20% - Accent1 2 10 2 2 3 2" xfId="882" xr:uid="{00000000-0005-0000-0000-0000AF020000}"/>
    <cellStyle name="20% - Accent1 2 10 2 2 4" xfId="883" xr:uid="{00000000-0005-0000-0000-0000B0020000}"/>
    <cellStyle name="20% - Accent1 2 10 2 3" xfId="884" xr:uid="{00000000-0005-0000-0000-0000B1020000}"/>
    <cellStyle name="20% - Accent1 2 10 2 3 2" xfId="885" xr:uid="{00000000-0005-0000-0000-0000B2020000}"/>
    <cellStyle name="20% - Accent1 2 10 2 3 2 2" xfId="886" xr:uid="{00000000-0005-0000-0000-0000B3020000}"/>
    <cellStyle name="20% - Accent1 2 10 2 3 2 2 2" xfId="887" xr:uid="{00000000-0005-0000-0000-0000B4020000}"/>
    <cellStyle name="20% - Accent1 2 10 2 3 2 3" xfId="888" xr:uid="{00000000-0005-0000-0000-0000B5020000}"/>
    <cellStyle name="20% - Accent1 2 10 2 3 3" xfId="889" xr:uid="{00000000-0005-0000-0000-0000B6020000}"/>
    <cellStyle name="20% - Accent1 2 10 2 3 3 2" xfId="890" xr:uid="{00000000-0005-0000-0000-0000B7020000}"/>
    <cellStyle name="20% - Accent1 2 10 2 3 4" xfId="891" xr:uid="{00000000-0005-0000-0000-0000B8020000}"/>
    <cellStyle name="20% - Accent1 2 10 2 4" xfId="892" xr:uid="{00000000-0005-0000-0000-0000B9020000}"/>
    <cellStyle name="20% - Accent1 2 10 2 4 2" xfId="893" xr:uid="{00000000-0005-0000-0000-0000BA020000}"/>
    <cellStyle name="20% - Accent1 2 10 2 4 2 2" xfId="894" xr:uid="{00000000-0005-0000-0000-0000BB020000}"/>
    <cellStyle name="20% - Accent1 2 10 2 4 2 2 2" xfId="895" xr:uid="{00000000-0005-0000-0000-0000BC020000}"/>
    <cellStyle name="20% - Accent1 2 10 2 4 2 3" xfId="896" xr:uid="{00000000-0005-0000-0000-0000BD020000}"/>
    <cellStyle name="20% - Accent1 2 10 2 4 3" xfId="897" xr:uid="{00000000-0005-0000-0000-0000BE020000}"/>
    <cellStyle name="20% - Accent1 2 10 2 4 3 2" xfId="898" xr:uid="{00000000-0005-0000-0000-0000BF020000}"/>
    <cellStyle name="20% - Accent1 2 10 2 4 4" xfId="899" xr:uid="{00000000-0005-0000-0000-0000C0020000}"/>
    <cellStyle name="20% - Accent1 2 10 2 5" xfId="900" xr:uid="{00000000-0005-0000-0000-0000C1020000}"/>
    <cellStyle name="20% - Accent1 2 10 2 5 2" xfId="901" xr:uid="{00000000-0005-0000-0000-0000C2020000}"/>
    <cellStyle name="20% - Accent1 2 10 2 5 2 2" xfId="902" xr:uid="{00000000-0005-0000-0000-0000C3020000}"/>
    <cellStyle name="20% - Accent1 2 10 2 5 3" xfId="903" xr:uid="{00000000-0005-0000-0000-0000C4020000}"/>
    <cellStyle name="20% - Accent1 2 10 2 6" xfId="105" xr:uid="{00000000-0005-0000-0000-0000C5020000}"/>
    <cellStyle name="20% - Accent1 2 10 2 6 2" xfId="106" xr:uid="{00000000-0005-0000-0000-0000C6020000}"/>
    <cellStyle name="20% - Accent1 2 10 2 6 2 2" xfId="904" xr:uid="{00000000-0005-0000-0000-0000C7020000}"/>
    <cellStyle name="20% - Accent1 2 10 2 6 3" xfId="107" xr:uid="{00000000-0005-0000-0000-0000C8020000}"/>
    <cellStyle name="20% - Accent1 2 10 2 6 4" xfId="905" xr:uid="{00000000-0005-0000-0000-0000C9020000}"/>
    <cellStyle name="20% - Accent1 2 10 2 7" xfId="108" xr:uid="{00000000-0005-0000-0000-0000CA020000}"/>
    <cellStyle name="20% - Accent1 2 10 2 7 2" xfId="109" xr:uid="{00000000-0005-0000-0000-0000CB020000}"/>
    <cellStyle name="20% - Accent1 2 10 2 7 3" xfId="110" xr:uid="{00000000-0005-0000-0000-0000CC020000}"/>
    <cellStyle name="20% - Accent1 2 10 2 8" xfId="906" xr:uid="{00000000-0005-0000-0000-0000CD020000}"/>
    <cellStyle name="20% - Accent1 2 10 2 8 2" xfId="907" xr:uid="{00000000-0005-0000-0000-0000CE020000}"/>
    <cellStyle name="20% - Accent1 2 10 2 9" xfId="908" xr:uid="{00000000-0005-0000-0000-0000CF020000}"/>
    <cellStyle name="20% - Accent1 2 10 3" xfId="909" xr:uid="{00000000-0005-0000-0000-0000D0020000}"/>
    <cellStyle name="20% - Accent1 2 10 3 2" xfId="910" xr:uid="{00000000-0005-0000-0000-0000D1020000}"/>
    <cellStyle name="20% - Accent1 2 10 3 2 2" xfId="911" xr:uid="{00000000-0005-0000-0000-0000D2020000}"/>
    <cellStyle name="20% - Accent1 2 10 3 2 2 2" xfId="912" xr:uid="{00000000-0005-0000-0000-0000D3020000}"/>
    <cellStyle name="20% - Accent1 2 10 3 2 2 2 2" xfId="913" xr:uid="{00000000-0005-0000-0000-0000D4020000}"/>
    <cellStyle name="20% - Accent1 2 10 3 2 2 3" xfId="914" xr:uid="{00000000-0005-0000-0000-0000D5020000}"/>
    <cellStyle name="20% - Accent1 2 10 3 2 3" xfId="915" xr:uid="{00000000-0005-0000-0000-0000D6020000}"/>
    <cellStyle name="20% - Accent1 2 10 3 2 3 2" xfId="916" xr:uid="{00000000-0005-0000-0000-0000D7020000}"/>
    <cellStyle name="20% - Accent1 2 10 3 2 4" xfId="917" xr:uid="{00000000-0005-0000-0000-0000D8020000}"/>
    <cellStyle name="20% - Accent1 2 10 3 3" xfId="918" xr:uid="{00000000-0005-0000-0000-0000D9020000}"/>
    <cellStyle name="20% - Accent1 2 10 3 3 2" xfId="919" xr:uid="{00000000-0005-0000-0000-0000DA020000}"/>
    <cellStyle name="20% - Accent1 2 10 3 3 2 2" xfId="920" xr:uid="{00000000-0005-0000-0000-0000DB020000}"/>
    <cellStyle name="20% - Accent1 2 10 3 3 2 2 2" xfId="921" xr:uid="{00000000-0005-0000-0000-0000DC020000}"/>
    <cellStyle name="20% - Accent1 2 10 3 3 2 3" xfId="922" xr:uid="{00000000-0005-0000-0000-0000DD020000}"/>
    <cellStyle name="20% - Accent1 2 10 3 3 3" xfId="923" xr:uid="{00000000-0005-0000-0000-0000DE020000}"/>
    <cellStyle name="20% - Accent1 2 10 3 3 3 2" xfId="924" xr:uid="{00000000-0005-0000-0000-0000DF020000}"/>
    <cellStyle name="20% - Accent1 2 10 3 3 4" xfId="925" xr:uid="{00000000-0005-0000-0000-0000E0020000}"/>
    <cellStyle name="20% - Accent1 2 10 3 4" xfId="926" xr:uid="{00000000-0005-0000-0000-0000E1020000}"/>
    <cellStyle name="20% - Accent1 2 10 3 4 2" xfId="927" xr:uid="{00000000-0005-0000-0000-0000E2020000}"/>
    <cellStyle name="20% - Accent1 2 10 3 4 2 2" xfId="928" xr:uid="{00000000-0005-0000-0000-0000E3020000}"/>
    <cellStyle name="20% - Accent1 2 10 3 4 2 2 2" xfId="929" xr:uid="{00000000-0005-0000-0000-0000E4020000}"/>
    <cellStyle name="20% - Accent1 2 10 3 4 2 3" xfId="930" xr:uid="{00000000-0005-0000-0000-0000E5020000}"/>
    <cellStyle name="20% - Accent1 2 10 3 4 3" xfId="931" xr:uid="{00000000-0005-0000-0000-0000E6020000}"/>
    <cellStyle name="20% - Accent1 2 10 3 4 3 2" xfId="932" xr:uid="{00000000-0005-0000-0000-0000E7020000}"/>
    <cellStyle name="20% - Accent1 2 10 3 4 4" xfId="933" xr:uid="{00000000-0005-0000-0000-0000E8020000}"/>
    <cellStyle name="20% - Accent1 2 10 3 5" xfId="934" xr:uid="{00000000-0005-0000-0000-0000E9020000}"/>
    <cellStyle name="20% - Accent1 2 10 3 5 2" xfId="935" xr:uid="{00000000-0005-0000-0000-0000EA020000}"/>
    <cellStyle name="20% - Accent1 2 10 3 5 2 2" xfId="936" xr:uid="{00000000-0005-0000-0000-0000EB020000}"/>
    <cellStyle name="20% - Accent1 2 10 3 5 3" xfId="937" xr:uid="{00000000-0005-0000-0000-0000EC020000}"/>
    <cellStyle name="20% - Accent1 2 10 3 6" xfId="938" xr:uid="{00000000-0005-0000-0000-0000ED020000}"/>
    <cellStyle name="20% - Accent1 2 10 3 6 2" xfId="939" xr:uid="{00000000-0005-0000-0000-0000EE020000}"/>
    <cellStyle name="20% - Accent1 2 10 3 6 2 2" xfId="940" xr:uid="{00000000-0005-0000-0000-0000EF020000}"/>
    <cellStyle name="20% - Accent1 2 10 3 6 3" xfId="941" xr:uid="{00000000-0005-0000-0000-0000F0020000}"/>
    <cellStyle name="20% - Accent1 2 10 3 7" xfId="942" xr:uid="{00000000-0005-0000-0000-0000F1020000}"/>
    <cellStyle name="20% - Accent1 2 10 3 7 2" xfId="943" xr:uid="{00000000-0005-0000-0000-0000F2020000}"/>
    <cellStyle name="20% - Accent1 2 10 3 8" xfId="944" xr:uid="{00000000-0005-0000-0000-0000F3020000}"/>
    <cellStyle name="20% - Accent1 2 10 3 8 2" xfId="945" xr:uid="{00000000-0005-0000-0000-0000F4020000}"/>
    <cellStyle name="20% - Accent1 2 10 3 9" xfId="946" xr:uid="{00000000-0005-0000-0000-0000F5020000}"/>
    <cellStyle name="20% - Accent1 2 10 4" xfId="947" xr:uid="{00000000-0005-0000-0000-0000F6020000}"/>
    <cellStyle name="20% - Accent1 2 10 4 2" xfId="948" xr:uid="{00000000-0005-0000-0000-0000F7020000}"/>
    <cellStyle name="20% - Accent1 2 10 4 2 2" xfId="949" xr:uid="{00000000-0005-0000-0000-0000F8020000}"/>
    <cellStyle name="20% - Accent1 2 10 4 2 2 2" xfId="950" xr:uid="{00000000-0005-0000-0000-0000F9020000}"/>
    <cellStyle name="20% - Accent1 2 10 4 2 3" xfId="951" xr:uid="{00000000-0005-0000-0000-0000FA020000}"/>
    <cellStyle name="20% - Accent1 2 10 4 3" xfId="952" xr:uid="{00000000-0005-0000-0000-0000FB020000}"/>
    <cellStyle name="20% - Accent1 2 10 4 3 2" xfId="953" xr:uid="{00000000-0005-0000-0000-0000FC020000}"/>
    <cellStyle name="20% - Accent1 2 10 4 4" xfId="954" xr:uid="{00000000-0005-0000-0000-0000FD020000}"/>
    <cellStyle name="20% - Accent1 2 10 5" xfId="955" xr:uid="{00000000-0005-0000-0000-0000FE020000}"/>
    <cellStyle name="20% - Accent1 2 10 5 2" xfId="956" xr:uid="{00000000-0005-0000-0000-0000FF020000}"/>
    <cellStyle name="20% - Accent1 2 10 5 2 2" xfId="957" xr:uid="{00000000-0005-0000-0000-000000030000}"/>
    <cellStyle name="20% - Accent1 2 10 5 2 2 2" xfId="958" xr:uid="{00000000-0005-0000-0000-000001030000}"/>
    <cellStyle name="20% - Accent1 2 10 5 2 3" xfId="959" xr:uid="{00000000-0005-0000-0000-000002030000}"/>
    <cellStyle name="20% - Accent1 2 10 5 3" xfId="960" xr:uid="{00000000-0005-0000-0000-000003030000}"/>
    <cellStyle name="20% - Accent1 2 10 5 3 2" xfId="961" xr:uid="{00000000-0005-0000-0000-000004030000}"/>
    <cellStyle name="20% - Accent1 2 10 5 4" xfId="962" xr:uid="{00000000-0005-0000-0000-000005030000}"/>
    <cellStyle name="20% - Accent1 2 10 6" xfId="963" xr:uid="{00000000-0005-0000-0000-000006030000}"/>
    <cellStyle name="20% - Accent1 2 10 6 2" xfId="964" xr:uid="{00000000-0005-0000-0000-000007030000}"/>
    <cellStyle name="20% - Accent1 2 10 6 2 2" xfId="965" xr:uid="{00000000-0005-0000-0000-000008030000}"/>
    <cellStyle name="20% - Accent1 2 10 6 2 2 2" xfId="966" xr:uid="{00000000-0005-0000-0000-000009030000}"/>
    <cellStyle name="20% - Accent1 2 10 6 2 3" xfId="967" xr:uid="{00000000-0005-0000-0000-00000A030000}"/>
    <cellStyle name="20% - Accent1 2 10 6 3" xfId="968" xr:uid="{00000000-0005-0000-0000-00000B030000}"/>
    <cellStyle name="20% - Accent1 2 10 6 3 2" xfId="969" xr:uid="{00000000-0005-0000-0000-00000C030000}"/>
    <cellStyle name="20% - Accent1 2 10 6 4" xfId="970" xr:uid="{00000000-0005-0000-0000-00000D030000}"/>
    <cellStyle name="20% - Accent1 2 10 7" xfId="971" xr:uid="{00000000-0005-0000-0000-00000E030000}"/>
    <cellStyle name="20% - Accent1 2 10 7 2" xfId="972" xr:uid="{00000000-0005-0000-0000-00000F030000}"/>
    <cellStyle name="20% - Accent1 2 10 7 2 2" xfId="973" xr:uid="{00000000-0005-0000-0000-000010030000}"/>
    <cellStyle name="20% - Accent1 2 10 7 3" xfId="974" xr:uid="{00000000-0005-0000-0000-000011030000}"/>
    <cellStyle name="20% - Accent1 2 10 8" xfId="975" xr:uid="{00000000-0005-0000-0000-000012030000}"/>
    <cellStyle name="20% - Accent1 2 10 8 2" xfId="976" xr:uid="{00000000-0005-0000-0000-000013030000}"/>
    <cellStyle name="20% - Accent1 2 10 8 2 2" xfId="977" xr:uid="{00000000-0005-0000-0000-000014030000}"/>
    <cellStyle name="20% - Accent1 2 10 8 3" xfId="978" xr:uid="{00000000-0005-0000-0000-000015030000}"/>
    <cellStyle name="20% - Accent1 2 10 9" xfId="979" xr:uid="{00000000-0005-0000-0000-000016030000}"/>
    <cellStyle name="20% - Accent1 2 10 9 2" xfId="980" xr:uid="{00000000-0005-0000-0000-000017030000}"/>
    <cellStyle name="20% - Accent1 2 11" xfId="981" xr:uid="{00000000-0005-0000-0000-000018030000}"/>
    <cellStyle name="20% - Accent1 2 11 10" xfId="982" xr:uid="{00000000-0005-0000-0000-000019030000}"/>
    <cellStyle name="20% - Accent1 2 11 10 2" xfId="983" xr:uid="{00000000-0005-0000-0000-00001A030000}"/>
    <cellStyle name="20% - Accent1 2 11 11" xfId="984" xr:uid="{00000000-0005-0000-0000-00001B030000}"/>
    <cellStyle name="20% - Accent1 2 11 2" xfId="985" xr:uid="{00000000-0005-0000-0000-00001C030000}"/>
    <cellStyle name="20% - Accent1 2 11 2 2" xfId="986" xr:uid="{00000000-0005-0000-0000-00001D030000}"/>
    <cellStyle name="20% - Accent1 2 11 2 2 2" xfId="987" xr:uid="{00000000-0005-0000-0000-00001E030000}"/>
    <cellStyle name="20% - Accent1 2 11 2 2 2 2" xfId="988" xr:uid="{00000000-0005-0000-0000-00001F030000}"/>
    <cellStyle name="20% - Accent1 2 11 2 2 2 2 2" xfId="989" xr:uid="{00000000-0005-0000-0000-000020030000}"/>
    <cellStyle name="20% - Accent1 2 11 2 2 2 3" xfId="990" xr:uid="{00000000-0005-0000-0000-000021030000}"/>
    <cellStyle name="20% - Accent1 2 11 2 2 3" xfId="991" xr:uid="{00000000-0005-0000-0000-000022030000}"/>
    <cellStyle name="20% - Accent1 2 11 2 2 3 2" xfId="992" xr:uid="{00000000-0005-0000-0000-000023030000}"/>
    <cellStyle name="20% - Accent1 2 11 2 2 4" xfId="993" xr:uid="{00000000-0005-0000-0000-000024030000}"/>
    <cellStyle name="20% - Accent1 2 11 2 3" xfId="994" xr:uid="{00000000-0005-0000-0000-000025030000}"/>
    <cellStyle name="20% - Accent1 2 11 2 3 2" xfId="995" xr:uid="{00000000-0005-0000-0000-000026030000}"/>
    <cellStyle name="20% - Accent1 2 11 2 3 2 2" xfId="996" xr:uid="{00000000-0005-0000-0000-000027030000}"/>
    <cellStyle name="20% - Accent1 2 11 2 3 2 2 2" xfId="997" xr:uid="{00000000-0005-0000-0000-000028030000}"/>
    <cellStyle name="20% - Accent1 2 11 2 3 2 3" xfId="998" xr:uid="{00000000-0005-0000-0000-000029030000}"/>
    <cellStyle name="20% - Accent1 2 11 2 3 3" xfId="999" xr:uid="{00000000-0005-0000-0000-00002A030000}"/>
    <cellStyle name="20% - Accent1 2 11 2 3 3 2" xfId="1000" xr:uid="{00000000-0005-0000-0000-00002B030000}"/>
    <cellStyle name="20% - Accent1 2 11 2 3 4" xfId="1001" xr:uid="{00000000-0005-0000-0000-00002C030000}"/>
    <cellStyle name="20% - Accent1 2 11 2 4" xfId="1002" xr:uid="{00000000-0005-0000-0000-00002D030000}"/>
    <cellStyle name="20% - Accent1 2 11 2 4 2" xfId="1003" xr:uid="{00000000-0005-0000-0000-00002E030000}"/>
    <cellStyle name="20% - Accent1 2 11 2 4 2 2" xfId="1004" xr:uid="{00000000-0005-0000-0000-00002F030000}"/>
    <cellStyle name="20% - Accent1 2 11 2 4 2 2 2" xfId="1005" xr:uid="{00000000-0005-0000-0000-000030030000}"/>
    <cellStyle name="20% - Accent1 2 11 2 4 2 3" xfId="1006" xr:uid="{00000000-0005-0000-0000-000031030000}"/>
    <cellStyle name="20% - Accent1 2 11 2 4 3" xfId="1007" xr:uid="{00000000-0005-0000-0000-000032030000}"/>
    <cellStyle name="20% - Accent1 2 11 2 4 3 2" xfId="1008" xr:uid="{00000000-0005-0000-0000-000033030000}"/>
    <cellStyle name="20% - Accent1 2 11 2 4 4" xfId="1009" xr:uid="{00000000-0005-0000-0000-000034030000}"/>
    <cellStyle name="20% - Accent1 2 11 2 5" xfId="1010" xr:uid="{00000000-0005-0000-0000-000035030000}"/>
    <cellStyle name="20% - Accent1 2 11 2 5 2" xfId="1011" xr:uid="{00000000-0005-0000-0000-000036030000}"/>
    <cellStyle name="20% - Accent1 2 11 2 5 2 2" xfId="1012" xr:uid="{00000000-0005-0000-0000-000037030000}"/>
    <cellStyle name="20% - Accent1 2 11 2 5 3" xfId="1013" xr:uid="{00000000-0005-0000-0000-000038030000}"/>
    <cellStyle name="20% - Accent1 2 11 2 6" xfId="1014" xr:uid="{00000000-0005-0000-0000-000039030000}"/>
    <cellStyle name="20% - Accent1 2 11 2 6 2" xfId="1015" xr:uid="{00000000-0005-0000-0000-00003A030000}"/>
    <cellStyle name="20% - Accent1 2 11 2 6 2 2" xfId="1016" xr:uid="{00000000-0005-0000-0000-00003B030000}"/>
    <cellStyle name="20% - Accent1 2 11 2 6 3" xfId="1017" xr:uid="{00000000-0005-0000-0000-00003C030000}"/>
    <cellStyle name="20% - Accent1 2 11 2 7" xfId="1018" xr:uid="{00000000-0005-0000-0000-00003D030000}"/>
    <cellStyle name="20% - Accent1 2 11 2 7 2" xfId="1019" xr:uid="{00000000-0005-0000-0000-00003E030000}"/>
    <cellStyle name="20% - Accent1 2 11 2 8" xfId="1020" xr:uid="{00000000-0005-0000-0000-00003F030000}"/>
    <cellStyle name="20% - Accent1 2 11 2 8 2" xfId="1021" xr:uid="{00000000-0005-0000-0000-000040030000}"/>
    <cellStyle name="20% - Accent1 2 11 2 9" xfId="1022" xr:uid="{00000000-0005-0000-0000-000041030000}"/>
    <cellStyle name="20% - Accent1 2 11 3" xfId="1023" xr:uid="{00000000-0005-0000-0000-000042030000}"/>
    <cellStyle name="20% - Accent1 2 11 3 2" xfId="1024" xr:uid="{00000000-0005-0000-0000-000043030000}"/>
    <cellStyle name="20% - Accent1 2 11 3 2 2" xfId="1025" xr:uid="{00000000-0005-0000-0000-000044030000}"/>
    <cellStyle name="20% - Accent1 2 11 3 2 2 2" xfId="1026" xr:uid="{00000000-0005-0000-0000-000045030000}"/>
    <cellStyle name="20% - Accent1 2 11 3 2 2 2 2" xfId="1027" xr:uid="{00000000-0005-0000-0000-000046030000}"/>
    <cellStyle name="20% - Accent1 2 11 3 2 2 3" xfId="1028" xr:uid="{00000000-0005-0000-0000-000047030000}"/>
    <cellStyle name="20% - Accent1 2 11 3 2 3" xfId="1029" xr:uid="{00000000-0005-0000-0000-000048030000}"/>
    <cellStyle name="20% - Accent1 2 11 3 2 3 2" xfId="1030" xr:uid="{00000000-0005-0000-0000-000049030000}"/>
    <cellStyle name="20% - Accent1 2 11 3 2 4" xfId="1031" xr:uid="{00000000-0005-0000-0000-00004A030000}"/>
    <cellStyle name="20% - Accent1 2 11 3 3" xfId="1032" xr:uid="{00000000-0005-0000-0000-00004B030000}"/>
    <cellStyle name="20% - Accent1 2 11 3 3 2" xfId="1033" xr:uid="{00000000-0005-0000-0000-00004C030000}"/>
    <cellStyle name="20% - Accent1 2 11 3 3 2 2" xfId="1034" xr:uid="{00000000-0005-0000-0000-00004D030000}"/>
    <cellStyle name="20% - Accent1 2 11 3 3 2 2 2" xfId="1035" xr:uid="{00000000-0005-0000-0000-00004E030000}"/>
    <cellStyle name="20% - Accent1 2 11 3 3 2 3" xfId="1036" xr:uid="{00000000-0005-0000-0000-00004F030000}"/>
    <cellStyle name="20% - Accent1 2 11 3 3 3" xfId="1037" xr:uid="{00000000-0005-0000-0000-000050030000}"/>
    <cellStyle name="20% - Accent1 2 11 3 3 3 2" xfId="1038" xr:uid="{00000000-0005-0000-0000-000051030000}"/>
    <cellStyle name="20% - Accent1 2 11 3 3 4" xfId="1039" xr:uid="{00000000-0005-0000-0000-000052030000}"/>
    <cellStyle name="20% - Accent1 2 11 3 4" xfId="1040" xr:uid="{00000000-0005-0000-0000-000053030000}"/>
    <cellStyle name="20% - Accent1 2 11 3 4 2" xfId="1041" xr:uid="{00000000-0005-0000-0000-000054030000}"/>
    <cellStyle name="20% - Accent1 2 11 3 4 2 2" xfId="1042" xr:uid="{00000000-0005-0000-0000-000055030000}"/>
    <cellStyle name="20% - Accent1 2 11 3 4 2 2 2" xfId="1043" xr:uid="{00000000-0005-0000-0000-000056030000}"/>
    <cellStyle name="20% - Accent1 2 11 3 4 2 3" xfId="1044" xr:uid="{00000000-0005-0000-0000-000057030000}"/>
    <cellStyle name="20% - Accent1 2 11 3 4 3" xfId="1045" xr:uid="{00000000-0005-0000-0000-000058030000}"/>
    <cellStyle name="20% - Accent1 2 11 3 4 3 2" xfId="1046" xr:uid="{00000000-0005-0000-0000-000059030000}"/>
    <cellStyle name="20% - Accent1 2 11 3 4 4" xfId="1047" xr:uid="{00000000-0005-0000-0000-00005A030000}"/>
    <cellStyle name="20% - Accent1 2 11 3 5" xfId="1048" xr:uid="{00000000-0005-0000-0000-00005B030000}"/>
    <cellStyle name="20% - Accent1 2 11 3 5 2" xfId="1049" xr:uid="{00000000-0005-0000-0000-00005C030000}"/>
    <cellStyle name="20% - Accent1 2 11 3 5 2 2" xfId="1050" xr:uid="{00000000-0005-0000-0000-00005D030000}"/>
    <cellStyle name="20% - Accent1 2 11 3 5 3" xfId="1051" xr:uid="{00000000-0005-0000-0000-00005E030000}"/>
    <cellStyle name="20% - Accent1 2 11 3 6" xfId="1052" xr:uid="{00000000-0005-0000-0000-00005F030000}"/>
    <cellStyle name="20% - Accent1 2 11 3 6 2" xfId="1053" xr:uid="{00000000-0005-0000-0000-000060030000}"/>
    <cellStyle name="20% - Accent1 2 11 3 6 2 2" xfId="1054" xr:uid="{00000000-0005-0000-0000-000061030000}"/>
    <cellStyle name="20% - Accent1 2 11 3 6 3" xfId="1055" xr:uid="{00000000-0005-0000-0000-000062030000}"/>
    <cellStyle name="20% - Accent1 2 11 3 7" xfId="1056" xr:uid="{00000000-0005-0000-0000-000063030000}"/>
    <cellStyle name="20% - Accent1 2 11 3 7 2" xfId="1057" xr:uid="{00000000-0005-0000-0000-000064030000}"/>
    <cellStyle name="20% - Accent1 2 11 3 8" xfId="1058" xr:uid="{00000000-0005-0000-0000-000065030000}"/>
    <cellStyle name="20% - Accent1 2 11 3 8 2" xfId="1059" xr:uid="{00000000-0005-0000-0000-000066030000}"/>
    <cellStyle name="20% - Accent1 2 11 3 9" xfId="1060" xr:uid="{00000000-0005-0000-0000-000067030000}"/>
    <cellStyle name="20% - Accent1 2 11 4" xfId="1061" xr:uid="{00000000-0005-0000-0000-000068030000}"/>
    <cellStyle name="20% - Accent1 2 11 4 2" xfId="1062" xr:uid="{00000000-0005-0000-0000-000069030000}"/>
    <cellStyle name="20% - Accent1 2 11 4 2 2" xfId="1063" xr:uid="{00000000-0005-0000-0000-00006A030000}"/>
    <cellStyle name="20% - Accent1 2 11 4 2 2 2" xfId="1064" xr:uid="{00000000-0005-0000-0000-00006B030000}"/>
    <cellStyle name="20% - Accent1 2 11 4 2 3" xfId="1065" xr:uid="{00000000-0005-0000-0000-00006C030000}"/>
    <cellStyle name="20% - Accent1 2 11 4 3" xfId="1066" xr:uid="{00000000-0005-0000-0000-00006D030000}"/>
    <cellStyle name="20% - Accent1 2 11 4 3 2" xfId="1067" xr:uid="{00000000-0005-0000-0000-00006E030000}"/>
    <cellStyle name="20% - Accent1 2 11 4 4" xfId="1068" xr:uid="{00000000-0005-0000-0000-00006F030000}"/>
    <cellStyle name="20% - Accent1 2 11 5" xfId="1069" xr:uid="{00000000-0005-0000-0000-000070030000}"/>
    <cellStyle name="20% - Accent1 2 11 5 2" xfId="1070" xr:uid="{00000000-0005-0000-0000-000071030000}"/>
    <cellStyle name="20% - Accent1 2 11 5 2 2" xfId="1071" xr:uid="{00000000-0005-0000-0000-000072030000}"/>
    <cellStyle name="20% - Accent1 2 11 5 2 2 2" xfId="1072" xr:uid="{00000000-0005-0000-0000-000073030000}"/>
    <cellStyle name="20% - Accent1 2 11 5 2 3" xfId="1073" xr:uid="{00000000-0005-0000-0000-000074030000}"/>
    <cellStyle name="20% - Accent1 2 11 5 3" xfId="1074" xr:uid="{00000000-0005-0000-0000-000075030000}"/>
    <cellStyle name="20% - Accent1 2 11 5 3 2" xfId="1075" xr:uid="{00000000-0005-0000-0000-000076030000}"/>
    <cellStyle name="20% - Accent1 2 11 5 4" xfId="1076" xr:uid="{00000000-0005-0000-0000-000077030000}"/>
    <cellStyle name="20% - Accent1 2 11 6" xfId="1077" xr:uid="{00000000-0005-0000-0000-000078030000}"/>
    <cellStyle name="20% - Accent1 2 11 6 2" xfId="1078" xr:uid="{00000000-0005-0000-0000-000079030000}"/>
    <cellStyle name="20% - Accent1 2 11 6 2 2" xfId="1079" xr:uid="{00000000-0005-0000-0000-00007A030000}"/>
    <cellStyle name="20% - Accent1 2 11 6 2 2 2" xfId="1080" xr:uid="{00000000-0005-0000-0000-00007B030000}"/>
    <cellStyle name="20% - Accent1 2 11 6 2 3" xfId="1081" xr:uid="{00000000-0005-0000-0000-00007C030000}"/>
    <cellStyle name="20% - Accent1 2 11 6 3" xfId="1082" xr:uid="{00000000-0005-0000-0000-00007D030000}"/>
    <cellStyle name="20% - Accent1 2 11 6 3 2" xfId="1083" xr:uid="{00000000-0005-0000-0000-00007E030000}"/>
    <cellStyle name="20% - Accent1 2 11 6 4" xfId="1084" xr:uid="{00000000-0005-0000-0000-00007F030000}"/>
    <cellStyle name="20% - Accent1 2 11 7" xfId="1085" xr:uid="{00000000-0005-0000-0000-000080030000}"/>
    <cellStyle name="20% - Accent1 2 11 7 2" xfId="1086" xr:uid="{00000000-0005-0000-0000-000081030000}"/>
    <cellStyle name="20% - Accent1 2 11 7 2 2" xfId="1087" xr:uid="{00000000-0005-0000-0000-000082030000}"/>
    <cellStyle name="20% - Accent1 2 11 7 3" xfId="1088" xr:uid="{00000000-0005-0000-0000-000083030000}"/>
    <cellStyle name="20% - Accent1 2 11 8" xfId="1089" xr:uid="{00000000-0005-0000-0000-000084030000}"/>
    <cellStyle name="20% - Accent1 2 11 8 2" xfId="1090" xr:uid="{00000000-0005-0000-0000-000085030000}"/>
    <cellStyle name="20% - Accent1 2 11 8 2 2" xfId="1091" xr:uid="{00000000-0005-0000-0000-000086030000}"/>
    <cellStyle name="20% - Accent1 2 11 8 3" xfId="1092" xr:uid="{00000000-0005-0000-0000-000087030000}"/>
    <cellStyle name="20% - Accent1 2 11 9" xfId="1093" xr:uid="{00000000-0005-0000-0000-000088030000}"/>
    <cellStyle name="20% - Accent1 2 11 9 2" xfId="1094" xr:uid="{00000000-0005-0000-0000-000089030000}"/>
    <cellStyle name="20% - Accent1 2 12" xfId="1095" xr:uid="{00000000-0005-0000-0000-00008A030000}"/>
    <cellStyle name="20% - Accent1 2 12 2" xfId="1096" xr:uid="{00000000-0005-0000-0000-00008B030000}"/>
    <cellStyle name="20% - Accent1 2 12 2 2" xfId="1097" xr:uid="{00000000-0005-0000-0000-00008C030000}"/>
    <cellStyle name="20% - Accent1 2 12 2 2 2" xfId="1098" xr:uid="{00000000-0005-0000-0000-00008D030000}"/>
    <cellStyle name="20% - Accent1 2 12 2 2 2 2" xfId="1099" xr:uid="{00000000-0005-0000-0000-00008E030000}"/>
    <cellStyle name="20% - Accent1 2 12 2 2 3" xfId="1100" xr:uid="{00000000-0005-0000-0000-00008F030000}"/>
    <cellStyle name="20% - Accent1 2 12 2 3" xfId="1101" xr:uid="{00000000-0005-0000-0000-000090030000}"/>
    <cellStyle name="20% - Accent1 2 12 2 3 2" xfId="1102" xr:uid="{00000000-0005-0000-0000-000091030000}"/>
    <cellStyle name="20% - Accent1 2 12 2 4" xfId="1103" xr:uid="{00000000-0005-0000-0000-000092030000}"/>
    <cellStyle name="20% - Accent1 2 12 3" xfId="1104" xr:uid="{00000000-0005-0000-0000-000093030000}"/>
    <cellStyle name="20% - Accent1 2 12 3 2" xfId="1105" xr:uid="{00000000-0005-0000-0000-000094030000}"/>
    <cellStyle name="20% - Accent1 2 12 3 2 2" xfId="1106" xr:uid="{00000000-0005-0000-0000-000095030000}"/>
    <cellStyle name="20% - Accent1 2 12 3 2 2 2" xfId="1107" xr:uid="{00000000-0005-0000-0000-000096030000}"/>
    <cellStyle name="20% - Accent1 2 12 3 2 3" xfId="1108" xr:uid="{00000000-0005-0000-0000-000097030000}"/>
    <cellStyle name="20% - Accent1 2 12 3 3" xfId="1109" xr:uid="{00000000-0005-0000-0000-000098030000}"/>
    <cellStyle name="20% - Accent1 2 12 3 3 2" xfId="1110" xr:uid="{00000000-0005-0000-0000-000099030000}"/>
    <cellStyle name="20% - Accent1 2 12 3 4" xfId="1111" xr:uid="{00000000-0005-0000-0000-00009A030000}"/>
    <cellStyle name="20% - Accent1 2 12 4" xfId="1112" xr:uid="{00000000-0005-0000-0000-00009B030000}"/>
    <cellStyle name="20% - Accent1 2 12 4 2" xfId="1113" xr:uid="{00000000-0005-0000-0000-00009C030000}"/>
    <cellStyle name="20% - Accent1 2 12 4 2 2" xfId="1114" xr:uid="{00000000-0005-0000-0000-00009D030000}"/>
    <cellStyle name="20% - Accent1 2 12 4 2 2 2" xfId="1115" xr:uid="{00000000-0005-0000-0000-00009E030000}"/>
    <cellStyle name="20% - Accent1 2 12 4 2 3" xfId="1116" xr:uid="{00000000-0005-0000-0000-00009F030000}"/>
    <cellStyle name="20% - Accent1 2 12 4 3" xfId="1117" xr:uid="{00000000-0005-0000-0000-0000A0030000}"/>
    <cellStyle name="20% - Accent1 2 12 4 3 2" xfId="1118" xr:uid="{00000000-0005-0000-0000-0000A1030000}"/>
    <cellStyle name="20% - Accent1 2 12 4 4" xfId="1119" xr:uid="{00000000-0005-0000-0000-0000A2030000}"/>
    <cellStyle name="20% - Accent1 2 12 5" xfId="1120" xr:uid="{00000000-0005-0000-0000-0000A3030000}"/>
    <cellStyle name="20% - Accent1 2 12 5 2" xfId="1121" xr:uid="{00000000-0005-0000-0000-0000A4030000}"/>
    <cellStyle name="20% - Accent1 2 12 5 2 2" xfId="1122" xr:uid="{00000000-0005-0000-0000-0000A5030000}"/>
    <cellStyle name="20% - Accent1 2 12 5 3" xfId="1123" xr:uid="{00000000-0005-0000-0000-0000A6030000}"/>
    <cellStyle name="20% - Accent1 2 12 6" xfId="1124" xr:uid="{00000000-0005-0000-0000-0000A7030000}"/>
    <cellStyle name="20% - Accent1 2 12 6 2" xfId="1125" xr:uid="{00000000-0005-0000-0000-0000A8030000}"/>
    <cellStyle name="20% - Accent1 2 12 6 2 2" xfId="1126" xr:uid="{00000000-0005-0000-0000-0000A9030000}"/>
    <cellStyle name="20% - Accent1 2 12 6 3" xfId="1127" xr:uid="{00000000-0005-0000-0000-0000AA030000}"/>
    <cellStyle name="20% - Accent1 2 12 7" xfId="1128" xr:uid="{00000000-0005-0000-0000-0000AB030000}"/>
    <cellStyle name="20% - Accent1 2 12 7 2" xfId="1129" xr:uid="{00000000-0005-0000-0000-0000AC030000}"/>
    <cellStyle name="20% - Accent1 2 12 8" xfId="1130" xr:uid="{00000000-0005-0000-0000-0000AD030000}"/>
    <cellStyle name="20% - Accent1 2 12 8 2" xfId="1131" xr:uid="{00000000-0005-0000-0000-0000AE030000}"/>
    <cellStyle name="20% - Accent1 2 12 9" xfId="1132" xr:uid="{00000000-0005-0000-0000-0000AF030000}"/>
    <cellStyle name="20% - Accent1 2 13" xfId="1133" xr:uid="{00000000-0005-0000-0000-0000B0030000}"/>
    <cellStyle name="20% - Accent1 2 13 2" xfId="1134" xr:uid="{00000000-0005-0000-0000-0000B1030000}"/>
    <cellStyle name="20% - Accent1 2 13 2 2" xfId="1135" xr:uid="{00000000-0005-0000-0000-0000B2030000}"/>
    <cellStyle name="20% - Accent1 2 13 2 2 2" xfId="1136" xr:uid="{00000000-0005-0000-0000-0000B3030000}"/>
    <cellStyle name="20% - Accent1 2 13 2 2 2 2" xfId="1137" xr:uid="{00000000-0005-0000-0000-0000B4030000}"/>
    <cellStyle name="20% - Accent1 2 13 2 2 3" xfId="1138" xr:uid="{00000000-0005-0000-0000-0000B5030000}"/>
    <cellStyle name="20% - Accent1 2 13 2 3" xfId="1139" xr:uid="{00000000-0005-0000-0000-0000B6030000}"/>
    <cellStyle name="20% - Accent1 2 13 2 3 2" xfId="1140" xr:uid="{00000000-0005-0000-0000-0000B7030000}"/>
    <cellStyle name="20% - Accent1 2 13 2 4" xfId="1141" xr:uid="{00000000-0005-0000-0000-0000B8030000}"/>
    <cellStyle name="20% - Accent1 2 13 3" xfId="1142" xr:uid="{00000000-0005-0000-0000-0000B9030000}"/>
    <cellStyle name="20% - Accent1 2 13 3 2" xfId="1143" xr:uid="{00000000-0005-0000-0000-0000BA030000}"/>
    <cellStyle name="20% - Accent1 2 13 3 2 2" xfId="1144" xr:uid="{00000000-0005-0000-0000-0000BB030000}"/>
    <cellStyle name="20% - Accent1 2 13 3 2 2 2" xfId="1145" xr:uid="{00000000-0005-0000-0000-0000BC030000}"/>
    <cellStyle name="20% - Accent1 2 13 3 2 3" xfId="1146" xr:uid="{00000000-0005-0000-0000-0000BD030000}"/>
    <cellStyle name="20% - Accent1 2 13 3 3" xfId="1147" xr:uid="{00000000-0005-0000-0000-0000BE030000}"/>
    <cellStyle name="20% - Accent1 2 13 3 3 2" xfId="1148" xr:uid="{00000000-0005-0000-0000-0000BF030000}"/>
    <cellStyle name="20% - Accent1 2 13 3 4" xfId="1149" xr:uid="{00000000-0005-0000-0000-0000C0030000}"/>
    <cellStyle name="20% - Accent1 2 13 4" xfId="1150" xr:uid="{00000000-0005-0000-0000-0000C1030000}"/>
    <cellStyle name="20% - Accent1 2 13 4 2" xfId="1151" xr:uid="{00000000-0005-0000-0000-0000C2030000}"/>
    <cellStyle name="20% - Accent1 2 13 4 2 2" xfId="1152" xr:uid="{00000000-0005-0000-0000-0000C3030000}"/>
    <cellStyle name="20% - Accent1 2 13 4 2 2 2" xfId="1153" xr:uid="{00000000-0005-0000-0000-0000C4030000}"/>
    <cellStyle name="20% - Accent1 2 13 4 2 3" xfId="1154" xr:uid="{00000000-0005-0000-0000-0000C5030000}"/>
    <cellStyle name="20% - Accent1 2 13 4 3" xfId="1155" xr:uid="{00000000-0005-0000-0000-0000C6030000}"/>
    <cellStyle name="20% - Accent1 2 13 4 3 2" xfId="1156" xr:uid="{00000000-0005-0000-0000-0000C7030000}"/>
    <cellStyle name="20% - Accent1 2 13 4 4" xfId="1157" xr:uid="{00000000-0005-0000-0000-0000C8030000}"/>
    <cellStyle name="20% - Accent1 2 13 5" xfId="1158" xr:uid="{00000000-0005-0000-0000-0000C9030000}"/>
    <cellStyle name="20% - Accent1 2 13 5 2" xfId="1159" xr:uid="{00000000-0005-0000-0000-0000CA030000}"/>
    <cellStyle name="20% - Accent1 2 13 5 2 2" xfId="1160" xr:uid="{00000000-0005-0000-0000-0000CB030000}"/>
    <cellStyle name="20% - Accent1 2 13 5 3" xfId="1161" xr:uid="{00000000-0005-0000-0000-0000CC030000}"/>
    <cellStyle name="20% - Accent1 2 13 6" xfId="1162" xr:uid="{00000000-0005-0000-0000-0000CD030000}"/>
    <cellStyle name="20% - Accent1 2 13 6 2" xfId="1163" xr:uid="{00000000-0005-0000-0000-0000CE030000}"/>
    <cellStyle name="20% - Accent1 2 13 6 2 2" xfId="1164" xr:uid="{00000000-0005-0000-0000-0000CF030000}"/>
    <cellStyle name="20% - Accent1 2 13 6 3" xfId="1165" xr:uid="{00000000-0005-0000-0000-0000D0030000}"/>
    <cellStyle name="20% - Accent1 2 13 7" xfId="1166" xr:uid="{00000000-0005-0000-0000-0000D1030000}"/>
    <cellStyle name="20% - Accent1 2 13 7 2" xfId="1167" xr:uid="{00000000-0005-0000-0000-0000D2030000}"/>
    <cellStyle name="20% - Accent1 2 13 8" xfId="1168" xr:uid="{00000000-0005-0000-0000-0000D3030000}"/>
    <cellStyle name="20% - Accent1 2 13 8 2" xfId="1169" xr:uid="{00000000-0005-0000-0000-0000D4030000}"/>
    <cellStyle name="20% - Accent1 2 13 9" xfId="1170" xr:uid="{00000000-0005-0000-0000-0000D5030000}"/>
    <cellStyle name="20% - Accent1 2 14" xfId="1171" xr:uid="{00000000-0005-0000-0000-0000D6030000}"/>
    <cellStyle name="20% - Accent1 2 14 2" xfId="1172" xr:uid="{00000000-0005-0000-0000-0000D7030000}"/>
    <cellStyle name="20% - Accent1 2 14 2 2" xfId="1173" xr:uid="{00000000-0005-0000-0000-0000D8030000}"/>
    <cellStyle name="20% - Accent1 2 14 2 2 2" xfId="1174" xr:uid="{00000000-0005-0000-0000-0000D9030000}"/>
    <cellStyle name="20% - Accent1 2 14 2 3" xfId="1175" xr:uid="{00000000-0005-0000-0000-0000DA030000}"/>
    <cellStyle name="20% - Accent1 2 14 3" xfId="1176" xr:uid="{00000000-0005-0000-0000-0000DB030000}"/>
    <cellStyle name="20% - Accent1 2 14 3 2" xfId="1177" xr:uid="{00000000-0005-0000-0000-0000DC030000}"/>
    <cellStyle name="20% - Accent1 2 14 4" xfId="1178" xr:uid="{00000000-0005-0000-0000-0000DD030000}"/>
    <cellStyle name="20% - Accent1 2 15" xfId="1179" xr:uid="{00000000-0005-0000-0000-0000DE030000}"/>
    <cellStyle name="20% - Accent1 2 15 2" xfId="1180" xr:uid="{00000000-0005-0000-0000-0000DF030000}"/>
    <cellStyle name="20% - Accent1 2 15 2 2" xfId="1181" xr:uid="{00000000-0005-0000-0000-0000E0030000}"/>
    <cellStyle name="20% - Accent1 2 15 2 2 2" xfId="1182" xr:uid="{00000000-0005-0000-0000-0000E1030000}"/>
    <cellStyle name="20% - Accent1 2 15 2 3" xfId="1183" xr:uid="{00000000-0005-0000-0000-0000E2030000}"/>
    <cellStyle name="20% - Accent1 2 15 3" xfId="1184" xr:uid="{00000000-0005-0000-0000-0000E3030000}"/>
    <cellStyle name="20% - Accent1 2 15 3 2" xfId="1185" xr:uid="{00000000-0005-0000-0000-0000E4030000}"/>
    <cellStyle name="20% - Accent1 2 15 4" xfId="1186" xr:uid="{00000000-0005-0000-0000-0000E5030000}"/>
    <cellStyle name="20% - Accent1 2 16" xfId="1187" xr:uid="{00000000-0005-0000-0000-0000E6030000}"/>
    <cellStyle name="20% - Accent1 2 16 2" xfId="1188" xr:uid="{00000000-0005-0000-0000-0000E7030000}"/>
    <cellStyle name="20% - Accent1 2 16 2 2" xfId="1189" xr:uid="{00000000-0005-0000-0000-0000E8030000}"/>
    <cellStyle name="20% - Accent1 2 16 2 2 2" xfId="1190" xr:uid="{00000000-0005-0000-0000-0000E9030000}"/>
    <cellStyle name="20% - Accent1 2 16 2 3" xfId="1191" xr:uid="{00000000-0005-0000-0000-0000EA030000}"/>
    <cellStyle name="20% - Accent1 2 16 3" xfId="1192" xr:uid="{00000000-0005-0000-0000-0000EB030000}"/>
    <cellStyle name="20% - Accent1 2 16 3 2" xfId="1193" xr:uid="{00000000-0005-0000-0000-0000EC030000}"/>
    <cellStyle name="20% - Accent1 2 16 4" xfId="1194" xr:uid="{00000000-0005-0000-0000-0000ED030000}"/>
    <cellStyle name="20% - Accent1 2 17" xfId="1195" xr:uid="{00000000-0005-0000-0000-0000EE030000}"/>
    <cellStyle name="20% - Accent1 2 17 2" xfId="1196" xr:uid="{00000000-0005-0000-0000-0000EF030000}"/>
    <cellStyle name="20% - Accent1 2 17 2 2" xfId="1197" xr:uid="{00000000-0005-0000-0000-0000F0030000}"/>
    <cellStyle name="20% - Accent1 2 17 3" xfId="1198" xr:uid="{00000000-0005-0000-0000-0000F1030000}"/>
    <cellStyle name="20% - Accent1 2 18" xfId="111" xr:uid="{00000000-0005-0000-0000-0000F2030000}"/>
    <cellStyle name="20% - Accent1 2 18 2" xfId="112" xr:uid="{00000000-0005-0000-0000-0000F3030000}"/>
    <cellStyle name="20% - Accent1 2 18 2 2" xfId="1199" xr:uid="{00000000-0005-0000-0000-0000F4030000}"/>
    <cellStyle name="20% - Accent1 2 18 3" xfId="113" xr:uid="{00000000-0005-0000-0000-0000F5030000}"/>
    <cellStyle name="20% - Accent1 2 18 4" xfId="1200" xr:uid="{00000000-0005-0000-0000-0000F6030000}"/>
    <cellStyle name="20% - Accent1 2 19" xfId="1201" xr:uid="{00000000-0005-0000-0000-0000F7030000}"/>
    <cellStyle name="20% - Accent1 2 19 2" xfId="1202" xr:uid="{00000000-0005-0000-0000-0000F8030000}"/>
    <cellStyle name="20% - Accent1 2 2" xfId="1203" xr:uid="{00000000-0005-0000-0000-0000F9030000}"/>
    <cellStyle name="20% - Accent1 2 2 10" xfId="1204" xr:uid="{00000000-0005-0000-0000-0000FA030000}"/>
    <cellStyle name="20% - Accent1 2 2 10 10" xfId="1205" xr:uid="{00000000-0005-0000-0000-0000FB030000}"/>
    <cellStyle name="20% - Accent1 2 2 10 10 2" xfId="1206" xr:uid="{00000000-0005-0000-0000-0000FC030000}"/>
    <cellStyle name="20% - Accent1 2 2 10 11" xfId="1207" xr:uid="{00000000-0005-0000-0000-0000FD030000}"/>
    <cellStyle name="20% - Accent1 2 2 10 2" xfId="1208" xr:uid="{00000000-0005-0000-0000-0000FE030000}"/>
    <cellStyle name="20% - Accent1 2 2 10 2 2" xfId="1209" xr:uid="{00000000-0005-0000-0000-0000FF030000}"/>
    <cellStyle name="20% - Accent1 2 2 10 2 2 2" xfId="1210" xr:uid="{00000000-0005-0000-0000-000000040000}"/>
    <cellStyle name="20% - Accent1 2 2 10 2 2 2 2" xfId="1211" xr:uid="{00000000-0005-0000-0000-000001040000}"/>
    <cellStyle name="20% - Accent1 2 2 10 2 2 2 2 2" xfId="1212" xr:uid="{00000000-0005-0000-0000-000002040000}"/>
    <cellStyle name="20% - Accent1 2 2 10 2 2 2 3" xfId="1213" xr:uid="{00000000-0005-0000-0000-000003040000}"/>
    <cellStyle name="20% - Accent1 2 2 10 2 2 3" xfId="1214" xr:uid="{00000000-0005-0000-0000-000004040000}"/>
    <cellStyle name="20% - Accent1 2 2 10 2 2 3 2" xfId="1215" xr:uid="{00000000-0005-0000-0000-000005040000}"/>
    <cellStyle name="20% - Accent1 2 2 10 2 2 4" xfId="1216" xr:uid="{00000000-0005-0000-0000-000006040000}"/>
    <cellStyle name="20% - Accent1 2 2 10 2 3" xfId="1217" xr:uid="{00000000-0005-0000-0000-000007040000}"/>
    <cellStyle name="20% - Accent1 2 2 10 2 3 2" xfId="1218" xr:uid="{00000000-0005-0000-0000-000008040000}"/>
    <cellStyle name="20% - Accent1 2 2 10 2 3 2 2" xfId="1219" xr:uid="{00000000-0005-0000-0000-000009040000}"/>
    <cellStyle name="20% - Accent1 2 2 10 2 3 2 2 2" xfId="1220" xr:uid="{00000000-0005-0000-0000-00000A040000}"/>
    <cellStyle name="20% - Accent1 2 2 10 2 3 2 3" xfId="1221" xr:uid="{00000000-0005-0000-0000-00000B040000}"/>
    <cellStyle name="20% - Accent1 2 2 10 2 3 3" xfId="1222" xr:uid="{00000000-0005-0000-0000-00000C040000}"/>
    <cellStyle name="20% - Accent1 2 2 10 2 3 3 2" xfId="1223" xr:uid="{00000000-0005-0000-0000-00000D040000}"/>
    <cellStyle name="20% - Accent1 2 2 10 2 3 4" xfId="1224" xr:uid="{00000000-0005-0000-0000-00000E040000}"/>
    <cellStyle name="20% - Accent1 2 2 10 2 4" xfId="1225" xr:uid="{00000000-0005-0000-0000-00000F040000}"/>
    <cellStyle name="20% - Accent1 2 2 10 2 4 2" xfId="1226" xr:uid="{00000000-0005-0000-0000-000010040000}"/>
    <cellStyle name="20% - Accent1 2 2 10 2 4 2 2" xfId="1227" xr:uid="{00000000-0005-0000-0000-000011040000}"/>
    <cellStyle name="20% - Accent1 2 2 10 2 4 2 2 2" xfId="1228" xr:uid="{00000000-0005-0000-0000-000012040000}"/>
    <cellStyle name="20% - Accent1 2 2 10 2 4 2 3" xfId="1229" xr:uid="{00000000-0005-0000-0000-000013040000}"/>
    <cellStyle name="20% - Accent1 2 2 10 2 4 3" xfId="1230" xr:uid="{00000000-0005-0000-0000-000014040000}"/>
    <cellStyle name="20% - Accent1 2 2 10 2 4 3 2" xfId="1231" xr:uid="{00000000-0005-0000-0000-000015040000}"/>
    <cellStyle name="20% - Accent1 2 2 10 2 4 4" xfId="1232" xr:uid="{00000000-0005-0000-0000-000016040000}"/>
    <cellStyle name="20% - Accent1 2 2 10 2 5" xfId="1233" xr:uid="{00000000-0005-0000-0000-000017040000}"/>
    <cellStyle name="20% - Accent1 2 2 10 2 5 2" xfId="1234" xr:uid="{00000000-0005-0000-0000-000018040000}"/>
    <cellStyle name="20% - Accent1 2 2 10 2 5 2 2" xfId="1235" xr:uid="{00000000-0005-0000-0000-000019040000}"/>
    <cellStyle name="20% - Accent1 2 2 10 2 5 3" xfId="1236" xr:uid="{00000000-0005-0000-0000-00001A040000}"/>
    <cellStyle name="20% - Accent1 2 2 10 2 6" xfId="1237" xr:uid="{00000000-0005-0000-0000-00001B040000}"/>
    <cellStyle name="20% - Accent1 2 2 10 2 6 2" xfId="1238" xr:uid="{00000000-0005-0000-0000-00001C040000}"/>
    <cellStyle name="20% - Accent1 2 2 10 2 6 2 2" xfId="1239" xr:uid="{00000000-0005-0000-0000-00001D040000}"/>
    <cellStyle name="20% - Accent1 2 2 10 2 6 3" xfId="1240" xr:uid="{00000000-0005-0000-0000-00001E040000}"/>
    <cellStyle name="20% - Accent1 2 2 10 2 7" xfId="1241" xr:uid="{00000000-0005-0000-0000-00001F040000}"/>
    <cellStyle name="20% - Accent1 2 2 10 2 7 2" xfId="1242" xr:uid="{00000000-0005-0000-0000-000020040000}"/>
    <cellStyle name="20% - Accent1 2 2 10 2 8" xfId="1243" xr:uid="{00000000-0005-0000-0000-000021040000}"/>
    <cellStyle name="20% - Accent1 2 2 10 2 8 2" xfId="1244" xr:uid="{00000000-0005-0000-0000-000022040000}"/>
    <cellStyle name="20% - Accent1 2 2 10 2 9" xfId="1245" xr:uid="{00000000-0005-0000-0000-000023040000}"/>
    <cellStyle name="20% - Accent1 2 2 10 3" xfId="1246" xr:uid="{00000000-0005-0000-0000-000024040000}"/>
    <cellStyle name="20% - Accent1 2 2 10 3 2" xfId="1247" xr:uid="{00000000-0005-0000-0000-000025040000}"/>
    <cellStyle name="20% - Accent1 2 2 10 3 2 2" xfId="1248" xr:uid="{00000000-0005-0000-0000-000026040000}"/>
    <cellStyle name="20% - Accent1 2 2 10 3 2 2 2" xfId="1249" xr:uid="{00000000-0005-0000-0000-000027040000}"/>
    <cellStyle name="20% - Accent1 2 2 10 3 2 2 2 2" xfId="1250" xr:uid="{00000000-0005-0000-0000-000028040000}"/>
    <cellStyle name="20% - Accent1 2 2 10 3 2 2 3" xfId="1251" xr:uid="{00000000-0005-0000-0000-000029040000}"/>
    <cellStyle name="20% - Accent1 2 2 10 3 2 3" xfId="1252" xr:uid="{00000000-0005-0000-0000-00002A040000}"/>
    <cellStyle name="20% - Accent1 2 2 10 3 2 3 2" xfId="1253" xr:uid="{00000000-0005-0000-0000-00002B040000}"/>
    <cellStyle name="20% - Accent1 2 2 10 3 2 4" xfId="1254" xr:uid="{00000000-0005-0000-0000-00002C040000}"/>
    <cellStyle name="20% - Accent1 2 2 10 3 3" xfId="1255" xr:uid="{00000000-0005-0000-0000-00002D040000}"/>
    <cellStyle name="20% - Accent1 2 2 10 3 3 2" xfId="1256" xr:uid="{00000000-0005-0000-0000-00002E040000}"/>
    <cellStyle name="20% - Accent1 2 2 10 3 3 2 2" xfId="1257" xr:uid="{00000000-0005-0000-0000-00002F040000}"/>
    <cellStyle name="20% - Accent1 2 2 10 3 3 2 2 2" xfId="1258" xr:uid="{00000000-0005-0000-0000-000030040000}"/>
    <cellStyle name="20% - Accent1 2 2 10 3 3 2 3" xfId="1259" xr:uid="{00000000-0005-0000-0000-000031040000}"/>
    <cellStyle name="20% - Accent1 2 2 10 3 3 3" xfId="1260" xr:uid="{00000000-0005-0000-0000-000032040000}"/>
    <cellStyle name="20% - Accent1 2 2 10 3 3 3 2" xfId="1261" xr:uid="{00000000-0005-0000-0000-000033040000}"/>
    <cellStyle name="20% - Accent1 2 2 10 3 3 4" xfId="1262" xr:uid="{00000000-0005-0000-0000-000034040000}"/>
    <cellStyle name="20% - Accent1 2 2 10 3 4" xfId="1263" xr:uid="{00000000-0005-0000-0000-000035040000}"/>
    <cellStyle name="20% - Accent1 2 2 10 3 4 2" xfId="1264" xr:uid="{00000000-0005-0000-0000-000036040000}"/>
    <cellStyle name="20% - Accent1 2 2 10 3 4 2 2" xfId="1265" xr:uid="{00000000-0005-0000-0000-000037040000}"/>
    <cellStyle name="20% - Accent1 2 2 10 3 4 2 2 2" xfId="1266" xr:uid="{00000000-0005-0000-0000-000038040000}"/>
    <cellStyle name="20% - Accent1 2 2 10 3 4 2 3" xfId="1267" xr:uid="{00000000-0005-0000-0000-000039040000}"/>
    <cellStyle name="20% - Accent1 2 2 10 3 4 3" xfId="1268" xr:uid="{00000000-0005-0000-0000-00003A040000}"/>
    <cellStyle name="20% - Accent1 2 2 10 3 4 3 2" xfId="1269" xr:uid="{00000000-0005-0000-0000-00003B040000}"/>
    <cellStyle name="20% - Accent1 2 2 10 3 4 4" xfId="1270" xr:uid="{00000000-0005-0000-0000-00003C040000}"/>
    <cellStyle name="20% - Accent1 2 2 10 3 5" xfId="1271" xr:uid="{00000000-0005-0000-0000-00003D040000}"/>
    <cellStyle name="20% - Accent1 2 2 10 3 5 2" xfId="1272" xr:uid="{00000000-0005-0000-0000-00003E040000}"/>
    <cellStyle name="20% - Accent1 2 2 10 3 5 2 2" xfId="1273" xr:uid="{00000000-0005-0000-0000-00003F040000}"/>
    <cellStyle name="20% - Accent1 2 2 10 3 5 3" xfId="1274" xr:uid="{00000000-0005-0000-0000-000040040000}"/>
    <cellStyle name="20% - Accent1 2 2 10 3 6" xfId="1275" xr:uid="{00000000-0005-0000-0000-000041040000}"/>
    <cellStyle name="20% - Accent1 2 2 10 3 6 2" xfId="1276" xr:uid="{00000000-0005-0000-0000-000042040000}"/>
    <cellStyle name="20% - Accent1 2 2 10 3 6 2 2" xfId="1277" xr:uid="{00000000-0005-0000-0000-000043040000}"/>
    <cellStyle name="20% - Accent1 2 2 10 3 6 3" xfId="1278" xr:uid="{00000000-0005-0000-0000-000044040000}"/>
    <cellStyle name="20% - Accent1 2 2 10 3 7" xfId="1279" xr:uid="{00000000-0005-0000-0000-000045040000}"/>
    <cellStyle name="20% - Accent1 2 2 10 3 7 2" xfId="1280" xr:uid="{00000000-0005-0000-0000-000046040000}"/>
    <cellStyle name="20% - Accent1 2 2 10 3 8" xfId="1281" xr:uid="{00000000-0005-0000-0000-000047040000}"/>
    <cellStyle name="20% - Accent1 2 2 10 3 8 2" xfId="1282" xr:uid="{00000000-0005-0000-0000-000048040000}"/>
    <cellStyle name="20% - Accent1 2 2 10 3 9" xfId="1283" xr:uid="{00000000-0005-0000-0000-000049040000}"/>
    <cellStyle name="20% - Accent1 2 2 10 4" xfId="1284" xr:uid="{00000000-0005-0000-0000-00004A040000}"/>
    <cellStyle name="20% - Accent1 2 2 10 4 2" xfId="1285" xr:uid="{00000000-0005-0000-0000-00004B040000}"/>
    <cellStyle name="20% - Accent1 2 2 10 4 2 2" xfId="1286" xr:uid="{00000000-0005-0000-0000-00004C040000}"/>
    <cellStyle name="20% - Accent1 2 2 10 4 2 2 2" xfId="1287" xr:uid="{00000000-0005-0000-0000-00004D040000}"/>
    <cellStyle name="20% - Accent1 2 2 10 4 2 3" xfId="1288" xr:uid="{00000000-0005-0000-0000-00004E040000}"/>
    <cellStyle name="20% - Accent1 2 2 10 4 3" xfId="1289" xr:uid="{00000000-0005-0000-0000-00004F040000}"/>
    <cellStyle name="20% - Accent1 2 2 10 4 3 2" xfId="1290" xr:uid="{00000000-0005-0000-0000-000050040000}"/>
    <cellStyle name="20% - Accent1 2 2 10 4 4" xfId="1291" xr:uid="{00000000-0005-0000-0000-000051040000}"/>
    <cellStyle name="20% - Accent1 2 2 10 5" xfId="1292" xr:uid="{00000000-0005-0000-0000-000052040000}"/>
    <cellStyle name="20% - Accent1 2 2 10 5 2" xfId="1293" xr:uid="{00000000-0005-0000-0000-000053040000}"/>
    <cellStyle name="20% - Accent1 2 2 10 5 2 2" xfId="1294" xr:uid="{00000000-0005-0000-0000-000054040000}"/>
    <cellStyle name="20% - Accent1 2 2 10 5 2 2 2" xfId="1295" xr:uid="{00000000-0005-0000-0000-000055040000}"/>
    <cellStyle name="20% - Accent1 2 2 10 5 2 3" xfId="1296" xr:uid="{00000000-0005-0000-0000-000056040000}"/>
    <cellStyle name="20% - Accent1 2 2 10 5 3" xfId="1297" xr:uid="{00000000-0005-0000-0000-000057040000}"/>
    <cellStyle name="20% - Accent1 2 2 10 5 3 2" xfId="1298" xr:uid="{00000000-0005-0000-0000-000058040000}"/>
    <cellStyle name="20% - Accent1 2 2 10 5 4" xfId="1299" xr:uid="{00000000-0005-0000-0000-000059040000}"/>
    <cellStyle name="20% - Accent1 2 2 10 6" xfId="1300" xr:uid="{00000000-0005-0000-0000-00005A040000}"/>
    <cellStyle name="20% - Accent1 2 2 10 6 2" xfId="1301" xr:uid="{00000000-0005-0000-0000-00005B040000}"/>
    <cellStyle name="20% - Accent1 2 2 10 6 2 2" xfId="1302" xr:uid="{00000000-0005-0000-0000-00005C040000}"/>
    <cellStyle name="20% - Accent1 2 2 10 6 2 2 2" xfId="1303" xr:uid="{00000000-0005-0000-0000-00005D040000}"/>
    <cellStyle name="20% - Accent1 2 2 10 6 2 3" xfId="1304" xr:uid="{00000000-0005-0000-0000-00005E040000}"/>
    <cellStyle name="20% - Accent1 2 2 10 6 3" xfId="1305" xr:uid="{00000000-0005-0000-0000-00005F040000}"/>
    <cellStyle name="20% - Accent1 2 2 10 6 3 2" xfId="1306" xr:uid="{00000000-0005-0000-0000-000060040000}"/>
    <cellStyle name="20% - Accent1 2 2 10 6 4" xfId="1307" xr:uid="{00000000-0005-0000-0000-000061040000}"/>
    <cellStyle name="20% - Accent1 2 2 10 7" xfId="1308" xr:uid="{00000000-0005-0000-0000-000062040000}"/>
    <cellStyle name="20% - Accent1 2 2 10 7 2" xfId="1309" xr:uid="{00000000-0005-0000-0000-000063040000}"/>
    <cellStyle name="20% - Accent1 2 2 10 7 2 2" xfId="1310" xr:uid="{00000000-0005-0000-0000-000064040000}"/>
    <cellStyle name="20% - Accent1 2 2 10 7 3" xfId="1311" xr:uid="{00000000-0005-0000-0000-000065040000}"/>
    <cellStyle name="20% - Accent1 2 2 10 8" xfId="1312" xr:uid="{00000000-0005-0000-0000-000066040000}"/>
    <cellStyle name="20% - Accent1 2 2 10 8 2" xfId="1313" xr:uid="{00000000-0005-0000-0000-000067040000}"/>
    <cellStyle name="20% - Accent1 2 2 10 8 2 2" xfId="1314" xr:uid="{00000000-0005-0000-0000-000068040000}"/>
    <cellStyle name="20% - Accent1 2 2 10 8 3" xfId="1315" xr:uid="{00000000-0005-0000-0000-000069040000}"/>
    <cellStyle name="20% - Accent1 2 2 10 9" xfId="1316" xr:uid="{00000000-0005-0000-0000-00006A040000}"/>
    <cellStyle name="20% - Accent1 2 2 10 9 2" xfId="1317" xr:uid="{00000000-0005-0000-0000-00006B040000}"/>
    <cellStyle name="20% - Accent1 2 2 11" xfId="1318" xr:uid="{00000000-0005-0000-0000-00006C040000}"/>
    <cellStyle name="20% - Accent1 2 2 11 2" xfId="1319" xr:uid="{00000000-0005-0000-0000-00006D040000}"/>
    <cellStyle name="20% - Accent1 2 2 11 2 2" xfId="1320" xr:uid="{00000000-0005-0000-0000-00006E040000}"/>
    <cellStyle name="20% - Accent1 2 2 11 2 2 2" xfId="1321" xr:uid="{00000000-0005-0000-0000-00006F040000}"/>
    <cellStyle name="20% - Accent1 2 2 11 2 2 2 2" xfId="1322" xr:uid="{00000000-0005-0000-0000-000070040000}"/>
    <cellStyle name="20% - Accent1 2 2 11 2 2 3" xfId="1323" xr:uid="{00000000-0005-0000-0000-000071040000}"/>
    <cellStyle name="20% - Accent1 2 2 11 2 3" xfId="1324" xr:uid="{00000000-0005-0000-0000-000072040000}"/>
    <cellStyle name="20% - Accent1 2 2 11 2 3 2" xfId="1325" xr:uid="{00000000-0005-0000-0000-000073040000}"/>
    <cellStyle name="20% - Accent1 2 2 11 2 4" xfId="1326" xr:uid="{00000000-0005-0000-0000-000074040000}"/>
    <cellStyle name="20% - Accent1 2 2 11 3" xfId="1327" xr:uid="{00000000-0005-0000-0000-000075040000}"/>
    <cellStyle name="20% - Accent1 2 2 11 3 2" xfId="1328" xr:uid="{00000000-0005-0000-0000-000076040000}"/>
    <cellStyle name="20% - Accent1 2 2 11 3 2 2" xfId="1329" xr:uid="{00000000-0005-0000-0000-000077040000}"/>
    <cellStyle name="20% - Accent1 2 2 11 3 2 2 2" xfId="1330" xr:uid="{00000000-0005-0000-0000-000078040000}"/>
    <cellStyle name="20% - Accent1 2 2 11 3 2 3" xfId="1331" xr:uid="{00000000-0005-0000-0000-000079040000}"/>
    <cellStyle name="20% - Accent1 2 2 11 3 3" xfId="1332" xr:uid="{00000000-0005-0000-0000-00007A040000}"/>
    <cellStyle name="20% - Accent1 2 2 11 3 3 2" xfId="1333" xr:uid="{00000000-0005-0000-0000-00007B040000}"/>
    <cellStyle name="20% - Accent1 2 2 11 3 4" xfId="1334" xr:uid="{00000000-0005-0000-0000-00007C040000}"/>
    <cellStyle name="20% - Accent1 2 2 11 4" xfId="1335" xr:uid="{00000000-0005-0000-0000-00007D040000}"/>
    <cellStyle name="20% - Accent1 2 2 11 4 2" xfId="1336" xr:uid="{00000000-0005-0000-0000-00007E040000}"/>
    <cellStyle name="20% - Accent1 2 2 11 4 2 2" xfId="1337" xr:uid="{00000000-0005-0000-0000-00007F040000}"/>
    <cellStyle name="20% - Accent1 2 2 11 4 2 2 2" xfId="1338" xr:uid="{00000000-0005-0000-0000-000080040000}"/>
    <cellStyle name="20% - Accent1 2 2 11 4 2 3" xfId="1339" xr:uid="{00000000-0005-0000-0000-000081040000}"/>
    <cellStyle name="20% - Accent1 2 2 11 4 3" xfId="1340" xr:uid="{00000000-0005-0000-0000-000082040000}"/>
    <cellStyle name="20% - Accent1 2 2 11 4 3 2" xfId="1341" xr:uid="{00000000-0005-0000-0000-000083040000}"/>
    <cellStyle name="20% - Accent1 2 2 11 4 4" xfId="1342" xr:uid="{00000000-0005-0000-0000-000084040000}"/>
    <cellStyle name="20% - Accent1 2 2 11 5" xfId="1343" xr:uid="{00000000-0005-0000-0000-000085040000}"/>
    <cellStyle name="20% - Accent1 2 2 11 5 2" xfId="1344" xr:uid="{00000000-0005-0000-0000-000086040000}"/>
    <cellStyle name="20% - Accent1 2 2 11 5 2 2" xfId="1345" xr:uid="{00000000-0005-0000-0000-000087040000}"/>
    <cellStyle name="20% - Accent1 2 2 11 5 3" xfId="1346" xr:uid="{00000000-0005-0000-0000-000088040000}"/>
    <cellStyle name="20% - Accent1 2 2 11 6" xfId="1347" xr:uid="{00000000-0005-0000-0000-000089040000}"/>
    <cellStyle name="20% - Accent1 2 2 11 6 2" xfId="1348" xr:uid="{00000000-0005-0000-0000-00008A040000}"/>
    <cellStyle name="20% - Accent1 2 2 11 6 2 2" xfId="1349" xr:uid="{00000000-0005-0000-0000-00008B040000}"/>
    <cellStyle name="20% - Accent1 2 2 11 6 3" xfId="1350" xr:uid="{00000000-0005-0000-0000-00008C040000}"/>
    <cellStyle name="20% - Accent1 2 2 11 7" xfId="1351" xr:uid="{00000000-0005-0000-0000-00008D040000}"/>
    <cellStyle name="20% - Accent1 2 2 11 7 2" xfId="1352" xr:uid="{00000000-0005-0000-0000-00008E040000}"/>
    <cellStyle name="20% - Accent1 2 2 11 8" xfId="1353" xr:uid="{00000000-0005-0000-0000-00008F040000}"/>
    <cellStyle name="20% - Accent1 2 2 11 8 2" xfId="1354" xr:uid="{00000000-0005-0000-0000-000090040000}"/>
    <cellStyle name="20% - Accent1 2 2 11 9" xfId="1355" xr:uid="{00000000-0005-0000-0000-000091040000}"/>
    <cellStyle name="20% - Accent1 2 2 12" xfId="1356" xr:uid="{00000000-0005-0000-0000-000092040000}"/>
    <cellStyle name="20% - Accent1 2 2 12 2" xfId="1357" xr:uid="{00000000-0005-0000-0000-000093040000}"/>
    <cellStyle name="20% - Accent1 2 2 12 2 2" xfId="1358" xr:uid="{00000000-0005-0000-0000-000094040000}"/>
    <cellStyle name="20% - Accent1 2 2 12 2 2 2" xfId="1359" xr:uid="{00000000-0005-0000-0000-000095040000}"/>
    <cellStyle name="20% - Accent1 2 2 12 2 2 2 2" xfId="1360" xr:uid="{00000000-0005-0000-0000-000096040000}"/>
    <cellStyle name="20% - Accent1 2 2 12 2 2 3" xfId="1361" xr:uid="{00000000-0005-0000-0000-000097040000}"/>
    <cellStyle name="20% - Accent1 2 2 12 2 3" xfId="1362" xr:uid="{00000000-0005-0000-0000-000098040000}"/>
    <cellStyle name="20% - Accent1 2 2 12 2 3 2" xfId="1363" xr:uid="{00000000-0005-0000-0000-000099040000}"/>
    <cellStyle name="20% - Accent1 2 2 12 2 4" xfId="1364" xr:uid="{00000000-0005-0000-0000-00009A040000}"/>
    <cellStyle name="20% - Accent1 2 2 12 3" xfId="1365" xr:uid="{00000000-0005-0000-0000-00009B040000}"/>
    <cellStyle name="20% - Accent1 2 2 12 3 2" xfId="1366" xr:uid="{00000000-0005-0000-0000-00009C040000}"/>
    <cellStyle name="20% - Accent1 2 2 12 3 2 2" xfId="1367" xr:uid="{00000000-0005-0000-0000-00009D040000}"/>
    <cellStyle name="20% - Accent1 2 2 12 3 2 2 2" xfId="1368" xr:uid="{00000000-0005-0000-0000-00009E040000}"/>
    <cellStyle name="20% - Accent1 2 2 12 3 2 3" xfId="1369" xr:uid="{00000000-0005-0000-0000-00009F040000}"/>
    <cellStyle name="20% - Accent1 2 2 12 3 3" xfId="1370" xr:uid="{00000000-0005-0000-0000-0000A0040000}"/>
    <cellStyle name="20% - Accent1 2 2 12 3 3 2" xfId="1371" xr:uid="{00000000-0005-0000-0000-0000A1040000}"/>
    <cellStyle name="20% - Accent1 2 2 12 3 4" xfId="1372" xr:uid="{00000000-0005-0000-0000-0000A2040000}"/>
    <cellStyle name="20% - Accent1 2 2 12 4" xfId="1373" xr:uid="{00000000-0005-0000-0000-0000A3040000}"/>
    <cellStyle name="20% - Accent1 2 2 12 4 2" xfId="1374" xr:uid="{00000000-0005-0000-0000-0000A4040000}"/>
    <cellStyle name="20% - Accent1 2 2 12 4 2 2" xfId="1375" xr:uid="{00000000-0005-0000-0000-0000A5040000}"/>
    <cellStyle name="20% - Accent1 2 2 12 4 2 2 2" xfId="1376" xr:uid="{00000000-0005-0000-0000-0000A6040000}"/>
    <cellStyle name="20% - Accent1 2 2 12 4 2 3" xfId="1377" xr:uid="{00000000-0005-0000-0000-0000A7040000}"/>
    <cellStyle name="20% - Accent1 2 2 12 4 3" xfId="1378" xr:uid="{00000000-0005-0000-0000-0000A8040000}"/>
    <cellStyle name="20% - Accent1 2 2 12 4 3 2" xfId="1379" xr:uid="{00000000-0005-0000-0000-0000A9040000}"/>
    <cellStyle name="20% - Accent1 2 2 12 4 4" xfId="1380" xr:uid="{00000000-0005-0000-0000-0000AA040000}"/>
    <cellStyle name="20% - Accent1 2 2 12 5" xfId="1381" xr:uid="{00000000-0005-0000-0000-0000AB040000}"/>
    <cellStyle name="20% - Accent1 2 2 12 5 2" xfId="1382" xr:uid="{00000000-0005-0000-0000-0000AC040000}"/>
    <cellStyle name="20% - Accent1 2 2 12 5 2 2" xfId="1383" xr:uid="{00000000-0005-0000-0000-0000AD040000}"/>
    <cellStyle name="20% - Accent1 2 2 12 5 3" xfId="1384" xr:uid="{00000000-0005-0000-0000-0000AE040000}"/>
    <cellStyle name="20% - Accent1 2 2 12 6" xfId="1385" xr:uid="{00000000-0005-0000-0000-0000AF040000}"/>
    <cellStyle name="20% - Accent1 2 2 12 6 2" xfId="1386" xr:uid="{00000000-0005-0000-0000-0000B0040000}"/>
    <cellStyle name="20% - Accent1 2 2 12 6 2 2" xfId="1387" xr:uid="{00000000-0005-0000-0000-0000B1040000}"/>
    <cellStyle name="20% - Accent1 2 2 12 6 3" xfId="1388" xr:uid="{00000000-0005-0000-0000-0000B2040000}"/>
    <cellStyle name="20% - Accent1 2 2 12 7" xfId="1389" xr:uid="{00000000-0005-0000-0000-0000B3040000}"/>
    <cellStyle name="20% - Accent1 2 2 12 7 2" xfId="1390" xr:uid="{00000000-0005-0000-0000-0000B4040000}"/>
    <cellStyle name="20% - Accent1 2 2 12 8" xfId="1391" xr:uid="{00000000-0005-0000-0000-0000B5040000}"/>
    <cellStyle name="20% - Accent1 2 2 12 8 2" xfId="1392" xr:uid="{00000000-0005-0000-0000-0000B6040000}"/>
    <cellStyle name="20% - Accent1 2 2 12 9" xfId="1393" xr:uid="{00000000-0005-0000-0000-0000B7040000}"/>
    <cellStyle name="20% - Accent1 2 2 13" xfId="1394" xr:uid="{00000000-0005-0000-0000-0000B8040000}"/>
    <cellStyle name="20% - Accent1 2 2 13 2" xfId="1395" xr:uid="{00000000-0005-0000-0000-0000B9040000}"/>
    <cellStyle name="20% - Accent1 2 2 13 2 2" xfId="1396" xr:uid="{00000000-0005-0000-0000-0000BA040000}"/>
    <cellStyle name="20% - Accent1 2 2 13 2 2 2" xfId="1397" xr:uid="{00000000-0005-0000-0000-0000BB040000}"/>
    <cellStyle name="20% - Accent1 2 2 13 2 3" xfId="1398" xr:uid="{00000000-0005-0000-0000-0000BC040000}"/>
    <cellStyle name="20% - Accent1 2 2 13 3" xfId="1399" xr:uid="{00000000-0005-0000-0000-0000BD040000}"/>
    <cellStyle name="20% - Accent1 2 2 13 3 2" xfId="1400" xr:uid="{00000000-0005-0000-0000-0000BE040000}"/>
    <cellStyle name="20% - Accent1 2 2 13 4" xfId="1401" xr:uid="{00000000-0005-0000-0000-0000BF040000}"/>
    <cellStyle name="20% - Accent1 2 2 14" xfId="1402" xr:uid="{00000000-0005-0000-0000-0000C0040000}"/>
    <cellStyle name="20% - Accent1 2 2 14 2" xfId="1403" xr:uid="{00000000-0005-0000-0000-0000C1040000}"/>
    <cellStyle name="20% - Accent1 2 2 14 2 2" xfId="1404" xr:uid="{00000000-0005-0000-0000-0000C2040000}"/>
    <cellStyle name="20% - Accent1 2 2 14 2 2 2" xfId="1405" xr:uid="{00000000-0005-0000-0000-0000C3040000}"/>
    <cellStyle name="20% - Accent1 2 2 14 2 3" xfId="1406" xr:uid="{00000000-0005-0000-0000-0000C4040000}"/>
    <cellStyle name="20% - Accent1 2 2 14 3" xfId="1407" xr:uid="{00000000-0005-0000-0000-0000C5040000}"/>
    <cellStyle name="20% - Accent1 2 2 14 3 2" xfId="1408" xr:uid="{00000000-0005-0000-0000-0000C6040000}"/>
    <cellStyle name="20% - Accent1 2 2 14 4" xfId="1409" xr:uid="{00000000-0005-0000-0000-0000C7040000}"/>
    <cellStyle name="20% - Accent1 2 2 15" xfId="1410" xr:uid="{00000000-0005-0000-0000-0000C8040000}"/>
    <cellStyle name="20% - Accent1 2 2 15 2" xfId="1411" xr:uid="{00000000-0005-0000-0000-0000C9040000}"/>
    <cellStyle name="20% - Accent1 2 2 15 2 2" xfId="1412" xr:uid="{00000000-0005-0000-0000-0000CA040000}"/>
    <cellStyle name="20% - Accent1 2 2 15 2 2 2" xfId="1413" xr:uid="{00000000-0005-0000-0000-0000CB040000}"/>
    <cellStyle name="20% - Accent1 2 2 15 2 3" xfId="1414" xr:uid="{00000000-0005-0000-0000-0000CC040000}"/>
    <cellStyle name="20% - Accent1 2 2 15 3" xfId="1415" xr:uid="{00000000-0005-0000-0000-0000CD040000}"/>
    <cellStyle name="20% - Accent1 2 2 15 3 2" xfId="1416" xr:uid="{00000000-0005-0000-0000-0000CE040000}"/>
    <cellStyle name="20% - Accent1 2 2 15 4" xfId="1417" xr:uid="{00000000-0005-0000-0000-0000CF040000}"/>
    <cellStyle name="20% - Accent1 2 2 16" xfId="1418" xr:uid="{00000000-0005-0000-0000-0000D0040000}"/>
    <cellStyle name="20% - Accent1 2 2 16 2" xfId="1419" xr:uid="{00000000-0005-0000-0000-0000D1040000}"/>
    <cellStyle name="20% - Accent1 2 2 16 2 2" xfId="1420" xr:uid="{00000000-0005-0000-0000-0000D2040000}"/>
    <cellStyle name="20% - Accent1 2 2 16 3" xfId="1421" xr:uid="{00000000-0005-0000-0000-0000D3040000}"/>
    <cellStyle name="20% - Accent1 2 2 17" xfId="1422" xr:uid="{00000000-0005-0000-0000-0000D4040000}"/>
    <cellStyle name="20% - Accent1 2 2 17 2" xfId="1423" xr:uid="{00000000-0005-0000-0000-0000D5040000}"/>
    <cellStyle name="20% - Accent1 2 2 17 2 2" xfId="1424" xr:uid="{00000000-0005-0000-0000-0000D6040000}"/>
    <cellStyle name="20% - Accent1 2 2 17 3" xfId="1425" xr:uid="{00000000-0005-0000-0000-0000D7040000}"/>
    <cellStyle name="20% - Accent1 2 2 18" xfId="1426" xr:uid="{00000000-0005-0000-0000-0000D8040000}"/>
    <cellStyle name="20% - Accent1 2 2 18 2" xfId="1427" xr:uid="{00000000-0005-0000-0000-0000D9040000}"/>
    <cellStyle name="20% - Accent1 2 2 19" xfId="1428" xr:uid="{00000000-0005-0000-0000-0000DA040000}"/>
    <cellStyle name="20% - Accent1 2 2 19 2" xfId="1429" xr:uid="{00000000-0005-0000-0000-0000DB040000}"/>
    <cellStyle name="20% - Accent1 2 2 2" xfId="1430" xr:uid="{00000000-0005-0000-0000-0000DC040000}"/>
    <cellStyle name="20% - Accent1 2 2 2 10" xfId="1431" xr:uid="{00000000-0005-0000-0000-0000DD040000}"/>
    <cellStyle name="20% - Accent1 2 2 2 10 2" xfId="1432" xr:uid="{00000000-0005-0000-0000-0000DE040000}"/>
    <cellStyle name="20% - Accent1 2 2 2 10 2 2" xfId="1433" xr:uid="{00000000-0005-0000-0000-0000DF040000}"/>
    <cellStyle name="20% - Accent1 2 2 2 10 2 2 2" xfId="1434" xr:uid="{00000000-0005-0000-0000-0000E0040000}"/>
    <cellStyle name="20% - Accent1 2 2 2 10 2 3" xfId="1435" xr:uid="{00000000-0005-0000-0000-0000E1040000}"/>
    <cellStyle name="20% - Accent1 2 2 2 10 3" xfId="1436" xr:uid="{00000000-0005-0000-0000-0000E2040000}"/>
    <cellStyle name="20% - Accent1 2 2 2 10 3 2" xfId="1437" xr:uid="{00000000-0005-0000-0000-0000E3040000}"/>
    <cellStyle name="20% - Accent1 2 2 2 10 4" xfId="1438" xr:uid="{00000000-0005-0000-0000-0000E4040000}"/>
    <cellStyle name="20% - Accent1 2 2 2 11" xfId="1439" xr:uid="{00000000-0005-0000-0000-0000E5040000}"/>
    <cellStyle name="20% - Accent1 2 2 2 11 2" xfId="1440" xr:uid="{00000000-0005-0000-0000-0000E6040000}"/>
    <cellStyle name="20% - Accent1 2 2 2 11 2 2" xfId="1441" xr:uid="{00000000-0005-0000-0000-0000E7040000}"/>
    <cellStyle name="20% - Accent1 2 2 2 11 2 2 2" xfId="1442" xr:uid="{00000000-0005-0000-0000-0000E8040000}"/>
    <cellStyle name="20% - Accent1 2 2 2 11 2 3" xfId="1443" xr:uid="{00000000-0005-0000-0000-0000E9040000}"/>
    <cellStyle name="20% - Accent1 2 2 2 11 3" xfId="1444" xr:uid="{00000000-0005-0000-0000-0000EA040000}"/>
    <cellStyle name="20% - Accent1 2 2 2 11 3 2" xfId="1445" xr:uid="{00000000-0005-0000-0000-0000EB040000}"/>
    <cellStyle name="20% - Accent1 2 2 2 11 4" xfId="1446" xr:uid="{00000000-0005-0000-0000-0000EC040000}"/>
    <cellStyle name="20% - Accent1 2 2 2 12" xfId="1447" xr:uid="{00000000-0005-0000-0000-0000ED040000}"/>
    <cellStyle name="20% - Accent1 2 2 2 12 2" xfId="1448" xr:uid="{00000000-0005-0000-0000-0000EE040000}"/>
    <cellStyle name="20% - Accent1 2 2 2 12 2 2" xfId="1449" xr:uid="{00000000-0005-0000-0000-0000EF040000}"/>
    <cellStyle name="20% - Accent1 2 2 2 12 3" xfId="1450" xr:uid="{00000000-0005-0000-0000-0000F0040000}"/>
    <cellStyle name="20% - Accent1 2 2 2 13" xfId="1451" xr:uid="{00000000-0005-0000-0000-0000F1040000}"/>
    <cellStyle name="20% - Accent1 2 2 2 13 2" xfId="1452" xr:uid="{00000000-0005-0000-0000-0000F2040000}"/>
    <cellStyle name="20% - Accent1 2 2 2 13 2 2" xfId="1453" xr:uid="{00000000-0005-0000-0000-0000F3040000}"/>
    <cellStyle name="20% - Accent1 2 2 2 13 3" xfId="1454" xr:uid="{00000000-0005-0000-0000-0000F4040000}"/>
    <cellStyle name="20% - Accent1 2 2 2 14" xfId="1455" xr:uid="{00000000-0005-0000-0000-0000F5040000}"/>
    <cellStyle name="20% - Accent1 2 2 2 14 2" xfId="1456" xr:uid="{00000000-0005-0000-0000-0000F6040000}"/>
    <cellStyle name="20% - Accent1 2 2 2 15" xfId="1457" xr:uid="{00000000-0005-0000-0000-0000F7040000}"/>
    <cellStyle name="20% - Accent1 2 2 2 15 2" xfId="1458" xr:uid="{00000000-0005-0000-0000-0000F8040000}"/>
    <cellStyle name="20% - Accent1 2 2 2 16" xfId="1459" xr:uid="{00000000-0005-0000-0000-0000F9040000}"/>
    <cellStyle name="20% - Accent1 2 2 2 2" xfId="1460" xr:uid="{00000000-0005-0000-0000-0000FA040000}"/>
    <cellStyle name="20% - Accent1 2 2 2 2 10" xfId="1461" xr:uid="{00000000-0005-0000-0000-0000FB040000}"/>
    <cellStyle name="20% - Accent1 2 2 2 2 10 2" xfId="1462" xr:uid="{00000000-0005-0000-0000-0000FC040000}"/>
    <cellStyle name="20% - Accent1 2 2 2 2 10 2 2" xfId="1463" xr:uid="{00000000-0005-0000-0000-0000FD040000}"/>
    <cellStyle name="20% - Accent1 2 2 2 2 10 2 2 2" xfId="1464" xr:uid="{00000000-0005-0000-0000-0000FE040000}"/>
    <cellStyle name="20% - Accent1 2 2 2 2 10 2 3" xfId="1465" xr:uid="{00000000-0005-0000-0000-0000FF040000}"/>
    <cellStyle name="20% - Accent1 2 2 2 2 10 3" xfId="1466" xr:uid="{00000000-0005-0000-0000-000000050000}"/>
    <cellStyle name="20% - Accent1 2 2 2 2 10 3 2" xfId="1467" xr:uid="{00000000-0005-0000-0000-000001050000}"/>
    <cellStyle name="20% - Accent1 2 2 2 2 10 4" xfId="1468" xr:uid="{00000000-0005-0000-0000-000002050000}"/>
    <cellStyle name="20% - Accent1 2 2 2 2 11" xfId="1469" xr:uid="{00000000-0005-0000-0000-000003050000}"/>
    <cellStyle name="20% - Accent1 2 2 2 2 11 2" xfId="1470" xr:uid="{00000000-0005-0000-0000-000004050000}"/>
    <cellStyle name="20% - Accent1 2 2 2 2 11 2 2" xfId="1471" xr:uid="{00000000-0005-0000-0000-000005050000}"/>
    <cellStyle name="20% - Accent1 2 2 2 2 11 3" xfId="1472" xr:uid="{00000000-0005-0000-0000-000006050000}"/>
    <cellStyle name="20% - Accent1 2 2 2 2 12" xfId="1473" xr:uid="{00000000-0005-0000-0000-000007050000}"/>
    <cellStyle name="20% - Accent1 2 2 2 2 12 2" xfId="1474" xr:uid="{00000000-0005-0000-0000-000008050000}"/>
    <cellStyle name="20% - Accent1 2 2 2 2 12 2 2" xfId="1475" xr:uid="{00000000-0005-0000-0000-000009050000}"/>
    <cellStyle name="20% - Accent1 2 2 2 2 12 3" xfId="1476" xr:uid="{00000000-0005-0000-0000-00000A050000}"/>
    <cellStyle name="20% - Accent1 2 2 2 2 13" xfId="1477" xr:uid="{00000000-0005-0000-0000-00000B050000}"/>
    <cellStyle name="20% - Accent1 2 2 2 2 13 2" xfId="1478" xr:uid="{00000000-0005-0000-0000-00000C050000}"/>
    <cellStyle name="20% - Accent1 2 2 2 2 14" xfId="1479" xr:uid="{00000000-0005-0000-0000-00000D050000}"/>
    <cellStyle name="20% - Accent1 2 2 2 2 14 2" xfId="1480" xr:uid="{00000000-0005-0000-0000-00000E050000}"/>
    <cellStyle name="20% - Accent1 2 2 2 2 15" xfId="1481" xr:uid="{00000000-0005-0000-0000-00000F050000}"/>
    <cellStyle name="20% - Accent1 2 2 2 2 2" xfId="1482" xr:uid="{00000000-0005-0000-0000-000010050000}"/>
    <cellStyle name="20% - Accent1 2 2 2 2 2 10" xfId="1483" xr:uid="{00000000-0005-0000-0000-000011050000}"/>
    <cellStyle name="20% - Accent1 2 2 2 2 2 10 2" xfId="1484" xr:uid="{00000000-0005-0000-0000-000012050000}"/>
    <cellStyle name="20% - Accent1 2 2 2 2 2 10 2 2" xfId="1485" xr:uid="{00000000-0005-0000-0000-000013050000}"/>
    <cellStyle name="20% - Accent1 2 2 2 2 2 10 3" xfId="1486" xr:uid="{00000000-0005-0000-0000-000014050000}"/>
    <cellStyle name="20% - Accent1 2 2 2 2 2 11" xfId="1487" xr:uid="{00000000-0005-0000-0000-000015050000}"/>
    <cellStyle name="20% - Accent1 2 2 2 2 2 11 2" xfId="1488" xr:uid="{00000000-0005-0000-0000-000016050000}"/>
    <cellStyle name="20% - Accent1 2 2 2 2 2 11 2 2" xfId="1489" xr:uid="{00000000-0005-0000-0000-000017050000}"/>
    <cellStyle name="20% - Accent1 2 2 2 2 2 11 3" xfId="1490" xr:uid="{00000000-0005-0000-0000-000018050000}"/>
    <cellStyle name="20% - Accent1 2 2 2 2 2 12" xfId="1491" xr:uid="{00000000-0005-0000-0000-000019050000}"/>
    <cellStyle name="20% - Accent1 2 2 2 2 2 12 2" xfId="1492" xr:uid="{00000000-0005-0000-0000-00001A050000}"/>
    <cellStyle name="20% - Accent1 2 2 2 2 2 13" xfId="1493" xr:uid="{00000000-0005-0000-0000-00001B050000}"/>
    <cellStyle name="20% - Accent1 2 2 2 2 2 13 2" xfId="1494" xr:uid="{00000000-0005-0000-0000-00001C050000}"/>
    <cellStyle name="20% - Accent1 2 2 2 2 2 14" xfId="1495" xr:uid="{00000000-0005-0000-0000-00001D050000}"/>
    <cellStyle name="20% - Accent1 2 2 2 2 2 2" xfId="1496" xr:uid="{00000000-0005-0000-0000-00001E050000}"/>
    <cellStyle name="20% - Accent1 2 2 2 2 2 2 10" xfId="1497" xr:uid="{00000000-0005-0000-0000-00001F050000}"/>
    <cellStyle name="20% - Accent1 2 2 2 2 2 2 10 2" xfId="1498" xr:uid="{00000000-0005-0000-0000-000020050000}"/>
    <cellStyle name="20% - Accent1 2 2 2 2 2 2 11" xfId="1499" xr:uid="{00000000-0005-0000-0000-000021050000}"/>
    <cellStyle name="20% - Accent1 2 2 2 2 2 2 2" xfId="1500" xr:uid="{00000000-0005-0000-0000-000022050000}"/>
    <cellStyle name="20% - Accent1 2 2 2 2 2 2 2 2" xfId="1501" xr:uid="{00000000-0005-0000-0000-000023050000}"/>
    <cellStyle name="20% - Accent1 2 2 2 2 2 2 2 2 2" xfId="1502" xr:uid="{00000000-0005-0000-0000-000024050000}"/>
    <cellStyle name="20% - Accent1 2 2 2 2 2 2 2 2 2 2" xfId="1503" xr:uid="{00000000-0005-0000-0000-000025050000}"/>
    <cellStyle name="20% - Accent1 2 2 2 2 2 2 2 2 2 2 2" xfId="1504" xr:uid="{00000000-0005-0000-0000-000026050000}"/>
    <cellStyle name="20% - Accent1 2 2 2 2 2 2 2 2 2 3" xfId="1505" xr:uid="{00000000-0005-0000-0000-000027050000}"/>
    <cellStyle name="20% - Accent1 2 2 2 2 2 2 2 2 3" xfId="1506" xr:uid="{00000000-0005-0000-0000-000028050000}"/>
    <cellStyle name="20% - Accent1 2 2 2 2 2 2 2 2 3 2" xfId="1507" xr:uid="{00000000-0005-0000-0000-000029050000}"/>
    <cellStyle name="20% - Accent1 2 2 2 2 2 2 2 2 4" xfId="1508" xr:uid="{00000000-0005-0000-0000-00002A050000}"/>
    <cellStyle name="20% - Accent1 2 2 2 2 2 2 2 3" xfId="1509" xr:uid="{00000000-0005-0000-0000-00002B050000}"/>
    <cellStyle name="20% - Accent1 2 2 2 2 2 2 2 3 2" xfId="1510" xr:uid="{00000000-0005-0000-0000-00002C050000}"/>
    <cellStyle name="20% - Accent1 2 2 2 2 2 2 2 3 2 2" xfId="1511" xr:uid="{00000000-0005-0000-0000-00002D050000}"/>
    <cellStyle name="20% - Accent1 2 2 2 2 2 2 2 3 2 2 2" xfId="1512" xr:uid="{00000000-0005-0000-0000-00002E050000}"/>
    <cellStyle name="20% - Accent1 2 2 2 2 2 2 2 3 2 3" xfId="1513" xr:uid="{00000000-0005-0000-0000-00002F050000}"/>
    <cellStyle name="20% - Accent1 2 2 2 2 2 2 2 3 3" xfId="1514" xr:uid="{00000000-0005-0000-0000-000030050000}"/>
    <cellStyle name="20% - Accent1 2 2 2 2 2 2 2 3 3 2" xfId="1515" xr:uid="{00000000-0005-0000-0000-000031050000}"/>
    <cellStyle name="20% - Accent1 2 2 2 2 2 2 2 3 4" xfId="1516" xr:uid="{00000000-0005-0000-0000-000032050000}"/>
    <cellStyle name="20% - Accent1 2 2 2 2 2 2 2 4" xfId="1517" xr:uid="{00000000-0005-0000-0000-000033050000}"/>
    <cellStyle name="20% - Accent1 2 2 2 2 2 2 2 4 2" xfId="1518" xr:uid="{00000000-0005-0000-0000-000034050000}"/>
    <cellStyle name="20% - Accent1 2 2 2 2 2 2 2 4 2 2" xfId="1519" xr:uid="{00000000-0005-0000-0000-000035050000}"/>
    <cellStyle name="20% - Accent1 2 2 2 2 2 2 2 4 2 2 2" xfId="1520" xr:uid="{00000000-0005-0000-0000-000036050000}"/>
    <cellStyle name="20% - Accent1 2 2 2 2 2 2 2 4 2 3" xfId="1521" xr:uid="{00000000-0005-0000-0000-000037050000}"/>
    <cellStyle name="20% - Accent1 2 2 2 2 2 2 2 4 3" xfId="1522" xr:uid="{00000000-0005-0000-0000-000038050000}"/>
    <cellStyle name="20% - Accent1 2 2 2 2 2 2 2 4 3 2" xfId="1523" xr:uid="{00000000-0005-0000-0000-000039050000}"/>
    <cellStyle name="20% - Accent1 2 2 2 2 2 2 2 4 4" xfId="1524" xr:uid="{00000000-0005-0000-0000-00003A050000}"/>
    <cellStyle name="20% - Accent1 2 2 2 2 2 2 2 5" xfId="1525" xr:uid="{00000000-0005-0000-0000-00003B050000}"/>
    <cellStyle name="20% - Accent1 2 2 2 2 2 2 2 5 2" xfId="1526" xr:uid="{00000000-0005-0000-0000-00003C050000}"/>
    <cellStyle name="20% - Accent1 2 2 2 2 2 2 2 5 2 2" xfId="1527" xr:uid="{00000000-0005-0000-0000-00003D050000}"/>
    <cellStyle name="20% - Accent1 2 2 2 2 2 2 2 5 3" xfId="1528" xr:uid="{00000000-0005-0000-0000-00003E050000}"/>
    <cellStyle name="20% - Accent1 2 2 2 2 2 2 2 6" xfId="1529" xr:uid="{00000000-0005-0000-0000-00003F050000}"/>
    <cellStyle name="20% - Accent1 2 2 2 2 2 2 2 6 2" xfId="1530" xr:uid="{00000000-0005-0000-0000-000040050000}"/>
    <cellStyle name="20% - Accent1 2 2 2 2 2 2 2 6 2 2" xfId="1531" xr:uid="{00000000-0005-0000-0000-000041050000}"/>
    <cellStyle name="20% - Accent1 2 2 2 2 2 2 2 6 3" xfId="1532" xr:uid="{00000000-0005-0000-0000-000042050000}"/>
    <cellStyle name="20% - Accent1 2 2 2 2 2 2 2 7" xfId="1533" xr:uid="{00000000-0005-0000-0000-000043050000}"/>
    <cellStyle name="20% - Accent1 2 2 2 2 2 2 2 7 2" xfId="1534" xr:uid="{00000000-0005-0000-0000-000044050000}"/>
    <cellStyle name="20% - Accent1 2 2 2 2 2 2 2 8" xfId="1535" xr:uid="{00000000-0005-0000-0000-000045050000}"/>
    <cellStyle name="20% - Accent1 2 2 2 2 2 2 2 8 2" xfId="1536" xr:uid="{00000000-0005-0000-0000-000046050000}"/>
    <cellStyle name="20% - Accent1 2 2 2 2 2 2 2 9" xfId="1537" xr:uid="{00000000-0005-0000-0000-000047050000}"/>
    <cellStyle name="20% - Accent1 2 2 2 2 2 2 3" xfId="1538" xr:uid="{00000000-0005-0000-0000-000048050000}"/>
    <cellStyle name="20% - Accent1 2 2 2 2 2 2 3 2" xfId="1539" xr:uid="{00000000-0005-0000-0000-000049050000}"/>
    <cellStyle name="20% - Accent1 2 2 2 2 2 2 3 2 2" xfId="1540" xr:uid="{00000000-0005-0000-0000-00004A050000}"/>
    <cellStyle name="20% - Accent1 2 2 2 2 2 2 3 2 2 2" xfId="1541" xr:uid="{00000000-0005-0000-0000-00004B050000}"/>
    <cellStyle name="20% - Accent1 2 2 2 2 2 2 3 2 2 2 2" xfId="1542" xr:uid="{00000000-0005-0000-0000-00004C050000}"/>
    <cellStyle name="20% - Accent1 2 2 2 2 2 2 3 2 2 3" xfId="1543" xr:uid="{00000000-0005-0000-0000-00004D050000}"/>
    <cellStyle name="20% - Accent1 2 2 2 2 2 2 3 2 3" xfId="1544" xr:uid="{00000000-0005-0000-0000-00004E050000}"/>
    <cellStyle name="20% - Accent1 2 2 2 2 2 2 3 2 3 2" xfId="1545" xr:uid="{00000000-0005-0000-0000-00004F050000}"/>
    <cellStyle name="20% - Accent1 2 2 2 2 2 2 3 2 4" xfId="1546" xr:uid="{00000000-0005-0000-0000-000050050000}"/>
    <cellStyle name="20% - Accent1 2 2 2 2 2 2 3 3" xfId="1547" xr:uid="{00000000-0005-0000-0000-000051050000}"/>
    <cellStyle name="20% - Accent1 2 2 2 2 2 2 3 3 2" xfId="1548" xr:uid="{00000000-0005-0000-0000-000052050000}"/>
    <cellStyle name="20% - Accent1 2 2 2 2 2 2 3 3 2 2" xfId="1549" xr:uid="{00000000-0005-0000-0000-000053050000}"/>
    <cellStyle name="20% - Accent1 2 2 2 2 2 2 3 3 2 2 2" xfId="1550" xr:uid="{00000000-0005-0000-0000-000054050000}"/>
    <cellStyle name="20% - Accent1 2 2 2 2 2 2 3 3 2 3" xfId="1551" xr:uid="{00000000-0005-0000-0000-000055050000}"/>
    <cellStyle name="20% - Accent1 2 2 2 2 2 2 3 3 3" xfId="1552" xr:uid="{00000000-0005-0000-0000-000056050000}"/>
    <cellStyle name="20% - Accent1 2 2 2 2 2 2 3 3 3 2" xfId="1553" xr:uid="{00000000-0005-0000-0000-000057050000}"/>
    <cellStyle name="20% - Accent1 2 2 2 2 2 2 3 3 4" xfId="1554" xr:uid="{00000000-0005-0000-0000-000058050000}"/>
    <cellStyle name="20% - Accent1 2 2 2 2 2 2 3 4" xfId="1555" xr:uid="{00000000-0005-0000-0000-000059050000}"/>
    <cellStyle name="20% - Accent1 2 2 2 2 2 2 3 4 2" xfId="1556" xr:uid="{00000000-0005-0000-0000-00005A050000}"/>
    <cellStyle name="20% - Accent1 2 2 2 2 2 2 3 4 2 2" xfId="1557" xr:uid="{00000000-0005-0000-0000-00005B050000}"/>
    <cellStyle name="20% - Accent1 2 2 2 2 2 2 3 4 2 2 2" xfId="1558" xr:uid="{00000000-0005-0000-0000-00005C050000}"/>
    <cellStyle name="20% - Accent1 2 2 2 2 2 2 3 4 2 3" xfId="1559" xr:uid="{00000000-0005-0000-0000-00005D050000}"/>
    <cellStyle name="20% - Accent1 2 2 2 2 2 2 3 4 3" xfId="1560" xr:uid="{00000000-0005-0000-0000-00005E050000}"/>
    <cellStyle name="20% - Accent1 2 2 2 2 2 2 3 4 3 2" xfId="1561" xr:uid="{00000000-0005-0000-0000-00005F050000}"/>
    <cellStyle name="20% - Accent1 2 2 2 2 2 2 3 4 4" xfId="1562" xr:uid="{00000000-0005-0000-0000-000060050000}"/>
    <cellStyle name="20% - Accent1 2 2 2 2 2 2 3 5" xfId="1563" xr:uid="{00000000-0005-0000-0000-000061050000}"/>
    <cellStyle name="20% - Accent1 2 2 2 2 2 2 3 5 2" xfId="1564" xr:uid="{00000000-0005-0000-0000-000062050000}"/>
    <cellStyle name="20% - Accent1 2 2 2 2 2 2 3 5 2 2" xfId="1565" xr:uid="{00000000-0005-0000-0000-000063050000}"/>
    <cellStyle name="20% - Accent1 2 2 2 2 2 2 3 5 3" xfId="1566" xr:uid="{00000000-0005-0000-0000-000064050000}"/>
    <cellStyle name="20% - Accent1 2 2 2 2 2 2 3 6" xfId="1567" xr:uid="{00000000-0005-0000-0000-000065050000}"/>
    <cellStyle name="20% - Accent1 2 2 2 2 2 2 3 6 2" xfId="1568" xr:uid="{00000000-0005-0000-0000-000066050000}"/>
    <cellStyle name="20% - Accent1 2 2 2 2 2 2 3 6 2 2" xfId="1569" xr:uid="{00000000-0005-0000-0000-000067050000}"/>
    <cellStyle name="20% - Accent1 2 2 2 2 2 2 3 6 3" xfId="1570" xr:uid="{00000000-0005-0000-0000-000068050000}"/>
    <cellStyle name="20% - Accent1 2 2 2 2 2 2 3 7" xfId="1571" xr:uid="{00000000-0005-0000-0000-000069050000}"/>
    <cellStyle name="20% - Accent1 2 2 2 2 2 2 3 7 2" xfId="1572" xr:uid="{00000000-0005-0000-0000-00006A050000}"/>
    <cellStyle name="20% - Accent1 2 2 2 2 2 2 3 8" xfId="1573" xr:uid="{00000000-0005-0000-0000-00006B050000}"/>
    <cellStyle name="20% - Accent1 2 2 2 2 2 2 3 8 2" xfId="1574" xr:uid="{00000000-0005-0000-0000-00006C050000}"/>
    <cellStyle name="20% - Accent1 2 2 2 2 2 2 3 9" xfId="1575" xr:uid="{00000000-0005-0000-0000-00006D050000}"/>
    <cellStyle name="20% - Accent1 2 2 2 2 2 2 4" xfId="1576" xr:uid="{00000000-0005-0000-0000-00006E050000}"/>
    <cellStyle name="20% - Accent1 2 2 2 2 2 2 4 2" xfId="1577" xr:uid="{00000000-0005-0000-0000-00006F050000}"/>
    <cellStyle name="20% - Accent1 2 2 2 2 2 2 4 2 2" xfId="1578" xr:uid="{00000000-0005-0000-0000-000070050000}"/>
    <cellStyle name="20% - Accent1 2 2 2 2 2 2 4 2 2 2" xfId="1579" xr:uid="{00000000-0005-0000-0000-000071050000}"/>
    <cellStyle name="20% - Accent1 2 2 2 2 2 2 4 2 3" xfId="1580" xr:uid="{00000000-0005-0000-0000-000072050000}"/>
    <cellStyle name="20% - Accent1 2 2 2 2 2 2 4 3" xfId="1581" xr:uid="{00000000-0005-0000-0000-000073050000}"/>
    <cellStyle name="20% - Accent1 2 2 2 2 2 2 4 3 2" xfId="1582" xr:uid="{00000000-0005-0000-0000-000074050000}"/>
    <cellStyle name="20% - Accent1 2 2 2 2 2 2 4 4" xfId="1583" xr:uid="{00000000-0005-0000-0000-000075050000}"/>
    <cellStyle name="20% - Accent1 2 2 2 2 2 2 5" xfId="1584" xr:uid="{00000000-0005-0000-0000-000076050000}"/>
    <cellStyle name="20% - Accent1 2 2 2 2 2 2 5 2" xfId="1585" xr:uid="{00000000-0005-0000-0000-000077050000}"/>
    <cellStyle name="20% - Accent1 2 2 2 2 2 2 5 2 2" xfId="1586" xr:uid="{00000000-0005-0000-0000-000078050000}"/>
    <cellStyle name="20% - Accent1 2 2 2 2 2 2 5 2 2 2" xfId="1587" xr:uid="{00000000-0005-0000-0000-000079050000}"/>
    <cellStyle name="20% - Accent1 2 2 2 2 2 2 5 2 3" xfId="1588" xr:uid="{00000000-0005-0000-0000-00007A050000}"/>
    <cellStyle name="20% - Accent1 2 2 2 2 2 2 5 3" xfId="1589" xr:uid="{00000000-0005-0000-0000-00007B050000}"/>
    <cellStyle name="20% - Accent1 2 2 2 2 2 2 5 3 2" xfId="1590" xr:uid="{00000000-0005-0000-0000-00007C050000}"/>
    <cellStyle name="20% - Accent1 2 2 2 2 2 2 5 4" xfId="1591" xr:uid="{00000000-0005-0000-0000-00007D050000}"/>
    <cellStyle name="20% - Accent1 2 2 2 2 2 2 6" xfId="1592" xr:uid="{00000000-0005-0000-0000-00007E050000}"/>
    <cellStyle name="20% - Accent1 2 2 2 2 2 2 6 2" xfId="1593" xr:uid="{00000000-0005-0000-0000-00007F050000}"/>
    <cellStyle name="20% - Accent1 2 2 2 2 2 2 6 2 2" xfId="1594" xr:uid="{00000000-0005-0000-0000-000080050000}"/>
    <cellStyle name="20% - Accent1 2 2 2 2 2 2 6 2 2 2" xfId="1595" xr:uid="{00000000-0005-0000-0000-000081050000}"/>
    <cellStyle name="20% - Accent1 2 2 2 2 2 2 6 2 3" xfId="1596" xr:uid="{00000000-0005-0000-0000-000082050000}"/>
    <cellStyle name="20% - Accent1 2 2 2 2 2 2 6 3" xfId="1597" xr:uid="{00000000-0005-0000-0000-000083050000}"/>
    <cellStyle name="20% - Accent1 2 2 2 2 2 2 6 3 2" xfId="1598" xr:uid="{00000000-0005-0000-0000-000084050000}"/>
    <cellStyle name="20% - Accent1 2 2 2 2 2 2 6 4" xfId="1599" xr:uid="{00000000-0005-0000-0000-000085050000}"/>
    <cellStyle name="20% - Accent1 2 2 2 2 2 2 7" xfId="1600" xr:uid="{00000000-0005-0000-0000-000086050000}"/>
    <cellStyle name="20% - Accent1 2 2 2 2 2 2 7 2" xfId="1601" xr:uid="{00000000-0005-0000-0000-000087050000}"/>
    <cellStyle name="20% - Accent1 2 2 2 2 2 2 7 2 2" xfId="1602" xr:uid="{00000000-0005-0000-0000-000088050000}"/>
    <cellStyle name="20% - Accent1 2 2 2 2 2 2 7 3" xfId="1603" xr:uid="{00000000-0005-0000-0000-000089050000}"/>
    <cellStyle name="20% - Accent1 2 2 2 2 2 2 8" xfId="1604" xr:uid="{00000000-0005-0000-0000-00008A050000}"/>
    <cellStyle name="20% - Accent1 2 2 2 2 2 2 8 2" xfId="1605" xr:uid="{00000000-0005-0000-0000-00008B050000}"/>
    <cellStyle name="20% - Accent1 2 2 2 2 2 2 8 2 2" xfId="1606" xr:uid="{00000000-0005-0000-0000-00008C050000}"/>
    <cellStyle name="20% - Accent1 2 2 2 2 2 2 8 3" xfId="1607" xr:uid="{00000000-0005-0000-0000-00008D050000}"/>
    <cellStyle name="20% - Accent1 2 2 2 2 2 2 9" xfId="1608" xr:uid="{00000000-0005-0000-0000-00008E050000}"/>
    <cellStyle name="20% - Accent1 2 2 2 2 2 2 9 2" xfId="1609" xr:uid="{00000000-0005-0000-0000-00008F050000}"/>
    <cellStyle name="20% - Accent1 2 2 2 2 2 3" xfId="1610" xr:uid="{00000000-0005-0000-0000-000090050000}"/>
    <cellStyle name="20% - Accent1 2 2 2 2 2 3 10" xfId="1611" xr:uid="{00000000-0005-0000-0000-000091050000}"/>
    <cellStyle name="20% - Accent1 2 2 2 2 2 3 10 2" xfId="1612" xr:uid="{00000000-0005-0000-0000-000092050000}"/>
    <cellStyle name="20% - Accent1 2 2 2 2 2 3 11" xfId="1613" xr:uid="{00000000-0005-0000-0000-000093050000}"/>
    <cellStyle name="20% - Accent1 2 2 2 2 2 3 2" xfId="1614" xr:uid="{00000000-0005-0000-0000-000094050000}"/>
    <cellStyle name="20% - Accent1 2 2 2 2 2 3 2 2" xfId="1615" xr:uid="{00000000-0005-0000-0000-000095050000}"/>
    <cellStyle name="20% - Accent1 2 2 2 2 2 3 2 2 2" xfId="1616" xr:uid="{00000000-0005-0000-0000-000096050000}"/>
    <cellStyle name="20% - Accent1 2 2 2 2 2 3 2 2 2 2" xfId="1617" xr:uid="{00000000-0005-0000-0000-000097050000}"/>
    <cellStyle name="20% - Accent1 2 2 2 2 2 3 2 2 2 2 2" xfId="1618" xr:uid="{00000000-0005-0000-0000-000098050000}"/>
    <cellStyle name="20% - Accent1 2 2 2 2 2 3 2 2 2 3" xfId="1619" xr:uid="{00000000-0005-0000-0000-000099050000}"/>
    <cellStyle name="20% - Accent1 2 2 2 2 2 3 2 2 3" xfId="1620" xr:uid="{00000000-0005-0000-0000-00009A050000}"/>
    <cellStyle name="20% - Accent1 2 2 2 2 2 3 2 2 3 2" xfId="1621" xr:uid="{00000000-0005-0000-0000-00009B050000}"/>
    <cellStyle name="20% - Accent1 2 2 2 2 2 3 2 2 4" xfId="1622" xr:uid="{00000000-0005-0000-0000-00009C050000}"/>
    <cellStyle name="20% - Accent1 2 2 2 2 2 3 2 3" xfId="1623" xr:uid="{00000000-0005-0000-0000-00009D050000}"/>
    <cellStyle name="20% - Accent1 2 2 2 2 2 3 2 3 2" xfId="1624" xr:uid="{00000000-0005-0000-0000-00009E050000}"/>
    <cellStyle name="20% - Accent1 2 2 2 2 2 3 2 3 2 2" xfId="1625" xr:uid="{00000000-0005-0000-0000-00009F050000}"/>
    <cellStyle name="20% - Accent1 2 2 2 2 2 3 2 3 2 2 2" xfId="1626" xr:uid="{00000000-0005-0000-0000-0000A0050000}"/>
    <cellStyle name="20% - Accent1 2 2 2 2 2 3 2 3 2 3" xfId="1627" xr:uid="{00000000-0005-0000-0000-0000A1050000}"/>
    <cellStyle name="20% - Accent1 2 2 2 2 2 3 2 3 3" xfId="1628" xr:uid="{00000000-0005-0000-0000-0000A2050000}"/>
    <cellStyle name="20% - Accent1 2 2 2 2 2 3 2 3 3 2" xfId="1629" xr:uid="{00000000-0005-0000-0000-0000A3050000}"/>
    <cellStyle name="20% - Accent1 2 2 2 2 2 3 2 3 4" xfId="1630" xr:uid="{00000000-0005-0000-0000-0000A4050000}"/>
    <cellStyle name="20% - Accent1 2 2 2 2 2 3 2 4" xfId="1631" xr:uid="{00000000-0005-0000-0000-0000A5050000}"/>
    <cellStyle name="20% - Accent1 2 2 2 2 2 3 2 4 2" xfId="1632" xr:uid="{00000000-0005-0000-0000-0000A6050000}"/>
    <cellStyle name="20% - Accent1 2 2 2 2 2 3 2 4 2 2" xfId="1633" xr:uid="{00000000-0005-0000-0000-0000A7050000}"/>
    <cellStyle name="20% - Accent1 2 2 2 2 2 3 2 4 2 2 2" xfId="1634" xr:uid="{00000000-0005-0000-0000-0000A8050000}"/>
    <cellStyle name="20% - Accent1 2 2 2 2 2 3 2 4 2 3" xfId="1635" xr:uid="{00000000-0005-0000-0000-0000A9050000}"/>
    <cellStyle name="20% - Accent1 2 2 2 2 2 3 2 4 3" xfId="1636" xr:uid="{00000000-0005-0000-0000-0000AA050000}"/>
    <cellStyle name="20% - Accent1 2 2 2 2 2 3 2 4 3 2" xfId="1637" xr:uid="{00000000-0005-0000-0000-0000AB050000}"/>
    <cellStyle name="20% - Accent1 2 2 2 2 2 3 2 4 4" xfId="1638" xr:uid="{00000000-0005-0000-0000-0000AC050000}"/>
    <cellStyle name="20% - Accent1 2 2 2 2 2 3 2 5" xfId="1639" xr:uid="{00000000-0005-0000-0000-0000AD050000}"/>
    <cellStyle name="20% - Accent1 2 2 2 2 2 3 2 5 2" xfId="1640" xr:uid="{00000000-0005-0000-0000-0000AE050000}"/>
    <cellStyle name="20% - Accent1 2 2 2 2 2 3 2 5 2 2" xfId="1641" xr:uid="{00000000-0005-0000-0000-0000AF050000}"/>
    <cellStyle name="20% - Accent1 2 2 2 2 2 3 2 5 3" xfId="1642" xr:uid="{00000000-0005-0000-0000-0000B0050000}"/>
    <cellStyle name="20% - Accent1 2 2 2 2 2 3 2 6" xfId="1643" xr:uid="{00000000-0005-0000-0000-0000B1050000}"/>
    <cellStyle name="20% - Accent1 2 2 2 2 2 3 2 6 2" xfId="1644" xr:uid="{00000000-0005-0000-0000-0000B2050000}"/>
    <cellStyle name="20% - Accent1 2 2 2 2 2 3 2 6 2 2" xfId="1645" xr:uid="{00000000-0005-0000-0000-0000B3050000}"/>
    <cellStyle name="20% - Accent1 2 2 2 2 2 3 2 6 3" xfId="1646" xr:uid="{00000000-0005-0000-0000-0000B4050000}"/>
    <cellStyle name="20% - Accent1 2 2 2 2 2 3 2 7" xfId="1647" xr:uid="{00000000-0005-0000-0000-0000B5050000}"/>
    <cellStyle name="20% - Accent1 2 2 2 2 2 3 2 7 2" xfId="1648" xr:uid="{00000000-0005-0000-0000-0000B6050000}"/>
    <cellStyle name="20% - Accent1 2 2 2 2 2 3 2 8" xfId="1649" xr:uid="{00000000-0005-0000-0000-0000B7050000}"/>
    <cellStyle name="20% - Accent1 2 2 2 2 2 3 2 8 2" xfId="1650" xr:uid="{00000000-0005-0000-0000-0000B8050000}"/>
    <cellStyle name="20% - Accent1 2 2 2 2 2 3 2 9" xfId="1651" xr:uid="{00000000-0005-0000-0000-0000B9050000}"/>
    <cellStyle name="20% - Accent1 2 2 2 2 2 3 3" xfId="1652" xr:uid="{00000000-0005-0000-0000-0000BA050000}"/>
    <cellStyle name="20% - Accent1 2 2 2 2 2 3 3 2" xfId="1653" xr:uid="{00000000-0005-0000-0000-0000BB050000}"/>
    <cellStyle name="20% - Accent1 2 2 2 2 2 3 3 2 2" xfId="1654" xr:uid="{00000000-0005-0000-0000-0000BC050000}"/>
    <cellStyle name="20% - Accent1 2 2 2 2 2 3 3 2 2 2" xfId="1655" xr:uid="{00000000-0005-0000-0000-0000BD050000}"/>
    <cellStyle name="20% - Accent1 2 2 2 2 2 3 3 2 2 2 2" xfId="1656" xr:uid="{00000000-0005-0000-0000-0000BE050000}"/>
    <cellStyle name="20% - Accent1 2 2 2 2 2 3 3 2 2 3" xfId="1657" xr:uid="{00000000-0005-0000-0000-0000BF050000}"/>
    <cellStyle name="20% - Accent1 2 2 2 2 2 3 3 2 3" xfId="1658" xr:uid="{00000000-0005-0000-0000-0000C0050000}"/>
    <cellStyle name="20% - Accent1 2 2 2 2 2 3 3 2 3 2" xfId="1659" xr:uid="{00000000-0005-0000-0000-0000C1050000}"/>
    <cellStyle name="20% - Accent1 2 2 2 2 2 3 3 2 4" xfId="1660" xr:uid="{00000000-0005-0000-0000-0000C2050000}"/>
    <cellStyle name="20% - Accent1 2 2 2 2 2 3 3 3" xfId="1661" xr:uid="{00000000-0005-0000-0000-0000C3050000}"/>
    <cellStyle name="20% - Accent1 2 2 2 2 2 3 3 3 2" xfId="1662" xr:uid="{00000000-0005-0000-0000-0000C4050000}"/>
    <cellStyle name="20% - Accent1 2 2 2 2 2 3 3 3 2 2" xfId="1663" xr:uid="{00000000-0005-0000-0000-0000C5050000}"/>
    <cellStyle name="20% - Accent1 2 2 2 2 2 3 3 3 2 2 2" xfId="1664" xr:uid="{00000000-0005-0000-0000-0000C6050000}"/>
    <cellStyle name="20% - Accent1 2 2 2 2 2 3 3 3 2 3" xfId="1665" xr:uid="{00000000-0005-0000-0000-0000C7050000}"/>
    <cellStyle name="20% - Accent1 2 2 2 2 2 3 3 3 3" xfId="1666" xr:uid="{00000000-0005-0000-0000-0000C8050000}"/>
    <cellStyle name="20% - Accent1 2 2 2 2 2 3 3 3 3 2" xfId="1667" xr:uid="{00000000-0005-0000-0000-0000C9050000}"/>
    <cellStyle name="20% - Accent1 2 2 2 2 2 3 3 3 4" xfId="1668" xr:uid="{00000000-0005-0000-0000-0000CA050000}"/>
    <cellStyle name="20% - Accent1 2 2 2 2 2 3 3 4" xfId="1669" xr:uid="{00000000-0005-0000-0000-0000CB050000}"/>
    <cellStyle name="20% - Accent1 2 2 2 2 2 3 3 4 2" xfId="1670" xr:uid="{00000000-0005-0000-0000-0000CC050000}"/>
    <cellStyle name="20% - Accent1 2 2 2 2 2 3 3 4 2 2" xfId="1671" xr:uid="{00000000-0005-0000-0000-0000CD050000}"/>
    <cellStyle name="20% - Accent1 2 2 2 2 2 3 3 4 2 2 2" xfId="1672" xr:uid="{00000000-0005-0000-0000-0000CE050000}"/>
    <cellStyle name="20% - Accent1 2 2 2 2 2 3 3 4 2 3" xfId="1673" xr:uid="{00000000-0005-0000-0000-0000CF050000}"/>
    <cellStyle name="20% - Accent1 2 2 2 2 2 3 3 4 3" xfId="1674" xr:uid="{00000000-0005-0000-0000-0000D0050000}"/>
    <cellStyle name="20% - Accent1 2 2 2 2 2 3 3 4 3 2" xfId="1675" xr:uid="{00000000-0005-0000-0000-0000D1050000}"/>
    <cellStyle name="20% - Accent1 2 2 2 2 2 3 3 4 4" xfId="1676" xr:uid="{00000000-0005-0000-0000-0000D2050000}"/>
    <cellStyle name="20% - Accent1 2 2 2 2 2 3 3 5" xfId="1677" xr:uid="{00000000-0005-0000-0000-0000D3050000}"/>
    <cellStyle name="20% - Accent1 2 2 2 2 2 3 3 5 2" xfId="1678" xr:uid="{00000000-0005-0000-0000-0000D4050000}"/>
    <cellStyle name="20% - Accent1 2 2 2 2 2 3 3 5 2 2" xfId="1679" xr:uid="{00000000-0005-0000-0000-0000D5050000}"/>
    <cellStyle name="20% - Accent1 2 2 2 2 2 3 3 5 3" xfId="1680" xr:uid="{00000000-0005-0000-0000-0000D6050000}"/>
    <cellStyle name="20% - Accent1 2 2 2 2 2 3 3 6" xfId="1681" xr:uid="{00000000-0005-0000-0000-0000D7050000}"/>
    <cellStyle name="20% - Accent1 2 2 2 2 2 3 3 6 2" xfId="1682" xr:uid="{00000000-0005-0000-0000-0000D8050000}"/>
    <cellStyle name="20% - Accent1 2 2 2 2 2 3 3 6 2 2" xfId="1683" xr:uid="{00000000-0005-0000-0000-0000D9050000}"/>
    <cellStyle name="20% - Accent1 2 2 2 2 2 3 3 6 3" xfId="1684" xr:uid="{00000000-0005-0000-0000-0000DA050000}"/>
    <cellStyle name="20% - Accent1 2 2 2 2 2 3 3 7" xfId="1685" xr:uid="{00000000-0005-0000-0000-0000DB050000}"/>
    <cellStyle name="20% - Accent1 2 2 2 2 2 3 3 7 2" xfId="1686" xr:uid="{00000000-0005-0000-0000-0000DC050000}"/>
    <cellStyle name="20% - Accent1 2 2 2 2 2 3 3 8" xfId="1687" xr:uid="{00000000-0005-0000-0000-0000DD050000}"/>
    <cellStyle name="20% - Accent1 2 2 2 2 2 3 3 8 2" xfId="1688" xr:uid="{00000000-0005-0000-0000-0000DE050000}"/>
    <cellStyle name="20% - Accent1 2 2 2 2 2 3 3 9" xfId="1689" xr:uid="{00000000-0005-0000-0000-0000DF050000}"/>
    <cellStyle name="20% - Accent1 2 2 2 2 2 3 4" xfId="1690" xr:uid="{00000000-0005-0000-0000-0000E0050000}"/>
    <cellStyle name="20% - Accent1 2 2 2 2 2 3 4 2" xfId="1691" xr:uid="{00000000-0005-0000-0000-0000E1050000}"/>
    <cellStyle name="20% - Accent1 2 2 2 2 2 3 4 2 2" xfId="1692" xr:uid="{00000000-0005-0000-0000-0000E2050000}"/>
    <cellStyle name="20% - Accent1 2 2 2 2 2 3 4 2 2 2" xfId="1693" xr:uid="{00000000-0005-0000-0000-0000E3050000}"/>
    <cellStyle name="20% - Accent1 2 2 2 2 2 3 4 2 3" xfId="1694" xr:uid="{00000000-0005-0000-0000-0000E4050000}"/>
    <cellStyle name="20% - Accent1 2 2 2 2 2 3 4 3" xfId="1695" xr:uid="{00000000-0005-0000-0000-0000E5050000}"/>
    <cellStyle name="20% - Accent1 2 2 2 2 2 3 4 3 2" xfId="1696" xr:uid="{00000000-0005-0000-0000-0000E6050000}"/>
    <cellStyle name="20% - Accent1 2 2 2 2 2 3 4 4" xfId="1697" xr:uid="{00000000-0005-0000-0000-0000E7050000}"/>
    <cellStyle name="20% - Accent1 2 2 2 2 2 3 5" xfId="1698" xr:uid="{00000000-0005-0000-0000-0000E8050000}"/>
    <cellStyle name="20% - Accent1 2 2 2 2 2 3 5 2" xfId="1699" xr:uid="{00000000-0005-0000-0000-0000E9050000}"/>
    <cellStyle name="20% - Accent1 2 2 2 2 2 3 5 2 2" xfId="1700" xr:uid="{00000000-0005-0000-0000-0000EA050000}"/>
    <cellStyle name="20% - Accent1 2 2 2 2 2 3 5 2 2 2" xfId="1701" xr:uid="{00000000-0005-0000-0000-0000EB050000}"/>
    <cellStyle name="20% - Accent1 2 2 2 2 2 3 5 2 3" xfId="1702" xr:uid="{00000000-0005-0000-0000-0000EC050000}"/>
    <cellStyle name="20% - Accent1 2 2 2 2 2 3 5 3" xfId="1703" xr:uid="{00000000-0005-0000-0000-0000ED050000}"/>
    <cellStyle name="20% - Accent1 2 2 2 2 2 3 5 3 2" xfId="1704" xr:uid="{00000000-0005-0000-0000-0000EE050000}"/>
    <cellStyle name="20% - Accent1 2 2 2 2 2 3 5 4" xfId="1705" xr:uid="{00000000-0005-0000-0000-0000EF050000}"/>
    <cellStyle name="20% - Accent1 2 2 2 2 2 3 6" xfId="1706" xr:uid="{00000000-0005-0000-0000-0000F0050000}"/>
    <cellStyle name="20% - Accent1 2 2 2 2 2 3 6 2" xfId="1707" xr:uid="{00000000-0005-0000-0000-0000F1050000}"/>
    <cellStyle name="20% - Accent1 2 2 2 2 2 3 6 2 2" xfId="1708" xr:uid="{00000000-0005-0000-0000-0000F2050000}"/>
    <cellStyle name="20% - Accent1 2 2 2 2 2 3 6 2 2 2" xfId="1709" xr:uid="{00000000-0005-0000-0000-0000F3050000}"/>
    <cellStyle name="20% - Accent1 2 2 2 2 2 3 6 2 3" xfId="1710" xr:uid="{00000000-0005-0000-0000-0000F4050000}"/>
    <cellStyle name="20% - Accent1 2 2 2 2 2 3 6 3" xfId="1711" xr:uid="{00000000-0005-0000-0000-0000F5050000}"/>
    <cellStyle name="20% - Accent1 2 2 2 2 2 3 6 3 2" xfId="1712" xr:uid="{00000000-0005-0000-0000-0000F6050000}"/>
    <cellStyle name="20% - Accent1 2 2 2 2 2 3 6 4" xfId="1713" xr:uid="{00000000-0005-0000-0000-0000F7050000}"/>
    <cellStyle name="20% - Accent1 2 2 2 2 2 3 7" xfId="1714" xr:uid="{00000000-0005-0000-0000-0000F8050000}"/>
    <cellStyle name="20% - Accent1 2 2 2 2 2 3 7 2" xfId="1715" xr:uid="{00000000-0005-0000-0000-0000F9050000}"/>
    <cellStyle name="20% - Accent1 2 2 2 2 2 3 7 2 2" xfId="1716" xr:uid="{00000000-0005-0000-0000-0000FA050000}"/>
    <cellStyle name="20% - Accent1 2 2 2 2 2 3 7 3" xfId="1717" xr:uid="{00000000-0005-0000-0000-0000FB050000}"/>
    <cellStyle name="20% - Accent1 2 2 2 2 2 3 8" xfId="1718" xr:uid="{00000000-0005-0000-0000-0000FC050000}"/>
    <cellStyle name="20% - Accent1 2 2 2 2 2 3 8 2" xfId="1719" xr:uid="{00000000-0005-0000-0000-0000FD050000}"/>
    <cellStyle name="20% - Accent1 2 2 2 2 2 3 8 2 2" xfId="1720" xr:uid="{00000000-0005-0000-0000-0000FE050000}"/>
    <cellStyle name="20% - Accent1 2 2 2 2 2 3 8 3" xfId="1721" xr:uid="{00000000-0005-0000-0000-0000FF050000}"/>
    <cellStyle name="20% - Accent1 2 2 2 2 2 3 9" xfId="1722" xr:uid="{00000000-0005-0000-0000-000000060000}"/>
    <cellStyle name="20% - Accent1 2 2 2 2 2 3 9 2" xfId="1723" xr:uid="{00000000-0005-0000-0000-000001060000}"/>
    <cellStyle name="20% - Accent1 2 2 2 2 2 4" xfId="1724" xr:uid="{00000000-0005-0000-0000-000002060000}"/>
    <cellStyle name="20% - Accent1 2 2 2 2 2 4 10" xfId="1725" xr:uid="{00000000-0005-0000-0000-000003060000}"/>
    <cellStyle name="20% - Accent1 2 2 2 2 2 4 10 2" xfId="1726" xr:uid="{00000000-0005-0000-0000-000004060000}"/>
    <cellStyle name="20% - Accent1 2 2 2 2 2 4 11" xfId="1727" xr:uid="{00000000-0005-0000-0000-000005060000}"/>
    <cellStyle name="20% - Accent1 2 2 2 2 2 4 2" xfId="1728" xr:uid="{00000000-0005-0000-0000-000006060000}"/>
    <cellStyle name="20% - Accent1 2 2 2 2 2 4 2 2" xfId="1729" xr:uid="{00000000-0005-0000-0000-000007060000}"/>
    <cellStyle name="20% - Accent1 2 2 2 2 2 4 2 2 2" xfId="1730" xr:uid="{00000000-0005-0000-0000-000008060000}"/>
    <cellStyle name="20% - Accent1 2 2 2 2 2 4 2 2 2 2" xfId="1731" xr:uid="{00000000-0005-0000-0000-000009060000}"/>
    <cellStyle name="20% - Accent1 2 2 2 2 2 4 2 2 2 2 2" xfId="1732" xr:uid="{00000000-0005-0000-0000-00000A060000}"/>
    <cellStyle name="20% - Accent1 2 2 2 2 2 4 2 2 2 3" xfId="1733" xr:uid="{00000000-0005-0000-0000-00000B060000}"/>
    <cellStyle name="20% - Accent1 2 2 2 2 2 4 2 2 3" xfId="1734" xr:uid="{00000000-0005-0000-0000-00000C060000}"/>
    <cellStyle name="20% - Accent1 2 2 2 2 2 4 2 2 3 2" xfId="1735" xr:uid="{00000000-0005-0000-0000-00000D060000}"/>
    <cellStyle name="20% - Accent1 2 2 2 2 2 4 2 2 4" xfId="1736" xr:uid="{00000000-0005-0000-0000-00000E060000}"/>
    <cellStyle name="20% - Accent1 2 2 2 2 2 4 2 3" xfId="1737" xr:uid="{00000000-0005-0000-0000-00000F060000}"/>
    <cellStyle name="20% - Accent1 2 2 2 2 2 4 2 3 2" xfId="1738" xr:uid="{00000000-0005-0000-0000-000010060000}"/>
    <cellStyle name="20% - Accent1 2 2 2 2 2 4 2 3 2 2" xfId="1739" xr:uid="{00000000-0005-0000-0000-000011060000}"/>
    <cellStyle name="20% - Accent1 2 2 2 2 2 4 2 3 2 2 2" xfId="1740" xr:uid="{00000000-0005-0000-0000-000012060000}"/>
    <cellStyle name="20% - Accent1 2 2 2 2 2 4 2 3 2 3" xfId="1741" xr:uid="{00000000-0005-0000-0000-000013060000}"/>
    <cellStyle name="20% - Accent1 2 2 2 2 2 4 2 3 3" xfId="1742" xr:uid="{00000000-0005-0000-0000-000014060000}"/>
    <cellStyle name="20% - Accent1 2 2 2 2 2 4 2 3 3 2" xfId="1743" xr:uid="{00000000-0005-0000-0000-000015060000}"/>
    <cellStyle name="20% - Accent1 2 2 2 2 2 4 2 3 4" xfId="1744" xr:uid="{00000000-0005-0000-0000-000016060000}"/>
    <cellStyle name="20% - Accent1 2 2 2 2 2 4 2 4" xfId="1745" xr:uid="{00000000-0005-0000-0000-000017060000}"/>
    <cellStyle name="20% - Accent1 2 2 2 2 2 4 2 4 2" xfId="1746" xr:uid="{00000000-0005-0000-0000-000018060000}"/>
    <cellStyle name="20% - Accent1 2 2 2 2 2 4 2 4 2 2" xfId="1747" xr:uid="{00000000-0005-0000-0000-000019060000}"/>
    <cellStyle name="20% - Accent1 2 2 2 2 2 4 2 4 2 2 2" xfId="1748" xr:uid="{00000000-0005-0000-0000-00001A060000}"/>
    <cellStyle name="20% - Accent1 2 2 2 2 2 4 2 4 2 3" xfId="1749" xr:uid="{00000000-0005-0000-0000-00001B060000}"/>
    <cellStyle name="20% - Accent1 2 2 2 2 2 4 2 4 3" xfId="1750" xr:uid="{00000000-0005-0000-0000-00001C060000}"/>
    <cellStyle name="20% - Accent1 2 2 2 2 2 4 2 4 3 2" xfId="1751" xr:uid="{00000000-0005-0000-0000-00001D060000}"/>
    <cellStyle name="20% - Accent1 2 2 2 2 2 4 2 4 4" xfId="1752" xr:uid="{00000000-0005-0000-0000-00001E060000}"/>
    <cellStyle name="20% - Accent1 2 2 2 2 2 4 2 5" xfId="1753" xr:uid="{00000000-0005-0000-0000-00001F060000}"/>
    <cellStyle name="20% - Accent1 2 2 2 2 2 4 2 5 2" xfId="1754" xr:uid="{00000000-0005-0000-0000-000020060000}"/>
    <cellStyle name="20% - Accent1 2 2 2 2 2 4 2 5 2 2" xfId="1755" xr:uid="{00000000-0005-0000-0000-000021060000}"/>
    <cellStyle name="20% - Accent1 2 2 2 2 2 4 2 5 3" xfId="1756" xr:uid="{00000000-0005-0000-0000-000022060000}"/>
    <cellStyle name="20% - Accent1 2 2 2 2 2 4 2 6" xfId="1757" xr:uid="{00000000-0005-0000-0000-000023060000}"/>
    <cellStyle name="20% - Accent1 2 2 2 2 2 4 2 6 2" xfId="1758" xr:uid="{00000000-0005-0000-0000-000024060000}"/>
    <cellStyle name="20% - Accent1 2 2 2 2 2 4 2 6 2 2" xfId="1759" xr:uid="{00000000-0005-0000-0000-000025060000}"/>
    <cellStyle name="20% - Accent1 2 2 2 2 2 4 2 6 3" xfId="1760" xr:uid="{00000000-0005-0000-0000-000026060000}"/>
    <cellStyle name="20% - Accent1 2 2 2 2 2 4 2 7" xfId="1761" xr:uid="{00000000-0005-0000-0000-000027060000}"/>
    <cellStyle name="20% - Accent1 2 2 2 2 2 4 2 7 2" xfId="1762" xr:uid="{00000000-0005-0000-0000-000028060000}"/>
    <cellStyle name="20% - Accent1 2 2 2 2 2 4 2 8" xfId="1763" xr:uid="{00000000-0005-0000-0000-000029060000}"/>
    <cellStyle name="20% - Accent1 2 2 2 2 2 4 2 8 2" xfId="1764" xr:uid="{00000000-0005-0000-0000-00002A060000}"/>
    <cellStyle name="20% - Accent1 2 2 2 2 2 4 2 9" xfId="1765" xr:uid="{00000000-0005-0000-0000-00002B060000}"/>
    <cellStyle name="20% - Accent1 2 2 2 2 2 4 3" xfId="1766" xr:uid="{00000000-0005-0000-0000-00002C060000}"/>
    <cellStyle name="20% - Accent1 2 2 2 2 2 4 3 2" xfId="1767" xr:uid="{00000000-0005-0000-0000-00002D060000}"/>
    <cellStyle name="20% - Accent1 2 2 2 2 2 4 3 2 2" xfId="1768" xr:uid="{00000000-0005-0000-0000-00002E060000}"/>
    <cellStyle name="20% - Accent1 2 2 2 2 2 4 3 2 2 2" xfId="1769" xr:uid="{00000000-0005-0000-0000-00002F060000}"/>
    <cellStyle name="20% - Accent1 2 2 2 2 2 4 3 2 2 2 2" xfId="1770" xr:uid="{00000000-0005-0000-0000-000030060000}"/>
    <cellStyle name="20% - Accent1 2 2 2 2 2 4 3 2 2 3" xfId="1771" xr:uid="{00000000-0005-0000-0000-000031060000}"/>
    <cellStyle name="20% - Accent1 2 2 2 2 2 4 3 2 3" xfId="1772" xr:uid="{00000000-0005-0000-0000-000032060000}"/>
    <cellStyle name="20% - Accent1 2 2 2 2 2 4 3 2 3 2" xfId="1773" xr:uid="{00000000-0005-0000-0000-000033060000}"/>
    <cellStyle name="20% - Accent1 2 2 2 2 2 4 3 2 4" xfId="1774" xr:uid="{00000000-0005-0000-0000-000034060000}"/>
    <cellStyle name="20% - Accent1 2 2 2 2 2 4 3 3" xfId="1775" xr:uid="{00000000-0005-0000-0000-000035060000}"/>
    <cellStyle name="20% - Accent1 2 2 2 2 2 4 3 3 2" xfId="1776" xr:uid="{00000000-0005-0000-0000-000036060000}"/>
    <cellStyle name="20% - Accent1 2 2 2 2 2 4 3 3 2 2" xfId="1777" xr:uid="{00000000-0005-0000-0000-000037060000}"/>
    <cellStyle name="20% - Accent1 2 2 2 2 2 4 3 3 2 2 2" xfId="1778" xr:uid="{00000000-0005-0000-0000-000038060000}"/>
    <cellStyle name="20% - Accent1 2 2 2 2 2 4 3 3 2 3" xfId="1779" xr:uid="{00000000-0005-0000-0000-000039060000}"/>
    <cellStyle name="20% - Accent1 2 2 2 2 2 4 3 3 3" xfId="1780" xr:uid="{00000000-0005-0000-0000-00003A060000}"/>
    <cellStyle name="20% - Accent1 2 2 2 2 2 4 3 3 3 2" xfId="1781" xr:uid="{00000000-0005-0000-0000-00003B060000}"/>
    <cellStyle name="20% - Accent1 2 2 2 2 2 4 3 3 4" xfId="1782" xr:uid="{00000000-0005-0000-0000-00003C060000}"/>
    <cellStyle name="20% - Accent1 2 2 2 2 2 4 3 4" xfId="1783" xr:uid="{00000000-0005-0000-0000-00003D060000}"/>
    <cellStyle name="20% - Accent1 2 2 2 2 2 4 3 4 2" xfId="1784" xr:uid="{00000000-0005-0000-0000-00003E060000}"/>
    <cellStyle name="20% - Accent1 2 2 2 2 2 4 3 4 2 2" xfId="1785" xr:uid="{00000000-0005-0000-0000-00003F060000}"/>
    <cellStyle name="20% - Accent1 2 2 2 2 2 4 3 4 2 2 2" xfId="1786" xr:uid="{00000000-0005-0000-0000-000040060000}"/>
    <cellStyle name="20% - Accent1 2 2 2 2 2 4 3 4 2 3" xfId="1787" xr:uid="{00000000-0005-0000-0000-000041060000}"/>
    <cellStyle name="20% - Accent1 2 2 2 2 2 4 3 4 3" xfId="1788" xr:uid="{00000000-0005-0000-0000-000042060000}"/>
    <cellStyle name="20% - Accent1 2 2 2 2 2 4 3 4 3 2" xfId="1789" xr:uid="{00000000-0005-0000-0000-000043060000}"/>
    <cellStyle name="20% - Accent1 2 2 2 2 2 4 3 4 4" xfId="1790" xr:uid="{00000000-0005-0000-0000-000044060000}"/>
    <cellStyle name="20% - Accent1 2 2 2 2 2 4 3 5" xfId="1791" xr:uid="{00000000-0005-0000-0000-000045060000}"/>
    <cellStyle name="20% - Accent1 2 2 2 2 2 4 3 5 2" xfId="1792" xr:uid="{00000000-0005-0000-0000-000046060000}"/>
    <cellStyle name="20% - Accent1 2 2 2 2 2 4 3 5 2 2" xfId="1793" xr:uid="{00000000-0005-0000-0000-000047060000}"/>
    <cellStyle name="20% - Accent1 2 2 2 2 2 4 3 5 3" xfId="1794" xr:uid="{00000000-0005-0000-0000-000048060000}"/>
    <cellStyle name="20% - Accent1 2 2 2 2 2 4 3 6" xfId="1795" xr:uid="{00000000-0005-0000-0000-000049060000}"/>
    <cellStyle name="20% - Accent1 2 2 2 2 2 4 3 6 2" xfId="1796" xr:uid="{00000000-0005-0000-0000-00004A060000}"/>
    <cellStyle name="20% - Accent1 2 2 2 2 2 4 3 6 2 2" xfId="1797" xr:uid="{00000000-0005-0000-0000-00004B060000}"/>
    <cellStyle name="20% - Accent1 2 2 2 2 2 4 3 6 3" xfId="1798" xr:uid="{00000000-0005-0000-0000-00004C060000}"/>
    <cellStyle name="20% - Accent1 2 2 2 2 2 4 3 7" xfId="1799" xr:uid="{00000000-0005-0000-0000-00004D060000}"/>
    <cellStyle name="20% - Accent1 2 2 2 2 2 4 3 7 2" xfId="1800" xr:uid="{00000000-0005-0000-0000-00004E060000}"/>
    <cellStyle name="20% - Accent1 2 2 2 2 2 4 3 8" xfId="1801" xr:uid="{00000000-0005-0000-0000-00004F060000}"/>
    <cellStyle name="20% - Accent1 2 2 2 2 2 4 3 8 2" xfId="1802" xr:uid="{00000000-0005-0000-0000-000050060000}"/>
    <cellStyle name="20% - Accent1 2 2 2 2 2 4 3 9" xfId="1803" xr:uid="{00000000-0005-0000-0000-000051060000}"/>
    <cellStyle name="20% - Accent1 2 2 2 2 2 4 4" xfId="1804" xr:uid="{00000000-0005-0000-0000-000052060000}"/>
    <cellStyle name="20% - Accent1 2 2 2 2 2 4 4 2" xfId="1805" xr:uid="{00000000-0005-0000-0000-000053060000}"/>
    <cellStyle name="20% - Accent1 2 2 2 2 2 4 4 2 2" xfId="1806" xr:uid="{00000000-0005-0000-0000-000054060000}"/>
    <cellStyle name="20% - Accent1 2 2 2 2 2 4 4 2 2 2" xfId="1807" xr:uid="{00000000-0005-0000-0000-000055060000}"/>
    <cellStyle name="20% - Accent1 2 2 2 2 2 4 4 2 3" xfId="1808" xr:uid="{00000000-0005-0000-0000-000056060000}"/>
    <cellStyle name="20% - Accent1 2 2 2 2 2 4 4 3" xfId="1809" xr:uid="{00000000-0005-0000-0000-000057060000}"/>
    <cellStyle name="20% - Accent1 2 2 2 2 2 4 4 3 2" xfId="1810" xr:uid="{00000000-0005-0000-0000-000058060000}"/>
    <cellStyle name="20% - Accent1 2 2 2 2 2 4 4 4" xfId="1811" xr:uid="{00000000-0005-0000-0000-000059060000}"/>
    <cellStyle name="20% - Accent1 2 2 2 2 2 4 5" xfId="1812" xr:uid="{00000000-0005-0000-0000-00005A060000}"/>
    <cellStyle name="20% - Accent1 2 2 2 2 2 4 5 2" xfId="1813" xr:uid="{00000000-0005-0000-0000-00005B060000}"/>
    <cellStyle name="20% - Accent1 2 2 2 2 2 4 5 2 2" xfId="1814" xr:uid="{00000000-0005-0000-0000-00005C060000}"/>
    <cellStyle name="20% - Accent1 2 2 2 2 2 4 5 2 2 2" xfId="1815" xr:uid="{00000000-0005-0000-0000-00005D060000}"/>
    <cellStyle name="20% - Accent1 2 2 2 2 2 4 5 2 3" xfId="1816" xr:uid="{00000000-0005-0000-0000-00005E060000}"/>
    <cellStyle name="20% - Accent1 2 2 2 2 2 4 5 3" xfId="1817" xr:uid="{00000000-0005-0000-0000-00005F060000}"/>
    <cellStyle name="20% - Accent1 2 2 2 2 2 4 5 3 2" xfId="1818" xr:uid="{00000000-0005-0000-0000-000060060000}"/>
    <cellStyle name="20% - Accent1 2 2 2 2 2 4 5 4" xfId="1819" xr:uid="{00000000-0005-0000-0000-000061060000}"/>
    <cellStyle name="20% - Accent1 2 2 2 2 2 4 6" xfId="1820" xr:uid="{00000000-0005-0000-0000-000062060000}"/>
    <cellStyle name="20% - Accent1 2 2 2 2 2 4 6 2" xfId="1821" xr:uid="{00000000-0005-0000-0000-000063060000}"/>
    <cellStyle name="20% - Accent1 2 2 2 2 2 4 6 2 2" xfId="1822" xr:uid="{00000000-0005-0000-0000-000064060000}"/>
    <cellStyle name="20% - Accent1 2 2 2 2 2 4 6 2 2 2" xfId="1823" xr:uid="{00000000-0005-0000-0000-000065060000}"/>
    <cellStyle name="20% - Accent1 2 2 2 2 2 4 6 2 3" xfId="1824" xr:uid="{00000000-0005-0000-0000-000066060000}"/>
    <cellStyle name="20% - Accent1 2 2 2 2 2 4 6 3" xfId="1825" xr:uid="{00000000-0005-0000-0000-000067060000}"/>
    <cellStyle name="20% - Accent1 2 2 2 2 2 4 6 3 2" xfId="1826" xr:uid="{00000000-0005-0000-0000-000068060000}"/>
    <cellStyle name="20% - Accent1 2 2 2 2 2 4 6 4" xfId="1827" xr:uid="{00000000-0005-0000-0000-000069060000}"/>
    <cellStyle name="20% - Accent1 2 2 2 2 2 4 7" xfId="1828" xr:uid="{00000000-0005-0000-0000-00006A060000}"/>
    <cellStyle name="20% - Accent1 2 2 2 2 2 4 7 2" xfId="1829" xr:uid="{00000000-0005-0000-0000-00006B060000}"/>
    <cellStyle name="20% - Accent1 2 2 2 2 2 4 7 2 2" xfId="1830" xr:uid="{00000000-0005-0000-0000-00006C060000}"/>
    <cellStyle name="20% - Accent1 2 2 2 2 2 4 7 3" xfId="1831" xr:uid="{00000000-0005-0000-0000-00006D060000}"/>
    <cellStyle name="20% - Accent1 2 2 2 2 2 4 8" xfId="1832" xr:uid="{00000000-0005-0000-0000-00006E060000}"/>
    <cellStyle name="20% - Accent1 2 2 2 2 2 4 8 2" xfId="1833" xr:uid="{00000000-0005-0000-0000-00006F060000}"/>
    <cellStyle name="20% - Accent1 2 2 2 2 2 4 8 2 2" xfId="1834" xr:uid="{00000000-0005-0000-0000-000070060000}"/>
    <cellStyle name="20% - Accent1 2 2 2 2 2 4 8 3" xfId="1835" xr:uid="{00000000-0005-0000-0000-000071060000}"/>
    <cellStyle name="20% - Accent1 2 2 2 2 2 4 9" xfId="1836" xr:uid="{00000000-0005-0000-0000-000072060000}"/>
    <cellStyle name="20% - Accent1 2 2 2 2 2 4 9 2" xfId="1837" xr:uid="{00000000-0005-0000-0000-000073060000}"/>
    <cellStyle name="20% - Accent1 2 2 2 2 2 5" xfId="1838" xr:uid="{00000000-0005-0000-0000-000074060000}"/>
    <cellStyle name="20% - Accent1 2 2 2 2 2 5 2" xfId="1839" xr:uid="{00000000-0005-0000-0000-000075060000}"/>
    <cellStyle name="20% - Accent1 2 2 2 2 2 5 2 2" xfId="1840" xr:uid="{00000000-0005-0000-0000-000076060000}"/>
    <cellStyle name="20% - Accent1 2 2 2 2 2 5 2 2 2" xfId="1841" xr:uid="{00000000-0005-0000-0000-000077060000}"/>
    <cellStyle name="20% - Accent1 2 2 2 2 2 5 2 2 2 2" xfId="1842" xr:uid="{00000000-0005-0000-0000-000078060000}"/>
    <cellStyle name="20% - Accent1 2 2 2 2 2 5 2 2 3" xfId="1843" xr:uid="{00000000-0005-0000-0000-000079060000}"/>
    <cellStyle name="20% - Accent1 2 2 2 2 2 5 2 3" xfId="1844" xr:uid="{00000000-0005-0000-0000-00007A060000}"/>
    <cellStyle name="20% - Accent1 2 2 2 2 2 5 2 3 2" xfId="1845" xr:uid="{00000000-0005-0000-0000-00007B060000}"/>
    <cellStyle name="20% - Accent1 2 2 2 2 2 5 2 4" xfId="1846" xr:uid="{00000000-0005-0000-0000-00007C060000}"/>
    <cellStyle name="20% - Accent1 2 2 2 2 2 5 3" xfId="1847" xr:uid="{00000000-0005-0000-0000-00007D060000}"/>
    <cellStyle name="20% - Accent1 2 2 2 2 2 5 3 2" xfId="1848" xr:uid="{00000000-0005-0000-0000-00007E060000}"/>
    <cellStyle name="20% - Accent1 2 2 2 2 2 5 3 2 2" xfId="1849" xr:uid="{00000000-0005-0000-0000-00007F060000}"/>
    <cellStyle name="20% - Accent1 2 2 2 2 2 5 3 2 2 2" xfId="1850" xr:uid="{00000000-0005-0000-0000-000080060000}"/>
    <cellStyle name="20% - Accent1 2 2 2 2 2 5 3 2 3" xfId="1851" xr:uid="{00000000-0005-0000-0000-000081060000}"/>
    <cellStyle name="20% - Accent1 2 2 2 2 2 5 3 3" xfId="1852" xr:uid="{00000000-0005-0000-0000-000082060000}"/>
    <cellStyle name="20% - Accent1 2 2 2 2 2 5 3 3 2" xfId="1853" xr:uid="{00000000-0005-0000-0000-000083060000}"/>
    <cellStyle name="20% - Accent1 2 2 2 2 2 5 3 4" xfId="1854" xr:uid="{00000000-0005-0000-0000-000084060000}"/>
    <cellStyle name="20% - Accent1 2 2 2 2 2 5 4" xfId="1855" xr:uid="{00000000-0005-0000-0000-000085060000}"/>
    <cellStyle name="20% - Accent1 2 2 2 2 2 5 4 2" xfId="1856" xr:uid="{00000000-0005-0000-0000-000086060000}"/>
    <cellStyle name="20% - Accent1 2 2 2 2 2 5 4 2 2" xfId="1857" xr:uid="{00000000-0005-0000-0000-000087060000}"/>
    <cellStyle name="20% - Accent1 2 2 2 2 2 5 4 2 2 2" xfId="1858" xr:uid="{00000000-0005-0000-0000-000088060000}"/>
    <cellStyle name="20% - Accent1 2 2 2 2 2 5 4 2 3" xfId="1859" xr:uid="{00000000-0005-0000-0000-000089060000}"/>
    <cellStyle name="20% - Accent1 2 2 2 2 2 5 4 3" xfId="1860" xr:uid="{00000000-0005-0000-0000-00008A060000}"/>
    <cellStyle name="20% - Accent1 2 2 2 2 2 5 4 3 2" xfId="1861" xr:uid="{00000000-0005-0000-0000-00008B060000}"/>
    <cellStyle name="20% - Accent1 2 2 2 2 2 5 4 4" xfId="1862" xr:uid="{00000000-0005-0000-0000-00008C060000}"/>
    <cellStyle name="20% - Accent1 2 2 2 2 2 5 5" xfId="1863" xr:uid="{00000000-0005-0000-0000-00008D060000}"/>
    <cellStyle name="20% - Accent1 2 2 2 2 2 5 5 2" xfId="1864" xr:uid="{00000000-0005-0000-0000-00008E060000}"/>
    <cellStyle name="20% - Accent1 2 2 2 2 2 5 5 2 2" xfId="1865" xr:uid="{00000000-0005-0000-0000-00008F060000}"/>
    <cellStyle name="20% - Accent1 2 2 2 2 2 5 5 3" xfId="1866" xr:uid="{00000000-0005-0000-0000-000090060000}"/>
    <cellStyle name="20% - Accent1 2 2 2 2 2 5 6" xfId="1867" xr:uid="{00000000-0005-0000-0000-000091060000}"/>
    <cellStyle name="20% - Accent1 2 2 2 2 2 5 6 2" xfId="1868" xr:uid="{00000000-0005-0000-0000-000092060000}"/>
    <cellStyle name="20% - Accent1 2 2 2 2 2 5 6 2 2" xfId="1869" xr:uid="{00000000-0005-0000-0000-000093060000}"/>
    <cellStyle name="20% - Accent1 2 2 2 2 2 5 6 3" xfId="1870" xr:uid="{00000000-0005-0000-0000-000094060000}"/>
    <cellStyle name="20% - Accent1 2 2 2 2 2 5 7" xfId="1871" xr:uid="{00000000-0005-0000-0000-000095060000}"/>
    <cellStyle name="20% - Accent1 2 2 2 2 2 5 7 2" xfId="1872" xr:uid="{00000000-0005-0000-0000-000096060000}"/>
    <cellStyle name="20% - Accent1 2 2 2 2 2 5 8" xfId="1873" xr:uid="{00000000-0005-0000-0000-000097060000}"/>
    <cellStyle name="20% - Accent1 2 2 2 2 2 5 8 2" xfId="1874" xr:uid="{00000000-0005-0000-0000-000098060000}"/>
    <cellStyle name="20% - Accent1 2 2 2 2 2 5 9" xfId="1875" xr:uid="{00000000-0005-0000-0000-000099060000}"/>
    <cellStyle name="20% - Accent1 2 2 2 2 2 6" xfId="1876" xr:uid="{00000000-0005-0000-0000-00009A060000}"/>
    <cellStyle name="20% - Accent1 2 2 2 2 2 6 2" xfId="1877" xr:uid="{00000000-0005-0000-0000-00009B060000}"/>
    <cellStyle name="20% - Accent1 2 2 2 2 2 6 2 2" xfId="1878" xr:uid="{00000000-0005-0000-0000-00009C060000}"/>
    <cellStyle name="20% - Accent1 2 2 2 2 2 6 2 2 2" xfId="1879" xr:uid="{00000000-0005-0000-0000-00009D060000}"/>
    <cellStyle name="20% - Accent1 2 2 2 2 2 6 2 2 2 2" xfId="1880" xr:uid="{00000000-0005-0000-0000-00009E060000}"/>
    <cellStyle name="20% - Accent1 2 2 2 2 2 6 2 2 3" xfId="1881" xr:uid="{00000000-0005-0000-0000-00009F060000}"/>
    <cellStyle name="20% - Accent1 2 2 2 2 2 6 2 3" xfId="1882" xr:uid="{00000000-0005-0000-0000-0000A0060000}"/>
    <cellStyle name="20% - Accent1 2 2 2 2 2 6 2 3 2" xfId="1883" xr:uid="{00000000-0005-0000-0000-0000A1060000}"/>
    <cellStyle name="20% - Accent1 2 2 2 2 2 6 2 4" xfId="1884" xr:uid="{00000000-0005-0000-0000-0000A2060000}"/>
    <cellStyle name="20% - Accent1 2 2 2 2 2 6 3" xfId="1885" xr:uid="{00000000-0005-0000-0000-0000A3060000}"/>
    <cellStyle name="20% - Accent1 2 2 2 2 2 6 3 2" xfId="1886" xr:uid="{00000000-0005-0000-0000-0000A4060000}"/>
    <cellStyle name="20% - Accent1 2 2 2 2 2 6 3 2 2" xfId="1887" xr:uid="{00000000-0005-0000-0000-0000A5060000}"/>
    <cellStyle name="20% - Accent1 2 2 2 2 2 6 3 2 2 2" xfId="1888" xr:uid="{00000000-0005-0000-0000-0000A6060000}"/>
    <cellStyle name="20% - Accent1 2 2 2 2 2 6 3 2 3" xfId="1889" xr:uid="{00000000-0005-0000-0000-0000A7060000}"/>
    <cellStyle name="20% - Accent1 2 2 2 2 2 6 3 3" xfId="1890" xr:uid="{00000000-0005-0000-0000-0000A8060000}"/>
    <cellStyle name="20% - Accent1 2 2 2 2 2 6 3 3 2" xfId="1891" xr:uid="{00000000-0005-0000-0000-0000A9060000}"/>
    <cellStyle name="20% - Accent1 2 2 2 2 2 6 3 4" xfId="1892" xr:uid="{00000000-0005-0000-0000-0000AA060000}"/>
    <cellStyle name="20% - Accent1 2 2 2 2 2 6 4" xfId="1893" xr:uid="{00000000-0005-0000-0000-0000AB060000}"/>
    <cellStyle name="20% - Accent1 2 2 2 2 2 6 4 2" xfId="1894" xr:uid="{00000000-0005-0000-0000-0000AC060000}"/>
    <cellStyle name="20% - Accent1 2 2 2 2 2 6 4 2 2" xfId="1895" xr:uid="{00000000-0005-0000-0000-0000AD060000}"/>
    <cellStyle name="20% - Accent1 2 2 2 2 2 6 4 2 2 2" xfId="1896" xr:uid="{00000000-0005-0000-0000-0000AE060000}"/>
    <cellStyle name="20% - Accent1 2 2 2 2 2 6 4 2 3" xfId="1897" xr:uid="{00000000-0005-0000-0000-0000AF060000}"/>
    <cellStyle name="20% - Accent1 2 2 2 2 2 6 4 3" xfId="1898" xr:uid="{00000000-0005-0000-0000-0000B0060000}"/>
    <cellStyle name="20% - Accent1 2 2 2 2 2 6 4 3 2" xfId="1899" xr:uid="{00000000-0005-0000-0000-0000B1060000}"/>
    <cellStyle name="20% - Accent1 2 2 2 2 2 6 4 4" xfId="1900" xr:uid="{00000000-0005-0000-0000-0000B2060000}"/>
    <cellStyle name="20% - Accent1 2 2 2 2 2 6 5" xfId="1901" xr:uid="{00000000-0005-0000-0000-0000B3060000}"/>
    <cellStyle name="20% - Accent1 2 2 2 2 2 6 5 2" xfId="1902" xr:uid="{00000000-0005-0000-0000-0000B4060000}"/>
    <cellStyle name="20% - Accent1 2 2 2 2 2 6 5 2 2" xfId="1903" xr:uid="{00000000-0005-0000-0000-0000B5060000}"/>
    <cellStyle name="20% - Accent1 2 2 2 2 2 6 5 3" xfId="1904" xr:uid="{00000000-0005-0000-0000-0000B6060000}"/>
    <cellStyle name="20% - Accent1 2 2 2 2 2 6 6" xfId="1905" xr:uid="{00000000-0005-0000-0000-0000B7060000}"/>
    <cellStyle name="20% - Accent1 2 2 2 2 2 6 6 2" xfId="1906" xr:uid="{00000000-0005-0000-0000-0000B8060000}"/>
    <cellStyle name="20% - Accent1 2 2 2 2 2 6 6 2 2" xfId="1907" xr:uid="{00000000-0005-0000-0000-0000B9060000}"/>
    <cellStyle name="20% - Accent1 2 2 2 2 2 6 6 3" xfId="1908" xr:uid="{00000000-0005-0000-0000-0000BA060000}"/>
    <cellStyle name="20% - Accent1 2 2 2 2 2 6 7" xfId="1909" xr:uid="{00000000-0005-0000-0000-0000BB060000}"/>
    <cellStyle name="20% - Accent1 2 2 2 2 2 6 7 2" xfId="1910" xr:uid="{00000000-0005-0000-0000-0000BC060000}"/>
    <cellStyle name="20% - Accent1 2 2 2 2 2 6 8" xfId="1911" xr:uid="{00000000-0005-0000-0000-0000BD060000}"/>
    <cellStyle name="20% - Accent1 2 2 2 2 2 6 8 2" xfId="1912" xr:uid="{00000000-0005-0000-0000-0000BE060000}"/>
    <cellStyle name="20% - Accent1 2 2 2 2 2 6 9" xfId="1913" xr:uid="{00000000-0005-0000-0000-0000BF060000}"/>
    <cellStyle name="20% - Accent1 2 2 2 2 2 7" xfId="1914" xr:uid="{00000000-0005-0000-0000-0000C0060000}"/>
    <cellStyle name="20% - Accent1 2 2 2 2 2 7 2" xfId="1915" xr:uid="{00000000-0005-0000-0000-0000C1060000}"/>
    <cellStyle name="20% - Accent1 2 2 2 2 2 7 2 2" xfId="1916" xr:uid="{00000000-0005-0000-0000-0000C2060000}"/>
    <cellStyle name="20% - Accent1 2 2 2 2 2 7 2 2 2" xfId="1917" xr:uid="{00000000-0005-0000-0000-0000C3060000}"/>
    <cellStyle name="20% - Accent1 2 2 2 2 2 7 2 3" xfId="1918" xr:uid="{00000000-0005-0000-0000-0000C4060000}"/>
    <cellStyle name="20% - Accent1 2 2 2 2 2 7 3" xfId="1919" xr:uid="{00000000-0005-0000-0000-0000C5060000}"/>
    <cellStyle name="20% - Accent1 2 2 2 2 2 7 3 2" xfId="1920" xr:uid="{00000000-0005-0000-0000-0000C6060000}"/>
    <cellStyle name="20% - Accent1 2 2 2 2 2 7 4" xfId="1921" xr:uid="{00000000-0005-0000-0000-0000C7060000}"/>
    <cellStyle name="20% - Accent1 2 2 2 2 2 8" xfId="1922" xr:uid="{00000000-0005-0000-0000-0000C8060000}"/>
    <cellStyle name="20% - Accent1 2 2 2 2 2 8 2" xfId="1923" xr:uid="{00000000-0005-0000-0000-0000C9060000}"/>
    <cellStyle name="20% - Accent1 2 2 2 2 2 8 2 2" xfId="1924" xr:uid="{00000000-0005-0000-0000-0000CA060000}"/>
    <cellStyle name="20% - Accent1 2 2 2 2 2 8 2 2 2" xfId="1925" xr:uid="{00000000-0005-0000-0000-0000CB060000}"/>
    <cellStyle name="20% - Accent1 2 2 2 2 2 8 2 3" xfId="1926" xr:uid="{00000000-0005-0000-0000-0000CC060000}"/>
    <cellStyle name="20% - Accent1 2 2 2 2 2 8 3" xfId="1927" xr:uid="{00000000-0005-0000-0000-0000CD060000}"/>
    <cellStyle name="20% - Accent1 2 2 2 2 2 8 3 2" xfId="1928" xr:uid="{00000000-0005-0000-0000-0000CE060000}"/>
    <cellStyle name="20% - Accent1 2 2 2 2 2 8 4" xfId="1929" xr:uid="{00000000-0005-0000-0000-0000CF060000}"/>
    <cellStyle name="20% - Accent1 2 2 2 2 2 9" xfId="1930" xr:uid="{00000000-0005-0000-0000-0000D0060000}"/>
    <cellStyle name="20% - Accent1 2 2 2 2 2 9 2" xfId="1931" xr:uid="{00000000-0005-0000-0000-0000D1060000}"/>
    <cellStyle name="20% - Accent1 2 2 2 2 2 9 2 2" xfId="1932" xr:uid="{00000000-0005-0000-0000-0000D2060000}"/>
    <cellStyle name="20% - Accent1 2 2 2 2 2 9 2 2 2" xfId="1933" xr:uid="{00000000-0005-0000-0000-0000D3060000}"/>
    <cellStyle name="20% - Accent1 2 2 2 2 2 9 2 3" xfId="1934" xr:uid="{00000000-0005-0000-0000-0000D4060000}"/>
    <cellStyle name="20% - Accent1 2 2 2 2 2 9 3" xfId="1935" xr:uid="{00000000-0005-0000-0000-0000D5060000}"/>
    <cellStyle name="20% - Accent1 2 2 2 2 2 9 3 2" xfId="1936" xr:uid="{00000000-0005-0000-0000-0000D6060000}"/>
    <cellStyle name="20% - Accent1 2 2 2 2 2 9 4" xfId="1937" xr:uid="{00000000-0005-0000-0000-0000D7060000}"/>
    <cellStyle name="20% - Accent1 2 2 2 2 3" xfId="1938" xr:uid="{00000000-0005-0000-0000-0000D8060000}"/>
    <cellStyle name="20% - Accent1 2 2 2 2 3 10" xfId="1939" xr:uid="{00000000-0005-0000-0000-0000D9060000}"/>
    <cellStyle name="20% - Accent1 2 2 2 2 3 10 2" xfId="1940" xr:uid="{00000000-0005-0000-0000-0000DA060000}"/>
    <cellStyle name="20% - Accent1 2 2 2 2 3 11" xfId="1941" xr:uid="{00000000-0005-0000-0000-0000DB060000}"/>
    <cellStyle name="20% - Accent1 2 2 2 2 3 2" xfId="1942" xr:uid="{00000000-0005-0000-0000-0000DC060000}"/>
    <cellStyle name="20% - Accent1 2 2 2 2 3 2 2" xfId="1943" xr:uid="{00000000-0005-0000-0000-0000DD060000}"/>
    <cellStyle name="20% - Accent1 2 2 2 2 3 2 2 2" xfId="1944" xr:uid="{00000000-0005-0000-0000-0000DE060000}"/>
    <cellStyle name="20% - Accent1 2 2 2 2 3 2 2 2 2" xfId="1945" xr:uid="{00000000-0005-0000-0000-0000DF060000}"/>
    <cellStyle name="20% - Accent1 2 2 2 2 3 2 2 2 2 2" xfId="1946" xr:uid="{00000000-0005-0000-0000-0000E0060000}"/>
    <cellStyle name="20% - Accent1 2 2 2 2 3 2 2 2 3" xfId="1947" xr:uid="{00000000-0005-0000-0000-0000E1060000}"/>
    <cellStyle name="20% - Accent1 2 2 2 2 3 2 2 3" xfId="1948" xr:uid="{00000000-0005-0000-0000-0000E2060000}"/>
    <cellStyle name="20% - Accent1 2 2 2 2 3 2 2 3 2" xfId="1949" xr:uid="{00000000-0005-0000-0000-0000E3060000}"/>
    <cellStyle name="20% - Accent1 2 2 2 2 3 2 2 4" xfId="1950" xr:uid="{00000000-0005-0000-0000-0000E4060000}"/>
    <cellStyle name="20% - Accent1 2 2 2 2 3 2 3" xfId="1951" xr:uid="{00000000-0005-0000-0000-0000E5060000}"/>
    <cellStyle name="20% - Accent1 2 2 2 2 3 2 3 2" xfId="1952" xr:uid="{00000000-0005-0000-0000-0000E6060000}"/>
    <cellStyle name="20% - Accent1 2 2 2 2 3 2 3 2 2" xfId="1953" xr:uid="{00000000-0005-0000-0000-0000E7060000}"/>
    <cellStyle name="20% - Accent1 2 2 2 2 3 2 3 2 2 2" xfId="1954" xr:uid="{00000000-0005-0000-0000-0000E8060000}"/>
    <cellStyle name="20% - Accent1 2 2 2 2 3 2 3 2 3" xfId="1955" xr:uid="{00000000-0005-0000-0000-0000E9060000}"/>
    <cellStyle name="20% - Accent1 2 2 2 2 3 2 3 3" xfId="1956" xr:uid="{00000000-0005-0000-0000-0000EA060000}"/>
    <cellStyle name="20% - Accent1 2 2 2 2 3 2 3 3 2" xfId="1957" xr:uid="{00000000-0005-0000-0000-0000EB060000}"/>
    <cellStyle name="20% - Accent1 2 2 2 2 3 2 3 4" xfId="1958" xr:uid="{00000000-0005-0000-0000-0000EC060000}"/>
    <cellStyle name="20% - Accent1 2 2 2 2 3 2 4" xfId="1959" xr:uid="{00000000-0005-0000-0000-0000ED060000}"/>
    <cellStyle name="20% - Accent1 2 2 2 2 3 2 4 2" xfId="1960" xr:uid="{00000000-0005-0000-0000-0000EE060000}"/>
    <cellStyle name="20% - Accent1 2 2 2 2 3 2 4 2 2" xfId="1961" xr:uid="{00000000-0005-0000-0000-0000EF060000}"/>
    <cellStyle name="20% - Accent1 2 2 2 2 3 2 4 2 2 2" xfId="1962" xr:uid="{00000000-0005-0000-0000-0000F0060000}"/>
    <cellStyle name="20% - Accent1 2 2 2 2 3 2 4 2 3" xfId="1963" xr:uid="{00000000-0005-0000-0000-0000F1060000}"/>
    <cellStyle name="20% - Accent1 2 2 2 2 3 2 4 3" xfId="1964" xr:uid="{00000000-0005-0000-0000-0000F2060000}"/>
    <cellStyle name="20% - Accent1 2 2 2 2 3 2 4 3 2" xfId="1965" xr:uid="{00000000-0005-0000-0000-0000F3060000}"/>
    <cellStyle name="20% - Accent1 2 2 2 2 3 2 4 4" xfId="1966" xr:uid="{00000000-0005-0000-0000-0000F4060000}"/>
    <cellStyle name="20% - Accent1 2 2 2 2 3 2 5" xfId="1967" xr:uid="{00000000-0005-0000-0000-0000F5060000}"/>
    <cellStyle name="20% - Accent1 2 2 2 2 3 2 5 2" xfId="1968" xr:uid="{00000000-0005-0000-0000-0000F6060000}"/>
    <cellStyle name="20% - Accent1 2 2 2 2 3 2 5 2 2" xfId="1969" xr:uid="{00000000-0005-0000-0000-0000F7060000}"/>
    <cellStyle name="20% - Accent1 2 2 2 2 3 2 5 3" xfId="1970" xr:uid="{00000000-0005-0000-0000-0000F8060000}"/>
    <cellStyle name="20% - Accent1 2 2 2 2 3 2 6" xfId="1971" xr:uid="{00000000-0005-0000-0000-0000F9060000}"/>
    <cellStyle name="20% - Accent1 2 2 2 2 3 2 6 2" xfId="1972" xr:uid="{00000000-0005-0000-0000-0000FA060000}"/>
    <cellStyle name="20% - Accent1 2 2 2 2 3 2 6 2 2" xfId="1973" xr:uid="{00000000-0005-0000-0000-0000FB060000}"/>
    <cellStyle name="20% - Accent1 2 2 2 2 3 2 6 3" xfId="1974" xr:uid="{00000000-0005-0000-0000-0000FC060000}"/>
    <cellStyle name="20% - Accent1 2 2 2 2 3 2 7" xfId="1975" xr:uid="{00000000-0005-0000-0000-0000FD060000}"/>
    <cellStyle name="20% - Accent1 2 2 2 2 3 2 7 2" xfId="1976" xr:uid="{00000000-0005-0000-0000-0000FE060000}"/>
    <cellStyle name="20% - Accent1 2 2 2 2 3 2 8" xfId="1977" xr:uid="{00000000-0005-0000-0000-0000FF060000}"/>
    <cellStyle name="20% - Accent1 2 2 2 2 3 2 8 2" xfId="1978" xr:uid="{00000000-0005-0000-0000-000000070000}"/>
    <cellStyle name="20% - Accent1 2 2 2 2 3 2 9" xfId="1979" xr:uid="{00000000-0005-0000-0000-000001070000}"/>
    <cellStyle name="20% - Accent1 2 2 2 2 3 3" xfId="1980" xr:uid="{00000000-0005-0000-0000-000002070000}"/>
    <cellStyle name="20% - Accent1 2 2 2 2 3 3 2" xfId="1981" xr:uid="{00000000-0005-0000-0000-000003070000}"/>
    <cellStyle name="20% - Accent1 2 2 2 2 3 3 2 2" xfId="1982" xr:uid="{00000000-0005-0000-0000-000004070000}"/>
    <cellStyle name="20% - Accent1 2 2 2 2 3 3 2 2 2" xfId="1983" xr:uid="{00000000-0005-0000-0000-000005070000}"/>
    <cellStyle name="20% - Accent1 2 2 2 2 3 3 2 2 2 2" xfId="1984" xr:uid="{00000000-0005-0000-0000-000006070000}"/>
    <cellStyle name="20% - Accent1 2 2 2 2 3 3 2 2 3" xfId="1985" xr:uid="{00000000-0005-0000-0000-000007070000}"/>
    <cellStyle name="20% - Accent1 2 2 2 2 3 3 2 3" xfId="1986" xr:uid="{00000000-0005-0000-0000-000008070000}"/>
    <cellStyle name="20% - Accent1 2 2 2 2 3 3 2 3 2" xfId="1987" xr:uid="{00000000-0005-0000-0000-000009070000}"/>
    <cellStyle name="20% - Accent1 2 2 2 2 3 3 2 4" xfId="1988" xr:uid="{00000000-0005-0000-0000-00000A070000}"/>
    <cellStyle name="20% - Accent1 2 2 2 2 3 3 3" xfId="1989" xr:uid="{00000000-0005-0000-0000-00000B070000}"/>
    <cellStyle name="20% - Accent1 2 2 2 2 3 3 3 2" xfId="1990" xr:uid="{00000000-0005-0000-0000-00000C070000}"/>
    <cellStyle name="20% - Accent1 2 2 2 2 3 3 3 2 2" xfId="1991" xr:uid="{00000000-0005-0000-0000-00000D070000}"/>
    <cellStyle name="20% - Accent1 2 2 2 2 3 3 3 2 2 2" xfId="1992" xr:uid="{00000000-0005-0000-0000-00000E070000}"/>
    <cellStyle name="20% - Accent1 2 2 2 2 3 3 3 2 3" xfId="1993" xr:uid="{00000000-0005-0000-0000-00000F070000}"/>
    <cellStyle name="20% - Accent1 2 2 2 2 3 3 3 3" xfId="1994" xr:uid="{00000000-0005-0000-0000-000010070000}"/>
    <cellStyle name="20% - Accent1 2 2 2 2 3 3 3 3 2" xfId="1995" xr:uid="{00000000-0005-0000-0000-000011070000}"/>
    <cellStyle name="20% - Accent1 2 2 2 2 3 3 3 4" xfId="1996" xr:uid="{00000000-0005-0000-0000-000012070000}"/>
    <cellStyle name="20% - Accent1 2 2 2 2 3 3 4" xfId="1997" xr:uid="{00000000-0005-0000-0000-000013070000}"/>
    <cellStyle name="20% - Accent1 2 2 2 2 3 3 4 2" xfId="1998" xr:uid="{00000000-0005-0000-0000-000014070000}"/>
    <cellStyle name="20% - Accent1 2 2 2 2 3 3 4 2 2" xfId="1999" xr:uid="{00000000-0005-0000-0000-000015070000}"/>
    <cellStyle name="20% - Accent1 2 2 2 2 3 3 4 2 2 2" xfId="2000" xr:uid="{00000000-0005-0000-0000-000016070000}"/>
    <cellStyle name="20% - Accent1 2 2 2 2 3 3 4 2 3" xfId="2001" xr:uid="{00000000-0005-0000-0000-000017070000}"/>
    <cellStyle name="20% - Accent1 2 2 2 2 3 3 4 3" xfId="2002" xr:uid="{00000000-0005-0000-0000-000018070000}"/>
    <cellStyle name="20% - Accent1 2 2 2 2 3 3 4 3 2" xfId="2003" xr:uid="{00000000-0005-0000-0000-000019070000}"/>
    <cellStyle name="20% - Accent1 2 2 2 2 3 3 4 4" xfId="2004" xr:uid="{00000000-0005-0000-0000-00001A070000}"/>
    <cellStyle name="20% - Accent1 2 2 2 2 3 3 5" xfId="2005" xr:uid="{00000000-0005-0000-0000-00001B070000}"/>
    <cellStyle name="20% - Accent1 2 2 2 2 3 3 5 2" xfId="2006" xr:uid="{00000000-0005-0000-0000-00001C070000}"/>
    <cellStyle name="20% - Accent1 2 2 2 2 3 3 5 2 2" xfId="2007" xr:uid="{00000000-0005-0000-0000-00001D070000}"/>
    <cellStyle name="20% - Accent1 2 2 2 2 3 3 5 3" xfId="2008" xr:uid="{00000000-0005-0000-0000-00001E070000}"/>
    <cellStyle name="20% - Accent1 2 2 2 2 3 3 6" xfId="2009" xr:uid="{00000000-0005-0000-0000-00001F070000}"/>
    <cellStyle name="20% - Accent1 2 2 2 2 3 3 6 2" xfId="2010" xr:uid="{00000000-0005-0000-0000-000020070000}"/>
    <cellStyle name="20% - Accent1 2 2 2 2 3 3 6 2 2" xfId="2011" xr:uid="{00000000-0005-0000-0000-000021070000}"/>
    <cellStyle name="20% - Accent1 2 2 2 2 3 3 6 3" xfId="2012" xr:uid="{00000000-0005-0000-0000-000022070000}"/>
    <cellStyle name="20% - Accent1 2 2 2 2 3 3 7" xfId="2013" xr:uid="{00000000-0005-0000-0000-000023070000}"/>
    <cellStyle name="20% - Accent1 2 2 2 2 3 3 7 2" xfId="2014" xr:uid="{00000000-0005-0000-0000-000024070000}"/>
    <cellStyle name="20% - Accent1 2 2 2 2 3 3 8" xfId="2015" xr:uid="{00000000-0005-0000-0000-000025070000}"/>
    <cellStyle name="20% - Accent1 2 2 2 2 3 3 8 2" xfId="2016" xr:uid="{00000000-0005-0000-0000-000026070000}"/>
    <cellStyle name="20% - Accent1 2 2 2 2 3 3 9" xfId="2017" xr:uid="{00000000-0005-0000-0000-000027070000}"/>
    <cellStyle name="20% - Accent1 2 2 2 2 3 4" xfId="2018" xr:uid="{00000000-0005-0000-0000-000028070000}"/>
    <cellStyle name="20% - Accent1 2 2 2 2 3 4 2" xfId="2019" xr:uid="{00000000-0005-0000-0000-000029070000}"/>
    <cellStyle name="20% - Accent1 2 2 2 2 3 4 2 2" xfId="2020" xr:uid="{00000000-0005-0000-0000-00002A070000}"/>
    <cellStyle name="20% - Accent1 2 2 2 2 3 4 2 2 2" xfId="2021" xr:uid="{00000000-0005-0000-0000-00002B070000}"/>
    <cellStyle name="20% - Accent1 2 2 2 2 3 4 2 3" xfId="2022" xr:uid="{00000000-0005-0000-0000-00002C070000}"/>
    <cellStyle name="20% - Accent1 2 2 2 2 3 4 3" xfId="2023" xr:uid="{00000000-0005-0000-0000-00002D070000}"/>
    <cellStyle name="20% - Accent1 2 2 2 2 3 4 3 2" xfId="2024" xr:uid="{00000000-0005-0000-0000-00002E070000}"/>
    <cellStyle name="20% - Accent1 2 2 2 2 3 4 4" xfId="2025" xr:uid="{00000000-0005-0000-0000-00002F070000}"/>
    <cellStyle name="20% - Accent1 2 2 2 2 3 5" xfId="2026" xr:uid="{00000000-0005-0000-0000-000030070000}"/>
    <cellStyle name="20% - Accent1 2 2 2 2 3 5 2" xfId="2027" xr:uid="{00000000-0005-0000-0000-000031070000}"/>
    <cellStyle name="20% - Accent1 2 2 2 2 3 5 2 2" xfId="2028" xr:uid="{00000000-0005-0000-0000-000032070000}"/>
    <cellStyle name="20% - Accent1 2 2 2 2 3 5 2 2 2" xfId="2029" xr:uid="{00000000-0005-0000-0000-000033070000}"/>
    <cellStyle name="20% - Accent1 2 2 2 2 3 5 2 3" xfId="2030" xr:uid="{00000000-0005-0000-0000-000034070000}"/>
    <cellStyle name="20% - Accent1 2 2 2 2 3 5 3" xfId="2031" xr:uid="{00000000-0005-0000-0000-000035070000}"/>
    <cellStyle name="20% - Accent1 2 2 2 2 3 5 3 2" xfId="2032" xr:uid="{00000000-0005-0000-0000-000036070000}"/>
    <cellStyle name="20% - Accent1 2 2 2 2 3 5 4" xfId="2033" xr:uid="{00000000-0005-0000-0000-000037070000}"/>
    <cellStyle name="20% - Accent1 2 2 2 2 3 6" xfId="2034" xr:uid="{00000000-0005-0000-0000-000038070000}"/>
    <cellStyle name="20% - Accent1 2 2 2 2 3 6 2" xfId="2035" xr:uid="{00000000-0005-0000-0000-000039070000}"/>
    <cellStyle name="20% - Accent1 2 2 2 2 3 6 2 2" xfId="2036" xr:uid="{00000000-0005-0000-0000-00003A070000}"/>
    <cellStyle name="20% - Accent1 2 2 2 2 3 6 2 2 2" xfId="2037" xr:uid="{00000000-0005-0000-0000-00003B070000}"/>
    <cellStyle name="20% - Accent1 2 2 2 2 3 6 2 3" xfId="2038" xr:uid="{00000000-0005-0000-0000-00003C070000}"/>
    <cellStyle name="20% - Accent1 2 2 2 2 3 6 3" xfId="2039" xr:uid="{00000000-0005-0000-0000-00003D070000}"/>
    <cellStyle name="20% - Accent1 2 2 2 2 3 6 3 2" xfId="2040" xr:uid="{00000000-0005-0000-0000-00003E070000}"/>
    <cellStyle name="20% - Accent1 2 2 2 2 3 6 4" xfId="2041" xr:uid="{00000000-0005-0000-0000-00003F070000}"/>
    <cellStyle name="20% - Accent1 2 2 2 2 3 7" xfId="2042" xr:uid="{00000000-0005-0000-0000-000040070000}"/>
    <cellStyle name="20% - Accent1 2 2 2 2 3 7 2" xfId="2043" xr:uid="{00000000-0005-0000-0000-000041070000}"/>
    <cellStyle name="20% - Accent1 2 2 2 2 3 7 2 2" xfId="2044" xr:uid="{00000000-0005-0000-0000-000042070000}"/>
    <cellStyle name="20% - Accent1 2 2 2 2 3 7 3" xfId="2045" xr:uid="{00000000-0005-0000-0000-000043070000}"/>
    <cellStyle name="20% - Accent1 2 2 2 2 3 8" xfId="2046" xr:uid="{00000000-0005-0000-0000-000044070000}"/>
    <cellStyle name="20% - Accent1 2 2 2 2 3 8 2" xfId="2047" xr:uid="{00000000-0005-0000-0000-000045070000}"/>
    <cellStyle name="20% - Accent1 2 2 2 2 3 8 2 2" xfId="2048" xr:uid="{00000000-0005-0000-0000-000046070000}"/>
    <cellStyle name="20% - Accent1 2 2 2 2 3 8 3" xfId="2049" xr:uid="{00000000-0005-0000-0000-000047070000}"/>
    <cellStyle name="20% - Accent1 2 2 2 2 3 9" xfId="2050" xr:uid="{00000000-0005-0000-0000-000048070000}"/>
    <cellStyle name="20% - Accent1 2 2 2 2 3 9 2" xfId="2051" xr:uid="{00000000-0005-0000-0000-000049070000}"/>
    <cellStyle name="20% - Accent1 2 2 2 2 4" xfId="2052" xr:uid="{00000000-0005-0000-0000-00004A070000}"/>
    <cellStyle name="20% - Accent1 2 2 2 2 4 10" xfId="2053" xr:uid="{00000000-0005-0000-0000-00004B070000}"/>
    <cellStyle name="20% - Accent1 2 2 2 2 4 10 2" xfId="2054" xr:uid="{00000000-0005-0000-0000-00004C070000}"/>
    <cellStyle name="20% - Accent1 2 2 2 2 4 11" xfId="2055" xr:uid="{00000000-0005-0000-0000-00004D070000}"/>
    <cellStyle name="20% - Accent1 2 2 2 2 4 2" xfId="2056" xr:uid="{00000000-0005-0000-0000-00004E070000}"/>
    <cellStyle name="20% - Accent1 2 2 2 2 4 2 2" xfId="2057" xr:uid="{00000000-0005-0000-0000-00004F070000}"/>
    <cellStyle name="20% - Accent1 2 2 2 2 4 2 2 2" xfId="2058" xr:uid="{00000000-0005-0000-0000-000050070000}"/>
    <cellStyle name="20% - Accent1 2 2 2 2 4 2 2 2 2" xfId="2059" xr:uid="{00000000-0005-0000-0000-000051070000}"/>
    <cellStyle name="20% - Accent1 2 2 2 2 4 2 2 2 2 2" xfId="2060" xr:uid="{00000000-0005-0000-0000-000052070000}"/>
    <cellStyle name="20% - Accent1 2 2 2 2 4 2 2 2 3" xfId="2061" xr:uid="{00000000-0005-0000-0000-000053070000}"/>
    <cellStyle name="20% - Accent1 2 2 2 2 4 2 2 3" xfId="2062" xr:uid="{00000000-0005-0000-0000-000054070000}"/>
    <cellStyle name="20% - Accent1 2 2 2 2 4 2 2 3 2" xfId="2063" xr:uid="{00000000-0005-0000-0000-000055070000}"/>
    <cellStyle name="20% - Accent1 2 2 2 2 4 2 2 4" xfId="2064" xr:uid="{00000000-0005-0000-0000-000056070000}"/>
    <cellStyle name="20% - Accent1 2 2 2 2 4 2 3" xfId="2065" xr:uid="{00000000-0005-0000-0000-000057070000}"/>
    <cellStyle name="20% - Accent1 2 2 2 2 4 2 3 2" xfId="2066" xr:uid="{00000000-0005-0000-0000-000058070000}"/>
    <cellStyle name="20% - Accent1 2 2 2 2 4 2 3 2 2" xfId="2067" xr:uid="{00000000-0005-0000-0000-000059070000}"/>
    <cellStyle name="20% - Accent1 2 2 2 2 4 2 3 2 2 2" xfId="2068" xr:uid="{00000000-0005-0000-0000-00005A070000}"/>
    <cellStyle name="20% - Accent1 2 2 2 2 4 2 3 2 3" xfId="2069" xr:uid="{00000000-0005-0000-0000-00005B070000}"/>
    <cellStyle name="20% - Accent1 2 2 2 2 4 2 3 3" xfId="2070" xr:uid="{00000000-0005-0000-0000-00005C070000}"/>
    <cellStyle name="20% - Accent1 2 2 2 2 4 2 3 3 2" xfId="2071" xr:uid="{00000000-0005-0000-0000-00005D070000}"/>
    <cellStyle name="20% - Accent1 2 2 2 2 4 2 3 4" xfId="2072" xr:uid="{00000000-0005-0000-0000-00005E070000}"/>
    <cellStyle name="20% - Accent1 2 2 2 2 4 2 4" xfId="2073" xr:uid="{00000000-0005-0000-0000-00005F070000}"/>
    <cellStyle name="20% - Accent1 2 2 2 2 4 2 4 2" xfId="2074" xr:uid="{00000000-0005-0000-0000-000060070000}"/>
    <cellStyle name="20% - Accent1 2 2 2 2 4 2 4 2 2" xfId="2075" xr:uid="{00000000-0005-0000-0000-000061070000}"/>
    <cellStyle name="20% - Accent1 2 2 2 2 4 2 4 2 2 2" xfId="2076" xr:uid="{00000000-0005-0000-0000-000062070000}"/>
    <cellStyle name="20% - Accent1 2 2 2 2 4 2 4 2 3" xfId="2077" xr:uid="{00000000-0005-0000-0000-000063070000}"/>
    <cellStyle name="20% - Accent1 2 2 2 2 4 2 4 3" xfId="2078" xr:uid="{00000000-0005-0000-0000-000064070000}"/>
    <cellStyle name="20% - Accent1 2 2 2 2 4 2 4 3 2" xfId="2079" xr:uid="{00000000-0005-0000-0000-000065070000}"/>
    <cellStyle name="20% - Accent1 2 2 2 2 4 2 4 4" xfId="2080" xr:uid="{00000000-0005-0000-0000-000066070000}"/>
    <cellStyle name="20% - Accent1 2 2 2 2 4 2 5" xfId="2081" xr:uid="{00000000-0005-0000-0000-000067070000}"/>
    <cellStyle name="20% - Accent1 2 2 2 2 4 2 5 2" xfId="2082" xr:uid="{00000000-0005-0000-0000-000068070000}"/>
    <cellStyle name="20% - Accent1 2 2 2 2 4 2 5 2 2" xfId="2083" xr:uid="{00000000-0005-0000-0000-000069070000}"/>
    <cellStyle name="20% - Accent1 2 2 2 2 4 2 5 3" xfId="2084" xr:uid="{00000000-0005-0000-0000-00006A070000}"/>
    <cellStyle name="20% - Accent1 2 2 2 2 4 2 6" xfId="2085" xr:uid="{00000000-0005-0000-0000-00006B070000}"/>
    <cellStyle name="20% - Accent1 2 2 2 2 4 2 6 2" xfId="2086" xr:uid="{00000000-0005-0000-0000-00006C070000}"/>
    <cellStyle name="20% - Accent1 2 2 2 2 4 2 6 2 2" xfId="2087" xr:uid="{00000000-0005-0000-0000-00006D070000}"/>
    <cellStyle name="20% - Accent1 2 2 2 2 4 2 6 3" xfId="2088" xr:uid="{00000000-0005-0000-0000-00006E070000}"/>
    <cellStyle name="20% - Accent1 2 2 2 2 4 2 7" xfId="2089" xr:uid="{00000000-0005-0000-0000-00006F070000}"/>
    <cellStyle name="20% - Accent1 2 2 2 2 4 2 7 2" xfId="2090" xr:uid="{00000000-0005-0000-0000-000070070000}"/>
    <cellStyle name="20% - Accent1 2 2 2 2 4 2 8" xfId="2091" xr:uid="{00000000-0005-0000-0000-000071070000}"/>
    <cellStyle name="20% - Accent1 2 2 2 2 4 2 8 2" xfId="2092" xr:uid="{00000000-0005-0000-0000-000072070000}"/>
    <cellStyle name="20% - Accent1 2 2 2 2 4 2 9" xfId="2093" xr:uid="{00000000-0005-0000-0000-000073070000}"/>
    <cellStyle name="20% - Accent1 2 2 2 2 4 3" xfId="2094" xr:uid="{00000000-0005-0000-0000-000074070000}"/>
    <cellStyle name="20% - Accent1 2 2 2 2 4 3 2" xfId="2095" xr:uid="{00000000-0005-0000-0000-000075070000}"/>
    <cellStyle name="20% - Accent1 2 2 2 2 4 3 2 2" xfId="2096" xr:uid="{00000000-0005-0000-0000-000076070000}"/>
    <cellStyle name="20% - Accent1 2 2 2 2 4 3 2 2 2" xfId="2097" xr:uid="{00000000-0005-0000-0000-000077070000}"/>
    <cellStyle name="20% - Accent1 2 2 2 2 4 3 2 2 2 2" xfId="2098" xr:uid="{00000000-0005-0000-0000-000078070000}"/>
    <cellStyle name="20% - Accent1 2 2 2 2 4 3 2 2 3" xfId="2099" xr:uid="{00000000-0005-0000-0000-000079070000}"/>
    <cellStyle name="20% - Accent1 2 2 2 2 4 3 2 3" xfId="2100" xr:uid="{00000000-0005-0000-0000-00007A070000}"/>
    <cellStyle name="20% - Accent1 2 2 2 2 4 3 2 3 2" xfId="2101" xr:uid="{00000000-0005-0000-0000-00007B070000}"/>
    <cellStyle name="20% - Accent1 2 2 2 2 4 3 2 4" xfId="2102" xr:uid="{00000000-0005-0000-0000-00007C070000}"/>
    <cellStyle name="20% - Accent1 2 2 2 2 4 3 3" xfId="2103" xr:uid="{00000000-0005-0000-0000-00007D070000}"/>
    <cellStyle name="20% - Accent1 2 2 2 2 4 3 3 2" xfId="2104" xr:uid="{00000000-0005-0000-0000-00007E070000}"/>
    <cellStyle name="20% - Accent1 2 2 2 2 4 3 3 2 2" xfId="2105" xr:uid="{00000000-0005-0000-0000-00007F070000}"/>
    <cellStyle name="20% - Accent1 2 2 2 2 4 3 3 2 2 2" xfId="2106" xr:uid="{00000000-0005-0000-0000-000080070000}"/>
    <cellStyle name="20% - Accent1 2 2 2 2 4 3 3 2 3" xfId="2107" xr:uid="{00000000-0005-0000-0000-000081070000}"/>
    <cellStyle name="20% - Accent1 2 2 2 2 4 3 3 3" xfId="2108" xr:uid="{00000000-0005-0000-0000-000082070000}"/>
    <cellStyle name="20% - Accent1 2 2 2 2 4 3 3 3 2" xfId="2109" xr:uid="{00000000-0005-0000-0000-000083070000}"/>
    <cellStyle name="20% - Accent1 2 2 2 2 4 3 3 4" xfId="2110" xr:uid="{00000000-0005-0000-0000-000084070000}"/>
    <cellStyle name="20% - Accent1 2 2 2 2 4 3 4" xfId="2111" xr:uid="{00000000-0005-0000-0000-000085070000}"/>
    <cellStyle name="20% - Accent1 2 2 2 2 4 3 4 2" xfId="2112" xr:uid="{00000000-0005-0000-0000-000086070000}"/>
    <cellStyle name="20% - Accent1 2 2 2 2 4 3 4 2 2" xfId="2113" xr:uid="{00000000-0005-0000-0000-000087070000}"/>
    <cellStyle name="20% - Accent1 2 2 2 2 4 3 4 2 2 2" xfId="2114" xr:uid="{00000000-0005-0000-0000-000088070000}"/>
    <cellStyle name="20% - Accent1 2 2 2 2 4 3 4 2 3" xfId="2115" xr:uid="{00000000-0005-0000-0000-000089070000}"/>
    <cellStyle name="20% - Accent1 2 2 2 2 4 3 4 3" xfId="2116" xr:uid="{00000000-0005-0000-0000-00008A070000}"/>
    <cellStyle name="20% - Accent1 2 2 2 2 4 3 4 3 2" xfId="2117" xr:uid="{00000000-0005-0000-0000-00008B070000}"/>
    <cellStyle name="20% - Accent1 2 2 2 2 4 3 4 4" xfId="2118" xr:uid="{00000000-0005-0000-0000-00008C070000}"/>
    <cellStyle name="20% - Accent1 2 2 2 2 4 3 5" xfId="2119" xr:uid="{00000000-0005-0000-0000-00008D070000}"/>
    <cellStyle name="20% - Accent1 2 2 2 2 4 3 5 2" xfId="2120" xr:uid="{00000000-0005-0000-0000-00008E070000}"/>
    <cellStyle name="20% - Accent1 2 2 2 2 4 3 5 2 2" xfId="2121" xr:uid="{00000000-0005-0000-0000-00008F070000}"/>
    <cellStyle name="20% - Accent1 2 2 2 2 4 3 5 3" xfId="2122" xr:uid="{00000000-0005-0000-0000-000090070000}"/>
    <cellStyle name="20% - Accent1 2 2 2 2 4 3 6" xfId="2123" xr:uid="{00000000-0005-0000-0000-000091070000}"/>
    <cellStyle name="20% - Accent1 2 2 2 2 4 3 6 2" xfId="2124" xr:uid="{00000000-0005-0000-0000-000092070000}"/>
    <cellStyle name="20% - Accent1 2 2 2 2 4 3 6 2 2" xfId="2125" xr:uid="{00000000-0005-0000-0000-000093070000}"/>
    <cellStyle name="20% - Accent1 2 2 2 2 4 3 6 3" xfId="2126" xr:uid="{00000000-0005-0000-0000-000094070000}"/>
    <cellStyle name="20% - Accent1 2 2 2 2 4 3 7" xfId="2127" xr:uid="{00000000-0005-0000-0000-000095070000}"/>
    <cellStyle name="20% - Accent1 2 2 2 2 4 3 7 2" xfId="2128" xr:uid="{00000000-0005-0000-0000-000096070000}"/>
    <cellStyle name="20% - Accent1 2 2 2 2 4 3 8" xfId="2129" xr:uid="{00000000-0005-0000-0000-000097070000}"/>
    <cellStyle name="20% - Accent1 2 2 2 2 4 3 8 2" xfId="2130" xr:uid="{00000000-0005-0000-0000-000098070000}"/>
    <cellStyle name="20% - Accent1 2 2 2 2 4 3 9" xfId="2131" xr:uid="{00000000-0005-0000-0000-000099070000}"/>
    <cellStyle name="20% - Accent1 2 2 2 2 4 4" xfId="2132" xr:uid="{00000000-0005-0000-0000-00009A070000}"/>
    <cellStyle name="20% - Accent1 2 2 2 2 4 4 2" xfId="2133" xr:uid="{00000000-0005-0000-0000-00009B070000}"/>
    <cellStyle name="20% - Accent1 2 2 2 2 4 4 2 2" xfId="2134" xr:uid="{00000000-0005-0000-0000-00009C070000}"/>
    <cellStyle name="20% - Accent1 2 2 2 2 4 4 2 2 2" xfId="2135" xr:uid="{00000000-0005-0000-0000-00009D070000}"/>
    <cellStyle name="20% - Accent1 2 2 2 2 4 4 2 3" xfId="2136" xr:uid="{00000000-0005-0000-0000-00009E070000}"/>
    <cellStyle name="20% - Accent1 2 2 2 2 4 4 3" xfId="2137" xr:uid="{00000000-0005-0000-0000-00009F070000}"/>
    <cellStyle name="20% - Accent1 2 2 2 2 4 4 3 2" xfId="2138" xr:uid="{00000000-0005-0000-0000-0000A0070000}"/>
    <cellStyle name="20% - Accent1 2 2 2 2 4 4 4" xfId="2139" xr:uid="{00000000-0005-0000-0000-0000A1070000}"/>
    <cellStyle name="20% - Accent1 2 2 2 2 4 5" xfId="2140" xr:uid="{00000000-0005-0000-0000-0000A2070000}"/>
    <cellStyle name="20% - Accent1 2 2 2 2 4 5 2" xfId="2141" xr:uid="{00000000-0005-0000-0000-0000A3070000}"/>
    <cellStyle name="20% - Accent1 2 2 2 2 4 5 2 2" xfId="2142" xr:uid="{00000000-0005-0000-0000-0000A4070000}"/>
    <cellStyle name="20% - Accent1 2 2 2 2 4 5 2 2 2" xfId="2143" xr:uid="{00000000-0005-0000-0000-0000A5070000}"/>
    <cellStyle name="20% - Accent1 2 2 2 2 4 5 2 3" xfId="2144" xr:uid="{00000000-0005-0000-0000-0000A6070000}"/>
    <cellStyle name="20% - Accent1 2 2 2 2 4 5 3" xfId="2145" xr:uid="{00000000-0005-0000-0000-0000A7070000}"/>
    <cellStyle name="20% - Accent1 2 2 2 2 4 5 3 2" xfId="2146" xr:uid="{00000000-0005-0000-0000-0000A8070000}"/>
    <cellStyle name="20% - Accent1 2 2 2 2 4 5 4" xfId="2147" xr:uid="{00000000-0005-0000-0000-0000A9070000}"/>
    <cellStyle name="20% - Accent1 2 2 2 2 4 6" xfId="2148" xr:uid="{00000000-0005-0000-0000-0000AA070000}"/>
    <cellStyle name="20% - Accent1 2 2 2 2 4 6 2" xfId="2149" xr:uid="{00000000-0005-0000-0000-0000AB070000}"/>
    <cellStyle name="20% - Accent1 2 2 2 2 4 6 2 2" xfId="2150" xr:uid="{00000000-0005-0000-0000-0000AC070000}"/>
    <cellStyle name="20% - Accent1 2 2 2 2 4 6 2 2 2" xfId="2151" xr:uid="{00000000-0005-0000-0000-0000AD070000}"/>
    <cellStyle name="20% - Accent1 2 2 2 2 4 6 2 3" xfId="2152" xr:uid="{00000000-0005-0000-0000-0000AE070000}"/>
    <cellStyle name="20% - Accent1 2 2 2 2 4 6 3" xfId="2153" xr:uid="{00000000-0005-0000-0000-0000AF070000}"/>
    <cellStyle name="20% - Accent1 2 2 2 2 4 6 3 2" xfId="2154" xr:uid="{00000000-0005-0000-0000-0000B0070000}"/>
    <cellStyle name="20% - Accent1 2 2 2 2 4 6 4" xfId="2155" xr:uid="{00000000-0005-0000-0000-0000B1070000}"/>
    <cellStyle name="20% - Accent1 2 2 2 2 4 7" xfId="2156" xr:uid="{00000000-0005-0000-0000-0000B2070000}"/>
    <cellStyle name="20% - Accent1 2 2 2 2 4 7 2" xfId="2157" xr:uid="{00000000-0005-0000-0000-0000B3070000}"/>
    <cellStyle name="20% - Accent1 2 2 2 2 4 7 2 2" xfId="2158" xr:uid="{00000000-0005-0000-0000-0000B4070000}"/>
    <cellStyle name="20% - Accent1 2 2 2 2 4 7 3" xfId="2159" xr:uid="{00000000-0005-0000-0000-0000B5070000}"/>
    <cellStyle name="20% - Accent1 2 2 2 2 4 8" xfId="2160" xr:uid="{00000000-0005-0000-0000-0000B6070000}"/>
    <cellStyle name="20% - Accent1 2 2 2 2 4 8 2" xfId="2161" xr:uid="{00000000-0005-0000-0000-0000B7070000}"/>
    <cellStyle name="20% - Accent1 2 2 2 2 4 8 2 2" xfId="2162" xr:uid="{00000000-0005-0000-0000-0000B8070000}"/>
    <cellStyle name="20% - Accent1 2 2 2 2 4 8 3" xfId="2163" xr:uid="{00000000-0005-0000-0000-0000B9070000}"/>
    <cellStyle name="20% - Accent1 2 2 2 2 4 9" xfId="2164" xr:uid="{00000000-0005-0000-0000-0000BA070000}"/>
    <cellStyle name="20% - Accent1 2 2 2 2 4 9 2" xfId="2165" xr:uid="{00000000-0005-0000-0000-0000BB070000}"/>
    <cellStyle name="20% - Accent1 2 2 2 2 5" xfId="2166" xr:uid="{00000000-0005-0000-0000-0000BC070000}"/>
    <cellStyle name="20% - Accent1 2 2 2 2 5 10" xfId="2167" xr:uid="{00000000-0005-0000-0000-0000BD070000}"/>
    <cellStyle name="20% - Accent1 2 2 2 2 5 10 2" xfId="2168" xr:uid="{00000000-0005-0000-0000-0000BE070000}"/>
    <cellStyle name="20% - Accent1 2 2 2 2 5 11" xfId="2169" xr:uid="{00000000-0005-0000-0000-0000BF070000}"/>
    <cellStyle name="20% - Accent1 2 2 2 2 5 2" xfId="2170" xr:uid="{00000000-0005-0000-0000-0000C0070000}"/>
    <cellStyle name="20% - Accent1 2 2 2 2 5 2 2" xfId="2171" xr:uid="{00000000-0005-0000-0000-0000C1070000}"/>
    <cellStyle name="20% - Accent1 2 2 2 2 5 2 2 2" xfId="2172" xr:uid="{00000000-0005-0000-0000-0000C2070000}"/>
    <cellStyle name="20% - Accent1 2 2 2 2 5 2 2 2 2" xfId="2173" xr:uid="{00000000-0005-0000-0000-0000C3070000}"/>
    <cellStyle name="20% - Accent1 2 2 2 2 5 2 2 2 2 2" xfId="2174" xr:uid="{00000000-0005-0000-0000-0000C4070000}"/>
    <cellStyle name="20% - Accent1 2 2 2 2 5 2 2 2 3" xfId="2175" xr:uid="{00000000-0005-0000-0000-0000C5070000}"/>
    <cellStyle name="20% - Accent1 2 2 2 2 5 2 2 3" xfId="2176" xr:uid="{00000000-0005-0000-0000-0000C6070000}"/>
    <cellStyle name="20% - Accent1 2 2 2 2 5 2 2 3 2" xfId="2177" xr:uid="{00000000-0005-0000-0000-0000C7070000}"/>
    <cellStyle name="20% - Accent1 2 2 2 2 5 2 2 4" xfId="2178" xr:uid="{00000000-0005-0000-0000-0000C8070000}"/>
    <cellStyle name="20% - Accent1 2 2 2 2 5 2 3" xfId="2179" xr:uid="{00000000-0005-0000-0000-0000C9070000}"/>
    <cellStyle name="20% - Accent1 2 2 2 2 5 2 3 2" xfId="2180" xr:uid="{00000000-0005-0000-0000-0000CA070000}"/>
    <cellStyle name="20% - Accent1 2 2 2 2 5 2 3 2 2" xfId="2181" xr:uid="{00000000-0005-0000-0000-0000CB070000}"/>
    <cellStyle name="20% - Accent1 2 2 2 2 5 2 3 2 2 2" xfId="2182" xr:uid="{00000000-0005-0000-0000-0000CC070000}"/>
    <cellStyle name="20% - Accent1 2 2 2 2 5 2 3 2 3" xfId="2183" xr:uid="{00000000-0005-0000-0000-0000CD070000}"/>
    <cellStyle name="20% - Accent1 2 2 2 2 5 2 3 3" xfId="2184" xr:uid="{00000000-0005-0000-0000-0000CE070000}"/>
    <cellStyle name="20% - Accent1 2 2 2 2 5 2 3 3 2" xfId="2185" xr:uid="{00000000-0005-0000-0000-0000CF070000}"/>
    <cellStyle name="20% - Accent1 2 2 2 2 5 2 3 4" xfId="2186" xr:uid="{00000000-0005-0000-0000-0000D0070000}"/>
    <cellStyle name="20% - Accent1 2 2 2 2 5 2 4" xfId="2187" xr:uid="{00000000-0005-0000-0000-0000D1070000}"/>
    <cellStyle name="20% - Accent1 2 2 2 2 5 2 4 2" xfId="2188" xr:uid="{00000000-0005-0000-0000-0000D2070000}"/>
    <cellStyle name="20% - Accent1 2 2 2 2 5 2 4 2 2" xfId="2189" xr:uid="{00000000-0005-0000-0000-0000D3070000}"/>
    <cellStyle name="20% - Accent1 2 2 2 2 5 2 4 2 2 2" xfId="2190" xr:uid="{00000000-0005-0000-0000-0000D4070000}"/>
    <cellStyle name="20% - Accent1 2 2 2 2 5 2 4 2 3" xfId="2191" xr:uid="{00000000-0005-0000-0000-0000D5070000}"/>
    <cellStyle name="20% - Accent1 2 2 2 2 5 2 4 3" xfId="2192" xr:uid="{00000000-0005-0000-0000-0000D6070000}"/>
    <cellStyle name="20% - Accent1 2 2 2 2 5 2 4 3 2" xfId="2193" xr:uid="{00000000-0005-0000-0000-0000D7070000}"/>
    <cellStyle name="20% - Accent1 2 2 2 2 5 2 4 4" xfId="2194" xr:uid="{00000000-0005-0000-0000-0000D8070000}"/>
    <cellStyle name="20% - Accent1 2 2 2 2 5 2 5" xfId="2195" xr:uid="{00000000-0005-0000-0000-0000D9070000}"/>
    <cellStyle name="20% - Accent1 2 2 2 2 5 2 5 2" xfId="2196" xr:uid="{00000000-0005-0000-0000-0000DA070000}"/>
    <cellStyle name="20% - Accent1 2 2 2 2 5 2 5 2 2" xfId="2197" xr:uid="{00000000-0005-0000-0000-0000DB070000}"/>
    <cellStyle name="20% - Accent1 2 2 2 2 5 2 5 3" xfId="2198" xr:uid="{00000000-0005-0000-0000-0000DC070000}"/>
    <cellStyle name="20% - Accent1 2 2 2 2 5 2 6" xfId="2199" xr:uid="{00000000-0005-0000-0000-0000DD070000}"/>
    <cellStyle name="20% - Accent1 2 2 2 2 5 2 6 2" xfId="2200" xr:uid="{00000000-0005-0000-0000-0000DE070000}"/>
    <cellStyle name="20% - Accent1 2 2 2 2 5 2 6 2 2" xfId="2201" xr:uid="{00000000-0005-0000-0000-0000DF070000}"/>
    <cellStyle name="20% - Accent1 2 2 2 2 5 2 6 3" xfId="2202" xr:uid="{00000000-0005-0000-0000-0000E0070000}"/>
    <cellStyle name="20% - Accent1 2 2 2 2 5 2 7" xfId="2203" xr:uid="{00000000-0005-0000-0000-0000E1070000}"/>
    <cellStyle name="20% - Accent1 2 2 2 2 5 2 7 2" xfId="2204" xr:uid="{00000000-0005-0000-0000-0000E2070000}"/>
    <cellStyle name="20% - Accent1 2 2 2 2 5 2 8" xfId="2205" xr:uid="{00000000-0005-0000-0000-0000E3070000}"/>
    <cellStyle name="20% - Accent1 2 2 2 2 5 2 8 2" xfId="2206" xr:uid="{00000000-0005-0000-0000-0000E4070000}"/>
    <cellStyle name="20% - Accent1 2 2 2 2 5 2 9" xfId="2207" xr:uid="{00000000-0005-0000-0000-0000E5070000}"/>
    <cellStyle name="20% - Accent1 2 2 2 2 5 3" xfId="2208" xr:uid="{00000000-0005-0000-0000-0000E6070000}"/>
    <cellStyle name="20% - Accent1 2 2 2 2 5 3 2" xfId="2209" xr:uid="{00000000-0005-0000-0000-0000E7070000}"/>
    <cellStyle name="20% - Accent1 2 2 2 2 5 3 2 2" xfId="2210" xr:uid="{00000000-0005-0000-0000-0000E8070000}"/>
    <cellStyle name="20% - Accent1 2 2 2 2 5 3 2 2 2" xfId="2211" xr:uid="{00000000-0005-0000-0000-0000E9070000}"/>
    <cellStyle name="20% - Accent1 2 2 2 2 5 3 2 2 2 2" xfId="2212" xr:uid="{00000000-0005-0000-0000-0000EA070000}"/>
    <cellStyle name="20% - Accent1 2 2 2 2 5 3 2 2 3" xfId="2213" xr:uid="{00000000-0005-0000-0000-0000EB070000}"/>
    <cellStyle name="20% - Accent1 2 2 2 2 5 3 2 3" xfId="2214" xr:uid="{00000000-0005-0000-0000-0000EC070000}"/>
    <cellStyle name="20% - Accent1 2 2 2 2 5 3 2 3 2" xfId="2215" xr:uid="{00000000-0005-0000-0000-0000ED070000}"/>
    <cellStyle name="20% - Accent1 2 2 2 2 5 3 2 4" xfId="2216" xr:uid="{00000000-0005-0000-0000-0000EE070000}"/>
    <cellStyle name="20% - Accent1 2 2 2 2 5 3 3" xfId="2217" xr:uid="{00000000-0005-0000-0000-0000EF070000}"/>
    <cellStyle name="20% - Accent1 2 2 2 2 5 3 3 2" xfId="2218" xr:uid="{00000000-0005-0000-0000-0000F0070000}"/>
    <cellStyle name="20% - Accent1 2 2 2 2 5 3 3 2 2" xfId="2219" xr:uid="{00000000-0005-0000-0000-0000F1070000}"/>
    <cellStyle name="20% - Accent1 2 2 2 2 5 3 3 2 2 2" xfId="2220" xr:uid="{00000000-0005-0000-0000-0000F2070000}"/>
    <cellStyle name="20% - Accent1 2 2 2 2 5 3 3 2 3" xfId="2221" xr:uid="{00000000-0005-0000-0000-0000F3070000}"/>
    <cellStyle name="20% - Accent1 2 2 2 2 5 3 3 3" xfId="2222" xr:uid="{00000000-0005-0000-0000-0000F4070000}"/>
    <cellStyle name="20% - Accent1 2 2 2 2 5 3 3 3 2" xfId="2223" xr:uid="{00000000-0005-0000-0000-0000F5070000}"/>
    <cellStyle name="20% - Accent1 2 2 2 2 5 3 3 4" xfId="2224" xr:uid="{00000000-0005-0000-0000-0000F6070000}"/>
    <cellStyle name="20% - Accent1 2 2 2 2 5 3 4" xfId="2225" xr:uid="{00000000-0005-0000-0000-0000F7070000}"/>
    <cellStyle name="20% - Accent1 2 2 2 2 5 3 4 2" xfId="2226" xr:uid="{00000000-0005-0000-0000-0000F8070000}"/>
    <cellStyle name="20% - Accent1 2 2 2 2 5 3 4 2 2" xfId="2227" xr:uid="{00000000-0005-0000-0000-0000F9070000}"/>
    <cellStyle name="20% - Accent1 2 2 2 2 5 3 4 2 2 2" xfId="2228" xr:uid="{00000000-0005-0000-0000-0000FA070000}"/>
    <cellStyle name="20% - Accent1 2 2 2 2 5 3 4 2 3" xfId="2229" xr:uid="{00000000-0005-0000-0000-0000FB070000}"/>
    <cellStyle name="20% - Accent1 2 2 2 2 5 3 4 3" xfId="2230" xr:uid="{00000000-0005-0000-0000-0000FC070000}"/>
    <cellStyle name="20% - Accent1 2 2 2 2 5 3 4 3 2" xfId="2231" xr:uid="{00000000-0005-0000-0000-0000FD070000}"/>
    <cellStyle name="20% - Accent1 2 2 2 2 5 3 4 4" xfId="2232" xr:uid="{00000000-0005-0000-0000-0000FE070000}"/>
    <cellStyle name="20% - Accent1 2 2 2 2 5 3 5" xfId="2233" xr:uid="{00000000-0005-0000-0000-0000FF070000}"/>
    <cellStyle name="20% - Accent1 2 2 2 2 5 3 5 2" xfId="2234" xr:uid="{00000000-0005-0000-0000-000000080000}"/>
    <cellStyle name="20% - Accent1 2 2 2 2 5 3 5 2 2" xfId="2235" xr:uid="{00000000-0005-0000-0000-000001080000}"/>
    <cellStyle name="20% - Accent1 2 2 2 2 5 3 5 3" xfId="2236" xr:uid="{00000000-0005-0000-0000-000002080000}"/>
    <cellStyle name="20% - Accent1 2 2 2 2 5 3 6" xfId="2237" xr:uid="{00000000-0005-0000-0000-000003080000}"/>
    <cellStyle name="20% - Accent1 2 2 2 2 5 3 6 2" xfId="2238" xr:uid="{00000000-0005-0000-0000-000004080000}"/>
    <cellStyle name="20% - Accent1 2 2 2 2 5 3 6 2 2" xfId="2239" xr:uid="{00000000-0005-0000-0000-000005080000}"/>
    <cellStyle name="20% - Accent1 2 2 2 2 5 3 6 3" xfId="2240" xr:uid="{00000000-0005-0000-0000-000006080000}"/>
    <cellStyle name="20% - Accent1 2 2 2 2 5 3 7" xfId="2241" xr:uid="{00000000-0005-0000-0000-000007080000}"/>
    <cellStyle name="20% - Accent1 2 2 2 2 5 3 7 2" xfId="2242" xr:uid="{00000000-0005-0000-0000-000008080000}"/>
    <cellStyle name="20% - Accent1 2 2 2 2 5 3 8" xfId="2243" xr:uid="{00000000-0005-0000-0000-000009080000}"/>
    <cellStyle name="20% - Accent1 2 2 2 2 5 3 8 2" xfId="2244" xr:uid="{00000000-0005-0000-0000-00000A080000}"/>
    <cellStyle name="20% - Accent1 2 2 2 2 5 3 9" xfId="2245" xr:uid="{00000000-0005-0000-0000-00000B080000}"/>
    <cellStyle name="20% - Accent1 2 2 2 2 5 4" xfId="2246" xr:uid="{00000000-0005-0000-0000-00000C080000}"/>
    <cellStyle name="20% - Accent1 2 2 2 2 5 4 2" xfId="2247" xr:uid="{00000000-0005-0000-0000-00000D080000}"/>
    <cellStyle name="20% - Accent1 2 2 2 2 5 4 2 2" xfId="2248" xr:uid="{00000000-0005-0000-0000-00000E080000}"/>
    <cellStyle name="20% - Accent1 2 2 2 2 5 4 2 2 2" xfId="2249" xr:uid="{00000000-0005-0000-0000-00000F080000}"/>
    <cellStyle name="20% - Accent1 2 2 2 2 5 4 2 3" xfId="2250" xr:uid="{00000000-0005-0000-0000-000010080000}"/>
    <cellStyle name="20% - Accent1 2 2 2 2 5 4 3" xfId="2251" xr:uid="{00000000-0005-0000-0000-000011080000}"/>
    <cellStyle name="20% - Accent1 2 2 2 2 5 4 3 2" xfId="2252" xr:uid="{00000000-0005-0000-0000-000012080000}"/>
    <cellStyle name="20% - Accent1 2 2 2 2 5 4 4" xfId="2253" xr:uid="{00000000-0005-0000-0000-000013080000}"/>
    <cellStyle name="20% - Accent1 2 2 2 2 5 5" xfId="2254" xr:uid="{00000000-0005-0000-0000-000014080000}"/>
    <cellStyle name="20% - Accent1 2 2 2 2 5 5 2" xfId="2255" xr:uid="{00000000-0005-0000-0000-000015080000}"/>
    <cellStyle name="20% - Accent1 2 2 2 2 5 5 2 2" xfId="2256" xr:uid="{00000000-0005-0000-0000-000016080000}"/>
    <cellStyle name="20% - Accent1 2 2 2 2 5 5 2 2 2" xfId="2257" xr:uid="{00000000-0005-0000-0000-000017080000}"/>
    <cellStyle name="20% - Accent1 2 2 2 2 5 5 2 3" xfId="2258" xr:uid="{00000000-0005-0000-0000-000018080000}"/>
    <cellStyle name="20% - Accent1 2 2 2 2 5 5 3" xfId="2259" xr:uid="{00000000-0005-0000-0000-000019080000}"/>
    <cellStyle name="20% - Accent1 2 2 2 2 5 5 3 2" xfId="2260" xr:uid="{00000000-0005-0000-0000-00001A080000}"/>
    <cellStyle name="20% - Accent1 2 2 2 2 5 5 4" xfId="2261" xr:uid="{00000000-0005-0000-0000-00001B080000}"/>
    <cellStyle name="20% - Accent1 2 2 2 2 5 6" xfId="2262" xr:uid="{00000000-0005-0000-0000-00001C080000}"/>
    <cellStyle name="20% - Accent1 2 2 2 2 5 6 2" xfId="2263" xr:uid="{00000000-0005-0000-0000-00001D080000}"/>
    <cellStyle name="20% - Accent1 2 2 2 2 5 6 2 2" xfId="2264" xr:uid="{00000000-0005-0000-0000-00001E080000}"/>
    <cellStyle name="20% - Accent1 2 2 2 2 5 6 2 2 2" xfId="2265" xr:uid="{00000000-0005-0000-0000-00001F080000}"/>
    <cellStyle name="20% - Accent1 2 2 2 2 5 6 2 3" xfId="2266" xr:uid="{00000000-0005-0000-0000-000020080000}"/>
    <cellStyle name="20% - Accent1 2 2 2 2 5 6 3" xfId="2267" xr:uid="{00000000-0005-0000-0000-000021080000}"/>
    <cellStyle name="20% - Accent1 2 2 2 2 5 6 3 2" xfId="2268" xr:uid="{00000000-0005-0000-0000-000022080000}"/>
    <cellStyle name="20% - Accent1 2 2 2 2 5 6 4" xfId="2269" xr:uid="{00000000-0005-0000-0000-000023080000}"/>
    <cellStyle name="20% - Accent1 2 2 2 2 5 7" xfId="2270" xr:uid="{00000000-0005-0000-0000-000024080000}"/>
    <cellStyle name="20% - Accent1 2 2 2 2 5 7 2" xfId="2271" xr:uid="{00000000-0005-0000-0000-000025080000}"/>
    <cellStyle name="20% - Accent1 2 2 2 2 5 7 2 2" xfId="2272" xr:uid="{00000000-0005-0000-0000-000026080000}"/>
    <cellStyle name="20% - Accent1 2 2 2 2 5 7 3" xfId="2273" xr:uid="{00000000-0005-0000-0000-000027080000}"/>
    <cellStyle name="20% - Accent1 2 2 2 2 5 8" xfId="2274" xr:uid="{00000000-0005-0000-0000-000028080000}"/>
    <cellStyle name="20% - Accent1 2 2 2 2 5 8 2" xfId="2275" xr:uid="{00000000-0005-0000-0000-000029080000}"/>
    <cellStyle name="20% - Accent1 2 2 2 2 5 8 2 2" xfId="2276" xr:uid="{00000000-0005-0000-0000-00002A080000}"/>
    <cellStyle name="20% - Accent1 2 2 2 2 5 8 3" xfId="2277" xr:uid="{00000000-0005-0000-0000-00002B080000}"/>
    <cellStyle name="20% - Accent1 2 2 2 2 5 9" xfId="2278" xr:uid="{00000000-0005-0000-0000-00002C080000}"/>
    <cellStyle name="20% - Accent1 2 2 2 2 5 9 2" xfId="2279" xr:uid="{00000000-0005-0000-0000-00002D080000}"/>
    <cellStyle name="20% - Accent1 2 2 2 2 6" xfId="2280" xr:uid="{00000000-0005-0000-0000-00002E080000}"/>
    <cellStyle name="20% - Accent1 2 2 2 2 6 2" xfId="2281" xr:uid="{00000000-0005-0000-0000-00002F080000}"/>
    <cellStyle name="20% - Accent1 2 2 2 2 6 2 2" xfId="2282" xr:uid="{00000000-0005-0000-0000-000030080000}"/>
    <cellStyle name="20% - Accent1 2 2 2 2 6 2 2 2" xfId="2283" xr:uid="{00000000-0005-0000-0000-000031080000}"/>
    <cellStyle name="20% - Accent1 2 2 2 2 6 2 2 2 2" xfId="2284" xr:uid="{00000000-0005-0000-0000-000032080000}"/>
    <cellStyle name="20% - Accent1 2 2 2 2 6 2 2 3" xfId="2285" xr:uid="{00000000-0005-0000-0000-000033080000}"/>
    <cellStyle name="20% - Accent1 2 2 2 2 6 2 3" xfId="2286" xr:uid="{00000000-0005-0000-0000-000034080000}"/>
    <cellStyle name="20% - Accent1 2 2 2 2 6 2 3 2" xfId="2287" xr:uid="{00000000-0005-0000-0000-000035080000}"/>
    <cellStyle name="20% - Accent1 2 2 2 2 6 2 4" xfId="2288" xr:uid="{00000000-0005-0000-0000-000036080000}"/>
    <cellStyle name="20% - Accent1 2 2 2 2 6 3" xfId="2289" xr:uid="{00000000-0005-0000-0000-000037080000}"/>
    <cellStyle name="20% - Accent1 2 2 2 2 6 3 2" xfId="2290" xr:uid="{00000000-0005-0000-0000-000038080000}"/>
    <cellStyle name="20% - Accent1 2 2 2 2 6 3 2 2" xfId="2291" xr:uid="{00000000-0005-0000-0000-000039080000}"/>
    <cellStyle name="20% - Accent1 2 2 2 2 6 3 2 2 2" xfId="2292" xr:uid="{00000000-0005-0000-0000-00003A080000}"/>
    <cellStyle name="20% - Accent1 2 2 2 2 6 3 2 3" xfId="2293" xr:uid="{00000000-0005-0000-0000-00003B080000}"/>
    <cellStyle name="20% - Accent1 2 2 2 2 6 3 3" xfId="2294" xr:uid="{00000000-0005-0000-0000-00003C080000}"/>
    <cellStyle name="20% - Accent1 2 2 2 2 6 3 3 2" xfId="2295" xr:uid="{00000000-0005-0000-0000-00003D080000}"/>
    <cellStyle name="20% - Accent1 2 2 2 2 6 3 4" xfId="2296" xr:uid="{00000000-0005-0000-0000-00003E080000}"/>
    <cellStyle name="20% - Accent1 2 2 2 2 6 4" xfId="2297" xr:uid="{00000000-0005-0000-0000-00003F080000}"/>
    <cellStyle name="20% - Accent1 2 2 2 2 6 4 2" xfId="2298" xr:uid="{00000000-0005-0000-0000-000040080000}"/>
    <cellStyle name="20% - Accent1 2 2 2 2 6 4 2 2" xfId="2299" xr:uid="{00000000-0005-0000-0000-000041080000}"/>
    <cellStyle name="20% - Accent1 2 2 2 2 6 4 2 2 2" xfId="2300" xr:uid="{00000000-0005-0000-0000-000042080000}"/>
    <cellStyle name="20% - Accent1 2 2 2 2 6 4 2 3" xfId="2301" xr:uid="{00000000-0005-0000-0000-000043080000}"/>
    <cellStyle name="20% - Accent1 2 2 2 2 6 4 3" xfId="2302" xr:uid="{00000000-0005-0000-0000-000044080000}"/>
    <cellStyle name="20% - Accent1 2 2 2 2 6 4 3 2" xfId="2303" xr:uid="{00000000-0005-0000-0000-000045080000}"/>
    <cellStyle name="20% - Accent1 2 2 2 2 6 4 4" xfId="2304" xr:uid="{00000000-0005-0000-0000-000046080000}"/>
    <cellStyle name="20% - Accent1 2 2 2 2 6 5" xfId="2305" xr:uid="{00000000-0005-0000-0000-000047080000}"/>
    <cellStyle name="20% - Accent1 2 2 2 2 6 5 2" xfId="2306" xr:uid="{00000000-0005-0000-0000-000048080000}"/>
    <cellStyle name="20% - Accent1 2 2 2 2 6 5 2 2" xfId="2307" xr:uid="{00000000-0005-0000-0000-000049080000}"/>
    <cellStyle name="20% - Accent1 2 2 2 2 6 5 3" xfId="2308" xr:uid="{00000000-0005-0000-0000-00004A080000}"/>
    <cellStyle name="20% - Accent1 2 2 2 2 6 6" xfId="2309" xr:uid="{00000000-0005-0000-0000-00004B080000}"/>
    <cellStyle name="20% - Accent1 2 2 2 2 6 6 2" xfId="2310" xr:uid="{00000000-0005-0000-0000-00004C080000}"/>
    <cellStyle name="20% - Accent1 2 2 2 2 6 6 2 2" xfId="2311" xr:uid="{00000000-0005-0000-0000-00004D080000}"/>
    <cellStyle name="20% - Accent1 2 2 2 2 6 6 3" xfId="2312" xr:uid="{00000000-0005-0000-0000-00004E080000}"/>
    <cellStyle name="20% - Accent1 2 2 2 2 6 7" xfId="2313" xr:uid="{00000000-0005-0000-0000-00004F080000}"/>
    <cellStyle name="20% - Accent1 2 2 2 2 6 7 2" xfId="2314" xr:uid="{00000000-0005-0000-0000-000050080000}"/>
    <cellStyle name="20% - Accent1 2 2 2 2 6 8" xfId="2315" xr:uid="{00000000-0005-0000-0000-000051080000}"/>
    <cellStyle name="20% - Accent1 2 2 2 2 6 8 2" xfId="2316" xr:uid="{00000000-0005-0000-0000-000052080000}"/>
    <cellStyle name="20% - Accent1 2 2 2 2 6 9" xfId="2317" xr:uid="{00000000-0005-0000-0000-000053080000}"/>
    <cellStyle name="20% - Accent1 2 2 2 2 7" xfId="2318" xr:uid="{00000000-0005-0000-0000-000054080000}"/>
    <cellStyle name="20% - Accent1 2 2 2 2 7 2" xfId="2319" xr:uid="{00000000-0005-0000-0000-000055080000}"/>
    <cellStyle name="20% - Accent1 2 2 2 2 7 2 2" xfId="2320" xr:uid="{00000000-0005-0000-0000-000056080000}"/>
    <cellStyle name="20% - Accent1 2 2 2 2 7 2 2 2" xfId="2321" xr:uid="{00000000-0005-0000-0000-000057080000}"/>
    <cellStyle name="20% - Accent1 2 2 2 2 7 2 2 2 2" xfId="2322" xr:uid="{00000000-0005-0000-0000-000058080000}"/>
    <cellStyle name="20% - Accent1 2 2 2 2 7 2 2 3" xfId="2323" xr:uid="{00000000-0005-0000-0000-000059080000}"/>
    <cellStyle name="20% - Accent1 2 2 2 2 7 2 3" xfId="2324" xr:uid="{00000000-0005-0000-0000-00005A080000}"/>
    <cellStyle name="20% - Accent1 2 2 2 2 7 2 3 2" xfId="2325" xr:uid="{00000000-0005-0000-0000-00005B080000}"/>
    <cellStyle name="20% - Accent1 2 2 2 2 7 2 4" xfId="2326" xr:uid="{00000000-0005-0000-0000-00005C080000}"/>
    <cellStyle name="20% - Accent1 2 2 2 2 7 3" xfId="2327" xr:uid="{00000000-0005-0000-0000-00005D080000}"/>
    <cellStyle name="20% - Accent1 2 2 2 2 7 3 2" xfId="2328" xr:uid="{00000000-0005-0000-0000-00005E080000}"/>
    <cellStyle name="20% - Accent1 2 2 2 2 7 3 2 2" xfId="2329" xr:uid="{00000000-0005-0000-0000-00005F080000}"/>
    <cellStyle name="20% - Accent1 2 2 2 2 7 3 2 2 2" xfId="2330" xr:uid="{00000000-0005-0000-0000-000060080000}"/>
    <cellStyle name="20% - Accent1 2 2 2 2 7 3 2 3" xfId="2331" xr:uid="{00000000-0005-0000-0000-000061080000}"/>
    <cellStyle name="20% - Accent1 2 2 2 2 7 3 3" xfId="2332" xr:uid="{00000000-0005-0000-0000-000062080000}"/>
    <cellStyle name="20% - Accent1 2 2 2 2 7 3 3 2" xfId="2333" xr:uid="{00000000-0005-0000-0000-000063080000}"/>
    <cellStyle name="20% - Accent1 2 2 2 2 7 3 4" xfId="2334" xr:uid="{00000000-0005-0000-0000-000064080000}"/>
    <cellStyle name="20% - Accent1 2 2 2 2 7 4" xfId="2335" xr:uid="{00000000-0005-0000-0000-000065080000}"/>
    <cellStyle name="20% - Accent1 2 2 2 2 7 4 2" xfId="2336" xr:uid="{00000000-0005-0000-0000-000066080000}"/>
    <cellStyle name="20% - Accent1 2 2 2 2 7 4 2 2" xfId="2337" xr:uid="{00000000-0005-0000-0000-000067080000}"/>
    <cellStyle name="20% - Accent1 2 2 2 2 7 4 2 2 2" xfId="2338" xr:uid="{00000000-0005-0000-0000-000068080000}"/>
    <cellStyle name="20% - Accent1 2 2 2 2 7 4 2 3" xfId="2339" xr:uid="{00000000-0005-0000-0000-000069080000}"/>
    <cellStyle name="20% - Accent1 2 2 2 2 7 4 3" xfId="2340" xr:uid="{00000000-0005-0000-0000-00006A080000}"/>
    <cellStyle name="20% - Accent1 2 2 2 2 7 4 3 2" xfId="2341" xr:uid="{00000000-0005-0000-0000-00006B080000}"/>
    <cellStyle name="20% - Accent1 2 2 2 2 7 4 4" xfId="2342" xr:uid="{00000000-0005-0000-0000-00006C080000}"/>
    <cellStyle name="20% - Accent1 2 2 2 2 7 5" xfId="2343" xr:uid="{00000000-0005-0000-0000-00006D080000}"/>
    <cellStyle name="20% - Accent1 2 2 2 2 7 5 2" xfId="2344" xr:uid="{00000000-0005-0000-0000-00006E080000}"/>
    <cellStyle name="20% - Accent1 2 2 2 2 7 5 2 2" xfId="2345" xr:uid="{00000000-0005-0000-0000-00006F080000}"/>
    <cellStyle name="20% - Accent1 2 2 2 2 7 5 3" xfId="2346" xr:uid="{00000000-0005-0000-0000-000070080000}"/>
    <cellStyle name="20% - Accent1 2 2 2 2 7 6" xfId="2347" xr:uid="{00000000-0005-0000-0000-000071080000}"/>
    <cellStyle name="20% - Accent1 2 2 2 2 7 6 2" xfId="2348" xr:uid="{00000000-0005-0000-0000-000072080000}"/>
    <cellStyle name="20% - Accent1 2 2 2 2 7 6 2 2" xfId="2349" xr:uid="{00000000-0005-0000-0000-000073080000}"/>
    <cellStyle name="20% - Accent1 2 2 2 2 7 6 3" xfId="2350" xr:uid="{00000000-0005-0000-0000-000074080000}"/>
    <cellStyle name="20% - Accent1 2 2 2 2 7 7" xfId="2351" xr:uid="{00000000-0005-0000-0000-000075080000}"/>
    <cellStyle name="20% - Accent1 2 2 2 2 7 7 2" xfId="2352" xr:uid="{00000000-0005-0000-0000-000076080000}"/>
    <cellStyle name="20% - Accent1 2 2 2 2 7 8" xfId="2353" xr:uid="{00000000-0005-0000-0000-000077080000}"/>
    <cellStyle name="20% - Accent1 2 2 2 2 7 8 2" xfId="2354" xr:uid="{00000000-0005-0000-0000-000078080000}"/>
    <cellStyle name="20% - Accent1 2 2 2 2 7 9" xfId="2355" xr:uid="{00000000-0005-0000-0000-000079080000}"/>
    <cellStyle name="20% - Accent1 2 2 2 2 8" xfId="2356" xr:uid="{00000000-0005-0000-0000-00007A080000}"/>
    <cellStyle name="20% - Accent1 2 2 2 2 8 2" xfId="2357" xr:uid="{00000000-0005-0000-0000-00007B080000}"/>
    <cellStyle name="20% - Accent1 2 2 2 2 8 2 2" xfId="2358" xr:uid="{00000000-0005-0000-0000-00007C080000}"/>
    <cellStyle name="20% - Accent1 2 2 2 2 8 2 2 2" xfId="2359" xr:uid="{00000000-0005-0000-0000-00007D080000}"/>
    <cellStyle name="20% - Accent1 2 2 2 2 8 2 3" xfId="2360" xr:uid="{00000000-0005-0000-0000-00007E080000}"/>
    <cellStyle name="20% - Accent1 2 2 2 2 8 3" xfId="2361" xr:uid="{00000000-0005-0000-0000-00007F080000}"/>
    <cellStyle name="20% - Accent1 2 2 2 2 8 3 2" xfId="2362" xr:uid="{00000000-0005-0000-0000-000080080000}"/>
    <cellStyle name="20% - Accent1 2 2 2 2 8 4" xfId="2363" xr:uid="{00000000-0005-0000-0000-000081080000}"/>
    <cellStyle name="20% - Accent1 2 2 2 2 9" xfId="2364" xr:uid="{00000000-0005-0000-0000-000082080000}"/>
    <cellStyle name="20% - Accent1 2 2 2 2 9 2" xfId="2365" xr:uid="{00000000-0005-0000-0000-000083080000}"/>
    <cellStyle name="20% - Accent1 2 2 2 2 9 2 2" xfId="2366" xr:uid="{00000000-0005-0000-0000-000084080000}"/>
    <cellStyle name="20% - Accent1 2 2 2 2 9 2 2 2" xfId="2367" xr:uid="{00000000-0005-0000-0000-000085080000}"/>
    <cellStyle name="20% - Accent1 2 2 2 2 9 2 3" xfId="2368" xr:uid="{00000000-0005-0000-0000-000086080000}"/>
    <cellStyle name="20% - Accent1 2 2 2 2 9 3" xfId="2369" xr:uid="{00000000-0005-0000-0000-000087080000}"/>
    <cellStyle name="20% - Accent1 2 2 2 2 9 3 2" xfId="2370" xr:uid="{00000000-0005-0000-0000-000088080000}"/>
    <cellStyle name="20% - Accent1 2 2 2 2 9 4" xfId="2371" xr:uid="{00000000-0005-0000-0000-000089080000}"/>
    <cellStyle name="20% - Accent1 2 2 2 3" xfId="2372" xr:uid="{00000000-0005-0000-0000-00008A080000}"/>
    <cellStyle name="20% - Accent1 2 2 2 3 10" xfId="2373" xr:uid="{00000000-0005-0000-0000-00008B080000}"/>
    <cellStyle name="20% - Accent1 2 2 2 3 10 2" xfId="2374" xr:uid="{00000000-0005-0000-0000-00008C080000}"/>
    <cellStyle name="20% - Accent1 2 2 2 3 10 2 2" xfId="2375" xr:uid="{00000000-0005-0000-0000-00008D080000}"/>
    <cellStyle name="20% - Accent1 2 2 2 3 10 3" xfId="2376" xr:uid="{00000000-0005-0000-0000-00008E080000}"/>
    <cellStyle name="20% - Accent1 2 2 2 3 11" xfId="2377" xr:uid="{00000000-0005-0000-0000-00008F080000}"/>
    <cellStyle name="20% - Accent1 2 2 2 3 11 2" xfId="2378" xr:uid="{00000000-0005-0000-0000-000090080000}"/>
    <cellStyle name="20% - Accent1 2 2 2 3 11 2 2" xfId="2379" xr:uid="{00000000-0005-0000-0000-000091080000}"/>
    <cellStyle name="20% - Accent1 2 2 2 3 11 3" xfId="2380" xr:uid="{00000000-0005-0000-0000-000092080000}"/>
    <cellStyle name="20% - Accent1 2 2 2 3 12" xfId="2381" xr:uid="{00000000-0005-0000-0000-000093080000}"/>
    <cellStyle name="20% - Accent1 2 2 2 3 12 2" xfId="2382" xr:uid="{00000000-0005-0000-0000-000094080000}"/>
    <cellStyle name="20% - Accent1 2 2 2 3 13" xfId="2383" xr:uid="{00000000-0005-0000-0000-000095080000}"/>
    <cellStyle name="20% - Accent1 2 2 2 3 13 2" xfId="2384" xr:uid="{00000000-0005-0000-0000-000096080000}"/>
    <cellStyle name="20% - Accent1 2 2 2 3 14" xfId="2385" xr:uid="{00000000-0005-0000-0000-000097080000}"/>
    <cellStyle name="20% - Accent1 2 2 2 3 2" xfId="2386" xr:uid="{00000000-0005-0000-0000-000098080000}"/>
    <cellStyle name="20% - Accent1 2 2 2 3 2 10" xfId="2387" xr:uid="{00000000-0005-0000-0000-000099080000}"/>
    <cellStyle name="20% - Accent1 2 2 2 3 2 10 2" xfId="2388" xr:uid="{00000000-0005-0000-0000-00009A080000}"/>
    <cellStyle name="20% - Accent1 2 2 2 3 2 11" xfId="2389" xr:uid="{00000000-0005-0000-0000-00009B080000}"/>
    <cellStyle name="20% - Accent1 2 2 2 3 2 2" xfId="2390" xr:uid="{00000000-0005-0000-0000-00009C080000}"/>
    <cellStyle name="20% - Accent1 2 2 2 3 2 2 2" xfId="2391" xr:uid="{00000000-0005-0000-0000-00009D080000}"/>
    <cellStyle name="20% - Accent1 2 2 2 3 2 2 2 2" xfId="2392" xr:uid="{00000000-0005-0000-0000-00009E080000}"/>
    <cellStyle name="20% - Accent1 2 2 2 3 2 2 2 2 2" xfId="2393" xr:uid="{00000000-0005-0000-0000-00009F080000}"/>
    <cellStyle name="20% - Accent1 2 2 2 3 2 2 2 2 2 2" xfId="2394" xr:uid="{00000000-0005-0000-0000-0000A0080000}"/>
    <cellStyle name="20% - Accent1 2 2 2 3 2 2 2 2 3" xfId="2395" xr:uid="{00000000-0005-0000-0000-0000A1080000}"/>
    <cellStyle name="20% - Accent1 2 2 2 3 2 2 2 3" xfId="2396" xr:uid="{00000000-0005-0000-0000-0000A2080000}"/>
    <cellStyle name="20% - Accent1 2 2 2 3 2 2 2 3 2" xfId="2397" xr:uid="{00000000-0005-0000-0000-0000A3080000}"/>
    <cellStyle name="20% - Accent1 2 2 2 3 2 2 2 4" xfId="2398" xr:uid="{00000000-0005-0000-0000-0000A4080000}"/>
    <cellStyle name="20% - Accent1 2 2 2 3 2 2 3" xfId="2399" xr:uid="{00000000-0005-0000-0000-0000A5080000}"/>
    <cellStyle name="20% - Accent1 2 2 2 3 2 2 3 2" xfId="2400" xr:uid="{00000000-0005-0000-0000-0000A6080000}"/>
    <cellStyle name="20% - Accent1 2 2 2 3 2 2 3 2 2" xfId="2401" xr:uid="{00000000-0005-0000-0000-0000A7080000}"/>
    <cellStyle name="20% - Accent1 2 2 2 3 2 2 3 2 2 2" xfId="2402" xr:uid="{00000000-0005-0000-0000-0000A8080000}"/>
    <cellStyle name="20% - Accent1 2 2 2 3 2 2 3 2 3" xfId="2403" xr:uid="{00000000-0005-0000-0000-0000A9080000}"/>
    <cellStyle name="20% - Accent1 2 2 2 3 2 2 3 3" xfId="2404" xr:uid="{00000000-0005-0000-0000-0000AA080000}"/>
    <cellStyle name="20% - Accent1 2 2 2 3 2 2 3 3 2" xfId="2405" xr:uid="{00000000-0005-0000-0000-0000AB080000}"/>
    <cellStyle name="20% - Accent1 2 2 2 3 2 2 3 4" xfId="2406" xr:uid="{00000000-0005-0000-0000-0000AC080000}"/>
    <cellStyle name="20% - Accent1 2 2 2 3 2 2 4" xfId="2407" xr:uid="{00000000-0005-0000-0000-0000AD080000}"/>
    <cellStyle name="20% - Accent1 2 2 2 3 2 2 4 2" xfId="2408" xr:uid="{00000000-0005-0000-0000-0000AE080000}"/>
    <cellStyle name="20% - Accent1 2 2 2 3 2 2 4 2 2" xfId="2409" xr:uid="{00000000-0005-0000-0000-0000AF080000}"/>
    <cellStyle name="20% - Accent1 2 2 2 3 2 2 4 2 2 2" xfId="2410" xr:uid="{00000000-0005-0000-0000-0000B0080000}"/>
    <cellStyle name="20% - Accent1 2 2 2 3 2 2 4 2 3" xfId="2411" xr:uid="{00000000-0005-0000-0000-0000B1080000}"/>
    <cellStyle name="20% - Accent1 2 2 2 3 2 2 4 3" xfId="2412" xr:uid="{00000000-0005-0000-0000-0000B2080000}"/>
    <cellStyle name="20% - Accent1 2 2 2 3 2 2 4 3 2" xfId="2413" xr:uid="{00000000-0005-0000-0000-0000B3080000}"/>
    <cellStyle name="20% - Accent1 2 2 2 3 2 2 4 4" xfId="2414" xr:uid="{00000000-0005-0000-0000-0000B4080000}"/>
    <cellStyle name="20% - Accent1 2 2 2 3 2 2 5" xfId="2415" xr:uid="{00000000-0005-0000-0000-0000B5080000}"/>
    <cellStyle name="20% - Accent1 2 2 2 3 2 2 5 2" xfId="2416" xr:uid="{00000000-0005-0000-0000-0000B6080000}"/>
    <cellStyle name="20% - Accent1 2 2 2 3 2 2 5 2 2" xfId="2417" xr:uid="{00000000-0005-0000-0000-0000B7080000}"/>
    <cellStyle name="20% - Accent1 2 2 2 3 2 2 5 3" xfId="2418" xr:uid="{00000000-0005-0000-0000-0000B8080000}"/>
    <cellStyle name="20% - Accent1 2 2 2 3 2 2 6" xfId="2419" xr:uid="{00000000-0005-0000-0000-0000B9080000}"/>
    <cellStyle name="20% - Accent1 2 2 2 3 2 2 6 2" xfId="2420" xr:uid="{00000000-0005-0000-0000-0000BA080000}"/>
    <cellStyle name="20% - Accent1 2 2 2 3 2 2 6 2 2" xfId="2421" xr:uid="{00000000-0005-0000-0000-0000BB080000}"/>
    <cellStyle name="20% - Accent1 2 2 2 3 2 2 6 3" xfId="2422" xr:uid="{00000000-0005-0000-0000-0000BC080000}"/>
    <cellStyle name="20% - Accent1 2 2 2 3 2 2 7" xfId="2423" xr:uid="{00000000-0005-0000-0000-0000BD080000}"/>
    <cellStyle name="20% - Accent1 2 2 2 3 2 2 7 2" xfId="2424" xr:uid="{00000000-0005-0000-0000-0000BE080000}"/>
    <cellStyle name="20% - Accent1 2 2 2 3 2 2 8" xfId="2425" xr:uid="{00000000-0005-0000-0000-0000BF080000}"/>
    <cellStyle name="20% - Accent1 2 2 2 3 2 2 8 2" xfId="2426" xr:uid="{00000000-0005-0000-0000-0000C0080000}"/>
    <cellStyle name="20% - Accent1 2 2 2 3 2 2 9" xfId="2427" xr:uid="{00000000-0005-0000-0000-0000C1080000}"/>
    <cellStyle name="20% - Accent1 2 2 2 3 2 3" xfId="2428" xr:uid="{00000000-0005-0000-0000-0000C2080000}"/>
    <cellStyle name="20% - Accent1 2 2 2 3 2 3 2" xfId="2429" xr:uid="{00000000-0005-0000-0000-0000C3080000}"/>
    <cellStyle name="20% - Accent1 2 2 2 3 2 3 2 2" xfId="2430" xr:uid="{00000000-0005-0000-0000-0000C4080000}"/>
    <cellStyle name="20% - Accent1 2 2 2 3 2 3 2 2 2" xfId="2431" xr:uid="{00000000-0005-0000-0000-0000C5080000}"/>
    <cellStyle name="20% - Accent1 2 2 2 3 2 3 2 2 2 2" xfId="2432" xr:uid="{00000000-0005-0000-0000-0000C6080000}"/>
    <cellStyle name="20% - Accent1 2 2 2 3 2 3 2 2 3" xfId="2433" xr:uid="{00000000-0005-0000-0000-0000C7080000}"/>
    <cellStyle name="20% - Accent1 2 2 2 3 2 3 2 3" xfId="2434" xr:uid="{00000000-0005-0000-0000-0000C8080000}"/>
    <cellStyle name="20% - Accent1 2 2 2 3 2 3 2 3 2" xfId="2435" xr:uid="{00000000-0005-0000-0000-0000C9080000}"/>
    <cellStyle name="20% - Accent1 2 2 2 3 2 3 2 4" xfId="2436" xr:uid="{00000000-0005-0000-0000-0000CA080000}"/>
    <cellStyle name="20% - Accent1 2 2 2 3 2 3 3" xfId="2437" xr:uid="{00000000-0005-0000-0000-0000CB080000}"/>
    <cellStyle name="20% - Accent1 2 2 2 3 2 3 3 2" xfId="2438" xr:uid="{00000000-0005-0000-0000-0000CC080000}"/>
    <cellStyle name="20% - Accent1 2 2 2 3 2 3 3 2 2" xfId="2439" xr:uid="{00000000-0005-0000-0000-0000CD080000}"/>
    <cellStyle name="20% - Accent1 2 2 2 3 2 3 3 2 2 2" xfId="2440" xr:uid="{00000000-0005-0000-0000-0000CE080000}"/>
    <cellStyle name="20% - Accent1 2 2 2 3 2 3 3 2 3" xfId="2441" xr:uid="{00000000-0005-0000-0000-0000CF080000}"/>
    <cellStyle name="20% - Accent1 2 2 2 3 2 3 3 3" xfId="2442" xr:uid="{00000000-0005-0000-0000-0000D0080000}"/>
    <cellStyle name="20% - Accent1 2 2 2 3 2 3 3 3 2" xfId="2443" xr:uid="{00000000-0005-0000-0000-0000D1080000}"/>
    <cellStyle name="20% - Accent1 2 2 2 3 2 3 3 4" xfId="2444" xr:uid="{00000000-0005-0000-0000-0000D2080000}"/>
    <cellStyle name="20% - Accent1 2 2 2 3 2 3 4" xfId="2445" xr:uid="{00000000-0005-0000-0000-0000D3080000}"/>
    <cellStyle name="20% - Accent1 2 2 2 3 2 3 4 2" xfId="2446" xr:uid="{00000000-0005-0000-0000-0000D4080000}"/>
    <cellStyle name="20% - Accent1 2 2 2 3 2 3 4 2 2" xfId="2447" xr:uid="{00000000-0005-0000-0000-0000D5080000}"/>
    <cellStyle name="20% - Accent1 2 2 2 3 2 3 4 2 2 2" xfId="2448" xr:uid="{00000000-0005-0000-0000-0000D6080000}"/>
    <cellStyle name="20% - Accent1 2 2 2 3 2 3 4 2 3" xfId="2449" xr:uid="{00000000-0005-0000-0000-0000D7080000}"/>
    <cellStyle name="20% - Accent1 2 2 2 3 2 3 4 3" xfId="2450" xr:uid="{00000000-0005-0000-0000-0000D8080000}"/>
    <cellStyle name="20% - Accent1 2 2 2 3 2 3 4 3 2" xfId="2451" xr:uid="{00000000-0005-0000-0000-0000D9080000}"/>
    <cellStyle name="20% - Accent1 2 2 2 3 2 3 4 4" xfId="2452" xr:uid="{00000000-0005-0000-0000-0000DA080000}"/>
    <cellStyle name="20% - Accent1 2 2 2 3 2 3 5" xfId="2453" xr:uid="{00000000-0005-0000-0000-0000DB080000}"/>
    <cellStyle name="20% - Accent1 2 2 2 3 2 3 5 2" xfId="2454" xr:uid="{00000000-0005-0000-0000-0000DC080000}"/>
    <cellStyle name="20% - Accent1 2 2 2 3 2 3 5 2 2" xfId="2455" xr:uid="{00000000-0005-0000-0000-0000DD080000}"/>
    <cellStyle name="20% - Accent1 2 2 2 3 2 3 5 3" xfId="2456" xr:uid="{00000000-0005-0000-0000-0000DE080000}"/>
    <cellStyle name="20% - Accent1 2 2 2 3 2 3 6" xfId="2457" xr:uid="{00000000-0005-0000-0000-0000DF080000}"/>
    <cellStyle name="20% - Accent1 2 2 2 3 2 3 6 2" xfId="2458" xr:uid="{00000000-0005-0000-0000-0000E0080000}"/>
    <cellStyle name="20% - Accent1 2 2 2 3 2 3 6 2 2" xfId="2459" xr:uid="{00000000-0005-0000-0000-0000E1080000}"/>
    <cellStyle name="20% - Accent1 2 2 2 3 2 3 6 3" xfId="2460" xr:uid="{00000000-0005-0000-0000-0000E2080000}"/>
    <cellStyle name="20% - Accent1 2 2 2 3 2 3 7" xfId="2461" xr:uid="{00000000-0005-0000-0000-0000E3080000}"/>
    <cellStyle name="20% - Accent1 2 2 2 3 2 3 7 2" xfId="2462" xr:uid="{00000000-0005-0000-0000-0000E4080000}"/>
    <cellStyle name="20% - Accent1 2 2 2 3 2 3 8" xfId="2463" xr:uid="{00000000-0005-0000-0000-0000E5080000}"/>
    <cellStyle name="20% - Accent1 2 2 2 3 2 3 8 2" xfId="2464" xr:uid="{00000000-0005-0000-0000-0000E6080000}"/>
    <cellStyle name="20% - Accent1 2 2 2 3 2 3 9" xfId="2465" xr:uid="{00000000-0005-0000-0000-0000E7080000}"/>
    <cellStyle name="20% - Accent1 2 2 2 3 2 4" xfId="2466" xr:uid="{00000000-0005-0000-0000-0000E8080000}"/>
    <cellStyle name="20% - Accent1 2 2 2 3 2 4 2" xfId="2467" xr:uid="{00000000-0005-0000-0000-0000E9080000}"/>
    <cellStyle name="20% - Accent1 2 2 2 3 2 4 2 2" xfId="2468" xr:uid="{00000000-0005-0000-0000-0000EA080000}"/>
    <cellStyle name="20% - Accent1 2 2 2 3 2 4 2 2 2" xfId="2469" xr:uid="{00000000-0005-0000-0000-0000EB080000}"/>
    <cellStyle name="20% - Accent1 2 2 2 3 2 4 2 3" xfId="2470" xr:uid="{00000000-0005-0000-0000-0000EC080000}"/>
    <cellStyle name="20% - Accent1 2 2 2 3 2 4 3" xfId="2471" xr:uid="{00000000-0005-0000-0000-0000ED080000}"/>
    <cellStyle name="20% - Accent1 2 2 2 3 2 4 3 2" xfId="2472" xr:uid="{00000000-0005-0000-0000-0000EE080000}"/>
    <cellStyle name="20% - Accent1 2 2 2 3 2 4 4" xfId="2473" xr:uid="{00000000-0005-0000-0000-0000EF080000}"/>
    <cellStyle name="20% - Accent1 2 2 2 3 2 5" xfId="2474" xr:uid="{00000000-0005-0000-0000-0000F0080000}"/>
    <cellStyle name="20% - Accent1 2 2 2 3 2 5 2" xfId="2475" xr:uid="{00000000-0005-0000-0000-0000F1080000}"/>
    <cellStyle name="20% - Accent1 2 2 2 3 2 5 2 2" xfId="2476" xr:uid="{00000000-0005-0000-0000-0000F2080000}"/>
    <cellStyle name="20% - Accent1 2 2 2 3 2 5 2 2 2" xfId="2477" xr:uid="{00000000-0005-0000-0000-0000F3080000}"/>
    <cellStyle name="20% - Accent1 2 2 2 3 2 5 2 3" xfId="2478" xr:uid="{00000000-0005-0000-0000-0000F4080000}"/>
    <cellStyle name="20% - Accent1 2 2 2 3 2 5 3" xfId="2479" xr:uid="{00000000-0005-0000-0000-0000F5080000}"/>
    <cellStyle name="20% - Accent1 2 2 2 3 2 5 3 2" xfId="2480" xr:uid="{00000000-0005-0000-0000-0000F6080000}"/>
    <cellStyle name="20% - Accent1 2 2 2 3 2 5 4" xfId="2481" xr:uid="{00000000-0005-0000-0000-0000F7080000}"/>
    <cellStyle name="20% - Accent1 2 2 2 3 2 6" xfId="2482" xr:uid="{00000000-0005-0000-0000-0000F8080000}"/>
    <cellStyle name="20% - Accent1 2 2 2 3 2 6 2" xfId="2483" xr:uid="{00000000-0005-0000-0000-0000F9080000}"/>
    <cellStyle name="20% - Accent1 2 2 2 3 2 6 2 2" xfId="2484" xr:uid="{00000000-0005-0000-0000-0000FA080000}"/>
    <cellStyle name="20% - Accent1 2 2 2 3 2 6 2 2 2" xfId="2485" xr:uid="{00000000-0005-0000-0000-0000FB080000}"/>
    <cellStyle name="20% - Accent1 2 2 2 3 2 6 2 3" xfId="2486" xr:uid="{00000000-0005-0000-0000-0000FC080000}"/>
    <cellStyle name="20% - Accent1 2 2 2 3 2 6 3" xfId="2487" xr:uid="{00000000-0005-0000-0000-0000FD080000}"/>
    <cellStyle name="20% - Accent1 2 2 2 3 2 6 3 2" xfId="2488" xr:uid="{00000000-0005-0000-0000-0000FE080000}"/>
    <cellStyle name="20% - Accent1 2 2 2 3 2 6 4" xfId="2489" xr:uid="{00000000-0005-0000-0000-0000FF080000}"/>
    <cellStyle name="20% - Accent1 2 2 2 3 2 7" xfId="2490" xr:uid="{00000000-0005-0000-0000-000000090000}"/>
    <cellStyle name="20% - Accent1 2 2 2 3 2 7 2" xfId="2491" xr:uid="{00000000-0005-0000-0000-000001090000}"/>
    <cellStyle name="20% - Accent1 2 2 2 3 2 7 2 2" xfId="2492" xr:uid="{00000000-0005-0000-0000-000002090000}"/>
    <cellStyle name="20% - Accent1 2 2 2 3 2 7 3" xfId="2493" xr:uid="{00000000-0005-0000-0000-000003090000}"/>
    <cellStyle name="20% - Accent1 2 2 2 3 2 8" xfId="2494" xr:uid="{00000000-0005-0000-0000-000004090000}"/>
    <cellStyle name="20% - Accent1 2 2 2 3 2 8 2" xfId="2495" xr:uid="{00000000-0005-0000-0000-000005090000}"/>
    <cellStyle name="20% - Accent1 2 2 2 3 2 8 2 2" xfId="2496" xr:uid="{00000000-0005-0000-0000-000006090000}"/>
    <cellStyle name="20% - Accent1 2 2 2 3 2 8 3" xfId="2497" xr:uid="{00000000-0005-0000-0000-000007090000}"/>
    <cellStyle name="20% - Accent1 2 2 2 3 2 9" xfId="2498" xr:uid="{00000000-0005-0000-0000-000008090000}"/>
    <cellStyle name="20% - Accent1 2 2 2 3 2 9 2" xfId="2499" xr:uid="{00000000-0005-0000-0000-000009090000}"/>
    <cellStyle name="20% - Accent1 2 2 2 3 3" xfId="2500" xr:uid="{00000000-0005-0000-0000-00000A090000}"/>
    <cellStyle name="20% - Accent1 2 2 2 3 3 10" xfId="2501" xr:uid="{00000000-0005-0000-0000-00000B090000}"/>
    <cellStyle name="20% - Accent1 2 2 2 3 3 10 2" xfId="2502" xr:uid="{00000000-0005-0000-0000-00000C090000}"/>
    <cellStyle name="20% - Accent1 2 2 2 3 3 11" xfId="2503" xr:uid="{00000000-0005-0000-0000-00000D090000}"/>
    <cellStyle name="20% - Accent1 2 2 2 3 3 2" xfId="2504" xr:uid="{00000000-0005-0000-0000-00000E090000}"/>
    <cellStyle name="20% - Accent1 2 2 2 3 3 2 2" xfId="2505" xr:uid="{00000000-0005-0000-0000-00000F090000}"/>
    <cellStyle name="20% - Accent1 2 2 2 3 3 2 2 2" xfId="2506" xr:uid="{00000000-0005-0000-0000-000010090000}"/>
    <cellStyle name="20% - Accent1 2 2 2 3 3 2 2 2 2" xfId="2507" xr:uid="{00000000-0005-0000-0000-000011090000}"/>
    <cellStyle name="20% - Accent1 2 2 2 3 3 2 2 2 2 2" xfId="2508" xr:uid="{00000000-0005-0000-0000-000012090000}"/>
    <cellStyle name="20% - Accent1 2 2 2 3 3 2 2 2 3" xfId="2509" xr:uid="{00000000-0005-0000-0000-000013090000}"/>
    <cellStyle name="20% - Accent1 2 2 2 3 3 2 2 3" xfId="2510" xr:uid="{00000000-0005-0000-0000-000014090000}"/>
    <cellStyle name="20% - Accent1 2 2 2 3 3 2 2 3 2" xfId="2511" xr:uid="{00000000-0005-0000-0000-000015090000}"/>
    <cellStyle name="20% - Accent1 2 2 2 3 3 2 2 4" xfId="2512" xr:uid="{00000000-0005-0000-0000-000016090000}"/>
    <cellStyle name="20% - Accent1 2 2 2 3 3 2 3" xfId="2513" xr:uid="{00000000-0005-0000-0000-000017090000}"/>
    <cellStyle name="20% - Accent1 2 2 2 3 3 2 3 2" xfId="2514" xr:uid="{00000000-0005-0000-0000-000018090000}"/>
    <cellStyle name="20% - Accent1 2 2 2 3 3 2 3 2 2" xfId="2515" xr:uid="{00000000-0005-0000-0000-000019090000}"/>
    <cellStyle name="20% - Accent1 2 2 2 3 3 2 3 2 2 2" xfId="2516" xr:uid="{00000000-0005-0000-0000-00001A090000}"/>
    <cellStyle name="20% - Accent1 2 2 2 3 3 2 3 2 3" xfId="2517" xr:uid="{00000000-0005-0000-0000-00001B090000}"/>
    <cellStyle name="20% - Accent1 2 2 2 3 3 2 3 3" xfId="2518" xr:uid="{00000000-0005-0000-0000-00001C090000}"/>
    <cellStyle name="20% - Accent1 2 2 2 3 3 2 3 3 2" xfId="2519" xr:uid="{00000000-0005-0000-0000-00001D090000}"/>
    <cellStyle name="20% - Accent1 2 2 2 3 3 2 3 4" xfId="2520" xr:uid="{00000000-0005-0000-0000-00001E090000}"/>
    <cellStyle name="20% - Accent1 2 2 2 3 3 2 4" xfId="2521" xr:uid="{00000000-0005-0000-0000-00001F090000}"/>
    <cellStyle name="20% - Accent1 2 2 2 3 3 2 4 2" xfId="2522" xr:uid="{00000000-0005-0000-0000-000020090000}"/>
    <cellStyle name="20% - Accent1 2 2 2 3 3 2 4 2 2" xfId="2523" xr:uid="{00000000-0005-0000-0000-000021090000}"/>
    <cellStyle name="20% - Accent1 2 2 2 3 3 2 4 2 2 2" xfId="2524" xr:uid="{00000000-0005-0000-0000-000022090000}"/>
    <cellStyle name="20% - Accent1 2 2 2 3 3 2 4 2 3" xfId="2525" xr:uid="{00000000-0005-0000-0000-000023090000}"/>
    <cellStyle name="20% - Accent1 2 2 2 3 3 2 4 3" xfId="2526" xr:uid="{00000000-0005-0000-0000-000024090000}"/>
    <cellStyle name="20% - Accent1 2 2 2 3 3 2 4 3 2" xfId="2527" xr:uid="{00000000-0005-0000-0000-000025090000}"/>
    <cellStyle name="20% - Accent1 2 2 2 3 3 2 4 4" xfId="2528" xr:uid="{00000000-0005-0000-0000-000026090000}"/>
    <cellStyle name="20% - Accent1 2 2 2 3 3 2 5" xfId="2529" xr:uid="{00000000-0005-0000-0000-000027090000}"/>
    <cellStyle name="20% - Accent1 2 2 2 3 3 2 5 2" xfId="2530" xr:uid="{00000000-0005-0000-0000-000028090000}"/>
    <cellStyle name="20% - Accent1 2 2 2 3 3 2 5 2 2" xfId="2531" xr:uid="{00000000-0005-0000-0000-000029090000}"/>
    <cellStyle name="20% - Accent1 2 2 2 3 3 2 5 3" xfId="2532" xr:uid="{00000000-0005-0000-0000-00002A090000}"/>
    <cellStyle name="20% - Accent1 2 2 2 3 3 2 6" xfId="2533" xr:uid="{00000000-0005-0000-0000-00002B090000}"/>
    <cellStyle name="20% - Accent1 2 2 2 3 3 2 6 2" xfId="2534" xr:uid="{00000000-0005-0000-0000-00002C090000}"/>
    <cellStyle name="20% - Accent1 2 2 2 3 3 2 6 2 2" xfId="2535" xr:uid="{00000000-0005-0000-0000-00002D090000}"/>
    <cellStyle name="20% - Accent1 2 2 2 3 3 2 6 3" xfId="2536" xr:uid="{00000000-0005-0000-0000-00002E090000}"/>
    <cellStyle name="20% - Accent1 2 2 2 3 3 2 7" xfId="2537" xr:uid="{00000000-0005-0000-0000-00002F090000}"/>
    <cellStyle name="20% - Accent1 2 2 2 3 3 2 7 2" xfId="2538" xr:uid="{00000000-0005-0000-0000-000030090000}"/>
    <cellStyle name="20% - Accent1 2 2 2 3 3 2 8" xfId="2539" xr:uid="{00000000-0005-0000-0000-000031090000}"/>
    <cellStyle name="20% - Accent1 2 2 2 3 3 2 8 2" xfId="2540" xr:uid="{00000000-0005-0000-0000-000032090000}"/>
    <cellStyle name="20% - Accent1 2 2 2 3 3 2 9" xfId="2541" xr:uid="{00000000-0005-0000-0000-000033090000}"/>
    <cellStyle name="20% - Accent1 2 2 2 3 3 3" xfId="2542" xr:uid="{00000000-0005-0000-0000-000034090000}"/>
    <cellStyle name="20% - Accent1 2 2 2 3 3 3 2" xfId="2543" xr:uid="{00000000-0005-0000-0000-000035090000}"/>
    <cellStyle name="20% - Accent1 2 2 2 3 3 3 2 2" xfId="2544" xr:uid="{00000000-0005-0000-0000-000036090000}"/>
    <cellStyle name="20% - Accent1 2 2 2 3 3 3 2 2 2" xfId="2545" xr:uid="{00000000-0005-0000-0000-000037090000}"/>
    <cellStyle name="20% - Accent1 2 2 2 3 3 3 2 2 2 2" xfId="2546" xr:uid="{00000000-0005-0000-0000-000038090000}"/>
    <cellStyle name="20% - Accent1 2 2 2 3 3 3 2 2 3" xfId="2547" xr:uid="{00000000-0005-0000-0000-000039090000}"/>
    <cellStyle name="20% - Accent1 2 2 2 3 3 3 2 3" xfId="2548" xr:uid="{00000000-0005-0000-0000-00003A090000}"/>
    <cellStyle name="20% - Accent1 2 2 2 3 3 3 2 3 2" xfId="2549" xr:uid="{00000000-0005-0000-0000-00003B090000}"/>
    <cellStyle name="20% - Accent1 2 2 2 3 3 3 2 4" xfId="2550" xr:uid="{00000000-0005-0000-0000-00003C090000}"/>
    <cellStyle name="20% - Accent1 2 2 2 3 3 3 3" xfId="2551" xr:uid="{00000000-0005-0000-0000-00003D090000}"/>
    <cellStyle name="20% - Accent1 2 2 2 3 3 3 3 2" xfId="2552" xr:uid="{00000000-0005-0000-0000-00003E090000}"/>
    <cellStyle name="20% - Accent1 2 2 2 3 3 3 3 2 2" xfId="2553" xr:uid="{00000000-0005-0000-0000-00003F090000}"/>
    <cellStyle name="20% - Accent1 2 2 2 3 3 3 3 2 2 2" xfId="2554" xr:uid="{00000000-0005-0000-0000-000040090000}"/>
    <cellStyle name="20% - Accent1 2 2 2 3 3 3 3 2 3" xfId="2555" xr:uid="{00000000-0005-0000-0000-000041090000}"/>
    <cellStyle name="20% - Accent1 2 2 2 3 3 3 3 3" xfId="2556" xr:uid="{00000000-0005-0000-0000-000042090000}"/>
    <cellStyle name="20% - Accent1 2 2 2 3 3 3 3 3 2" xfId="2557" xr:uid="{00000000-0005-0000-0000-000043090000}"/>
    <cellStyle name="20% - Accent1 2 2 2 3 3 3 3 4" xfId="2558" xr:uid="{00000000-0005-0000-0000-000044090000}"/>
    <cellStyle name="20% - Accent1 2 2 2 3 3 3 4" xfId="2559" xr:uid="{00000000-0005-0000-0000-000045090000}"/>
    <cellStyle name="20% - Accent1 2 2 2 3 3 3 4 2" xfId="2560" xr:uid="{00000000-0005-0000-0000-000046090000}"/>
    <cellStyle name="20% - Accent1 2 2 2 3 3 3 4 2 2" xfId="2561" xr:uid="{00000000-0005-0000-0000-000047090000}"/>
    <cellStyle name="20% - Accent1 2 2 2 3 3 3 4 2 2 2" xfId="2562" xr:uid="{00000000-0005-0000-0000-000048090000}"/>
    <cellStyle name="20% - Accent1 2 2 2 3 3 3 4 2 3" xfId="2563" xr:uid="{00000000-0005-0000-0000-000049090000}"/>
    <cellStyle name="20% - Accent1 2 2 2 3 3 3 4 3" xfId="2564" xr:uid="{00000000-0005-0000-0000-00004A090000}"/>
    <cellStyle name="20% - Accent1 2 2 2 3 3 3 4 3 2" xfId="2565" xr:uid="{00000000-0005-0000-0000-00004B090000}"/>
    <cellStyle name="20% - Accent1 2 2 2 3 3 3 4 4" xfId="2566" xr:uid="{00000000-0005-0000-0000-00004C090000}"/>
    <cellStyle name="20% - Accent1 2 2 2 3 3 3 5" xfId="2567" xr:uid="{00000000-0005-0000-0000-00004D090000}"/>
    <cellStyle name="20% - Accent1 2 2 2 3 3 3 5 2" xfId="2568" xr:uid="{00000000-0005-0000-0000-00004E090000}"/>
    <cellStyle name="20% - Accent1 2 2 2 3 3 3 5 2 2" xfId="2569" xr:uid="{00000000-0005-0000-0000-00004F090000}"/>
    <cellStyle name="20% - Accent1 2 2 2 3 3 3 5 3" xfId="2570" xr:uid="{00000000-0005-0000-0000-000050090000}"/>
    <cellStyle name="20% - Accent1 2 2 2 3 3 3 6" xfId="2571" xr:uid="{00000000-0005-0000-0000-000051090000}"/>
    <cellStyle name="20% - Accent1 2 2 2 3 3 3 6 2" xfId="2572" xr:uid="{00000000-0005-0000-0000-000052090000}"/>
    <cellStyle name="20% - Accent1 2 2 2 3 3 3 6 2 2" xfId="2573" xr:uid="{00000000-0005-0000-0000-000053090000}"/>
    <cellStyle name="20% - Accent1 2 2 2 3 3 3 6 3" xfId="2574" xr:uid="{00000000-0005-0000-0000-000054090000}"/>
    <cellStyle name="20% - Accent1 2 2 2 3 3 3 7" xfId="2575" xr:uid="{00000000-0005-0000-0000-000055090000}"/>
    <cellStyle name="20% - Accent1 2 2 2 3 3 3 7 2" xfId="2576" xr:uid="{00000000-0005-0000-0000-000056090000}"/>
    <cellStyle name="20% - Accent1 2 2 2 3 3 3 8" xfId="2577" xr:uid="{00000000-0005-0000-0000-000057090000}"/>
    <cellStyle name="20% - Accent1 2 2 2 3 3 3 8 2" xfId="2578" xr:uid="{00000000-0005-0000-0000-000058090000}"/>
    <cellStyle name="20% - Accent1 2 2 2 3 3 3 9" xfId="2579" xr:uid="{00000000-0005-0000-0000-000059090000}"/>
    <cellStyle name="20% - Accent1 2 2 2 3 3 4" xfId="2580" xr:uid="{00000000-0005-0000-0000-00005A090000}"/>
    <cellStyle name="20% - Accent1 2 2 2 3 3 4 2" xfId="2581" xr:uid="{00000000-0005-0000-0000-00005B090000}"/>
    <cellStyle name="20% - Accent1 2 2 2 3 3 4 2 2" xfId="2582" xr:uid="{00000000-0005-0000-0000-00005C090000}"/>
    <cellStyle name="20% - Accent1 2 2 2 3 3 4 2 2 2" xfId="2583" xr:uid="{00000000-0005-0000-0000-00005D090000}"/>
    <cellStyle name="20% - Accent1 2 2 2 3 3 4 2 3" xfId="2584" xr:uid="{00000000-0005-0000-0000-00005E090000}"/>
    <cellStyle name="20% - Accent1 2 2 2 3 3 4 3" xfId="2585" xr:uid="{00000000-0005-0000-0000-00005F090000}"/>
    <cellStyle name="20% - Accent1 2 2 2 3 3 4 3 2" xfId="2586" xr:uid="{00000000-0005-0000-0000-000060090000}"/>
    <cellStyle name="20% - Accent1 2 2 2 3 3 4 4" xfId="2587" xr:uid="{00000000-0005-0000-0000-000061090000}"/>
    <cellStyle name="20% - Accent1 2 2 2 3 3 5" xfId="2588" xr:uid="{00000000-0005-0000-0000-000062090000}"/>
    <cellStyle name="20% - Accent1 2 2 2 3 3 5 2" xfId="2589" xr:uid="{00000000-0005-0000-0000-000063090000}"/>
    <cellStyle name="20% - Accent1 2 2 2 3 3 5 2 2" xfId="2590" xr:uid="{00000000-0005-0000-0000-000064090000}"/>
    <cellStyle name="20% - Accent1 2 2 2 3 3 5 2 2 2" xfId="2591" xr:uid="{00000000-0005-0000-0000-000065090000}"/>
    <cellStyle name="20% - Accent1 2 2 2 3 3 5 2 3" xfId="2592" xr:uid="{00000000-0005-0000-0000-000066090000}"/>
    <cellStyle name="20% - Accent1 2 2 2 3 3 5 3" xfId="2593" xr:uid="{00000000-0005-0000-0000-000067090000}"/>
    <cellStyle name="20% - Accent1 2 2 2 3 3 5 3 2" xfId="2594" xr:uid="{00000000-0005-0000-0000-000068090000}"/>
    <cellStyle name="20% - Accent1 2 2 2 3 3 5 4" xfId="2595" xr:uid="{00000000-0005-0000-0000-000069090000}"/>
    <cellStyle name="20% - Accent1 2 2 2 3 3 6" xfId="2596" xr:uid="{00000000-0005-0000-0000-00006A090000}"/>
    <cellStyle name="20% - Accent1 2 2 2 3 3 6 2" xfId="2597" xr:uid="{00000000-0005-0000-0000-00006B090000}"/>
    <cellStyle name="20% - Accent1 2 2 2 3 3 6 2 2" xfId="2598" xr:uid="{00000000-0005-0000-0000-00006C090000}"/>
    <cellStyle name="20% - Accent1 2 2 2 3 3 6 2 2 2" xfId="2599" xr:uid="{00000000-0005-0000-0000-00006D090000}"/>
    <cellStyle name="20% - Accent1 2 2 2 3 3 6 2 3" xfId="2600" xr:uid="{00000000-0005-0000-0000-00006E090000}"/>
    <cellStyle name="20% - Accent1 2 2 2 3 3 6 3" xfId="2601" xr:uid="{00000000-0005-0000-0000-00006F090000}"/>
    <cellStyle name="20% - Accent1 2 2 2 3 3 6 3 2" xfId="2602" xr:uid="{00000000-0005-0000-0000-000070090000}"/>
    <cellStyle name="20% - Accent1 2 2 2 3 3 6 4" xfId="2603" xr:uid="{00000000-0005-0000-0000-000071090000}"/>
    <cellStyle name="20% - Accent1 2 2 2 3 3 7" xfId="2604" xr:uid="{00000000-0005-0000-0000-000072090000}"/>
    <cellStyle name="20% - Accent1 2 2 2 3 3 7 2" xfId="2605" xr:uid="{00000000-0005-0000-0000-000073090000}"/>
    <cellStyle name="20% - Accent1 2 2 2 3 3 7 2 2" xfId="2606" xr:uid="{00000000-0005-0000-0000-000074090000}"/>
    <cellStyle name="20% - Accent1 2 2 2 3 3 7 3" xfId="2607" xr:uid="{00000000-0005-0000-0000-000075090000}"/>
    <cellStyle name="20% - Accent1 2 2 2 3 3 8" xfId="2608" xr:uid="{00000000-0005-0000-0000-000076090000}"/>
    <cellStyle name="20% - Accent1 2 2 2 3 3 8 2" xfId="2609" xr:uid="{00000000-0005-0000-0000-000077090000}"/>
    <cellStyle name="20% - Accent1 2 2 2 3 3 8 2 2" xfId="2610" xr:uid="{00000000-0005-0000-0000-000078090000}"/>
    <cellStyle name="20% - Accent1 2 2 2 3 3 8 3" xfId="2611" xr:uid="{00000000-0005-0000-0000-000079090000}"/>
    <cellStyle name="20% - Accent1 2 2 2 3 3 9" xfId="2612" xr:uid="{00000000-0005-0000-0000-00007A090000}"/>
    <cellStyle name="20% - Accent1 2 2 2 3 3 9 2" xfId="2613" xr:uid="{00000000-0005-0000-0000-00007B090000}"/>
    <cellStyle name="20% - Accent1 2 2 2 3 4" xfId="2614" xr:uid="{00000000-0005-0000-0000-00007C090000}"/>
    <cellStyle name="20% - Accent1 2 2 2 3 4 10" xfId="2615" xr:uid="{00000000-0005-0000-0000-00007D090000}"/>
    <cellStyle name="20% - Accent1 2 2 2 3 4 10 2" xfId="2616" xr:uid="{00000000-0005-0000-0000-00007E090000}"/>
    <cellStyle name="20% - Accent1 2 2 2 3 4 11" xfId="2617" xr:uid="{00000000-0005-0000-0000-00007F090000}"/>
    <cellStyle name="20% - Accent1 2 2 2 3 4 2" xfId="2618" xr:uid="{00000000-0005-0000-0000-000080090000}"/>
    <cellStyle name="20% - Accent1 2 2 2 3 4 2 2" xfId="2619" xr:uid="{00000000-0005-0000-0000-000081090000}"/>
    <cellStyle name="20% - Accent1 2 2 2 3 4 2 2 2" xfId="2620" xr:uid="{00000000-0005-0000-0000-000082090000}"/>
    <cellStyle name="20% - Accent1 2 2 2 3 4 2 2 2 2" xfId="2621" xr:uid="{00000000-0005-0000-0000-000083090000}"/>
    <cellStyle name="20% - Accent1 2 2 2 3 4 2 2 2 2 2" xfId="2622" xr:uid="{00000000-0005-0000-0000-000084090000}"/>
    <cellStyle name="20% - Accent1 2 2 2 3 4 2 2 2 3" xfId="2623" xr:uid="{00000000-0005-0000-0000-000085090000}"/>
    <cellStyle name="20% - Accent1 2 2 2 3 4 2 2 3" xfId="2624" xr:uid="{00000000-0005-0000-0000-000086090000}"/>
    <cellStyle name="20% - Accent1 2 2 2 3 4 2 2 3 2" xfId="2625" xr:uid="{00000000-0005-0000-0000-000087090000}"/>
    <cellStyle name="20% - Accent1 2 2 2 3 4 2 2 4" xfId="2626" xr:uid="{00000000-0005-0000-0000-000088090000}"/>
    <cellStyle name="20% - Accent1 2 2 2 3 4 2 3" xfId="2627" xr:uid="{00000000-0005-0000-0000-000089090000}"/>
    <cellStyle name="20% - Accent1 2 2 2 3 4 2 3 2" xfId="2628" xr:uid="{00000000-0005-0000-0000-00008A090000}"/>
    <cellStyle name="20% - Accent1 2 2 2 3 4 2 3 2 2" xfId="2629" xr:uid="{00000000-0005-0000-0000-00008B090000}"/>
    <cellStyle name="20% - Accent1 2 2 2 3 4 2 3 2 2 2" xfId="2630" xr:uid="{00000000-0005-0000-0000-00008C090000}"/>
    <cellStyle name="20% - Accent1 2 2 2 3 4 2 3 2 3" xfId="2631" xr:uid="{00000000-0005-0000-0000-00008D090000}"/>
    <cellStyle name="20% - Accent1 2 2 2 3 4 2 3 3" xfId="2632" xr:uid="{00000000-0005-0000-0000-00008E090000}"/>
    <cellStyle name="20% - Accent1 2 2 2 3 4 2 3 3 2" xfId="2633" xr:uid="{00000000-0005-0000-0000-00008F090000}"/>
    <cellStyle name="20% - Accent1 2 2 2 3 4 2 3 4" xfId="2634" xr:uid="{00000000-0005-0000-0000-000090090000}"/>
    <cellStyle name="20% - Accent1 2 2 2 3 4 2 4" xfId="2635" xr:uid="{00000000-0005-0000-0000-000091090000}"/>
    <cellStyle name="20% - Accent1 2 2 2 3 4 2 4 2" xfId="2636" xr:uid="{00000000-0005-0000-0000-000092090000}"/>
    <cellStyle name="20% - Accent1 2 2 2 3 4 2 4 2 2" xfId="2637" xr:uid="{00000000-0005-0000-0000-000093090000}"/>
    <cellStyle name="20% - Accent1 2 2 2 3 4 2 4 2 2 2" xfId="2638" xr:uid="{00000000-0005-0000-0000-000094090000}"/>
    <cellStyle name="20% - Accent1 2 2 2 3 4 2 4 2 3" xfId="2639" xr:uid="{00000000-0005-0000-0000-000095090000}"/>
    <cellStyle name="20% - Accent1 2 2 2 3 4 2 4 3" xfId="2640" xr:uid="{00000000-0005-0000-0000-000096090000}"/>
    <cellStyle name="20% - Accent1 2 2 2 3 4 2 4 3 2" xfId="2641" xr:uid="{00000000-0005-0000-0000-000097090000}"/>
    <cellStyle name="20% - Accent1 2 2 2 3 4 2 4 4" xfId="2642" xr:uid="{00000000-0005-0000-0000-000098090000}"/>
    <cellStyle name="20% - Accent1 2 2 2 3 4 2 5" xfId="2643" xr:uid="{00000000-0005-0000-0000-000099090000}"/>
    <cellStyle name="20% - Accent1 2 2 2 3 4 2 5 2" xfId="2644" xr:uid="{00000000-0005-0000-0000-00009A090000}"/>
    <cellStyle name="20% - Accent1 2 2 2 3 4 2 5 2 2" xfId="2645" xr:uid="{00000000-0005-0000-0000-00009B090000}"/>
    <cellStyle name="20% - Accent1 2 2 2 3 4 2 5 3" xfId="2646" xr:uid="{00000000-0005-0000-0000-00009C090000}"/>
    <cellStyle name="20% - Accent1 2 2 2 3 4 2 6" xfId="2647" xr:uid="{00000000-0005-0000-0000-00009D090000}"/>
    <cellStyle name="20% - Accent1 2 2 2 3 4 2 6 2" xfId="2648" xr:uid="{00000000-0005-0000-0000-00009E090000}"/>
    <cellStyle name="20% - Accent1 2 2 2 3 4 2 6 2 2" xfId="2649" xr:uid="{00000000-0005-0000-0000-00009F090000}"/>
    <cellStyle name="20% - Accent1 2 2 2 3 4 2 6 3" xfId="2650" xr:uid="{00000000-0005-0000-0000-0000A0090000}"/>
    <cellStyle name="20% - Accent1 2 2 2 3 4 2 7" xfId="2651" xr:uid="{00000000-0005-0000-0000-0000A1090000}"/>
    <cellStyle name="20% - Accent1 2 2 2 3 4 2 7 2" xfId="2652" xr:uid="{00000000-0005-0000-0000-0000A2090000}"/>
    <cellStyle name="20% - Accent1 2 2 2 3 4 2 8" xfId="2653" xr:uid="{00000000-0005-0000-0000-0000A3090000}"/>
    <cellStyle name="20% - Accent1 2 2 2 3 4 2 8 2" xfId="2654" xr:uid="{00000000-0005-0000-0000-0000A4090000}"/>
    <cellStyle name="20% - Accent1 2 2 2 3 4 2 9" xfId="2655" xr:uid="{00000000-0005-0000-0000-0000A5090000}"/>
    <cellStyle name="20% - Accent1 2 2 2 3 4 3" xfId="2656" xr:uid="{00000000-0005-0000-0000-0000A6090000}"/>
    <cellStyle name="20% - Accent1 2 2 2 3 4 3 2" xfId="2657" xr:uid="{00000000-0005-0000-0000-0000A7090000}"/>
    <cellStyle name="20% - Accent1 2 2 2 3 4 3 2 2" xfId="2658" xr:uid="{00000000-0005-0000-0000-0000A8090000}"/>
    <cellStyle name="20% - Accent1 2 2 2 3 4 3 2 2 2" xfId="2659" xr:uid="{00000000-0005-0000-0000-0000A9090000}"/>
    <cellStyle name="20% - Accent1 2 2 2 3 4 3 2 2 2 2" xfId="2660" xr:uid="{00000000-0005-0000-0000-0000AA090000}"/>
    <cellStyle name="20% - Accent1 2 2 2 3 4 3 2 2 3" xfId="2661" xr:uid="{00000000-0005-0000-0000-0000AB090000}"/>
    <cellStyle name="20% - Accent1 2 2 2 3 4 3 2 3" xfId="2662" xr:uid="{00000000-0005-0000-0000-0000AC090000}"/>
    <cellStyle name="20% - Accent1 2 2 2 3 4 3 2 3 2" xfId="2663" xr:uid="{00000000-0005-0000-0000-0000AD090000}"/>
    <cellStyle name="20% - Accent1 2 2 2 3 4 3 2 4" xfId="2664" xr:uid="{00000000-0005-0000-0000-0000AE090000}"/>
    <cellStyle name="20% - Accent1 2 2 2 3 4 3 3" xfId="2665" xr:uid="{00000000-0005-0000-0000-0000AF090000}"/>
    <cellStyle name="20% - Accent1 2 2 2 3 4 3 3 2" xfId="2666" xr:uid="{00000000-0005-0000-0000-0000B0090000}"/>
    <cellStyle name="20% - Accent1 2 2 2 3 4 3 3 2 2" xfId="2667" xr:uid="{00000000-0005-0000-0000-0000B1090000}"/>
    <cellStyle name="20% - Accent1 2 2 2 3 4 3 3 2 2 2" xfId="2668" xr:uid="{00000000-0005-0000-0000-0000B2090000}"/>
    <cellStyle name="20% - Accent1 2 2 2 3 4 3 3 2 3" xfId="2669" xr:uid="{00000000-0005-0000-0000-0000B3090000}"/>
    <cellStyle name="20% - Accent1 2 2 2 3 4 3 3 3" xfId="2670" xr:uid="{00000000-0005-0000-0000-0000B4090000}"/>
    <cellStyle name="20% - Accent1 2 2 2 3 4 3 3 3 2" xfId="2671" xr:uid="{00000000-0005-0000-0000-0000B5090000}"/>
    <cellStyle name="20% - Accent1 2 2 2 3 4 3 3 4" xfId="2672" xr:uid="{00000000-0005-0000-0000-0000B6090000}"/>
    <cellStyle name="20% - Accent1 2 2 2 3 4 3 4" xfId="2673" xr:uid="{00000000-0005-0000-0000-0000B7090000}"/>
    <cellStyle name="20% - Accent1 2 2 2 3 4 3 4 2" xfId="2674" xr:uid="{00000000-0005-0000-0000-0000B8090000}"/>
    <cellStyle name="20% - Accent1 2 2 2 3 4 3 4 2 2" xfId="2675" xr:uid="{00000000-0005-0000-0000-0000B9090000}"/>
    <cellStyle name="20% - Accent1 2 2 2 3 4 3 4 2 2 2" xfId="2676" xr:uid="{00000000-0005-0000-0000-0000BA090000}"/>
    <cellStyle name="20% - Accent1 2 2 2 3 4 3 4 2 3" xfId="2677" xr:uid="{00000000-0005-0000-0000-0000BB090000}"/>
    <cellStyle name="20% - Accent1 2 2 2 3 4 3 4 3" xfId="2678" xr:uid="{00000000-0005-0000-0000-0000BC090000}"/>
    <cellStyle name="20% - Accent1 2 2 2 3 4 3 4 3 2" xfId="2679" xr:uid="{00000000-0005-0000-0000-0000BD090000}"/>
    <cellStyle name="20% - Accent1 2 2 2 3 4 3 4 4" xfId="2680" xr:uid="{00000000-0005-0000-0000-0000BE090000}"/>
    <cellStyle name="20% - Accent1 2 2 2 3 4 3 5" xfId="2681" xr:uid="{00000000-0005-0000-0000-0000BF090000}"/>
    <cellStyle name="20% - Accent1 2 2 2 3 4 3 5 2" xfId="2682" xr:uid="{00000000-0005-0000-0000-0000C0090000}"/>
    <cellStyle name="20% - Accent1 2 2 2 3 4 3 5 2 2" xfId="2683" xr:uid="{00000000-0005-0000-0000-0000C1090000}"/>
    <cellStyle name="20% - Accent1 2 2 2 3 4 3 5 3" xfId="2684" xr:uid="{00000000-0005-0000-0000-0000C2090000}"/>
    <cellStyle name="20% - Accent1 2 2 2 3 4 3 6" xfId="2685" xr:uid="{00000000-0005-0000-0000-0000C3090000}"/>
    <cellStyle name="20% - Accent1 2 2 2 3 4 3 6 2" xfId="2686" xr:uid="{00000000-0005-0000-0000-0000C4090000}"/>
    <cellStyle name="20% - Accent1 2 2 2 3 4 3 6 2 2" xfId="2687" xr:uid="{00000000-0005-0000-0000-0000C5090000}"/>
    <cellStyle name="20% - Accent1 2 2 2 3 4 3 6 3" xfId="2688" xr:uid="{00000000-0005-0000-0000-0000C6090000}"/>
    <cellStyle name="20% - Accent1 2 2 2 3 4 3 7" xfId="2689" xr:uid="{00000000-0005-0000-0000-0000C7090000}"/>
    <cellStyle name="20% - Accent1 2 2 2 3 4 3 7 2" xfId="2690" xr:uid="{00000000-0005-0000-0000-0000C8090000}"/>
    <cellStyle name="20% - Accent1 2 2 2 3 4 3 8" xfId="2691" xr:uid="{00000000-0005-0000-0000-0000C9090000}"/>
    <cellStyle name="20% - Accent1 2 2 2 3 4 3 8 2" xfId="2692" xr:uid="{00000000-0005-0000-0000-0000CA090000}"/>
    <cellStyle name="20% - Accent1 2 2 2 3 4 3 9" xfId="2693" xr:uid="{00000000-0005-0000-0000-0000CB090000}"/>
    <cellStyle name="20% - Accent1 2 2 2 3 4 4" xfId="2694" xr:uid="{00000000-0005-0000-0000-0000CC090000}"/>
    <cellStyle name="20% - Accent1 2 2 2 3 4 4 2" xfId="2695" xr:uid="{00000000-0005-0000-0000-0000CD090000}"/>
    <cellStyle name="20% - Accent1 2 2 2 3 4 4 2 2" xfId="2696" xr:uid="{00000000-0005-0000-0000-0000CE090000}"/>
    <cellStyle name="20% - Accent1 2 2 2 3 4 4 2 2 2" xfId="2697" xr:uid="{00000000-0005-0000-0000-0000CF090000}"/>
    <cellStyle name="20% - Accent1 2 2 2 3 4 4 2 3" xfId="2698" xr:uid="{00000000-0005-0000-0000-0000D0090000}"/>
    <cellStyle name="20% - Accent1 2 2 2 3 4 4 3" xfId="2699" xr:uid="{00000000-0005-0000-0000-0000D1090000}"/>
    <cellStyle name="20% - Accent1 2 2 2 3 4 4 3 2" xfId="2700" xr:uid="{00000000-0005-0000-0000-0000D2090000}"/>
    <cellStyle name="20% - Accent1 2 2 2 3 4 4 4" xfId="2701" xr:uid="{00000000-0005-0000-0000-0000D3090000}"/>
    <cellStyle name="20% - Accent1 2 2 2 3 4 5" xfId="2702" xr:uid="{00000000-0005-0000-0000-0000D4090000}"/>
    <cellStyle name="20% - Accent1 2 2 2 3 4 5 2" xfId="2703" xr:uid="{00000000-0005-0000-0000-0000D5090000}"/>
    <cellStyle name="20% - Accent1 2 2 2 3 4 5 2 2" xfId="2704" xr:uid="{00000000-0005-0000-0000-0000D6090000}"/>
    <cellStyle name="20% - Accent1 2 2 2 3 4 5 2 2 2" xfId="2705" xr:uid="{00000000-0005-0000-0000-0000D7090000}"/>
    <cellStyle name="20% - Accent1 2 2 2 3 4 5 2 3" xfId="2706" xr:uid="{00000000-0005-0000-0000-0000D8090000}"/>
    <cellStyle name="20% - Accent1 2 2 2 3 4 5 3" xfId="2707" xr:uid="{00000000-0005-0000-0000-0000D9090000}"/>
    <cellStyle name="20% - Accent1 2 2 2 3 4 5 3 2" xfId="2708" xr:uid="{00000000-0005-0000-0000-0000DA090000}"/>
    <cellStyle name="20% - Accent1 2 2 2 3 4 5 4" xfId="2709" xr:uid="{00000000-0005-0000-0000-0000DB090000}"/>
    <cellStyle name="20% - Accent1 2 2 2 3 4 6" xfId="2710" xr:uid="{00000000-0005-0000-0000-0000DC090000}"/>
    <cellStyle name="20% - Accent1 2 2 2 3 4 6 2" xfId="2711" xr:uid="{00000000-0005-0000-0000-0000DD090000}"/>
    <cellStyle name="20% - Accent1 2 2 2 3 4 6 2 2" xfId="2712" xr:uid="{00000000-0005-0000-0000-0000DE090000}"/>
    <cellStyle name="20% - Accent1 2 2 2 3 4 6 2 2 2" xfId="2713" xr:uid="{00000000-0005-0000-0000-0000DF090000}"/>
    <cellStyle name="20% - Accent1 2 2 2 3 4 6 2 3" xfId="2714" xr:uid="{00000000-0005-0000-0000-0000E0090000}"/>
    <cellStyle name="20% - Accent1 2 2 2 3 4 6 3" xfId="2715" xr:uid="{00000000-0005-0000-0000-0000E1090000}"/>
    <cellStyle name="20% - Accent1 2 2 2 3 4 6 3 2" xfId="2716" xr:uid="{00000000-0005-0000-0000-0000E2090000}"/>
    <cellStyle name="20% - Accent1 2 2 2 3 4 6 4" xfId="2717" xr:uid="{00000000-0005-0000-0000-0000E3090000}"/>
    <cellStyle name="20% - Accent1 2 2 2 3 4 7" xfId="2718" xr:uid="{00000000-0005-0000-0000-0000E4090000}"/>
    <cellStyle name="20% - Accent1 2 2 2 3 4 7 2" xfId="2719" xr:uid="{00000000-0005-0000-0000-0000E5090000}"/>
    <cellStyle name="20% - Accent1 2 2 2 3 4 7 2 2" xfId="2720" xr:uid="{00000000-0005-0000-0000-0000E6090000}"/>
    <cellStyle name="20% - Accent1 2 2 2 3 4 7 3" xfId="2721" xr:uid="{00000000-0005-0000-0000-0000E7090000}"/>
    <cellStyle name="20% - Accent1 2 2 2 3 4 8" xfId="2722" xr:uid="{00000000-0005-0000-0000-0000E8090000}"/>
    <cellStyle name="20% - Accent1 2 2 2 3 4 8 2" xfId="2723" xr:uid="{00000000-0005-0000-0000-0000E9090000}"/>
    <cellStyle name="20% - Accent1 2 2 2 3 4 8 2 2" xfId="2724" xr:uid="{00000000-0005-0000-0000-0000EA090000}"/>
    <cellStyle name="20% - Accent1 2 2 2 3 4 8 3" xfId="2725" xr:uid="{00000000-0005-0000-0000-0000EB090000}"/>
    <cellStyle name="20% - Accent1 2 2 2 3 4 9" xfId="2726" xr:uid="{00000000-0005-0000-0000-0000EC090000}"/>
    <cellStyle name="20% - Accent1 2 2 2 3 4 9 2" xfId="2727" xr:uid="{00000000-0005-0000-0000-0000ED090000}"/>
    <cellStyle name="20% - Accent1 2 2 2 3 5" xfId="2728" xr:uid="{00000000-0005-0000-0000-0000EE090000}"/>
    <cellStyle name="20% - Accent1 2 2 2 3 5 2" xfId="2729" xr:uid="{00000000-0005-0000-0000-0000EF090000}"/>
    <cellStyle name="20% - Accent1 2 2 2 3 5 2 2" xfId="2730" xr:uid="{00000000-0005-0000-0000-0000F0090000}"/>
    <cellStyle name="20% - Accent1 2 2 2 3 5 2 2 2" xfId="2731" xr:uid="{00000000-0005-0000-0000-0000F1090000}"/>
    <cellStyle name="20% - Accent1 2 2 2 3 5 2 2 2 2" xfId="2732" xr:uid="{00000000-0005-0000-0000-0000F2090000}"/>
    <cellStyle name="20% - Accent1 2 2 2 3 5 2 2 3" xfId="2733" xr:uid="{00000000-0005-0000-0000-0000F3090000}"/>
    <cellStyle name="20% - Accent1 2 2 2 3 5 2 3" xfId="2734" xr:uid="{00000000-0005-0000-0000-0000F4090000}"/>
    <cellStyle name="20% - Accent1 2 2 2 3 5 2 3 2" xfId="2735" xr:uid="{00000000-0005-0000-0000-0000F5090000}"/>
    <cellStyle name="20% - Accent1 2 2 2 3 5 2 4" xfId="2736" xr:uid="{00000000-0005-0000-0000-0000F6090000}"/>
    <cellStyle name="20% - Accent1 2 2 2 3 5 3" xfId="2737" xr:uid="{00000000-0005-0000-0000-0000F7090000}"/>
    <cellStyle name="20% - Accent1 2 2 2 3 5 3 2" xfId="2738" xr:uid="{00000000-0005-0000-0000-0000F8090000}"/>
    <cellStyle name="20% - Accent1 2 2 2 3 5 3 2 2" xfId="2739" xr:uid="{00000000-0005-0000-0000-0000F9090000}"/>
    <cellStyle name="20% - Accent1 2 2 2 3 5 3 2 2 2" xfId="2740" xr:uid="{00000000-0005-0000-0000-0000FA090000}"/>
    <cellStyle name="20% - Accent1 2 2 2 3 5 3 2 3" xfId="2741" xr:uid="{00000000-0005-0000-0000-0000FB090000}"/>
    <cellStyle name="20% - Accent1 2 2 2 3 5 3 3" xfId="2742" xr:uid="{00000000-0005-0000-0000-0000FC090000}"/>
    <cellStyle name="20% - Accent1 2 2 2 3 5 3 3 2" xfId="2743" xr:uid="{00000000-0005-0000-0000-0000FD090000}"/>
    <cellStyle name="20% - Accent1 2 2 2 3 5 3 4" xfId="2744" xr:uid="{00000000-0005-0000-0000-0000FE090000}"/>
    <cellStyle name="20% - Accent1 2 2 2 3 5 4" xfId="2745" xr:uid="{00000000-0005-0000-0000-0000FF090000}"/>
    <cellStyle name="20% - Accent1 2 2 2 3 5 4 2" xfId="2746" xr:uid="{00000000-0005-0000-0000-0000000A0000}"/>
    <cellStyle name="20% - Accent1 2 2 2 3 5 4 2 2" xfId="2747" xr:uid="{00000000-0005-0000-0000-0000010A0000}"/>
    <cellStyle name="20% - Accent1 2 2 2 3 5 4 2 2 2" xfId="2748" xr:uid="{00000000-0005-0000-0000-0000020A0000}"/>
    <cellStyle name="20% - Accent1 2 2 2 3 5 4 2 3" xfId="2749" xr:uid="{00000000-0005-0000-0000-0000030A0000}"/>
    <cellStyle name="20% - Accent1 2 2 2 3 5 4 3" xfId="2750" xr:uid="{00000000-0005-0000-0000-0000040A0000}"/>
    <cellStyle name="20% - Accent1 2 2 2 3 5 4 3 2" xfId="2751" xr:uid="{00000000-0005-0000-0000-0000050A0000}"/>
    <cellStyle name="20% - Accent1 2 2 2 3 5 4 4" xfId="2752" xr:uid="{00000000-0005-0000-0000-0000060A0000}"/>
    <cellStyle name="20% - Accent1 2 2 2 3 5 5" xfId="2753" xr:uid="{00000000-0005-0000-0000-0000070A0000}"/>
    <cellStyle name="20% - Accent1 2 2 2 3 5 5 2" xfId="2754" xr:uid="{00000000-0005-0000-0000-0000080A0000}"/>
    <cellStyle name="20% - Accent1 2 2 2 3 5 5 2 2" xfId="2755" xr:uid="{00000000-0005-0000-0000-0000090A0000}"/>
    <cellStyle name="20% - Accent1 2 2 2 3 5 5 3" xfId="2756" xr:uid="{00000000-0005-0000-0000-00000A0A0000}"/>
    <cellStyle name="20% - Accent1 2 2 2 3 5 6" xfId="2757" xr:uid="{00000000-0005-0000-0000-00000B0A0000}"/>
    <cellStyle name="20% - Accent1 2 2 2 3 5 6 2" xfId="2758" xr:uid="{00000000-0005-0000-0000-00000C0A0000}"/>
    <cellStyle name="20% - Accent1 2 2 2 3 5 6 2 2" xfId="2759" xr:uid="{00000000-0005-0000-0000-00000D0A0000}"/>
    <cellStyle name="20% - Accent1 2 2 2 3 5 6 3" xfId="2760" xr:uid="{00000000-0005-0000-0000-00000E0A0000}"/>
    <cellStyle name="20% - Accent1 2 2 2 3 5 7" xfId="2761" xr:uid="{00000000-0005-0000-0000-00000F0A0000}"/>
    <cellStyle name="20% - Accent1 2 2 2 3 5 7 2" xfId="2762" xr:uid="{00000000-0005-0000-0000-0000100A0000}"/>
    <cellStyle name="20% - Accent1 2 2 2 3 5 8" xfId="2763" xr:uid="{00000000-0005-0000-0000-0000110A0000}"/>
    <cellStyle name="20% - Accent1 2 2 2 3 5 8 2" xfId="2764" xr:uid="{00000000-0005-0000-0000-0000120A0000}"/>
    <cellStyle name="20% - Accent1 2 2 2 3 5 9" xfId="2765" xr:uid="{00000000-0005-0000-0000-0000130A0000}"/>
    <cellStyle name="20% - Accent1 2 2 2 3 6" xfId="2766" xr:uid="{00000000-0005-0000-0000-0000140A0000}"/>
    <cellStyle name="20% - Accent1 2 2 2 3 6 2" xfId="2767" xr:uid="{00000000-0005-0000-0000-0000150A0000}"/>
    <cellStyle name="20% - Accent1 2 2 2 3 6 2 2" xfId="2768" xr:uid="{00000000-0005-0000-0000-0000160A0000}"/>
    <cellStyle name="20% - Accent1 2 2 2 3 6 2 2 2" xfId="2769" xr:uid="{00000000-0005-0000-0000-0000170A0000}"/>
    <cellStyle name="20% - Accent1 2 2 2 3 6 2 2 2 2" xfId="2770" xr:uid="{00000000-0005-0000-0000-0000180A0000}"/>
    <cellStyle name="20% - Accent1 2 2 2 3 6 2 2 3" xfId="2771" xr:uid="{00000000-0005-0000-0000-0000190A0000}"/>
    <cellStyle name="20% - Accent1 2 2 2 3 6 2 3" xfId="2772" xr:uid="{00000000-0005-0000-0000-00001A0A0000}"/>
    <cellStyle name="20% - Accent1 2 2 2 3 6 2 3 2" xfId="2773" xr:uid="{00000000-0005-0000-0000-00001B0A0000}"/>
    <cellStyle name="20% - Accent1 2 2 2 3 6 2 4" xfId="2774" xr:uid="{00000000-0005-0000-0000-00001C0A0000}"/>
    <cellStyle name="20% - Accent1 2 2 2 3 6 3" xfId="2775" xr:uid="{00000000-0005-0000-0000-00001D0A0000}"/>
    <cellStyle name="20% - Accent1 2 2 2 3 6 3 2" xfId="2776" xr:uid="{00000000-0005-0000-0000-00001E0A0000}"/>
    <cellStyle name="20% - Accent1 2 2 2 3 6 3 2 2" xfId="2777" xr:uid="{00000000-0005-0000-0000-00001F0A0000}"/>
    <cellStyle name="20% - Accent1 2 2 2 3 6 3 2 2 2" xfId="2778" xr:uid="{00000000-0005-0000-0000-0000200A0000}"/>
    <cellStyle name="20% - Accent1 2 2 2 3 6 3 2 3" xfId="2779" xr:uid="{00000000-0005-0000-0000-0000210A0000}"/>
    <cellStyle name="20% - Accent1 2 2 2 3 6 3 3" xfId="2780" xr:uid="{00000000-0005-0000-0000-0000220A0000}"/>
    <cellStyle name="20% - Accent1 2 2 2 3 6 3 3 2" xfId="2781" xr:uid="{00000000-0005-0000-0000-0000230A0000}"/>
    <cellStyle name="20% - Accent1 2 2 2 3 6 3 4" xfId="2782" xr:uid="{00000000-0005-0000-0000-0000240A0000}"/>
    <cellStyle name="20% - Accent1 2 2 2 3 6 4" xfId="2783" xr:uid="{00000000-0005-0000-0000-0000250A0000}"/>
    <cellStyle name="20% - Accent1 2 2 2 3 6 4 2" xfId="2784" xr:uid="{00000000-0005-0000-0000-0000260A0000}"/>
    <cellStyle name="20% - Accent1 2 2 2 3 6 4 2 2" xfId="2785" xr:uid="{00000000-0005-0000-0000-0000270A0000}"/>
    <cellStyle name="20% - Accent1 2 2 2 3 6 4 2 2 2" xfId="2786" xr:uid="{00000000-0005-0000-0000-0000280A0000}"/>
    <cellStyle name="20% - Accent1 2 2 2 3 6 4 2 3" xfId="2787" xr:uid="{00000000-0005-0000-0000-0000290A0000}"/>
    <cellStyle name="20% - Accent1 2 2 2 3 6 4 3" xfId="2788" xr:uid="{00000000-0005-0000-0000-00002A0A0000}"/>
    <cellStyle name="20% - Accent1 2 2 2 3 6 4 3 2" xfId="2789" xr:uid="{00000000-0005-0000-0000-00002B0A0000}"/>
    <cellStyle name="20% - Accent1 2 2 2 3 6 4 4" xfId="2790" xr:uid="{00000000-0005-0000-0000-00002C0A0000}"/>
    <cellStyle name="20% - Accent1 2 2 2 3 6 5" xfId="2791" xr:uid="{00000000-0005-0000-0000-00002D0A0000}"/>
    <cellStyle name="20% - Accent1 2 2 2 3 6 5 2" xfId="2792" xr:uid="{00000000-0005-0000-0000-00002E0A0000}"/>
    <cellStyle name="20% - Accent1 2 2 2 3 6 5 2 2" xfId="2793" xr:uid="{00000000-0005-0000-0000-00002F0A0000}"/>
    <cellStyle name="20% - Accent1 2 2 2 3 6 5 3" xfId="2794" xr:uid="{00000000-0005-0000-0000-0000300A0000}"/>
    <cellStyle name="20% - Accent1 2 2 2 3 6 6" xfId="2795" xr:uid="{00000000-0005-0000-0000-0000310A0000}"/>
    <cellStyle name="20% - Accent1 2 2 2 3 6 6 2" xfId="2796" xr:uid="{00000000-0005-0000-0000-0000320A0000}"/>
    <cellStyle name="20% - Accent1 2 2 2 3 6 6 2 2" xfId="2797" xr:uid="{00000000-0005-0000-0000-0000330A0000}"/>
    <cellStyle name="20% - Accent1 2 2 2 3 6 6 3" xfId="2798" xr:uid="{00000000-0005-0000-0000-0000340A0000}"/>
    <cellStyle name="20% - Accent1 2 2 2 3 6 7" xfId="2799" xr:uid="{00000000-0005-0000-0000-0000350A0000}"/>
    <cellStyle name="20% - Accent1 2 2 2 3 6 7 2" xfId="2800" xr:uid="{00000000-0005-0000-0000-0000360A0000}"/>
    <cellStyle name="20% - Accent1 2 2 2 3 6 8" xfId="2801" xr:uid="{00000000-0005-0000-0000-0000370A0000}"/>
    <cellStyle name="20% - Accent1 2 2 2 3 6 8 2" xfId="2802" xr:uid="{00000000-0005-0000-0000-0000380A0000}"/>
    <cellStyle name="20% - Accent1 2 2 2 3 6 9" xfId="2803" xr:uid="{00000000-0005-0000-0000-0000390A0000}"/>
    <cellStyle name="20% - Accent1 2 2 2 3 7" xfId="2804" xr:uid="{00000000-0005-0000-0000-00003A0A0000}"/>
    <cellStyle name="20% - Accent1 2 2 2 3 7 2" xfId="2805" xr:uid="{00000000-0005-0000-0000-00003B0A0000}"/>
    <cellStyle name="20% - Accent1 2 2 2 3 7 2 2" xfId="2806" xr:uid="{00000000-0005-0000-0000-00003C0A0000}"/>
    <cellStyle name="20% - Accent1 2 2 2 3 7 2 2 2" xfId="2807" xr:uid="{00000000-0005-0000-0000-00003D0A0000}"/>
    <cellStyle name="20% - Accent1 2 2 2 3 7 2 3" xfId="2808" xr:uid="{00000000-0005-0000-0000-00003E0A0000}"/>
    <cellStyle name="20% - Accent1 2 2 2 3 7 3" xfId="2809" xr:uid="{00000000-0005-0000-0000-00003F0A0000}"/>
    <cellStyle name="20% - Accent1 2 2 2 3 7 3 2" xfId="2810" xr:uid="{00000000-0005-0000-0000-0000400A0000}"/>
    <cellStyle name="20% - Accent1 2 2 2 3 7 4" xfId="2811" xr:uid="{00000000-0005-0000-0000-0000410A0000}"/>
    <cellStyle name="20% - Accent1 2 2 2 3 8" xfId="2812" xr:uid="{00000000-0005-0000-0000-0000420A0000}"/>
    <cellStyle name="20% - Accent1 2 2 2 3 8 2" xfId="2813" xr:uid="{00000000-0005-0000-0000-0000430A0000}"/>
    <cellStyle name="20% - Accent1 2 2 2 3 8 2 2" xfId="2814" xr:uid="{00000000-0005-0000-0000-0000440A0000}"/>
    <cellStyle name="20% - Accent1 2 2 2 3 8 2 2 2" xfId="2815" xr:uid="{00000000-0005-0000-0000-0000450A0000}"/>
    <cellStyle name="20% - Accent1 2 2 2 3 8 2 3" xfId="2816" xr:uid="{00000000-0005-0000-0000-0000460A0000}"/>
    <cellStyle name="20% - Accent1 2 2 2 3 8 3" xfId="2817" xr:uid="{00000000-0005-0000-0000-0000470A0000}"/>
    <cellStyle name="20% - Accent1 2 2 2 3 8 3 2" xfId="2818" xr:uid="{00000000-0005-0000-0000-0000480A0000}"/>
    <cellStyle name="20% - Accent1 2 2 2 3 8 4" xfId="2819" xr:uid="{00000000-0005-0000-0000-0000490A0000}"/>
    <cellStyle name="20% - Accent1 2 2 2 3 9" xfId="2820" xr:uid="{00000000-0005-0000-0000-00004A0A0000}"/>
    <cellStyle name="20% - Accent1 2 2 2 3 9 2" xfId="2821" xr:uid="{00000000-0005-0000-0000-00004B0A0000}"/>
    <cellStyle name="20% - Accent1 2 2 2 3 9 2 2" xfId="2822" xr:uid="{00000000-0005-0000-0000-00004C0A0000}"/>
    <cellStyle name="20% - Accent1 2 2 2 3 9 2 2 2" xfId="2823" xr:uid="{00000000-0005-0000-0000-00004D0A0000}"/>
    <cellStyle name="20% - Accent1 2 2 2 3 9 2 3" xfId="2824" xr:uid="{00000000-0005-0000-0000-00004E0A0000}"/>
    <cellStyle name="20% - Accent1 2 2 2 3 9 3" xfId="2825" xr:uid="{00000000-0005-0000-0000-00004F0A0000}"/>
    <cellStyle name="20% - Accent1 2 2 2 3 9 3 2" xfId="2826" xr:uid="{00000000-0005-0000-0000-0000500A0000}"/>
    <cellStyle name="20% - Accent1 2 2 2 3 9 4" xfId="2827" xr:uid="{00000000-0005-0000-0000-0000510A0000}"/>
    <cellStyle name="20% - Accent1 2 2 2 4" xfId="2828" xr:uid="{00000000-0005-0000-0000-0000520A0000}"/>
    <cellStyle name="20% - Accent1 2 2 2 4 10" xfId="2829" xr:uid="{00000000-0005-0000-0000-0000530A0000}"/>
    <cellStyle name="20% - Accent1 2 2 2 4 10 2" xfId="2830" xr:uid="{00000000-0005-0000-0000-0000540A0000}"/>
    <cellStyle name="20% - Accent1 2 2 2 4 11" xfId="2831" xr:uid="{00000000-0005-0000-0000-0000550A0000}"/>
    <cellStyle name="20% - Accent1 2 2 2 4 2" xfId="2832" xr:uid="{00000000-0005-0000-0000-0000560A0000}"/>
    <cellStyle name="20% - Accent1 2 2 2 4 2 2" xfId="2833" xr:uid="{00000000-0005-0000-0000-0000570A0000}"/>
    <cellStyle name="20% - Accent1 2 2 2 4 2 2 2" xfId="2834" xr:uid="{00000000-0005-0000-0000-0000580A0000}"/>
    <cellStyle name="20% - Accent1 2 2 2 4 2 2 2 2" xfId="2835" xr:uid="{00000000-0005-0000-0000-0000590A0000}"/>
    <cellStyle name="20% - Accent1 2 2 2 4 2 2 2 2 2" xfId="2836" xr:uid="{00000000-0005-0000-0000-00005A0A0000}"/>
    <cellStyle name="20% - Accent1 2 2 2 4 2 2 2 3" xfId="2837" xr:uid="{00000000-0005-0000-0000-00005B0A0000}"/>
    <cellStyle name="20% - Accent1 2 2 2 4 2 2 3" xfId="2838" xr:uid="{00000000-0005-0000-0000-00005C0A0000}"/>
    <cellStyle name="20% - Accent1 2 2 2 4 2 2 3 2" xfId="2839" xr:uid="{00000000-0005-0000-0000-00005D0A0000}"/>
    <cellStyle name="20% - Accent1 2 2 2 4 2 2 4" xfId="2840" xr:uid="{00000000-0005-0000-0000-00005E0A0000}"/>
    <cellStyle name="20% - Accent1 2 2 2 4 2 3" xfId="2841" xr:uid="{00000000-0005-0000-0000-00005F0A0000}"/>
    <cellStyle name="20% - Accent1 2 2 2 4 2 3 2" xfId="2842" xr:uid="{00000000-0005-0000-0000-0000600A0000}"/>
    <cellStyle name="20% - Accent1 2 2 2 4 2 3 2 2" xfId="2843" xr:uid="{00000000-0005-0000-0000-0000610A0000}"/>
    <cellStyle name="20% - Accent1 2 2 2 4 2 3 2 2 2" xfId="2844" xr:uid="{00000000-0005-0000-0000-0000620A0000}"/>
    <cellStyle name="20% - Accent1 2 2 2 4 2 3 2 3" xfId="2845" xr:uid="{00000000-0005-0000-0000-0000630A0000}"/>
    <cellStyle name="20% - Accent1 2 2 2 4 2 3 3" xfId="2846" xr:uid="{00000000-0005-0000-0000-0000640A0000}"/>
    <cellStyle name="20% - Accent1 2 2 2 4 2 3 3 2" xfId="2847" xr:uid="{00000000-0005-0000-0000-0000650A0000}"/>
    <cellStyle name="20% - Accent1 2 2 2 4 2 3 4" xfId="2848" xr:uid="{00000000-0005-0000-0000-0000660A0000}"/>
    <cellStyle name="20% - Accent1 2 2 2 4 2 4" xfId="2849" xr:uid="{00000000-0005-0000-0000-0000670A0000}"/>
    <cellStyle name="20% - Accent1 2 2 2 4 2 4 2" xfId="2850" xr:uid="{00000000-0005-0000-0000-0000680A0000}"/>
    <cellStyle name="20% - Accent1 2 2 2 4 2 4 2 2" xfId="2851" xr:uid="{00000000-0005-0000-0000-0000690A0000}"/>
    <cellStyle name="20% - Accent1 2 2 2 4 2 4 2 2 2" xfId="2852" xr:uid="{00000000-0005-0000-0000-00006A0A0000}"/>
    <cellStyle name="20% - Accent1 2 2 2 4 2 4 2 3" xfId="2853" xr:uid="{00000000-0005-0000-0000-00006B0A0000}"/>
    <cellStyle name="20% - Accent1 2 2 2 4 2 4 3" xfId="2854" xr:uid="{00000000-0005-0000-0000-00006C0A0000}"/>
    <cellStyle name="20% - Accent1 2 2 2 4 2 4 3 2" xfId="2855" xr:uid="{00000000-0005-0000-0000-00006D0A0000}"/>
    <cellStyle name="20% - Accent1 2 2 2 4 2 4 4" xfId="2856" xr:uid="{00000000-0005-0000-0000-00006E0A0000}"/>
    <cellStyle name="20% - Accent1 2 2 2 4 2 5" xfId="2857" xr:uid="{00000000-0005-0000-0000-00006F0A0000}"/>
    <cellStyle name="20% - Accent1 2 2 2 4 2 5 2" xfId="2858" xr:uid="{00000000-0005-0000-0000-0000700A0000}"/>
    <cellStyle name="20% - Accent1 2 2 2 4 2 5 2 2" xfId="2859" xr:uid="{00000000-0005-0000-0000-0000710A0000}"/>
    <cellStyle name="20% - Accent1 2 2 2 4 2 5 3" xfId="2860" xr:uid="{00000000-0005-0000-0000-0000720A0000}"/>
    <cellStyle name="20% - Accent1 2 2 2 4 2 6" xfId="2861" xr:uid="{00000000-0005-0000-0000-0000730A0000}"/>
    <cellStyle name="20% - Accent1 2 2 2 4 2 6 2" xfId="2862" xr:uid="{00000000-0005-0000-0000-0000740A0000}"/>
    <cellStyle name="20% - Accent1 2 2 2 4 2 6 2 2" xfId="2863" xr:uid="{00000000-0005-0000-0000-0000750A0000}"/>
    <cellStyle name="20% - Accent1 2 2 2 4 2 6 3" xfId="2864" xr:uid="{00000000-0005-0000-0000-0000760A0000}"/>
    <cellStyle name="20% - Accent1 2 2 2 4 2 7" xfId="2865" xr:uid="{00000000-0005-0000-0000-0000770A0000}"/>
    <cellStyle name="20% - Accent1 2 2 2 4 2 7 2" xfId="2866" xr:uid="{00000000-0005-0000-0000-0000780A0000}"/>
    <cellStyle name="20% - Accent1 2 2 2 4 2 8" xfId="2867" xr:uid="{00000000-0005-0000-0000-0000790A0000}"/>
    <cellStyle name="20% - Accent1 2 2 2 4 2 8 2" xfId="2868" xr:uid="{00000000-0005-0000-0000-00007A0A0000}"/>
    <cellStyle name="20% - Accent1 2 2 2 4 2 9" xfId="2869" xr:uid="{00000000-0005-0000-0000-00007B0A0000}"/>
    <cellStyle name="20% - Accent1 2 2 2 4 3" xfId="2870" xr:uid="{00000000-0005-0000-0000-00007C0A0000}"/>
    <cellStyle name="20% - Accent1 2 2 2 4 3 2" xfId="2871" xr:uid="{00000000-0005-0000-0000-00007D0A0000}"/>
    <cellStyle name="20% - Accent1 2 2 2 4 3 2 2" xfId="2872" xr:uid="{00000000-0005-0000-0000-00007E0A0000}"/>
    <cellStyle name="20% - Accent1 2 2 2 4 3 2 2 2" xfId="2873" xr:uid="{00000000-0005-0000-0000-00007F0A0000}"/>
    <cellStyle name="20% - Accent1 2 2 2 4 3 2 2 2 2" xfId="2874" xr:uid="{00000000-0005-0000-0000-0000800A0000}"/>
    <cellStyle name="20% - Accent1 2 2 2 4 3 2 2 3" xfId="2875" xr:uid="{00000000-0005-0000-0000-0000810A0000}"/>
    <cellStyle name="20% - Accent1 2 2 2 4 3 2 3" xfId="2876" xr:uid="{00000000-0005-0000-0000-0000820A0000}"/>
    <cellStyle name="20% - Accent1 2 2 2 4 3 2 3 2" xfId="2877" xr:uid="{00000000-0005-0000-0000-0000830A0000}"/>
    <cellStyle name="20% - Accent1 2 2 2 4 3 2 4" xfId="2878" xr:uid="{00000000-0005-0000-0000-0000840A0000}"/>
    <cellStyle name="20% - Accent1 2 2 2 4 3 3" xfId="2879" xr:uid="{00000000-0005-0000-0000-0000850A0000}"/>
    <cellStyle name="20% - Accent1 2 2 2 4 3 3 2" xfId="2880" xr:uid="{00000000-0005-0000-0000-0000860A0000}"/>
    <cellStyle name="20% - Accent1 2 2 2 4 3 3 2 2" xfId="2881" xr:uid="{00000000-0005-0000-0000-0000870A0000}"/>
    <cellStyle name="20% - Accent1 2 2 2 4 3 3 2 2 2" xfId="2882" xr:uid="{00000000-0005-0000-0000-0000880A0000}"/>
    <cellStyle name="20% - Accent1 2 2 2 4 3 3 2 3" xfId="2883" xr:uid="{00000000-0005-0000-0000-0000890A0000}"/>
    <cellStyle name="20% - Accent1 2 2 2 4 3 3 3" xfId="2884" xr:uid="{00000000-0005-0000-0000-00008A0A0000}"/>
    <cellStyle name="20% - Accent1 2 2 2 4 3 3 3 2" xfId="2885" xr:uid="{00000000-0005-0000-0000-00008B0A0000}"/>
    <cellStyle name="20% - Accent1 2 2 2 4 3 3 4" xfId="2886" xr:uid="{00000000-0005-0000-0000-00008C0A0000}"/>
    <cellStyle name="20% - Accent1 2 2 2 4 3 4" xfId="2887" xr:uid="{00000000-0005-0000-0000-00008D0A0000}"/>
    <cellStyle name="20% - Accent1 2 2 2 4 3 4 2" xfId="2888" xr:uid="{00000000-0005-0000-0000-00008E0A0000}"/>
    <cellStyle name="20% - Accent1 2 2 2 4 3 4 2 2" xfId="2889" xr:uid="{00000000-0005-0000-0000-00008F0A0000}"/>
    <cellStyle name="20% - Accent1 2 2 2 4 3 4 2 2 2" xfId="2890" xr:uid="{00000000-0005-0000-0000-0000900A0000}"/>
    <cellStyle name="20% - Accent1 2 2 2 4 3 4 2 3" xfId="2891" xr:uid="{00000000-0005-0000-0000-0000910A0000}"/>
    <cellStyle name="20% - Accent1 2 2 2 4 3 4 3" xfId="2892" xr:uid="{00000000-0005-0000-0000-0000920A0000}"/>
    <cellStyle name="20% - Accent1 2 2 2 4 3 4 3 2" xfId="2893" xr:uid="{00000000-0005-0000-0000-0000930A0000}"/>
    <cellStyle name="20% - Accent1 2 2 2 4 3 4 4" xfId="2894" xr:uid="{00000000-0005-0000-0000-0000940A0000}"/>
    <cellStyle name="20% - Accent1 2 2 2 4 3 5" xfId="2895" xr:uid="{00000000-0005-0000-0000-0000950A0000}"/>
    <cellStyle name="20% - Accent1 2 2 2 4 3 5 2" xfId="2896" xr:uid="{00000000-0005-0000-0000-0000960A0000}"/>
    <cellStyle name="20% - Accent1 2 2 2 4 3 5 2 2" xfId="2897" xr:uid="{00000000-0005-0000-0000-0000970A0000}"/>
    <cellStyle name="20% - Accent1 2 2 2 4 3 5 3" xfId="2898" xr:uid="{00000000-0005-0000-0000-0000980A0000}"/>
    <cellStyle name="20% - Accent1 2 2 2 4 3 6" xfId="2899" xr:uid="{00000000-0005-0000-0000-0000990A0000}"/>
    <cellStyle name="20% - Accent1 2 2 2 4 3 6 2" xfId="2900" xr:uid="{00000000-0005-0000-0000-00009A0A0000}"/>
    <cellStyle name="20% - Accent1 2 2 2 4 3 6 2 2" xfId="2901" xr:uid="{00000000-0005-0000-0000-00009B0A0000}"/>
    <cellStyle name="20% - Accent1 2 2 2 4 3 6 3" xfId="2902" xr:uid="{00000000-0005-0000-0000-00009C0A0000}"/>
    <cellStyle name="20% - Accent1 2 2 2 4 3 7" xfId="2903" xr:uid="{00000000-0005-0000-0000-00009D0A0000}"/>
    <cellStyle name="20% - Accent1 2 2 2 4 3 7 2" xfId="2904" xr:uid="{00000000-0005-0000-0000-00009E0A0000}"/>
    <cellStyle name="20% - Accent1 2 2 2 4 3 8" xfId="2905" xr:uid="{00000000-0005-0000-0000-00009F0A0000}"/>
    <cellStyle name="20% - Accent1 2 2 2 4 3 8 2" xfId="2906" xr:uid="{00000000-0005-0000-0000-0000A00A0000}"/>
    <cellStyle name="20% - Accent1 2 2 2 4 3 9" xfId="2907" xr:uid="{00000000-0005-0000-0000-0000A10A0000}"/>
    <cellStyle name="20% - Accent1 2 2 2 4 4" xfId="2908" xr:uid="{00000000-0005-0000-0000-0000A20A0000}"/>
    <cellStyle name="20% - Accent1 2 2 2 4 4 2" xfId="2909" xr:uid="{00000000-0005-0000-0000-0000A30A0000}"/>
    <cellStyle name="20% - Accent1 2 2 2 4 4 2 2" xfId="2910" xr:uid="{00000000-0005-0000-0000-0000A40A0000}"/>
    <cellStyle name="20% - Accent1 2 2 2 4 4 2 2 2" xfId="2911" xr:uid="{00000000-0005-0000-0000-0000A50A0000}"/>
    <cellStyle name="20% - Accent1 2 2 2 4 4 2 3" xfId="2912" xr:uid="{00000000-0005-0000-0000-0000A60A0000}"/>
    <cellStyle name="20% - Accent1 2 2 2 4 4 3" xfId="2913" xr:uid="{00000000-0005-0000-0000-0000A70A0000}"/>
    <cellStyle name="20% - Accent1 2 2 2 4 4 3 2" xfId="2914" xr:uid="{00000000-0005-0000-0000-0000A80A0000}"/>
    <cellStyle name="20% - Accent1 2 2 2 4 4 4" xfId="2915" xr:uid="{00000000-0005-0000-0000-0000A90A0000}"/>
    <cellStyle name="20% - Accent1 2 2 2 4 5" xfId="2916" xr:uid="{00000000-0005-0000-0000-0000AA0A0000}"/>
    <cellStyle name="20% - Accent1 2 2 2 4 5 2" xfId="2917" xr:uid="{00000000-0005-0000-0000-0000AB0A0000}"/>
    <cellStyle name="20% - Accent1 2 2 2 4 5 2 2" xfId="2918" xr:uid="{00000000-0005-0000-0000-0000AC0A0000}"/>
    <cellStyle name="20% - Accent1 2 2 2 4 5 2 2 2" xfId="2919" xr:uid="{00000000-0005-0000-0000-0000AD0A0000}"/>
    <cellStyle name="20% - Accent1 2 2 2 4 5 2 3" xfId="2920" xr:uid="{00000000-0005-0000-0000-0000AE0A0000}"/>
    <cellStyle name="20% - Accent1 2 2 2 4 5 3" xfId="2921" xr:uid="{00000000-0005-0000-0000-0000AF0A0000}"/>
    <cellStyle name="20% - Accent1 2 2 2 4 5 3 2" xfId="2922" xr:uid="{00000000-0005-0000-0000-0000B00A0000}"/>
    <cellStyle name="20% - Accent1 2 2 2 4 5 4" xfId="2923" xr:uid="{00000000-0005-0000-0000-0000B10A0000}"/>
    <cellStyle name="20% - Accent1 2 2 2 4 6" xfId="2924" xr:uid="{00000000-0005-0000-0000-0000B20A0000}"/>
    <cellStyle name="20% - Accent1 2 2 2 4 6 2" xfId="2925" xr:uid="{00000000-0005-0000-0000-0000B30A0000}"/>
    <cellStyle name="20% - Accent1 2 2 2 4 6 2 2" xfId="2926" xr:uid="{00000000-0005-0000-0000-0000B40A0000}"/>
    <cellStyle name="20% - Accent1 2 2 2 4 6 2 2 2" xfId="2927" xr:uid="{00000000-0005-0000-0000-0000B50A0000}"/>
    <cellStyle name="20% - Accent1 2 2 2 4 6 2 3" xfId="2928" xr:uid="{00000000-0005-0000-0000-0000B60A0000}"/>
    <cellStyle name="20% - Accent1 2 2 2 4 6 3" xfId="2929" xr:uid="{00000000-0005-0000-0000-0000B70A0000}"/>
    <cellStyle name="20% - Accent1 2 2 2 4 6 3 2" xfId="2930" xr:uid="{00000000-0005-0000-0000-0000B80A0000}"/>
    <cellStyle name="20% - Accent1 2 2 2 4 6 4" xfId="2931" xr:uid="{00000000-0005-0000-0000-0000B90A0000}"/>
    <cellStyle name="20% - Accent1 2 2 2 4 7" xfId="2932" xr:uid="{00000000-0005-0000-0000-0000BA0A0000}"/>
    <cellStyle name="20% - Accent1 2 2 2 4 7 2" xfId="2933" xr:uid="{00000000-0005-0000-0000-0000BB0A0000}"/>
    <cellStyle name="20% - Accent1 2 2 2 4 7 2 2" xfId="2934" xr:uid="{00000000-0005-0000-0000-0000BC0A0000}"/>
    <cellStyle name="20% - Accent1 2 2 2 4 7 3" xfId="2935" xr:uid="{00000000-0005-0000-0000-0000BD0A0000}"/>
    <cellStyle name="20% - Accent1 2 2 2 4 8" xfId="2936" xr:uid="{00000000-0005-0000-0000-0000BE0A0000}"/>
    <cellStyle name="20% - Accent1 2 2 2 4 8 2" xfId="2937" xr:uid="{00000000-0005-0000-0000-0000BF0A0000}"/>
    <cellStyle name="20% - Accent1 2 2 2 4 8 2 2" xfId="2938" xr:uid="{00000000-0005-0000-0000-0000C00A0000}"/>
    <cellStyle name="20% - Accent1 2 2 2 4 8 3" xfId="2939" xr:uid="{00000000-0005-0000-0000-0000C10A0000}"/>
    <cellStyle name="20% - Accent1 2 2 2 4 9" xfId="2940" xr:uid="{00000000-0005-0000-0000-0000C20A0000}"/>
    <cellStyle name="20% - Accent1 2 2 2 4 9 2" xfId="2941" xr:uid="{00000000-0005-0000-0000-0000C30A0000}"/>
    <cellStyle name="20% - Accent1 2 2 2 5" xfId="2942" xr:uid="{00000000-0005-0000-0000-0000C40A0000}"/>
    <cellStyle name="20% - Accent1 2 2 2 5 10" xfId="2943" xr:uid="{00000000-0005-0000-0000-0000C50A0000}"/>
    <cellStyle name="20% - Accent1 2 2 2 5 10 2" xfId="2944" xr:uid="{00000000-0005-0000-0000-0000C60A0000}"/>
    <cellStyle name="20% - Accent1 2 2 2 5 11" xfId="2945" xr:uid="{00000000-0005-0000-0000-0000C70A0000}"/>
    <cellStyle name="20% - Accent1 2 2 2 5 2" xfId="2946" xr:uid="{00000000-0005-0000-0000-0000C80A0000}"/>
    <cellStyle name="20% - Accent1 2 2 2 5 2 2" xfId="2947" xr:uid="{00000000-0005-0000-0000-0000C90A0000}"/>
    <cellStyle name="20% - Accent1 2 2 2 5 2 2 2" xfId="2948" xr:uid="{00000000-0005-0000-0000-0000CA0A0000}"/>
    <cellStyle name="20% - Accent1 2 2 2 5 2 2 2 2" xfId="2949" xr:uid="{00000000-0005-0000-0000-0000CB0A0000}"/>
    <cellStyle name="20% - Accent1 2 2 2 5 2 2 2 2 2" xfId="2950" xr:uid="{00000000-0005-0000-0000-0000CC0A0000}"/>
    <cellStyle name="20% - Accent1 2 2 2 5 2 2 2 3" xfId="2951" xr:uid="{00000000-0005-0000-0000-0000CD0A0000}"/>
    <cellStyle name="20% - Accent1 2 2 2 5 2 2 3" xfId="2952" xr:uid="{00000000-0005-0000-0000-0000CE0A0000}"/>
    <cellStyle name="20% - Accent1 2 2 2 5 2 2 3 2" xfId="2953" xr:uid="{00000000-0005-0000-0000-0000CF0A0000}"/>
    <cellStyle name="20% - Accent1 2 2 2 5 2 2 4" xfId="2954" xr:uid="{00000000-0005-0000-0000-0000D00A0000}"/>
    <cellStyle name="20% - Accent1 2 2 2 5 2 3" xfId="2955" xr:uid="{00000000-0005-0000-0000-0000D10A0000}"/>
    <cellStyle name="20% - Accent1 2 2 2 5 2 3 2" xfId="2956" xr:uid="{00000000-0005-0000-0000-0000D20A0000}"/>
    <cellStyle name="20% - Accent1 2 2 2 5 2 3 2 2" xfId="2957" xr:uid="{00000000-0005-0000-0000-0000D30A0000}"/>
    <cellStyle name="20% - Accent1 2 2 2 5 2 3 2 2 2" xfId="2958" xr:uid="{00000000-0005-0000-0000-0000D40A0000}"/>
    <cellStyle name="20% - Accent1 2 2 2 5 2 3 2 3" xfId="2959" xr:uid="{00000000-0005-0000-0000-0000D50A0000}"/>
    <cellStyle name="20% - Accent1 2 2 2 5 2 3 3" xfId="2960" xr:uid="{00000000-0005-0000-0000-0000D60A0000}"/>
    <cellStyle name="20% - Accent1 2 2 2 5 2 3 3 2" xfId="2961" xr:uid="{00000000-0005-0000-0000-0000D70A0000}"/>
    <cellStyle name="20% - Accent1 2 2 2 5 2 3 4" xfId="2962" xr:uid="{00000000-0005-0000-0000-0000D80A0000}"/>
    <cellStyle name="20% - Accent1 2 2 2 5 2 4" xfId="2963" xr:uid="{00000000-0005-0000-0000-0000D90A0000}"/>
    <cellStyle name="20% - Accent1 2 2 2 5 2 4 2" xfId="2964" xr:uid="{00000000-0005-0000-0000-0000DA0A0000}"/>
    <cellStyle name="20% - Accent1 2 2 2 5 2 4 2 2" xfId="2965" xr:uid="{00000000-0005-0000-0000-0000DB0A0000}"/>
    <cellStyle name="20% - Accent1 2 2 2 5 2 4 2 2 2" xfId="2966" xr:uid="{00000000-0005-0000-0000-0000DC0A0000}"/>
    <cellStyle name="20% - Accent1 2 2 2 5 2 4 2 3" xfId="2967" xr:uid="{00000000-0005-0000-0000-0000DD0A0000}"/>
    <cellStyle name="20% - Accent1 2 2 2 5 2 4 3" xfId="2968" xr:uid="{00000000-0005-0000-0000-0000DE0A0000}"/>
    <cellStyle name="20% - Accent1 2 2 2 5 2 4 3 2" xfId="2969" xr:uid="{00000000-0005-0000-0000-0000DF0A0000}"/>
    <cellStyle name="20% - Accent1 2 2 2 5 2 4 4" xfId="2970" xr:uid="{00000000-0005-0000-0000-0000E00A0000}"/>
    <cellStyle name="20% - Accent1 2 2 2 5 2 5" xfId="2971" xr:uid="{00000000-0005-0000-0000-0000E10A0000}"/>
    <cellStyle name="20% - Accent1 2 2 2 5 2 5 2" xfId="2972" xr:uid="{00000000-0005-0000-0000-0000E20A0000}"/>
    <cellStyle name="20% - Accent1 2 2 2 5 2 5 2 2" xfId="2973" xr:uid="{00000000-0005-0000-0000-0000E30A0000}"/>
    <cellStyle name="20% - Accent1 2 2 2 5 2 5 3" xfId="2974" xr:uid="{00000000-0005-0000-0000-0000E40A0000}"/>
    <cellStyle name="20% - Accent1 2 2 2 5 2 6" xfId="2975" xr:uid="{00000000-0005-0000-0000-0000E50A0000}"/>
    <cellStyle name="20% - Accent1 2 2 2 5 2 6 2" xfId="2976" xr:uid="{00000000-0005-0000-0000-0000E60A0000}"/>
    <cellStyle name="20% - Accent1 2 2 2 5 2 6 2 2" xfId="2977" xr:uid="{00000000-0005-0000-0000-0000E70A0000}"/>
    <cellStyle name="20% - Accent1 2 2 2 5 2 6 3" xfId="2978" xr:uid="{00000000-0005-0000-0000-0000E80A0000}"/>
    <cellStyle name="20% - Accent1 2 2 2 5 2 7" xfId="2979" xr:uid="{00000000-0005-0000-0000-0000E90A0000}"/>
    <cellStyle name="20% - Accent1 2 2 2 5 2 7 2" xfId="2980" xr:uid="{00000000-0005-0000-0000-0000EA0A0000}"/>
    <cellStyle name="20% - Accent1 2 2 2 5 2 8" xfId="2981" xr:uid="{00000000-0005-0000-0000-0000EB0A0000}"/>
    <cellStyle name="20% - Accent1 2 2 2 5 2 8 2" xfId="2982" xr:uid="{00000000-0005-0000-0000-0000EC0A0000}"/>
    <cellStyle name="20% - Accent1 2 2 2 5 2 9" xfId="2983" xr:uid="{00000000-0005-0000-0000-0000ED0A0000}"/>
    <cellStyle name="20% - Accent1 2 2 2 5 3" xfId="2984" xr:uid="{00000000-0005-0000-0000-0000EE0A0000}"/>
    <cellStyle name="20% - Accent1 2 2 2 5 3 2" xfId="2985" xr:uid="{00000000-0005-0000-0000-0000EF0A0000}"/>
    <cellStyle name="20% - Accent1 2 2 2 5 3 2 2" xfId="2986" xr:uid="{00000000-0005-0000-0000-0000F00A0000}"/>
    <cellStyle name="20% - Accent1 2 2 2 5 3 2 2 2" xfId="2987" xr:uid="{00000000-0005-0000-0000-0000F10A0000}"/>
    <cellStyle name="20% - Accent1 2 2 2 5 3 2 2 2 2" xfId="2988" xr:uid="{00000000-0005-0000-0000-0000F20A0000}"/>
    <cellStyle name="20% - Accent1 2 2 2 5 3 2 2 3" xfId="2989" xr:uid="{00000000-0005-0000-0000-0000F30A0000}"/>
    <cellStyle name="20% - Accent1 2 2 2 5 3 2 3" xfId="2990" xr:uid="{00000000-0005-0000-0000-0000F40A0000}"/>
    <cellStyle name="20% - Accent1 2 2 2 5 3 2 3 2" xfId="2991" xr:uid="{00000000-0005-0000-0000-0000F50A0000}"/>
    <cellStyle name="20% - Accent1 2 2 2 5 3 2 4" xfId="2992" xr:uid="{00000000-0005-0000-0000-0000F60A0000}"/>
    <cellStyle name="20% - Accent1 2 2 2 5 3 3" xfId="2993" xr:uid="{00000000-0005-0000-0000-0000F70A0000}"/>
    <cellStyle name="20% - Accent1 2 2 2 5 3 3 2" xfId="2994" xr:uid="{00000000-0005-0000-0000-0000F80A0000}"/>
    <cellStyle name="20% - Accent1 2 2 2 5 3 3 2 2" xfId="2995" xr:uid="{00000000-0005-0000-0000-0000F90A0000}"/>
    <cellStyle name="20% - Accent1 2 2 2 5 3 3 2 2 2" xfId="2996" xr:uid="{00000000-0005-0000-0000-0000FA0A0000}"/>
    <cellStyle name="20% - Accent1 2 2 2 5 3 3 2 3" xfId="2997" xr:uid="{00000000-0005-0000-0000-0000FB0A0000}"/>
    <cellStyle name="20% - Accent1 2 2 2 5 3 3 3" xfId="2998" xr:uid="{00000000-0005-0000-0000-0000FC0A0000}"/>
    <cellStyle name="20% - Accent1 2 2 2 5 3 3 3 2" xfId="2999" xr:uid="{00000000-0005-0000-0000-0000FD0A0000}"/>
    <cellStyle name="20% - Accent1 2 2 2 5 3 3 4" xfId="3000" xr:uid="{00000000-0005-0000-0000-0000FE0A0000}"/>
    <cellStyle name="20% - Accent1 2 2 2 5 3 4" xfId="3001" xr:uid="{00000000-0005-0000-0000-0000FF0A0000}"/>
    <cellStyle name="20% - Accent1 2 2 2 5 3 4 2" xfId="3002" xr:uid="{00000000-0005-0000-0000-0000000B0000}"/>
    <cellStyle name="20% - Accent1 2 2 2 5 3 4 2 2" xfId="3003" xr:uid="{00000000-0005-0000-0000-0000010B0000}"/>
    <cellStyle name="20% - Accent1 2 2 2 5 3 4 2 2 2" xfId="3004" xr:uid="{00000000-0005-0000-0000-0000020B0000}"/>
    <cellStyle name="20% - Accent1 2 2 2 5 3 4 2 3" xfId="3005" xr:uid="{00000000-0005-0000-0000-0000030B0000}"/>
    <cellStyle name="20% - Accent1 2 2 2 5 3 4 3" xfId="3006" xr:uid="{00000000-0005-0000-0000-0000040B0000}"/>
    <cellStyle name="20% - Accent1 2 2 2 5 3 4 3 2" xfId="3007" xr:uid="{00000000-0005-0000-0000-0000050B0000}"/>
    <cellStyle name="20% - Accent1 2 2 2 5 3 4 4" xfId="3008" xr:uid="{00000000-0005-0000-0000-0000060B0000}"/>
    <cellStyle name="20% - Accent1 2 2 2 5 3 5" xfId="3009" xr:uid="{00000000-0005-0000-0000-0000070B0000}"/>
    <cellStyle name="20% - Accent1 2 2 2 5 3 5 2" xfId="3010" xr:uid="{00000000-0005-0000-0000-0000080B0000}"/>
    <cellStyle name="20% - Accent1 2 2 2 5 3 5 2 2" xfId="3011" xr:uid="{00000000-0005-0000-0000-0000090B0000}"/>
    <cellStyle name="20% - Accent1 2 2 2 5 3 5 3" xfId="3012" xr:uid="{00000000-0005-0000-0000-00000A0B0000}"/>
    <cellStyle name="20% - Accent1 2 2 2 5 3 6" xfId="3013" xr:uid="{00000000-0005-0000-0000-00000B0B0000}"/>
    <cellStyle name="20% - Accent1 2 2 2 5 3 6 2" xfId="3014" xr:uid="{00000000-0005-0000-0000-00000C0B0000}"/>
    <cellStyle name="20% - Accent1 2 2 2 5 3 6 2 2" xfId="3015" xr:uid="{00000000-0005-0000-0000-00000D0B0000}"/>
    <cellStyle name="20% - Accent1 2 2 2 5 3 6 3" xfId="3016" xr:uid="{00000000-0005-0000-0000-00000E0B0000}"/>
    <cellStyle name="20% - Accent1 2 2 2 5 3 7" xfId="3017" xr:uid="{00000000-0005-0000-0000-00000F0B0000}"/>
    <cellStyle name="20% - Accent1 2 2 2 5 3 7 2" xfId="3018" xr:uid="{00000000-0005-0000-0000-0000100B0000}"/>
    <cellStyle name="20% - Accent1 2 2 2 5 3 8" xfId="3019" xr:uid="{00000000-0005-0000-0000-0000110B0000}"/>
    <cellStyle name="20% - Accent1 2 2 2 5 3 8 2" xfId="3020" xr:uid="{00000000-0005-0000-0000-0000120B0000}"/>
    <cellStyle name="20% - Accent1 2 2 2 5 3 9" xfId="3021" xr:uid="{00000000-0005-0000-0000-0000130B0000}"/>
    <cellStyle name="20% - Accent1 2 2 2 5 4" xfId="3022" xr:uid="{00000000-0005-0000-0000-0000140B0000}"/>
    <cellStyle name="20% - Accent1 2 2 2 5 4 2" xfId="3023" xr:uid="{00000000-0005-0000-0000-0000150B0000}"/>
    <cellStyle name="20% - Accent1 2 2 2 5 4 2 2" xfId="3024" xr:uid="{00000000-0005-0000-0000-0000160B0000}"/>
    <cellStyle name="20% - Accent1 2 2 2 5 4 2 2 2" xfId="3025" xr:uid="{00000000-0005-0000-0000-0000170B0000}"/>
    <cellStyle name="20% - Accent1 2 2 2 5 4 2 3" xfId="3026" xr:uid="{00000000-0005-0000-0000-0000180B0000}"/>
    <cellStyle name="20% - Accent1 2 2 2 5 4 3" xfId="3027" xr:uid="{00000000-0005-0000-0000-0000190B0000}"/>
    <cellStyle name="20% - Accent1 2 2 2 5 4 3 2" xfId="3028" xr:uid="{00000000-0005-0000-0000-00001A0B0000}"/>
    <cellStyle name="20% - Accent1 2 2 2 5 4 4" xfId="3029" xr:uid="{00000000-0005-0000-0000-00001B0B0000}"/>
    <cellStyle name="20% - Accent1 2 2 2 5 5" xfId="3030" xr:uid="{00000000-0005-0000-0000-00001C0B0000}"/>
    <cellStyle name="20% - Accent1 2 2 2 5 5 2" xfId="3031" xr:uid="{00000000-0005-0000-0000-00001D0B0000}"/>
    <cellStyle name="20% - Accent1 2 2 2 5 5 2 2" xfId="3032" xr:uid="{00000000-0005-0000-0000-00001E0B0000}"/>
    <cellStyle name="20% - Accent1 2 2 2 5 5 2 2 2" xfId="3033" xr:uid="{00000000-0005-0000-0000-00001F0B0000}"/>
    <cellStyle name="20% - Accent1 2 2 2 5 5 2 3" xfId="3034" xr:uid="{00000000-0005-0000-0000-0000200B0000}"/>
    <cellStyle name="20% - Accent1 2 2 2 5 5 3" xfId="3035" xr:uid="{00000000-0005-0000-0000-0000210B0000}"/>
    <cellStyle name="20% - Accent1 2 2 2 5 5 3 2" xfId="3036" xr:uid="{00000000-0005-0000-0000-0000220B0000}"/>
    <cellStyle name="20% - Accent1 2 2 2 5 5 4" xfId="3037" xr:uid="{00000000-0005-0000-0000-0000230B0000}"/>
    <cellStyle name="20% - Accent1 2 2 2 5 6" xfId="3038" xr:uid="{00000000-0005-0000-0000-0000240B0000}"/>
    <cellStyle name="20% - Accent1 2 2 2 5 6 2" xfId="3039" xr:uid="{00000000-0005-0000-0000-0000250B0000}"/>
    <cellStyle name="20% - Accent1 2 2 2 5 6 2 2" xfId="3040" xr:uid="{00000000-0005-0000-0000-0000260B0000}"/>
    <cellStyle name="20% - Accent1 2 2 2 5 6 2 2 2" xfId="3041" xr:uid="{00000000-0005-0000-0000-0000270B0000}"/>
    <cellStyle name="20% - Accent1 2 2 2 5 6 2 3" xfId="3042" xr:uid="{00000000-0005-0000-0000-0000280B0000}"/>
    <cellStyle name="20% - Accent1 2 2 2 5 6 3" xfId="3043" xr:uid="{00000000-0005-0000-0000-0000290B0000}"/>
    <cellStyle name="20% - Accent1 2 2 2 5 6 3 2" xfId="3044" xr:uid="{00000000-0005-0000-0000-00002A0B0000}"/>
    <cellStyle name="20% - Accent1 2 2 2 5 6 4" xfId="3045" xr:uid="{00000000-0005-0000-0000-00002B0B0000}"/>
    <cellStyle name="20% - Accent1 2 2 2 5 7" xfId="3046" xr:uid="{00000000-0005-0000-0000-00002C0B0000}"/>
    <cellStyle name="20% - Accent1 2 2 2 5 7 2" xfId="3047" xr:uid="{00000000-0005-0000-0000-00002D0B0000}"/>
    <cellStyle name="20% - Accent1 2 2 2 5 7 2 2" xfId="3048" xr:uid="{00000000-0005-0000-0000-00002E0B0000}"/>
    <cellStyle name="20% - Accent1 2 2 2 5 7 3" xfId="3049" xr:uid="{00000000-0005-0000-0000-00002F0B0000}"/>
    <cellStyle name="20% - Accent1 2 2 2 5 8" xfId="3050" xr:uid="{00000000-0005-0000-0000-0000300B0000}"/>
    <cellStyle name="20% - Accent1 2 2 2 5 8 2" xfId="3051" xr:uid="{00000000-0005-0000-0000-0000310B0000}"/>
    <cellStyle name="20% - Accent1 2 2 2 5 8 2 2" xfId="3052" xr:uid="{00000000-0005-0000-0000-0000320B0000}"/>
    <cellStyle name="20% - Accent1 2 2 2 5 8 3" xfId="3053" xr:uid="{00000000-0005-0000-0000-0000330B0000}"/>
    <cellStyle name="20% - Accent1 2 2 2 5 9" xfId="3054" xr:uid="{00000000-0005-0000-0000-0000340B0000}"/>
    <cellStyle name="20% - Accent1 2 2 2 5 9 2" xfId="3055" xr:uid="{00000000-0005-0000-0000-0000350B0000}"/>
    <cellStyle name="20% - Accent1 2 2 2 6" xfId="3056" xr:uid="{00000000-0005-0000-0000-0000360B0000}"/>
    <cellStyle name="20% - Accent1 2 2 2 6 10" xfId="3057" xr:uid="{00000000-0005-0000-0000-0000370B0000}"/>
    <cellStyle name="20% - Accent1 2 2 2 6 10 2" xfId="3058" xr:uid="{00000000-0005-0000-0000-0000380B0000}"/>
    <cellStyle name="20% - Accent1 2 2 2 6 11" xfId="3059" xr:uid="{00000000-0005-0000-0000-0000390B0000}"/>
    <cellStyle name="20% - Accent1 2 2 2 6 2" xfId="3060" xr:uid="{00000000-0005-0000-0000-00003A0B0000}"/>
    <cellStyle name="20% - Accent1 2 2 2 6 2 2" xfId="3061" xr:uid="{00000000-0005-0000-0000-00003B0B0000}"/>
    <cellStyle name="20% - Accent1 2 2 2 6 2 2 2" xfId="3062" xr:uid="{00000000-0005-0000-0000-00003C0B0000}"/>
    <cellStyle name="20% - Accent1 2 2 2 6 2 2 2 2" xfId="3063" xr:uid="{00000000-0005-0000-0000-00003D0B0000}"/>
    <cellStyle name="20% - Accent1 2 2 2 6 2 2 2 2 2" xfId="3064" xr:uid="{00000000-0005-0000-0000-00003E0B0000}"/>
    <cellStyle name="20% - Accent1 2 2 2 6 2 2 2 3" xfId="3065" xr:uid="{00000000-0005-0000-0000-00003F0B0000}"/>
    <cellStyle name="20% - Accent1 2 2 2 6 2 2 3" xfId="3066" xr:uid="{00000000-0005-0000-0000-0000400B0000}"/>
    <cellStyle name="20% - Accent1 2 2 2 6 2 2 3 2" xfId="3067" xr:uid="{00000000-0005-0000-0000-0000410B0000}"/>
    <cellStyle name="20% - Accent1 2 2 2 6 2 2 4" xfId="3068" xr:uid="{00000000-0005-0000-0000-0000420B0000}"/>
    <cellStyle name="20% - Accent1 2 2 2 6 2 3" xfId="3069" xr:uid="{00000000-0005-0000-0000-0000430B0000}"/>
    <cellStyle name="20% - Accent1 2 2 2 6 2 3 2" xfId="3070" xr:uid="{00000000-0005-0000-0000-0000440B0000}"/>
    <cellStyle name="20% - Accent1 2 2 2 6 2 3 2 2" xfId="3071" xr:uid="{00000000-0005-0000-0000-0000450B0000}"/>
    <cellStyle name="20% - Accent1 2 2 2 6 2 3 2 2 2" xfId="3072" xr:uid="{00000000-0005-0000-0000-0000460B0000}"/>
    <cellStyle name="20% - Accent1 2 2 2 6 2 3 2 3" xfId="3073" xr:uid="{00000000-0005-0000-0000-0000470B0000}"/>
    <cellStyle name="20% - Accent1 2 2 2 6 2 3 3" xfId="3074" xr:uid="{00000000-0005-0000-0000-0000480B0000}"/>
    <cellStyle name="20% - Accent1 2 2 2 6 2 3 3 2" xfId="3075" xr:uid="{00000000-0005-0000-0000-0000490B0000}"/>
    <cellStyle name="20% - Accent1 2 2 2 6 2 3 4" xfId="3076" xr:uid="{00000000-0005-0000-0000-00004A0B0000}"/>
    <cellStyle name="20% - Accent1 2 2 2 6 2 4" xfId="3077" xr:uid="{00000000-0005-0000-0000-00004B0B0000}"/>
    <cellStyle name="20% - Accent1 2 2 2 6 2 4 2" xfId="3078" xr:uid="{00000000-0005-0000-0000-00004C0B0000}"/>
    <cellStyle name="20% - Accent1 2 2 2 6 2 4 2 2" xfId="3079" xr:uid="{00000000-0005-0000-0000-00004D0B0000}"/>
    <cellStyle name="20% - Accent1 2 2 2 6 2 4 2 2 2" xfId="3080" xr:uid="{00000000-0005-0000-0000-00004E0B0000}"/>
    <cellStyle name="20% - Accent1 2 2 2 6 2 4 2 3" xfId="3081" xr:uid="{00000000-0005-0000-0000-00004F0B0000}"/>
    <cellStyle name="20% - Accent1 2 2 2 6 2 4 3" xfId="3082" xr:uid="{00000000-0005-0000-0000-0000500B0000}"/>
    <cellStyle name="20% - Accent1 2 2 2 6 2 4 3 2" xfId="3083" xr:uid="{00000000-0005-0000-0000-0000510B0000}"/>
    <cellStyle name="20% - Accent1 2 2 2 6 2 4 4" xfId="3084" xr:uid="{00000000-0005-0000-0000-0000520B0000}"/>
    <cellStyle name="20% - Accent1 2 2 2 6 2 5" xfId="3085" xr:uid="{00000000-0005-0000-0000-0000530B0000}"/>
    <cellStyle name="20% - Accent1 2 2 2 6 2 5 2" xfId="3086" xr:uid="{00000000-0005-0000-0000-0000540B0000}"/>
    <cellStyle name="20% - Accent1 2 2 2 6 2 5 2 2" xfId="3087" xr:uid="{00000000-0005-0000-0000-0000550B0000}"/>
    <cellStyle name="20% - Accent1 2 2 2 6 2 5 3" xfId="3088" xr:uid="{00000000-0005-0000-0000-0000560B0000}"/>
    <cellStyle name="20% - Accent1 2 2 2 6 2 6" xfId="3089" xr:uid="{00000000-0005-0000-0000-0000570B0000}"/>
    <cellStyle name="20% - Accent1 2 2 2 6 2 6 2" xfId="3090" xr:uid="{00000000-0005-0000-0000-0000580B0000}"/>
    <cellStyle name="20% - Accent1 2 2 2 6 2 6 2 2" xfId="3091" xr:uid="{00000000-0005-0000-0000-0000590B0000}"/>
    <cellStyle name="20% - Accent1 2 2 2 6 2 6 3" xfId="3092" xr:uid="{00000000-0005-0000-0000-00005A0B0000}"/>
    <cellStyle name="20% - Accent1 2 2 2 6 2 7" xfId="3093" xr:uid="{00000000-0005-0000-0000-00005B0B0000}"/>
    <cellStyle name="20% - Accent1 2 2 2 6 2 7 2" xfId="3094" xr:uid="{00000000-0005-0000-0000-00005C0B0000}"/>
    <cellStyle name="20% - Accent1 2 2 2 6 2 8" xfId="3095" xr:uid="{00000000-0005-0000-0000-00005D0B0000}"/>
    <cellStyle name="20% - Accent1 2 2 2 6 2 8 2" xfId="3096" xr:uid="{00000000-0005-0000-0000-00005E0B0000}"/>
    <cellStyle name="20% - Accent1 2 2 2 6 2 9" xfId="3097" xr:uid="{00000000-0005-0000-0000-00005F0B0000}"/>
    <cellStyle name="20% - Accent1 2 2 2 6 3" xfId="3098" xr:uid="{00000000-0005-0000-0000-0000600B0000}"/>
    <cellStyle name="20% - Accent1 2 2 2 6 3 2" xfId="3099" xr:uid="{00000000-0005-0000-0000-0000610B0000}"/>
    <cellStyle name="20% - Accent1 2 2 2 6 3 2 2" xfId="3100" xr:uid="{00000000-0005-0000-0000-0000620B0000}"/>
    <cellStyle name="20% - Accent1 2 2 2 6 3 2 2 2" xfId="3101" xr:uid="{00000000-0005-0000-0000-0000630B0000}"/>
    <cellStyle name="20% - Accent1 2 2 2 6 3 2 2 2 2" xfId="3102" xr:uid="{00000000-0005-0000-0000-0000640B0000}"/>
    <cellStyle name="20% - Accent1 2 2 2 6 3 2 2 3" xfId="3103" xr:uid="{00000000-0005-0000-0000-0000650B0000}"/>
    <cellStyle name="20% - Accent1 2 2 2 6 3 2 3" xfId="3104" xr:uid="{00000000-0005-0000-0000-0000660B0000}"/>
    <cellStyle name="20% - Accent1 2 2 2 6 3 2 3 2" xfId="3105" xr:uid="{00000000-0005-0000-0000-0000670B0000}"/>
    <cellStyle name="20% - Accent1 2 2 2 6 3 2 4" xfId="3106" xr:uid="{00000000-0005-0000-0000-0000680B0000}"/>
    <cellStyle name="20% - Accent1 2 2 2 6 3 3" xfId="3107" xr:uid="{00000000-0005-0000-0000-0000690B0000}"/>
    <cellStyle name="20% - Accent1 2 2 2 6 3 3 2" xfId="3108" xr:uid="{00000000-0005-0000-0000-00006A0B0000}"/>
    <cellStyle name="20% - Accent1 2 2 2 6 3 3 2 2" xfId="3109" xr:uid="{00000000-0005-0000-0000-00006B0B0000}"/>
    <cellStyle name="20% - Accent1 2 2 2 6 3 3 2 2 2" xfId="3110" xr:uid="{00000000-0005-0000-0000-00006C0B0000}"/>
    <cellStyle name="20% - Accent1 2 2 2 6 3 3 2 3" xfId="3111" xr:uid="{00000000-0005-0000-0000-00006D0B0000}"/>
    <cellStyle name="20% - Accent1 2 2 2 6 3 3 3" xfId="3112" xr:uid="{00000000-0005-0000-0000-00006E0B0000}"/>
    <cellStyle name="20% - Accent1 2 2 2 6 3 3 3 2" xfId="3113" xr:uid="{00000000-0005-0000-0000-00006F0B0000}"/>
    <cellStyle name="20% - Accent1 2 2 2 6 3 3 4" xfId="3114" xr:uid="{00000000-0005-0000-0000-0000700B0000}"/>
    <cellStyle name="20% - Accent1 2 2 2 6 3 4" xfId="3115" xr:uid="{00000000-0005-0000-0000-0000710B0000}"/>
    <cellStyle name="20% - Accent1 2 2 2 6 3 4 2" xfId="3116" xr:uid="{00000000-0005-0000-0000-0000720B0000}"/>
    <cellStyle name="20% - Accent1 2 2 2 6 3 4 2 2" xfId="3117" xr:uid="{00000000-0005-0000-0000-0000730B0000}"/>
    <cellStyle name="20% - Accent1 2 2 2 6 3 4 2 2 2" xfId="3118" xr:uid="{00000000-0005-0000-0000-0000740B0000}"/>
    <cellStyle name="20% - Accent1 2 2 2 6 3 4 2 3" xfId="3119" xr:uid="{00000000-0005-0000-0000-0000750B0000}"/>
    <cellStyle name="20% - Accent1 2 2 2 6 3 4 3" xfId="3120" xr:uid="{00000000-0005-0000-0000-0000760B0000}"/>
    <cellStyle name="20% - Accent1 2 2 2 6 3 4 3 2" xfId="3121" xr:uid="{00000000-0005-0000-0000-0000770B0000}"/>
    <cellStyle name="20% - Accent1 2 2 2 6 3 4 4" xfId="3122" xr:uid="{00000000-0005-0000-0000-0000780B0000}"/>
    <cellStyle name="20% - Accent1 2 2 2 6 3 5" xfId="3123" xr:uid="{00000000-0005-0000-0000-0000790B0000}"/>
    <cellStyle name="20% - Accent1 2 2 2 6 3 5 2" xfId="3124" xr:uid="{00000000-0005-0000-0000-00007A0B0000}"/>
    <cellStyle name="20% - Accent1 2 2 2 6 3 5 2 2" xfId="3125" xr:uid="{00000000-0005-0000-0000-00007B0B0000}"/>
    <cellStyle name="20% - Accent1 2 2 2 6 3 5 3" xfId="3126" xr:uid="{00000000-0005-0000-0000-00007C0B0000}"/>
    <cellStyle name="20% - Accent1 2 2 2 6 3 6" xfId="3127" xr:uid="{00000000-0005-0000-0000-00007D0B0000}"/>
    <cellStyle name="20% - Accent1 2 2 2 6 3 6 2" xfId="3128" xr:uid="{00000000-0005-0000-0000-00007E0B0000}"/>
    <cellStyle name="20% - Accent1 2 2 2 6 3 6 2 2" xfId="3129" xr:uid="{00000000-0005-0000-0000-00007F0B0000}"/>
    <cellStyle name="20% - Accent1 2 2 2 6 3 6 3" xfId="3130" xr:uid="{00000000-0005-0000-0000-0000800B0000}"/>
    <cellStyle name="20% - Accent1 2 2 2 6 3 7" xfId="3131" xr:uid="{00000000-0005-0000-0000-0000810B0000}"/>
    <cellStyle name="20% - Accent1 2 2 2 6 3 7 2" xfId="3132" xr:uid="{00000000-0005-0000-0000-0000820B0000}"/>
    <cellStyle name="20% - Accent1 2 2 2 6 3 8" xfId="3133" xr:uid="{00000000-0005-0000-0000-0000830B0000}"/>
    <cellStyle name="20% - Accent1 2 2 2 6 3 8 2" xfId="3134" xr:uid="{00000000-0005-0000-0000-0000840B0000}"/>
    <cellStyle name="20% - Accent1 2 2 2 6 3 9" xfId="3135" xr:uid="{00000000-0005-0000-0000-0000850B0000}"/>
    <cellStyle name="20% - Accent1 2 2 2 6 4" xfId="3136" xr:uid="{00000000-0005-0000-0000-0000860B0000}"/>
    <cellStyle name="20% - Accent1 2 2 2 6 4 2" xfId="3137" xr:uid="{00000000-0005-0000-0000-0000870B0000}"/>
    <cellStyle name="20% - Accent1 2 2 2 6 4 2 2" xfId="3138" xr:uid="{00000000-0005-0000-0000-0000880B0000}"/>
    <cellStyle name="20% - Accent1 2 2 2 6 4 2 2 2" xfId="3139" xr:uid="{00000000-0005-0000-0000-0000890B0000}"/>
    <cellStyle name="20% - Accent1 2 2 2 6 4 2 3" xfId="3140" xr:uid="{00000000-0005-0000-0000-00008A0B0000}"/>
    <cellStyle name="20% - Accent1 2 2 2 6 4 3" xfId="3141" xr:uid="{00000000-0005-0000-0000-00008B0B0000}"/>
    <cellStyle name="20% - Accent1 2 2 2 6 4 3 2" xfId="3142" xr:uid="{00000000-0005-0000-0000-00008C0B0000}"/>
    <cellStyle name="20% - Accent1 2 2 2 6 4 4" xfId="3143" xr:uid="{00000000-0005-0000-0000-00008D0B0000}"/>
    <cellStyle name="20% - Accent1 2 2 2 6 5" xfId="3144" xr:uid="{00000000-0005-0000-0000-00008E0B0000}"/>
    <cellStyle name="20% - Accent1 2 2 2 6 5 2" xfId="3145" xr:uid="{00000000-0005-0000-0000-00008F0B0000}"/>
    <cellStyle name="20% - Accent1 2 2 2 6 5 2 2" xfId="3146" xr:uid="{00000000-0005-0000-0000-0000900B0000}"/>
    <cellStyle name="20% - Accent1 2 2 2 6 5 2 2 2" xfId="3147" xr:uid="{00000000-0005-0000-0000-0000910B0000}"/>
    <cellStyle name="20% - Accent1 2 2 2 6 5 2 3" xfId="3148" xr:uid="{00000000-0005-0000-0000-0000920B0000}"/>
    <cellStyle name="20% - Accent1 2 2 2 6 5 3" xfId="3149" xr:uid="{00000000-0005-0000-0000-0000930B0000}"/>
    <cellStyle name="20% - Accent1 2 2 2 6 5 3 2" xfId="3150" xr:uid="{00000000-0005-0000-0000-0000940B0000}"/>
    <cellStyle name="20% - Accent1 2 2 2 6 5 4" xfId="3151" xr:uid="{00000000-0005-0000-0000-0000950B0000}"/>
    <cellStyle name="20% - Accent1 2 2 2 6 6" xfId="3152" xr:uid="{00000000-0005-0000-0000-0000960B0000}"/>
    <cellStyle name="20% - Accent1 2 2 2 6 6 2" xfId="3153" xr:uid="{00000000-0005-0000-0000-0000970B0000}"/>
    <cellStyle name="20% - Accent1 2 2 2 6 6 2 2" xfId="3154" xr:uid="{00000000-0005-0000-0000-0000980B0000}"/>
    <cellStyle name="20% - Accent1 2 2 2 6 6 2 2 2" xfId="3155" xr:uid="{00000000-0005-0000-0000-0000990B0000}"/>
    <cellStyle name="20% - Accent1 2 2 2 6 6 2 3" xfId="3156" xr:uid="{00000000-0005-0000-0000-00009A0B0000}"/>
    <cellStyle name="20% - Accent1 2 2 2 6 6 3" xfId="3157" xr:uid="{00000000-0005-0000-0000-00009B0B0000}"/>
    <cellStyle name="20% - Accent1 2 2 2 6 6 3 2" xfId="3158" xr:uid="{00000000-0005-0000-0000-00009C0B0000}"/>
    <cellStyle name="20% - Accent1 2 2 2 6 6 4" xfId="3159" xr:uid="{00000000-0005-0000-0000-00009D0B0000}"/>
    <cellStyle name="20% - Accent1 2 2 2 6 7" xfId="3160" xr:uid="{00000000-0005-0000-0000-00009E0B0000}"/>
    <cellStyle name="20% - Accent1 2 2 2 6 7 2" xfId="3161" xr:uid="{00000000-0005-0000-0000-00009F0B0000}"/>
    <cellStyle name="20% - Accent1 2 2 2 6 7 2 2" xfId="3162" xr:uid="{00000000-0005-0000-0000-0000A00B0000}"/>
    <cellStyle name="20% - Accent1 2 2 2 6 7 3" xfId="3163" xr:uid="{00000000-0005-0000-0000-0000A10B0000}"/>
    <cellStyle name="20% - Accent1 2 2 2 6 8" xfId="3164" xr:uid="{00000000-0005-0000-0000-0000A20B0000}"/>
    <cellStyle name="20% - Accent1 2 2 2 6 8 2" xfId="3165" xr:uid="{00000000-0005-0000-0000-0000A30B0000}"/>
    <cellStyle name="20% - Accent1 2 2 2 6 8 2 2" xfId="3166" xr:uid="{00000000-0005-0000-0000-0000A40B0000}"/>
    <cellStyle name="20% - Accent1 2 2 2 6 8 3" xfId="3167" xr:uid="{00000000-0005-0000-0000-0000A50B0000}"/>
    <cellStyle name="20% - Accent1 2 2 2 6 9" xfId="3168" xr:uid="{00000000-0005-0000-0000-0000A60B0000}"/>
    <cellStyle name="20% - Accent1 2 2 2 6 9 2" xfId="3169" xr:uid="{00000000-0005-0000-0000-0000A70B0000}"/>
    <cellStyle name="20% - Accent1 2 2 2 7" xfId="3170" xr:uid="{00000000-0005-0000-0000-0000A80B0000}"/>
    <cellStyle name="20% - Accent1 2 2 2 7 2" xfId="3171" xr:uid="{00000000-0005-0000-0000-0000A90B0000}"/>
    <cellStyle name="20% - Accent1 2 2 2 7 2 2" xfId="3172" xr:uid="{00000000-0005-0000-0000-0000AA0B0000}"/>
    <cellStyle name="20% - Accent1 2 2 2 7 2 2 2" xfId="3173" xr:uid="{00000000-0005-0000-0000-0000AB0B0000}"/>
    <cellStyle name="20% - Accent1 2 2 2 7 2 2 2 2" xfId="3174" xr:uid="{00000000-0005-0000-0000-0000AC0B0000}"/>
    <cellStyle name="20% - Accent1 2 2 2 7 2 2 3" xfId="3175" xr:uid="{00000000-0005-0000-0000-0000AD0B0000}"/>
    <cellStyle name="20% - Accent1 2 2 2 7 2 3" xfId="3176" xr:uid="{00000000-0005-0000-0000-0000AE0B0000}"/>
    <cellStyle name="20% - Accent1 2 2 2 7 2 3 2" xfId="3177" xr:uid="{00000000-0005-0000-0000-0000AF0B0000}"/>
    <cellStyle name="20% - Accent1 2 2 2 7 2 4" xfId="3178" xr:uid="{00000000-0005-0000-0000-0000B00B0000}"/>
    <cellStyle name="20% - Accent1 2 2 2 7 3" xfId="3179" xr:uid="{00000000-0005-0000-0000-0000B10B0000}"/>
    <cellStyle name="20% - Accent1 2 2 2 7 3 2" xfId="3180" xr:uid="{00000000-0005-0000-0000-0000B20B0000}"/>
    <cellStyle name="20% - Accent1 2 2 2 7 3 2 2" xfId="3181" xr:uid="{00000000-0005-0000-0000-0000B30B0000}"/>
    <cellStyle name="20% - Accent1 2 2 2 7 3 2 2 2" xfId="3182" xr:uid="{00000000-0005-0000-0000-0000B40B0000}"/>
    <cellStyle name="20% - Accent1 2 2 2 7 3 2 3" xfId="3183" xr:uid="{00000000-0005-0000-0000-0000B50B0000}"/>
    <cellStyle name="20% - Accent1 2 2 2 7 3 3" xfId="3184" xr:uid="{00000000-0005-0000-0000-0000B60B0000}"/>
    <cellStyle name="20% - Accent1 2 2 2 7 3 3 2" xfId="3185" xr:uid="{00000000-0005-0000-0000-0000B70B0000}"/>
    <cellStyle name="20% - Accent1 2 2 2 7 3 4" xfId="3186" xr:uid="{00000000-0005-0000-0000-0000B80B0000}"/>
    <cellStyle name="20% - Accent1 2 2 2 7 4" xfId="3187" xr:uid="{00000000-0005-0000-0000-0000B90B0000}"/>
    <cellStyle name="20% - Accent1 2 2 2 7 4 2" xfId="3188" xr:uid="{00000000-0005-0000-0000-0000BA0B0000}"/>
    <cellStyle name="20% - Accent1 2 2 2 7 4 2 2" xfId="3189" xr:uid="{00000000-0005-0000-0000-0000BB0B0000}"/>
    <cellStyle name="20% - Accent1 2 2 2 7 4 2 2 2" xfId="3190" xr:uid="{00000000-0005-0000-0000-0000BC0B0000}"/>
    <cellStyle name="20% - Accent1 2 2 2 7 4 2 3" xfId="3191" xr:uid="{00000000-0005-0000-0000-0000BD0B0000}"/>
    <cellStyle name="20% - Accent1 2 2 2 7 4 3" xfId="3192" xr:uid="{00000000-0005-0000-0000-0000BE0B0000}"/>
    <cellStyle name="20% - Accent1 2 2 2 7 4 3 2" xfId="3193" xr:uid="{00000000-0005-0000-0000-0000BF0B0000}"/>
    <cellStyle name="20% - Accent1 2 2 2 7 4 4" xfId="3194" xr:uid="{00000000-0005-0000-0000-0000C00B0000}"/>
    <cellStyle name="20% - Accent1 2 2 2 7 5" xfId="3195" xr:uid="{00000000-0005-0000-0000-0000C10B0000}"/>
    <cellStyle name="20% - Accent1 2 2 2 7 5 2" xfId="3196" xr:uid="{00000000-0005-0000-0000-0000C20B0000}"/>
    <cellStyle name="20% - Accent1 2 2 2 7 5 2 2" xfId="3197" xr:uid="{00000000-0005-0000-0000-0000C30B0000}"/>
    <cellStyle name="20% - Accent1 2 2 2 7 5 3" xfId="3198" xr:uid="{00000000-0005-0000-0000-0000C40B0000}"/>
    <cellStyle name="20% - Accent1 2 2 2 7 6" xfId="3199" xr:uid="{00000000-0005-0000-0000-0000C50B0000}"/>
    <cellStyle name="20% - Accent1 2 2 2 7 6 2" xfId="3200" xr:uid="{00000000-0005-0000-0000-0000C60B0000}"/>
    <cellStyle name="20% - Accent1 2 2 2 7 6 2 2" xfId="3201" xr:uid="{00000000-0005-0000-0000-0000C70B0000}"/>
    <cellStyle name="20% - Accent1 2 2 2 7 6 3" xfId="3202" xr:uid="{00000000-0005-0000-0000-0000C80B0000}"/>
    <cellStyle name="20% - Accent1 2 2 2 7 7" xfId="3203" xr:uid="{00000000-0005-0000-0000-0000C90B0000}"/>
    <cellStyle name="20% - Accent1 2 2 2 7 7 2" xfId="3204" xr:uid="{00000000-0005-0000-0000-0000CA0B0000}"/>
    <cellStyle name="20% - Accent1 2 2 2 7 8" xfId="3205" xr:uid="{00000000-0005-0000-0000-0000CB0B0000}"/>
    <cellStyle name="20% - Accent1 2 2 2 7 8 2" xfId="3206" xr:uid="{00000000-0005-0000-0000-0000CC0B0000}"/>
    <cellStyle name="20% - Accent1 2 2 2 7 9" xfId="3207" xr:uid="{00000000-0005-0000-0000-0000CD0B0000}"/>
    <cellStyle name="20% - Accent1 2 2 2 8" xfId="3208" xr:uid="{00000000-0005-0000-0000-0000CE0B0000}"/>
    <cellStyle name="20% - Accent1 2 2 2 8 2" xfId="3209" xr:uid="{00000000-0005-0000-0000-0000CF0B0000}"/>
    <cellStyle name="20% - Accent1 2 2 2 8 2 2" xfId="3210" xr:uid="{00000000-0005-0000-0000-0000D00B0000}"/>
    <cellStyle name="20% - Accent1 2 2 2 8 2 2 2" xfId="3211" xr:uid="{00000000-0005-0000-0000-0000D10B0000}"/>
    <cellStyle name="20% - Accent1 2 2 2 8 2 2 2 2" xfId="3212" xr:uid="{00000000-0005-0000-0000-0000D20B0000}"/>
    <cellStyle name="20% - Accent1 2 2 2 8 2 2 3" xfId="3213" xr:uid="{00000000-0005-0000-0000-0000D30B0000}"/>
    <cellStyle name="20% - Accent1 2 2 2 8 2 3" xfId="3214" xr:uid="{00000000-0005-0000-0000-0000D40B0000}"/>
    <cellStyle name="20% - Accent1 2 2 2 8 2 3 2" xfId="3215" xr:uid="{00000000-0005-0000-0000-0000D50B0000}"/>
    <cellStyle name="20% - Accent1 2 2 2 8 2 4" xfId="3216" xr:uid="{00000000-0005-0000-0000-0000D60B0000}"/>
    <cellStyle name="20% - Accent1 2 2 2 8 3" xfId="3217" xr:uid="{00000000-0005-0000-0000-0000D70B0000}"/>
    <cellStyle name="20% - Accent1 2 2 2 8 3 2" xfId="3218" xr:uid="{00000000-0005-0000-0000-0000D80B0000}"/>
    <cellStyle name="20% - Accent1 2 2 2 8 3 2 2" xfId="3219" xr:uid="{00000000-0005-0000-0000-0000D90B0000}"/>
    <cellStyle name="20% - Accent1 2 2 2 8 3 2 2 2" xfId="3220" xr:uid="{00000000-0005-0000-0000-0000DA0B0000}"/>
    <cellStyle name="20% - Accent1 2 2 2 8 3 2 3" xfId="3221" xr:uid="{00000000-0005-0000-0000-0000DB0B0000}"/>
    <cellStyle name="20% - Accent1 2 2 2 8 3 3" xfId="3222" xr:uid="{00000000-0005-0000-0000-0000DC0B0000}"/>
    <cellStyle name="20% - Accent1 2 2 2 8 3 3 2" xfId="3223" xr:uid="{00000000-0005-0000-0000-0000DD0B0000}"/>
    <cellStyle name="20% - Accent1 2 2 2 8 3 4" xfId="3224" xr:uid="{00000000-0005-0000-0000-0000DE0B0000}"/>
    <cellStyle name="20% - Accent1 2 2 2 8 4" xfId="3225" xr:uid="{00000000-0005-0000-0000-0000DF0B0000}"/>
    <cellStyle name="20% - Accent1 2 2 2 8 4 2" xfId="3226" xr:uid="{00000000-0005-0000-0000-0000E00B0000}"/>
    <cellStyle name="20% - Accent1 2 2 2 8 4 2 2" xfId="3227" xr:uid="{00000000-0005-0000-0000-0000E10B0000}"/>
    <cellStyle name="20% - Accent1 2 2 2 8 4 2 2 2" xfId="3228" xr:uid="{00000000-0005-0000-0000-0000E20B0000}"/>
    <cellStyle name="20% - Accent1 2 2 2 8 4 2 3" xfId="3229" xr:uid="{00000000-0005-0000-0000-0000E30B0000}"/>
    <cellStyle name="20% - Accent1 2 2 2 8 4 3" xfId="3230" xr:uid="{00000000-0005-0000-0000-0000E40B0000}"/>
    <cellStyle name="20% - Accent1 2 2 2 8 4 3 2" xfId="3231" xr:uid="{00000000-0005-0000-0000-0000E50B0000}"/>
    <cellStyle name="20% - Accent1 2 2 2 8 4 4" xfId="3232" xr:uid="{00000000-0005-0000-0000-0000E60B0000}"/>
    <cellStyle name="20% - Accent1 2 2 2 8 5" xfId="3233" xr:uid="{00000000-0005-0000-0000-0000E70B0000}"/>
    <cellStyle name="20% - Accent1 2 2 2 8 5 2" xfId="3234" xr:uid="{00000000-0005-0000-0000-0000E80B0000}"/>
    <cellStyle name="20% - Accent1 2 2 2 8 5 2 2" xfId="3235" xr:uid="{00000000-0005-0000-0000-0000E90B0000}"/>
    <cellStyle name="20% - Accent1 2 2 2 8 5 3" xfId="3236" xr:uid="{00000000-0005-0000-0000-0000EA0B0000}"/>
    <cellStyle name="20% - Accent1 2 2 2 8 6" xfId="3237" xr:uid="{00000000-0005-0000-0000-0000EB0B0000}"/>
    <cellStyle name="20% - Accent1 2 2 2 8 6 2" xfId="3238" xr:uid="{00000000-0005-0000-0000-0000EC0B0000}"/>
    <cellStyle name="20% - Accent1 2 2 2 8 6 2 2" xfId="3239" xr:uid="{00000000-0005-0000-0000-0000ED0B0000}"/>
    <cellStyle name="20% - Accent1 2 2 2 8 6 3" xfId="3240" xr:uid="{00000000-0005-0000-0000-0000EE0B0000}"/>
    <cellStyle name="20% - Accent1 2 2 2 8 7" xfId="3241" xr:uid="{00000000-0005-0000-0000-0000EF0B0000}"/>
    <cellStyle name="20% - Accent1 2 2 2 8 7 2" xfId="3242" xr:uid="{00000000-0005-0000-0000-0000F00B0000}"/>
    <cellStyle name="20% - Accent1 2 2 2 8 8" xfId="3243" xr:uid="{00000000-0005-0000-0000-0000F10B0000}"/>
    <cellStyle name="20% - Accent1 2 2 2 8 8 2" xfId="3244" xr:uid="{00000000-0005-0000-0000-0000F20B0000}"/>
    <cellStyle name="20% - Accent1 2 2 2 8 9" xfId="3245" xr:uid="{00000000-0005-0000-0000-0000F30B0000}"/>
    <cellStyle name="20% - Accent1 2 2 2 9" xfId="3246" xr:uid="{00000000-0005-0000-0000-0000F40B0000}"/>
    <cellStyle name="20% - Accent1 2 2 2 9 2" xfId="3247" xr:uid="{00000000-0005-0000-0000-0000F50B0000}"/>
    <cellStyle name="20% - Accent1 2 2 2 9 2 2" xfId="3248" xr:uid="{00000000-0005-0000-0000-0000F60B0000}"/>
    <cellStyle name="20% - Accent1 2 2 2 9 2 2 2" xfId="3249" xr:uid="{00000000-0005-0000-0000-0000F70B0000}"/>
    <cellStyle name="20% - Accent1 2 2 2 9 2 3" xfId="3250" xr:uid="{00000000-0005-0000-0000-0000F80B0000}"/>
    <cellStyle name="20% - Accent1 2 2 2 9 3" xfId="3251" xr:uid="{00000000-0005-0000-0000-0000F90B0000}"/>
    <cellStyle name="20% - Accent1 2 2 2 9 3 2" xfId="3252" xr:uid="{00000000-0005-0000-0000-0000FA0B0000}"/>
    <cellStyle name="20% - Accent1 2 2 2 9 4" xfId="3253" xr:uid="{00000000-0005-0000-0000-0000FB0B0000}"/>
    <cellStyle name="20% - Accent1 2 2 20" xfId="3254" xr:uid="{00000000-0005-0000-0000-0000FC0B0000}"/>
    <cellStyle name="20% - Accent1 2 2 3" xfId="3255" xr:uid="{00000000-0005-0000-0000-0000FD0B0000}"/>
    <cellStyle name="20% - Accent1 2 2 3 10" xfId="3256" xr:uid="{00000000-0005-0000-0000-0000FE0B0000}"/>
    <cellStyle name="20% - Accent1 2 2 3 10 2" xfId="3257" xr:uid="{00000000-0005-0000-0000-0000FF0B0000}"/>
    <cellStyle name="20% - Accent1 2 2 3 10 2 2" xfId="3258" xr:uid="{00000000-0005-0000-0000-0000000C0000}"/>
    <cellStyle name="20% - Accent1 2 2 3 10 2 2 2" xfId="3259" xr:uid="{00000000-0005-0000-0000-0000010C0000}"/>
    <cellStyle name="20% - Accent1 2 2 3 10 2 3" xfId="3260" xr:uid="{00000000-0005-0000-0000-0000020C0000}"/>
    <cellStyle name="20% - Accent1 2 2 3 10 3" xfId="3261" xr:uid="{00000000-0005-0000-0000-0000030C0000}"/>
    <cellStyle name="20% - Accent1 2 2 3 10 3 2" xfId="3262" xr:uid="{00000000-0005-0000-0000-0000040C0000}"/>
    <cellStyle name="20% - Accent1 2 2 3 10 4" xfId="3263" xr:uid="{00000000-0005-0000-0000-0000050C0000}"/>
    <cellStyle name="20% - Accent1 2 2 3 11" xfId="3264" xr:uid="{00000000-0005-0000-0000-0000060C0000}"/>
    <cellStyle name="20% - Accent1 2 2 3 11 2" xfId="3265" xr:uid="{00000000-0005-0000-0000-0000070C0000}"/>
    <cellStyle name="20% - Accent1 2 2 3 11 2 2" xfId="3266" xr:uid="{00000000-0005-0000-0000-0000080C0000}"/>
    <cellStyle name="20% - Accent1 2 2 3 11 2 2 2" xfId="3267" xr:uid="{00000000-0005-0000-0000-0000090C0000}"/>
    <cellStyle name="20% - Accent1 2 2 3 11 2 3" xfId="3268" xr:uid="{00000000-0005-0000-0000-00000A0C0000}"/>
    <cellStyle name="20% - Accent1 2 2 3 11 3" xfId="3269" xr:uid="{00000000-0005-0000-0000-00000B0C0000}"/>
    <cellStyle name="20% - Accent1 2 2 3 11 3 2" xfId="3270" xr:uid="{00000000-0005-0000-0000-00000C0C0000}"/>
    <cellStyle name="20% - Accent1 2 2 3 11 4" xfId="3271" xr:uid="{00000000-0005-0000-0000-00000D0C0000}"/>
    <cellStyle name="20% - Accent1 2 2 3 12" xfId="3272" xr:uid="{00000000-0005-0000-0000-00000E0C0000}"/>
    <cellStyle name="20% - Accent1 2 2 3 12 2" xfId="3273" xr:uid="{00000000-0005-0000-0000-00000F0C0000}"/>
    <cellStyle name="20% - Accent1 2 2 3 12 2 2" xfId="3274" xr:uid="{00000000-0005-0000-0000-0000100C0000}"/>
    <cellStyle name="20% - Accent1 2 2 3 12 3" xfId="3275" xr:uid="{00000000-0005-0000-0000-0000110C0000}"/>
    <cellStyle name="20% - Accent1 2 2 3 13" xfId="3276" xr:uid="{00000000-0005-0000-0000-0000120C0000}"/>
    <cellStyle name="20% - Accent1 2 2 3 13 2" xfId="3277" xr:uid="{00000000-0005-0000-0000-0000130C0000}"/>
    <cellStyle name="20% - Accent1 2 2 3 13 2 2" xfId="3278" xr:uid="{00000000-0005-0000-0000-0000140C0000}"/>
    <cellStyle name="20% - Accent1 2 2 3 13 3" xfId="3279" xr:uid="{00000000-0005-0000-0000-0000150C0000}"/>
    <cellStyle name="20% - Accent1 2 2 3 14" xfId="3280" xr:uid="{00000000-0005-0000-0000-0000160C0000}"/>
    <cellStyle name="20% - Accent1 2 2 3 14 2" xfId="3281" xr:uid="{00000000-0005-0000-0000-0000170C0000}"/>
    <cellStyle name="20% - Accent1 2 2 3 15" xfId="3282" xr:uid="{00000000-0005-0000-0000-0000180C0000}"/>
    <cellStyle name="20% - Accent1 2 2 3 15 2" xfId="3283" xr:uid="{00000000-0005-0000-0000-0000190C0000}"/>
    <cellStyle name="20% - Accent1 2 2 3 16" xfId="3284" xr:uid="{00000000-0005-0000-0000-00001A0C0000}"/>
    <cellStyle name="20% - Accent1 2 2 3 2" xfId="3285" xr:uid="{00000000-0005-0000-0000-00001B0C0000}"/>
    <cellStyle name="20% - Accent1 2 2 3 2 10" xfId="3286" xr:uid="{00000000-0005-0000-0000-00001C0C0000}"/>
    <cellStyle name="20% - Accent1 2 2 3 2 10 2" xfId="3287" xr:uid="{00000000-0005-0000-0000-00001D0C0000}"/>
    <cellStyle name="20% - Accent1 2 2 3 2 10 2 2" xfId="3288" xr:uid="{00000000-0005-0000-0000-00001E0C0000}"/>
    <cellStyle name="20% - Accent1 2 2 3 2 10 2 2 2" xfId="3289" xr:uid="{00000000-0005-0000-0000-00001F0C0000}"/>
    <cellStyle name="20% - Accent1 2 2 3 2 10 2 3" xfId="3290" xr:uid="{00000000-0005-0000-0000-0000200C0000}"/>
    <cellStyle name="20% - Accent1 2 2 3 2 10 3" xfId="3291" xr:uid="{00000000-0005-0000-0000-0000210C0000}"/>
    <cellStyle name="20% - Accent1 2 2 3 2 10 3 2" xfId="3292" xr:uid="{00000000-0005-0000-0000-0000220C0000}"/>
    <cellStyle name="20% - Accent1 2 2 3 2 10 4" xfId="3293" xr:uid="{00000000-0005-0000-0000-0000230C0000}"/>
    <cellStyle name="20% - Accent1 2 2 3 2 11" xfId="3294" xr:uid="{00000000-0005-0000-0000-0000240C0000}"/>
    <cellStyle name="20% - Accent1 2 2 3 2 11 2" xfId="3295" xr:uid="{00000000-0005-0000-0000-0000250C0000}"/>
    <cellStyle name="20% - Accent1 2 2 3 2 11 2 2" xfId="3296" xr:uid="{00000000-0005-0000-0000-0000260C0000}"/>
    <cellStyle name="20% - Accent1 2 2 3 2 11 3" xfId="3297" xr:uid="{00000000-0005-0000-0000-0000270C0000}"/>
    <cellStyle name="20% - Accent1 2 2 3 2 12" xfId="3298" xr:uid="{00000000-0005-0000-0000-0000280C0000}"/>
    <cellStyle name="20% - Accent1 2 2 3 2 12 2" xfId="3299" xr:uid="{00000000-0005-0000-0000-0000290C0000}"/>
    <cellStyle name="20% - Accent1 2 2 3 2 12 2 2" xfId="3300" xr:uid="{00000000-0005-0000-0000-00002A0C0000}"/>
    <cellStyle name="20% - Accent1 2 2 3 2 12 3" xfId="3301" xr:uid="{00000000-0005-0000-0000-00002B0C0000}"/>
    <cellStyle name="20% - Accent1 2 2 3 2 13" xfId="3302" xr:uid="{00000000-0005-0000-0000-00002C0C0000}"/>
    <cellStyle name="20% - Accent1 2 2 3 2 13 2" xfId="3303" xr:uid="{00000000-0005-0000-0000-00002D0C0000}"/>
    <cellStyle name="20% - Accent1 2 2 3 2 14" xfId="3304" xr:uid="{00000000-0005-0000-0000-00002E0C0000}"/>
    <cellStyle name="20% - Accent1 2 2 3 2 14 2" xfId="3305" xr:uid="{00000000-0005-0000-0000-00002F0C0000}"/>
    <cellStyle name="20% - Accent1 2 2 3 2 15" xfId="3306" xr:uid="{00000000-0005-0000-0000-0000300C0000}"/>
    <cellStyle name="20% - Accent1 2 2 3 2 2" xfId="3307" xr:uid="{00000000-0005-0000-0000-0000310C0000}"/>
    <cellStyle name="20% - Accent1 2 2 3 2 2 10" xfId="3308" xr:uid="{00000000-0005-0000-0000-0000320C0000}"/>
    <cellStyle name="20% - Accent1 2 2 3 2 2 10 2" xfId="3309" xr:uid="{00000000-0005-0000-0000-0000330C0000}"/>
    <cellStyle name="20% - Accent1 2 2 3 2 2 10 2 2" xfId="3310" xr:uid="{00000000-0005-0000-0000-0000340C0000}"/>
    <cellStyle name="20% - Accent1 2 2 3 2 2 10 3" xfId="3311" xr:uid="{00000000-0005-0000-0000-0000350C0000}"/>
    <cellStyle name="20% - Accent1 2 2 3 2 2 11" xfId="3312" xr:uid="{00000000-0005-0000-0000-0000360C0000}"/>
    <cellStyle name="20% - Accent1 2 2 3 2 2 11 2" xfId="3313" xr:uid="{00000000-0005-0000-0000-0000370C0000}"/>
    <cellStyle name="20% - Accent1 2 2 3 2 2 11 2 2" xfId="3314" xr:uid="{00000000-0005-0000-0000-0000380C0000}"/>
    <cellStyle name="20% - Accent1 2 2 3 2 2 11 3" xfId="3315" xr:uid="{00000000-0005-0000-0000-0000390C0000}"/>
    <cellStyle name="20% - Accent1 2 2 3 2 2 12" xfId="3316" xr:uid="{00000000-0005-0000-0000-00003A0C0000}"/>
    <cellStyle name="20% - Accent1 2 2 3 2 2 12 2" xfId="3317" xr:uid="{00000000-0005-0000-0000-00003B0C0000}"/>
    <cellStyle name="20% - Accent1 2 2 3 2 2 13" xfId="3318" xr:uid="{00000000-0005-0000-0000-00003C0C0000}"/>
    <cellStyle name="20% - Accent1 2 2 3 2 2 13 2" xfId="3319" xr:uid="{00000000-0005-0000-0000-00003D0C0000}"/>
    <cellStyle name="20% - Accent1 2 2 3 2 2 14" xfId="3320" xr:uid="{00000000-0005-0000-0000-00003E0C0000}"/>
    <cellStyle name="20% - Accent1 2 2 3 2 2 2" xfId="3321" xr:uid="{00000000-0005-0000-0000-00003F0C0000}"/>
    <cellStyle name="20% - Accent1 2 2 3 2 2 2 10" xfId="3322" xr:uid="{00000000-0005-0000-0000-0000400C0000}"/>
    <cellStyle name="20% - Accent1 2 2 3 2 2 2 10 2" xfId="3323" xr:uid="{00000000-0005-0000-0000-0000410C0000}"/>
    <cellStyle name="20% - Accent1 2 2 3 2 2 2 11" xfId="3324" xr:uid="{00000000-0005-0000-0000-0000420C0000}"/>
    <cellStyle name="20% - Accent1 2 2 3 2 2 2 2" xfId="3325" xr:uid="{00000000-0005-0000-0000-0000430C0000}"/>
    <cellStyle name="20% - Accent1 2 2 3 2 2 2 2 2" xfId="3326" xr:uid="{00000000-0005-0000-0000-0000440C0000}"/>
    <cellStyle name="20% - Accent1 2 2 3 2 2 2 2 2 2" xfId="3327" xr:uid="{00000000-0005-0000-0000-0000450C0000}"/>
    <cellStyle name="20% - Accent1 2 2 3 2 2 2 2 2 2 2" xfId="3328" xr:uid="{00000000-0005-0000-0000-0000460C0000}"/>
    <cellStyle name="20% - Accent1 2 2 3 2 2 2 2 2 2 2 2" xfId="3329" xr:uid="{00000000-0005-0000-0000-0000470C0000}"/>
    <cellStyle name="20% - Accent1 2 2 3 2 2 2 2 2 2 3" xfId="3330" xr:uid="{00000000-0005-0000-0000-0000480C0000}"/>
    <cellStyle name="20% - Accent1 2 2 3 2 2 2 2 2 3" xfId="3331" xr:uid="{00000000-0005-0000-0000-0000490C0000}"/>
    <cellStyle name="20% - Accent1 2 2 3 2 2 2 2 2 3 2" xfId="3332" xr:uid="{00000000-0005-0000-0000-00004A0C0000}"/>
    <cellStyle name="20% - Accent1 2 2 3 2 2 2 2 2 4" xfId="3333" xr:uid="{00000000-0005-0000-0000-00004B0C0000}"/>
    <cellStyle name="20% - Accent1 2 2 3 2 2 2 2 3" xfId="3334" xr:uid="{00000000-0005-0000-0000-00004C0C0000}"/>
    <cellStyle name="20% - Accent1 2 2 3 2 2 2 2 3 2" xfId="3335" xr:uid="{00000000-0005-0000-0000-00004D0C0000}"/>
    <cellStyle name="20% - Accent1 2 2 3 2 2 2 2 3 2 2" xfId="3336" xr:uid="{00000000-0005-0000-0000-00004E0C0000}"/>
    <cellStyle name="20% - Accent1 2 2 3 2 2 2 2 3 2 2 2" xfId="3337" xr:uid="{00000000-0005-0000-0000-00004F0C0000}"/>
    <cellStyle name="20% - Accent1 2 2 3 2 2 2 2 3 2 3" xfId="3338" xr:uid="{00000000-0005-0000-0000-0000500C0000}"/>
    <cellStyle name="20% - Accent1 2 2 3 2 2 2 2 3 3" xfId="3339" xr:uid="{00000000-0005-0000-0000-0000510C0000}"/>
    <cellStyle name="20% - Accent1 2 2 3 2 2 2 2 3 3 2" xfId="3340" xr:uid="{00000000-0005-0000-0000-0000520C0000}"/>
    <cellStyle name="20% - Accent1 2 2 3 2 2 2 2 3 4" xfId="3341" xr:uid="{00000000-0005-0000-0000-0000530C0000}"/>
    <cellStyle name="20% - Accent1 2 2 3 2 2 2 2 4" xfId="3342" xr:uid="{00000000-0005-0000-0000-0000540C0000}"/>
    <cellStyle name="20% - Accent1 2 2 3 2 2 2 2 4 2" xfId="3343" xr:uid="{00000000-0005-0000-0000-0000550C0000}"/>
    <cellStyle name="20% - Accent1 2 2 3 2 2 2 2 4 2 2" xfId="3344" xr:uid="{00000000-0005-0000-0000-0000560C0000}"/>
    <cellStyle name="20% - Accent1 2 2 3 2 2 2 2 4 2 2 2" xfId="3345" xr:uid="{00000000-0005-0000-0000-0000570C0000}"/>
    <cellStyle name="20% - Accent1 2 2 3 2 2 2 2 4 2 3" xfId="3346" xr:uid="{00000000-0005-0000-0000-0000580C0000}"/>
    <cellStyle name="20% - Accent1 2 2 3 2 2 2 2 4 3" xfId="3347" xr:uid="{00000000-0005-0000-0000-0000590C0000}"/>
    <cellStyle name="20% - Accent1 2 2 3 2 2 2 2 4 3 2" xfId="3348" xr:uid="{00000000-0005-0000-0000-00005A0C0000}"/>
    <cellStyle name="20% - Accent1 2 2 3 2 2 2 2 4 4" xfId="3349" xr:uid="{00000000-0005-0000-0000-00005B0C0000}"/>
    <cellStyle name="20% - Accent1 2 2 3 2 2 2 2 5" xfId="3350" xr:uid="{00000000-0005-0000-0000-00005C0C0000}"/>
    <cellStyle name="20% - Accent1 2 2 3 2 2 2 2 5 2" xfId="3351" xr:uid="{00000000-0005-0000-0000-00005D0C0000}"/>
    <cellStyle name="20% - Accent1 2 2 3 2 2 2 2 5 2 2" xfId="3352" xr:uid="{00000000-0005-0000-0000-00005E0C0000}"/>
    <cellStyle name="20% - Accent1 2 2 3 2 2 2 2 5 3" xfId="3353" xr:uid="{00000000-0005-0000-0000-00005F0C0000}"/>
    <cellStyle name="20% - Accent1 2 2 3 2 2 2 2 6" xfId="3354" xr:uid="{00000000-0005-0000-0000-0000600C0000}"/>
    <cellStyle name="20% - Accent1 2 2 3 2 2 2 2 6 2" xfId="3355" xr:uid="{00000000-0005-0000-0000-0000610C0000}"/>
    <cellStyle name="20% - Accent1 2 2 3 2 2 2 2 6 2 2" xfId="3356" xr:uid="{00000000-0005-0000-0000-0000620C0000}"/>
    <cellStyle name="20% - Accent1 2 2 3 2 2 2 2 6 3" xfId="3357" xr:uid="{00000000-0005-0000-0000-0000630C0000}"/>
    <cellStyle name="20% - Accent1 2 2 3 2 2 2 2 7" xfId="3358" xr:uid="{00000000-0005-0000-0000-0000640C0000}"/>
    <cellStyle name="20% - Accent1 2 2 3 2 2 2 2 7 2" xfId="3359" xr:uid="{00000000-0005-0000-0000-0000650C0000}"/>
    <cellStyle name="20% - Accent1 2 2 3 2 2 2 2 8" xfId="3360" xr:uid="{00000000-0005-0000-0000-0000660C0000}"/>
    <cellStyle name="20% - Accent1 2 2 3 2 2 2 2 8 2" xfId="3361" xr:uid="{00000000-0005-0000-0000-0000670C0000}"/>
    <cellStyle name="20% - Accent1 2 2 3 2 2 2 2 9" xfId="3362" xr:uid="{00000000-0005-0000-0000-0000680C0000}"/>
    <cellStyle name="20% - Accent1 2 2 3 2 2 2 3" xfId="3363" xr:uid="{00000000-0005-0000-0000-0000690C0000}"/>
    <cellStyle name="20% - Accent1 2 2 3 2 2 2 3 2" xfId="3364" xr:uid="{00000000-0005-0000-0000-00006A0C0000}"/>
    <cellStyle name="20% - Accent1 2 2 3 2 2 2 3 2 2" xfId="3365" xr:uid="{00000000-0005-0000-0000-00006B0C0000}"/>
    <cellStyle name="20% - Accent1 2 2 3 2 2 2 3 2 2 2" xfId="3366" xr:uid="{00000000-0005-0000-0000-00006C0C0000}"/>
    <cellStyle name="20% - Accent1 2 2 3 2 2 2 3 2 2 2 2" xfId="3367" xr:uid="{00000000-0005-0000-0000-00006D0C0000}"/>
    <cellStyle name="20% - Accent1 2 2 3 2 2 2 3 2 2 3" xfId="3368" xr:uid="{00000000-0005-0000-0000-00006E0C0000}"/>
    <cellStyle name="20% - Accent1 2 2 3 2 2 2 3 2 3" xfId="3369" xr:uid="{00000000-0005-0000-0000-00006F0C0000}"/>
    <cellStyle name="20% - Accent1 2 2 3 2 2 2 3 2 3 2" xfId="3370" xr:uid="{00000000-0005-0000-0000-0000700C0000}"/>
    <cellStyle name="20% - Accent1 2 2 3 2 2 2 3 2 4" xfId="3371" xr:uid="{00000000-0005-0000-0000-0000710C0000}"/>
    <cellStyle name="20% - Accent1 2 2 3 2 2 2 3 3" xfId="3372" xr:uid="{00000000-0005-0000-0000-0000720C0000}"/>
    <cellStyle name="20% - Accent1 2 2 3 2 2 2 3 3 2" xfId="3373" xr:uid="{00000000-0005-0000-0000-0000730C0000}"/>
    <cellStyle name="20% - Accent1 2 2 3 2 2 2 3 3 2 2" xfId="3374" xr:uid="{00000000-0005-0000-0000-0000740C0000}"/>
    <cellStyle name="20% - Accent1 2 2 3 2 2 2 3 3 2 2 2" xfId="3375" xr:uid="{00000000-0005-0000-0000-0000750C0000}"/>
    <cellStyle name="20% - Accent1 2 2 3 2 2 2 3 3 2 3" xfId="3376" xr:uid="{00000000-0005-0000-0000-0000760C0000}"/>
    <cellStyle name="20% - Accent1 2 2 3 2 2 2 3 3 3" xfId="3377" xr:uid="{00000000-0005-0000-0000-0000770C0000}"/>
    <cellStyle name="20% - Accent1 2 2 3 2 2 2 3 3 3 2" xfId="3378" xr:uid="{00000000-0005-0000-0000-0000780C0000}"/>
    <cellStyle name="20% - Accent1 2 2 3 2 2 2 3 3 4" xfId="3379" xr:uid="{00000000-0005-0000-0000-0000790C0000}"/>
    <cellStyle name="20% - Accent1 2 2 3 2 2 2 3 4" xfId="3380" xr:uid="{00000000-0005-0000-0000-00007A0C0000}"/>
    <cellStyle name="20% - Accent1 2 2 3 2 2 2 3 4 2" xfId="3381" xr:uid="{00000000-0005-0000-0000-00007B0C0000}"/>
    <cellStyle name="20% - Accent1 2 2 3 2 2 2 3 4 2 2" xfId="3382" xr:uid="{00000000-0005-0000-0000-00007C0C0000}"/>
    <cellStyle name="20% - Accent1 2 2 3 2 2 2 3 4 2 2 2" xfId="3383" xr:uid="{00000000-0005-0000-0000-00007D0C0000}"/>
    <cellStyle name="20% - Accent1 2 2 3 2 2 2 3 4 2 3" xfId="3384" xr:uid="{00000000-0005-0000-0000-00007E0C0000}"/>
    <cellStyle name="20% - Accent1 2 2 3 2 2 2 3 4 3" xfId="3385" xr:uid="{00000000-0005-0000-0000-00007F0C0000}"/>
    <cellStyle name="20% - Accent1 2 2 3 2 2 2 3 4 3 2" xfId="3386" xr:uid="{00000000-0005-0000-0000-0000800C0000}"/>
    <cellStyle name="20% - Accent1 2 2 3 2 2 2 3 4 4" xfId="3387" xr:uid="{00000000-0005-0000-0000-0000810C0000}"/>
    <cellStyle name="20% - Accent1 2 2 3 2 2 2 3 5" xfId="3388" xr:uid="{00000000-0005-0000-0000-0000820C0000}"/>
    <cellStyle name="20% - Accent1 2 2 3 2 2 2 3 5 2" xfId="3389" xr:uid="{00000000-0005-0000-0000-0000830C0000}"/>
    <cellStyle name="20% - Accent1 2 2 3 2 2 2 3 5 2 2" xfId="3390" xr:uid="{00000000-0005-0000-0000-0000840C0000}"/>
    <cellStyle name="20% - Accent1 2 2 3 2 2 2 3 5 3" xfId="3391" xr:uid="{00000000-0005-0000-0000-0000850C0000}"/>
    <cellStyle name="20% - Accent1 2 2 3 2 2 2 3 6" xfId="3392" xr:uid="{00000000-0005-0000-0000-0000860C0000}"/>
    <cellStyle name="20% - Accent1 2 2 3 2 2 2 3 6 2" xfId="3393" xr:uid="{00000000-0005-0000-0000-0000870C0000}"/>
    <cellStyle name="20% - Accent1 2 2 3 2 2 2 3 6 2 2" xfId="3394" xr:uid="{00000000-0005-0000-0000-0000880C0000}"/>
    <cellStyle name="20% - Accent1 2 2 3 2 2 2 3 6 3" xfId="3395" xr:uid="{00000000-0005-0000-0000-0000890C0000}"/>
    <cellStyle name="20% - Accent1 2 2 3 2 2 2 3 7" xfId="3396" xr:uid="{00000000-0005-0000-0000-00008A0C0000}"/>
    <cellStyle name="20% - Accent1 2 2 3 2 2 2 3 7 2" xfId="3397" xr:uid="{00000000-0005-0000-0000-00008B0C0000}"/>
    <cellStyle name="20% - Accent1 2 2 3 2 2 2 3 8" xfId="3398" xr:uid="{00000000-0005-0000-0000-00008C0C0000}"/>
    <cellStyle name="20% - Accent1 2 2 3 2 2 2 3 8 2" xfId="3399" xr:uid="{00000000-0005-0000-0000-00008D0C0000}"/>
    <cellStyle name="20% - Accent1 2 2 3 2 2 2 3 9" xfId="3400" xr:uid="{00000000-0005-0000-0000-00008E0C0000}"/>
    <cellStyle name="20% - Accent1 2 2 3 2 2 2 4" xfId="3401" xr:uid="{00000000-0005-0000-0000-00008F0C0000}"/>
    <cellStyle name="20% - Accent1 2 2 3 2 2 2 4 2" xfId="3402" xr:uid="{00000000-0005-0000-0000-0000900C0000}"/>
    <cellStyle name="20% - Accent1 2 2 3 2 2 2 4 2 2" xfId="3403" xr:uid="{00000000-0005-0000-0000-0000910C0000}"/>
    <cellStyle name="20% - Accent1 2 2 3 2 2 2 4 2 2 2" xfId="3404" xr:uid="{00000000-0005-0000-0000-0000920C0000}"/>
    <cellStyle name="20% - Accent1 2 2 3 2 2 2 4 2 3" xfId="3405" xr:uid="{00000000-0005-0000-0000-0000930C0000}"/>
    <cellStyle name="20% - Accent1 2 2 3 2 2 2 4 3" xfId="3406" xr:uid="{00000000-0005-0000-0000-0000940C0000}"/>
    <cellStyle name="20% - Accent1 2 2 3 2 2 2 4 3 2" xfId="3407" xr:uid="{00000000-0005-0000-0000-0000950C0000}"/>
    <cellStyle name="20% - Accent1 2 2 3 2 2 2 4 4" xfId="3408" xr:uid="{00000000-0005-0000-0000-0000960C0000}"/>
    <cellStyle name="20% - Accent1 2 2 3 2 2 2 5" xfId="3409" xr:uid="{00000000-0005-0000-0000-0000970C0000}"/>
    <cellStyle name="20% - Accent1 2 2 3 2 2 2 5 2" xfId="3410" xr:uid="{00000000-0005-0000-0000-0000980C0000}"/>
    <cellStyle name="20% - Accent1 2 2 3 2 2 2 5 2 2" xfId="3411" xr:uid="{00000000-0005-0000-0000-0000990C0000}"/>
    <cellStyle name="20% - Accent1 2 2 3 2 2 2 5 2 2 2" xfId="3412" xr:uid="{00000000-0005-0000-0000-00009A0C0000}"/>
    <cellStyle name="20% - Accent1 2 2 3 2 2 2 5 2 3" xfId="3413" xr:uid="{00000000-0005-0000-0000-00009B0C0000}"/>
    <cellStyle name="20% - Accent1 2 2 3 2 2 2 5 3" xfId="3414" xr:uid="{00000000-0005-0000-0000-00009C0C0000}"/>
    <cellStyle name="20% - Accent1 2 2 3 2 2 2 5 3 2" xfId="3415" xr:uid="{00000000-0005-0000-0000-00009D0C0000}"/>
    <cellStyle name="20% - Accent1 2 2 3 2 2 2 5 4" xfId="3416" xr:uid="{00000000-0005-0000-0000-00009E0C0000}"/>
    <cellStyle name="20% - Accent1 2 2 3 2 2 2 6" xfId="3417" xr:uid="{00000000-0005-0000-0000-00009F0C0000}"/>
    <cellStyle name="20% - Accent1 2 2 3 2 2 2 6 2" xfId="3418" xr:uid="{00000000-0005-0000-0000-0000A00C0000}"/>
    <cellStyle name="20% - Accent1 2 2 3 2 2 2 6 2 2" xfId="3419" xr:uid="{00000000-0005-0000-0000-0000A10C0000}"/>
    <cellStyle name="20% - Accent1 2 2 3 2 2 2 6 2 2 2" xfId="3420" xr:uid="{00000000-0005-0000-0000-0000A20C0000}"/>
    <cellStyle name="20% - Accent1 2 2 3 2 2 2 6 2 3" xfId="3421" xr:uid="{00000000-0005-0000-0000-0000A30C0000}"/>
    <cellStyle name="20% - Accent1 2 2 3 2 2 2 6 3" xfId="3422" xr:uid="{00000000-0005-0000-0000-0000A40C0000}"/>
    <cellStyle name="20% - Accent1 2 2 3 2 2 2 6 3 2" xfId="3423" xr:uid="{00000000-0005-0000-0000-0000A50C0000}"/>
    <cellStyle name="20% - Accent1 2 2 3 2 2 2 6 4" xfId="3424" xr:uid="{00000000-0005-0000-0000-0000A60C0000}"/>
    <cellStyle name="20% - Accent1 2 2 3 2 2 2 7" xfId="3425" xr:uid="{00000000-0005-0000-0000-0000A70C0000}"/>
    <cellStyle name="20% - Accent1 2 2 3 2 2 2 7 2" xfId="3426" xr:uid="{00000000-0005-0000-0000-0000A80C0000}"/>
    <cellStyle name="20% - Accent1 2 2 3 2 2 2 7 2 2" xfId="3427" xr:uid="{00000000-0005-0000-0000-0000A90C0000}"/>
    <cellStyle name="20% - Accent1 2 2 3 2 2 2 7 3" xfId="3428" xr:uid="{00000000-0005-0000-0000-0000AA0C0000}"/>
    <cellStyle name="20% - Accent1 2 2 3 2 2 2 8" xfId="3429" xr:uid="{00000000-0005-0000-0000-0000AB0C0000}"/>
    <cellStyle name="20% - Accent1 2 2 3 2 2 2 8 2" xfId="3430" xr:uid="{00000000-0005-0000-0000-0000AC0C0000}"/>
    <cellStyle name="20% - Accent1 2 2 3 2 2 2 8 2 2" xfId="3431" xr:uid="{00000000-0005-0000-0000-0000AD0C0000}"/>
    <cellStyle name="20% - Accent1 2 2 3 2 2 2 8 3" xfId="3432" xr:uid="{00000000-0005-0000-0000-0000AE0C0000}"/>
    <cellStyle name="20% - Accent1 2 2 3 2 2 2 9" xfId="3433" xr:uid="{00000000-0005-0000-0000-0000AF0C0000}"/>
    <cellStyle name="20% - Accent1 2 2 3 2 2 2 9 2" xfId="3434" xr:uid="{00000000-0005-0000-0000-0000B00C0000}"/>
    <cellStyle name="20% - Accent1 2 2 3 2 2 3" xfId="3435" xr:uid="{00000000-0005-0000-0000-0000B10C0000}"/>
    <cellStyle name="20% - Accent1 2 2 3 2 2 3 10" xfId="3436" xr:uid="{00000000-0005-0000-0000-0000B20C0000}"/>
    <cellStyle name="20% - Accent1 2 2 3 2 2 3 10 2" xfId="3437" xr:uid="{00000000-0005-0000-0000-0000B30C0000}"/>
    <cellStyle name="20% - Accent1 2 2 3 2 2 3 11" xfId="3438" xr:uid="{00000000-0005-0000-0000-0000B40C0000}"/>
    <cellStyle name="20% - Accent1 2 2 3 2 2 3 2" xfId="3439" xr:uid="{00000000-0005-0000-0000-0000B50C0000}"/>
    <cellStyle name="20% - Accent1 2 2 3 2 2 3 2 2" xfId="3440" xr:uid="{00000000-0005-0000-0000-0000B60C0000}"/>
    <cellStyle name="20% - Accent1 2 2 3 2 2 3 2 2 2" xfId="3441" xr:uid="{00000000-0005-0000-0000-0000B70C0000}"/>
    <cellStyle name="20% - Accent1 2 2 3 2 2 3 2 2 2 2" xfId="3442" xr:uid="{00000000-0005-0000-0000-0000B80C0000}"/>
    <cellStyle name="20% - Accent1 2 2 3 2 2 3 2 2 2 2 2" xfId="3443" xr:uid="{00000000-0005-0000-0000-0000B90C0000}"/>
    <cellStyle name="20% - Accent1 2 2 3 2 2 3 2 2 2 3" xfId="3444" xr:uid="{00000000-0005-0000-0000-0000BA0C0000}"/>
    <cellStyle name="20% - Accent1 2 2 3 2 2 3 2 2 3" xfId="3445" xr:uid="{00000000-0005-0000-0000-0000BB0C0000}"/>
    <cellStyle name="20% - Accent1 2 2 3 2 2 3 2 2 3 2" xfId="3446" xr:uid="{00000000-0005-0000-0000-0000BC0C0000}"/>
    <cellStyle name="20% - Accent1 2 2 3 2 2 3 2 2 4" xfId="3447" xr:uid="{00000000-0005-0000-0000-0000BD0C0000}"/>
    <cellStyle name="20% - Accent1 2 2 3 2 2 3 2 3" xfId="3448" xr:uid="{00000000-0005-0000-0000-0000BE0C0000}"/>
    <cellStyle name="20% - Accent1 2 2 3 2 2 3 2 3 2" xfId="3449" xr:uid="{00000000-0005-0000-0000-0000BF0C0000}"/>
    <cellStyle name="20% - Accent1 2 2 3 2 2 3 2 3 2 2" xfId="3450" xr:uid="{00000000-0005-0000-0000-0000C00C0000}"/>
    <cellStyle name="20% - Accent1 2 2 3 2 2 3 2 3 2 2 2" xfId="3451" xr:uid="{00000000-0005-0000-0000-0000C10C0000}"/>
    <cellStyle name="20% - Accent1 2 2 3 2 2 3 2 3 2 3" xfId="3452" xr:uid="{00000000-0005-0000-0000-0000C20C0000}"/>
    <cellStyle name="20% - Accent1 2 2 3 2 2 3 2 3 3" xfId="3453" xr:uid="{00000000-0005-0000-0000-0000C30C0000}"/>
    <cellStyle name="20% - Accent1 2 2 3 2 2 3 2 3 3 2" xfId="3454" xr:uid="{00000000-0005-0000-0000-0000C40C0000}"/>
    <cellStyle name="20% - Accent1 2 2 3 2 2 3 2 3 4" xfId="3455" xr:uid="{00000000-0005-0000-0000-0000C50C0000}"/>
    <cellStyle name="20% - Accent1 2 2 3 2 2 3 2 4" xfId="3456" xr:uid="{00000000-0005-0000-0000-0000C60C0000}"/>
    <cellStyle name="20% - Accent1 2 2 3 2 2 3 2 4 2" xfId="3457" xr:uid="{00000000-0005-0000-0000-0000C70C0000}"/>
    <cellStyle name="20% - Accent1 2 2 3 2 2 3 2 4 2 2" xfId="3458" xr:uid="{00000000-0005-0000-0000-0000C80C0000}"/>
    <cellStyle name="20% - Accent1 2 2 3 2 2 3 2 4 2 2 2" xfId="3459" xr:uid="{00000000-0005-0000-0000-0000C90C0000}"/>
    <cellStyle name="20% - Accent1 2 2 3 2 2 3 2 4 2 3" xfId="3460" xr:uid="{00000000-0005-0000-0000-0000CA0C0000}"/>
    <cellStyle name="20% - Accent1 2 2 3 2 2 3 2 4 3" xfId="3461" xr:uid="{00000000-0005-0000-0000-0000CB0C0000}"/>
    <cellStyle name="20% - Accent1 2 2 3 2 2 3 2 4 3 2" xfId="3462" xr:uid="{00000000-0005-0000-0000-0000CC0C0000}"/>
    <cellStyle name="20% - Accent1 2 2 3 2 2 3 2 4 4" xfId="3463" xr:uid="{00000000-0005-0000-0000-0000CD0C0000}"/>
    <cellStyle name="20% - Accent1 2 2 3 2 2 3 2 5" xfId="3464" xr:uid="{00000000-0005-0000-0000-0000CE0C0000}"/>
    <cellStyle name="20% - Accent1 2 2 3 2 2 3 2 5 2" xfId="3465" xr:uid="{00000000-0005-0000-0000-0000CF0C0000}"/>
    <cellStyle name="20% - Accent1 2 2 3 2 2 3 2 5 2 2" xfId="3466" xr:uid="{00000000-0005-0000-0000-0000D00C0000}"/>
    <cellStyle name="20% - Accent1 2 2 3 2 2 3 2 5 3" xfId="3467" xr:uid="{00000000-0005-0000-0000-0000D10C0000}"/>
    <cellStyle name="20% - Accent1 2 2 3 2 2 3 2 6" xfId="3468" xr:uid="{00000000-0005-0000-0000-0000D20C0000}"/>
    <cellStyle name="20% - Accent1 2 2 3 2 2 3 2 6 2" xfId="3469" xr:uid="{00000000-0005-0000-0000-0000D30C0000}"/>
    <cellStyle name="20% - Accent1 2 2 3 2 2 3 2 6 2 2" xfId="3470" xr:uid="{00000000-0005-0000-0000-0000D40C0000}"/>
    <cellStyle name="20% - Accent1 2 2 3 2 2 3 2 6 3" xfId="3471" xr:uid="{00000000-0005-0000-0000-0000D50C0000}"/>
    <cellStyle name="20% - Accent1 2 2 3 2 2 3 2 7" xfId="3472" xr:uid="{00000000-0005-0000-0000-0000D60C0000}"/>
    <cellStyle name="20% - Accent1 2 2 3 2 2 3 2 7 2" xfId="3473" xr:uid="{00000000-0005-0000-0000-0000D70C0000}"/>
    <cellStyle name="20% - Accent1 2 2 3 2 2 3 2 8" xfId="3474" xr:uid="{00000000-0005-0000-0000-0000D80C0000}"/>
    <cellStyle name="20% - Accent1 2 2 3 2 2 3 2 8 2" xfId="3475" xr:uid="{00000000-0005-0000-0000-0000D90C0000}"/>
    <cellStyle name="20% - Accent1 2 2 3 2 2 3 2 9" xfId="3476" xr:uid="{00000000-0005-0000-0000-0000DA0C0000}"/>
    <cellStyle name="20% - Accent1 2 2 3 2 2 3 3" xfId="3477" xr:uid="{00000000-0005-0000-0000-0000DB0C0000}"/>
    <cellStyle name="20% - Accent1 2 2 3 2 2 3 3 2" xfId="3478" xr:uid="{00000000-0005-0000-0000-0000DC0C0000}"/>
    <cellStyle name="20% - Accent1 2 2 3 2 2 3 3 2 2" xfId="3479" xr:uid="{00000000-0005-0000-0000-0000DD0C0000}"/>
    <cellStyle name="20% - Accent1 2 2 3 2 2 3 3 2 2 2" xfId="3480" xr:uid="{00000000-0005-0000-0000-0000DE0C0000}"/>
    <cellStyle name="20% - Accent1 2 2 3 2 2 3 3 2 2 2 2" xfId="3481" xr:uid="{00000000-0005-0000-0000-0000DF0C0000}"/>
    <cellStyle name="20% - Accent1 2 2 3 2 2 3 3 2 2 3" xfId="3482" xr:uid="{00000000-0005-0000-0000-0000E00C0000}"/>
    <cellStyle name="20% - Accent1 2 2 3 2 2 3 3 2 3" xfId="3483" xr:uid="{00000000-0005-0000-0000-0000E10C0000}"/>
    <cellStyle name="20% - Accent1 2 2 3 2 2 3 3 2 3 2" xfId="3484" xr:uid="{00000000-0005-0000-0000-0000E20C0000}"/>
    <cellStyle name="20% - Accent1 2 2 3 2 2 3 3 2 4" xfId="3485" xr:uid="{00000000-0005-0000-0000-0000E30C0000}"/>
    <cellStyle name="20% - Accent1 2 2 3 2 2 3 3 3" xfId="3486" xr:uid="{00000000-0005-0000-0000-0000E40C0000}"/>
    <cellStyle name="20% - Accent1 2 2 3 2 2 3 3 3 2" xfId="3487" xr:uid="{00000000-0005-0000-0000-0000E50C0000}"/>
    <cellStyle name="20% - Accent1 2 2 3 2 2 3 3 3 2 2" xfId="3488" xr:uid="{00000000-0005-0000-0000-0000E60C0000}"/>
    <cellStyle name="20% - Accent1 2 2 3 2 2 3 3 3 2 2 2" xfId="3489" xr:uid="{00000000-0005-0000-0000-0000E70C0000}"/>
    <cellStyle name="20% - Accent1 2 2 3 2 2 3 3 3 2 3" xfId="3490" xr:uid="{00000000-0005-0000-0000-0000E80C0000}"/>
    <cellStyle name="20% - Accent1 2 2 3 2 2 3 3 3 3" xfId="3491" xr:uid="{00000000-0005-0000-0000-0000E90C0000}"/>
    <cellStyle name="20% - Accent1 2 2 3 2 2 3 3 3 3 2" xfId="3492" xr:uid="{00000000-0005-0000-0000-0000EA0C0000}"/>
    <cellStyle name="20% - Accent1 2 2 3 2 2 3 3 3 4" xfId="3493" xr:uid="{00000000-0005-0000-0000-0000EB0C0000}"/>
    <cellStyle name="20% - Accent1 2 2 3 2 2 3 3 4" xfId="3494" xr:uid="{00000000-0005-0000-0000-0000EC0C0000}"/>
    <cellStyle name="20% - Accent1 2 2 3 2 2 3 3 4 2" xfId="3495" xr:uid="{00000000-0005-0000-0000-0000ED0C0000}"/>
    <cellStyle name="20% - Accent1 2 2 3 2 2 3 3 4 2 2" xfId="3496" xr:uid="{00000000-0005-0000-0000-0000EE0C0000}"/>
    <cellStyle name="20% - Accent1 2 2 3 2 2 3 3 4 2 2 2" xfId="3497" xr:uid="{00000000-0005-0000-0000-0000EF0C0000}"/>
    <cellStyle name="20% - Accent1 2 2 3 2 2 3 3 4 2 3" xfId="3498" xr:uid="{00000000-0005-0000-0000-0000F00C0000}"/>
    <cellStyle name="20% - Accent1 2 2 3 2 2 3 3 4 3" xfId="3499" xr:uid="{00000000-0005-0000-0000-0000F10C0000}"/>
    <cellStyle name="20% - Accent1 2 2 3 2 2 3 3 4 3 2" xfId="3500" xr:uid="{00000000-0005-0000-0000-0000F20C0000}"/>
    <cellStyle name="20% - Accent1 2 2 3 2 2 3 3 4 4" xfId="3501" xr:uid="{00000000-0005-0000-0000-0000F30C0000}"/>
    <cellStyle name="20% - Accent1 2 2 3 2 2 3 3 5" xfId="3502" xr:uid="{00000000-0005-0000-0000-0000F40C0000}"/>
    <cellStyle name="20% - Accent1 2 2 3 2 2 3 3 5 2" xfId="3503" xr:uid="{00000000-0005-0000-0000-0000F50C0000}"/>
    <cellStyle name="20% - Accent1 2 2 3 2 2 3 3 5 2 2" xfId="3504" xr:uid="{00000000-0005-0000-0000-0000F60C0000}"/>
    <cellStyle name="20% - Accent1 2 2 3 2 2 3 3 5 3" xfId="3505" xr:uid="{00000000-0005-0000-0000-0000F70C0000}"/>
    <cellStyle name="20% - Accent1 2 2 3 2 2 3 3 6" xfId="3506" xr:uid="{00000000-0005-0000-0000-0000F80C0000}"/>
    <cellStyle name="20% - Accent1 2 2 3 2 2 3 3 6 2" xfId="3507" xr:uid="{00000000-0005-0000-0000-0000F90C0000}"/>
    <cellStyle name="20% - Accent1 2 2 3 2 2 3 3 6 2 2" xfId="3508" xr:uid="{00000000-0005-0000-0000-0000FA0C0000}"/>
    <cellStyle name="20% - Accent1 2 2 3 2 2 3 3 6 3" xfId="3509" xr:uid="{00000000-0005-0000-0000-0000FB0C0000}"/>
    <cellStyle name="20% - Accent1 2 2 3 2 2 3 3 7" xfId="3510" xr:uid="{00000000-0005-0000-0000-0000FC0C0000}"/>
    <cellStyle name="20% - Accent1 2 2 3 2 2 3 3 7 2" xfId="3511" xr:uid="{00000000-0005-0000-0000-0000FD0C0000}"/>
    <cellStyle name="20% - Accent1 2 2 3 2 2 3 3 8" xfId="3512" xr:uid="{00000000-0005-0000-0000-0000FE0C0000}"/>
    <cellStyle name="20% - Accent1 2 2 3 2 2 3 3 8 2" xfId="3513" xr:uid="{00000000-0005-0000-0000-0000FF0C0000}"/>
    <cellStyle name="20% - Accent1 2 2 3 2 2 3 3 9" xfId="3514" xr:uid="{00000000-0005-0000-0000-0000000D0000}"/>
    <cellStyle name="20% - Accent1 2 2 3 2 2 3 4" xfId="3515" xr:uid="{00000000-0005-0000-0000-0000010D0000}"/>
    <cellStyle name="20% - Accent1 2 2 3 2 2 3 4 2" xfId="3516" xr:uid="{00000000-0005-0000-0000-0000020D0000}"/>
    <cellStyle name="20% - Accent1 2 2 3 2 2 3 4 2 2" xfId="3517" xr:uid="{00000000-0005-0000-0000-0000030D0000}"/>
    <cellStyle name="20% - Accent1 2 2 3 2 2 3 4 2 2 2" xfId="3518" xr:uid="{00000000-0005-0000-0000-0000040D0000}"/>
    <cellStyle name="20% - Accent1 2 2 3 2 2 3 4 2 3" xfId="3519" xr:uid="{00000000-0005-0000-0000-0000050D0000}"/>
    <cellStyle name="20% - Accent1 2 2 3 2 2 3 4 3" xfId="3520" xr:uid="{00000000-0005-0000-0000-0000060D0000}"/>
    <cellStyle name="20% - Accent1 2 2 3 2 2 3 4 3 2" xfId="3521" xr:uid="{00000000-0005-0000-0000-0000070D0000}"/>
    <cellStyle name="20% - Accent1 2 2 3 2 2 3 4 4" xfId="3522" xr:uid="{00000000-0005-0000-0000-0000080D0000}"/>
    <cellStyle name="20% - Accent1 2 2 3 2 2 3 5" xfId="3523" xr:uid="{00000000-0005-0000-0000-0000090D0000}"/>
    <cellStyle name="20% - Accent1 2 2 3 2 2 3 5 2" xfId="3524" xr:uid="{00000000-0005-0000-0000-00000A0D0000}"/>
    <cellStyle name="20% - Accent1 2 2 3 2 2 3 5 2 2" xfId="3525" xr:uid="{00000000-0005-0000-0000-00000B0D0000}"/>
    <cellStyle name="20% - Accent1 2 2 3 2 2 3 5 2 2 2" xfId="3526" xr:uid="{00000000-0005-0000-0000-00000C0D0000}"/>
    <cellStyle name="20% - Accent1 2 2 3 2 2 3 5 2 3" xfId="3527" xr:uid="{00000000-0005-0000-0000-00000D0D0000}"/>
    <cellStyle name="20% - Accent1 2 2 3 2 2 3 5 3" xfId="3528" xr:uid="{00000000-0005-0000-0000-00000E0D0000}"/>
    <cellStyle name="20% - Accent1 2 2 3 2 2 3 5 3 2" xfId="3529" xr:uid="{00000000-0005-0000-0000-00000F0D0000}"/>
    <cellStyle name="20% - Accent1 2 2 3 2 2 3 5 4" xfId="3530" xr:uid="{00000000-0005-0000-0000-0000100D0000}"/>
    <cellStyle name="20% - Accent1 2 2 3 2 2 3 6" xfId="3531" xr:uid="{00000000-0005-0000-0000-0000110D0000}"/>
    <cellStyle name="20% - Accent1 2 2 3 2 2 3 6 2" xfId="3532" xr:uid="{00000000-0005-0000-0000-0000120D0000}"/>
    <cellStyle name="20% - Accent1 2 2 3 2 2 3 6 2 2" xfId="3533" xr:uid="{00000000-0005-0000-0000-0000130D0000}"/>
    <cellStyle name="20% - Accent1 2 2 3 2 2 3 6 2 2 2" xfId="3534" xr:uid="{00000000-0005-0000-0000-0000140D0000}"/>
    <cellStyle name="20% - Accent1 2 2 3 2 2 3 6 2 3" xfId="3535" xr:uid="{00000000-0005-0000-0000-0000150D0000}"/>
    <cellStyle name="20% - Accent1 2 2 3 2 2 3 6 3" xfId="3536" xr:uid="{00000000-0005-0000-0000-0000160D0000}"/>
    <cellStyle name="20% - Accent1 2 2 3 2 2 3 6 3 2" xfId="3537" xr:uid="{00000000-0005-0000-0000-0000170D0000}"/>
    <cellStyle name="20% - Accent1 2 2 3 2 2 3 6 4" xfId="3538" xr:uid="{00000000-0005-0000-0000-0000180D0000}"/>
    <cellStyle name="20% - Accent1 2 2 3 2 2 3 7" xfId="3539" xr:uid="{00000000-0005-0000-0000-0000190D0000}"/>
    <cellStyle name="20% - Accent1 2 2 3 2 2 3 7 2" xfId="3540" xr:uid="{00000000-0005-0000-0000-00001A0D0000}"/>
    <cellStyle name="20% - Accent1 2 2 3 2 2 3 7 2 2" xfId="3541" xr:uid="{00000000-0005-0000-0000-00001B0D0000}"/>
    <cellStyle name="20% - Accent1 2 2 3 2 2 3 7 3" xfId="3542" xr:uid="{00000000-0005-0000-0000-00001C0D0000}"/>
    <cellStyle name="20% - Accent1 2 2 3 2 2 3 8" xfId="3543" xr:uid="{00000000-0005-0000-0000-00001D0D0000}"/>
    <cellStyle name="20% - Accent1 2 2 3 2 2 3 8 2" xfId="3544" xr:uid="{00000000-0005-0000-0000-00001E0D0000}"/>
    <cellStyle name="20% - Accent1 2 2 3 2 2 3 8 2 2" xfId="3545" xr:uid="{00000000-0005-0000-0000-00001F0D0000}"/>
    <cellStyle name="20% - Accent1 2 2 3 2 2 3 8 3" xfId="3546" xr:uid="{00000000-0005-0000-0000-0000200D0000}"/>
    <cellStyle name="20% - Accent1 2 2 3 2 2 3 9" xfId="3547" xr:uid="{00000000-0005-0000-0000-0000210D0000}"/>
    <cellStyle name="20% - Accent1 2 2 3 2 2 3 9 2" xfId="3548" xr:uid="{00000000-0005-0000-0000-0000220D0000}"/>
    <cellStyle name="20% - Accent1 2 2 3 2 2 4" xfId="3549" xr:uid="{00000000-0005-0000-0000-0000230D0000}"/>
    <cellStyle name="20% - Accent1 2 2 3 2 2 4 10" xfId="3550" xr:uid="{00000000-0005-0000-0000-0000240D0000}"/>
    <cellStyle name="20% - Accent1 2 2 3 2 2 4 10 2" xfId="3551" xr:uid="{00000000-0005-0000-0000-0000250D0000}"/>
    <cellStyle name="20% - Accent1 2 2 3 2 2 4 11" xfId="3552" xr:uid="{00000000-0005-0000-0000-0000260D0000}"/>
    <cellStyle name="20% - Accent1 2 2 3 2 2 4 2" xfId="3553" xr:uid="{00000000-0005-0000-0000-0000270D0000}"/>
    <cellStyle name="20% - Accent1 2 2 3 2 2 4 2 2" xfId="3554" xr:uid="{00000000-0005-0000-0000-0000280D0000}"/>
    <cellStyle name="20% - Accent1 2 2 3 2 2 4 2 2 2" xfId="3555" xr:uid="{00000000-0005-0000-0000-0000290D0000}"/>
    <cellStyle name="20% - Accent1 2 2 3 2 2 4 2 2 2 2" xfId="3556" xr:uid="{00000000-0005-0000-0000-00002A0D0000}"/>
    <cellStyle name="20% - Accent1 2 2 3 2 2 4 2 2 2 2 2" xfId="3557" xr:uid="{00000000-0005-0000-0000-00002B0D0000}"/>
    <cellStyle name="20% - Accent1 2 2 3 2 2 4 2 2 2 3" xfId="3558" xr:uid="{00000000-0005-0000-0000-00002C0D0000}"/>
    <cellStyle name="20% - Accent1 2 2 3 2 2 4 2 2 3" xfId="3559" xr:uid="{00000000-0005-0000-0000-00002D0D0000}"/>
    <cellStyle name="20% - Accent1 2 2 3 2 2 4 2 2 3 2" xfId="3560" xr:uid="{00000000-0005-0000-0000-00002E0D0000}"/>
    <cellStyle name="20% - Accent1 2 2 3 2 2 4 2 2 4" xfId="3561" xr:uid="{00000000-0005-0000-0000-00002F0D0000}"/>
    <cellStyle name="20% - Accent1 2 2 3 2 2 4 2 3" xfId="3562" xr:uid="{00000000-0005-0000-0000-0000300D0000}"/>
    <cellStyle name="20% - Accent1 2 2 3 2 2 4 2 3 2" xfId="3563" xr:uid="{00000000-0005-0000-0000-0000310D0000}"/>
    <cellStyle name="20% - Accent1 2 2 3 2 2 4 2 3 2 2" xfId="3564" xr:uid="{00000000-0005-0000-0000-0000320D0000}"/>
    <cellStyle name="20% - Accent1 2 2 3 2 2 4 2 3 2 2 2" xfId="3565" xr:uid="{00000000-0005-0000-0000-0000330D0000}"/>
    <cellStyle name="20% - Accent1 2 2 3 2 2 4 2 3 2 3" xfId="3566" xr:uid="{00000000-0005-0000-0000-0000340D0000}"/>
    <cellStyle name="20% - Accent1 2 2 3 2 2 4 2 3 3" xfId="3567" xr:uid="{00000000-0005-0000-0000-0000350D0000}"/>
    <cellStyle name="20% - Accent1 2 2 3 2 2 4 2 3 3 2" xfId="3568" xr:uid="{00000000-0005-0000-0000-0000360D0000}"/>
    <cellStyle name="20% - Accent1 2 2 3 2 2 4 2 3 4" xfId="3569" xr:uid="{00000000-0005-0000-0000-0000370D0000}"/>
    <cellStyle name="20% - Accent1 2 2 3 2 2 4 2 4" xfId="3570" xr:uid="{00000000-0005-0000-0000-0000380D0000}"/>
    <cellStyle name="20% - Accent1 2 2 3 2 2 4 2 4 2" xfId="3571" xr:uid="{00000000-0005-0000-0000-0000390D0000}"/>
    <cellStyle name="20% - Accent1 2 2 3 2 2 4 2 4 2 2" xfId="3572" xr:uid="{00000000-0005-0000-0000-00003A0D0000}"/>
    <cellStyle name="20% - Accent1 2 2 3 2 2 4 2 4 2 2 2" xfId="3573" xr:uid="{00000000-0005-0000-0000-00003B0D0000}"/>
    <cellStyle name="20% - Accent1 2 2 3 2 2 4 2 4 2 3" xfId="3574" xr:uid="{00000000-0005-0000-0000-00003C0D0000}"/>
    <cellStyle name="20% - Accent1 2 2 3 2 2 4 2 4 3" xfId="3575" xr:uid="{00000000-0005-0000-0000-00003D0D0000}"/>
    <cellStyle name="20% - Accent1 2 2 3 2 2 4 2 4 3 2" xfId="3576" xr:uid="{00000000-0005-0000-0000-00003E0D0000}"/>
    <cellStyle name="20% - Accent1 2 2 3 2 2 4 2 4 4" xfId="3577" xr:uid="{00000000-0005-0000-0000-00003F0D0000}"/>
    <cellStyle name="20% - Accent1 2 2 3 2 2 4 2 5" xfId="3578" xr:uid="{00000000-0005-0000-0000-0000400D0000}"/>
    <cellStyle name="20% - Accent1 2 2 3 2 2 4 2 5 2" xfId="3579" xr:uid="{00000000-0005-0000-0000-0000410D0000}"/>
    <cellStyle name="20% - Accent1 2 2 3 2 2 4 2 5 2 2" xfId="3580" xr:uid="{00000000-0005-0000-0000-0000420D0000}"/>
    <cellStyle name="20% - Accent1 2 2 3 2 2 4 2 5 3" xfId="3581" xr:uid="{00000000-0005-0000-0000-0000430D0000}"/>
    <cellStyle name="20% - Accent1 2 2 3 2 2 4 2 6" xfId="3582" xr:uid="{00000000-0005-0000-0000-0000440D0000}"/>
    <cellStyle name="20% - Accent1 2 2 3 2 2 4 2 6 2" xfId="3583" xr:uid="{00000000-0005-0000-0000-0000450D0000}"/>
    <cellStyle name="20% - Accent1 2 2 3 2 2 4 2 6 2 2" xfId="3584" xr:uid="{00000000-0005-0000-0000-0000460D0000}"/>
    <cellStyle name="20% - Accent1 2 2 3 2 2 4 2 6 3" xfId="3585" xr:uid="{00000000-0005-0000-0000-0000470D0000}"/>
    <cellStyle name="20% - Accent1 2 2 3 2 2 4 2 7" xfId="3586" xr:uid="{00000000-0005-0000-0000-0000480D0000}"/>
    <cellStyle name="20% - Accent1 2 2 3 2 2 4 2 7 2" xfId="3587" xr:uid="{00000000-0005-0000-0000-0000490D0000}"/>
    <cellStyle name="20% - Accent1 2 2 3 2 2 4 2 8" xfId="3588" xr:uid="{00000000-0005-0000-0000-00004A0D0000}"/>
    <cellStyle name="20% - Accent1 2 2 3 2 2 4 2 8 2" xfId="3589" xr:uid="{00000000-0005-0000-0000-00004B0D0000}"/>
    <cellStyle name="20% - Accent1 2 2 3 2 2 4 2 9" xfId="3590" xr:uid="{00000000-0005-0000-0000-00004C0D0000}"/>
    <cellStyle name="20% - Accent1 2 2 3 2 2 4 3" xfId="3591" xr:uid="{00000000-0005-0000-0000-00004D0D0000}"/>
    <cellStyle name="20% - Accent1 2 2 3 2 2 4 3 2" xfId="3592" xr:uid="{00000000-0005-0000-0000-00004E0D0000}"/>
    <cellStyle name="20% - Accent1 2 2 3 2 2 4 3 2 2" xfId="3593" xr:uid="{00000000-0005-0000-0000-00004F0D0000}"/>
    <cellStyle name="20% - Accent1 2 2 3 2 2 4 3 2 2 2" xfId="3594" xr:uid="{00000000-0005-0000-0000-0000500D0000}"/>
    <cellStyle name="20% - Accent1 2 2 3 2 2 4 3 2 2 2 2" xfId="3595" xr:uid="{00000000-0005-0000-0000-0000510D0000}"/>
    <cellStyle name="20% - Accent1 2 2 3 2 2 4 3 2 2 3" xfId="3596" xr:uid="{00000000-0005-0000-0000-0000520D0000}"/>
    <cellStyle name="20% - Accent1 2 2 3 2 2 4 3 2 3" xfId="3597" xr:uid="{00000000-0005-0000-0000-0000530D0000}"/>
    <cellStyle name="20% - Accent1 2 2 3 2 2 4 3 2 3 2" xfId="3598" xr:uid="{00000000-0005-0000-0000-0000540D0000}"/>
    <cellStyle name="20% - Accent1 2 2 3 2 2 4 3 2 4" xfId="3599" xr:uid="{00000000-0005-0000-0000-0000550D0000}"/>
    <cellStyle name="20% - Accent1 2 2 3 2 2 4 3 3" xfId="3600" xr:uid="{00000000-0005-0000-0000-0000560D0000}"/>
    <cellStyle name="20% - Accent1 2 2 3 2 2 4 3 3 2" xfId="3601" xr:uid="{00000000-0005-0000-0000-0000570D0000}"/>
    <cellStyle name="20% - Accent1 2 2 3 2 2 4 3 3 2 2" xfId="3602" xr:uid="{00000000-0005-0000-0000-0000580D0000}"/>
    <cellStyle name="20% - Accent1 2 2 3 2 2 4 3 3 2 2 2" xfId="3603" xr:uid="{00000000-0005-0000-0000-0000590D0000}"/>
    <cellStyle name="20% - Accent1 2 2 3 2 2 4 3 3 2 3" xfId="3604" xr:uid="{00000000-0005-0000-0000-00005A0D0000}"/>
    <cellStyle name="20% - Accent1 2 2 3 2 2 4 3 3 3" xfId="3605" xr:uid="{00000000-0005-0000-0000-00005B0D0000}"/>
    <cellStyle name="20% - Accent1 2 2 3 2 2 4 3 3 3 2" xfId="3606" xr:uid="{00000000-0005-0000-0000-00005C0D0000}"/>
    <cellStyle name="20% - Accent1 2 2 3 2 2 4 3 3 4" xfId="3607" xr:uid="{00000000-0005-0000-0000-00005D0D0000}"/>
    <cellStyle name="20% - Accent1 2 2 3 2 2 4 3 4" xfId="3608" xr:uid="{00000000-0005-0000-0000-00005E0D0000}"/>
    <cellStyle name="20% - Accent1 2 2 3 2 2 4 3 4 2" xfId="3609" xr:uid="{00000000-0005-0000-0000-00005F0D0000}"/>
    <cellStyle name="20% - Accent1 2 2 3 2 2 4 3 4 2 2" xfId="3610" xr:uid="{00000000-0005-0000-0000-0000600D0000}"/>
    <cellStyle name="20% - Accent1 2 2 3 2 2 4 3 4 2 2 2" xfId="3611" xr:uid="{00000000-0005-0000-0000-0000610D0000}"/>
    <cellStyle name="20% - Accent1 2 2 3 2 2 4 3 4 2 3" xfId="3612" xr:uid="{00000000-0005-0000-0000-0000620D0000}"/>
    <cellStyle name="20% - Accent1 2 2 3 2 2 4 3 4 3" xfId="3613" xr:uid="{00000000-0005-0000-0000-0000630D0000}"/>
    <cellStyle name="20% - Accent1 2 2 3 2 2 4 3 4 3 2" xfId="3614" xr:uid="{00000000-0005-0000-0000-0000640D0000}"/>
    <cellStyle name="20% - Accent1 2 2 3 2 2 4 3 4 4" xfId="3615" xr:uid="{00000000-0005-0000-0000-0000650D0000}"/>
    <cellStyle name="20% - Accent1 2 2 3 2 2 4 3 5" xfId="3616" xr:uid="{00000000-0005-0000-0000-0000660D0000}"/>
    <cellStyle name="20% - Accent1 2 2 3 2 2 4 3 5 2" xfId="3617" xr:uid="{00000000-0005-0000-0000-0000670D0000}"/>
    <cellStyle name="20% - Accent1 2 2 3 2 2 4 3 5 2 2" xfId="3618" xr:uid="{00000000-0005-0000-0000-0000680D0000}"/>
    <cellStyle name="20% - Accent1 2 2 3 2 2 4 3 5 3" xfId="3619" xr:uid="{00000000-0005-0000-0000-0000690D0000}"/>
    <cellStyle name="20% - Accent1 2 2 3 2 2 4 3 6" xfId="3620" xr:uid="{00000000-0005-0000-0000-00006A0D0000}"/>
    <cellStyle name="20% - Accent1 2 2 3 2 2 4 3 6 2" xfId="3621" xr:uid="{00000000-0005-0000-0000-00006B0D0000}"/>
    <cellStyle name="20% - Accent1 2 2 3 2 2 4 3 6 2 2" xfId="3622" xr:uid="{00000000-0005-0000-0000-00006C0D0000}"/>
    <cellStyle name="20% - Accent1 2 2 3 2 2 4 3 6 3" xfId="3623" xr:uid="{00000000-0005-0000-0000-00006D0D0000}"/>
    <cellStyle name="20% - Accent1 2 2 3 2 2 4 3 7" xfId="3624" xr:uid="{00000000-0005-0000-0000-00006E0D0000}"/>
    <cellStyle name="20% - Accent1 2 2 3 2 2 4 3 7 2" xfId="3625" xr:uid="{00000000-0005-0000-0000-00006F0D0000}"/>
    <cellStyle name="20% - Accent1 2 2 3 2 2 4 3 8" xfId="3626" xr:uid="{00000000-0005-0000-0000-0000700D0000}"/>
    <cellStyle name="20% - Accent1 2 2 3 2 2 4 3 8 2" xfId="3627" xr:uid="{00000000-0005-0000-0000-0000710D0000}"/>
    <cellStyle name="20% - Accent1 2 2 3 2 2 4 3 9" xfId="3628" xr:uid="{00000000-0005-0000-0000-0000720D0000}"/>
    <cellStyle name="20% - Accent1 2 2 3 2 2 4 4" xfId="3629" xr:uid="{00000000-0005-0000-0000-0000730D0000}"/>
    <cellStyle name="20% - Accent1 2 2 3 2 2 4 4 2" xfId="3630" xr:uid="{00000000-0005-0000-0000-0000740D0000}"/>
    <cellStyle name="20% - Accent1 2 2 3 2 2 4 4 2 2" xfId="3631" xr:uid="{00000000-0005-0000-0000-0000750D0000}"/>
    <cellStyle name="20% - Accent1 2 2 3 2 2 4 4 2 2 2" xfId="3632" xr:uid="{00000000-0005-0000-0000-0000760D0000}"/>
    <cellStyle name="20% - Accent1 2 2 3 2 2 4 4 2 3" xfId="3633" xr:uid="{00000000-0005-0000-0000-0000770D0000}"/>
    <cellStyle name="20% - Accent1 2 2 3 2 2 4 4 3" xfId="3634" xr:uid="{00000000-0005-0000-0000-0000780D0000}"/>
    <cellStyle name="20% - Accent1 2 2 3 2 2 4 4 3 2" xfId="3635" xr:uid="{00000000-0005-0000-0000-0000790D0000}"/>
    <cellStyle name="20% - Accent1 2 2 3 2 2 4 4 4" xfId="3636" xr:uid="{00000000-0005-0000-0000-00007A0D0000}"/>
    <cellStyle name="20% - Accent1 2 2 3 2 2 4 5" xfId="3637" xr:uid="{00000000-0005-0000-0000-00007B0D0000}"/>
    <cellStyle name="20% - Accent1 2 2 3 2 2 4 5 2" xfId="3638" xr:uid="{00000000-0005-0000-0000-00007C0D0000}"/>
    <cellStyle name="20% - Accent1 2 2 3 2 2 4 5 2 2" xfId="3639" xr:uid="{00000000-0005-0000-0000-00007D0D0000}"/>
    <cellStyle name="20% - Accent1 2 2 3 2 2 4 5 2 2 2" xfId="3640" xr:uid="{00000000-0005-0000-0000-00007E0D0000}"/>
    <cellStyle name="20% - Accent1 2 2 3 2 2 4 5 2 3" xfId="3641" xr:uid="{00000000-0005-0000-0000-00007F0D0000}"/>
    <cellStyle name="20% - Accent1 2 2 3 2 2 4 5 3" xfId="3642" xr:uid="{00000000-0005-0000-0000-0000800D0000}"/>
    <cellStyle name="20% - Accent1 2 2 3 2 2 4 5 3 2" xfId="3643" xr:uid="{00000000-0005-0000-0000-0000810D0000}"/>
    <cellStyle name="20% - Accent1 2 2 3 2 2 4 5 4" xfId="3644" xr:uid="{00000000-0005-0000-0000-0000820D0000}"/>
    <cellStyle name="20% - Accent1 2 2 3 2 2 4 6" xfId="3645" xr:uid="{00000000-0005-0000-0000-0000830D0000}"/>
    <cellStyle name="20% - Accent1 2 2 3 2 2 4 6 2" xfId="3646" xr:uid="{00000000-0005-0000-0000-0000840D0000}"/>
    <cellStyle name="20% - Accent1 2 2 3 2 2 4 6 2 2" xfId="3647" xr:uid="{00000000-0005-0000-0000-0000850D0000}"/>
    <cellStyle name="20% - Accent1 2 2 3 2 2 4 6 2 2 2" xfId="3648" xr:uid="{00000000-0005-0000-0000-0000860D0000}"/>
    <cellStyle name="20% - Accent1 2 2 3 2 2 4 6 2 3" xfId="3649" xr:uid="{00000000-0005-0000-0000-0000870D0000}"/>
    <cellStyle name="20% - Accent1 2 2 3 2 2 4 6 3" xfId="3650" xr:uid="{00000000-0005-0000-0000-0000880D0000}"/>
    <cellStyle name="20% - Accent1 2 2 3 2 2 4 6 3 2" xfId="3651" xr:uid="{00000000-0005-0000-0000-0000890D0000}"/>
    <cellStyle name="20% - Accent1 2 2 3 2 2 4 6 4" xfId="3652" xr:uid="{00000000-0005-0000-0000-00008A0D0000}"/>
    <cellStyle name="20% - Accent1 2 2 3 2 2 4 7" xfId="3653" xr:uid="{00000000-0005-0000-0000-00008B0D0000}"/>
    <cellStyle name="20% - Accent1 2 2 3 2 2 4 7 2" xfId="3654" xr:uid="{00000000-0005-0000-0000-00008C0D0000}"/>
    <cellStyle name="20% - Accent1 2 2 3 2 2 4 7 2 2" xfId="3655" xr:uid="{00000000-0005-0000-0000-00008D0D0000}"/>
    <cellStyle name="20% - Accent1 2 2 3 2 2 4 7 3" xfId="3656" xr:uid="{00000000-0005-0000-0000-00008E0D0000}"/>
    <cellStyle name="20% - Accent1 2 2 3 2 2 4 8" xfId="3657" xr:uid="{00000000-0005-0000-0000-00008F0D0000}"/>
    <cellStyle name="20% - Accent1 2 2 3 2 2 4 8 2" xfId="3658" xr:uid="{00000000-0005-0000-0000-0000900D0000}"/>
    <cellStyle name="20% - Accent1 2 2 3 2 2 4 8 2 2" xfId="3659" xr:uid="{00000000-0005-0000-0000-0000910D0000}"/>
    <cellStyle name="20% - Accent1 2 2 3 2 2 4 8 3" xfId="3660" xr:uid="{00000000-0005-0000-0000-0000920D0000}"/>
    <cellStyle name="20% - Accent1 2 2 3 2 2 4 9" xfId="3661" xr:uid="{00000000-0005-0000-0000-0000930D0000}"/>
    <cellStyle name="20% - Accent1 2 2 3 2 2 4 9 2" xfId="3662" xr:uid="{00000000-0005-0000-0000-0000940D0000}"/>
    <cellStyle name="20% - Accent1 2 2 3 2 2 5" xfId="3663" xr:uid="{00000000-0005-0000-0000-0000950D0000}"/>
    <cellStyle name="20% - Accent1 2 2 3 2 2 5 2" xfId="3664" xr:uid="{00000000-0005-0000-0000-0000960D0000}"/>
    <cellStyle name="20% - Accent1 2 2 3 2 2 5 2 2" xfId="3665" xr:uid="{00000000-0005-0000-0000-0000970D0000}"/>
    <cellStyle name="20% - Accent1 2 2 3 2 2 5 2 2 2" xfId="3666" xr:uid="{00000000-0005-0000-0000-0000980D0000}"/>
    <cellStyle name="20% - Accent1 2 2 3 2 2 5 2 2 2 2" xfId="3667" xr:uid="{00000000-0005-0000-0000-0000990D0000}"/>
    <cellStyle name="20% - Accent1 2 2 3 2 2 5 2 2 3" xfId="3668" xr:uid="{00000000-0005-0000-0000-00009A0D0000}"/>
    <cellStyle name="20% - Accent1 2 2 3 2 2 5 2 3" xfId="3669" xr:uid="{00000000-0005-0000-0000-00009B0D0000}"/>
    <cellStyle name="20% - Accent1 2 2 3 2 2 5 2 3 2" xfId="3670" xr:uid="{00000000-0005-0000-0000-00009C0D0000}"/>
    <cellStyle name="20% - Accent1 2 2 3 2 2 5 2 4" xfId="3671" xr:uid="{00000000-0005-0000-0000-00009D0D0000}"/>
    <cellStyle name="20% - Accent1 2 2 3 2 2 5 3" xfId="3672" xr:uid="{00000000-0005-0000-0000-00009E0D0000}"/>
    <cellStyle name="20% - Accent1 2 2 3 2 2 5 3 2" xfId="3673" xr:uid="{00000000-0005-0000-0000-00009F0D0000}"/>
    <cellStyle name="20% - Accent1 2 2 3 2 2 5 3 2 2" xfId="3674" xr:uid="{00000000-0005-0000-0000-0000A00D0000}"/>
    <cellStyle name="20% - Accent1 2 2 3 2 2 5 3 2 2 2" xfId="3675" xr:uid="{00000000-0005-0000-0000-0000A10D0000}"/>
    <cellStyle name="20% - Accent1 2 2 3 2 2 5 3 2 3" xfId="3676" xr:uid="{00000000-0005-0000-0000-0000A20D0000}"/>
    <cellStyle name="20% - Accent1 2 2 3 2 2 5 3 3" xfId="3677" xr:uid="{00000000-0005-0000-0000-0000A30D0000}"/>
    <cellStyle name="20% - Accent1 2 2 3 2 2 5 3 3 2" xfId="3678" xr:uid="{00000000-0005-0000-0000-0000A40D0000}"/>
    <cellStyle name="20% - Accent1 2 2 3 2 2 5 3 4" xfId="3679" xr:uid="{00000000-0005-0000-0000-0000A50D0000}"/>
    <cellStyle name="20% - Accent1 2 2 3 2 2 5 4" xfId="3680" xr:uid="{00000000-0005-0000-0000-0000A60D0000}"/>
    <cellStyle name="20% - Accent1 2 2 3 2 2 5 4 2" xfId="3681" xr:uid="{00000000-0005-0000-0000-0000A70D0000}"/>
    <cellStyle name="20% - Accent1 2 2 3 2 2 5 4 2 2" xfId="3682" xr:uid="{00000000-0005-0000-0000-0000A80D0000}"/>
    <cellStyle name="20% - Accent1 2 2 3 2 2 5 4 2 2 2" xfId="3683" xr:uid="{00000000-0005-0000-0000-0000A90D0000}"/>
    <cellStyle name="20% - Accent1 2 2 3 2 2 5 4 2 3" xfId="3684" xr:uid="{00000000-0005-0000-0000-0000AA0D0000}"/>
    <cellStyle name="20% - Accent1 2 2 3 2 2 5 4 3" xfId="3685" xr:uid="{00000000-0005-0000-0000-0000AB0D0000}"/>
    <cellStyle name="20% - Accent1 2 2 3 2 2 5 4 3 2" xfId="3686" xr:uid="{00000000-0005-0000-0000-0000AC0D0000}"/>
    <cellStyle name="20% - Accent1 2 2 3 2 2 5 4 4" xfId="3687" xr:uid="{00000000-0005-0000-0000-0000AD0D0000}"/>
    <cellStyle name="20% - Accent1 2 2 3 2 2 5 5" xfId="3688" xr:uid="{00000000-0005-0000-0000-0000AE0D0000}"/>
    <cellStyle name="20% - Accent1 2 2 3 2 2 5 5 2" xfId="3689" xr:uid="{00000000-0005-0000-0000-0000AF0D0000}"/>
    <cellStyle name="20% - Accent1 2 2 3 2 2 5 5 2 2" xfId="3690" xr:uid="{00000000-0005-0000-0000-0000B00D0000}"/>
    <cellStyle name="20% - Accent1 2 2 3 2 2 5 5 3" xfId="3691" xr:uid="{00000000-0005-0000-0000-0000B10D0000}"/>
    <cellStyle name="20% - Accent1 2 2 3 2 2 5 6" xfId="3692" xr:uid="{00000000-0005-0000-0000-0000B20D0000}"/>
    <cellStyle name="20% - Accent1 2 2 3 2 2 5 6 2" xfId="3693" xr:uid="{00000000-0005-0000-0000-0000B30D0000}"/>
    <cellStyle name="20% - Accent1 2 2 3 2 2 5 6 2 2" xfId="3694" xr:uid="{00000000-0005-0000-0000-0000B40D0000}"/>
    <cellStyle name="20% - Accent1 2 2 3 2 2 5 6 3" xfId="3695" xr:uid="{00000000-0005-0000-0000-0000B50D0000}"/>
    <cellStyle name="20% - Accent1 2 2 3 2 2 5 7" xfId="3696" xr:uid="{00000000-0005-0000-0000-0000B60D0000}"/>
    <cellStyle name="20% - Accent1 2 2 3 2 2 5 7 2" xfId="3697" xr:uid="{00000000-0005-0000-0000-0000B70D0000}"/>
    <cellStyle name="20% - Accent1 2 2 3 2 2 5 8" xfId="3698" xr:uid="{00000000-0005-0000-0000-0000B80D0000}"/>
    <cellStyle name="20% - Accent1 2 2 3 2 2 5 8 2" xfId="3699" xr:uid="{00000000-0005-0000-0000-0000B90D0000}"/>
    <cellStyle name="20% - Accent1 2 2 3 2 2 5 9" xfId="3700" xr:uid="{00000000-0005-0000-0000-0000BA0D0000}"/>
    <cellStyle name="20% - Accent1 2 2 3 2 2 6" xfId="3701" xr:uid="{00000000-0005-0000-0000-0000BB0D0000}"/>
    <cellStyle name="20% - Accent1 2 2 3 2 2 6 2" xfId="3702" xr:uid="{00000000-0005-0000-0000-0000BC0D0000}"/>
    <cellStyle name="20% - Accent1 2 2 3 2 2 6 2 2" xfId="3703" xr:uid="{00000000-0005-0000-0000-0000BD0D0000}"/>
    <cellStyle name="20% - Accent1 2 2 3 2 2 6 2 2 2" xfId="3704" xr:uid="{00000000-0005-0000-0000-0000BE0D0000}"/>
    <cellStyle name="20% - Accent1 2 2 3 2 2 6 2 2 2 2" xfId="3705" xr:uid="{00000000-0005-0000-0000-0000BF0D0000}"/>
    <cellStyle name="20% - Accent1 2 2 3 2 2 6 2 2 3" xfId="3706" xr:uid="{00000000-0005-0000-0000-0000C00D0000}"/>
    <cellStyle name="20% - Accent1 2 2 3 2 2 6 2 3" xfId="3707" xr:uid="{00000000-0005-0000-0000-0000C10D0000}"/>
    <cellStyle name="20% - Accent1 2 2 3 2 2 6 2 3 2" xfId="3708" xr:uid="{00000000-0005-0000-0000-0000C20D0000}"/>
    <cellStyle name="20% - Accent1 2 2 3 2 2 6 2 4" xfId="3709" xr:uid="{00000000-0005-0000-0000-0000C30D0000}"/>
    <cellStyle name="20% - Accent1 2 2 3 2 2 6 3" xfId="3710" xr:uid="{00000000-0005-0000-0000-0000C40D0000}"/>
    <cellStyle name="20% - Accent1 2 2 3 2 2 6 3 2" xfId="3711" xr:uid="{00000000-0005-0000-0000-0000C50D0000}"/>
    <cellStyle name="20% - Accent1 2 2 3 2 2 6 3 2 2" xfId="3712" xr:uid="{00000000-0005-0000-0000-0000C60D0000}"/>
    <cellStyle name="20% - Accent1 2 2 3 2 2 6 3 2 2 2" xfId="3713" xr:uid="{00000000-0005-0000-0000-0000C70D0000}"/>
    <cellStyle name="20% - Accent1 2 2 3 2 2 6 3 2 3" xfId="3714" xr:uid="{00000000-0005-0000-0000-0000C80D0000}"/>
    <cellStyle name="20% - Accent1 2 2 3 2 2 6 3 3" xfId="3715" xr:uid="{00000000-0005-0000-0000-0000C90D0000}"/>
    <cellStyle name="20% - Accent1 2 2 3 2 2 6 3 3 2" xfId="3716" xr:uid="{00000000-0005-0000-0000-0000CA0D0000}"/>
    <cellStyle name="20% - Accent1 2 2 3 2 2 6 3 4" xfId="3717" xr:uid="{00000000-0005-0000-0000-0000CB0D0000}"/>
    <cellStyle name="20% - Accent1 2 2 3 2 2 6 4" xfId="3718" xr:uid="{00000000-0005-0000-0000-0000CC0D0000}"/>
    <cellStyle name="20% - Accent1 2 2 3 2 2 6 4 2" xfId="3719" xr:uid="{00000000-0005-0000-0000-0000CD0D0000}"/>
    <cellStyle name="20% - Accent1 2 2 3 2 2 6 4 2 2" xfId="3720" xr:uid="{00000000-0005-0000-0000-0000CE0D0000}"/>
    <cellStyle name="20% - Accent1 2 2 3 2 2 6 4 2 2 2" xfId="3721" xr:uid="{00000000-0005-0000-0000-0000CF0D0000}"/>
    <cellStyle name="20% - Accent1 2 2 3 2 2 6 4 2 3" xfId="3722" xr:uid="{00000000-0005-0000-0000-0000D00D0000}"/>
    <cellStyle name="20% - Accent1 2 2 3 2 2 6 4 3" xfId="3723" xr:uid="{00000000-0005-0000-0000-0000D10D0000}"/>
    <cellStyle name="20% - Accent1 2 2 3 2 2 6 4 3 2" xfId="3724" xr:uid="{00000000-0005-0000-0000-0000D20D0000}"/>
    <cellStyle name="20% - Accent1 2 2 3 2 2 6 4 4" xfId="3725" xr:uid="{00000000-0005-0000-0000-0000D30D0000}"/>
    <cellStyle name="20% - Accent1 2 2 3 2 2 6 5" xfId="3726" xr:uid="{00000000-0005-0000-0000-0000D40D0000}"/>
    <cellStyle name="20% - Accent1 2 2 3 2 2 6 5 2" xfId="3727" xr:uid="{00000000-0005-0000-0000-0000D50D0000}"/>
    <cellStyle name="20% - Accent1 2 2 3 2 2 6 5 2 2" xfId="3728" xr:uid="{00000000-0005-0000-0000-0000D60D0000}"/>
    <cellStyle name="20% - Accent1 2 2 3 2 2 6 5 3" xfId="3729" xr:uid="{00000000-0005-0000-0000-0000D70D0000}"/>
    <cellStyle name="20% - Accent1 2 2 3 2 2 6 6" xfId="3730" xr:uid="{00000000-0005-0000-0000-0000D80D0000}"/>
    <cellStyle name="20% - Accent1 2 2 3 2 2 6 6 2" xfId="3731" xr:uid="{00000000-0005-0000-0000-0000D90D0000}"/>
    <cellStyle name="20% - Accent1 2 2 3 2 2 6 6 2 2" xfId="3732" xr:uid="{00000000-0005-0000-0000-0000DA0D0000}"/>
    <cellStyle name="20% - Accent1 2 2 3 2 2 6 6 3" xfId="3733" xr:uid="{00000000-0005-0000-0000-0000DB0D0000}"/>
    <cellStyle name="20% - Accent1 2 2 3 2 2 6 7" xfId="3734" xr:uid="{00000000-0005-0000-0000-0000DC0D0000}"/>
    <cellStyle name="20% - Accent1 2 2 3 2 2 6 7 2" xfId="3735" xr:uid="{00000000-0005-0000-0000-0000DD0D0000}"/>
    <cellStyle name="20% - Accent1 2 2 3 2 2 6 8" xfId="3736" xr:uid="{00000000-0005-0000-0000-0000DE0D0000}"/>
    <cellStyle name="20% - Accent1 2 2 3 2 2 6 8 2" xfId="3737" xr:uid="{00000000-0005-0000-0000-0000DF0D0000}"/>
    <cellStyle name="20% - Accent1 2 2 3 2 2 6 9" xfId="3738" xr:uid="{00000000-0005-0000-0000-0000E00D0000}"/>
    <cellStyle name="20% - Accent1 2 2 3 2 2 7" xfId="3739" xr:uid="{00000000-0005-0000-0000-0000E10D0000}"/>
    <cellStyle name="20% - Accent1 2 2 3 2 2 7 2" xfId="3740" xr:uid="{00000000-0005-0000-0000-0000E20D0000}"/>
    <cellStyle name="20% - Accent1 2 2 3 2 2 7 2 2" xfId="3741" xr:uid="{00000000-0005-0000-0000-0000E30D0000}"/>
    <cellStyle name="20% - Accent1 2 2 3 2 2 7 2 2 2" xfId="3742" xr:uid="{00000000-0005-0000-0000-0000E40D0000}"/>
    <cellStyle name="20% - Accent1 2 2 3 2 2 7 2 3" xfId="3743" xr:uid="{00000000-0005-0000-0000-0000E50D0000}"/>
    <cellStyle name="20% - Accent1 2 2 3 2 2 7 3" xfId="3744" xr:uid="{00000000-0005-0000-0000-0000E60D0000}"/>
    <cellStyle name="20% - Accent1 2 2 3 2 2 7 3 2" xfId="3745" xr:uid="{00000000-0005-0000-0000-0000E70D0000}"/>
    <cellStyle name="20% - Accent1 2 2 3 2 2 7 4" xfId="3746" xr:uid="{00000000-0005-0000-0000-0000E80D0000}"/>
    <cellStyle name="20% - Accent1 2 2 3 2 2 8" xfId="3747" xr:uid="{00000000-0005-0000-0000-0000E90D0000}"/>
    <cellStyle name="20% - Accent1 2 2 3 2 2 8 2" xfId="3748" xr:uid="{00000000-0005-0000-0000-0000EA0D0000}"/>
    <cellStyle name="20% - Accent1 2 2 3 2 2 8 2 2" xfId="3749" xr:uid="{00000000-0005-0000-0000-0000EB0D0000}"/>
    <cellStyle name="20% - Accent1 2 2 3 2 2 8 2 2 2" xfId="3750" xr:uid="{00000000-0005-0000-0000-0000EC0D0000}"/>
    <cellStyle name="20% - Accent1 2 2 3 2 2 8 2 3" xfId="3751" xr:uid="{00000000-0005-0000-0000-0000ED0D0000}"/>
    <cellStyle name="20% - Accent1 2 2 3 2 2 8 3" xfId="3752" xr:uid="{00000000-0005-0000-0000-0000EE0D0000}"/>
    <cellStyle name="20% - Accent1 2 2 3 2 2 8 3 2" xfId="3753" xr:uid="{00000000-0005-0000-0000-0000EF0D0000}"/>
    <cellStyle name="20% - Accent1 2 2 3 2 2 8 4" xfId="3754" xr:uid="{00000000-0005-0000-0000-0000F00D0000}"/>
    <cellStyle name="20% - Accent1 2 2 3 2 2 9" xfId="3755" xr:uid="{00000000-0005-0000-0000-0000F10D0000}"/>
    <cellStyle name="20% - Accent1 2 2 3 2 2 9 2" xfId="3756" xr:uid="{00000000-0005-0000-0000-0000F20D0000}"/>
    <cellStyle name="20% - Accent1 2 2 3 2 2 9 2 2" xfId="3757" xr:uid="{00000000-0005-0000-0000-0000F30D0000}"/>
    <cellStyle name="20% - Accent1 2 2 3 2 2 9 2 2 2" xfId="3758" xr:uid="{00000000-0005-0000-0000-0000F40D0000}"/>
    <cellStyle name="20% - Accent1 2 2 3 2 2 9 2 3" xfId="3759" xr:uid="{00000000-0005-0000-0000-0000F50D0000}"/>
    <cellStyle name="20% - Accent1 2 2 3 2 2 9 3" xfId="3760" xr:uid="{00000000-0005-0000-0000-0000F60D0000}"/>
    <cellStyle name="20% - Accent1 2 2 3 2 2 9 3 2" xfId="3761" xr:uid="{00000000-0005-0000-0000-0000F70D0000}"/>
    <cellStyle name="20% - Accent1 2 2 3 2 2 9 4" xfId="3762" xr:uid="{00000000-0005-0000-0000-0000F80D0000}"/>
    <cellStyle name="20% - Accent1 2 2 3 2 3" xfId="3763" xr:uid="{00000000-0005-0000-0000-0000F90D0000}"/>
    <cellStyle name="20% - Accent1 2 2 3 2 3 10" xfId="3764" xr:uid="{00000000-0005-0000-0000-0000FA0D0000}"/>
    <cellStyle name="20% - Accent1 2 2 3 2 3 10 2" xfId="3765" xr:uid="{00000000-0005-0000-0000-0000FB0D0000}"/>
    <cellStyle name="20% - Accent1 2 2 3 2 3 11" xfId="3766" xr:uid="{00000000-0005-0000-0000-0000FC0D0000}"/>
    <cellStyle name="20% - Accent1 2 2 3 2 3 2" xfId="3767" xr:uid="{00000000-0005-0000-0000-0000FD0D0000}"/>
    <cellStyle name="20% - Accent1 2 2 3 2 3 2 2" xfId="3768" xr:uid="{00000000-0005-0000-0000-0000FE0D0000}"/>
    <cellStyle name="20% - Accent1 2 2 3 2 3 2 2 2" xfId="3769" xr:uid="{00000000-0005-0000-0000-0000FF0D0000}"/>
    <cellStyle name="20% - Accent1 2 2 3 2 3 2 2 2 2" xfId="3770" xr:uid="{00000000-0005-0000-0000-0000000E0000}"/>
    <cellStyle name="20% - Accent1 2 2 3 2 3 2 2 2 2 2" xfId="3771" xr:uid="{00000000-0005-0000-0000-0000010E0000}"/>
    <cellStyle name="20% - Accent1 2 2 3 2 3 2 2 2 3" xfId="3772" xr:uid="{00000000-0005-0000-0000-0000020E0000}"/>
    <cellStyle name="20% - Accent1 2 2 3 2 3 2 2 3" xfId="3773" xr:uid="{00000000-0005-0000-0000-0000030E0000}"/>
    <cellStyle name="20% - Accent1 2 2 3 2 3 2 2 3 2" xfId="3774" xr:uid="{00000000-0005-0000-0000-0000040E0000}"/>
    <cellStyle name="20% - Accent1 2 2 3 2 3 2 2 4" xfId="3775" xr:uid="{00000000-0005-0000-0000-0000050E0000}"/>
    <cellStyle name="20% - Accent1 2 2 3 2 3 2 3" xfId="3776" xr:uid="{00000000-0005-0000-0000-0000060E0000}"/>
    <cellStyle name="20% - Accent1 2 2 3 2 3 2 3 2" xfId="3777" xr:uid="{00000000-0005-0000-0000-0000070E0000}"/>
    <cellStyle name="20% - Accent1 2 2 3 2 3 2 3 2 2" xfId="3778" xr:uid="{00000000-0005-0000-0000-0000080E0000}"/>
    <cellStyle name="20% - Accent1 2 2 3 2 3 2 3 2 2 2" xfId="3779" xr:uid="{00000000-0005-0000-0000-0000090E0000}"/>
    <cellStyle name="20% - Accent1 2 2 3 2 3 2 3 2 3" xfId="3780" xr:uid="{00000000-0005-0000-0000-00000A0E0000}"/>
    <cellStyle name="20% - Accent1 2 2 3 2 3 2 3 3" xfId="3781" xr:uid="{00000000-0005-0000-0000-00000B0E0000}"/>
    <cellStyle name="20% - Accent1 2 2 3 2 3 2 3 3 2" xfId="3782" xr:uid="{00000000-0005-0000-0000-00000C0E0000}"/>
    <cellStyle name="20% - Accent1 2 2 3 2 3 2 3 4" xfId="3783" xr:uid="{00000000-0005-0000-0000-00000D0E0000}"/>
    <cellStyle name="20% - Accent1 2 2 3 2 3 2 4" xfId="3784" xr:uid="{00000000-0005-0000-0000-00000E0E0000}"/>
    <cellStyle name="20% - Accent1 2 2 3 2 3 2 4 2" xfId="3785" xr:uid="{00000000-0005-0000-0000-00000F0E0000}"/>
    <cellStyle name="20% - Accent1 2 2 3 2 3 2 4 2 2" xfId="3786" xr:uid="{00000000-0005-0000-0000-0000100E0000}"/>
    <cellStyle name="20% - Accent1 2 2 3 2 3 2 4 2 2 2" xfId="3787" xr:uid="{00000000-0005-0000-0000-0000110E0000}"/>
    <cellStyle name="20% - Accent1 2 2 3 2 3 2 4 2 3" xfId="3788" xr:uid="{00000000-0005-0000-0000-0000120E0000}"/>
    <cellStyle name="20% - Accent1 2 2 3 2 3 2 4 3" xfId="3789" xr:uid="{00000000-0005-0000-0000-0000130E0000}"/>
    <cellStyle name="20% - Accent1 2 2 3 2 3 2 4 3 2" xfId="3790" xr:uid="{00000000-0005-0000-0000-0000140E0000}"/>
    <cellStyle name="20% - Accent1 2 2 3 2 3 2 4 4" xfId="3791" xr:uid="{00000000-0005-0000-0000-0000150E0000}"/>
    <cellStyle name="20% - Accent1 2 2 3 2 3 2 5" xfId="3792" xr:uid="{00000000-0005-0000-0000-0000160E0000}"/>
    <cellStyle name="20% - Accent1 2 2 3 2 3 2 5 2" xfId="3793" xr:uid="{00000000-0005-0000-0000-0000170E0000}"/>
    <cellStyle name="20% - Accent1 2 2 3 2 3 2 5 2 2" xfId="3794" xr:uid="{00000000-0005-0000-0000-0000180E0000}"/>
    <cellStyle name="20% - Accent1 2 2 3 2 3 2 5 3" xfId="3795" xr:uid="{00000000-0005-0000-0000-0000190E0000}"/>
    <cellStyle name="20% - Accent1 2 2 3 2 3 2 6" xfId="3796" xr:uid="{00000000-0005-0000-0000-00001A0E0000}"/>
    <cellStyle name="20% - Accent1 2 2 3 2 3 2 6 2" xfId="3797" xr:uid="{00000000-0005-0000-0000-00001B0E0000}"/>
    <cellStyle name="20% - Accent1 2 2 3 2 3 2 6 2 2" xfId="3798" xr:uid="{00000000-0005-0000-0000-00001C0E0000}"/>
    <cellStyle name="20% - Accent1 2 2 3 2 3 2 6 3" xfId="3799" xr:uid="{00000000-0005-0000-0000-00001D0E0000}"/>
    <cellStyle name="20% - Accent1 2 2 3 2 3 2 7" xfId="3800" xr:uid="{00000000-0005-0000-0000-00001E0E0000}"/>
    <cellStyle name="20% - Accent1 2 2 3 2 3 2 7 2" xfId="3801" xr:uid="{00000000-0005-0000-0000-00001F0E0000}"/>
    <cellStyle name="20% - Accent1 2 2 3 2 3 2 8" xfId="3802" xr:uid="{00000000-0005-0000-0000-0000200E0000}"/>
    <cellStyle name="20% - Accent1 2 2 3 2 3 2 8 2" xfId="3803" xr:uid="{00000000-0005-0000-0000-0000210E0000}"/>
    <cellStyle name="20% - Accent1 2 2 3 2 3 2 9" xfId="3804" xr:uid="{00000000-0005-0000-0000-0000220E0000}"/>
    <cellStyle name="20% - Accent1 2 2 3 2 3 3" xfId="3805" xr:uid="{00000000-0005-0000-0000-0000230E0000}"/>
    <cellStyle name="20% - Accent1 2 2 3 2 3 3 2" xfId="3806" xr:uid="{00000000-0005-0000-0000-0000240E0000}"/>
    <cellStyle name="20% - Accent1 2 2 3 2 3 3 2 2" xfId="3807" xr:uid="{00000000-0005-0000-0000-0000250E0000}"/>
    <cellStyle name="20% - Accent1 2 2 3 2 3 3 2 2 2" xfId="3808" xr:uid="{00000000-0005-0000-0000-0000260E0000}"/>
    <cellStyle name="20% - Accent1 2 2 3 2 3 3 2 2 2 2" xfId="3809" xr:uid="{00000000-0005-0000-0000-0000270E0000}"/>
    <cellStyle name="20% - Accent1 2 2 3 2 3 3 2 2 3" xfId="3810" xr:uid="{00000000-0005-0000-0000-0000280E0000}"/>
    <cellStyle name="20% - Accent1 2 2 3 2 3 3 2 3" xfId="3811" xr:uid="{00000000-0005-0000-0000-0000290E0000}"/>
    <cellStyle name="20% - Accent1 2 2 3 2 3 3 2 3 2" xfId="3812" xr:uid="{00000000-0005-0000-0000-00002A0E0000}"/>
    <cellStyle name="20% - Accent1 2 2 3 2 3 3 2 4" xfId="3813" xr:uid="{00000000-0005-0000-0000-00002B0E0000}"/>
    <cellStyle name="20% - Accent1 2 2 3 2 3 3 3" xfId="3814" xr:uid="{00000000-0005-0000-0000-00002C0E0000}"/>
    <cellStyle name="20% - Accent1 2 2 3 2 3 3 3 2" xfId="3815" xr:uid="{00000000-0005-0000-0000-00002D0E0000}"/>
    <cellStyle name="20% - Accent1 2 2 3 2 3 3 3 2 2" xfId="3816" xr:uid="{00000000-0005-0000-0000-00002E0E0000}"/>
    <cellStyle name="20% - Accent1 2 2 3 2 3 3 3 2 2 2" xfId="3817" xr:uid="{00000000-0005-0000-0000-00002F0E0000}"/>
    <cellStyle name="20% - Accent1 2 2 3 2 3 3 3 2 3" xfId="3818" xr:uid="{00000000-0005-0000-0000-0000300E0000}"/>
    <cellStyle name="20% - Accent1 2 2 3 2 3 3 3 3" xfId="3819" xr:uid="{00000000-0005-0000-0000-0000310E0000}"/>
    <cellStyle name="20% - Accent1 2 2 3 2 3 3 3 3 2" xfId="3820" xr:uid="{00000000-0005-0000-0000-0000320E0000}"/>
    <cellStyle name="20% - Accent1 2 2 3 2 3 3 3 4" xfId="3821" xr:uid="{00000000-0005-0000-0000-0000330E0000}"/>
    <cellStyle name="20% - Accent1 2 2 3 2 3 3 4" xfId="3822" xr:uid="{00000000-0005-0000-0000-0000340E0000}"/>
    <cellStyle name="20% - Accent1 2 2 3 2 3 3 4 2" xfId="3823" xr:uid="{00000000-0005-0000-0000-0000350E0000}"/>
    <cellStyle name="20% - Accent1 2 2 3 2 3 3 4 2 2" xfId="3824" xr:uid="{00000000-0005-0000-0000-0000360E0000}"/>
    <cellStyle name="20% - Accent1 2 2 3 2 3 3 4 2 2 2" xfId="3825" xr:uid="{00000000-0005-0000-0000-0000370E0000}"/>
    <cellStyle name="20% - Accent1 2 2 3 2 3 3 4 2 3" xfId="3826" xr:uid="{00000000-0005-0000-0000-0000380E0000}"/>
    <cellStyle name="20% - Accent1 2 2 3 2 3 3 4 3" xfId="3827" xr:uid="{00000000-0005-0000-0000-0000390E0000}"/>
    <cellStyle name="20% - Accent1 2 2 3 2 3 3 4 3 2" xfId="3828" xr:uid="{00000000-0005-0000-0000-00003A0E0000}"/>
    <cellStyle name="20% - Accent1 2 2 3 2 3 3 4 4" xfId="3829" xr:uid="{00000000-0005-0000-0000-00003B0E0000}"/>
    <cellStyle name="20% - Accent1 2 2 3 2 3 3 5" xfId="3830" xr:uid="{00000000-0005-0000-0000-00003C0E0000}"/>
    <cellStyle name="20% - Accent1 2 2 3 2 3 3 5 2" xfId="3831" xr:uid="{00000000-0005-0000-0000-00003D0E0000}"/>
    <cellStyle name="20% - Accent1 2 2 3 2 3 3 5 2 2" xfId="3832" xr:uid="{00000000-0005-0000-0000-00003E0E0000}"/>
    <cellStyle name="20% - Accent1 2 2 3 2 3 3 5 3" xfId="3833" xr:uid="{00000000-0005-0000-0000-00003F0E0000}"/>
    <cellStyle name="20% - Accent1 2 2 3 2 3 3 6" xfId="3834" xr:uid="{00000000-0005-0000-0000-0000400E0000}"/>
    <cellStyle name="20% - Accent1 2 2 3 2 3 3 6 2" xfId="3835" xr:uid="{00000000-0005-0000-0000-0000410E0000}"/>
    <cellStyle name="20% - Accent1 2 2 3 2 3 3 6 2 2" xfId="3836" xr:uid="{00000000-0005-0000-0000-0000420E0000}"/>
    <cellStyle name="20% - Accent1 2 2 3 2 3 3 6 3" xfId="3837" xr:uid="{00000000-0005-0000-0000-0000430E0000}"/>
    <cellStyle name="20% - Accent1 2 2 3 2 3 3 7" xfId="3838" xr:uid="{00000000-0005-0000-0000-0000440E0000}"/>
    <cellStyle name="20% - Accent1 2 2 3 2 3 3 7 2" xfId="3839" xr:uid="{00000000-0005-0000-0000-0000450E0000}"/>
    <cellStyle name="20% - Accent1 2 2 3 2 3 3 8" xfId="3840" xr:uid="{00000000-0005-0000-0000-0000460E0000}"/>
    <cellStyle name="20% - Accent1 2 2 3 2 3 3 8 2" xfId="3841" xr:uid="{00000000-0005-0000-0000-0000470E0000}"/>
    <cellStyle name="20% - Accent1 2 2 3 2 3 3 9" xfId="3842" xr:uid="{00000000-0005-0000-0000-0000480E0000}"/>
    <cellStyle name="20% - Accent1 2 2 3 2 3 4" xfId="3843" xr:uid="{00000000-0005-0000-0000-0000490E0000}"/>
    <cellStyle name="20% - Accent1 2 2 3 2 3 4 2" xfId="3844" xr:uid="{00000000-0005-0000-0000-00004A0E0000}"/>
    <cellStyle name="20% - Accent1 2 2 3 2 3 4 2 2" xfId="3845" xr:uid="{00000000-0005-0000-0000-00004B0E0000}"/>
    <cellStyle name="20% - Accent1 2 2 3 2 3 4 2 2 2" xfId="3846" xr:uid="{00000000-0005-0000-0000-00004C0E0000}"/>
    <cellStyle name="20% - Accent1 2 2 3 2 3 4 2 3" xfId="3847" xr:uid="{00000000-0005-0000-0000-00004D0E0000}"/>
    <cellStyle name="20% - Accent1 2 2 3 2 3 4 3" xfId="3848" xr:uid="{00000000-0005-0000-0000-00004E0E0000}"/>
    <cellStyle name="20% - Accent1 2 2 3 2 3 4 3 2" xfId="3849" xr:uid="{00000000-0005-0000-0000-00004F0E0000}"/>
    <cellStyle name="20% - Accent1 2 2 3 2 3 4 4" xfId="3850" xr:uid="{00000000-0005-0000-0000-0000500E0000}"/>
    <cellStyle name="20% - Accent1 2 2 3 2 3 5" xfId="3851" xr:uid="{00000000-0005-0000-0000-0000510E0000}"/>
    <cellStyle name="20% - Accent1 2 2 3 2 3 5 2" xfId="3852" xr:uid="{00000000-0005-0000-0000-0000520E0000}"/>
    <cellStyle name="20% - Accent1 2 2 3 2 3 5 2 2" xfId="3853" xr:uid="{00000000-0005-0000-0000-0000530E0000}"/>
    <cellStyle name="20% - Accent1 2 2 3 2 3 5 2 2 2" xfId="3854" xr:uid="{00000000-0005-0000-0000-0000540E0000}"/>
    <cellStyle name="20% - Accent1 2 2 3 2 3 5 2 3" xfId="3855" xr:uid="{00000000-0005-0000-0000-0000550E0000}"/>
    <cellStyle name="20% - Accent1 2 2 3 2 3 5 3" xfId="3856" xr:uid="{00000000-0005-0000-0000-0000560E0000}"/>
    <cellStyle name="20% - Accent1 2 2 3 2 3 5 3 2" xfId="3857" xr:uid="{00000000-0005-0000-0000-0000570E0000}"/>
    <cellStyle name="20% - Accent1 2 2 3 2 3 5 4" xfId="3858" xr:uid="{00000000-0005-0000-0000-0000580E0000}"/>
    <cellStyle name="20% - Accent1 2 2 3 2 3 6" xfId="3859" xr:uid="{00000000-0005-0000-0000-0000590E0000}"/>
    <cellStyle name="20% - Accent1 2 2 3 2 3 6 2" xfId="3860" xr:uid="{00000000-0005-0000-0000-00005A0E0000}"/>
    <cellStyle name="20% - Accent1 2 2 3 2 3 6 2 2" xfId="3861" xr:uid="{00000000-0005-0000-0000-00005B0E0000}"/>
    <cellStyle name="20% - Accent1 2 2 3 2 3 6 2 2 2" xfId="3862" xr:uid="{00000000-0005-0000-0000-00005C0E0000}"/>
    <cellStyle name="20% - Accent1 2 2 3 2 3 6 2 3" xfId="3863" xr:uid="{00000000-0005-0000-0000-00005D0E0000}"/>
    <cellStyle name="20% - Accent1 2 2 3 2 3 6 3" xfId="3864" xr:uid="{00000000-0005-0000-0000-00005E0E0000}"/>
    <cellStyle name="20% - Accent1 2 2 3 2 3 6 3 2" xfId="3865" xr:uid="{00000000-0005-0000-0000-00005F0E0000}"/>
    <cellStyle name="20% - Accent1 2 2 3 2 3 6 4" xfId="3866" xr:uid="{00000000-0005-0000-0000-0000600E0000}"/>
    <cellStyle name="20% - Accent1 2 2 3 2 3 7" xfId="3867" xr:uid="{00000000-0005-0000-0000-0000610E0000}"/>
    <cellStyle name="20% - Accent1 2 2 3 2 3 7 2" xfId="3868" xr:uid="{00000000-0005-0000-0000-0000620E0000}"/>
    <cellStyle name="20% - Accent1 2 2 3 2 3 7 2 2" xfId="3869" xr:uid="{00000000-0005-0000-0000-0000630E0000}"/>
    <cellStyle name="20% - Accent1 2 2 3 2 3 7 3" xfId="3870" xr:uid="{00000000-0005-0000-0000-0000640E0000}"/>
    <cellStyle name="20% - Accent1 2 2 3 2 3 8" xfId="3871" xr:uid="{00000000-0005-0000-0000-0000650E0000}"/>
    <cellStyle name="20% - Accent1 2 2 3 2 3 8 2" xfId="3872" xr:uid="{00000000-0005-0000-0000-0000660E0000}"/>
    <cellStyle name="20% - Accent1 2 2 3 2 3 8 2 2" xfId="3873" xr:uid="{00000000-0005-0000-0000-0000670E0000}"/>
    <cellStyle name="20% - Accent1 2 2 3 2 3 8 3" xfId="3874" xr:uid="{00000000-0005-0000-0000-0000680E0000}"/>
    <cellStyle name="20% - Accent1 2 2 3 2 3 9" xfId="3875" xr:uid="{00000000-0005-0000-0000-0000690E0000}"/>
    <cellStyle name="20% - Accent1 2 2 3 2 3 9 2" xfId="3876" xr:uid="{00000000-0005-0000-0000-00006A0E0000}"/>
    <cellStyle name="20% - Accent1 2 2 3 2 4" xfId="3877" xr:uid="{00000000-0005-0000-0000-00006B0E0000}"/>
    <cellStyle name="20% - Accent1 2 2 3 2 4 10" xfId="3878" xr:uid="{00000000-0005-0000-0000-00006C0E0000}"/>
    <cellStyle name="20% - Accent1 2 2 3 2 4 10 2" xfId="3879" xr:uid="{00000000-0005-0000-0000-00006D0E0000}"/>
    <cellStyle name="20% - Accent1 2 2 3 2 4 11" xfId="3880" xr:uid="{00000000-0005-0000-0000-00006E0E0000}"/>
    <cellStyle name="20% - Accent1 2 2 3 2 4 2" xfId="3881" xr:uid="{00000000-0005-0000-0000-00006F0E0000}"/>
    <cellStyle name="20% - Accent1 2 2 3 2 4 2 2" xfId="3882" xr:uid="{00000000-0005-0000-0000-0000700E0000}"/>
    <cellStyle name="20% - Accent1 2 2 3 2 4 2 2 2" xfId="3883" xr:uid="{00000000-0005-0000-0000-0000710E0000}"/>
    <cellStyle name="20% - Accent1 2 2 3 2 4 2 2 2 2" xfId="3884" xr:uid="{00000000-0005-0000-0000-0000720E0000}"/>
    <cellStyle name="20% - Accent1 2 2 3 2 4 2 2 2 2 2" xfId="3885" xr:uid="{00000000-0005-0000-0000-0000730E0000}"/>
    <cellStyle name="20% - Accent1 2 2 3 2 4 2 2 2 3" xfId="3886" xr:uid="{00000000-0005-0000-0000-0000740E0000}"/>
    <cellStyle name="20% - Accent1 2 2 3 2 4 2 2 3" xfId="3887" xr:uid="{00000000-0005-0000-0000-0000750E0000}"/>
    <cellStyle name="20% - Accent1 2 2 3 2 4 2 2 3 2" xfId="3888" xr:uid="{00000000-0005-0000-0000-0000760E0000}"/>
    <cellStyle name="20% - Accent1 2 2 3 2 4 2 2 4" xfId="3889" xr:uid="{00000000-0005-0000-0000-0000770E0000}"/>
    <cellStyle name="20% - Accent1 2 2 3 2 4 2 3" xfId="3890" xr:uid="{00000000-0005-0000-0000-0000780E0000}"/>
    <cellStyle name="20% - Accent1 2 2 3 2 4 2 3 2" xfId="3891" xr:uid="{00000000-0005-0000-0000-0000790E0000}"/>
    <cellStyle name="20% - Accent1 2 2 3 2 4 2 3 2 2" xfId="3892" xr:uid="{00000000-0005-0000-0000-00007A0E0000}"/>
    <cellStyle name="20% - Accent1 2 2 3 2 4 2 3 2 2 2" xfId="3893" xr:uid="{00000000-0005-0000-0000-00007B0E0000}"/>
    <cellStyle name="20% - Accent1 2 2 3 2 4 2 3 2 3" xfId="3894" xr:uid="{00000000-0005-0000-0000-00007C0E0000}"/>
    <cellStyle name="20% - Accent1 2 2 3 2 4 2 3 3" xfId="3895" xr:uid="{00000000-0005-0000-0000-00007D0E0000}"/>
    <cellStyle name="20% - Accent1 2 2 3 2 4 2 3 3 2" xfId="3896" xr:uid="{00000000-0005-0000-0000-00007E0E0000}"/>
    <cellStyle name="20% - Accent1 2 2 3 2 4 2 3 4" xfId="3897" xr:uid="{00000000-0005-0000-0000-00007F0E0000}"/>
    <cellStyle name="20% - Accent1 2 2 3 2 4 2 4" xfId="3898" xr:uid="{00000000-0005-0000-0000-0000800E0000}"/>
    <cellStyle name="20% - Accent1 2 2 3 2 4 2 4 2" xfId="3899" xr:uid="{00000000-0005-0000-0000-0000810E0000}"/>
    <cellStyle name="20% - Accent1 2 2 3 2 4 2 4 2 2" xfId="3900" xr:uid="{00000000-0005-0000-0000-0000820E0000}"/>
    <cellStyle name="20% - Accent1 2 2 3 2 4 2 4 2 2 2" xfId="3901" xr:uid="{00000000-0005-0000-0000-0000830E0000}"/>
    <cellStyle name="20% - Accent1 2 2 3 2 4 2 4 2 3" xfId="3902" xr:uid="{00000000-0005-0000-0000-0000840E0000}"/>
    <cellStyle name="20% - Accent1 2 2 3 2 4 2 4 3" xfId="3903" xr:uid="{00000000-0005-0000-0000-0000850E0000}"/>
    <cellStyle name="20% - Accent1 2 2 3 2 4 2 4 3 2" xfId="3904" xr:uid="{00000000-0005-0000-0000-0000860E0000}"/>
    <cellStyle name="20% - Accent1 2 2 3 2 4 2 4 4" xfId="3905" xr:uid="{00000000-0005-0000-0000-0000870E0000}"/>
    <cellStyle name="20% - Accent1 2 2 3 2 4 2 5" xfId="3906" xr:uid="{00000000-0005-0000-0000-0000880E0000}"/>
    <cellStyle name="20% - Accent1 2 2 3 2 4 2 5 2" xfId="3907" xr:uid="{00000000-0005-0000-0000-0000890E0000}"/>
    <cellStyle name="20% - Accent1 2 2 3 2 4 2 5 2 2" xfId="3908" xr:uid="{00000000-0005-0000-0000-00008A0E0000}"/>
    <cellStyle name="20% - Accent1 2 2 3 2 4 2 5 3" xfId="3909" xr:uid="{00000000-0005-0000-0000-00008B0E0000}"/>
    <cellStyle name="20% - Accent1 2 2 3 2 4 2 6" xfId="3910" xr:uid="{00000000-0005-0000-0000-00008C0E0000}"/>
    <cellStyle name="20% - Accent1 2 2 3 2 4 2 6 2" xfId="3911" xr:uid="{00000000-0005-0000-0000-00008D0E0000}"/>
    <cellStyle name="20% - Accent1 2 2 3 2 4 2 6 2 2" xfId="3912" xr:uid="{00000000-0005-0000-0000-00008E0E0000}"/>
    <cellStyle name="20% - Accent1 2 2 3 2 4 2 6 3" xfId="3913" xr:uid="{00000000-0005-0000-0000-00008F0E0000}"/>
    <cellStyle name="20% - Accent1 2 2 3 2 4 2 7" xfId="3914" xr:uid="{00000000-0005-0000-0000-0000900E0000}"/>
    <cellStyle name="20% - Accent1 2 2 3 2 4 2 7 2" xfId="3915" xr:uid="{00000000-0005-0000-0000-0000910E0000}"/>
    <cellStyle name="20% - Accent1 2 2 3 2 4 2 8" xfId="3916" xr:uid="{00000000-0005-0000-0000-0000920E0000}"/>
    <cellStyle name="20% - Accent1 2 2 3 2 4 2 8 2" xfId="3917" xr:uid="{00000000-0005-0000-0000-0000930E0000}"/>
    <cellStyle name="20% - Accent1 2 2 3 2 4 2 9" xfId="3918" xr:uid="{00000000-0005-0000-0000-0000940E0000}"/>
    <cellStyle name="20% - Accent1 2 2 3 2 4 3" xfId="3919" xr:uid="{00000000-0005-0000-0000-0000950E0000}"/>
    <cellStyle name="20% - Accent1 2 2 3 2 4 3 2" xfId="3920" xr:uid="{00000000-0005-0000-0000-0000960E0000}"/>
    <cellStyle name="20% - Accent1 2 2 3 2 4 3 2 2" xfId="3921" xr:uid="{00000000-0005-0000-0000-0000970E0000}"/>
    <cellStyle name="20% - Accent1 2 2 3 2 4 3 2 2 2" xfId="3922" xr:uid="{00000000-0005-0000-0000-0000980E0000}"/>
    <cellStyle name="20% - Accent1 2 2 3 2 4 3 2 2 2 2" xfId="3923" xr:uid="{00000000-0005-0000-0000-0000990E0000}"/>
    <cellStyle name="20% - Accent1 2 2 3 2 4 3 2 2 3" xfId="3924" xr:uid="{00000000-0005-0000-0000-00009A0E0000}"/>
    <cellStyle name="20% - Accent1 2 2 3 2 4 3 2 3" xfId="3925" xr:uid="{00000000-0005-0000-0000-00009B0E0000}"/>
    <cellStyle name="20% - Accent1 2 2 3 2 4 3 2 3 2" xfId="3926" xr:uid="{00000000-0005-0000-0000-00009C0E0000}"/>
    <cellStyle name="20% - Accent1 2 2 3 2 4 3 2 4" xfId="3927" xr:uid="{00000000-0005-0000-0000-00009D0E0000}"/>
    <cellStyle name="20% - Accent1 2 2 3 2 4 3 3" xfId="3928" xr:uid="{00000000-0005-0000-0000-00009E0E0000}"/>
    <cellStyle name="20% - Accent1 2 2 3 2 4 3 3 2" xfId="3929" xr:uid="{00000000-0005-0000-0000-00009F0E0000}"/>
    <cellStyle name="20% - Accent1 2 2 3 2 4 3 3 2 2" xfId="3930" xr:uid="{00000000-0005-0000-0000-0000A00E0000}"/>
    <cellStyle name="20% - Accent1 2 2 3 2 4 3 3 2 2 2" xfId="3931" xr:uid="{00000000-0005-0000-0000-0000A10E0000}"/>
    <cellStyle name="20% - Accent1 2 2 3 2 4 3 3 2 3" xfId="3932" xr:uid="{00000000-0005-0000-0000-0000A20E0000}"/>
    <cellStyle name="20% - Accent1 2 2 3 2 4 3 3 3" xfId="3933" xr:uid="{00000000-0005-0000-0000-0000A30E0000}"/>
    <cellStyle name="20% - Accent1 2 2 3 2 4 3 3 3 2" xfId="3934" xr:uid="{00000000-0005-0000-0000-0000A40E0000}"/>
    <cellStyle name="20% - Accent1 2 2 3 2 4 3 3 4" xfId="3935" xr:uid="{00000000-0005-0000-0000-0000A50E0000}"/>
    <cellStyle name="20% - Accent1 2 2 3 2 4 3 4" xfId="3936" xr:uid="{00000000-0005-0000-0000-0000A60E0000}"/>
    <cellStyle name="20% - Accent1 2 2 3 2 4 3 4 2" xfId="3937" xr:uid="{00000000-0005-0000-0000-0000A70E0000}"/>
    <cellStyle name="20% - Accent1 2 2 3 2 4 3 4 2 2" xfId="3938" xr:uid="{00000000-0005-0000-0000-0000A80E0000}"/>
    <cellStyle name="20% - Accent1 2 2 3 2 4 3 4 2 2 2" xfId="3939" xr:uid="{00000000-0005-0000-0000-0000A90E0000}"/>
    <cellStyle name="20% - Accent1 2 2 3 2 4 3 4 2 3" xfId="3940" xr:uid="{00000000-0005-0000-0000-0000AA0E0000}"/>
    <cellStyle name="20% - Accent1 2 2 3 2 4 3 4 3" xfId="3941" xr:uid="{00000000-0005-0000-0000-0000AB0E0000}"/>
    <cellStyle name="20% - Accent1 2 2 3 2 4 3 4 3 2" xfId="3942" xr:uid="{00000000-0005-0000-0000-0000AC0E0000}"/>
    <cellStyle name="20% - Accent1 2 2 3 2 4 3 4 4" xfId="3943" xr:uid="{00000000-0005-0000-0000-0000AD0E0000}"/>
    <cellStyle name="20% - Accent1 2 2 3 2 4 3 5" xfId="3944" xr:uid="{00000000-0005-0000-0000-0000AE0E0000}"/>
    <cellStyle name="20% - Accent1 2 2 3 2 4 3 5 2" xfId="3945" xr:uid="{00000000-0005-0000-0000-0000AF0E0000}"/>
    <cellStyle name="20% - Accent1 2 2 3 2 4 3 5 2 2" xfId="3946" xr:uid="{00000000-0005-0000-0000-0000B00E0000}"/>
    <cellStyle name="20% - Accent1 2 2 3 2 4 3 5 3" xfId="3947" xr:uid="{00000000-0005-0000-0000-0000B10E0000}"/>
    <cellStyle name="20% - Accent1 2 2 3 2 4 3 6" xfId="3948" xr:uid="{00000000-0005-0000-0000-0000B20E0000}"/>
    <cellStyle name="20% - Accent1 2 2 3 2 4 3 6 2" xfId="3949" xr:uid="{00000000-0005-0000-0000-0000B30E0000}"/>
    <cellStyle name="20% - Accent1 2 2 3 2 4 3 6 2 2" xfId="3950" xr:uid="{00000000-0005-0000-0000-0000B40E0000}"/>
    <cellStyle name="20% - Accent1 2 2 3 2 4 3 6 3" xfId="3951" xr:uid="{00000000-0005-0000-0000-0000B50E0000}"/>
    <cellStyle name="20% - Accent1 2 2 3 2 4 3 7" xfId="3952" xr:uid="{00000000-0005-0000-0000-0000B60E0000}"/>
    <cellStyle name="20% - Accent1 2 2 3 2 4 3 7 2" xfId="3953" xr:uid="{00000000-0005-0000-0000-0000B70E0000}"/>
    <cellStyle name="20% - Accent1 2 2 3 2 4 3 8" xfId="3954" xr:uid="{00000000-0005-0000-0000-0000B80E0000}"/>
    <cellStyle name="20% - Accent1 2 2 3 2 4 3 8 2" xfId="3955" xr:uid="{00000000-0005-0000-0000-0000B90E0000}"/>
    <cellStyle name="20% - Accent1 2 2 3 2 4 3 9" xfId="3956" xr:uid="{00000000-0005-0000-0000-0000BA0E0000}"/>
    <cellStyle name="20% - Accent1 2 2 3 2 4 4" xfId="3957" xr:uid="{00000000-0005-0000-0000-0000BB0E0000}"/>
    <cellStyle name="20% - Accent1 2 2 3 2 4 4 2" xfId="3958" xr:uid="{00000000-0005-0000-0000-0000BC0E0000}"/>
    <cellStyle name="20% - Accent1 2 2 3 2 4 4 2 2" xfId="3959" xr:uid="{00000000-0005-0000-0000-0000BD0E0000}"/>
    <cellStyle name="20% - Accent1 2 2 3 2 4 4 2 2 2" xfId="3960" xr:uid="{00000000-0005-0000-0000-0000BE0E0000}"/>
    <cellStyle name="20% - Accent1 2 2 3 2 4 4 2 3" xfId="3961" xr:uid="{00000000-0005-0000-0000-0000BF0E0000}"/>
    <cellStyle name="20% - Accent1 2 2 3 2 4 4 3" xfId="3962" xr:uid="{00000000-0005-0000-0000-0000C00E0000}"/>
    <cellStyle name="20% - Accent1 2 2 3 2 4 4 3 2" xfId="3963" xr:uid="{00000000-0005-0000-0000-0000C10E0000}"/>
    <cellStyle name="20% - Accent1 2 2 3 2 4 4 4" xfId="3964" xr:uid="{00000000-0005-0000-0000-0000C20E0000}"/>
    <cellStyle name="20% - Accent1 2 2 3 2 4 5" xfId="3965" xr:uid="{00000000-0005-0000-0000-0000C30E0000}"/>
    <cellStyle name="20% - Accent1 2 2 3 2 4 5 2" xfId="3966" xr:uid="{00000000-0005-0000-0000-0000C40E0000}"/>
    <cellStyle name="20% - Accent1 2 2 3 2 4 5 2 2" xfId="3967" xr:uid="{00000000-0005-0000-0000-0000C50E0000}"/>
    <cellStyle name="20% - Accent1 2 2 3 2 4 5 2 2 2" xfId="3968" xr:uid="{00000000-0005-0000-0000-0000C60E0000}"/>
    <cellStyle name="20% - Accent1 2 2 3 2 4 5 2 3" xfId="3969" xr:uid="{00000000-0005-0000-0000-0000C70E0000}"/>
    <cellStyle name="20% - Accent1 2 2 3 2 4 5 3" xfId="3970" xr:uid="{00000000-0005-0000-0000-0000C80E0000}"/>
    <cellStyle name="20% - Accent1 2 2 3 2 4 5 3 2" xfId="3971" xr:uid="{00000000-0005-0000-0000-0000C90E0000}"/>
    <cellStyle name="20% - Accent1 2 2 3 2 4 5 4" xfId="3972" xr:uid="{00000000-0005-0000-0000-0000CA0E0000}"/>
    <cellStyle name="20% - Accent1 2 2 3 2 4 6" xfId="3973" xr:uid="{00000000-0005-0000-0000-0000CB0E0000}"/>
    <cellStyle name="20% - Accent1 2 2 3 2 4 6 2" xfId="3974" xr:uid="{00000000-0005-0000-0000-0000CC0E0000}"/>
    <cellStyle name="20% - Accent1 2 2 3 2 4 6 2 2" xfId="3975" xr:uid="{00000000-0005-0000-0000-0000CD0E0000}"/>
    <cellStyle name="20% - Accent1 2 2 3 2 4 6 2 2 2" xfId="3976" xr:uid="{00000000-0005-0000-0000-0000CE0E0000}"/>
    <cellStyle name="20% - Accent1 2 2 3 2 4 6 2 3" xfId="3977" xr:uid="{00000000-0005-0000-0000-0000CF0E0000}"/>
    <cellStyle name="20% - Accent1 2 2 3 2 4 6 3" xfId="3978" xr:uid="{00000000-0005-0000-0000-0000D00E0000}"/>
    <cellStyle name="20% - Accent1 2 2 3 2 4 6 3 2" xfId="3979" xr:uid="{00000000-0005-0000-0000-0000D10E0000}"/>
    <cellStyle name="20% - Accent1 2 2 3 2 4 6 4" xfId="3980" xr:uid="{00000000-0005-0000-0000-0000D20E0000}"/>
    <cellStyle name="20% - Accent1 2 2 3 2 4 7" xfId="3981" xr:uid="{00000000-0005-0000-0000-0000D30E0000}"/>
    <cellStyle name="20% - Accent1 2 2 3 2 4 7 2" xfId="3982" xr:uid="{00000000-0005-0000-0000-0000D40E0000}"/>
    <cellStyle name="20% - Accent1 2 2 3 2 4 7 2 2" xfId="3983" xr:uid="{00000000-0005-0000-0000-0000D50E0000}"/>
    <cellStyle name="20% - Accent1 2 2 3 2 4 7 3" xfId="3984" xr:uid="{00000000-0005-0000-0000-0000D60E0000}"/>
    <cellStyle name="20% - Accent1 2 2 3 2 4 8" xfId="3985" xr:uid="{00000000-0005-0000-0000-0000D70E0000}"/>
    <cellStyle name="20% - Accent1 2 2 3 2 4 8 2" xfId="3986" xr:uid="{00000000-0005-0000-0000-0000D80E0000}"/>
    <cellStyle name="20% - Accent1 2 2 3 2 4 8 2 2" xfId="3987" xr:uid="{00000000-0005-0000-0000-0000D90E0000}"/>
    <cellStyle name="20% - Accent1 2 2 3 2 4 8 3" xfId="3988" xr:uid="{00000000-0005-0000-0000-0000DA0E0000}"/>
    <cellStyle name="20% - Accent1 2 2 3 2 4 9" xfId="3989" xr:uid="{00000000-0005-0000-0000-0000DB0E0000}"/>
    <cellStyle name="20% - Accent1 2 2 3 2 4 9 2" xfId="3990" xr:uid="{00000000-0005-0000-0000-0000DC0E0000}"/>
    <cellStyle name="20% - Accent1 2 2 3 2 5" xfId="3991" xr:uid="{00000000-0005-0000-0000-0000DD0E0000}"/>
    <cellStyle name="20% - Accent1 2 2 3 2 5 10" xfId="3992" xr:uid="{00000000-0005-0000-0000-0000DE0E0000}"/>
    <cellStyle name="20% - Accent1 2 2 3 2 5 10 2" xfId="3993" xr:uid="{00000000-0005-0000-0000-0000DF0E0000}"/>
    <cellStyle name="20% - Accent1 2 2 3 2 5 11" xfId="3994" xr:uid="{00000000-0005-0000-0000-0000E00E0000}"/>
    <cellStyle name="20% - Accent1 2 2 3 2 5 2" xfId="3995" xr:uid="{00000000-0005-0000-0000-0000E10E0000}"/>
    <cellStyle name="20% - Accent1 2 2 3 2 5 2 2" xfId="3996" xr:uid="{00000000-0005-0000-0000-0000E20E0000}"/>
    <cellStyle name="20% - Accent1 2 2 3 2 5 2 2 2" xfId="3997" xr:uid="{00000000-0005-0000-0000-0000E30E0000}"/>
    <cellStyle name="20% - Accent1 2 2 3 2 5 2 2 2 2" xfId="3998" xr:uid="{00000000-0005-0000-0000-0000E40E0000}"/>
    <cellStyle name="20% - Accent1 2 2 3 2 5 2 2 2 2 2" xfId="3999" xr:uid="{00000000-0005-0000-0000-0000E50E0000}"/>
    <cellStyle name="20% - Accent1 2 2 3 2 5 2 2 2 3" xfId="4000" xr:uid="{00000000-0005-0000-0000-0000E60E0000}"/>
    <cellStyle name="20% - Accent1 2 2 3 2 5 2 2 3" xfId="4001" xr:uid="{00000000-0005-0000-0000-0000E70E0000}"/>
    <cellStyle name="20% - Accent1 2 2 3 2 5 2 2 3 2" xfId="4002" xr:uid="{00000000-0005-0000-0000-0000E80E0000}"/>
    <cellStyle name="20% - Accent1 2 2 3 2 5 2 2 4" xfId="4003" xr:uid="{00000000-0005-0000-0000-0000E90E0000}"/>
    <cellStyle name="20% - Accent1 2 2 3 2 5 2 3" xfId="4004" xr:uid="{00000000-0005-0000-0000-0000EA0E0000}"/>
    <cellStyle name="20% - Accent1 2 2 3 2 5 2 3 2" xfId="4005" xr:uid="{00000000-0005-0000-0000-0000EB0E0000}"/>
    <cellStyle name="20% - Accent1 2 2 3 2 5 2 3 2 2" xfId="4006" xr:uid="{00000000-0005-0000-0000-0000EC0E0000}"/>
    <cellStyle name="20% - Accent1 2 2 3 2 5 2 3 2 2 2" xfId="4007" xr:uid="{00000000-0005-0000-0000-0000ED0E0000}"/>
    <cellStyle name="20% - Accent1 2 2 3 2 5 2 3 2 3" xfId="4008" xr:uid="{00000000-0005-0000-0000-0000EE0E0000}"/>
    <cellStyle name="20% - Accent1 2 2 3 2 5 2 3 3" xfId="4009" xr:uid="{00000000-0005-0000-0000-0000EF0E0000}"/>
    <cellStyle name="20% - Accent1 2 2 3 2 5 2 3 3 2" xfId="4010" xr:uid="{00000000-0005-0000-0000-0000F00E0000}"/>
    <cellStyle name="20% - Accent1 2 2 3 2 5 2 3 4" xfId="4011" xr:uid="{00000000-0005-0000-0000-0000F10E0000}"/>
    <cellStyle name="20% - Accent1 2 2 3 2 5 2 4" xfId="4012" xr:uid="{00000000-0005-0000-0000-0000F20E0000}"/>
    <cellStyle name="20% - Accent1 2 2 3 2 5 2 4 2" xfId="4013" xr:uid="{00000000-0005-0000-0000-0000F30E0000}"/>
    <cellStyle name="20% - Accent1 2 2 3 2 5 2 4 2 2" xfId="4014" xr:uid="{00000000-0005-0000-0000-0000F40E0000}"/>
    <cellStyle name="20% - Accent1 2 2 3 2 5 2 4 2 2 2" xfId="4015" xr:uid="{00000000-0005-0000-0000-0000F50E0000}"/>
    <cellStyle name="20% - Accent1 2 2 3 2 5 2 4 2 3" xfId="4016" xr:uid="{00000000-0005-0000-0000-0000F60E0000}"/>
    <cellStyle name="20% - Accent1 2 2 3 2 5 2 4 3" xfId="4017" xr:uid="{00000000-0005-0000-0000-0000F70E0000}"/>
    <cellStyle name="20% - Accent1 2 2 3 2 5 2 4 3 2" xfId="4018" xr:uid="{00000000-0005-0000-0000-0000F80E0000}"/>
    <cellStyle name="20% - Accent1 2 2 3 2 5 2 4 4" xfId="4019" xr:uid="{00000000-0005-0000-0000-0000F90E0000}"/>
    <cellStyle name="20% - Accent1 2 2 3 2 5 2 5" xfId="4020" xr:uid="{00000000-0005-0000-0000-0000FA0E0000}"/>
    <cellStyle name="20% - Accent1 2 2 3 2 5 2 5 2" xfId="4021" xr:uid="{00000000-0005-0000-0000-0000FB0E0000}"/>
    <cellStyle name="20% - Accent1 2 2 3 2 5 2 5 2 2" xfId="4022" xr:uid="{00000000-0005-0000-0000-0000FC0E0000}"/>
    <cellStyle name="20% - Accent1 2 2 3 2 5 2 5 3" xfId="4023" xr:uid="{00000000-0005-0000-0000-0000FD0E0000}"/>
    <cellStyle name="20% - Accent1 2 2 3 2 5 2 6" xfId="4024" xr:uid="{00000000-0005-0000-0000-0000FE0E0000}"/>
    <cellStyle name="20% - Accent1 2 2 3 2 5 2 6 2" xfId="4025" xr:uid="{00000000-0005-0000-0000-0000FF0E0000}"/>
    <cellStyle name="20% - Accent1 2 2 3 2 5 2 6 2 2" xfId="4026" xr:uid="{00000000-0005-0000-0000-0000000F0000}"/>
    <cellStyle name="20% - Accent1 2 2 3 2 5 2 6 3" xfId="4027" xr:uid="{00000000-0005-0000-0000-0000010F0000}"/>
    <cellStyle name="20% - Accent1 2 2 3 2 5 2 7" xfId="4028" xr:uid="{00000000-0005-0000-0000-0000020F0000}"/>
    <cellStyle name="20% - Accent1 2 2 3 2 5 2 7 2" xfId="4029" xr:uid="{00000000-0005-0000-0000-0000030F0000}"/>
    <cellStyle name="20% - Accent1 2 2 3 2 5 2 8" xfId="4030" xr:uid="{00000000-0005-0000-0000-0000040F0000}"/>
    <cellStyle name="20% - Accent1 2 2 3 2 5 2 8 2" xfId="4031" xr:uid="{00000000-0005-0000-0000-0000050F0000}"/>
    <cellStyle name="20% - Accent1 2 2 3 2 5 2 9" xfId="4032" xr:uid="{00000000-0005-0000-0000-0000060F0000}"/>
    <cellStyle name="20% - Accent1 2 2 3 2 5 3" xfId="4033" xr:uid="{00000000-0005-0000-0000-0000070F0000}"/>
    <cellStyle name="20% - Accent1 2 2 3 2 5 3 2" xfId="4034" xr:uid="{00000000-0005-0000-0000-0000080F0000}"/>
    <cellStyle name="20% - Accent1 2 2 3 2 5 3 2 2" xfId="4035" xr:uid="{00000000-0005-0000-0000-0000090F0000}"/>
    <cellStyle name="20% - Accent1 2 2 3 2 5 3 2 2 2" xfId="4036" xr:uid="{00000000-0005-0000-0000-00000A0F0000}"/>
    <cellStyle name="20% - Accent1 2 2 3 2 5 3 2 2 2 2" xfId="4037" xr:uid="{00000000-0005-0000-0000-00000B0F0000}"/>
    <cellStyle name="20% - Accent1 2 2 3 2 5 3 2 2 3" xfId="4038" xr:uid="{00000000-0005-0000-0000-00000C0F0000}"/>
    <cellStyle name="20% - Accent1 2 2 3 2 5 3 2 3" xfId="4039" xr:uid="{00000000-0005-0000-0000-00000D0F0000}"/>
    <cellStyle name="20% - Accent1 2 2 3 2 5 3 2 3 2" xfId="4040" xr:uid="{00000000-0005-0000-0000-00000E0F0000}"/>
    <cellStyle name="20% - Accent1 2 2 3 2 5 3 2 4" xfId="4041" xr:uid="{00000000-0005-0000-0000-00000F0F0000}"/>
    <cellStyle name="20% - Accent1 2 2 3 2 5 3 3" xfId="4042" xr:uid="{00000000-0005-0000-0000-0000100F0000}"/>
    <cellStyle name="20% - Accent1 2 2 3 2 5 3 3 2" xfId="4043" xr:uid="{00000000-0005-0000-0000-0000110F0000}"/>
    <cellStyle name="20% - Accent1 2 2 3 2 5 3 3 2 2" xfId="4044" xr:uid="{00000000-0005-0000-0000-0000120F0000}"/>
    <cellStyle name="20% - Accent1 2 2 3 2 5 3 3 2 2 2" xfId="4045" xr:uid="{00000000-0005-0000-0000-0000130F0000}"/>
    <cellStyle name="20% - Accent1 2 2 3 2 5 3 3 2 3" xfId="4046" xr:uid="{00000000-0005-0000-0000-0000140F0000}"/>
    <cellStyle name="20% - Accent1 2 2 3 2 5 3 3 3" xfId="4047" xr:uid="{00000000-0005-0000-0000-0000150F0000}"/>
    <cellStyle name="20% - Accent1 2 2 3 2 5 3 3 3 2" xfId="4048" xr:uid="{00000000-0005-0000-0000-0000160F0000}"/>
    <cellStyle name="20% - Accent1 2 2 3 2 5 3 3 4" xfId="4049" xr:uid="{00000000-0005-0000-0000-0000170F0000}"/>
    <cellStyle name="20% - Accent1 2 2 3 2 5 3 4" xfId="4050" xr:uid="{00000000-0005-0000-0000-0000180F0000}"/>
    <cellStyle name="20% - Accent1 2 2 3 2 5 3 4 2" xfId="4051" xr:uid="{00000000-0005-0000-0000-0000190F0000}"/>
    <cellStyle name="20% - Accent1 2 2 3 2 5 3 4 2 2" xfId="4052" xr:uid="{00000000-0005-0000-0000-00001A0F0000}"/>
    <cellStyle name="20% - Accent1 2 2 3 2 5 3 4 2 2 2" xfId="4053" xr:uid="{00000000-0005-0000-0000-00001B0F0000}"/>
    <cellStyle name="20% - Accent1 2 2 3 2 5 3 4 2 3" xfId="4054" xr:uid="{00000000-0005-0000-0000-00001C0F0000}"/>
    <cellStyle name="20% - Accent1 2 2 3 2 5 3 4 3" xfId="4055" xr:uid="{00000000-0005-0000-0000-00001D0F0000}"/>
    <cellStyle name="20% - Accent1 2 2 3 2 5 3 4 3 2" xfId="4056" xr:uid="{00000000-0005-0000-0000-00001E0F0000}"/>
    <cellStyle name="20% - Accent1 2 2 3 2 5 3 4 4" xfId="4057" xr:uid="{00000000-0005-0000-0000-00001F0F0000}"/>
    <cellStyle name="20% - Accent1 2 2 3 2 5 3 5" xfId="4058" xr:uid="{00000000-0005-0000-0000-0000200F0000}"/>
    <cellStyle name="20% - Accent1 2 2 3 2 5 3 5 2" xfId="4059" xr:uid="{00000000-0005-0000-0000-0000210F0000}"/>
    <cellStyle name="20% - Accent1 2 2 3 2 5 3 5 2 2" xfId="4060" xr:uid="{00000000-0005-0000-0000-0000220F0000}"/>
    <cellStyle name="20% - Accent1 2 2 3 2 5 3 5 3" xfId="4061" xr:uid="{00000000-0005-0000-0000-0000230F0000}"/>
    <cellStyle name="20% - Accent1 2 2 3 2 5 3 6" xfId="4062" xr:uid="{00000000-0005-0000-0000-0000240F0000}"/>
    <cellStyle name="20% - Accent1 2 2 3 2 5 3 6 2" xfId="4063" xr:uid="{00000000-0005-0000-0000-0000250F0000}"/>
    <cellStyle name="20% - Accent1 2 2 3 2 5 3 6 2 2" xfId="4064" xr:uid="{00000000-0005-0000-0000-0000260F0000}"/>
    <cellStyle name="20% - Accent1 2 2 3 2 5 3 6 3" xfId="4065" xr:uid="{00000000-0005-0000-0000-0000270F0000}"/>
    <cellStyle name="20% - Accent1 2 2 3 2 5 3 7" xfId="4066" xr:uid="{00000000-0005-0000-0000-0000280F0000}"/>
    <cellStyle name="20% - Accent1 2 2 3 2 5 3 7 2" xfId="4067" xr:uid="{00000000-0005-0000-0000-0000290F0000}"/>
    <cellStyle name="20% - Accent1 2 2 3 2 5 3 8" xfId="4068" xr:uid="{00000000-0005-0000-0000-00002A0F0000}"/>
    <cellStyle name="20% - Accent1 2 2 3 2 5 3 8 2" xfId="4069" xr:uid="{00000000-0005-0000-0000-00002B0F0000}"/>
    <cellStyle name="20% - Accent1 2 2 3 2 5 3 9" xfId="4070" xr:uid="{00000000-0005-0000-0000-00002C0F0000}"/>
    <cellStyle name="20% - Accent1 2 2 3 2 5 4" xfId="4071" xr:uid="{00000000-0005-0000-0000-00002D0F0000}"/>
    <cellStyle name="20% - Accent1 2 2 3 2 5 4 2" xfId="4072" xr:uid="{00000000-0005-0000-0000-00002E0F0000}"/>
    <cellStyle name="20% - Accent1 2 2 3 2 5 4 2 2" xfId="4073" xr:uid="{00000000-0005-0000-0000-00002F0F0000}"/>
    <cellStyle name="20% - Accent1 2 2 3 2 5 4 2 2 2" xfId="4074" xr:uid="{00000000-0005-0000-0000-0000300F0000}"/>
    <cellStyle name="20% - Accent1 2 2 3 2 5 4 2 3" xfId="4075" xr:uid="{00000000-0005-0000-0000-0000310F0000}"/>
    <cellStyle name="20% - Accent1 2 2 3 2 5 4 3" xfId="4076" xr:uid="{00000000-0005-0000-0000-0000320F0000}"/>
    <cellStyle name="20% - Accent1 2 2 3 2 5 4 3 2" xfId="4077" xr:uid="{00000000-0005-0000-0000-0000330F0000}"/>
    <cellStyle name="20% - Accent1 2 2 3 2 5 4 4" xfId="4078" xr:uid="{00000000-0005-0000-0000-0000340F0000}"/>
    <cellStyle name="20% - Accent1 2 2 3 2 5 5" xfId="4079" xr:uid="{00000000-0005-0000-0000-0000350F0000}"/>
    <cellStyle name="20% - Accent1 2 2 3 2 5 5 2" xfId="4080" xr:uid="{00000000-0005-0000-0000-0000360F0000}"/>
    <cellStyle name="20% - Accent1 2 2 3 2 5 5 2 2" xfId="4081" xr:uid="{00000000-0005-0000-0000-0000370F0000}"/>
    <cellStyle name="20% - Accent1 2 2 3 2 5 5 2 2 2" xfId="4082" xr:uid="{00000000-0005-0000-0000-0000380F0000}"/>
    <cellStyle name="20% - Accent1 2 2 3 2 5 5 2 3" xfId="4083" xr:uid="{00000000-0005-0000-0000-0000390F0000}"/>
    <cellStyle name="20% - Accent1 2 2 3 2 5 5 3" xfId="4084" xr:uid="{00000000-0005-0000-0000-00003A0F0000}"/>
    <cellStyle name="20% - Accent1 2 2 3 2 5 5 3 2" xfId="4085" xr:uid="{00000000-0005-0000-0000-00003B0F0000}"/>
    <cellStyle name="20% - Accent1 2 2 3 2 5 5 4" xfId="4086" xr:uid="{00000000-0005-0000-0000-00003C0F0000}"/>
    <cellStyle name="20% - Accent1 2 2 3 2 5 6" xfId="4087" xr:uid="{00000000-0005-0000-0000-00003D0F0000}"/>
    <cellStyle name="20% - Accent1 2 2 3 2 5 6 2" xfId="4088" xr:uid="{00000000-0005-0000-0000-00003E0F0000}"/>
    <cellStyle name="20% - Accent1 2 2 3 2 5 6 2 2" xfId="4089" xr:uid="{00000000-0005-0000-0000-00003F0F0000}"/>
    <cellStyle name="20% - Accent1 2 2 3 2 5 6 2 2 2" xfId="4090" xr:uid="{00000000-0005-0000-0000-0000400F0000}"/>
    <cellStyle name="20% - Accent1 2 2 3 2 5 6 2 3" xfId="4091" xr:uid="{00000000-0005-0000-0000-0000410F0000}"/>
    <cellStyle name="20% - Accent1 2 2 3 2 5 6 3" xfId="4092" xr:uid="{00000000-0005-0000-0000-0000420F0000}"/>
    <cellStyle name="20% - Accent1 2 2 3 2 5 6 3 2" xfId="4093" xr:uid="{00000000-0005-0000-0000-0000430F0000}"/>
    <cellStyle name="20% - Accent1 2 2 3 2 5 6 4" xfId="4094" xr:uid="{00000000-0005-0000-0000-0000440F0000}"/>
    <cellStyle name="20% - Accent1 2 2 3 2 5 7" xfId="4095" xr:uid="{00000000-0005-0000-0000-0000450F0000}"/>
    <cellStyle name="20% - Accent1 2 2 3 2 5 7 2" xfId="4096" xr:uid="{00000000-0005-0000-0000-0000460F0000}"/>
    <cellStyle name="20% - Accent1 2 2 3 2 5 7 2 2" xfId="4097" xr:uid="{00000000-0005-0000-0000-0000470F0000}"/>
    <cellStyle name="20% - Accent1 2 2 3 2 5 7 3" xfId="4098" xr:uid="{00000000-0005-0000-0000-0000480F0000}"/>
    <cellStyle name="20% - Accent1 2 2 3 2 5 8" xfId="4099" xr:uid="{00000000-0005-0000-0000-0000490F0000}"/>
    <cellStyle name="20% - Accent1 2 2 3 2 5 8 2" xfId="4100" xr:uid="{00000000-0005-0000-0000-00004A0F0000}"/>
    <cellStyle name="20% - Accent1 2 2 3 2 5 8 2 2" xfId="4101" xr:uid="{00000000-0005-0000-0000-00004B0F0000}"/>
    <cellStyle name="20% - Accent1 2 2 3 2 5 8 3" xfId="4102" xr:uid="{00000000-0005-0000-0000-00004C0F0000}"/>
    <cellStyle name="20% - Accent1 2 2 3 2 5 9" xfId="4103" xr:uid="{00000000-0005-0000-0000-00004D0F0000}"/>
    <cellStyle name="20% - Accent1 2 2 3 2 5 9 2" xfId="4104" xr:uid="{00000000-0005-0000-0000-00004E0F0000}"/>
    <cellStyle name="20% - Accent1 2 2 3 2 6" xfId="4105" xr:uid="{00000000-0005-0000-0000-00004F0F0000}"/>
    <cellStyle name="20% - Accent1 2 2 3 2 6 2" xfId="4106" xr:uid="{00000000-0005-0000-0000-0000500F0000}"/>
    <cellStyle name="20% - Accent1 2 2 3 2 6 2 2" xfId="4107" xr:uid="{00000000-0005-0000-0000-0000510F0000}"/>
    <cellStyle name="20% - Accent1 2 2 3 2 6 2 2 2" xfId="4108" xr:uid="{00000000-0005-0000-0000-0000520F0000}"/>
    <cellStyle name="20% - Accent1 2 2 3 2 6 2 2 2 2" xfId="4109" xr:uid="{00000000-0005-0000-0000-0000530F0000}"/>
    <cellStyle name="20% - Accent1 2 2 3 2 6 2 2 3" xfId="4110" xr:uid="{00000000-0005-0000-0000-0000540F0000}"/>
    <cellStyle name="20% - Accent1 2 2 3 2 6 2 3" xfId="4111" xr:uid="{00000000-0005-0000-0000-0000550F0000}"/>
    <cellStyle name="20% - Accent1 2 2 3 2 6 2 3 2" xfId="4112" xr:uid="{00000000-0005-0000-0000-0000560F0000}"/>
    <cellStyle name="20% - Accent1 2 2 3 2 6 2 4" xfId="4113" xr:uid="{00000000-0005-0000-0000-0000570F0000}"/>
    <cellStyle name="20% - Accent1 2 2 3 2 6 3" xfId="4114" xr:uid="{00000000-0005-0000-0000-0000580F0000}"/>
    <cellStyle name="20% - Accent1 2 2 3 2 6 3 2" xfId="4115" xr:uid="{00000000-0005-0000-0000-0000590F0000}"/>
    <cellStyle name="20% - Accent1 2 2 3 2 6 3 2 2" xfId="4116" xr:uid="{00000000-0005-0000-0000-00005A0F0000}"/>
    <cellStyle name="20% - Accent1 2 2 3 2 6 3 2 2 2" xfId="4117" xr:uid="{00000000-0005-0000-0000-00005B0F0000}"/>
    <cellStyle name="20% - Accent1 2 2 3 2 6 3 2 3" xfId="4118" xr:uid="{00000000-0005-0000-0000-00005C0F0000}"/>
    <cellStyle name="20% - Accent1 2 2 3 2 6 3 3" xfId="4119" xr:uid="{00000000-0005-0000-0000-00005D0F0000}"/>
    <cellStyle name="20% - Accent1 2 2 3 2 6 3 3 2" xfId="4120" xr:uid="{00000000-0005-0000-0000-00005E0F0000}"/>
    <cellStyle name="20% - Accent1 2 2 3 2 6 3 4" xfId="4121" xr:uid="{00000000-0005-0000-0000-00005F0F0000}"/>
    <cellStyle name="20% - Accent1 2 2 3 2 6 4" xfId="4122" xr:uid="{00000000-0005-0000-0000-0000600F0000}"/>
    <cellStyle name="20% - Accent1 2 2 3 2 6 4 2" xfId="4123" xr:uid="{00000000-0005-0000-0000-0000610F0000}"/>
    <cellStyle name="20% - Accent1 2 2 3 2 6 4 2 2" xfId="4124" xr:uid="{00000000-0005-0000-0000-0000620F0000}"/>
    <cellStyle name="20% - Accent1 2 2 3 2 6 4 2 2 2" xfId="4125" xr:uid="{00000000-0005-0000-0000-0000630F0000}"/>
    <cellStyle name="20% - Accent1 2 2 3 2 6 4 2 3" xfId="4126" xr:uid="{00000000-0005-0000-0000-0000640F0000}"/>
    <cellStyle name="20% - Accent1 2 2 3 2 6 4 3" xfId="4127" xr:uid="{00000000-0005-0000-0000-0000650F0000}"/>
    <cellStyle name="20% - Accent1 2 2 3 2 6 4 3 2" xfId="4128" xr:uid="{00000000-0005-0000-0000-0000660F0000}"/>
    <cellStyle name="20% - Accent1 2 2 3 2 6 4 4" xfId="4129" xr:uid="{00000000-0005-0000-0000-0000670F0000}"/>
    <cellStyle name="20% - Accent1 2 2 3 2 6 5" xfId="4130" xr:uid="{00000000-0005-0000-0000-0000680F0000}"/>
    <cellStyle name="20% - Accent1 2 2 3 2 6 5 2" xfId="4131" xr:uid="{00000000-0005-0000-0000-0000690F0000}"/>
    <cellStyle name="20% - Accent1 2 2 3 2 6 5 2 2" xfId="4132" xr:uid="{00000000-0005-0000-0000-00006A0F0000}"/>
    <cellStyle name="20% - Accent1 2 2 3 2 6 5 3" xfId="4133" xr:uid="{00000000-0005-0000-0000-00006B0F0000}"/>
    <cellStyle name="20% - Accent1 2 2 3 2 6 6" xfId="4134" xr:uid="{00000000-0005-0000-0000-00006C0F0000}"/>
    <cellStyle name="20% - Accent1 2 2 3 2 6 6 2" xfId="4135" xr:uid="{00000000-0005-0000-0000-00006D0F0000}"/>
    <cellStyle name="20% - Accent1 2 2 3 2 6 6 2 2" xfId="4136" xr:uid="{00000000-0005-0000-0000-00006E0F0000}"/>
    <cellStyle name="20% - Accent1 2 2 3 2 6 6 3" xfId="4137" xr:uid="{00000000-0005-0000-0000-00006F0F0000}"/>
    <cellStyle name="20% - Accent1 2 2 3 2 6 7" xfId="4138" xr:uid="{00000000-0005-0000-0000-0000700F0000}"/>
    <cellStyle name="20% - Accent1 2 2 3 2 6 7 2" xfId="4139" xr:uid="{00000000-0005-0000-0000-0000710F0000}"/>
    <cellStyle name="20% - Accent1 2 2 3 2 6 8" xfId="4140" xr:uid="{00000000-0005-0000-0000-0000720F0000}"/>
    <cellStyle name="20% - Accent1 2 2 3 2 6 8 2" xfId="4141" xr:uid="{00000000-0005-0000-0000-0000730F0000}"/>
    <cellStyle name="20% - Accent1 2 2 3 2 6 9" xfId="4142" xr:uid="{00000000-0005-0000-0000-0000740F0000}"/>
    <cellStyle name="20% - Accent1 2 2 3 2 7" xfId="4143" xr:uid="{00000000-0005-0000-0000-0000750F0000}"/>
    <cellStyle name="20% - Accent1 2 2 3 2 7 2" xfId="4144" xr:uid="{00000000-0005-0000-0000-0000760F0000}"/>
    <cellStyle name="20% - Accent1 2 2 3 2 7 2 2" xfId="4145" xr:uid="{00000000-0005-0000-0000-0000770F0000}"/>
    <cellStyle name="20% - Accent1 2 2 3 2 7 2 2 2" xfId="4146" xr:uid="{00000000-0005-0000-0000-0000780F0000}"/>
    <cellStyle name="20% - Accent1 2 2 3 2 7 2 2 2 2" xfId="4147" xr:uid="{00000000-0005-0000-0000-0000790F0000}"/>
    <cellStyle name="20% - Accent1 2 2 3 2 7 2 2 3" xfId="4148" xr:uid="{00000000-0005-0000-0000-00007A0F0000}"/>
    <cellStyle name="20% - Accent1 2 2 3 2 7 2 3" xfId="4149" xr:uid="{00000000-0005-0000-0000-00007B0F0000}"/>
    <cellStyle name="20% - Accent1 2 2 3 2 7 2 3 2" xfId="4150" xr:uid="{00000000-0005-0000-0000-00007C0F0000}"/>
    <cellStyle name="20% - Accent1 2 2 3 2 7 2 4" xfId="4151" xr:uid="{00000000-0005-0000-0000-00007D0F0000}"/>
    <cellStyle name="20% - Accent1 2 2 3 2 7 3" xfId="4152" xr:uid="{00000000-0005-0000-0000-00007E0F0000}"/>
    <cellStyle name="20% - Accent1 2 2 3 2 7 3 2" xfId="4153" xr:uid="{00000000-0005-0000-0000-00007F0F0000}"/>
    <cellStyle name="20% - Accent1 2 2 3 2 7 3 2 2" xfId="4154" xr:uid="{00000000-0005-0000-0000-0000800F0000}"/>
    <cellStyle name="20% - Accent1 2 2 3 2 7 3 2 2 2" xfId="4155" xr:uid="{00000000-0005-0000-0000-0000810F0000}"/>
    <cellStyle name="20% - Accent1 2 2 3 2 7 3 2 3" xfId="4156" xr:uid="{00000000-0005-0000-0000-0000820F0000}"/>
    <cellStyle name="20% - Accent1 2 2 3 2 7 3 3" xfId="4157" xr:uid="{00000000-0005-0000-0000-0000830F0000}"/>
    <cellStyle name="20% - Accent1 2 2 3 2 7 3 3 2" xfId="4158" xr:uid="{00000000-0005-0000-0000-0000840F0000}"/>
    <cellStyle name="20% - Accent1 2 2 3 2 7 3 4" xfId="4159" xr:uid="{00000000-0005-0000-0000-0000850F0000}"/>
    <cellStyle name="20% - Accent1 2 2 3 2 7 4" xfId="4160" xr:uid="{00000000-0005-0000-0000-0000860F0000}"/>
    <cellStyle name="20% - Accent1 2 2 3 2 7 4 2" xfId="4161" xr:uid="{00000000-0005-0000-0000-0000870F0000}"/>
    <cellStyle name="20% - Accent1 2 2 3 2 7 4 2 2" xfId="4162" xr:uid="{00000000-0005-0000-0000-0000880F0000}"/>
    <cellStyle name="20% - Accent1 2 2 3 2 7 4 2 2 2" xfId="4163" xr:uid="{00000000-0005-0000-0000-0000890F0000}"/>
    <cellStyle name="20% - Accent1 2 2 3 2 7 4 2 3" xfId="4164" xr:uid="{00000000-0005-0000-0000-00008A0F0000}"/>
    <cellStyle name="20% - Accent1 2 2 3 2 7 4 3" xfId="4165" xr:uid="{00000000-0005-0000-0000-00008B0F0000}"/>
    <cellStyle name="20% - Accent1 2 2 3 2 7 4 3 2" xfId="4166" xr:uid="{00000000-0005-0000-0000-00008C0F0000}"/>
    <cellStyle name="20% - Accent1 2 2 3 2 7 4 4" xfId="4167" xr:uid="{00000000-0005-0000-0000-00008D0F0000}"/>
    <cellStyle name="20% - Accent1 2 2 3 2 7 5" xfId="4168" xr:uid="{00000000-0005-0000-0000-00008E0F0000}"/>
    <cellStyle name="20% - Accent1 2 2 3 2 7 5 2" xfId="4169" xr:uid="{00000000-0005-0000-0000-00008F0F0000}"/>
    <cellStyle name="20% - Accent1 2 2 3 2 7 5 2 2" xfId="4170" xr:uid="{00000000-0005-0000-0000-0000900F0000}"/>
    <cellStyle name="20% - Accent1 2 2 3 2 7 5 3" xfId="4171" xr:uid="{00000000-0005-0000-0000-0000910F0000}"/>
    <cellStyle name="20% - Accent1 2 2 3 2 7 6" xfId="4172" xr:uid="{00000000-0005-0000-0000-0000920F0000}"/>
    <cellStyle name="20% - Accent1 2 2 3 2 7 6 2" xfId="4173" xr:uid="{00000000-0005-0000-0000-0000930F0000}"/>
    <cellStyle name="20% - Accent1 2 2 3 2 7 6 2 2" xfId="4174" xr:uid="{00000000-0005-0000-0000-0000940F0000}"/>
    <cellStyle name="20% - Accent1 2 2 3 2 7 6 3" xfId="4175" xr:uid="{00000000-0005-0000-0000-0000950F0000}"/>
    <cellStyle name="20% - Accent1 2 2 3 2 7 7" xfId="4176" xr:uid="{00000000-0005-0000-0000-0000960F0000}"/>
    <cellStyle name="20% - Accent1 2 2 3 2 7 7 2" xfId="4177" xr:uid="{00000000-0005-0000-0000-0000970F0000}"/>
    <cellStyle name="20% - Accent1 2 2 3 2 7 8" xfId="4178" xr:uid="{00000000-0005-0000-0000-0000980F0000}"/>
    <cellStyle name="20% - Accent1 2 2 3 2 7 8 2" xfId="4179" xr:uid="{00000000-0005-0000-0000-0000990F0000}"/>
    <cellStyle name="20% - Accent1 2 2 3 2 7 9" xfId="4180" xr:uid="{00000000-0005-0000-0000-00009A0F0000}"/>
    <cellStyle name="20% - Accent1 2 2 3 2 8" xfId="4181" xr:uid="{00000000-0005-0000-0000-00009B0F0000}"/>
    <cellStyle name="20% - Accent1 2 2 3 2 8 2" xfId="4182" xr:uid="{00000000-0005-0000-0000-00009C0F0000}"/>
    <cellStyle name="20% - Accent1 2 2 3 2 8 2 2" xfId="4183" xr:uid="{00000000-0005-0000-0000-00009D0F0000}"/>
    <cellStyle name="20% - Accent1 2 2 3 2 8 2 2 2" xfId="4184" xr:uid="{00000000-0005-0000-0000-00009E0F0000}"/>
    <cellStyle name="20% - Accent1 2 2 3 2 8 2 3" xfId="4185" xr:uid="{00000000-0005-0000-0000-00009F0F0000}"/>
    <cellStyle name="20% - Accent1 2 2 3 2 8 3" xfId="4186" xr:uid="{00000000-0005-0000-0000-0000A00F0000}"/>
    <cellStyle name="20% - Accent1 2 2 3 2 8 3 2" xfId="4187" xr:uid="{00000000-0005-0000-0000-0000A10F0000}"/>
    <cellStyle name="20% - Accent1 2 2 3 2 8 4" xfId="4188" xr:uid="{00000000-0005-0000-0000-0000A20F0000}"/>
    <cellStyle name="20% - Accent1 2 2 3 2 9" xfId="4189" xr:uid="{00000000-0005-0000-0000-0000A30F0000}"/>
    <cellStyle name="20% - Accent1 2 2 3 2 9 2" xfId="4190" xr:uid="{00000000-0005-0000-0000-0000A40F0000}"/>
    <cellStyle name="20% - Accent1 2 2 3 2 9 2 2" xfId="4191" xr:uid="{00000000-0005-0000-0000-0000A50F0000}"/>
    <cellStyle name="20% - Accent1 2 2 3 2 9 2 2 2" xfId="4192" xr:uid="{00000000-0005-0000-0000-0000A60F0000}"/>
    <cellStyle name="20% - Accent1 2 2 3 2 9 2 3" xfId="4193" xr:uid="{00000000-0005-0000-0000-0000A70F0000}"/>
    <cellStyle name="20% - Accent1 2 2 3 2 9 3" xfId="4194" xr:uid="{00000000-0005-0000-0000-0000A80F0000}"/>
    <cellStyle name="20% - Accent1 2 2 3 2 9 3 2" xfId="4195" xr:uid="{00000000-0005-0000-0000-0000A90F0000}"/>
    <cellStyle name="20% - Accent1 2 2 3 2 9 4" xfId="4196" xr:uid="{00000000-0005-0000-0000-0000AA0F0000}"/>
    <cellStyle name="20% - Accent1 2 2 3 3" xfId="4197" xr:uid="{00000000-0005-0000-0000-0000AB0F0000}"/>
    <cellStyle name="20% - Accent1 2 2 3 3 10" xfId="4198" xr:uid="{00000000-0005-0000-0000-0000AC0F0000}"/>
    <cellStyle name="20% - Accent1 2 2 3 3 10 2" xfId="4199" xr:uid="{00000000-0005-0000-0000-0000AD0F0000}"/>
    <cellStyle name="20% - Accent1 2 2 3 3 10 2 2" xfId="4200" xr:uid="{00000000-0005-0000-0000-0000AE0F0000}"/>
    <cellStyle name="20% - Accent1 2 2 3 3 10 3" xfId="4201" xr:uid="{00000000-0005-0000-0000-0000AF0F0000}"/>
    <cellStyle name="20% - Accent1 2 2 3 3 11" xfId="4202" xr:uid="{00000000-0005-0000-0000-0000B00F0000}"/>
    <cellStyle name="20% - Accent1 2 2 3 3 11 2" xfId="4203" xr:uid="{00000000-0005-0000-0000-0000B10F0000}"/>
    <cellStyle name="20% - Accent1 2 2 3 3 11 2 2" xfId="4204" xr:uid="{00000000-0005-0000-0000-0000B20F0000}"/>
    <cellStyle name="20% - Accent1 2 2 3 3 11 3" xfId="4205" xr:uid="{00000000-0005-0000-0000-0000B30F0000}"/>
    <cellStyle name="20% - Accent1 2 2 3 3 12" xfId="4206" xr:uid="{00000000-0005-0000-0000-0000B40F0000}"/>
    <cellStyle name="20% - Accent1 2 2 3 3 12 2" xfId="4207" xr:uid="{00000000-0005-0000-0000-0000B50F0000}"/>
    <cellStyle name="20% - Accent1 2 2 3 3 13" xfId="4208" xr:uid="{00000000-0005-0000-0000-0000B60F0000}"/>
    <cellStyle name="20% - Accent1 2 2 3 3 13 2" xfId="4209" xr:uid="{00000000-0005-0000-0000-0000B70F0000}"/>
    <cellStyle name="20% - Accent1 2 2 3 3 14" xfId="4210" xr:uid="{00000000-0005-0000-0000-0000B80F0000}"/>
    <cellStyle name="20% - Accent1 2 2 3 3 2" xfId="4211" xr:uid="{00000000-0005-0000-0000-0000B90F0000}"/>
    <cellStyle name="20% - Accent1 2 2 3 3 2 10" xfId="4212" xr:uid="{00000000-0005-0000-0000-0000BA0F0000}"/>
    <cellStyle name="20% - Accent1 2 2 3 3 2 10 2" xfId="4213" xr:uid="{00000000-0005-0000-0000-0000BB0F0000}"/>
    <cellStyle name="20% - Accent1 2 2 3 3 2 11" xfId="4214" xr:uid="{00000000-0005-0000-0000-0000BC0F0000}"/>
    <cellStyle name="20% - Accent1 2 2 3 3 2 2" xfId="4215" xr:uid="{00000000-0005-0000-0000-0000BD0F0000}"/>
    <cellStyle name="20% - Accent1 2 2 3 3 2 2 2" xfId="4216" xr:uid="{00000000-0005-0000-0000-0000BE0F0000}"/>
    <cellStyle name="20% - Accent1 2 2 3 3 2 2 2 2" xfId="4217" xr:uid="{00000000-0005-0000-0000-0000BF0F0000}"/>
    <cellStyle name="20% - Accent1 2 2 3 3 2 2 2 2 2" xfId="4218" xr:uid="{00000000-0005-0000-0000-0000C00F0000}"/>
    <cellStyle name="20% - Accent1 2 2 3 3 2 2 2 2 2 2" xfId="4219" xr:uid="{00000000-0005-0000-0000-0000C10F0000}"/>
    <cellStyle name="20% - Accent1 2 2 3 3 2 2 2 2 3" xfId="4220" xr:uid="{00000000-0005-0000-0000-0000C20F0000}"/>
    <cellStyle name="20% - Accent1 2 2 3 3 2 2 2 3" xfId="4221" xr:uid="{00000000-0005-0000-0000-0000C30F0000}"/>
    <cellStyle name="20% - Accent1 2 2 3 3 2 2 2 3 2" xfId="4222" xr:uid="{00000000-0005-0000-0000-0000C40F0000}"/>
    <cellStyle name="20% - Accent1 2 2 3 3 2 2 2 4" xfId="4223" xr:uid="{00000000-0005-0000-0000-0000C50F0000}"/>
    <cellStyle name="20% - Accent1 2 2 3 3 2 2 3" xfId="4224" xr:uid="{00000000-0005-0000-0000-0000C60F0000}"/>
    <cellStyle name="20% - Accent1 2 2 3 3 2 2 3 2" xfId="4225" xr:uid="{00000000-0005-0000-0000-0000C70F0000}"/>
    <cellStyle name="20% - Accent1 2 2 3 3 2 2 3 2 2" xfId="4226" xr:uid="{00000000-0005-0000-0000-0000C80F0000}"/>
    <cellStyle name="20% - Accent1 2 2 3 3 2 2 3 2 2 2" xfId="4227" xr:uid="{00000000-0005-0000-0000-0000C90F0000}"/>
    <cellStyle name="20% - Accent1 2 2 3 3 2 2 3 2 3" xfId="4228" xr:uid="{00000000-0005-0000-0000-0000CA0F0000}"/>
    <cellStyle name="20% - Accent1 2 2 3 3 2 2 3 3" xfId="4229" xr:uid="{00000000-0005-0000-0000-0000CB0F0000}"/>
    <cellStyle name="20% - Accent1 2 2 3 3 2 2 3 3 2" xfId="4230" xr:uid="{00000000-0005-0000-0000-0000CC0F0000}"/>
    <cellStyle name="20% - Accent1 2 2 3 3 2 2 3 4" xfId="4231" xr:uid="{00000000-0005-0000-0000-0000CD0F0000}"/>
    <cellStyle name="20% - Accent1 2 2 3 3 2 2 4" xfId="4232" xr:uid="{00000000-0005-0000-0000-0000CE0F0000}"/>
    <cellStyle name="20% - Accent1 2 2 3 3 2 2 4 2" xfId="4233" xr:uid="{00000000-0005-0000-0000-0000CF0F0000}"/>
    <cellStyle name="20% - Accent1 2 2 3 3 2 2 4 2 2" xfId="4234" xr:uid="{00000000-0005-0000-0000-0000D00F0000}"/>
    <cellStyle name="20% - Accent1 2 2 3 3 2 2 4 2 2 2" xfId="4235" xr:uid="{00000000-0005-0000-0000-0000D10F0000}"/>
    <cellStyle name="20% - Accent1 2 2 3 3 2 2 4 2 3" xfId="4236" xr:uid="{00000000-0005-0000-0000-0000D20F0000}"/>
    <cellStyle name="20% - Accent1 2 2 3 3 2 2 4 3" xfId="4237" xr:uid="{00000000-0005-0000-0000-0000D30F0000}"/>
    <cellStyle name="20% - Accent1 2 2 3 3 2 2 4 3 2" xfId="4238" xr:uid="{00000000-0005-0000-0000-0000D40F0000}"/>
    <cellStyle name="20% - Accent1 2 2 3 3 2 2 4 4" xfId="4239" xr:uid="{00000000-0005-0000-0000-0000D50F0000}"/>
    <cellStyle name="20% - Accent1 2 2 3 3 2 2 5" xfId="4240" xr:uid="{00000000-0005-0000-0000-0000D60F0000}"/>
    <cellStyle name="20% - Accent1 2 2 3 3 2 2 5 2" xfId="4241" xr:uid="{00000000-0005-0000-0000-0000D70F0000}"/>
    <cellStyle name="20% - Accent1 2 2 3 3 2 2 5 2 2" xfId="4242" xr:uid="{00000000-0005-0000-0000-0000D80F0000}"/>
    <cellStyle name="20% - Accent1 2 2 3 3 2 2 5 3" xfId="4243" xr:uid="{00000000-0005-0000-0000-0000D90F0000}"/>
    <cellStyle name="20% - Accent1 2 2 3 3 2 2 6" xfId="4244" xr:uid="{00000000-0005-0000-0000-0000DA0F0000}"/>
    <cellStyle name="20% - Accent1 2 2 3 3 2 2 6 2" xfId="4245" xr:uid="{00000000-0005-0000-0000-0000DB0F0000}"/>
    <cellStyle name="20% - Accent1 2 2 3 3 2 2 6 2 2" xfId="4246" xr:uid="{00000000-0005-0000-0000-0000DC0F0000}"/>
    <cellStyle name="20% - Accent1 2 2 3 3 2 2 6 3" xfId="4247" xr:uid="{00000000-0005-0000-0000-0000DD0F0000}"/>
    <cellStyle name="20% - Accent1 2 2 3 3 2 2 7" xfId="4248" xr:uid="{00000000-0005-0000-0000-0000DE0F0000}"/>
    <cellStyle name="20% - Accent1 2 2 3 3 2 2 7 2" xfId="4249" xr:uid="{00000000-0005-0000-0000-0000DF0F0000}"/>
    <cellStyle name="20% - Accent1 2 2 3 3 2 2 8" xfId="4250" xr:uid="{00000000-0005-0000-0000-0000E00F0000}"/>
    <cellStyle name="20% - Accent1 2 2 3 3 2 2 8 2" xfId="4251" xr:uid="{00000000-0005-0000-0000-0000E10F0000}"/>
    <cellStyle name="20% - Accent1 2 2 3 3 2 2 9" xfId="4252" xr:uid="{00000000-0005-0000-0000-0000E20F0000}"/>
    <cellStyle name="20% - Accent1 2 2 3 3 2 3" xfId="4253" xr:uid="{00000000-0005-0000-0000-0000E30F0000}"/>
    <cellStyle name="20% - Accent1 2 2 3 3 2 3 2" xfId="4254" xr:uid="{00000000-0005-0000-0000-0000E40F0000}"/>
    <cellStyle name="20% - Accent1 2 2 3 3 2 3 2 2" xfId="4255" xr:uid="{00000000-0005-0000-0000-0000E50F0000}"/>
    <cellStyle name="20% - Accent1 2 2 3 3 2 3 2 2 2" xfId="4256" xr:uid="{00000000-0005-0000-0000-0000E60F0000}"/>
    <cellStyle name="20% - Accent1 2 2 3 3 2 3 2 2 2 2" xfId="4257" xr:uid="{00000000-0005-0000-0000-0000E70F0000}"/>
    <cellStyle name="20% - Accent1 2 2 3 3 2 3 2 2 3" xfId="4258" xr:uid="{00000000-0005-0000-0000-0000E80F0000}"/>
    <cellStyle name="20% - Accent1 2 2 3 3 2 3 2 3" xfId="4259" xr:uid="{00000000-0005-0000-0000-0000E90F0000}"/>
    <cellStyle name="20% - Accent1 2 2 3 3 2 3 2 3 2" xfId="4260" xr:uid="{00000000-0005-0000-0000-0000EA0F0000}"/>
    <cellStyle name="20% - Accent1 2 2 3 3 2 3 2 4" xfId="4261" xr:uid="{00000000-0005-0000-0000-0000EB0F0000}"/>
    <cellStyle name="20% - Accent1 2 2 3 3 2 3 3" xfId="4262" xr:uid="{00000000-0005-0000-0000-0000EC0F0000}"/>
    <cellStyle name="20% - Accent1 2 2 3 3 2 3 3 2" xfId="4263" xr:uid="{00000000-0005-0000-0000-0000ED0F0000}"/>
    <cellStyle name="20% - Accent1 2 2 3 3 2 3 3 2 2" xfId="4264" xr:uid="{00000000-0005-0000-0000-0000EE0F0000}"/>
    <cellStyle name="20% - Accent1 2 2 3 3 2 3 3 2 2 2" xfId="4265" xr:uid="{00000000-0005-0000-0000-0000EF0F0000}"/>
    <cellStyle name="20% - Accent1 2 2 3 3 2 3 3 2 3" xfId="4266" xr:uid="{00000000-0005-0000-0000-0000F00F0000}"/>
    <cellStyle name="20% - Accent1 2 2 3 3 2 3 3 3" xfId="4267" xr:uid="{00000000-0005-0000-0000-0000F10F0000}"/>
    <cellStyle name="20% - Accent1 2 2 3 3 2 3 3 3 2" xfId="4268" xr:uid="{00000000-0005-0000-0000-0000F20F0000}"/>
    <cellStyle name="20% - Accent1 2 2 3 3 2 3 3 4" xfId="4269" xr:uid="{00000000-0005-0000-0000-0000F30F0000}"/>
    <cellStyle name="20% - Accent1 2 2 3 3 2 3 4" xfId="4270" xr:uid="{00000000-0005-0000-0000-0000F40F0000}"/>
    <cellStyle name="20% - Accent1 2 2 3 3 2 3 4 2" xfId="4271" xr:uid="{00000000-0005-0000-0000-0000F50F0000}"/>
    <cellStyle name="20% - Accent1 2 2 3 3 2 3 4 2 2" xfId="4272" xr:uid="{00000000-0005-0000-0000-0000F60F0000}"/>
    <cellStyle name="20% - Accent1 2 2 3 3 2 3 4 2 2 2" xfId="4273" xr:uid="{00000000-0005-0000-0000-0000F70F0000}"/>
    <cellStyle name="20% - Accent1 2 2 3 3 2 3 4 2 3" xfId="4274" xr:uid="{00000000-0005-0000-0000-0000F80F0000}"/>
    <cellStyle name="20% - Accent1 2 2 3 3 2 3 4 3" xfId="4275" xr:uid="{00000000-0005-0000-0000-0000F90F0000}"/>
    <cellStyle name="20% - Accent1 2 2 3 3 2 3 4 3 2" xfId="4276" xr:uid="{00000000-0005-0000-0000-0000FA0F0000}"/>
    <cellStyle name="20% - Accent1 2 2 3 3 2 3 4 4" xfId="4277" xr:uid="{00000000-0005-0000-0000-0000FB0F0000}"/>
    <cellStyle name="20% - Accent1 2 2 3 3 2 3 5" xfId="4278" xr:uid="{00000000-0005-0000-0000-0000FC0F0000}"/>
    <cellStyle name="20% - Accent1 2 2 3 3 2 3 5 2" xfId="4279" xr:uid="{00000000-0005-0000-0000-0000FD0F0000}"/>
    <cellStyle name="20% - Accent1 2 2 3 3 2 3 5 2 2" xfId="4280" xr:uid="{00000000-0005-0000-0000-0000FE0F0000}"/>
    <cellStyle name="20% - Accent1 2 2 3 3 2 3 5 3" xfId="4281" xr:uid="{00000000-0005-0000-0000-0000FF0F0000}"/>
    <cellStyle name="20% - Accent1 2 2 3 3 2 3 6" xfId="4282" xr:uid="{00000000-0005-0000-0000-000000100000}"/>
    <cellStyle name="20% - Accent1 2 2 3 3 2 3 6 2" xfId="4283" xr:uid="{00000000-0005-0000-0000-000001100000}"/>
    <cellStyle name="20% - Accent1 2 2 3 3 2 3 6 2 2" xfId="4284" xr:uid="{00000000-0005-0000-0000-000002100000}"/>
    <cellStyle name="20% - Accent1 2 2 3 3 2 3 6 3" xfId="4285" xr:uid="{00000000-0005-0000-0000-000003100000}"/>
    <cellStyle name="20% - Accent1 2 2 3 3 2 3 7" xfId="4286" xr:uid="{00000000-0005-0000-0000-000004100000}"/>
    <cellStyle name="20% - Accent1 2 2 3 3 2 3 7 2" xfId="4287" xr:uid="{00000000-0005-0000-0000-000005100000}"/>
    <cellStyle name="20% - Accent1 2 2 3 3 2 3 8" xfId="4288" xr:uid="{00000000-0005-0000-0000-000006100000}"/>
    <cellStyle name="20% - Accent1 2 2 3 3 2 3 8 2" xfId="4289" xr:uid="{00000000-0005-0000-0000-000007100000}"/>
    <cellStyle name="20% - Accent1 2 2 3 3 2 3 9" xfId="4290" xr:uid="{00000000-0005-0000-0000-000008100000}"/>
    <cellStyle name="20% - Accent1 2 2 3 3 2 4" xfId="4291" xr:uid="{00000000-0005-0000-0000-000009100000}"/>
    <cellStyle name="20% - Accent1 2 2 3 3 2 4 2" xfId="4292" xr:uid="{00000000-0005-0000-0000-00000A100000}"/>
    <cellStyle name="20% - Accent1 2 2 3 3 2 4 2 2" xfId="4293" xr:uid="{00000000-0005-0000-0000-00000B100000}"/>
    <cellStyle name="20% - Accent1 2 2 3 3 2 4 2 2 2" xfId="4294" xr:uid="{00000000-0005-0000-0000-00000C100000}"/>
    <cellStyle name="20% - Accent1 2 2 3 3 2 4 2 3" xfId="4295" xr:uid="{00000000-0005-0000-0000-00000D100000}"/>
    <cellStyle name="20% - Accent1 2 2 3 3 2 4 3" xfId="4296" xr:uid="{00000000-0005-0000-0000-00000E100000}"/>
    <cellStyle name="20% - Accent1 2 2 3 3 2 4 3 2" xfId="4297" xr:uid="{00000000-0005-0000-0000-00000F100000}"/>
    <cellStyle name="20% - Accent1 2 2 3 3 2 4 4" xfId="4298" xr:uid="{00000000-0005-0000-0000-000010100000}"/>
    <cellStyle name="20% - Accent1 2 2 3 3 2 5" xfId="4299" xr:uid="{00000000-0005-0000-0000-000011100000}"/>
    <cellStyle name="20% - Accent1 2 2 3 3 2 5 2" xfId="4300" xr:uid="{00000000-0005-0000-0000-000012100000}"/>
    <cellStyle name="20% - Accent1 2 2 3 3 2 5 2 2" xfId="4301" xr:uid="{00000000-0005-0000-0000-000013100000}"/>
    <cellStyle name="20% - Accent1 2 2 3 3 2 5 2 2 2" xfId="4302" xr:uid="{00000000-0005-0000-0000-000014100000}"/>
    <cellStyle name="20% - Accent1 2 2 3 3 2 5 2 3" xfId="4303" xr:uid="{00000000-0005-0000-0000-000015100000}"/>
    <cellStyle name="20% - Accent1 2 2 3 3 2 5 3" xfId="4304" xr:uid="{00000000-0005-0000-0000-000016100000}"/>
    <cellStyle name="20% - Accent1 2 2 3 3 2 5 3 2" xfId="4305" xr:uid="{00000000-0005-0000-0000-000017100000}"/>
    <cellStyle name="20% - Accent1 2 2 3 3 2 5 4" xfId="4306" xr:uid="{00000000-0005-0000-0000-000018100000}"/>
    <cellStyle name="20% - Accent1 2 2 3 3 2 6" xfId="4307" xr:uid="{00000000-0005-0000-0000-000019100000}"/>
    <cellStyle name="20% - Accent1 2 2 3 3 2 6 2" xfId="4308" xr:uid="{00000000-0005-0000-0000-00001A100000}"/>
    <cellStyle name="20% - Accent1 2 2 3 3 2 6 2 2" xfId="4309" xr:uid="{00000000-0005-0000-0000-00001B100000}"/>
    <cellStyle name="20% - Accent1 2 2 3 3 2 6 2 2 2" xfId="4310" xr:uid="{00000000-0005-0000-0000-00001C100000}"/>
    <cellStyle name="20% - Accent1 2 2 3 3 2 6 2 3" xfId="4311" xr:uid="{00000000-0005-0000-0000-00001D100000}"/>
    <cellStyle name="20% - Accent1 2 2 3 3 2 6 3" xfId="4312" xr:uid="{00000000-0005-0000-0000-00001E100000}"/>
    <cellStyle name="20% - Accent1 2 2 3 3 2 6 3 2" xfId="4313" xr:uid="{00000000-0005-0000-0000-00001F100000}"/>
    <cellStyle name="20% - Accent1 2 2 3 3 2 6 4" xfId="4314" xr:uid="{00000000-0005-0000-0000-000020100000}"/>
    <cellStyle name="20% - Accent1 2 2 3 3 2 7" xfId="4315" xr:uid="{00000000-0005-0000-0000-000021100000}"/>
    <cellStyle name="20% - Accent1 2 2 3 3 2 7 2" xfId="4316" xr:uid="{00000000-0005-0000-0000-000022100000}"/>
    <cellStyle name="20% - Accent1 2 2 3 3 2 7 2 2" xfId="4317" xr:uid="{00000000-0005-0000-0000-000023100000}"/>
    <cellStyle name="20% - Accent1 2 2 3 3 2 7 3" xfId="4318" xr:uid="{00000000-0005-0000-0000-000024100000}"/>
    <cellStyle name="20% - Accent1 2 2 3 3 2 8" xfId="4319" xr:uid="{00000000-0005-0000-0000-000025100000}"/>
    <cellStyle name="20% - Accent1 2 2 3 3 2 8 2" xfId="4320" xr:uid="{00000000-0005-0000-0000-000026100000}"/>
    <cellStyle name="20% - Accent1 2 2 3 3 2 8 2 2" xfId="4321" xr:uid="{00000000-0005-0000-0000-000027100000}"/>
    <cellStyle name="20% - Accent1 2 2 3 3 2 8 3" xfId="4322" xr:uid="{00000000-0005-0000-0000-000028100000}"/>
    <cellStyle name="20% - Accent1 2 2 3 3 2 9" xfId="4323" xr:uid="{00000000-0005-0000-0000-000029100000}"/>
    <cellStyle name="20% - Accent1 2 2 3 3 2 9 2" xfId="4324" xr:uid="{00000000-0005-0000-0000-00002A100000}"/>
    <cellStyle name="20% - Accent1 2 2 3 3 3" xfId="4325" xr:uid="{00000000-0005-0000-0000-00002B100000}"/>
    <cellStyle name="20% - Accent1 2 2 3 3 3 10" xfId="4326" xr:uid="{00000000-0005-0000-0000-00002C100000}"/>
    <cellStyle name="20% - Accent1 2 2 3 3 3 10 2" xfId="4327" xr:uid="{00000000-0005-0000-0000-00002D100000}"/>
    <cellStyle name="20% - Accent1 2 2 3 3 3 11" xfId="4328" xr:uid="{00000000-0005-0000-0000-00002E100000}"/>
    <cellStyle name="20% - Accent1 2 2 3 3 3 2" xfId="4329" xr:uid="{00000000-0005-0000-0000-00002F100000}"/>
    <cellStyle name="20% - Accent1 2 2 3 3 3 2 2" xfId="4330" xr:uid="{00000000-0005-0000-0000-000030100000}"/>
    <cellStyle name="20% - Accent1 2 2 3 3 3 2 2 2" xfId="4331" xr:uid="{00000000-0005-0000-0000-000031100000}"/>
    <cellStyle name="20% - Accent1 2 2 3 3 3 2 2 2 2" xfId="4332" xr:uid="{00000000-0005-0000-0000-000032100000}"/>
    <cellStyle name="20% - Accent1 2 2 3 3 3 2 2 2 2 2" xfId="4333" xr:uid="{00000000-0005-0000-0000-000033100000}"/>
    <cellStyle name="20% - Accent1 2 2 3 3 3 2 2 2 3" xfId="4334" xr:uid="{00000000-0005-0000-0000-000034100000}"/>
    <cellStyle name="20% - Accent1 2 2 3 3 3 2 2 3" xfId="4335" xr:uid="{00000000-0005-0000-0000-000035100000}"/>
    <cellStyle name="20% - Accent1 2 2 3 3 3 2 2 3 2" xfId="4336" xr:uid="{00000000-0005-0000-0000-000036100000}"/>
    <cellStyle name="20% - Accent1 2 2 3 3 3 2 2 4" xfId="4337" xr:uid="{00000000-0005-0000-0000-000037100000}"/>
    <cellStyle name="20% - Accent1 2 2 3 3 3 2 3" xfId="4338" xr:uid="{00000000-0005-0000-0000-000038100000}"/>
    <cellStyle name="20% - Accent1 2 2 3 3 3 2 3 2" xfId="4339" xr:uid="{00000000-0005-0000-0000-000039100000}"/>
    <cellStyle name="20% - Accent1 2 2 3 3 3 2 3 2 2" xfId="4340" xr:uid="{00000000-0005-0000-0000-00003A100000}"/>
    <cellStyle name="20% - Accent1 2 2 3 3 3 2 3 2 2 2" xfId="4341" xr:uid="{00000000-0005-0000-0000-00003B100000}"/>
    <cellStyle name="20% - Accent1 2 2 3 3 3 2 3 2 3" xfId="4342" xr:uid="{00000000-0005-0000-0000-00003C100000}"/>
    <cellStyle name="20% - Accent1 2 2 3 3 3 2 3 3" xfId="4343" xr:uid="{00000000-0005-0000-0000-00003D100000}"/>
    <cellStyle name="20% - Accent1 2 2 3 3 3 2 3 3 2" xfId="4344" xr:uid="{00000000-0005-0000-0000-00003E100000}"/>
    <cellStyle name="20% - Accent1 2 2 3 3 3 2 3 4" xfId="4345" xr:uid="{00000000-0005-0000-0000-00003F100000}"/>
    <cellStyle name="20% - Accent1 2 2 3 3 3 2 4" xfId="4346" xr:uid="{00000000-0005-0000-0000-000040100000}"/>
    <cellStyle name="20% - Accent1 2 2 3 3 3 2 4 2" xfId="4347" xr:uid="{00000000-0005-0000-0000-000041100000}"/>
    <cellStyle name="20% - Accent1 2 2 3 3 3 2 4 2 2" xfId="4348" xr:uid="{00000000-0005-0000-0000-000042100000}"/>
    <cellStyle name="20% - Accent1 2 2 3 3 3 2 4 2 2 2" xfId="4349" xr:uid="{00000000-0005-0000-0000-000043100000}"/>
    <cellStyle name="20% - Accent1 2 2 3 3 3 2 4 2 3" xfId="4350" xr:uid="{00000000-0005-0000-0000-000044100000}"/>
    <cellStyle name="20% - Accent1 2 2 3 3 3 2 4 3" xfId="4351" xr:uid="{00000000-0005-0000-0000-000045100000}"/>
    <cellStyle name="20% - Accent1 2 2 3 3 3 2 4 3 2" xfId="4352" xr:uid="{00000000-0005-0000-0000-000046100000}"/>
    <cellStyle name="20% - Accent1 2 2 3 3 3 2 4 4" xfId="4353" xr:uid="{00000000-0005-0000-0000-000047100000}"/>
    <cellStyle name="20% - Accent1 2 2 3 3 3 2 5" xfId="4354" xr:uid="{00000000-0005-0000-0000-000048100000}"/>
    <cellStyle name="20% - Accent1 2 2 3 3 3 2 5 2" xfId="4355" xr:uid="{00000000-0005-0000-0000-000049100000}"/>
    <cellStyle name="20% - Accent1 2 2 3 3 3 2 5 2 2" xfId="4356" xr:uid="{00000000-0005-0000-0000-00004A100000}"/>
    <cellStyle name="20% - Accent1 2 2 3 3 3 2 5 3" xfId="4357" xr:uid="{00000000-0005-0000-0000-00004B100000}"/>
    <cellStyle name="20% - Accent1 2 2 3 3 3 2 6" xfId="4358" xr:uid="{00000000-0005-0000-0000-00004C100000}"/>
    <cellStyle name="20% - Accent1 2 2 3 3 3 2 6 2" xfId="4359" xr:uid="{00000000-0005-0000-0000-00004D100000}"/>
    <cellStyle name="20% - Accent1 2 2 3 3 3 2 6 2 2" xfId="4360" xr:uid="{00000000-0005-0000-0000-00004E100000}"/>
    <cellStyle name="20% - Accent1 2 2 3 3 3 2 6 3" xfId="4361" xr:uid="{00000000-0005-0000-0000-00004F100000}"/>
    <cellStyle name="20% - Accent1 2 2 3 3 3 2 7" xfId="4362" xr:uid="{00000000-0005-0000-0000-000050100000}"/>
    <cellStyle name="20% - Accent1 2 2 3 3 3 2 7 2" xfId="4363" xr:uid="{00000000-0005-0000-0000-000051100000}"/>
    <cellStyle name="20% - Accent1 2 2 3 3 3 2 8" xfId="4364" xr:uid="{00000000-0005-0000-0000-000052100000}"/>
    <cellStyle name="20% - Accent1 2 2 3 3 3 2 8 2" xfId="4365" xr:uid="{00000000-0005-0000-0000-000053100000}"/>
    <cellStyle name="20% - Accent1 2 2 3 3 3 2 9" xfId="4366" xr:uid="{00000000-0005-0000-0000-000054100000}"/>
    <cellStyle name="20% - Accent1 2 2 3 3 3 3" xfId="4367" xr:uid="{00000000-0005-0000-0000-000055100000}"/>
    <cellStyle name="20% - Accent1 2 2 3 3 3 3 2" xfId="4368" xr:uid="{00000000-0005-0000-0000-000056100000}"/>
    <cellStyle name="20% - Accent1 2 2 3 3 3 3 2 2" xfId="4369" xr:uid="{00000000-0005-0000-0000-000057100000}"/>
    <cellStyle name="20% - Accent1 2 2 3 3 3 3 2 2 2" xfId="4370" xr:uid="{00000000-0005-0000-0000-000058100000}"/>
    <cellStyle name="20% - Accent1 2 2 3 3 3 3 2 2 2 2" xfId="4371" xr:uid="{00000000-0005-0000-0000-000059100000}"/>
    <cellStyle name="20% - Accent1 2 2 3 3 3 3 2 2 3" xfId="4372" xr:uid="{00000000-0005-0000-0000-00005A100000}"/>
    <cellStyle name="20% - Accent1 2 2 3 3 3 3 2 3" xfId="4373" xr:uid="{00000000-0005-0000-0000-00005B100000}"/>
    <cellStyle name="20% - Accent1 2 2 3 3 3 3 2 3 2" xfId="4374" xr:uid="{00000000-0005-0000-0000-00005C100000}"/>
    <cellStyle name="20% - Accent1 2 2 3 3 3 3 2 4" xfId="4375" xr:uid="{00000000-0005-0000-0000-00005D100000}"/>
    <cellStyle name="20% - Accent1 2 2 3 3 3 3 3" xfId="4376" xr:uid="{00000000-0005-0000-0000-00005E100000}"/>
    <cellStyle name="20% - Accent1 2 2 3 3 3 3 3 2" xfId="4377" xr:uid="{00000000-0005-0000-0000-00005F100000}"/>
    <cellStyle name="20% - Accent1 2 2 3 3 3 3 3 2 2" xfId="4378" xr:uid="{00000000-0005-0000-0000-000060100000}"/>
    <cellStyle name="20% - Accent1 2 2 3 3 3 3 3 2 2 2" xfId="4379" xr:uid="{00000000-0005-0000-0000-000061100000}"/>
    <cellStyle name="20% - Accent1 2 2 3 3 3 3 3 2 3" xfId="4380" xr:uid="{00000000-0005-0000-0000-000062100000}"/>
    <cellStyle name="20% - Accent1 2 2 3 3 3 3 3 3" xfId="4381" xr:uid="{00000000-0005-0000-0000-000063100000}"/>
    <cellStyle name="20% - Accent1 2 2 3 3 3 3 3 3 2" xfId="4382" xr:uid="{00000000-0005-0000-0000-000064100000}"/>
    <cellStyle name="20% - Accent1 2 2 3 3 3 3 3 4" xfId="4383" xr:uid="{00000000-0005-0000-0000-000065100000}"/>
    <cellStyle name="20% - Accent1 2 2 3 3 3 3 4" xfId="4384" xr:uid="{00000000-0005-0000-0000-000066100000}"/>
    <cellStyle name="20% - Accent1 2 2 3 3 3 3 4 2" xfId="4385" xr:uid="{00000000-0005-0000-0000-000067100000}"/>
    <cellStyle name="20% - Accent1 2 2 3 3 3 3 4 2 2" xfId="4386" xr:uid="{00000000-0005-0000-0000-000068100000}"/>
    <cellStyle name="20% - Accent1 2 2 3 3 3 3 4 2 2 2" xfId="4387" xr:uid="{00000000-0005-0000-0000-000069100000}"/>
    <cellStyle name="20% - Accent1 2 2 3 3 3 3 4 2 3" xfId="4388" xr:uid="{00000000-0005-0000-0000-00006A100000}"/>
    <cellStyle name="20% - Accent1 2 2 3 3 3 3 4 3" xfId="4389" xr:uid="{00000000-0005-0000-0000-00006B100000}"/>
    <cellStyle name="20% - Accent1 2 2 3 3 3 3 4 3 2" xfId="4390" xr:uid="{00000000-0005-0000-0000-00006C100000}"/>
    <cellStyle name="20% - Accent1 2 2 3 3 3 3 4 4" xfId="4391" xr:uid="{00000000-0005-0000-0000-00006D100000}"/>
    <cellStyle name="20% - Accent1 2 2 3 3 3 3 5" xfId="4392" xr:uid="{00000000-0005-0000-0000-00006E100000}"/>
    <cellStyle name="20% - Accent1 2 2 3 3 3 3 5 2" xfId="4393" xr:uid="{00000000-0005-0000-0000-00006F100000}"/>
    <cellStyle name="20% - Accent1 2 2 3 3 3 3 5 2 2" xfId="4394" xr:uid="{00000000-0005-0000-0000-000070100000}"/>
    <cellStyle name="20% - Accent1 2 2 3 3 3 3 5 3" xfId="4395" xr:uid="{00000000-0005-0000-0000-000071100000}"/>
    <cellStyle name="20% - Accent1 2 2 3 3 3 3 6" xfId="4396" xr:uid="{00000000-0005-0000-0000-000072100000}"/>
    <cellStyle name="20% - Accent1 2 2 3 3 3 3 6 2" xfId="4397" xr:uid="{00000000-0005-0000-0000-000073100000}"/>
    <cellStyle name="20% - Accent1 2 2 3 3 3 3 6 2 2" xfId="4398" xr:uid="{00000000-0005-0000-0000-000074100000}"/>
    <cellStyle name="20% - Accent1 2 2 3 3 3 3 6 3" xfId="4399" xr:uid="{00000000-0005-0000-0000-000075100000}"/>
    <cellStyle name="20% - Accent1 2 2 3 3 3 3 7" xfId="4400" xr:uid="{00000000-0005-0000-0000-000076100000}"/>
    <cellStyle name="20% - Accent1 2 2 3 3 3 3 7 2" xfId="4401" xr:uid="{00000000-0005-0000-0000-000077100000}"/>
    <cellStyle name="20% - Accent1 2 2 3 3 3 3 8" xfId="4402" xr:uid="{00000000-0005-0000-0000-000078100000}"/>
    <cellStyle name="20% - Accent1 2 2 3 3 3 3 8 2" xfId="4403" xr:uid="{00000000-0005-0000-0000-000079100000}"/>
    <cellStyle name="20% - Accent1 2 2 3 3 3 3 9" xfId="4404" xr:uid="{00000000-0005-0000-0000-00007A100000}"/>
    <cellStyle name="20% - Accent1 2 2 3 3 3 4" xfId="4405" xr:uid="{00000000-0005-0000-0000-00007B100000}"/>
    <cellStyle name="20% - Accent1 2 2 3 3 3 4 2" xfId="4406" xr:uid="{00000000-0005-0000-0000-00007C100000}"/>
    <cellStyle name="20% - Accent1 2 2 3 3 3 4 2 2" xfId="4407" xr:uid="{00000000-0005-0000-0000-00007D100000}"/>
    <cellStyle name="20% - Accent1 2 2 3 3 3 4 2 2 2" xfId="4408" xr:uid="{00000000-0005-0000-0000-00007E100000}"/>
    <cellStyle name="20% - Accent1 2 2 3 3 3 4 2 3" xfId="4409" xr:uid="{00000000-0005-0000-0000-00007F100000}"/>
    <cellStyle name="20% - Accent1 2 2 3 3 3 4 3" xfId="4410" xr:uid="{00000000-0005-0000-0000-000080100000}"/>
    <cellStyle name="20% - Accent1 2 2 3 3 3 4 3 2" xfId="4411" xr:uid="{00000000-0005-0000-0000-000081100000}"/>
    <cellStyle name="20% - Accent1 2 2 3 3 3 4 4" xfId="4412" xr:uid="{00000000-0005-0000-0000-000082100000}"/>
    <cellStyle name="20% - Accent1 2 2 3 3 3 5" xfId="4413" xr:uid="{00000000-0005-0000-0000-000083100000}"/>
    <cellStyle name="20% - Accent1 2 2 3 3 3 5 2" xfId="4414" xr:uid="{00000000-0005-0000-0000-000084100000}"/>
    <cellStyle name="20% - Accent1 2 2 3 3 3 5 2 2" xfId="4415" xr:uid="{00000000-0005-0000-0000-000085100000}"/>
    <cellStyle name="20% - Accent1 2 2 3 3 3 5 2 2 2" xfId="4416" xr:uid="{00000000-0005-0000-0000-000086100000}"/>
    <cellStyle name="20% - Accent1 2 2 3 3 3 5 2 3" xfId="4417" xr:uid="{00000000-0005-0000-0000-000087100000}"/>
    <cellStyle name="20% - Accent1 2 2 3 3 3 5 3" xfId="4418" xr:uid="{00000000-0005-0000-0000-000088100000}"/>
    <cellStyle name="20% - Accent1 2 2 3 3 3 5 3 2" xfId="4419" xr:uid="{00000000-0005-0000-0000-000089100000}"/>
    <cellStyle name="20% - Accent1 2 2 3 3 3 5 4" xfId="4420" xr:uid="{00000000-0005-0000-0000-00008A100000}"/>
    <cellStyle name="20% - Accent1 2 2 3 3 3 6" xfId="4421" xr:uid="{00000000-0005-0000-0000-00008B100000}"/>
    <cellStyle name="20% - Accent1 2 2 3 3 3 6 2" xfId="4422" xr:uid="{00000000-0005-0000-0000-00008C100000}"/>
    <cellStyle name="20% - Accent1 2 2 3 3 3 6 2 2" xfId="4423" xr:uid="{00000000-0005-0000-0000-00008D100000}"/>
    <cellStyle name="20% - Accent1 2 2 3 3 3 6 2 2 2" xfId="4424" xr:uid="{00000000-0005-0000-0000-00008E100000}"/>
    <cellStyle name="20% - Accent1 2 2 3 3 3 6 2 3" xfId="4425" xr:uid="{00000000-0005-0000-0000-00008F100000}"/>
    <cellStyle name="20% - Accent1 2 2 3 3 3 6 3" xfId="4426" xr:uid="{00000000-0005-0000-0000-000090100000}"/>
    <cellStyle name="20% - Accent1 2 2 3 3 3 6 3 2" xfId="4427" xr:uid="{00000000-0005-0000-0000-000091100000}"/>
    <cellStyle name="20% - Accent1 2 2 3 3 3 6 4" xfId="4428" xr:uid="{00000000-0005-0000-0000-000092100000}"/>
    <cellStyle name="20% - Accent1 2 2 3 3 3 7" xfId="4429" xr:uid="{00000000-0005-0000-0000-000093100000}"/>
    <cellStyle name="20% - Accent1 2 2 3 3 3 7 2" xfId="4430" xr:uid="{00000000-0005-0000-0000-000094100000}"/>
    <cellStyle name="20% - Accent1 2 2 3 3 3 7 2 2" xfId="4431" xr:uid="{00000000-0005-0000-0000-000095100000}"/>
    <cellStyle name="20% - Accent1 2 2 3 3 3 7 3" xfId="4432" xr:uid="{00000000-0005-0000-0000-000096100000}"/>
    <cellStyle name="20% - Accent1 2 2 3 3 3 8" xfId="4433" xr:uid="{00000000-0005-0000-0000-000097100000}"/>
    <cellStyle name="20% - Accent1 2 2 3 3 3 8 2" xfId="4434" xr:uid="{00000000-0005-0000-0000-000098100000}"/>
    <cellStyle name="20% - Accent1 2 2 3 3 3 8 2 2" xfId="4435" xr:uid="{00000000-0005-0000-0000-000099100000}"/>
    <cellStyle name="20% - Accent1 2 2 3 3 3 8 3" xfId="4436" xr:uid="{00000000-0005-0000-0000-00009A100000}"/>
    <cellStyle name="20% - Accent1 2 2 3 3 3 9" xfId="4437" xr:uid="{00000000-0005-0000-0000-00009B100000}"/>
    <cellStyle name="20% - Accent1 2 2 3 3 3 9 2" xfId="4438" xr:uid="{00000000-0005-0000-0000-00009C100000}"/>
    <cellStyle name="20% - Accent1 2 2 3 3 4" xfId="4439" xr:uid="{00000000-0005-0000-0000-00009D100000}"/>
    <cellStyle name="20% - Accent1 2 2 3 3 4 10" xfId="4440" xr:uid="{00000000-0005-0000-0000-00009E100000}"/>
    <cellStyle name="20% - Accent1 2 2 3 3 4 10 2" xfId="4441" xr:uid="{00000000-0005-0000-0000-00009F100000}"/>
    <cellStyle name="20% - Accent1 2 2 3 3 4 11" xfId="4442" xr:uid="{00000000-0005-0000-0000-0000A0100000}"/>
    <cellStyle name="20% - Accent1 2 2 3 3 4 2" xfId="4443" xr:uid="{00000000-0005-0000-0000-0000A1100000}"/>
    <cellStyle name="20% - Accent1 2 2 3 3 4 2 2" xfId="4444" xr:uid="{00000000-0005-0000-0000-0000A2100000}"/>
    <cellStyle name="20% - Accent1 2 2 3 3 4 2 2 2" xfId="4445" xr:uid="{00000000-0005-0000-0000-0000A3100000}"/>
    <cellStyle name="20% - Accent1 2 2 3 3 4 2 2 2 2" xfId="4446" xr:uid="{00000000-0005-0000-0000-0000A4100000}"/>
    <cellStyle name="20% - Accent1 2 2 3 3 4 2 2 2 2 2" xfId="4447" xr:uid="{00000000-0005-0000-0000-0000A5100000}"/>
    <cellStyle name="20% - Accent1 2 2 3 3 4 2 2 2 3" xfId="4448" xr:uid="{00000000-0005-0000-0000-0000A6100000}"/>
    <cellStyle name="20% - Accent1 2 2 3 3 4 2 2 3" xfId="4449" xr:uid="{00000000-0005-0000-0000-0000A7100000}"/>
    <cellStyle name="20% - Accent1 2 2 3 3 4 2 2 3 2" xfId="4450" xr:uid="{00000000-0005-0000-0000-0000A8100000}"/>
    <cellStyle name="20% - Accent1 2 2 3 3 4 2 2 4" xfId="4451" xr:uid="{00000000-0005-0000-0000-0000A9100000}"/>
    <cellStyle name="20% - Accent1 2 2 3 3 4 2 3" xfId="4452" xr:uid="{00000000-0005-0000-0000-0000AA100000}"/>
    <cellStyle name="20% - Accent1 2 2 3 3 4 2 3 2" xfId="4453" xr:uid="{00000000-0005-0000-0000-0000AB100000}"/>
    <cellStyle name="20% - Accent1 2 2 3 3 4 2 3 2 2" xfId="4454" xr:uid="{00000000-0005-0000-0000-0000AC100000}"/>
    <cellStyle name="20% - Accent1 2 2 3 3 4 2 3 2 2 2" xfId="4455" xr:uid="{00000000-0005-0000-0000-0000AD100000}"/>
    <cellStyle name="20% - Accent1 2 2 3 3 4 2 3 2 3" xfId="4456" xr:uid="{00000000-0005-0000-0000-0000AE100000}"/>
    <cellStyle name="20% - Accent1 2 2 3 3 4 2 3 3" xfId="4457" xr:uid="{00000000-0005-0000-0000-0000AF100000}"/>
    <cellStyle name="20% - Accent1 2 2 3 3 4 2 3 3 2" xfId="4458" xr:uid="{00000000-0005-0000-0000-0000B0100000}"/>
    <cellStyle name="20% - Accent1 2 2 3 3 4 2 3 4" xfId="4459" xr:uid="{00000000-0005-0000-0000-0000B1100000}"/>
    <cellStyle name="20% - Accent1 2 2 3 3 4 2 4" xfId="4460" xr:uid="{00000000-0005-0000-0000-0000B2100000}"/>
    <cellStyle name="20% - Accent1 2 2 3 3 4 2 4 2" xfId="4461" xr:uid="{00000000-0005-0000-0000-0000B3100000}"/>
    <cellStyle name="20% - Accent1 2 2 3 3 4 2 4 2 2" xfId="4462" xr:uid="{00000000-0005-0000-0000-0000B4100000}"/>
    <cellStyle name="20% - Accent1 2 2 3 3 4 2 4 2 2 2" xfId="4463" xr:uid="{00000000-0005-0000-0000-0000B5100000}"/>
    <cellStyle name="20% - Accent1 2 2 3 3 4 2 4 2 3" xfId="4464" xr:uid="{00000000-0005-0000-0000-0000B6100000}"/>
    <cellStyle name="20% - Accent1 2 2 3 3 4 2 4 3" xfId="4465" xr:uid="{00000000-0005-0000-0000-0000B7100000}"/>
    <cellStyle name="20% - Accent1 2 2 3 3 4 2 4 3 2" xfId="4466" xr:uid="{00000000-0005-0000-0000-0000B8100000}"/>
    <cellStyle name="20% - Accent1 2 2 3 3 4 2 4 4" xfId="4467" xr:uid="{00000000-0005-0000-0000-0000B9100000}"/>
    <cellStyle name="20% - Accent1 2 2 3 3 4 2 5" xfId="4468" xr:uid="{00000000-0005-0000-0000-0000BA100000}"/>
    <cellStyle name="20% - Accent1 2 2 3 3 4 2 5 2" xfId="4469" xr:uid="{00000000-0005-0000-0000-0000BB100000}"/>
    <cellStyle name="20% - Accent1 2 2 3 3 4 2 5 2 2" xfId="4470" xr:uid="{00000000-0005-0000-0000-0000BC100000}"/>
    <cellStyle name="20% - Accent1 2 2 3 3 4 2 5 3" xfId="4471" xr:uid="{00000000-0005-0000-0000-0000BD100000}"/>
    <cellStyle name="20% - Accent1 2 2 3 3 4 2 6" xfId="4472" xr:uid="{00000000-0005-0000-0000-0000BE100000}"/>
    <cellStyle name="20% - Accent1 2 2 3 3 4 2 6 2" xfId="4473" xr:uid="{00000000-0005-0000-0000-0000BF100000}"/>
    <cellStyle name="20% - Accent1 2 2 3 3 4 2 6 2 2" xfId="4474" xr:uid="{00000000-0005-0000-0000-0000C0100000}"/>
    <cellStyle name="20% - Accent1 2 2 3 3 4 2 6 3" xfId="4475" xr:uid="{00000000-0005-0000-0000-0000C1100000}"/>
    <cellStyle name="20% - Accent1 2 2 3 3 4 2 7" xfId="4476" xr:uid="{00000000-0005-0000-0000-0000C2100000}"/>
    <cellStyle name="20% - Accent1 2 2 3 3 4 2 7 2" xfId="4477" xr:uid="{00000000-0005-0000-0000-0000C3100000}"/>
    <cellStyle name="20% - Accent1 2 2 3 3 4 2 8" xfId="4478" xr:uid="{00000000-0005-0000-0000-0000C4100000}"/>
    <cellStyle name="20% - Accent1 2 2 3 3 4 2 8 2" xfId="4479" xr:uid="{00000000-0005-0000-0000-0000C5100000}"/>
    <cellStyle name="20% - Accent1 2 2 3 3 4 2 9" xfId="4480" xr:uid="{00000000-0005-0000-0000-0000C6100000}"/>
    <cellStyle name="20% - Accent1 2 2 3 3 4 3" xfId="4481" xr:uid="{00000000-0005-0000-0000-0000C7100000}"/>
    <cellStyle name="20% - Accent1 2 2 3 3 4 3 2" xfId="4482" xr:uid="{00000000-0005-0000-0000-0000C8100000}"/>
    <cellStyle name="20% - Accent1 2 2 3 3 4 3 2 2" xfId="4483" xr:uid="{00000000-0005-0000-0000-0000C9100000}"/>
    <cellStyle name="20% - Accent1 2 2 3 3 4 3 2 2 2" xfId="4484" xr:uid="{00000000-0005-0000-0000-0000CA100000}"/>
    <cellStyle name="20% - Accent1 2 2 3 3 4 3 2 2 2 2" xfId="4485" xr:uid="{00000000-0005-0000-0000-0000CB100000}"/>
    <cellStyle name="20% - Accent1 2 2 3 3 4 3 2 2 3" xfId="4486" xr:uid="{00000000-0005-0000-0000-0000CC100000}"/>
    <cellStyle name="20% - Accent1 2 2 3 3 4 3 2 3" xfId="4487" xr:uid="{00000000-0005-0000-0000-0000CD100000}"/>
    <cellStyle name="20% - Accent1 2 2 3 3 4 3 2 3 2" xfId="4488" xr:uid="{00000000-0005-0000-0000-0000CE100000}"/>
    <cellStyle name="20% - Accent1 2 2 3 3 4 3 2 4" xfId="4489" xr:uid="{00000000-0005-0000-0000-0000CF100000}"/>
    <cellStyle name="20% - Accent1 2 2 3 3 4 3 3" xfId="4490" xr:uid="{00000000-0005-0000-0000-0000D0100000}"/>
    <cellStyle name="20% - Accent1 2 2 3 3 4 3 3 2" xfId="4491" xr:uid="{00000000-0005-0000-0000-0000D1100000}"/>
    <cellStyle name="20% - Accent1 2 2 3 3 4 3 3 2 2" xfId="4492" xr:uid="{00000000-0005-0000-0000-0000D2100000}"/>
    <cellStyle name="20% - Accent1 2 2 3 3 4 3 3 2 2 2" xfId="4493" xr:uid="{00000000-0005-0000-0000-0000D3100000}"/>
    <cellStyle name="20% - Accent1 2 2 3 3 4 3 3 2 3" xfId="4494" xr:uid="{00000000-0005-0000-0000-0000D4100000}"/>
    <cellStyle name="20% - Accent1 2 2 3 3 4 3 3 3" xfId="4495" xr:uid="{00000000-0005-0000-0000-0000D5100000}"/>
    <cellStyle name="20% - Accent1 2 2 3 3 4 3 3 3 2" xfId="4496" xr:uid="{00000000-0005-0000-0000-0000D6100000}"/>
    <cellStyle name="20% - Accent1 2 2 3 3 4 3 3 4" xfId="4497" xr:uid="{00000000-0005-0000-0000-0000D7100000}"/>
    <cellStyle name="20% - Accent1 2 2 3 3 4 3 4" xfId="4498" xr:uid="{00000000-0005-0000-0000-0000D8100000}"/>
    <cellStyle name="20% - Accent1 2 2 3 3 4 3 4 2" xfId="4499" xr:uid="{00000000-0005-0000-0000-0000D9100000}"/>
    <cellStyle name="20% - Accent1 2 2 3 3 4 3 4 2 2" xfId="4500" xr:uid="{00000000-0005-0000-0000-0000DA100000}"/>
    <cellStyle name="20% - Accent1 2 2 3 3 4 3 4 2 2 2" xfId="4501" xr:uid="{00000000-0005-0000-0000-0000DB100000}"/>
    <cellStyle name="20% - Accent1 2 2 3 3 4 3 4 2 3" xfId="4502" xr:uid="{00000000-0005-0000-0000-0000DC100000}"/>
    <cellStyle name="20% - Accent1 2 2 3 3 4 3 4 3" xfId="4503" xr:uid="{00000000-0005-0000-0000-0000DD100000}"/>
    <cellStyle name="20% - Accent1 2 2 3 3 4 3 4 3 2" xfId="4504" xr:uid="{00000000-0005-0000-0000-0000DE100000}"/>
    <cellStyle name="20% - Accent1 2 2 3 3 4 3 4 4" xfId="4505" xr:uid="{00000000-0005-0000-0000-0000DF100000}"/>
    <cellStyle name="20% - Accent1 2 2 3 3 4 3 5" xfId="4506" xr:uid="{00000000-0005-0000-0000-0000E0100000}"/>
    <cellStyle name="20% - Accent1 2 2 3 3 4 3 5 2" xfId="4507" xr:uid="{00000000-0005-0000-0000-0000E1100000}"/>
    <cellStyle name="20% - Accent1 2 2 3 3 4 3 5 2 2" xfId="4508" xr:uid="{00000000-0005-0000-0000-0000E2100000}"/>
    <cellStyle name="20% - Accent1 2 2 3 3 4 3 5 3" xfId="4509" xr:uid="{00000000-0005-0000-0000-0000E3100000}"/>
    <cellStyle name="20% - Accent1 2 2 3 3 4 3 6" xfId="4510" xr:uid="{00000000-0005-0000-0000-0000E4100000}"/>
    <cellStyle name="20% - Accent1 2 2 3 3 4 3 6 2" xfId="4511" xr:uid="{00000000-0005-0000-0000-0000E5100000}"/>
    <cellStyle name="20% - Accent1 2 2 3 3 4 3 6 2 2" xfId="4512" xr:uid="{00000000-0005-0000-0000-0000E6100000}"/>
    <cellStyle name="20% - Accent1 2 2 3 3 4 3 6 3" xfId="4513" xr:uid="{00000000-0005-0000-0000-0000E7100000}"/>
    <cellStyle name="20% - Accent1 2 2 3 3 4 3 7" xfId="4514" xr:uid="{00000000-0005-0000-0000-0000E8100000}"/>
    <cellStyle name="20% - Accent1 2 2 3 3 4 3 7 2" xfId="4515" xr:uid="{00000000-0005-0000-0000-0000E9100000}"/>
    <cellStyle name="20% - Accent1 2 2 3 3 4 3 8" xfId="4516" xr:uid="{00000000-0005-0000-0000-0000EA100000}"/>
    <cellStyle name="20% - Accent1 2 2 3 3 4 3 8 2" xfId="4517" xr:uid="{00000000-0005-0000-0000-0000EB100000}"/>
    <cellStyle name="20% - Accent1 2 2 3 3 4 3 9" xfId="4518" xr:uid="{00000000-0005-0000-0000-0000EC100000}"/>
    <cellStyle name="20% - Accent1 2 2 3 3 4 4" xfId="4519" xr:uid="{00000000-0005-0000-0000-0000ED100000}"/>
    <cellStyle name="20% - Accent1 2 2 3 3 4 4 2" xfId="4520" xr:uid="{00000000-0005-0000-0000-0000EE100000}"/>
    <cellStyle name="20% - Accent1 2 2 3 3 4 4 2 2" xfId="4521" xr:uid="{00000000-0005-0000-0000-0000EF100000}"/>
    <cellStyle name="20% - Accent1 2 2 3 3 4 4 2 2 2" xfId="4522" xr:uid="{00000000-0005-0000-0000-0000F0100000}"/>
    <cellStyle name="20% - Accent1 2 2 3 3 4 4 2 3" xfId="4523" xr:uid="{00000000-0005-0000-0000-0000F1100000}"/>
    <cellStyle name="20% - Accent1 2 2 3 3 4 4 3" xfId="4524" xr:uid="{00000000-0005-0000-0000-0000F2100000}"/>
    <cellStyle name="20% - Accent1 2 2 3 3 4 4 3 2" xfId="4525" xr:uid="{00000000-0005-0000-0000-0000F3100000}"/>
    <cellStyle name="20% - Accent1 2 2 3 3 4 4 4" xfId="4526" xr:uid="{00000000-0005-0000-0000-0000F4100000}"/>
    <cellStyle name="20% - Accent1 2 2 3 3 4 5" xfId="4527" xr:uid="{00000000-0005-0000-0000-0000F5100000}"/>
    <cellStyle name="20% - Accent1 2 2 3 3 4 5 2" xfId="4528" xr:uid="{00000000-0005-0000-0000-0000F6100000}"/>
    <cellStyle name="20% - Accent1 2 2 3 3 4 5 2 2" xfId="4529" xr:uid="{00000000-0005-0000-0000-0000F7100000}"/>
    <cellStyle name="20% - Accent1 2 2 3 3 4 5 2 2 2" xfId="4530" xr:uid="{00000000-0005-0000-0000-0000F8100000}"/>
    <cellStyle name="20% - Accent1 2 2 3 3 4 5 2 3" xfId="4531" xr:uid="{00000000-0005-0000-0000-0000F9100000}"/>
    <cellStyle name="20% - Accent1 2 2 3 3 4 5 3" xfId="4532" xr:uid="{00000000-0005-0000-0000-0000FA100000}"/>
    <cellStyle name="20% - Accent1 2 2 3 3 4 5 3 2" xfId="4533" xr:uid="{00000000-0005-0000-0000-0000FB100000}"/>
    <cellStyle name="20% - Accent1 2 2 3 3 4 5 4" xfId="4534" xr:uid="{00000000-0005-0000-0000-0000FC100000}"/>
    <cellStyle name="20% - Accent1 2 2 3 3 4 6" xfId="4535" xr:uid="{00000000-0005-0000-0000-0000FD100000}"/>
    <cellStyle name="20% - Accent1 2 2 3 3 4 6 2" xfId="4536" xr:uid="{00000000-0005-0000-0000-0000FE100000}"/>
    <cellStyle name="20% - Accent1 2 2 3 3 4 6 2 2" xfId="4537" xr:uid="{00000000-0005-0000-0000-0000FF100000}"/>
    <cellStyle name="20% - Accent1 2 2 3 3 4 6 2 2 2" xfId="4538" xr:uid="{00000000-0005-0000-0000-000000110000}"/>
    <cellStyle name="20% - Accent1 2 2 3 3 4 6 2 3" xfId="4539" xr:uid="{00000000-0005-0000-0000-000001110000}"/>
    <cellStyle name="20% - Accent1 2 2 3 3 4 6 3" xfId="4540" xr:uid="{00000000-0005-0000-0000-000002110000}"/>
    <cellStyle name="20% - Accent1 2 2 3 3 4 6 3 2" xfId="4541" xr:uid="{00000000-0005-0000-0000-000003110000}"/>
    <cellStyle name="20% - Accent1 2 2 3 3 4 6 4" xfId="4542" xr:uid="{00000000-0005-0000-0000-000004110000}"/>
    <cellStyle name="20% - Accent1 2 2 3 3 4 7" xfId="4543" xr:uid="{00000000-0005-0000-0000-000005110000}"/>
    <cellStyle name="20% - Accent1 2 2 3 3 4 7 2" xfId="4544" xr:uid="{00000000-0005-0000-0000-000006110000}"/>
    <cellStyle name="20% - Accent1 2 2 3 3 4 7 2 2" xfId="4545" xr:uid="{00000000-0005-0000-0000-000007110000}"/>
    <cellStyle name="20% - Accent1 2 2 3 3 4 7 3" xfId="4546" xr:uid="{00000000-0005-0000-0000-000008110000}"/>
    <cellStyle name="20% - Accent1 2 2 3 3 4 8" xfId="4547" xr:uid="{00000000-0005-0000-0000-000009110000}"/>
    <cellStyle name="20% - Accent1 2 2 3 3 4 8 2" xfId="4548" xr:uid="{00000000-0005-0000-0000-00000A110000}"/>
    <cellStyle name="20% - Accent1 2 2 3 3 4 8 2 2" xfId="4549" xr:uid="{00000000-0005-0000-0000-00000B110000}"/>
    <cellStyle name="20% - Accent1 2 2 3 3 4 8 3" xfId="4550" xr:uid="{00000000-0005-0000-0000-00000C110000}"/>
    <cellStyle name="20% - Accent1 2 2 3 3 4 9" xfId="4551" xr:uid="{00000000-0005-0000-0000-00000D110000}"/>
    <cellStyle name="20% - Accent1 2 2 3 3 4 9 2" xfId="4552" xr:uid="{00000000-0005-0000-0000-00000E110000}"/>
    <cellStyle name="20% - Accent1 2 2 3 3 5" xfId="4553" xr:uid="{00000000-0005-0000-0000-00000F110000}"/>
    <cellStyle name="20% - Accent1 2 2 3 3 5 2" xfId="4554" xr:uid="{00000000-0005-0000-0000-000010110000}"/>
    <cellStyle name="20% - Accent1 2 2 3 3 5 2 2" xfId="4555" xr:uid="{00000000-0005-0000-0000-000011110000}"/>
    <cellStyle name="20% - Accent1 2 2 3 3 5 2 2 2" xfId="4556" xr:uid="{00000000-0005-0000-0000-000012110000}"/>
    <cellStyle name="20% - Accent1 2 2 3 3 5 2 2 2 2" xfId="4557" xr:uid="{00000000-0005-0000-0000-000013110000}"/>
    <cellStyle name="20% - Accent1 2 2 3 3 5 2 2 3" xfId="4558" xr:uid="{00000000-0005-0000-0000-000014110000}"/>
    <cellStyle name="20% - Accent1 2 2 3 3 5 2 3" xfId="4559" xr:uid="{00000000-0005-0000-0000-000015110000}"/>
    <cellStyle name="20% - Accent1 2 2 3 3 5 2 3 2" xfId="4560" xr:uid="{00000000-0005-0000-0000-000016110000}"/>
    <cellStyle name="20% - Accent1 2 2 3 3 5 2 4" xfId="4561" xr:uid="{00000000-0005-0000-0000-000017110000}"/>
    <cellStyle name="20% - Accent1 2 2 3 3 5 3" xfId="4562" xr:uid="{00000000-0005-0000-0000-000018110000}"/>
    <cellStyle name="20% - Accent1 2 2 3 3 5 3 2" xfId="4563" xr:uid="{00000000-0005-0000-0000-000019110000}"/>
    <cellStyle name="20% - Accent1 2 2 3 3 5 3 2 2" xfId="4564" xr:uid="{00000000-0005-0000-0000-00001A110000}"/>
    <cellStyle name="20% - Accent1 2 2 3 3 5 3 2 2 2" xfId="4565" xr:uid="{00000000-0005-0000-0000-00001B110000}"/>
    <cellStyle name="20% - Accent1 2 2 3 3 5 3 2 3" xfId="4566" xr:uid="{00000000-0005-0000-0000-00001C110000}"/>
    <cellStyle name="20% - Accent1 2 2 3 3 5 3 3" xfId="4567" xr:uid="{00000000-0005-0000-0000-00001D110000}"/>
    <cellStyle name="20% - Accent1 2 2 3 3 5 3 3 2" xfId="4568" xr:uid="{00000000-0005-0000-0000-00001E110000}"/>
    <cellStyle name="20% - Accent1 2 2 3 3 5 3 4" xfId="4569" xr:uid="{00000000-0005-0000-0000-00001F110000}"/>
    <cellStyle name="20% - Accent1 2 2 3 3 5 4" xfId="4570" xr:uid="{00000000-0005-0000-0000-000020110000}"/>
    <cellStyle name="20% - Accent1 2 2 3 3 5 4 2" xfId="4571" xr:uid="{00000000-0005-0000-0000-000021110000}"/>
    <cellStyle name="20% - Accent1 2 2 3 3 5 4 2 2" xfId="4572" xr:uid="{00000000-0005-0000-0000-000022110000}"/>
    <cellStyle name="20% - Accent1 2 2 3 3 5 4 2 2 2" xfId="4573" xr:uid="{00000000-0005-0000-0000-000023110000}"/>
    <cellStyle name="20% - Accent1 2 2 3 3 5 4 2 3" xfId="4574" xr:uid="{00000000-0005-0000-0000-000024110000}"/>
    <cellStyle name="20% - Accent1 2 2 3 3 5 4 3" xfId="4575" xr:uid="{00000000-0005-0000-0000-000025110000}"/>
    <cellStyle name="20% - Accent1 2 2 3 3 5 4 3 2" xfId="4576" xr:uid="{00000000-0005-0000-0000-000026110000}"/>
    <cellStyle name="20% - Accent1 2 2 3 3 5 4 4" xfId="4577" xr:uid="{00000000-0005-0000-0000-000027110000}"/>
    <cellStyle name="20% - Accent1 2 2 3 3 5 5" xfId="4578" xr:uid="{00000000-0005-0000-0000-000028110000}"/>
    <cellStyle name="20% - Accent1 2 2 3 3 5 5 2" xfId="4579" xr:uid="{00000000-0005-0000-0000-000029110000}"/>
    <cellStyle name="20% - Accent1 2 2 3 3 5 5 2 2" xfId="4580" xr:uid="{00000000-0005-0000-0000-00002A110000}"/>
    <cellStyle name="20% - Accent1 2 2 3 3 5 5 3" xfId="4581" xr:uid="{00000000-0005-0000-0000-00002B110000}"/>
    <cellStyle name="20% - Accent1 2 2 3 3 5 6" xfId="4582" xr:uid="{00000000-0005-0000-0000-00002C110000}"/>
    <cellStyle name="20% - Accent1 2 2 3 3 5 6 2" xfId="4583" xr:uid="{00000000-0005-0000-0000-00002D110000}"/>
    <cellStyle name="20% - Accent1 2 2 3 3 5 6 2 2" xfId="4584" xr:uid="{00000000-0005-0000-0000-00002E110000}"/>
    <cellStyle name="20% - Accent1 2 2 3 3 5 6 3" xfId="4585" xr:uid="{00000000-0005-0000-0000-00002F110000}"/>
    <cellStyle name="20% - Accent1 2 2 3 3 5 7" xfId="4586" xr:uid="{00000000-0005-0000-0000-000030110000}"/>
    <cellStyle name="20% - Accent1 2 2 3 3 5 7 2" xfId="4587" xr:uid="{00000000-0005-0000-0000-000031110000}"/>
    <cellStyle name="20% - Accent1 2 2 3 3 5 8" xfId="4588" xr:uid="{00000000-0005-0000-0000-000032110000}"/>
    <cellStyle name="20% - Accent1 2 2 3 3 5 8 2" xfId="4589" xr:uid="{00000000-0005-0000-0000-000033110000}"/>
    <cellStyle name="20% - Accent1 2 2 3 3 5 9" xfId="4590" xr:uid="{00000000-0005-0000-0000-000034110000}"/>
    <cellStyle name="20% - Accent1 2 2 3 3 6" xfId="4591" xr:uid="{00000000-0005-0000-0000-000035110000}"/>
    <cellStyle name="20% - Accent1 2 2 3 3 6 2" xfId="4592" xr:uid="{00000000-0005-0000-0000-000036110000}"/>
    <cellStyle name="20% - Accent1 2 2 3 3 6 2 2" xfId="4593" xr:uid="{00000000-0005-0000-0000-000037110000}"/>
    <cellStyle name="20% - Accent1 2 2 3 3 6 2 2 2" xfId="4594" xr:uid="{00000000-0005-0000-0000-000038110000}"/>
    <cellStyle name="20% - Accent1 2 2 3 3 6 2 2 2 2" xfId="4595" xr:uid="{00000000-0005-0000-0000-000039110000}"/>
    <cellStyle name="20% - Accent1 2 2 3 3 6 2 2 3" xfId="4596" xr:uid="{00000000-0005-0000-0000-00003A110000}"/>
    <cellStyle name="20% - Accent1 2 2 3 3 6 2 3" xfId="4597" xr:uid="{00000000-0005-0000-0000-00003B110000}"/>
    <cellStyle name="20% - Accent1 2 2 3 3 6 2 3 2" xfId="4598" xr:uid="{00000000-0005-0000-0000-00003C110000}"/>
    <cellStyle name="20% - Accent1 2 2 3 3 6 2 4" xfId="4599" xr:uid="{00000000-0005-0000-0000-00003D110000}"/>
    <cellStyle name="20% - Accent1 2 2 3 3 6 3" xfId="4600" xr:uid="{00000000-0005-0000-0000-00003E110000}"/>
    <cellStyle name="20% - Accent1 2 2 3 3 6 3 2" xfId="4601" xr:uid="{00000000-0005-0000-0000-00003F110000}"/>
    <cellStyle name="20% - Accent1 2 2 3 3 6 3 2 2" xfId="4602" xr:uid="{00000000-0005-0000-0000-000040110000}"/>
    <cellStyle name="20% - Accent1 2 2 3 3 6 3 2 2 2" xfId="4603" xr:uid="{00000000-0005-0000-0000-000041110000}"/>
    <cellStyle name="20% - Accent1 2 2 3 3 6 3 2 3" xfId="4604" xr:uid="{00000000-0005-0000-0000-000042110000}"/>
    <cellStyle name="20% - Accent1 2 2 3 3 6 3 3" xfId="4605" xr:uid="{00000000-0005-0000-0000-000043110000}"/>
    <cellStyle name="20% - Accent1 2 2 3 3 6 3 3 2" xfId="4606" xr:uid="{00000000-0005-0000-0000-000044110000}"/>
    <cellStyle name="20% - Accent1 2 2 3 3 6 3 4" xfId="4607" xr:uid="{00000000-0005-0000-0000-000045110000}"/>
    <cellStyle name="20% - Accent1 2 2 3 3 6 4" xfId="4608" xr:uid="{00000000-0005-0000-0000-000046110000}"/>
    <cellStyle name="20% - Accent1 2 2 3 3 6 4 2" xfId="4609" xr:uid="{00000000-0005-0000-0000-000047110000}"/>
    <cellStyle name="20% - Accent1 2 2 3 3 6 4 2 2" xfId="4610" xr:uid="{00000000-0005-0000-0000-000048110000}"/>
    <cellStyle name="20% - Accent1 2 2 3 3 6 4 2 2 2" xfId="4611" xr:uid="{00000000-0005-0000-0000-000049110000}"/>
    <cellStyle name="20% - Accent1 2 2 3 3 6 4 2 3" xfId="4612" xr:uid="{00000000-0005-0000-0000-00004A110000}"/>
    <cellStyle name="20% - Accent1 2 2 3 3 6 4 3" xfId="4613" xr:uid="{00000000-0005-0000-0000-00004B110000}"/>
    <cellStyle name="20% - Accent1 2 2 3 3 6 4 3 2" xfId="4614" xr:uid="{00000000-0005-0000-0000-00004C110000}"/>
    <cellStyle name="20% - Accent1 2 2 3 3 6 4 4" xfId="4615" xr:uid="{00000000-0005-0000-0000-00004D110000}"/>
    <cellStyle name="20% - Accent1 2 2 3 3 6 5" xfId="4616" xr:uid="{00000000-0005-0000-0000-00004E110000}"/>
    <cellStyle name="20% - Accent1 2 2 3 3 6 5 2" xfId="4617" xr:uid="{00000000-0005-0000-0000-00004F110000}"/>
    <cellStyle name="20% - Accent1 2 2 3 3 6 5 2 2" xfId="4618" xr:uid="{00000000-0005-0000-0000-000050110000}"/>
    <cellStyle name="20% - Accent1 2 2 3 3 6 5 3" xfId="4619" xr:uid="{00000000-0005-0000-0000-000051110000}"/>
    <cellStyle name="20% - Accent1 2 2 3 3 6 6" xfId="4620" xr:uid="{00000000-0005-0000-0000-000052110000}"/>
    <cellStyle name="20% - Accent1 2 2 3 3 6 6 2" xfId="4621" xr:uid="{00000000-0005-0000-0000-000053110000}"/>
    <cellStyle name="20% - Accent1 2 2 3 3 6 6 2 2" xfId="4622" xr:uid="{00000000-0005-0000-0000-000054110000}"/>
    <cellStyle name="20% - Accent1 2 2 3 3 6 6 3" xfId="4623" xr:uid="{00000000-0005-0000-0000-000055110000}"/>
    <cellStyle name="20% - Accent1 2 2 3 3 6 7" xfId="4624" xr:uid="{00000000-0005-0000-0000-000056110000}"/>
    <cellStyle name="20% - Accent1 2 2 3 3 6 7 2" xfId="4625" xr:uid="{00000000-0005-0000-0000-000057110000}"/>
    <cellStyle name="20% - Accent1 2 2 3 3 6 8" xfId="4626" xr:uid="{00000000-0005-0000-0000-000058110000}"/>
    <cellStyle name="20% - Accent1 2 2 3 3 6 8 2" xfId="4627" xr:uid="{00000000-0005-0000-0000-000059110000}"/>
    <cellStyle name="20% - Accent1 2 2 3 3 6 9" xfId="4628" xr:uid="{00000000-0005-0000-0000-00005A110000}"/>
    <cellStyle name="20% - Accent1 2 2 3 3 7" xfId="4629" xr:uid="{00000000-0005-0000-0000-00005B110000}"/>
    <cellStyle name="20% - Accent1 2 2 3 3 7 2" xfId="4630" xr:uid="{00000000-0005-0000-0000-00005C110000}"/>
    <cellStyle name="20% - Accent1 2 2 3 3 7 2 2" xfId="4631" xr:uid="{00000000-0005-0000-0000-00005D110000}"/>
    <cellStyle name="20% - Accent1 2 2 3 3 7 2 2 2" xfId="4632" xr:uid="{00000000-0005-0000-0000-00005E110000}"/>
    <cellStyle name="20% - Accent1 2 2 3 3 7 2 3" xfId="4633" xr:uid="{00000000-0005-0000-0000-00005F110000}"/>
    <cellStyle name="20% - Accent1 2 2 3 3 7 3" xfId="4634" xr:uid="{00000000-0005-0000-0000-000060110000}"/>
    <cellStyle name="20% - Accent1 2 2 3 3 7 3 2" xfId="4635" xr:uid="{00000000-0005-0000-0000-000061110000}"/>
    <cellStyle name="20% - Accent1 2 2 3 3 7 4" xfId="4636" xr:uid="{00000000-0005-0000-0000-000062110000}"/>
    <cellStyle name="20% - Accent1 2 2 3 3 8" xfId="4637" xr:uid="{00000000-0005-0000-0000-000063110000}"/>
    <cellStyle name="20% - Accent1 2 2 3 3 8 2" xfId="4638" xr:uid="{00000000-0005-0000-0000-000064110000}"/>
    <cellStyle name="20% - Accent1 2 2 3 3 8 2 2" xfId="4639" xr:uid="{00000000-0005-0000-0000-000065110000}"/>
    <cellStyle name="20% - Accent1 2 2 3 3 8 2 2 2" xfId="4640" xr:uid="{00000000-0005-0000-0000-000066110000}"/>
    <cellStyle name="20% - Accent1 2 2 3 3 8 2 3" xfId="4641" xr:uid="{00000000-0005-0000-0000-000067110000}"/>
    <cellStyle name="20% - Accent1 2 2 3 3 8 3" xfId="4642" xr:uid="{00000000-0005-0000-0000-000068110000}"/>
    <cellStyle name="20% - Accent1 2 2 3 3 8 3 2" xfId="4643" xr:uid="{00000000-0005-0000-0000-000069110000}"/>
    <cellStyle name="20% - Accent1 2 2 3 3 8 4" xfId="4644" xr:uid="{00000000-0005-0000-0000-00006A110000}"/>
    <cellStyle name="20% - Accent1 2 2 3 3 9" xfId="4645" xr:uid="{00000000-0005-0000-0000-00006B110000}"/>
    <cellStyle name="20% - Accent1 2 2 3 3 9 2" xfId="4646" xr:uid="{00000000-0005-0000-0000-00006C110000}"/>
    <cellStyle name="20% - Accent1 2 2 3 3 9 2 2" xfId="4647" xr:uid="{00000000-0005-0000-0000-00006D110000}"/>
    <cellStyle name="20% - Accent1 2 2 3 3 9 2 2 2" xfId="4648" xr:uid="{00000000-0005-0000-0000-00006E110000}"/>
    <cellStyle name="20% - Accent1 2 2 3 3 9 2 3" xfId="4649" xr:uid="{00000000-0005-0000-0000-00006F110000}"/>
    <cellStyle name="20% - Accent1 2 2 3 3 9 3" xfId="4650" xr:uid="{00000000-0005-0000-0000-000070110000}"/>
    <cellStyle name="20% - Accent1 2 2 3 3 9 3 2" xfId="4651" xr:uid="{00000000-0005-0000-0000-000071110000}"/>
    <cellStyle name="20% - Accent1 2 2 3 3 9 4" xfId="4652" xr:uid="{00000000-0005-0000-0000-000072110000}"/>
    <cellStyle name="20% - Accent1 2 2 3 4" xfId="4653" xr:uid="{00000000-0005-0000-0000-000073110000}"/>
    <cellStyle name="20% - Accent1 2 2 3 4 10" xfId="4654" xr:uid="{00000000-0005-0000-0000-000074110000}"/>
    <cellStyle name="20% - Accent1 2 2 3 4 10 2" xfId="4655" xr:uid="{00000000-0005-0000-0000-000075110000}"/>
    <cellStyle name="20% - Accent1 2 2 3 4 11" xfId="4656" xr:uid="{00000000-0005-0000-0000-000076110000}"/>
    <cellStyle name="20% - Accent1 2 2 3 4 2" xfId="4657" xr:uid="{00000000-0005-0000-0000-000077110000}"/>
    <cellStyle name="20% - Accent1 2 2 3 4 2 2" xfId="4658" xr:uid="{00000000-0005-0000-0000-000078110000}"/>
    <cellStyle name="20% - Accent1 2 2 3 4 2 2 2" xfId="4659" xr:uid="{00000000-0005-0000-0000-000079110000}"/>
    <cellStyle name="20% - Accent1 2 2 3 4 2 2 2 2" xfId="4660" xr:uid="{00000000-0005-0000-0000-00007A110000}"/>
    <cellStyle name="20% - Accent1 2 2 3 4 2 2 2 2 2" xfId="4661" xr:uid="{00000000-0005-0000-0000-00007B110000}"/>
    <cellStyle name="20% - Accent1 2 2 3 4 2 2 2 3" xfId="4662" xr:uid="{00000000-0005-0000-0000-00007C110000}"/>
    <cellStyle name="20% - Accent1 2 2 3 4 2 2 3" xfId="4663" xr:uid="{00000000-0005-0000-0000-00007D110000}"/>
    <cellStyle name="20% - Accent1 2 2 3 4 2 2 3 2" xfId="4664" xr:uid="{00000000-0005-0000-0000-00007E110000}"/>
    <cellStyle name="20% - Accent1 2 2 3 4 2 2 4" xfId="4665" xr:uid="{00000000-0005-0000-0000-00007F110000}"/>
    <cellStyle name="20% - Accent1 2 2 3 4 2 3" xfId="4666" xr:uid="{00000000-0005-0000-0000-000080110000}"/>
    <cellStyle name="20% - Accent1 2 2 3 4 2 3 2" xfId="4667" xr:uid="{00000000-0005-0000-0000-000081110000}"/>
    <cellStyle name="20% - Accent1 2 2 3 4 2 3 2 2" xfId="4668" xr:uid="{00000000-0005-0000-0000-000082110000}"/>
    <cellStyle name="20% - Accent1 2 2 3 4 2 3 2 2 2" xfId="4669" xr:uid="{00000000-0005-0000-0000-000083110000}"/>
    <cellStyle name="20% - Accent1 2 2 3 4 2 3 2 3" xfId="4670" xr:uid="{00000000-0005-0000-0000-000084110000}"/>
    <cellStyle name="20% - Accent1 2 2 3 4 2 3 3" xfId="4671" xr:uid="{00000000-0005-0000-0000-000085110000}"/>
    <cellStyle name="20% - Accent1 2 2 3 4 2 3 3 2" xfId="4672" xr:uid="{00000000-0005-0000-0000-000086110000}"/>
    <cellStyle name="20% - Accent1 2 2 3 4 2 3 4" xfId="4673" xr:uid="{00000000-0005-0000-0000-000087110000}"/>
    <cellStyle name="20% - Accent1 2 2 3 4 2 4" xfId="4674" xr:uid="{00000000-0005-0000-0000-000088110000}"/>
    <cellStyle name="20% - Accent1 2 2 3 4 2 4 2" xfId="4675" xr:uid="{00000000-0005-0000-0000-000089110000}"/>
    <cellStyle name="20% - Accent1 2 2 3 4 2 4 2 2" xfId="4676" xr:uid="{00000000-0005-0000-0000-00008A110000}"/>
    <cellStyle name="20% - Accent1 2 2 3 4 2 4 2 2 2" xfId="4677" xr:uid="{00000000-0005-0000-0000-00008B110000}"/>
    <cellStyle name="20% - Accent1 2 2 3 4 2 4 2 3" xfId="4678" xr:uid="{00000000-0005-0000-0000-00008C110000}"/>
    <cellStyle name="20% - Accent1 2 2 3 4 2 4 3" xfId="4679" xr:uid="{00000000-0005-0000-0000-00008D110000}"/>
    <cellStyle name="20% - Accent1 2 2 3 4 2 4 3 2" xfId="4680" xr:uid="{00000000-0005-0000-0000-00008E110000}"/>
    <cellStyle name="20% - Accent1 2 2 3 4 2 4 4" xfId="4681" xr:uid="{00000000-0005-0000-0000-00008F110000}"/>
    <cellStyle name="20% - Accent1 2 2 3 4 2 5" xfId="4682" xr:uid="{00000000-0005-0000-0000-000090110000}"/>
    <cellStyle name="20% - Accent1 2 2 3 4 2 5 2" xfId="4683" xr:uid="{00000000-0005-0000-0000-000091110000}"/>
    <cellStyle name="20% - Accent1 2 2 3 4 2 5 2 2" xfId="4684" xr:uid="{00000000-0005-0000-0000-000092110000}"/>
    <cellStyle name="20% - Accent1 2 2 3 4 2 5 3" xfId="4685" xr:uid="{00000000-0005-0000-0000-000093110000}"/>
    <cellStyle name="20% - Accent1 2 2 3 4 2 6" xfId="4686" xr:uid="{00000000-0005-0000-0000-000094110000}"/>
    <cellStyle name="20% - Accent1 2 2 3 4 2 6 2" xfId="4687" xr:uid="{00000000-0005-0000-0000-000095110000}"/>
    <cellStyle name="20% - Accent1 2 2 3 4 2 6 2 2" xfId="4688" xr:uid="{00000000-0005-0000-0000-000096110000}"/>
    <cellStyle name="20% - Accent1 2 2 3 4 2 6 3" xfId="4689" xr:uid="{00000000-0005-0000-0000-000097110000}"/>
    <cellStyle name="20% - Accent1 2 2 3 4 2 7" xfId="4690" xr:uid="{00000000-0005-0000-0000-000098110000}"/>
    <cellStyle name="20% - Accent1 2 2 3 4 2 7 2" xfId="4691" xr:uid="{00000000-0005-0000-0000-000099110000}"/>
    <cellStyle name="20% - Accent1 2 2 3 4 2 8" xfId="4692" xr:uid="{00000000-0005-0000-0000-00009A110000}"/>
    <cellStyle name="20% - Accent1 2 2 3 4 2 8 2" xfId="4693" xr:uid="{00000000-0005-0000-0000-00009B110000}"/>
    <cellStyle name="20% - Accent1 2 2 3 4 2 9" xfId="4694" xr:uid="{00000000-0005-0000-0000-00009C110000}"/>
    <cellStyle name="20% - Accent1 2 2 3 4 3" xfId="4695" xr:uid="{00000000-0005-0000-0000-00009D110000}"/>
    <cellStyle name="20% - Accent1 2 2 3 4 3 2" xfId="4696" xr:uid="{00000000-0005-0000-0000-00009E110000}"/>
    <cellStyle name="20% - Accent1 2 2 3 4 3 2 2" xfId="4697" xr:uid="{00000000-0005-0000-0000-00009F110000}"/>
    <cellStyle name="20% - Accent1 2 2 3 4 3 2 2 2" xfId="4698" xr:uid="{00000000-0005-0000-0000-0000A0110000}"/>
    <cellStyle name="20% - Accent1 2 2 3 4 3 2 2 2 2" xfId="4699" xr:uid="{00000000-0005-0000-0000-0000A1110000}"/>
    <cellStyle name="20% - Accent1 2 2 3 4 3 2 2 3" xfId="4700" xr:uid="{00000000-0005-0000-0000-0000A2110000}"/>
    <cellStyle name="20% - Accent1 2 2 3 4 3 2 3" xfId="4701" xr:uid="{00000000-0005-0000-0000-0000A3110000}"/>
    <cellStyle name="20% - Accent1 2 2 3 4 3 2 3 2" xfId="4702" xr:uid="{00000000-0005-0000-0000-0000A4110000}"/>
    <cellStyle name="20% - Accent1 2 2 3 4 3 2 4" xfId="4703" xr:uid="{00000000-0005-0000-0000-0000A5110000}"/>
    <cellStyle name="20% - Accent1 2 2 3 4 3 3" xfId="4704" xr:uid="{00000000-0005-0000-0000-0000A6110000}"/>
    <cellStyle name="20% - Accent1 2 2 3 4 3 3 2" xfId="4705" xr:uid="{00000000-0005-0000-0000-0000A7110000}"/>
    <cellStyle name="20% - Accent1 2 2 3 4 3 3 2 2" xfId="4706" xr:uid="{00000000-0005-0000-0000-0000A8110000}"/>
    <cellStyle name="20% - Accent1 2 2 3 4 3 3 2 2 2" xfId="4707" xr:uid="{00000000-0005-0000-0000-0000A9110000}"/>
    <cellStyle name="20% - Accent1 2 2 3 4 3 3 2 3" xfId="4708" xr:uid="{00000000-0005-0000-0000-0000AA110000}"/>
    <cellStyle name="20% - Accent1 2 2 3 4 3 3 3" xfId="4709" xr:uid="{00000000-0005-0000-0000-0000AB110000}"/>
    <cellStyle name="20% - Accent1 2 2 3 4 3 3 3 2" xfId="4710" xr:uid="{00000000-0005-0000-0000-0000AC110000}"/>
    <cellStyle name="20% - Accent1 2 2 3 4 3 3 4" xfId="4711" xr:uid="{00000000-0005-0000-0000-0000AD110000}"/>
    <cellStyle name="20% - Accent1 2 2 3 4 3 4" xfId="4712" xr:uid="{00000000-0005-0000-0000-0000AE110000}"/>
    <cellStyle name="20% - Accent1 2 2 3 4 3 4 2" xfId="4713" xr:uid="{00000000-0005-0000-0000-0000AF110000}"/>
    <cellStyle name="20% - Accent1 2 2 3 4 3 4 2 2" xfId="4714" xr:uid="{00000000-0005-0000-0000-0000B0110000}"/>
    <cellStyle name="20% - Accent1 2 2 3 4 3 4 2 2 2" xfId="4715" xr:uid="{00000000-0005-0000-0000-0000B1110000}"/>
    <cellStyle name="20% - Accent1 2 2 3 4 3 4 2 3" xfId="4716" xr:uid="{00000000-0005-0000-0000-0000B2110000}"/>
    <cellStyle name="20% - Accent1 2 2 3 4 3 4 3" xfId="4717" xr:uid="{00000000-0005-0000-0000-0000B3110000}"/>
    <cellStyle name="20% - Accent1 2 2 3 4 3 4 3 2" xfId="4718" xr:uid="{00000000-0005-0000-0000-0000B4110000}"/>
    <cellStyle name="20% - Accent1 2 2 3 4 3 4 4" xfId="4719" xr:uid="{00000000-0005-0000-0000-0000B5110000}"/>
    <cellStyle name="20% - Accent1 2 2 3 4 3 5" xfId="4720" xr:uid="{00000000-0005-0000-0000-0000B6110000}"/>
    <cellStyle name="20% - Accent1 2 2 3 4 3 5 2" xfId="4721" xr:uid="{00000000-0005-0000-0000-0000B7110000}"/>
    <cellStyle name="20% - Accent1 2 2 3 4 3 5 2 2" xfId="4722" xr:uid="{00000000-0005-0000-0000-0000B8110000}"/>
    <cellStyle name="20% - Accent1 2 2 3 4 3 5 3" xfId="4723" xr:uid="{00000000-0005-0000-0000-0000B9110000}"/>
    <cellStyle name="20% - Accent1 2 2 3 4 3 6" xfId="4724" xr:uid="{00000000-0005-0000-0000-0000BA110000}"/>
    <cellStyle name="20% - Accent1 2 2 3 4 3 6 2" xfId="4725" xr:uid="{00000000-0005-0000-0000-0000BB110000}"/>
    <cellStyle name="20% - Accent1 2 2 3 4 3 6 2 2" xfId="4726" xr:uid="{00000000-0005-0000-0000-0000BC110000}"/>
    <cellStyle name="20% - Accent1 2 2 3 4 3 6 3" xfId="4727" xr:uid="{00000000-0005-0000-0000-0000BD110000}"/>
    <cellStyle name="20% - Accent1 2 2 3 4 3 7" xfId="4728" xr:uid="{00000000-0005-0000-0000-0000BE110000}"/>
    <cellStyle name="20% - Accent1 2 2 3 4 3 7 2" xfId="4729" xr:uid="{00000000-0005-0000-0000-0000BF110000}"/>
    <cellStyle name="20% - Accent1 2 2 3 4 3 8" xfId="4730" xr:uid="{00000000-0005-0000-0000-0000C0110000}"/>
    <cellStyle name="20% - Accent1 2 2 3 4 3 8 2" xfId="4731" xr:uid="{00000000-0005-0000-0000-0000C1110000}"/>
    <cellStyle name="20% - Accent1 2 2 3 4 3 9" xfId="4732" xr:uid="{00000000-0005-0000-0000-0000C2110000}"/>
    <cellStyle name="20% - Accent1 2 2 3 4 4" xfId="4733" xr:uid="{00000000-0005-0000-0000-0000C3110000}"/>
    <cellStyle name="20% - Accent1 2 2 3 4 4 2" xfId="4734" xr:uid="{00000000-0005-0000-0000-0000C4110000}"/>
    <cellStyle name="20% - Accent1 2 2 3 4 4 2 2" xfId="4735" xr:uid="{00000000-0005-0000-0000-0000C5110000}"/>
    <cellStyle name="20% - Accent1 2 2 3 4 4 2 2 2" xfId="4736" xr:uid="{00000000-0005-0000-0000-0000C6110000}"/>
    <cellStyle name="20% - Accent1 2 2 3 4 4 2 3" xfId="4737" xr:uid="{00000000-0005-0000-0000-0000C7110000}"/>
    <cellStyle name="20% - Accent1 2 2 3 4 4 3" xfId="4738" xr:uid="{00000000-0005-0000-0000-0000C8110000}"/>
    <cellStyle name="20% - Accent1 2 2 3 4 4 3 2" xfId="4739" xr:uid="{00000000-0005-0000-0000-0000C9110000}"/>
    <cellStyle name="20% - Accent1 2 2 3 4 4 4" xfId="4740" xr:uid="{00000000-0005-0000-0000-0000CA110000}"/>
    <cellStyle name="20% - Accent1 2 2 3 4 5" xfId="4741" xr:uid="{00000000-0005-0000-0000-0000CB110000}"/>
    <cellStyle name="20% - Accent1 2 2 3 4 5 2" xfId="4742" xr:uid="{00000000-0005-0000-0000-0000CC110000}"/>
    <cellStyle name="20% - Accent1 2 2 3 4 5 2 2" xfId="4743" xr:uid="{00000000-0005-0000-0000-0000CD110000}"/>
    <cellStyle name="20% - Accent1 2 2 3 4 5 2 2 2" xfId="4744" xr:uid="{00000000-0005-0000-0000-0000CE110000}"/>
    <cellStyle name="20% - Accent1 2 2 3 4 5 2 3" xfId="4745" xr:uid="{00000000-0005-0000-0000-0000CF110000}"/>
    <cellStyle name="20% - Accent1 2 2 3 4 5 3" xfId="4746" xr:uid="{00000000-0005-0000-0000-0000D0110000}"/>
    <cellStyle name="20% - Accent1 2 2 3 4 5 3 2" xfId="4747" xr:uid="{00000000-0005-0000-0000-0000D1110000}"/>
    <cellStyle name="20% - Accent1 2 2 3 4 5 4" xfId="4748" xr:uid="{00000000-0005-0000-0000-0000D2110000}"/>
    <cellStyle name="20% - Accent1 2 2 3 4 6" xfId="4749" xr:uid="{00000000-0005-0000-0000-0000D3110000}"/>
    <cellStyle name="20% - Accent1 2 2 3 4 6 2" xfId="4750" xr:uid="{00000000-0005-0000-0000-0000D4110000}"/>
    <cellStyle name="20% - Accent1 2 2 3 4 6 2 2" xfId="4751" xr:uid="{00000000-0005-0000-0000-0000D5110000}"/>
    <cellStyle name="20% - Accent1 2 2 3 4 6 2 2 2" xfId="4752" xr:uid="{00000000-0005-0000-0000-0000D6110000}"/>
    <cellStyle name="20% - Accent1 2 2 3 4 6 2 3" xfId="4753" xr:uid="{00000000-0005-0000-0000-0000D7110000}"/>
    <cellStyle name="20% - Accent1 2 2 3 4 6 3" xfId="4754" xr:uid="{00000000-0005-0000-0000-0000D8110000}"/>
    <cellStyle name="20% - Accent1 2 2 3 4 6 3 2" xfId="4755" xr:uid="{00000000-0005-0000-0000-0000D9110000}"/>
    <cellStyle name="20% - Accent1 2 2 3 4 6 4" xfId="4756" xr:uid="{00000000-0005-0000-0000-0000DA110000}"/>
    <cellStyle name="20% - Accent1 2 2 3 4 7" xfId="4757" xr:uid="{00000000-0005-0000-0000-0000DB110000}"/>
    <cellStyle name="20% - Accent1 2 2 3 4 7 2" xfId="4758" xr:uid="{00000000-0005-0000-0000-0000DC110000}"/>
    <cellStyle name="20% - Accent1 2 2 3 4 7 2 2" xfId="4759" xr:uid="{00000000-0005-0000-0000-0000DD110000}"/>
    <cellStyle name="20% - Accent1 2 2 3 4 7 3" xfId="4760" xr:uid="{00000000-0005-0000-0000-0000DE110000}"/>
    <cellStyle name="20% - Accent1 2 2 3 4 8" xfId="4761" xr:uid="{00000000-0005-0000-0000-0000DF110000}"/>
    <cellStyle name="20% - Accent1 2 2 3 4 8 2" xfId="4762" xr:uid="{00000000-0005-0000-0000-0000E0110000}"/>
    <cellStyle name="20% - Accent1 2 2 3 4 8 2 2" xfId="4763" xr:uid="{00000000-0005-0000-0000-0000E1110000}"/>
    <cellStyle name="20% - Accent1 2 2 3 4 8 3" xfId="4764" xr:uid="{00000000-0005-0000-0000-0000E2110000}"/>
    <cellStyle name="20% - Accent1 2 2 3 4 9" xfId="4765" xr:uid="{00000000-0005-0000-0000-0000E3110000}"/>
    <cellStyle name="20% - Accent1 2 2 3 4 9 2" xfId="4766" xr:uid="{00000000-0005-0000-0000-0000E4110000}"/>
    <cellStyle name="20% - Accent1 2 2 3 5" xfId="4767" xr:uid="{00000000-0005-0000-0000-0000E5110000}"/>
    <cellStyle name="20% - Accent1 2 2 3 5 10" xfId="4768" xr:uid="{00000000-0005-0000-0000-0000E6110000}"/>
    <cellStyle name="20% - Accent1 2 2 3 5 10 2" xfId="4769" xr:uid="{00000000-0005-0000-0000-0000E7110000}"/>
    <cellStyle name="20% - Accent1 2 2 3 5 11" xfId="4770" xr:uid="{00000000-0005-0000-0000-0000E8110000}"/>
    <cellStyle name="20% - Accent1 2 2 3 5 2" xfId="4771" xr:uid="{00000000-0005-0000-0000-0000E9110000}"/>
    <cellStyle name="20% - Accent1 2 2 3 5 2 2" xfId="4772" xr:uid="{00000000-0005-0000-0000-0000EA110000}"/>
    <cellStyle name="20% - Accent1 2 2 3 5 2 2 2" xfId="4773" xr:uid="{00000000-0005-0000-0000-0000EB110000}"/>
    <cellStyle name="20% - Accent1 2 2 3 5 2 2 2 2" xfId="4774" xr:uid="{00000000-0005-0000-0000-0000EC110000}"/>
    <cellStyle name="20% - Accent1 2 2 3 5 2 2 2 2 2" xfId="4775" xr:uid="{00000000-0005-0000-0000-0000ED110000}"/>
    <cellStyle name="20% - Accent1 2 2 3 5 2 2 2 3" xfId="4776" xr:uid="{00000000-0005-0000-0000-0000EE110000}"/>
    <cellStyle name="20% - Accent1 2 2 3 5 2 2 3" xfId="4777" xr:uid="{00000000-0005-0000-0000-0000EF110000}"/>
    <cellStyle name="20% - Accent1 2 2 3 5 2 2 3 2" xfId="4778" xr:uid="{00000000-0005-0000-0000-0000F0110000}"/>
    <cellStyle name="20% - Accent1 2 2 3 5 2 2 4" xfId="4779" xr:uid="{00000000-0005-0000-0000-0000F1110000}"/>
    <cellStyle name="20% - Accent1 2 2 3 5 2 3" xfId="4780" xr:uid="{00000000-0005-0000-0000-0000F2110000}"/>
    <cellStyle name="20% - Accent1 2 2 3 5 2 3 2" xfId="4781" xr:uid="{00000000-0005-0000-0000-0000F3110000}"/>
    <cellStyle name="20% - Accent1 2 2 3 5 2 3 2 2" xfId="4782" xr:uid="{00000000-0005-0000-0000-0000F4110000}"/>
    <cellStyle name="20% - Accent1 2 2 3 5 2 3 2 2 2" xfId="4783" xr:uid="{00000000-0005-0000-0000-0000F5110000}"/>
    <cellStyle name="20% - Accent1 2 2 3 5 2 3 2 3" xfId="4784" xr:uid="{00000000-0005-0000-0000-0000F6110000}"/>
    <cellStyle name="20% - Accent1 2 2 3 5 2 3 3" xfId="4785" xr:uid="{00000000-0005-0000-0000-0000F7110000}"/>
    <cellStyle name="20% - Accent1 2 2 3 5 2 3 3 2" xfId="4786" xr:uid="{00000000-0005-0000-0000-0000F8110000}"/>
    <cellStyle name="20% - Accent1 2 2 3 5 2 3 4" xfId="4787" xr:uid="{00000000-0005-0000-0000-0000F9110000}"/>
    <cellStyle name="20% - Accent1 2 2 3 5 2 4" xfId="4788" xr:uid="{00000000-0005-0000-0000-0000FA110000}"/>
    <cellStyle name="20% - Accent1 2 2 3 5 2 4 2" xfId="4789" xr:uid="{00000000-0005-0000-0000-0000FB110000}"/>
    <cellStyle name="20% - Accent1 2 2 3 5 2 4 2 2" xfId="4790" xr:uid="{00000000-0005-0000-0000-0000FC110000}"/>
    <cellStyle name="20% - Accent1 2 2 3 5 2 4 2 2 2" xfId="4791" xr:uid="{00000000-0005-0000-0000-0000FD110000}"/>
    <cellStyle name="20% - Accent1 2 2 3 5 2 4 2 3" xfId="4792" xr:uid="{00000000-0005-0000-0000-0000FE110000}"/>
    <cellStyle name="20% - Accent1 2 2 3 5 2 4 3" xfId="4793" xr:uid="{00000000-0005-0000-0000-0000FF110000}"/>
    <cellStyle name="20% - Accent1 2 2 3 5 2 4 3 2" xfId="4794" xr:uid="{00000000-0005-0000-0000-000000120000}"/>
    <cellStyle name="20% - Accent1 2 2 3 5 2 4 4" xfId="4795" xr:uid="{00000000-0005-0000-0000-000001120000}"/>
    <cellStyle name="20% - Accent1 2 2 3 5 2 5" xfId="4796" xr:uid="{00000000-0005-0000-0000-000002120000}"/>
    <cellStyle name="20% - Accent1 2 2 3 5 2 5 2" xfId="4797" xr:uid="{00000000-0005-0000-0000-000003120000}"/>
    <cellStyle name="20% - Accent1 2 2 3 5 2 5 2 2" xfId="4798" xr:uid="{00000000-0005-0000-0000-000004120000}"/>
    <cellStyle name="20% - Accent1 2 2 3 5 2 5 3" xfId="4799" xr:uid="{00000000-0005-0000-0000-000005120000}"/>
    <cellStyle name="20% - Accent1 2 2 3 5 2 6" xfId="4800" xr:uid="{00000000-0005-0000-0000-000006120000}"/>
    <cellStyle name="20% - Accent1 2 2 3 5 2 6 2" xfId="4801" xr:uid="{00000000-0005-0000-0000-000007120000}"/>
    <cellStyle name="20% - Accent1 2 2 3 5 2 6 2 2" xfId="4802" xr:uid="{00000000-0005-0000-0000-000008120000}"/>
    <cellStyle name="20% - Accent1 2 2 3 5 2 6 3" xfId="4803" xr:uid="{00000000-0005-0000-0000-000009120000}"/>
    <cellStyle name="20% - Accent1 2 2 3 5 2 7" xfId="4804" xr:uid="{00000000-0005-0000-0000-00000A120000}"/>
    <cellStyle name="20% - Accent1 2 2 3 5 2 7 2" xfId="4805" xr:uid="{00000000-0005-0000-0000-00000B120000}"/>
    <cellStyle name="20% - Accent1 2 2 3 5 2 8" xfId="4806" xr:uid="{00000000-0005-0000-0000-00000C120000}"/>
    <cellStyle name="20% - Accent1 2 2 3 5 2 8 2" xfId="4807" xr:uid="{00000000-0005-0000-0000-00000D120000}"/>
    <cellStyle name="20% - Accent1 2 2 3 5 2 9" xfId="4808" xr:uid="{00000000-0005-0000-0000-00000E120000}"/>
    <cellStyle name="20% - Accent1 2 2 3 5 3" xfId="4809" xr:uid="{00000000-0005-0000-0000-00000F120000}"/>
    <cellStyle name="20% - Accent1 2 2 3 5 3 2" xfId="4810" xr:uid="{00000000-0005-0000-0000-000010120000}"/>
    <cellStyle name="20% - Accent1 2 2 3 5 3 2 2" xfId="4811" xr:uid="{00000000-0005-0000-0000-000011120000}"/>
    <cellStyle name="20% - Accent1 2 2 3 5 3 2 2 2" xfId="4812" xr:uid="{00000000-0005-0000-0000-000012120000}"/>
    <cellStyle name="20% - Accent1 2 2 3 5 3 2 2 2 2" xfId="4813" xr:uid="{00000000-0005-0000-0000-000013120000}"/>
    <cellStyle name="20% - Accent1 2 2 3 5 3 2 2 3" xfId="4814" xr:uid="{00000000-0005-0000-0000-000014120000}"/>
    <cellStyle name="20% - Accent1 2 2 3 5 3 2 3" xfId="4815" xr:uid="{00000000-0005-0000-0000-000015120000}"/>
    <cellStyle name="20% - Accent1 2 2 3 5 3 2 3 2" xfId="4816" xr:uid="{00000000-0005-0000-0000-000016120000}"/>
    <cellStyle name="20% - Accent1 2 2 3 5 3 2 4" xfId="4817" xr:uid="{00000000-0005-0000-0000-000017120000}"/>
    <cellStyle name="20% - Accent1 2 2 3 5 3 3" xfId="4818" xr:uid="{00000000-0005-0000-0000-000018120000}"/>
    <cellStyle name="20% - Accent1 2 2 3 5 3 3 2" xfId="4819" xr:uid="{00000000-0005-0000-0000-000019120000}"/>
    <cellStyle name="20% - Accent1 2 2 3 5 3 3 2 2" xfId="4820" xr:uid="{00000000-0005-0000-0000-00001A120000}"/>
    <cellStyle name="20% - Accent1 2 2 3 5 3 3 2 2 2" xfId="4821" xr:uid="{00000000-0005-0000-0000-00001B120000}"/>
    <cellStyle name="20% - Accent1 2 2 3 5 3 3 2 3" xfId="4822" xr:uid="{00000000-0005-0000-0000-00001C120000}"/>
    <cellStyle name="20% - Accent1 2 2 3 5 3 3 3" xfId="4823" xr:uid="{00000000-0005-0000-0000-00001D120000}"/>
    <cellStyle name="20% - Accent1 2 2 3 5 3 3 3 2" xfId="4824" xr:uid="{00000000-0005-0000-0000-00001E120000}"/>
    <cellStyle name="20% - Accent1 2 2 3 5 3 3 4" xfId="4825" xr:uid="{00000000-0005-0000-0000-00001F120000}"/>
    <cellStyle name="20% - Accent1 2 2 3 5 3 4" xfId="4826" xr:uid="{00000000-0005-0000-0000-000020120000}"/>
    <cellStyle name="20% - Accent1 2 2 3 5 3 4 2" xfId="4827" xr:uid="{00000000-0005-0000-0000-000021120000}"/>
    <cellStyle name="20% - Accent1 2 2 3 5 3 4 2 2" xfId="4828" xr:uid="{00000000-0005-0000-0000-000022120000}"/>
    <cellStyle name="20% - Accent1 2 2 3 5 3 4 2 2 2" xfId="4829" xr:uid="{00000000-0005-0000-0000-000023120000}"/>
    <cellStyle name="20% - Accent1 2 2 3 5 3 4 2 3" xfId="4830" xr:uid="{00000000-0005-0000-0000-000024120000}"/>
    <cellStyle name="20% - Accent1 2 2 3 5 3 4 3" xfId="4831" xr:uid="{00000000-0005-0000-0000-000025120000}"/>
    <cellStyle name="20% - Accent1 2 2 3 5 3 4 3 2" xfId="4832" xr:uid="{00000000-0005-0000-0000-000026120000}"/>
    <cellStyle name="20% - Accent1 2 2 3 5 3 4 4" xfId="4833" xr:uid="{00000000-0005-0000-0000-000027120000}"/>
    <cellStyle name="20% - Accent1 2 2 3 5 3 5" xfId="4834" xr:uid="{00000000-0005-0000-0000-000028120000}"/>
    <cellStyle name="20% - Accent1 2 2 3 5 3 5 2" xfId="4835" xr:uid="{00000000-0005-0000-0000-000029120000}"/>
    <cellStyle name="20% - Accent1 2 2 3 5 3 5 2 2" xfId="4836" xr:uid="{00000000-0005-0000-0000-00002A120000}"/>
    <cellStyle name="20% - Accent1 2 2 3 5 3 5 3" xfId="4837" xr:uid="{00000000-0005-0000-0000-00002B120000}"/>
    <cellStyle name="20% - Accent1 2 2 3 5 3 6" xfId="4838" xr:uid="{00000000-0005-0000-0000-00002C120000}"/>
    <cellStyle name="20% - Accent1 2 2 3 5 3 6 2" xfId="4839" xr:uid="{00000000-0005-0000-0000-00002D120000}"/>
    <cellStyle name="20% - Accent1 2 2 3 5 3 6 2 2" xfId="4840" xr:uid="{00000000-0005-0000-0000-00002E120000}"/>
    <cellStyle name="20% - Accent1 2 2 3 5 3 6 3" xfId="4841" xr:uid="{00000000-0005-0000-0000-00002F120000}"/>
    <cellStyle name="20% - Accent1 2 2 3 5 3 7" xfId="4842" xr:uid="{00000000-0005-0000-0000-000030120000}"/>
    <cellStyle name="20% - Accent1 2 2 3 5 3 7 2" xfId="4843" xr:uid="{00000000-0005-0000-0000-000031120000}"/>
    <cellStyle name="20% - Accent1 2 2 3 5 3 8" xfId="4844" xr:uid="{00000000-0005-0000-0000-000032120000}"/>
    <cellStyle name="20% - Accent1 2 2 3 5 3 8 2" xfId="4845" xr:uid="{00000000-0005-0000-0000-000033120000}"/>
    <cellStyle name="20% - Accent1 2 2 3 5 3 9" xfId="4846" xr:uid="{00000000-0005-0000-0000-000034120000}"/>
    <cellStyle name="20% - Accent1 2 2 3 5 4" xfId="4847" xr:uid="{00000000-0005-0000-0000-000035120000}"/>
    <cellStyle name="20% - Accent1 2 2 3 5 4 2" xfId="4848" xr:uid="{00000000-0005-0000-0000-000036120000}"/>
    <cellStyle name="20% - Accent1 2 2 3 5 4 2 2" xfId="4849" xr:uid="{00000000-0005-0000-0000-000037120000}"/>
    <cellStyle name="20% - Accent1 2 2 3 5 4 2 2 2" xfId="4850" xr:uid="{00000000-0005-0000-0000-000038120000}"/>
    <cellStyle name="20% - Accent1 2 2 3 5 4 2 3" xfId="4851" xr:uid="{00000000-0005-0000-0000-000039120000}"/>
    <cellStyle name="20% - Accent1 2 2 3 5 4 3" xfId="4852" xr:uid="{00000000-0005-0000-0000-00003A120000}"/>
    <cellStyle name="20% - Accent1 2 2 3 5 4 3 2" xfId="4853" xr:uid="{00000000-0005-0000-0000-00003B120000}"/>
    <cellStyle name="20% - Accent1 2 2 3 5 4 4" xfId="4854" xr:uid="{00000000-0005-0000-0000-00003C120000}"/>
    <cellStyle name="20% - Accent1 2 2 3 5 5" xfId="4855" xr:uid="{00000000-0005-0000-0000-00003D120000}"/>
    <cellStyle name="20% - Accent1 2 2 3 5 5 2" xfId="4856" xr:uid="{00000000-0005-0000-0000-00003E120000}"/>
    <cellStyle name="20% - Accent1 2 2 3 5 5 2 2" xfId="4857" xr:uid="{00000000-0005-0000-0000-00003F120000}"/>
    <cellStyle name="20% - Accent1 2 2 3 5 5 2 2 2" xfId="4858" xr:uid="{00000000-0005-0000-0000-000040120000}"/>
    <cellStyle name="20% - Accent1 2 2 3 5 5 2 3" xfId="4859" xr:uid="{00000000-0005-0000-0000-000041120000}"/>
    <cellStyle name="20% - Accent1 2 2 3 5 5 3" xfId="4860" xr:uid="{00000000-0005-0000-0000-000042120000}"/>
    <cellStyle name="20% - Accent1 2 2 3 5 5 3 2" xfId="4861" xr:uid="{00000000-0005-0000-0000-000043120000}"/>
    <cellStyle name="20% - Accent1 2 2 3 5 5 4" xfId="4862" xr:uid="{00000000-0005-0000-0000-000044120000}"/>
    <cellStyle name="20% - Accent1 2 2 3 5 6" xfId="4863" xr:uid="{00000000-0005-0000-0000-000045120000}"/>
    <cellStyle name="20% - Accent1 2 2 3 5 6 2" xfId="4864" xr:uid="{00000000-0005-0000-0000-000046120000}"/>
    <cellStyle name="20% - Accent1 2 2 3 5 6 2 2" xfId="4865" xr:uid="{00000000-0005-0000-0000-000047120000}"/>
    <cellStyle name="20% - Accent1 2 2 3 5 6 2 2 2" xfId="4866" xr:uid="{00000000-0005-0000-0000-000048120000}"/>
    <cellStyle name="20% - Accent1 2 2 3 5 6 2 3" xfId="4867" xr:uid="{00000000-0005-0000-0000-000049120000}"/>
    <cellStyle name="20% - Accent1 2 2 3 5 6 3" xfId="4868" xr:uid="{00000000-0005-0000-0000-00004A120000}"/>
    <cellStyle name="20% - Accent1 2 2 3 5 6 3 2" xfId="4869" xr:uid="{00000000-0005-0000-0000-00004B120000}"/>
    <cellStyle name="20% - Accent1 2 2 3 5 6 4" xfId="4870" xr:uid="{00000000-0005-0000-0000-00004C120000}"/>
    <cellStyle name="20% - Accent1 2 2 3 5 7" xfId="4871" xr:uid="{00000000-0005-0000-0000-00004D120000}"/>
    <cellStyle name="20% - Accent1 2 2 3 5 7 2" xfId="4872" xr:uid="{00000000-0005-0000-0000-00004E120000}"/>
    <cellStyle name="20% - Accent1 2 2 3 5 7 2 2" xfId="4873" xr:uid="{00000000-0005-0000-0000-00004F120000}"/>
    <cellStyle name="20% - Accent1 2 2 3 5 7 3" xfId="4874" xr:uid="{00000000-0005-0000-0000-000050120000}"/>
    <cellStyle name="20% - Accent1 2 2 3 5 8" xfId="4875" xr:uid="{00000000-0005-0000-0000-000051120000}"/>
    <cellStyle name="20% - Accent1 2 2 3 5 8 2" xfId="4876" xr:uid="{00000000-0005-0000-0000-000052120000}"/>
    <cellStyle name="20% - Accent1 2 2 3 5 8 2 2" xfId="4877" xr:uid="{00000000-0005-0000-0000-000053120000}"/>
    <cellStyle name="20% - Accent1 2 2 3 5 8 3" xfId="4878" xr:uid="{00000000-0005-0000-0000-000054120000}"/>
    <cellStyle name="20% - Accent1 2 2 3 5 9" xfId="4879" xr:uid="{00000000-0005-0000-0000-000055120000}"/>
    <cellStyle name="20% - Accent1 2 2 3 5 9 2" xfId="4880" xr:uid="{00000000-0005-0000-0000-000056120000}"/>
    <cellStyle name="20% - Accent1 2 2 3 6" xfId="4881" xr:uid="{00000000-0005-0000-0000-000057120000}"/>
    <cellStyle name="20% - Accent1 2 2 3 6 10" xfId="4882" xr:uid="{00000000-0005-0000-0000-000058120000}"/>
    <cellStyle name="20% - Accent1 2 2 3 6 10 2" xfId="4883" xr:uid="{00000000-0005-0000-0000-000059120000}"/>
    <cellStyle name="20% - Accent1 2 2 3 6 11" xfId="4884" xr:uid="{00000000-0005-0000-0000-00005A120000}"/>
    <cellStyle name="20% - Accent1 2 2 3 6 2" xfId="4885" xr:uid="{00000000-0005-0000-0000-00005B120000}"/>
    <cellStyle name="20% - Accent1 2 2 3 6 2 2" xfId="4886" xr:uid="{00000000-0005-0000-0000-00005C120000}"/>
    <cellStyle name="20% - Accent1 2 2 3 6 2 2 2" xfId="4887" xr:uid="{00000000-0005-0000-0000-00005D120000}"/>
    <cellStyle name="20% - Accent1 2 2 3 6 2 2 2 2" xfId="4888" xr:uid="{00000000-0005-0000-0000-00005E120000}"/>
    <cellStyle name="20% - Accent1 2 2 3 6 2 2 2 2 2" xfId="4889" xr:uid="{00000000-0005-0000-0000-00005F120000}"/>
    <cellStyle name="20% - Accent1 2 2 3 6 2 2 2 3" xfId="4890" xr:uid="{00000000-0005-0000-0000-000060120000}"/>
    <cellStyle name="20% - Accent1 2 2 3 6 2 2 3" xfId="4891" xr:uid="{00000000-0005-0000-0000-000061120000}"/>
    <cellStyle name="20% - Accent1 2 2 3 6 2 2 3 2" xfId="4892" xr:uid="{00000000-0005-0000-0000-000062120000}"/>
    <cellStyle name="20% - Accent1 2 2 3 6 2 2 4" xfId="4893" xr:uid="{00000000-0005-0000-0000-000063120000}"/>
    <cellStyle name="20% - Accent1 2 2 3 6 2 3" xfId="4894" xr:uid="{00000000-0005-0000-0000-000064120000}"/>
    <cellStyle name="20% - Accent1 2 2 3 6 2 3 2" xfId="4895" xr:uid="{00000000-0005-0000-0000-000065120000}"/>
    <cellStyle name="20% - Accent1 2 2 3 6 2 3 2 2" xfId="4896" xr:uid="{00000000-0005-0000-0000-000066120000}"/>
    <cellStyle name="20% - Accent1 2 2 3 6 2 3 2 2 2" xfId="4897" xr:uid="{00000000-0005-0000-0000-000067120000}"/>
    <cellStyle name="20% - Accent1 2 2 3 6 2 3 2 3" xfId="4898" xr:uid="{00000000-0005-0000-0000-000068120000}"/>
    <cellStyle name="20% - Accent1 2 2 3 6 2 3 3" xfId="4899" xr:uid="{00000000-0005-0000-0000-000069120000}"/>
    <cellStyle name="20% - Accent1 2 2 3 6 2 3 3 2" xfId="4900" xr:uid="{00000000-0005-0000-0000-00006A120000}"/>
    <cellStyle name="20% - Accent1 2 2 3 6 2 3 4" xfId="4901" xr:uid="{00000000-0005-0000-0000-00006B120000}"/>
    <cellStyle name="20% - Accent1 2 2 3 6 2 4" xfId="4902" xr:uid="{00000000-0005-0000-0000-00006C120000}"/>
    <cellStyle name="20% - Accent1 2 2 3 6 2 4 2" xfId="4903" xr:uid="{00000000-0005-0000-0000-00006D120000}"/>
    <cellStyle name="20% - Accent1 2 2 3 6 2 4 2 2" xfId="4904" xr:uid="{00000000-0005-0000-0000-00006E120000}"/>
    <cellStyle name="20% - Accent1 2 2 3 6 2 4 2 2 2" xfId="4905" xr:uid="{00000000-0005-0000-0000-00006F120000}"/>
    <cellStyle name="20% - Accent1 2 2 3 6 2 4 2 3" xfId="4906" xr:uid="{00000000-0005-0000-0000-000070120000}"/>
    <cellStyle name="20% - Accent1 2 2 3 6 2 4 3" xfId="4907" xr:uid="{00000000-0005-0000-0000-000071120000}"/>
    <cellStyle name="20% - Accent1 2 2 3 6 2 4 3 2" xfId="4908" xr:uid="{00000000-0005-0000-0000-000072120000}"/>
    <cellStyle name="20% - Accent1 2 2 3 6 2 4 4" xfId="4909" xr:uid="{00000000-0005-0000-0000-000073120000}"/>
    <cellStyle name="20% - Accent1 2 2 3 6 2 5" xfId="4910" xr:uid="{00000000-0005-0000-0000-000074120000}"/>
    <cellStyle name="20% - Accent1 2 2 3 6 2 5 2" xfId="4911" xr:uid="{00000000-0005-0000-0000-000075120000}"/>
    <cellStyle name="20% - Accent1 2 2 3 6 2 5 2 2" xfId="4912" xr:uid="{00000000-0005-0000-0000-000076120000}"/>
    <cellStyle name="20% - Accent1 2 2 3 6 2 5 3" xfId="4913" xr:uid="{00000000-0005-0000-0000-000077120000}"/>
    <cellStyle name="20% - Accent1 2 2 3 6 2 6" xfId="4914" xr:uid="{00000000-0005-0000-0000-000078120000}"/>
    <cellStyle name="20% - Accent1 2 2 3 6 2 6 2" xfId="4915" xr:uid="{00000000-0005-0000-0000-000079120000}"/>
    <cellStyle name="20% - Accent1 2 2 3 6 2 6 2 2" xfId="4916" xr:uid="{00000000-0005-0000-0000-00007A120000}"/>
    <cellStyle name="20% - Accent1 2 2 3 6 2 6 3" xfId="4917" xr:uid="{00000000-0005-0000-0000-00007B120000}"/>
    <cellStyle name="20% - Accent1 2 2 3 6 2 7" xfId="4918" xr:uid="{00000000-0005-0000-0000-00007C120000}"/>
    <cellStyle name="20% - Accent1 2 2 3 6 2 7 2" xfId="4919" xr:uid="{00000000-0005-0000-0000-00007D120000}"/>
    <cellStyle name="20% - Accent1 2 2 3 6 2 8" xfId="4920" xr:uid="{00000000-0005-0000-0000-00007E120000}"/>
    <cellStyle name="20% - Accent1 2 2 3 6 2 8 2" xfId="4921" xr:uid="{00000000-0005-0000-0000-00007F120000}"/>
    <cellStyle name="20% - Accent1 2 2 3 6 2 9" xfId="4922" xr:uid="{00000000-0005-0000-0000-000080120000}"/>
    <cellStyle name="20% - Accent1 2 2 3 6 3" xfId="4923" xr:uid="{00000000-0005-0000-0000-000081120000}"/>
    <cellStyle name="20% - Accent1 2 2 3 6 3 2" xfId="4924" xr:uid="{00000000-0005-0000-0000-000082120000}"/>
    <cellStyle name="20% - Accent1 2 2 3 6 3 2 2" xfId="4925" xr:uid="{00000000-0005-0000-0000-000083120000}"/>
    <cellStyle name="20% - Accent1 2 2 3 6 3 2 2 2" xfId="4926" xr:uid="{00000000-0005-0000-0000-000084120000}"/>
    <cellStyle name="20% - Accent1 2 2 3 6 3 2 2 2 2" xfId="4927" xr:uid="{00000000-0005-0000-0000-000085120000}"/>
    <cellStyle name="20% - Accent1 2 2 3 6 3 2 2 3" xfId="4928" xr:uid="{00000000-0005-0000-0000-000086120000}"/>
    <cellStyle name="20% - Accent1 2 2 3 6 3 2 3" xfId="4929" xr:uid="{00000000-0005-0000-0000-000087120000}"/>
    <cellStyle name="20% - Accent1 2 2 3 6 3 2 3 2" xfId="4930" xr:uid="{00000000-0005-0000-0000-000088120000}"/>
    <cellStyle name="20% - Accent1 2 2 3 6 3 2 4" xfId="4931" xr:uid="{00000000-0005-0000-0000-000089120000}"/>
    <cellStyle name="20% - Accent1 2 2 3 6 3 3" xfId="4932" xr:uid="{00000000-0005-0000-0000-00008A120000}"/>
    <cellStyle name="20% - Accent1 2 2 3 6 3 3 2" xfId="4933" xr:uid="{00000000-0005-0000-0000-00008B120000}"/>
    <cellStyle name="20% - Accent1 2 2 3 6 3 3 2 2" xfId="4934" xr:uid="{00000000-0005-0000-0000-00008C120000}"/>
    <cellStyle name="20% - Accent1 2 2 3 6 3 3 2 2 2" xfId="4935" xr:uid="{00000000-0005-0000-0000-00008D120000}"/>
    <cellStyle name="20% - Accent1 2 2 3 6 3 3 2 3" xfId="4936" xr:uid="{00000000-0005-0000-0000-00008E120000}"/>
    <cellStyle name="20% - Accent1 2 2 3 6 3 3 3" xfId="4937" xr:uid="{00000000-0005-0000-0000-00008F120000}"/>
    <cellStyle name="20% - Accent1 2 2 3 6 3 3 3 2" xfId="4938" xr:uid="{00000000-0005-0000-0000-000090120000}"/>
    <cellStyle name="20% - Accent1 2 2 3 6 3 3 4" xfId="4939" xr:uid="{00000000-0005-0000-0000-000091120000}"/>
    <cellStyle name="20% - Accent1 2 2 3 6 3 4" xfId="4940" xr:uid="{00000000-0005-0000-0000-000092120000}"/>
    <cellStyle name="20% - Accent1 2 2 3 6 3 4 2" xfId="4941" xr:uid="{00000000-0005-0000-0000-000093120000}"/>
    <cellStyle name="20% - Accent1 2 2 3 6 3 4 2 2" xfId="4942" xr:uid="{00000000-0005-0000-0000-000094120000}"/>
    <cellStyle name="20% - Accent1 2 2 3 6 3 4 2 2 2" xfId="4943" xr:uid="{00000000-0005-0000-0000-000095120000}"/>
    <cellStyle name="20% - Accent1 2 2 3 6 3 4 2 3" xfId="4944" xr:uid="{00000000-0005-0000-0000-000096120000}"/>
    <cellStyle name="20% - Accent1 2 2 3 6 3 4 3" xfId="4945" xr:uid="{00000000-0005-0000-0000-000097120000}"/>
    <cellStyle name="20% - Accent1 2 2 3 6 3 4 3 2" xfId="4946" xr:uid="{00000000-0005-0000-0000-000098120000}"/>
    <cellStyle name="20% - Accent1 2 2 3 6 3 4 4" xfId="4947" xr:uid="{00000000-0005-0000-0000-000099120000}"/>
    <cellStyle name="20% - Accent1 2 2 3 6 3 5" xfId="4948" xr:uid="{00000000-0005-0000-0000-00009A120000}"/>
    <cellStyle name="20% - Accent1 2 2 3 6 3 5 2" xfId="4949" xr:uid="{00000000-0005-0000-0000-00009B120000}"/>
    <cellStyle name="20% - Accent1 2 2 3 6 3 5 2 2" xfId="4950" xr:uid="{00000000-0005-0000-0000-00009C120000}"/>
    <cellStyle name="20% - Accent1 2 2 3 6 3 5 3" xfId="4951" xr:uid="{00000000-0005-0000-0000-00009D120000}"/>
    <cellStyle name="20% - Accent1 2 2 3 6 3 6" xfId="4952" xr:uid="{00000000-0005-0000-0000-00009E120000}"/>
    <cellStyle name="20% - Accent1 2 2 3 6 3 6 2" xfId="4953" xr:uid="{00000000-0005-0000-0000-00009F120000}"/>
    <cellStyle name="20% - Accent1 2 2 3 6 3 6 2 2" xfId="4954" xr:uid="{00000000-0005-0000-0000-0000A0120000}"/>
    <cellStyle name="20% - Accent1 2 2 3 6 3 6 3" xfId="4955" xr:uid="{00000000-0005-0000-0000-0000A1120000}"/>
    <cellStyle name="20% - Accent1 2 2 3 6 3 7" xfId="4956" xr:uid="{00000000-0005-0000-0000-0000A2120000}"/>
    <cellStyle name="20% - Accent1 2 2 3 6 3 7 2" xfId="4957" xr:uid="{00000000-0005-0000-0000-0000A3120000}"/>
    <cellStyle name="20% - Accent1 2 2 3 6 3 8" xfId="4958" xr:uid="{00000000-0005-0000-0000-0000A4120000}"/>
    <cellStyle name="20% - Accent1 2 2 3 6 3 8 2" xfId="4959" xr:uid="{00000000-0005-0000-0000-0000A5120000}"/>
    <cellStyle name="20% - Accent1 2 2 3 6 3 9" xfId="4960" xr:uid="{00000000-0005-0000-0000-0000A6120000}"/>
    <cellStyle name="20% - Accent1 2 2 3 6 4" xfId="4961" xr:uid="{00000000-0005-0000-0000-0000A7120000}"/>
    <cellStyle name="20% - Accent1 2 2 3 6 4 2" xfId="4962" xr:uid="{00000000-0005-0000-0000-0000A8120000}"/>
    <cellStyle name="20% - Accent1 2 2 3 6 4 2 2" xfId="4963" xr:uid="{00000000-0005-0000-0000-0000A9120000}"/>
    <cellStyle name="20% - Accent1 2 2 3 6 4 2 2 2" xfId="4964" xr:uid="{00000000-0005-0000-0000-0000AA120000}"/>
    <cellStyle name="20% - Accent1 2 2 3 6 4 2 3" xfId="4965" xr:uid="{00000000-0005-0000-0000-0000AB120000}"/>
    <cellStyle name="20% - Accent1 2 2 3 6 4 3" xfId="4966" xr:uid="{00000000-0005-0000-0000-0000AC120000}"/>
    <cellStyle name="20% - Accent1 2 2 3 6 4 3 2" xfId="4967" xr:uid="{00000000-0005-0000-0000-0000AD120000}"/>
    <cellStyle name="20% - Accent1 2 2 3 6 4 4" xfId="4968" xr:uid="{00000000-0005-0000-0000-0000AE120000}"/>
    <cellStyle name="20% - Accent1 2 2 3 6 5" xfId="4969" xr:uid="{00000000-0005-0000-0000-0000AF120000}"/>
    <cellStyle name="20% - Accent1 2 2 3 6 5 2" xfId="4970" xr:uid="{00000000-0005-0000-0000-0000B0120000}"/>
    <cellStyle name="20% - Accent1 2 2 3 6 5 2 2" xfId="4971" xr:uid="{00000000-0005-0000-0000-0000B1120000}"/>
    <cellStyle name="20% - Accent1 2 2 3 6 5 2 2 2" xfId="4972" xr:uid="{00000000-0005-0000-0000-0000B2120000}"/>
    <cellStyle name="20% - Accent1 2 2 3 6 5 2 3" xfId="4973" xr:uid="{00000000-0005-0000-0000-0000B3120000}"/>
    <cellStyle name="20% - Accent1 2 2 3 6 5 3" xfId="4974" xr:uid="{00000000-0005-0000-0000-0000B4120000}"/>
    <cellStyle name="20% - Accent1 2 2 3 6 5 3 2" xfId="4975" xr:uid="{00000000-0005-0000-0000-0000B5120000}"/>
    <cellStyle name="20% - Accent1 2 2 3 6 5 4" xfId="4976" xr:uid="{00000000-0005-0000-0000-0000B6120000}"/>
    <cellStyle name="20% - Accent1 2 2 3 6 6" xfId="4977" xr:uid="{00000000-0005-0000-0000-0000B7120000}"/>
    <cellStyle name="20% - Accent1 2 2 3 6 6 2" xfId="4978" xr:uid="{00000000-0005-0000-0000-0000B8120000}"/>
    <cellStyle name="20% - Accent1 2 2 3 6 6 2 2" xfId="4979" xr:uid="{00000000-0005-0000-0000-0000B9120000}"/>
    <cellStyle name="20% - Accent1 2 2 3 6 6 2 2 2" xfId="4980" xr:uid="{00000000-0005-0000-0000-0000BA120000}"/>
    <cellStyle name="20% - Accent1 2 2 3 6 6 2 3" xfId="4981" xr:uid="{00000000-0005-0000-0000-0000BB120000}"/>
    <cellStyle name="20% - Accent1 2 2 3 6 6 3" xfId="4982" xr:uid="{00000000-0005-0000-0000-0000BC120000}"/>
    <cellStyle name="20% - Accent1 2 2 3 6 6 3 2" xfId="4983" xr:uid="{00000000-0005-0000-0000-0000BD120000}"/>
    <cellStyle name="20% - Accent1 2 2 3 6 6 4" xfId="4984" xr:uid="{00000000-0005-0000-0000-0000BE120000}"/>
    <cellStyle name="20% - Accent1 2 2 3 6 7" xfId="4985" xr:uid="{00000000-0005-0000-0000-0000BF120000}"/>
    <cellStyle name="20% - Accent1 2 2 3 6 7 2" xfId="4986" xr:uid="{00000000-0005-0000-0000-0000C0120000}"/>
    <cellStyle name="20% - Accent1 2 2 3 6 7 2 2" xfId="4987" xr:uid="{00000000-0005-0000-0000-0000C1120000}"/>
    <cellStyle name="20% - Accent1 2 2 3 6 7 3" xfId="4988" xr:uid="{00000000-0005-0000-0000-0000C2120000}"/>
    <cellStyle name="20% - Accent1 2 2 3 6 8" xfId="4989" xr:uid="{00000000-0005-0000-0000-0000C3120000}"/>
    <cellStyle name="20% - Accent1 2 2 3 6 8 2" xfId="4990" xr:uid="{00000000-0005-0000-0000-0000C4120000}"/>
    <cellStyle name="20% - Accent1 2 2 3 6 8 2 2" xfId="4991" xr:uid="{00000000-0005-0000-0000-0000C5120000}"/>
    <cellStyle name="20% - Accent1 2 2 3 6 8 3" xfId="4992" xr:uid="{00000000-0005-0000-0000-0000C6120000}"/>
    <cellStyle name="20% - Accent1 2 2 3 6 9" xfId="4993" xr:uid="{00000000-0005-0000-0000-0000C7120000}"/>
    <cellStyle name="20% - Accent1 2 2 3 6 9 2" xfId="4994" xr:uid="{00000000-0005-0000-0000-0000C8120000}"/>
    <cellStyle name="20% - Accent1 2 2 3 7" xfId="4995" xr:uid="{00000000-0005-0000-0000-0000C9120000}"/>
    <cellStyle name="20% - Accent1 2 2 3 7 2" xfId="4996" xr:uid="{00000000-0005-0000-0000-0000CA120000}"/>
    <cellStyle name="20% - Accent1 2 2 3 7 2 2" xfId="4997" xr:uid="{00000000-0005-0000-0000-0000CB120000}"/>
    <cellStyle name="20% - Accent1 2 2 3 7 2 2 2" xfId="4998" xr:uid="{00000000-0005-0000-0000-0000CC120000}"/>
    <cellStyle name="20% - Accent1 2 2 3 7 2 2 2 2" xfId="4999" xr:uid="{00000000-0005-0000-0000-0000CD120000}"/>
    <cellStyle name="20% - Accent1 2 2 3 7 2 2 3" xfId="5000" xr:uid="{00000000-0005-0000-0000-0000CE120000}"/>
    <cellStyle name="20% - Accent1 2 2 3 7 2 3" xfId="5001" xr:uid="{00000000-0005-0000-0000-0000CF120000}"/>
    <cellStyle name="20% - Accent1 2 2 3 7 2 3 2" xfId="5002" xr:uid="{00000000-0005-0000-0000-0000D0120000}"/>
    <cellStyle name="20% - Accent1 2 2 3 7 2 4" xfId="5003" xr:uid="{00000000-0005-0000-0000-0000D1120000}"/>
    <cellStyle name="20% - Accent1 2 2 3 7 3" xfId="5004" xr:uid="{00000000-0005-0000-0000-0000D2120000}"/>
    <cellStyle name="20% - Accent1 2 2 3 7 3 2" xfId="5005" xr:uid="{00000000-0005-0000-0000-0000D3120000}"/>
    <cellStyle name="20% - Accent1 2 2 3 7 3 2 2" xfId="5006" xr:uid="{00000000-0005-0000-0000-0000D4120000}"/>
    <cellStyle name="20% - Accent1 2 2 3 7 3 2 2 2" xfId="5007" xr:uid="{00000000-0005-0000-0000-0000D5120000}"/>
    <cellStyle name="20% - Accent1 2 2 3 7 3 2 3" xfId="5008" xr:uid="{00000000-0005-0000-0000-0000D6120000}"/>
    <cellStyle name="20% - Accent1 2 2 3 7 3 3" xfId="5009" xr:uid="{00000000-0005-0000-0000-0000D7120000}"/>
    <cellStyle name="20% - Accent1 2 2 3 7 3 3 2" xfId="5010" xr:uid="{00000000-0005-0000-0000-0000D8120000}"/>
    <cellStyle name="20% - Accent1 2 2 3 7 3 4" xfId="5011" xr:uid="{00000000-0005-0000-0000-0000D9120000}"/>
    <cellStyle name="20% - Accent1 2 2 3 7 4" xfId="5012" xr:uid="{00000000-0005-0000-0000-0000DA120000}"/>
    <cellStyle name="20% - Accent1 2 2 3 7 4 2" xfId="5013" xr:uid="{00000000-0005-0000-0000-0000DB120000}"/>
    <cellStyle name="20% - Accent1 2 2 3 7 4 2 2" xfId="5014" xr:uid="{00000000-0005-0000-0000-0000DC120000}"/>
    <cellStyle name="20% - Accent1 2 2 3 7 4 2 2 2" xfId="5015" xr:uid="{00000000-0005-0000-0000-0000DD120000}"/>
    <cellStyle name="20% - Accent1 2 2 3 7 4 2 3" xfId="5016" xr:uid="{00000000-0005-0000-0000-0000DE120000}"/>
    <cellStyle name="20% - Accent1 2 2 3 7 4 3" xfId="5017" xr:uid="{00000000-0005-0000-0000-0000DF120000}"/>
    <cellStyle name="20% - Accent1 2 2 3 7 4 3 2" xfId="5018" xr:uid="{00000000-0005-0000-0000-0000E0120000}"/>
    <cellStyle name="20% - Accent1 2 2 3 7 4 4" xfId="5019" xr:uid="{00000000-0005-0000-0000-0000E1120000}"/>
    <cellStyle name="20% - Accent1 2 2 3 7 5" xfId="5020" xr:uid="{00000000-0005-0000-0000-0000E2120000}"/>
    <cellStyle name="20% - Accent1 2 2 3 7 5 2" xfId="5021" xr:uid="{00000000-0005-0000-0000-0000E3120000}"/>
    <cellStyle name="20% - Accent1 2 2 3 7 5 2 2" xfId="5022" xr:uid="{00000000-0005-0000-0000-0000E4120000}"/>
    <cellStyle name="20% - Accent1 2 2 3 7 5 3" xfId="5023" xr:uid="{00000000-0005-0000-0000-0000E5120000}"/>
    <cellStyle name="20% - Accent1 2 2 3 7 6" xfId="5024" xr:uid="{00000000-0005-0000-0000-0000E6120000}"/>
    <cellStyle name="20% - Accent1 2 2 3 7 6 2" xfId="5025" xr:uid="{00000000-0005-0000-0000-0000E7120000}"/>
    <cellStyle name="20% - Accent1 2 2 3 7 6 2 2" xfId="5026" xr:uid="{00000000-0005-0000-0000-0000E8120000}"/>
    <cellStyle name="20% - Accent1 2 2 3 7 6 3" xfId="5027" xr:uid="{00000000-0005-0000-0000-0000E9120000}"/>
    <cellStyle name="20% - Accent1 2 2 3 7 7" xfId="5028" xr:uid="{00000000-0005-0000-0000-0000EA120000}"/>
    <cellStyle name="20% - Accent1 2 2 3 7 7 2" xfId="5029" xr:uid="{00000000-0005-0000-0000-0000EB120000}"/>
    <cellStyle name="20% - Accent1 2 2 3 7 8" xfId="5030" xr:uid="{00000000-0005-0000-0000-0000EC120000}"/>
    <cellStyle name="20% - Accent1 2 2 3 7 8 2" xfId="5031" xr:uid="{00000000-0005-0000-0000-0000ED120000}"/>
    <cellStyle name="20% - Accent1 2 2 3 7 9" xfId="5032" xr:uid="{00000000-0005-0000-0000-0000EE120000}"/>
    <cellStyle name="20% - Accent1 2 2 3 8" xfId="5033" xr:uid="{00000000-0005-0000-0000-0000EF120000}"/>
    <cellStyle name="20% - Accent1 2 2 3 8 2" xfId="5034" xr:uid="{00000000-0005-0000-0000-0000F0120000}"/>
    <cellStyle name="20% - Accent1 2 2 3 8 2 2" xfId="5035" xr:uid="{00000000-0005-0000-0000-0000F1120000}"/>
    <cellStyle name="20% - Accent1 2 2 3 8 2 2 2" xfId="5036" xr:uid="{00000000-0005-0000-0000-0000F2120000}"/>
    <cellStyle name="20% - Accent1 2 2 3 8 2 2 2 2" xfId="5037" xr:uid="{00000000-0005-0000-0000-0000F3120000}"/>
    <cellStyle name="20% - Accent1 2 2 3 8 2 2 3" xfId="5038" xr:uid="{00000000-0005-0000-0000-0000F4120000}"/>
    <cellStyle name="20% - Accent1 2 2 3 8 2 3" xfId="5039" xr:uid="{00000000-0005-0000-0000-0000F5120000}"/>
    <cellStyle name="20% - Accent1 2 2 3 8 2 3 2" xfId="5040" xr:uid="{00000000-0005-0000-0000-0000F6120000}"/>
    <cellStyle name="20% - Accent1 2 2 3 8 2 4" xfId="5041" xr:uid="{00000000-0005-0000-0000-0000F7120000}"/>
    <cellStyle name="20% - Accent1 2 2 3 8 3" xfId="5042" xr:uid="{00000000-0005-0000-0000-0000F8120000}"/>
    <cellStyle name="20% - Accent1 2 2 3 8 3 2" xfId="5043" xr:uid="{00000000-0005-0000-0000-0000F9120000}"/>
    <cellStyle name="20% - Accent1 2 2 3 8 3 2 2" xfId="5044" xr:uid="{00000000-0005-0000-0000-0000FA120000}"/>
    <cellStyle name="20% - Accent1 2 2 3 8 3 2 2 2" xfId="5045" xr:uid="{00000000-0005-0000-0000-0000FB120000}"/>
    <cellStyle name="20% - Accent1 2 2 3 8 3 2 3" xfId="5046" xr:uid="{00000000-0005-0000-0000-0000FC120000}"/>
    <cellStyle name="20% - Accent1 2 2 3 8 3 3" xfId="5047" xr:uid="{00000000-0005-0000-0000-0000FD120000}"/>
    <cellStyle name="20% - Accent1 2 2 3 8 3 3 2" xfId="5048" xr:uid="{00000000-0005-0000-0000-0000FE120000}"/>
    <cellStyle name="20% - Accent1 2 2 3 8 3 4" xfId="5049" xr:uid="{00000000-0005-0000-0000-0000FF120000}"/>
    <cellStyle name="20% - Accent1 2 2 3 8 4" xfId="5050" xr:uid="{00000000-0005-0000-0000-000000130000}"/>
    <cellStyle name="20% - Accent1 2 2 3 8 4 2" xfId="5051" xr:uid="{00000000-0005-0000-0000-000001130000}"/>
    <cellStyle name="20% - Accent1 2 2 3 8 4 2 2" xfId="5052" xr:uid="{00000000-0005-0000-0000-000002130000}"/>
    <cellStyle name="20% - Accent1 2 2 3 8 4 2 2 2" xfId="5053" xr:uid="{00000000-0005-0000-0000-000003130000}"/>
    <cellStyle name="20% - Accent1 2 2 3 8 4 2 3" xfId="5054" xr:uid="{00000000-0005-0000-0000-000004130000}"/>
    <cellStyle name="20% - Accent1 2 2 3 8 4 3" xfId="5055" xr:uid="{00000000-0005-0000-0000-000005130000}"/>
    <cellStyle name="20% - Accent1 2 2 3 8 4 3 2" xfId="5056" xr:uid="{00000000-0005-0000-0000-000006130000}"/>
    <cellStyle name="20% - Accent1 2 2 3 8 4 4" xfId="5057" xr:uid="{00000000-0005-0000-0000-000007130000}"/>
    <cellStyle name="20% - Accent1 2 2 3 8 5" xfId="5058" xr:uid="{00000000-0005-0000-0000-000008130000}"/>
    <cellStyle name="20% - Accent1 2 2 3 8 5 2" xfId="5059" xr:uid="{00000000-0005-0000-0000-000009130000}"/>
    <cellStyle name="20% - Accent1 2 2 3 8 5 2 2" xfId="5060" xr:uid="{00000000-0005-0000-0000-00000A130000}"/>
    <cellStyle name="20% - Accent1 2 2 3 8 5 3" xfId="5061" xr:uid="{00000000-0005-0000-0000-00000B130000}"/>
    <cellStyle name="20% - Accent1 2 2 3 8 6" xfId="5062" xr:uid="{00000000-0005-0000-0000-00000C130000}"/>
    <cellStyle name="20% - Accent1 2 2 3 8 6 2" xfId="5063" xr:uid="{00000000-0005-0000-0000-00000D130000}"/>
    <cellStyle name="20% - Accent1 2 2 3 8 6 2 2" xfId="5064" xr:uid="{00000000-0005-0000-0000-00000E130000}"/>
    <cellStyle name="20% - Accent1 2 2 3 8 6 3" xfId="5065" xr:uid="{00000000-0005-0000-0000-00000F130000}"/>
    <cellStyle name="20% - Accent1 2 2 3 8 7" xfId="5066" xr:uid="{00000000-0005-0000-0000-000010130000}"/>
    <cellStyle name="20% - Accent1 2 2 3 8 7 2" xfId="5067" xr:uid="{00000000-0005-0000-0000-000011130000}"/>
    <cellStyle name="20% - Accent1 2 2 3 8 8" xfId="5068" xr:uid="{00000000-0005-0000-0000-000012130000}"/>
    <cellStyle name="20% - Accent1 2 2 3 8 8 2" xfId="5069" xr:uid="{00000000-0005-0000-0000-000013130000}"/>
    <cellStyle name="20% - Accent1 2 2 3 8 9" xfId="5070" xr:uid="{00000000-0005-0000-0000-000014130000}"/>
    <cellStyle name="20% - Accent1 2 2 3 9" xfId="5071" xr:uid="{00000000-0005-0000-0000-000015130000}"/>
    <cellStyle name="20% - Accent1 2 2 3 9 2" xfId="5072" xr:uid="{00000000-0005-0000-0000-000016130000}"/>
    <cellStyle name="20% - Accent1 2 2 3 9 2 2" xfId="5073" xr:uid="{00000000-0005-0000-0000-000017130000}"/>
    <cellStyle name="20% - Accent1 2 2 3 9 2 2 2" xfId="5074" xr:uid="{00000000-0005-0000-0000-000018130000}"/>
    <cellStyle name="20% - Accent1 2 2 3 9 2 3" xfId="5075" xr:uid="{00000000-0005-0000-0000-000019130000}"/>
    <cellStyle name="20% - Accent1 2 2 3 9 3" xfId="5076" xr:uid="{00000000-0005-0000-0000-00001A130000}"/>
    <cellStyle name="20% - Accent1 2 2 3 9 3 2" xfId="5077" xr:uid="{00000000-0005-0000-0000-00001B130000}"/>
    <cellStyle name="20% - Accent1 2 2 3 9 4" xfId="5078" xr:uid="{00000000-0005-0000-0000-00001C130000}"/>
    <cellStyle name="20% - Accent1 2 2 4" xfId="5079" xr:uid="{00000000-0005-0000-0000-00001D130000}"/>
    <cellStyle name="20% - Accent1 2 2 4 10" xfId="5080" xr:uid="{00000000-0005-0000-0000-00001E130000}"/>
    <cellStyle name="20% - Accent1 2 2 4 10 2" xfId="5081" xr:uid="{00000000-0005-0000-0000-00001F130000}"/>
    <cellStyle name="20% - Accent1 2 2 4 10 2 2" xfId="5082" xr:uid="{00000000-0005-0000-0000-000020130000}"/>
    <cellStyle name="20% - Accent1 2 2 4 10 2 2 2" xfId="5083" xr:uid="{00000000-0005-0000-0000-000021130000}"/>
    <cellStyle name="20% - Accent1 2 2 4 10 2 3" xfId="5084" xr:uid="{00000000-0005-0000-0000-000022130000}"/>
    <cellStyle name="20% - Accent1 2 2 4 10 3" xfId="5085" xr:uid="{00000000-0005-0000-0000-000023130000}"/>
    <cellStyle name="20% - Accent1 2 2 4 10 3 2" xfId="5086" xr:uid="{00000000-0005-0000-0000-000024130000}"/>
    <cellStyle name="20% - Accent1 2 2 4 10 4" xfId="5087" xr:uid="{00000000-0005-0000-0000-000025130000}"/>
    <cellStyle name="20% - Accent1 2 2 4 11" xfId="5088" xr:uid="{00000000-0005-0000-0000-000026130000}"/>
    <cellStyle name="20% - Accent1 2 2 4 11 2" xfId="5089" xr:uid="{00000000-0005-0000-0000-000027130000}"/>
    <cellStyle name="20% - Accent1 2 2 4 11 2 2" xfId="5090" xr:uid="{00000000-0005-0000-0000-000028130000}"/>
    <cellStyle name="20% - Accent1 2 2 4 11 2 2 2" xfId="5091" xr:uid="{00000000-0005-0000-0000-000029130000}"/>
    <cellStyle name="20% - Accent1 2 2 4 11 2 3" xfId="5092" xr:uid="{00000000-0005-0000-0000-00002A130000}"/>
    <cellStyle name="20% - Accent1 2 2 4 11 3" xfId="5093" xr:uid="{00000000-0005-0000-0000-00002B130000}"/>
    <cellStyle name="20% - Accent1 2 2 4 11 3 2" xfId="5094" xr:uid="{00000000-0005-0000-0000-00002C130000}"/>
    <cellStyle name="20% - Accent1 2 2 4 11 4" xfId="5095" xr:uid="{00000000-0005-0000-0000-00002D130000}"/>
    <cellStyle name="20% - Accent1 2 2 4 12" xfId="5096" xr:uid="{00000000-0005-0000-0000-00002E130000}"/>
    <cellStyle name="20% - Accent1 2 2 4 12 2" xfId="5097" xr:uid="{00000000-0005-0000-0000-00002F130000}"/>
    <cellStyle name="20% - Accent1 2 2 4 12 2 2" xfId="5098" xr:uid="{00000000-0005-0000-0000-000030130000}"/>
    <cellStyle name="20% - Accent1 2 2 4 12 3" xfId="5099" xr:uid="{00000000-0005-0000-0000-000031130000}"/>
    <cellStyle name="20% - Accent1 2 2 4 13" xfId="5100" xr:uid="{00000000-0005-0000-0000-000032130000}"/>
    <cellStyle name="20% - Accent1 2 2 4 13 2" xfId="5101" xr:uid="{00000000-0005-0000-0000-000033130000}"/>
    <cellStyle name="20% - Accent1 2 2 4 13 2 2" xfId="5102" xr:uid="{00000000-0005-0000-0000-000034130000}"/>
    <cellStyle name="20% - Accent1 2 2 4 13 3" xfId="5103" xr:uid="{00000000-0005-0000-0000-000035130000}"/>
    <cellStyle name="20% - Accent1 2 2 4 14" xfId="5104" xr:uid="{00000000-0005-0000-0000-000036130000}"/>
    <cellStyle name="20% - Accent1 2 2 4 14 2" xfId="5105" xr:uid="{00000000-0005-0000-0000-000037130000}"/>
    <cellStyle name="20% - Accent1 2 2 4 15" xfId="5106" xr:uid="{00000000-0005-0000-0000-000038130000}"/>
    <cellStyle name="20% - Accent1 2 2 4 15 2" xfId="5107" xr:uid="{00000000-0005-0000-0000-000039130000}"/>
    <cellStyle name="20% - Accent1 2 2 4 16" xfId="5108" xr:uid="{00000000-0005-0000-0000-00003A130000}"/>
    <cellStyle name="20% - Accent1 2 2 4 2" xfId="5109" xr:uid="{00000000-0005-0000-0000-00003B130000}"/>
    <cellStyle name="20% - Accent1 2 2 4 2 10" xfId="5110" xr:uid="{00000000-0005-0000-0000-00003C130000}"/>
    <cellStyle name="20% - Accent1 2 2 4 2 10 2" xfId="5111" xr:uid="{00000000-0005-0000-0000-00003D130000}"/>
    <cellStyle name="20% - Accent1 2 2 4 2 10 2 2" xfId="5112" xr:uid="{00000000-0005-0000-0000-00003E130000}"/>
    <cellStyle name="20% - Accent1 2 2 4 2 10 2 2 2" xfId="5113" xr:uid="{00000000-0005-0000-0000-00003F130000}"/>
    <cellStyle name="20% - Accent1 2 2 4 2 10 2 3" xfId="5114" xr:uid="{00000000-0005-0000-0000-000040130000}"/>
    <cellStyle name="20% - Accent1 2 2 4 2 10 3" xfId="5115" xr:uid="{00000000-0005-0000-0000-000041130000}"/>
    <cellStyle name="20% - Accent1 2 2 4 2 10 3 2" xfId="5116" xr:uid="{00000000-0005-0000-0000-000042130000}"/>
    <cellStyle name="20% - Accent1 2 2 4 2 10 4" xfId="5117" xr:uid="{00000000-0005-0000-0000-000043130000}"/>
    <cellStyle name="20% - Accent1 2 2 4 2 11" xfId="5118" xr:uid="{00000000-0005-0000-0000-000044130000}"/>
    <cellStyle name="20% - Accent1 2 2 4 2 11 2" xfId="5119" xr:uid="{00000000-0005-0000-0000-000045130000}"/>
    <cellStyle name="20% - Accent1 2 2 4 2 11 2 2" xfId="5120" xr:uid="{00000000-0005-0000-0000-000046130000}"/>
    <cellStyle name="20% - Accent1 2 2 4 2 11 3" xfId="5121" xr:uid="{00000000-0005-0000-0000-000047130000}"/>
    <cellStyle name="20% - Accent1 2 2 4 2 12" xfId="5122" xr:uid="{00000000-0005-0000-0000-000048130000}"/>
    <cellStyle name="20% - Accent1 2 2 4 2 12 2" xfId="5123" xr:uid="{00000000-0005-0000-0000-000049130000}"/>
    <cellStyle name="20% - Accent1 2 2 4 2 12 2 2" xfId="5124" xr:uid="{00000000-0005-0000-0000-00004A130000}"/>
    <cellStyle name="20% - Accent1 2 2 4 2 12 3" xfId="5125" xr:uid="{00000000-0005-0000-0000-00004B130000}"/>
    <cellStyle name="20% - Accent1 2 2 4 2 13" xfId="5126" xr:uid="{00000000-0005-0000-0000-00004C130000}"/>
    <cellStyle name="20% - Accent1 2 2 4 2 13 2" xfId="5127" xr:uid="{00000000-0005-0000-0000-00004D130000}"/>
    <cellStyle name="20% - Accent1 2 2 4 2 14" xfId="5128" xr:uid="{00000000-0005-0000-0000-00004E130000}"/>
    <cellStyle name="20% - Accent1 2 2 4 2 14 2" xfId="5129" xr:uid="{00000000-0005-0000-0000-00004F130000}"/>
    <cellStyle name="20% - Accent1 2 2 4 2 15" xfId="5130" xr:uid="{00000000-0005-0000-0000-000050130000}"/>
    <cellStyle name="20% - Accent1 2 2 4 2 2" xfId="5131" xr:uid="{00000000-0005-0000-0000-000051130000}"/>
    <cellStyle name="20% - Accent1 2 2 4 2 2 10" xfId="5132" xr:uid="{00000000-0005-0000-0000-000052130000}"/>
    <cellStyle name="20% - Accent1 2 2 4 2 2 10 2" xfId="5133" xr:uid="{00000000-0005-0000-0000-000053130000}"/>
    <cellStyle name="20% - Accent1 2 2 4 2 2 10 2 2" xfId="5134" xr:uid="{00000000-0005-0000-0000-000054130000}"/>
    <cellStyle name="20% - Accent1 2 2 4 2 2 10 3" xfId="5135" xr:uid="{00000000-0005-0000-0000-000055130000}"/>
    <cellStyle name="20% - Accent1 2 2 4 2 2 11" xfId="5136" xr:uid="{00000000-0005-0000-0000-000056130000}"/>
    <cellStyle name="20% - Accent1 2 2 4 2 2 11 2" xfId="5137" xr:uid="{00000000-0005-0000-0000-000057130000}"/>
    <cellStyle name="20% - Accent1 2 2 4 2 2 11 2 2" xfId="5138" xr:uid="{00000000-0005-0000-0000-000058130000}"/>
    <cellStyle name="20% - Accent1 2 2 4 2 2 11 3" xfId="5139" xr:uid="{00000000-0005-0000-0000-000059130000}"/>
    <cellStyle name="20% - Accent1 2 2 4 2 2 12" xfId="5140" xr:uid="{00000000-0005-0000-0000-00005A130000}"/>
    <cellStyle name="20% - Accent1 2 2 4 2 2 12 2" xfId="5141" xr:uid="{00000000-0005-0000-0000-00005B130000}"/>
    <cellStyle name="20% - Accent1 2 2 4 2 2 13" xfId="5142" xr:uid="{00000000-0005-0000-0000-00005C130000}"/>
    <cellStyle name="20% - Accent1 2 2 4 2 2 13 2" xfId="5143" xr:uid="{00000000-0005-0000-0000-00005D130000}"/>
    <cellStyle name="20% - Accent1 2 2 4 2 2 14" xfId="5144" xr:uid="{00000000-0005-0000-0000-00005E130000}"/>
    <cellStyle name="20% - Accent1 2 2 4 2 2 2" xfId="5145" xr:uid="{00000000-0005-0000-0000-00005F130000}"/>
    <cellStyle name="20% - Accent1 2 2 4 2 2 2 10" xfId="5146" xr:uid="{00000000-0005-0000-0000-000060130000}"/>
    <cellStyle name="20% - Accent1 2 2 4 2 2 2 10 2" xfId="5147" xr:uid="{00000000-0005-0000-0000-000061130000}"/>
    <cellStyle name="20% - Accent1 2 2 4 2 2 2 11" xfId="5148" xr:uid="{00000000-0005-0000-0000-000062130000}"/>
    <cellStyle name="20% - Accent1 2 2 4 2 2 2 2" xfId="5149" xr:uid="{00000000-0005-0000-0000-000063130000}"/>
    <cellStyle name="20% - Accent1 2 2 4 2 2 2 2 2" xfId="5150" xr:uid="{00000000-0005-0000-0000-000064130000}"/>
    <cellStyle name="20% - Accent1 2 2 4 2 2 2 2 2 2" xfId="5151" xr:uid="{00000000-0005-0000-0000-000065130000}"/>
    <cellStyle name="20% - Accent1 2 2 4 2 2 2 2 2 2 2" xfId="5152" xr:uid="{00000000-0005-0000-0000-000066130000}"/>
    <cellStyle name="20% - Accent1 2 2 4 2 2 2 2 2 2 2 2" xfId="5153" xr:uid="{00000000-0005-0000-0000-000067130000}"/>
    <cellStyle name="20% - Accent1 2 2 4 2 2 2 2 2 2 3" xfId="5154" xr:uid="{00000000-0005-0000-0000-000068130000}"/>
    <cellStyle name="20% - Accent1 2 2 4 2 2 2 2 2 3" xfId="5155" xr:uid="{00000000-0005-0000-0000-000069130000}"/>
    <cellStyle name="20% - Accent1 2 2 4 2 2 2 2 2 3 2" xfId="5156" xr:uid="{00000000-0005-0000-0000-00006A130000}"/>
    <cellStyle name="20% - Accent1 2 2 4 2 2 2 2 2 4" xfId="5157" xr:uid="{00000000-0005-0000-0000-00006B130000}"/>
    <cellStyle name="20% - Accent1 2 2 4 2 2 2 2 3" xfId="5158" xr:uid="{00000000-0005-0000-0000-00006C130000}"/>
    <cellStyle name="20% - Accent1 2 2 4 2 2 2 2 3 2" xfId="5159" xr:uid="{00000000-0005-0000-0000-00006D130000}"/>
    <cellStyle name="20% - Accent1 2 2 4 2 2 2 2 3 2 2" xfId="5160" xr:uid="{00000000-0005-0000-0000-00006E130000}"/>
    <cellStyle name="20% - Accent1 2 2 4 2 2 2 2 3 2 2 2" xfId="5161" xr:uid="{00000000-0005-0000-0000-00006F130000}"/>
    <cellStyle name="20% - Accent1 2 2 4 2 2 2 2 3 2 3" xfId="5162" xr:uid="{00000000-0005-0000-0000-000070130000}"/>
    <cellStyle name="20% - Accent1 2 2 4 2 2 2 2 3 3" xfId="5163" xr:uid="{00000000-0005-0000-0000-000071130000}"/>
    <cellStyle name="20% - Accent1 2 2 4 2 2 2 2 3 3 2" xfId="5164" xr:uid="{00000000-0005-0000-0000-000072130000}"/>
    <cellStyle name="20% - Accent1 2 2 4 2 2 2 2 3 4" xfId="5165" xr:uid="{00000000-0005-0000-0000-000073130000}"/>
    <cellStyle name="20% - Accent1 2 2 4 2 2 2 2 4" xfId="5166" xr:uid="{00000000-0005-0000-0000-000074130000}"/>
    <cellStyle name="20% - Accent1 2 2 4 2 2 2 2 4 2" xfId="5167" xr:uid="{00000000-0005-0000-0000-000075130000}"/>
    <cellStyle name="20% - Accent1 2 2 4 2 2 2 2 4 2 2" xfId="5168" xr:uid="{00000000-0005-0000-0000-000076130000}"/>
    <cellStyle name="20% - Accent1 2 2 4 2 2 2 2 4 2 2 2" xfId="5169" xr:uid="{00000000-0005-0000-0000-000077130000}"/>
    <cellStyle name="20% - Accent1 2 2 4 2 2 2 2 4 2 3" xfId="5170" xr:uid="{00000000-0005-0000-0000-000078130000}"/>
    <cellStyle name="20% - Accent1 2 2 4 2 2 2 2 4 3" xfId="5171" xr:uid="{00000000-0005-0000-0000-000079130000}"/>
    <cellStyle name="20% - Accent1 2 2 4 2 2 2 2 4 3 2" xfId="5172" xr:uid="{00000000-0005-0000-0000-00007A130000}"/>
    <cellStyle name="20% - Accent1 2 2 4 2 2 2 2 4 4" xfId="5173" xr:uid="{00000000-0005-0000-0000-00007B130000}"/>
    <cellStyle name="20% - Accent1 2 2 4 2 2 2 2 5" xfId="5174" xr:uid="{00000000-0005-0000-0000-00007C130000}"/>
    <cellStyle name="20% - Accent1 2 2 4 2 2 2 2 5 2" xfId="5175" xr:uid="{00000000-0005-0000-0000-00007D130000}"/>
    <cellStyle name="20% - Accent1 2 2 4 2 2 2 2 5 2 2" xfId="5176" xr:uid="{00000000-0005-0000-0000-00007E130000}"/>
    <cellStyle name="20% - Accent1 2 2 4 2 2 2 2 5 3" xfId="5177" xr:uid="{00000000-0005-0000-0000-00007F130000}"/>
    <cellStyle name="20% - Accent1 2 2 4 2 2 2 2 6" xfId="5178" xr:uid="{00000000-0005-0000-0000-000080130000}"/>
    <cellStyle name="20% - Accent1 2 2 4 2 2 2 2 6 2" xfId="5179" xr:uid="{00000000-0005-0000-0000-000081130000}"/>
    <cellStyle name="20% - Accent1 2 2 4 2 2 2 2 6 2 2" xfId="5180" xr:uid="{00000000-0005-0000-0000-000082130000}"/>
    <cellStyle name="20% - Accent1 2 2 4 2 2 2 2 6 3" xfId="5181" xr:uid="{00000000-0005-0000-0000-000083130000}"/>
    <cellStyle name="20% - Accent1 2 2 4 2 2 2 2 7" xfId="5182" xr:uid="{00000000-0005-0000-0000-000084130000}"/>
    <cellStyle name="20% - Accent1 2 2 4 2 2 2 2 7 2" xfId="5183" xr:uid="{00000000-0005-0000-0000-000085130000}"/>
    <cellStyle name="20% - Accent1 2 2 4 2 2 2 2 8" xfId="5184" xr:uid="{00000000-0005-0000-0000-000086130000}"/>
    <cellStyle name="20% - Accent1 2 2 4 2 2 2 2 8 2" xfId="5185" xr:uid="{00000000-0005-0000-0000-000087130000}"/>
    <cellStyle name="20% - Accent1 2 2 4 2 2 2 2 9" xfId="5186" xr:uid="{00000000-0005-0000-0000-000088130000}"/>
    <cellStyle name="20% - Accent1 2 2 4 2 2 2 3" xfId="5187" xr:uid="{00000000-0005-0000-0000-000089130000}"/>
    <cellStyle name="20% - Accent1 2 2 4 2 2 2 3 2" xfId="5188" xr:uid="{00000000-0005-0000-0000-00008A130000}"/>
    <cellStyle name="20% - Accent1 2 2 4 2 2 2 3 2 2" xfId="5189" xr:uid="{00000000-0005-0000-0000-00008B130000}"/>
    <cellStyle name="20% - Accent1 2 2 4 2 2 2 3 2 2 2" xfId="5190" xr:uid="{00000000-0005-0000-0000-00008C130000}"/>
    <cellStyle name="20% - Accent1 2 2 4 2 2 2 3 2 2 2 2" xfId="5191" xr:uid="{00000000-0005-0000-0000-00008D130000}"/>
    <cellStyle name="20% - Accent1 2 2 4 2 2 2 3 2 2 3" xfId="5192" xr:uid="{00000000-0005-0000-0000-00008E130000}"/>
    <cellStyle name="20% - Accent1 2 2 4 2 2 2 3 2 3" xfId="5193" xr:uid="{00000000-0005-0000-0000-00008F130000}"/>
    <cellStyle name="20% - Accent1 2 2 4 2 2 2 3 2 3 2" xfId="5194" xr:uid="{00000000-0005-0000-0000-000090130000}"/>
    <cellStyle name="20% - Accent1 2 2 4 2 2 2 3 2 4" xfId="5195" xr:uid="{00000000-0005-0000-0000-000091130000}"/>
    <cellStyle name="20% - Accent1 2 2 4 2 2 2 3 3" xfId="5196" xr:uid="{00000000-0005-0000-0000-000092130000}"/>
    <cellStyle name="20% - Accent1 2 2 4 2 2 2 3 3 2" xfId="5197" xr:uid="{00000000-0005-0000-0000-000093130000}"/>
    <cellStyle name="20% - Accent1 2 2 4 2 2 2 3 3 2 2" xfId="5198" xr:uid="{00000000-0005-0000-0000-000094130000}"/>
    <cellStyle name="20% - Accent1 2 2 4 2 2 2 3 3 2 2 2" xfId="5199" xr:uid="{00000000-0005-0000-0000-000095130000}"/>
    <cellStyle name="20% - Accent1 2 2 4 2 2 2 3 3 2 3" xfId="5200" xr:uid="{00000000-0005-0000-0000-000096130000}"/>
    <cellStyle name="20% - Accent1 2 2 4 2 2 2 3 3 3" xfId="5201" xr:uid="{00000000-0005-0000-0000-000097130000}"/>
    <cellStyle name="20% - Accent1 2 2 4 2 2 2 3 3 3 2" xfId="5202" xr:uid="{00000000-0005-0000-0000-000098130000}"/>
    <cellStyle name="20% - Accent1 2 2 4 2 2 2 3 3 4" xfId="5203" xr:uid="{00000000-0005-0000-0000-000099130000}"/>
    <cellStyle name="20% - Accent1 2 2 4 2 2 2 3 4" xfId="5204" xr:uid="{00000000-0005-0000-0000-00009A130000}"/>
    <cellStyle name="20% - Accent1 2 2 4 2 2 2 3 4 2" xfId="5205" xr:uid="{00000000-0005-0000-0000-00009B130000}"/>
    <cellStyle name="20% - Accent1 2 2 4 2 2 2 3 4 2 2" xfId="5206" xr:uid="{00000000-0005-0000-0000-00009C130000}"/>
    <cellStyle name="20% - Accent1 2 2 4 2 2 2 3 4 2 2 2" xfId="5207" xr:uid="{00000000-0005-0000-0000-00009D130000}"/>
    <cellStyle name="20% - Accent1 2 2 4 2 2 2 3 4 2 3" xfId="5208" xr:uid="{00000000-0005-0000-0000-00009E130000}"/>
    <cellStyle name="20% - Accent1 2 2 4 2 2 2 3 4 3" xfId="5209" xr:uid="{00000000-0005-0000-0000-00009F130000}"/>
    <cellStyle name="20% - Accent1 2 2 4 2 2 2 3 4 3 2" xfId="5210" xr:uid="{00000000-0005-0000-0000-0000A0130000}"/>
    <cellStyle name="20% - Accent1 2 2 4 2 2 2 3 4 4" xfId="5211" xr:uid="{00000000-0005-0000-0000-0000A1130000}"/>
    <cellStyle name="20% - Accent1 2 2 4 2 2 2 3 5" xfId="5212" xr:uid="{00000000-0005-0000-0000-0000A2130000}"/>
    <cellStyle name="20% - Accent1 2 2 4 2 2 2 3 5 2" xfId="5213" xr:uid="{00000000-0005-0000-0000-0000A3130000}"/>
    <cellStyle name="20% - Accent1 2 2 4 2 2 2 3 5 2 2" xfId="5214" xr:uid="{00000000-0005-0000-0000-0000A4130000}"/>
    <cellStyle name="20% - Accent1 2 2 4 2 2 2 3 5 3" xfId="5215" xr:uid="{00000000-0005-0000-0000-0000A5130000}"/>
    <cellStyle name="20% - Accent1 2 2 4 2 2 2 3 6" xfId="5216" xr:uid="{00000000-0005-0000-0000-0000A6130000}"/>
    <cellStyle name="20% - Accent1 2 2 4 2 2 2 3 6 2" xfId="5217" xr:uid="{00000000-0005-0000-0000-0000A7130000}"/>
    <cellStyle name="20% - Accent1 2 2 4 2 2 2 3 6 2 2" xfId="5218" xr:uid="{00000000-0005-0000-0000-0000A8130000}"/>
    <cellStyle name="20% - Accent1 2 2 4 2 2 2 3 6 3" xfId="5219" xr:uid="{00000000-0005-0000-0000-0000A9130000}"/>
    <cellStyle name="20% - Accent1 2 2 4 2 2 2 3 7" xfId="5220" xr:uid="{00000000-0005-0000-0000-0000AA130000}"/>
    <cellStyle name="20% - Accent1 2 2 4 2 2 2 3 7 2" xfId="5221" xr:uid="{00000000-0005-0000-0000-0000AB130000}"/>
    <cellStyle name="20% - Accent1 2 2 4 2 2 2 3 8" xfId="5222" xr:uid="{00000000-0005-0000-0000-0000AC130000}"/>
    <cellStyle name="20% - Accent1 2 2 4 2 2 2 3 8 2" xfId="5223" xr:uid="{00000000-0005-0000-0000-0000AD130000}"/>
    <cellStyle name="20% - Accent1 2 2 4 2 2 2 3 9" xfId="5224" xr:uid="{00000000-0005-0000-0000-0000AE130000}"/>
    <cellStyle name="20% - Accent1 2 2 4 2 2 2 4" xfId="5225" xr:uid="{00000000-0005-0000-0000-0000AF130000}"/>
    <cellStyle name="20% - Accent1 2 2 4 2 2 2 4 2" xfId="5226" xr:uid="{00000000-0005-0000-0000-0000B0130000}"/>
    <cellStyle name="20% - Accent1 2 2 4 2 2 2 4 2 2" xfId="5227" xr:uid="{00000000-0005-0000-0000-0000B1130000}"/>
    <cellStyle name="20% - Accent1 2 2 4 2 2 2 4 2 2 2" xfId="5228" xr:uid="{00000000-0005-0000-0000-0000B2130000}"/>
    <cellStyle name="20% - Accent1 2 2 4 2 2 2 4 2 3" xfId="5229" xr:uid="{00000000-0005-0000-0000-0000B3130000}"/>
    <cellStyle name="20% - Accent1 2 2 4 2 2 2 4 3" xfId="5230" xr:uid="{00000000-0005-0000-0000-0000B4130000}"/>
    <cellStyle name="20% - Accent1 2 2 4 2 2 2 4 3 2" xfId="5231" xr:uid="{00000000-0005-0000-0000-0000B5130000}"/>
    <cellStyle name="20% - Accent1 2 2 4 2 2 2 4 4" xfId="5232" xr:uid="{00000000-0005-0000-0000-0000B6130000}"/>
    <cellStyle name="20% - Accent1 2 2 4 2 2 2 5" xfId="5233" xr:uid="{00000000-0005-0000-0000-0000B7130000}"/>
    <cellStyle name="20% - Accent1 2 2 4 2 2 2 5 2" xfId="5234" xr:uid="{00000000-0005-0000-0000-0000B8130000}"/>
    <cellStyle name="20% - Accent1 2 2 4 2 2 2 5 2 2" xfId="5235" xr:uid="{00000000-0005-0000-0000-0000B9130000}"/>
    <cellStyle name="20% - Accent1 2 2 4 2 2 2 5 2 2 2" xfId="5236" xr:uid="{00000000-0005-0000-0000-0000BA130000}"/>
    <cellStyle name="20% - Accent1 2 2 4 2 2 2 5 2 3" xfId="5237" xr:uid="{00000000-0005-0000-0000-0000BB130000}"/>
    <cellStyle name="20% - Accent1 2 2 4 2 2 2 5 3" xfId="5238" xr:uid="{00000000-0005-0000-0000-0000BC130000}"/>
    <cellStyle name="20% - Accent1 2 2 4 2 2 2 5 3 2" xfId="5239" xr:uid="{00000000-0005-0000-0000-0000BD130000}"/>
    <cellStyle name="20% - Accent1 2 2 4 2 2 2 5 4" xfId="5240" xr:uid="{00000000-0005-0000-0000-0000BE130000}"/>
    <cellStyle name="20% - Accent1 2 2 4 2 2 2 6" xfId="5241" xr:uid="{00000000-0005-0000-0000-0000BF130000}"/>
    <cellStyle name="20% - Accent1 2 2 4 2 2 2 6 2" xfId="5242" xr:uid="{00000000-0005-0000-0000-0000C0130000}"/>
    <cellStyle name="20% - Accent1 2 2 4 2 2 2 6 2 2" xfId="5243" xr:uid="{00000000-0005-0000-0000-0000C1130000}"/>
    <cellStyle name="20% - Accent1 2 2 4 2 2 2 6 2 2 2" xfId="5244" xr:uid="{00000000-0005-0000-0000-0000C2130000}"/>
    <cellStyle name="20% - Accent1 2 2 4 2 2 2 6 2 3" xfId="5245" xr:uid="{00000000-0005-0000-0000-0000C3130000}"/>
    <cellStyle name="20% - Accent1 2 2 4 2 2 2 6 3" xfId="5246" xr:uid="{00000000-0005-0000-0000-0000C4130000}"/>
    <cellStyle name="20% - Accent1 2 2 4 2 2 2 6 3 2" xfId="5247" xr:uid="{00000000-0005-0000-0000-0000C5130000}"/>
    <cellStyle name="20% - Accent1 2 2 4 2 2 2 6 4" xfId="5248" xr:uid="{00000000-0005-0000-0000-0000C6130000}"/>
    <cellStyle name="20% - Accent1 2 2 4 2 2 2 7" xfId="5249" xr:uid="{00000000-0005-0000-0000-0000C7130000}"/>
    <cellStyle name="20% - Accent1 2 2 4 2 2 2 7 2" xfId="5250" xr:uid="{00000000-0005-0000-0000-0000C8130000}"/>
    <cellStyle name="20% - Accent1 2 2 4 2 2 2 7 2 2" xfId="5251" xr:uid="{00000000-0005-0000-0000-0000C9130000}"/>
    <cellStyle name="20% - Accent1 2 2 4 2 2 2 7 3" xfId="5252" xr:uid="{00000000-0005-0000-0000-0000CA130000}"/>
    <cellStyle name="20% - Accent1 2 2 4 2 2 2 8" xfId="5253" xr:uid="{00000000-0005-0000-0000-0000CB130000}"/>
    <cellStyle name="20% - Accent1 2 2 4 2 2 2 8 2" xfId="5254" xr:uid="{00000000-0005-0000-0000-0000CC130000}"/>
    <cellStyle name="20% - Accent1 2 2 4 2 2 2 8 2 2" xfId="5255" xr:uid="{00000000-0005-0000-0000-0000CD130000}"/>
    <cellStyle name="20% - Accent1 2 2 4 2 2 2 8 3" xfId="5256" xr:uid="{00000000-0005-0000-0000-0000CE130000}"/>
    <cellStyle name="20% - Accent1 2 2 4 2 2 2 9" xfId="5257" xr:uid="{00000000-0005-0000-0000-0000CF130000}"/>
    <cellStyle name="20% - Accent1 2 2 4 2 2 2 9 2" xfId="5258" xr:uid="{00000000-0005-0000-0000-0000D0130000}"/>
    <cellStyle name="20% - Accent1 2 2 4 2 2 3" xfId="5259" xr:uid="{00000000-0005-0000-0000-0000D1130000}"/>
    <cellStyle name="20% - Accent1 2 2 4 2 2 3 10" xfId="5260" xr:uid="{00000000-0005-0000-0000-0000D2130000}"/>
    <cellStyle name="20% - Accent1 2 2 4 2 2 3 10 2" xfId="5261" xr:uid="{00000000-0005-0000-0000-0000D3130000}"/>
    <cellStyle name="20% - Accent1 2 2 4 2 2 3 11" xfId="5262" xr:uid="{00000000-0005-0000-0000-0000D4130000}"/>
    <cellStyle name="20% - Accent1 2 2 4 2 2 3 2" xfId="5263" xr:uid="{00000000-0005-0000-0000-0000D5130000}"/>
    <cellStyle name="20% - Accent1 2 2 4 2 2 3 2 2" xfId="5264" xr:uid="{00000000-0005-0000-0000-0000D6130000}"/>
    <cellStyle name="20% - Accent1 2 2 4 2 2 3 2 2 2" xfId="5265" xr:uid="{00000000-0005-0000-0000-0000D7130000}"/>
    <cellStyle name="20% - Accent1 2 2 4 2 2 3 2 2 2 2" xfId="5266" xr:uid="{00000000-0005-0000-0000-0000D8130000}"/>
    <cellStyle name="20% - Accent1 2 2 4 2 2 3 2 2 2 2 2" xfId="5267" xr:uid="{00000000-0005-0000-0000-0000D9130000}"/>
    <cellStyle name="20% - Accent1 2 2 4 2 2 3 2 2 2 3" xfId="5268" xr:uid="{00000000-0005-0000-0000-0000DA130000}"/>
    <cellStyle name="20% - Accent1 2 2 4 2 2 3 2 2 3" xfId="5269" xr:uid="{00000000-0005-0000-0000-0000DB130000}"/>
    <cellStyle name="20% - Accent1 2 2 4 2 2 3 2 2 3 2" xfId="5270" xr:uid="{00000000-0005-0000-0000-0000DC130000}"/>
    <cellStyle name="20% - Accent1 2 2 4 2 2 3 2 2 4" xfId="5271" xr:uid="{00000000-0005-0000-0000-0000DD130000}"/>
    <cellStyle name="20% - Accent1 2 2 4 2 2 3 2 3" xfId="5272" xr:uid="{00000000-0005-0000-0000-0000DE130000}"/>
    <cellStyle name="20% - Accent1 2 2 4 2 2 3 2 3 2" xfId="5273" xr:uid="{00000000-0005-0000-0000-0000DF130000}"/>
    <cellStyle name="20% - Accent1 2 2 4 2 2 3 2 3 2 2" xfId="5274" xr:uid="{00000000-0005-0000-0000-0000E0130000}"/>
    <cellStyle name="20% - Accent1 2 2 4 2 2 3 2 3 2 2 2" xfId="5275" xr:uid="{00000000-0005-0000-0000-0000E1130000}"/>
    <cellStyle name="20% - Accent1 2 2 4 2 2 3 2 3 2 3" xfId="5276" xr:uid="{00000000-0005-0000-0000-0000E2130000}"/>
    <cellStyle name="20% - Accent1 2 2 4 2 2 3 2 3 3" xfId="5277" xr:uid="{00000000-0005-0000-0000-0000E3130000}"/>
    <cellStyle name="20% - Accent1 2 2 4 2 2 3 2 3 3 2" xfId="5278" xr:uid="{00000000-0005-0000-0000-0000E4130000}"/>
    <cellStyle name="20% - Accent1 2 2 4 2 2 3 2 3 4" xfId="5279" xr:uid="{00000000-0005-0000-0000-0000E5130000}"/>
    <cellStyle name="20% - Accent1 2 2 4 2 2 3 2 4" xfId="5280" xr:uid="{00000000-0005-0000-0000-0000E6130000}"/>
    <cellStyle name="20% - Accent1 2 2 4 2 2 3 2 4 2" xfId="5281" xr:uid="{00000000-0005-0000-0000-0000E7130000}"/>
    <cellStyle name="20% - Accent1 2 2 4 2 2 3 2 4 2 2" xfId="5282" xr:uid="{00000000-0005-0000-0000-0000E8130000}"/>
    <cellStyle name="20% - Accent1 2 2 4 2 2 3 2 4 2 2 2" xfId="5283" xr:uid="{00000000-0005-0000-0000-0000E9130000}"/>
    <cellStyle name="20% - Accent1 2 2 4 2 2 3 2 4 2 3" xfId="5284" xr:uid="{00000000-0005-0000-0000-0000EA130000}"/>
    <cellStyle name="20% - Accent1 2 2 4 2 2 3 2 4 3" xfId="5285" xr:uid="{00000000-0005-0000-0000-0000EB130000}"/>
    <cellStyle name="20% - Accent1 2 2 4 2 2 3 2 4 3 2" xfId="5286" xr:uid="{00000000-0005-0000-0000-0000EC130000}"/>
    <cellStyle name="20% - Accent1 2 2 4 2 2 3 2 4 4" xfId="5287" xr:uid="{00000000-0005-0000-0000-0000ED130000}"/>
    <cellStyle name="20% - Accent1 2 2 4 2 2 3 2 5" xfId="5288" xr:uid="{00000000-0005-0000-0000-0000EE130000}"/>
    <cellStyle name="20% - Accent1 2 2 4 2 2 3 2 5 2" xfId="5289" xr:uid="{00000000-0005-0000-0000-0000EF130000}"/>
    <cellStyle name="20% - Accent1 2 2 4 2 2 3 2 5 2 2" xfId="5290" xr:uid="{00000000-0005-0000-0000-0000F0130000}"/>
    <cellStyle name="20% - Accent1 2 2 4 2 2 3 2 5 3" xfId="5291" xr:uid="{00000000-0005-0000-0000-0000F1130000}"/>
    <cellStyle name="20% - Accent1 2 2 4 2 2 3 2 6" xfId="5292" xr:uid="{00000000-0005-0000-0000-0000F2130000}"/>
    <cellStyle name="20% - Accent1 2 2 4 2 2 3 2 6 2" xfId="5293" xr:uid="{00000000-0005-0000-0000-0000F3130000}"/>
    <cellStyle name="20% - Accent1 2 2 4 2 2 3 2 6 2 2" xfId="5294" xr:uid="{00000000-0005-0000-0000-0000F4130000}"/>
    <cellStyle name="20% - Accent1 2 2 4 2 2 3 2 6 3" xfId="5295" xr:uid="{00000000-0005-0000-0000-0000F5130000}"/>
    <cellStyle name="20% - Accent1 2 2 4 2 2 3 2 7" xfId="5296" xr:uid="{00000000-0005-0000-0000-0000F6130000}"/>
    <cellStyle name="20% - Accent1 2 2 4 2 2 3 2 7 2" xfId="5297" xr:uid="{00000000-0005-0000-0000-0000F7130000}"/>
    <cellStyle name="20% - Accent1 2 2 4 2 2 3 2 8" xfId="5298" xr:uid="{00000000-0005-0000-0000-0000F8130000}"/>
    <cellStyle name="20% - Accent1 2 2 4 2 2 3 2 8 2" xfId="5299" xr:uid="{00000000-0005-0000-0000-0000F9130000}"/>
    <cellStyle name="20% - Accent1 2 2 4 2 2 3 2 9" xfId="5300" xr:uid="{00000000-0005-0000-0000-0000FA130000}"/>
    <cellStyle name="20% - Accent1 2 2 4 2 2 3 3" xfId="5301" xr:uid="{00000000-0005-0000-0000-0000FB130000}"/>
    <cellStyle name="20% - Accent1 2 2 4 2 2 3 3 2" xfId="5302" xr:uid="{00000000-0005-0000-0000-0000FC130000}"/>
    <cellStyle name="20% - Accent1 2 2 4 2 2 3 3 2 2" xfId="5303" xr:uid="{00000000-0005-0000-0000-0000FD130000}"/>
    <cellStyle name="20% - Accent1 2 2 4 2 2 3 3 2 2 2" xfId="5304" xr:uid="{00000000-0005-0000-0000-0000FE130000}"/>
    <cellStyle name="20% - Accent1 2 2 4 2 2 3 3 2 2 2 2" xfId="5305" xr:uid="{00000000-0005-0000-0000-0000FF130000}"/>
    <cellStyle name="20% - Accent1 2 2 4 2 2 3 3 2 2 3" xfId="5306" xr:uid="{00000000-0005-0000-0000-000000140000}"/>
    <cellStyle name="20% - Accent1 2 2 4 2 2 3 3 2 3" xfId="5307" xr:uid="{00000000-0005-0000-0000-000001140000}"/>
    <cellStyle name="20% - Accent1 2 2 4 2 2 3 3 2 3 2" xfId="5308" xr:uid="{00000000-0005-0000-0000-000002140000}"/>
    <cellStyle name="20% - Accent1 2 2 4 2 2 3 3 2 4" xfId="5309" xr:uid="{00000000-0005-0000-0000-000003140000}"/>
    <cellStyle name="20% - Accent1 2 2 4 2 2 3 3 3" xfId="5310" xr:uid="{00000000-0005-0000-0000-000004140000}"/>
    <cellStyle name="20% - Accent1 2 2 4 2 2 3 3 3 2" xfId="5311" xr:uid="{00000000-0005-0000-0000-000005140000}"/>
    <cellStyle name="20% - Accent1 2 2 4 2 2 3 3 3 2 2" xfId="5312" xr:uid="{00000000-0005-0000-0000-000006140000}"/>
    <cellStyle name="20% - Accent1 2 2 4 2 2 3 3 3 2 2 2" xfId="5313" xr:uid="{00000000-0005-0000-0000-000007140000}"/>
    <cellStyle name="20% - Accent1 2 2 4 2 2 3 3 3 2 3" xfId="5314" xr:uid="{00000000-0005-0000-0000-000008140000}"/>
    <cellStyle name="20% - Accent1 2 2 4 2 2 3 3 3 3" xfId="5315" xr:uid="{00000000-0005-0000-0000-000009140000}"/>
    <cellStyle name="20% - Accent1 2 2 4 2 2 3 3 3 3 2" xfId="5316" xr:uid="{00000000-0005-0000-0000-00000A140000}"/>
    <cellStyle name="20% - Accent1 2 2 4 2 2 3 3 3 4" xfId="5317" xr:uid="{00000000-0005-0000-0000-00000B140000}"/>
    <cellStyle name="20% - Accent1 2 2 4 2 2 3 3 4" xfId="5318" xr:uid="{00000000-0005-0000-0000-00000C140000}"/>
    <cellStyle name="20% - Accent1 2 2 4 2 2 3 3 4 2" xfId="5319" xr:uid="{00000000-0005-0000-0000-00000D140000}"/>
    <cellStyle name="20% - Accent1 2 2 4 2 2 3 3 4 2 2" xfId="5320" xr:uid="{00000000-0005-0000-0000-00000E140000}"/>
    <cellStyle name="20% - Accent1 2 2 4 2 2 3 3 4 2 2 2" xfId="5321" xr:uid="{00000000-0005-0000-0000-00000F140000}"/>
    <cellStyle name="20% - Accent1 2 2 4 2 2 3 3 4 2 3" xfId="5322" xr:uid="{00000000-0005-0000-0000-000010140000}"/>
    <cellStyle name="20% - Accent1 2 2 4 2 2 3 3 4 3" xfId="5323" xr:uid="{00000000-0005-0000-0000-000011140000}"/>
    <cellStyle name="20% - Accent1 2 2 4 2 2 3 3 4 3 2" xfId="5324" xr:uid="{00000000-0005-0000-0000-000012140000}"/>
    <cellStyle name="20% - Accent1 2 2 4 2 2 3 3 4 4" xfId="5325" xr:uid="{00000000-0005-0000-0000-000013140000}"/>
    <cellStyle name="20% - Accent1 2 2 4 2 2 3 3 5" xfId="5326" xr:uid="{00000000-0005-0000-0000-000014140000}"/>
    <cellStyle name="20% - Accent1 2 2 4 2 2 3 3 5 2" xfId="5327" xr:uid="{00000000-0005-0000-0000-000015140000}"/>
    <cellStyle name="20% - Accent1 2 2 4 2 2 3 3 5 2 2" xfId="5328" xr:uid="{00000000-0005-0000-0000-000016140000}"/>
    <cellStyle name="20% - Accent1 2 2 4 2 2 3 3 5 3" xfId="5329" xr:uid="{00000000-0005-0000-0000-000017140000}"/>
    <cellStyle name="20% - Accent1 2 2 4 2 2 3 3 6" xfId="5330" xr:uid="{00000000-0005-0000-0000-000018140000}"/>
    <cellStyle name="20% - Accent1 2 2 4 2 2 3 3 6 2" xfId="5331" xr:uid="{00000000-0005-0000-0000-000019140000}"/>
    <cellStyle name="20% - Accent1 2 2 4 2 2 3 3 6 2 2" xfId="5332" xr:uid="{00000000-0005-0000-0000-00001A140000}"/>
    <cellStyle name="20% - Accent1 2 2 4 2 2 3 3 6 3" xfId="5333" xr:uid="{00000000-0005-0000-0000-00001B140000}"/>
    <cellStyle name="20% - Accent1 2 2 4 2 2 3 3 7" xfId="5334" xr:uid="{00000000-0005-0000-0000-00001C140000}"/>
    <cellStyle name="20% - Accent1 2 2 4 2 2 3 3 7 2" xfId="5335" xr:uid="{00000000-0005-0000-0000-00001D140000}"/>
    <cellStyle name="20% - Accent1 2 2 4 2 2 3 3 8" xfId="5336" xr:uid="{00000000-0005-0000-0000-00001E140000}"/>
    <cellStyle name="20% - Accent1 2 2 4 2 2 3 3 8 2" xfId="5337" xr:uid="{00000000-0005-0000-0000-00001F140000}"/>
    <cellStyle name="20% - Accent1 2 2 4 2 2 3 3 9" xfId="5338" xr:uid="{00000000-0005-0000-0000-000020140000}"/>
    <cellStyle name="20% - Accent1 2 2 4 2 2 3 4" xfId="5339" xr:uid="{00000000-0005-0000-0000-000021140000}"/>
    <cellStyle name="20% - Accent1 2 2 4 2 2 3 4 2" xfId="5340" xr:uid="{00000000-0005-0000-0000-000022140000}"/>
    <cellStyle name="20% - Accent1 2 2 4 2 2 3 4 2 2" xfId="5341" xr:uid="{00000000-0005-0000-0000-000023140000}"/>
    <cellStyle name="20% - Accent1 2 2 4 2 2 3 4 2 2 2" xfId="5342" xr:uid="{00000000-0005-0000-0000-000024140000}"/>
    <cellStyle name="20% - Accent1 2 2 4 2 2 3 4 2 3" xfId="5343" xr:uid="{00000000-0005-0000-0000-000025140000}"/>
    <cellStyle name="20% - Accent1 2 2 4 2 2 3 4 3" xfId="5344" xr:uid="{00000000-0005-0000-0000-000026140000}"/>
    <cellStyle name="20% - Accent1 2 2 4 2 2 3 4 3 2" xfId="5345" xr:uid="{00000000-0005-0000-0000-000027140000}"/>
    <cellStyle name="20% - Accent1 2 2 4 2 2 3 4 4" xfId="5346" xr:uid="{00000000-0005-0000-0000-000028140000}"/>
    <cellStyle name="20% - Accent1 2 2 4 2 2 3 5" xfId="5347" xr:uid="{00000000-0005-0000-0000-000029140000}"/>
    <cellStyle name="20% - Accent1 2 2 4 2 2 3 5 2" xfId="5348" xr:uid="{00000000-0005-0000-0000-00002A140000}"/>
    <cellStyle name="20% - Accent1 2 2 4 2 2 3 5 2 2" xfId="5349" xr:uid="{00000000-0005-0000-0000-00002B140000}"/>
    <cellStyle name="20% - Accent1 2 2 4 2 2 3 5 2 2 2" xfId="5350" xr:uid="{00000000-0005-0000-0000-00002C140000}"/>
    <cellStyle name="20% - Accent1 2 2 4 2 2 3 5 2 3" xfId="5351" xr:uid="{00000000-0005-0000-0000-00002D140000}"/>
    <cellStyle name="20% - Accent1 2 2 4 2 2 3 5 3" xfId="5352" xr:uid="{00000000-0005-0000-0000-00002E140000}"/>
    <cellStyle name="20% - Accent1 2 2 4 2 2 3 5 3 2" xfId="5353" xr:uid="{00000000-0005-0000-0000-00002F140000}"/>
    <cellStyle name="20% - Accent1 2 2 4 2 2 3 5 4" xfId="5354" xr:uid="{00000000-0005-0000-0000-000030140000}"/>
    <cellStyle name="20% - Accent1 2 2 4 2 2 3 6" xfId="5355" xr:uid="{00000000-0005-0000-0000-000031140000}"/>
    <cellStyle name="20% - Accent1 2 2 4 2 2 3 6 2" xfId="5356" xr:uid="{00000000-0005-0000-0000-000032140000}"/>
    <cellStyle name="20% - Accent1 2 2 4 2 2 3 6 2 2" xfId="5357" xr:uid="{00000000-0005-0000-0000-000033140000}"/>
    <cellStyle name="20% - Accent1 2 2 4 2 2 3 6 2 2 2" xfId="5358" xr:uid="{00000000-0005-0000-0000-000034140000}"/>
    <cellStyle name="20% - Accent1 2 2 4 2 2 3 6 2 3" xfId="5359" xr:uid="{00000000-0005-0000-0000-000035140000}"/>
    <cellStyle name="20% - Accent1 2 2 4 2 2 3 6 3" xfId="5360" xr:uid="{00000000-0005-0000-0000-000036140000}"/>
    <cellStyle name="20% - Accent1 2 2 4 2 2 3 6 3 2" xfId="5361" xr:uid="{00000000-0005-0000-0000-000037140000}"/>
    <cellStyle name="20% - Accent1 2 2 4 2 2 3 6 4" xfId="5362" xr:uid="{00000000-0005-0000-0000-000038140000}"/>
    <cellStyle name="20% - Accent1 2 2 4 2 2 3 7" xfId="5363" xr:uid="{00000000-0005-0000-0000-000039140000}"/>
    <cellStyle name="20% - Accent1 2 2 4 2 2 3 7 2" xfId="5364" xr:uid="{00000000-0005-0000-0000-00003A140000}"/>
    <cellStyle name="20% - Accent1 2 2 4 2 2 3 7 2 2" xfId="5365" xr:uid="{00000000-0005-0000-0000-00003B140000}"/>
    <cellStyle name="20% - Accent1 2 2 4 2 2 3 7 3" xfId="5366" xr:uid="{00000000-0005-0000-0000-00003C140000}"/>
    <cellStyle name="20% - Accent1 2 2 4 2 2 3 8" xfId="5367" xr:uid="{00000000-0005-0000-0000-00003D140000}"/>
    <cellStyle name="20% - Accent1 2 2 4 2 2 3 8 2" xfId="5368" xr:uid="{00000000-0005-0000-0000-00003E140000}"/>
    <cellStyle name="20% - Accent1 2 2 4 2 2 3 8 2 2" xfId="5369" xr:uid="{00000000-0005-0000-0000-00003F140000}"/>
    <cellStyle name="20% - Accent1 2 2 4 2 2 3 8 3" xfId="5370" xr:uid="{00000000-0005-0000-0000-000040140000}"/>
    <cellStyle name="20% - Accent1 2 2 4 2 2 3 9" xfId="5371" xr:uid="{00000000-0005-0000-0000-000041140000}"/>
    <cellStyle name="20% - Accent1 2 2 4 2 2 3 9 2" xfId="5372" xr:uid="{00000000-0005-0000-0000-000042140000}"/>
    <cellStyle name="20% - Accent1 2 2 4 2 2 4" xfId="5373" xr:uid="{00000000-0005-0000-0000-000043140000}"/>
    <cellStyle name="20% - Accent1 2 2 4 2 2 4 10" xfId="5374" xr:uid="{00000000-0005-0000-0000-000044140000}"/>
    <cellStyle name="20% - Accent1 2 2 4 2 2 4 10 2" xfId="5375" xr:uid="{00000000-0005-0000-0000-000045140000}"/>
    <cellStyle name="20% - Accent1 2 2 4 2 2 4 11" xfId="5376" xr:uid="{00000000-0005-0000-0000-000046140000}"/>
    <cellStyle name="20% - Accent1 2 2 4 2 2 4 2" xfId="5377" xr:uid="{00000000-0005-0000-0000-000047140000}"/>
    <cellStyle name="20% - Accent1 2 2 4 2 2 4 2 2" xfId="5378" xr:uid="{00000000-0005-0000-0000-000048140000}"/>
    <cellStyle name="20% - Accent1 2 2 4 2 2 4 2 2 2" xfId="5379" xr:uid="{00000000-0005-0000-0000-000049140000}"/>
    <cellStyle name="20% - Accent1 2 2 4 2 2 4 2 2 2 2" xfId="5380" xr:uid="{00000000-0005-0000-0000-00004A140000}"/>
    <cellStyle name="20% - Accent1 2 2 4 2 2 4 2 2 2 2 2" xfId="5381" xr:uid="{00000000-0005-0000-0000-00004B140000}"/>
    <cellStyle name="20% - Accent1 2 2 4 2 2 4 2 2 2 3" xfId="5382" xr:uid="{00000000-0005-0000-0000-00004C140000}"/>
    <cellStyle name="20% - Accent1 2 2 4 2 2 4 2 2 3" xfId="5383" xr:uid="{00000000-0005-0000-0000-00004D140000}"/>
    <cellStyle name="20% - Accent1 2 2 4 2 2 4 2 2 3 2" xfId="5384" xr:uid="{00000000-0005-0000-0000-00004E140000}"/>
    <cellStyle name="20% - Accent1 2 2 4 2 2 4 2 2 4" xfId="5385" xr:uid="{00000000-0005-0000-0000-00004F140000}"/>
    <cellStyle name="20% - Accent1 2 2 4 2 2 4 2 3" xfId="5386" xr:uid="{00000000-0005-0000-0000-000050140000}"/>
    <cellStyle name="20% - Accent1 2 2 4 2 2 4 2 3 2" xfId="5387" xr:uid="{00000000-0005-0000-0000-000051140000}"/>
    <cellStyle name="20% - Accent1 2 2 4 2 2 4 2 3 2 2" xfId="5388" xr:uid="{00000000-0005-0000-0000-000052140000}"/>
    <cellStyle name="20% - Accent1 2 2 4 2 2 4 2 3 2 2 2" xfId="5389" xr:uid="{00000000-0005-0000-0000-000053140000}"/>
    <cellStyle name="20% - Accent1 2 2 4 2 2 4 2 3 2 3" xfId="5390" xr:uid="{00000000-0005-0000-0000-000054140000}"/>
    <cellStyle name="20% - Accent1 2 2 4 2 2 4 2 3 3" xfId="5391" xr:uid="{00000000-0005-0000-0000-000055140000}"/>
    <cellStyle name="20% - Accent1 2 2 4 2 2 4 2 3 3 2" xfId="5392" xr:uid="{00000000-0005-0000-0000-000056140000}"/>
    <cellStyle name="20% - Accent1 2 2 4 2 2 4 2 3 4" xfId="5393" xr:uid="{00000000-0005-0000-0000-000057140000}"/>
    <cellStyle name="20% - Accent1 2 2 4 2 2 4 2 4" xfId="5394" xr:uid="{00000000-0005-0000-0000-000058140000}"/>
    <cellStyle name="20% - Accent1 2 2 4 2 2 4 2 4 2" xfId="5395" xr:uid="{00000000-0005-0000-0000-000059140000}"/>
    <cellStyle name="20% - Accent1 2 2 4 2 2 4 2 4 2 2" xfId="5396" xr:uid="{00000000-0005-0000-0000-00005A140000}"/>
    <cellStyle name="20% - Accent1 2 2 4 2 2 4 2 4 2 2 2" xfId="5397" xr:uid="{00000000-0005-0000-0000-00005B140000}"/>
    <cellStyle name="20% - Accent1 2 2 4 2 2 4 2 4 2 3" xfId="5398" xr:uid="{00000000-0005-0000-0000-00005C140000}"/>
    <cellStyle name="20% - Accent1 2 2 4 2 2 4 2 4 3" xfId="5399" xr:uid="{00000000-0005-0000-0000-00005D140000}"/>
    <cellStyle name="20% - Accent1 2 2 4 2 2 4 2 4 3 2" xfId="5400" xr:uid="{00000000-0005-0000-0000-00005E140000}"/>
    <cellStyle name="20% - Accent1 2 2 4 2 2 4 2 4 4" xfId="5401" xr:uid="{00000000-0005-0000-0000-00005F140000}"/>
    <cellStyle name="20% - Accent1 2 2 4 2 2 4 2 5" xfId="5402" xr:uid="{00000000-0005-0000-0000-000060140000}"/>
    <cellStyle name="20% - Accent1 2 2 4 2 2 4 2 5 2" xfId="5403" xr:uid="{00000000-0005-0000-0000-000061140000}"/>
    <cellStyle name="20% - Accent1 2 2 4 2 2 4 2 5 2 2" xfId="5404" xr:uid="{00000000-0005-0000-0000-000062140000}"/>
    <cellStyle name="20% - Accent1 2 2 4 2 2 4 2 5 3" xfId="5405" xr:uid="{00000000-0005-0000-0000-000063140000}"/>
    <cellStyle name="20% - Accent1 2 2 4 2 2 4 2 6" xfId="5406" xr:uid="{00000000-0005-0000-0000-000064140000}"/>
    <cellStyle name="20% - Accent1 2 2 4 2 2 4 2 6 2" xfId="5407" xr:uid="{00000000-0005-0000-0000-000065140000}"/>
    <cellStyle name="20% - Accent1 2 2 4 2 2 4 2 6 2 2" xfId="5408" xr:uid="{00000000-0005-0000-0000-000066140000}"/>
    <cellStyle name="20% - Accent1 2 2 4 2 2 4 2 6 3" xfId="5409" xr:uid="{00000000-0005-0000-0000-000067140000}"/>
    <cellStyle name="20% - Accent1 2 2 4 2 2 4 2 7" xfId="5410" xr:uid="{00000000-0005-0000-0000-000068140000}"/>
    <cellStyle name="20% - Accent1 2 2 4 2 2 4 2 7 2" xfId="5411" xr:uid="{00000000-0005-0000-0000-000069140000}"/>
    <cellStyle name="20% - Accent1 2 2 4 2 2 4 2 8" xfId="5412" xr:uid="{00000000-0005-0000-0000-00006A140000}"/>
    <cellStyle name="20% - Accent1 2 2 4 2 2 4 2 8 2" xfId="5413" xr:uid="{00000000-0005-0000-0000-00006B140000}"/>
    <cellStyle name="20% - Accent1 2 2 4 2 2 4 2 9" xfId="5414" xr:uid="{00000000-0005-0000-0000-00006C140000}"/>
    <cellStyle name="20% - Accent1 2 2 4 2 2 4 3" xfId="5415" xr:uid="{00000000-0005-0000-0000-00006D140000}"/>
    <cellStyle name="20% - Accent1 2 2 4 2 2 4 3 2" xfId="5416" xr:uid="{00000000-0005-0000-0000-00006E140000}"/>
    <cellStyle name="20% - Accent1 2 2 4 2 2 4 3 2 2" xfId="5417" xr:uid="{00000000-0005-0000-0000-00006F140000}"/>
    <cellStyle name="20% - Accent1 2 2 4 2 2 4 3 2 2 2" xfId="5418" xr:uid="{00000000-0005-0000-0000-000070140000}"/>
    <cellStyle name="20% - Accent1 2 2 4 2 2 4 3 2 2 2 2" xfId="5419" xr:uid="{00000000-0005-0000-0000-000071140000}"/>
    <cellStyle name="20% - Accent1 2 2 4 2 2 4 3 2 2 3" xfId="5420" xr:uid="{00000000-0005-0000-0000-000072140000}"/>
    <cellStyle name="20% - Accent1 2 2 4 2 2 4 3 2 3" xfId="5421" xr:uid="{00000000-0005-0000-0000-000073140000}"/>
    <cellStyle name="20% - Accent1 2 2 4 2 2 4 3 2 3 2" xfId="5422" xr:uid="{00000000-0005-0000-0000-000074140000}"/>
    <cellStyle name="20% - Accent1 2 2 4 2 2 4 3 2 4" xfId="5423" xr:uid="{00000000-0005-0000-0000-000075140000}"/>
    <cellStyle name="20% - Accent1 2 2 4 2 2 4 3 3" xfId="5424" xr:uid="{00000000-0005-0000-0000-000076140000}"/>
    <cellStyle name="20% - Accent1 2 2 4 2 2 4 3 3 2" xfId="5425" xr:uid="{00000000-0005-0000-0000-000077140000}"/>
    <cellStyle name="20% - Accent1 2 2 4 2 2 4 3 3 2 2" xfId="5426" xr:uid="{00000000-0005-0000-0000-000078140000}"/>
    <cellStyle name="20% - Accent1 2 2 4 2 2 4 3 3 2 2 2" xfId="5427" xr:uid="{00000000-0005-0000-0000-000079140000}"/>
    <cellStyle name="20% - Accent1 2 2 4 2 2 4 3 3 2 3" xfId="5428" xr:uid="{00000000-0005-0000-0000-00007A140000}"/>
    <cellStyle name="20% - Accent1 2 2 4 2 2 4 3 3 3" xfId="5429" xr:uid="{00000000-0005-0000-0000-00007B140000}"/>
    <cellStyle name="20% - Accent1 2 2 4 2 2 4 3 3 3 2" xfId="5430" xr:uid="{00000000-0005-0000-0000-00007C140000}"/>
    <cellStyle name="20% - Accent1 2 2 4 2 2 4 3 3 4" xfId="5431" xr:uid="{00000000-0005-0000-0000-00007D140000}"/>
    <cellStyle name="20% - Accent1 2 2 4 2 2 4 3 4" xfId="5432" xr:uid="{00000000-0005-0000-0000-00007E140000}"/>
    <cellStyle name="20% - Accent1 2 2 4 2 2 4 3 4 2" xfId="5433" xr:uid="{00000000-0005-0000-0000-00007F140000}"/>
    <cellStyle name="20% - Accent1 2 2 4 2 2 4 3 4 2 2" xfId="5434" xr:uid="{00000000-0005-0000-0000-000080140000}"/>
    <cellStyle name="20% - Accent1 2 2 4 2 2 4 3 4 2 2 2" xfId="5435" xr:uid="{00000000-0005-0000-0000-000081140000}"/>
    <cellStyle name="20% - Accent1 2 2 4 2 2 4 3 4 2 3" xfId="5436" xr:uid="{00000000-0005-0000-0000-000082140000}"/>
    <cellStyle name="20% - Accent1 2 2 4 2 2 4 3 4 3" xfId="5437" xr:uid="{00000000-0005-0000-0000-000083140000}"/>
    <cellStyle name="20% - Accent1 2 2 4 2 2 4 3 4 3 2" xfId="5438" xr:uid="{00000000-0005-0000-0000-000084140000}"/>
    <cellStyle name="20% - Accent1 2 2 4 2 2 4 3 4 4" xfId="5439" xr:uid="{00000000-0005-0000-0000-000085140000}"/>
    <cellStyle name="20% - Accent1 2 2 4 2 2 4 3 5" xfId="5440" xr:uid="{00000000-0005-0000-0000-000086140000}"/>
    <cellStyle name="20% - Accent1 2 2 4 2 2 4 3 5 2" xfId="5441" xr:uid="{00000000-0005-0000-0000-000087140000}"/>
    <cellStyle name="20% - Accent1 2 2 4 2 2 4 3 5 2 2" xfId="5442" xr:uid="{00000000-0005-0000-0000-000088140000}"/>
    <cellStyle name="20% - Accent1 2 2 4 2 2 4 3 5 3" xfId="5443" xr:uid="{00000000-0005-0000-0000-000089140000}"/>
    <cellStyle name="20% - Accent1 2 2 4 2 2 4 3 6" xfId="5444" xr:uid="{00000000-0005-0000-0000-00008A140000}"/>
    <cellStyle name="20% - Accent1 2 2 4 2 2 4 3 6 2" xfId="5445" xr:uid="{00000000-0005-0000-0000-00008B140000}"/>
    <cellStyle name="20% - Accent1 2 2 4 2 2 4 3 6 2 2" xfId="5446" xr:uid="{00000000-0005-0000-0000-00008C140000}"/>
    <cellStyle name="20% - Accent1 2 2 4 2 2 4 3 6 3" xfId="5447" xr:uid="{00000000-0005-0000-0000-00008D140000}"/>
    <cellStyle name="20% - Accent1 2 2 4 2 2 4 3 7" xfId="5448" xr:uid="{00000000-0005-0000-0000-00008E140000}"/>
    <cellStyle name="20% - Accent1 2 2 4 2 2 4 3 7 2" xfId="5449" xr:uid="{00000000-0005-0000-0000-00008F140000}"/>
    <cellStyle name="20% - Accent1 2 2 4 2 2 4 3 8" xfId="5450" xr:uid="{00000000-0005-0000-0000-000090140000}"/>
    <cellStyle name="20% - Accent1 2 2 4 2 2 4 3 8 2" xfId="5451" xr:uid="{00000000-0005-0000-0000-000091140000}"/>
    <cellStyle name="20% - Accent1 2 2 4 2 2 4 3 9" xfId="5452" xr:uid="{00000000-0005-0000-0000-000092140000}"/>
    <cellStyle name="20% - Accent1 2 2 4 2 2 4 4" xfId="5453" xr:uid="{00000000-0005-0000-0000-000093140000}"/>
    <cellStyle name="20% - Accent1 2 2 4 2 2 4 4 2" xfId="5454" xr:uid="{00000000-0005-0000-0000-000094140000}"/>
    <cellStyle name="20% - Accent1 2 2 4 2 2 4 4 2 2" xfId="5455" xr:uid="{00000000-0005-0000-0000-000095140000}"/>
    <cellStyle name="20% - Accent1 2 2 4 2 2 4 4 2 2 2" xfId="5456" xr:uid="{00000000-0005-0000-0000-000096140000}"/>
    <cellStyle name="20% - Accent1 2 2 4 2 2 4 4 2 3" xfId="5457" xr:uid="{00000000-0005-0000-0000-000097140000}"/>
    <cellStyle name="20% - Accent1 2 2 4 2 2 4 4 3" xfId="5458" xr:uid="{00000000-0005-0000-0000-000098140000}"/>
    <cellStyle name="20% - Accent1 2 2 4 2 2 4 4 3 2" xfId="5459" xr:uid="{00000000-0005-0000-0000-000099140000}"/>
    <cellStyle name="20% - Accent1 2 2 4 2 2 4 4 4" xfId="5460" xr:uid="{00000000-0005-0000-0000-00009A140000}"/>
    <cellStyle name="20% - Accent1 2 2 4 2 2 4 5" xfId="5461" xr:uid="{00000000-0005-0000-0000-00009B140000}"/>
    <cellStyle name="20% - Accent1 2 2 4 2 2 4 5 2" xfId="5462" xr:uid="{00000000-0005-0000-0000-00009C140000}"/>
    <cellStyle name="20% - Accent1 2 2 4 2 2 4 5 2 2" xfId="5463" xr:uid="{00000000-0005-0000-0000-00009D140000}"/>
    <cellStyle name="20% - Accent1 2 2 4 2 2 4 5 2 2 2" xfId="5464" xr:uid="{00000000-0005-0000-0000-00009E140000}"/>
    <cellStyle name="20% - Accent1 2 2 4 2 2 4 5 2 3" xfId="5465" xr:uid="{00000000-0005-0000-0000-00009F140000}"/>
    <cellStyle name="20% - Accent1 2 2 4 2 2 4 5 3" xfId="5466" xr:uid="{00000000-0005-0000-0000-0000A0140000}"/>
    <cellStyle name="20% - Accent1 2 2 4 2 2 4 5 3 2" xfId="5467" xr:uid="{00000000-0005-0000-0000-0000A1140000}"/>
    <cellStyle name="20% - Accent1 2 2 4 2 2 4 5 4" xfId="5468" xr:uid="{00000000-0005-0000-0000-0000A2140000}"/>
    <cellStyle name="20% - Accent1 2 2 4 2 2 4 6" xfId="5469" xr:uid="{00000000-0005-0000-0000-0000A3140000}"/>
    <cellStyle name="20% - Accent1 2 2 4 2 2 4 6 2" xfId="5470" xr:uid="{00000000-0005-0000-0000-0000A4140000}"/>
    <cellStyle name="20% - Accent1 2 2 4 2 2 4 6 2 2" xfId="5471" xr:uid="{00000000-0005-0000-0000-0000A5140000}"/>
    <cellStyle name="20% - Accent1 2 2 4 2 2 4 6 2 2 2" xfId="5472" xr:uid="{00000000-0005-0000-0000-0000A6140000}"/>
    <cellStyle name="20% - Accent1 2 2 4 2 2 4 6 2 3" xfId="5473" xr:uid="{00000000-0005-0000-0000-0000A7140000}"/>
    <cellStyle name="20% - Accent1 2 2 4 2 2 4 6 3" xfId="5474" xr:uid="{00000000-0005-0000-0000-0000A8140000}"/>
    <cellStyle name="20% - Accent1 2 2 4 2 2 4 6 3 2" xfId="5475" xr:uid="{00000000-0005-0000-0000-0000A9140000}"/>
    <cellStyle name="20% - Accent1 2 2 4 2 2 4 6 4" xfId="5476" xr:uid="{00000000-0005-0000-0000-0000AA140000}"/>
    <cellStyle name="20% - Accent1 2 2 4 2 2 4 7" xfId="5477" xr:uid="{00000000-0005-0000-0000-0000AB140000}"/>
    <cellStyle name="20% - Accent1 2 2 4 2 2 4 7 2" xfId="5478" xr:uid="{00000000-0005-0000-0000-0000AC140000}"/>
    <cellStyle name="20% - Accent1 2 2 4 2 2 4 7 2 2" xfId="5479" xr:uid="{00000000-0005-0000-0000-0000AD140000}"/>
    <cellStyle name="20% - Accent1 2 2 4 2 2 4 7 3" xfId="5480" xr:uid="{00000000-0005-0000-0000-0000AE140000}"/>
    <cellStyle name="20% - Accent1 2 2 4 2 2 4 8" xfId="5481" xr:uid="{00000000-0005-0000-0000-0000AF140000}"/>
    <cellStyle name="20% - Accent1 2 2 4 2 2 4 8 2" xfId="5482" xr:uid="{00000000-0005-0000-0000-0000B0140000}"/>
    <cellStyle name="20% - Accent1 2 2 4 2 2 4 8 2 2" xfId="5483" xr:uid="{00000000-0005-0000-0000-0000B1140000}"/>
    <cellStyle name="20% - Accent1 2 2 4 2 2 4 8 3" xfId="5484" xr:uid="{00000000-0005-0000-0000-0000B2140000}"/>
    <cellStyle name="20% - Accent1 2 2 4 2 2 4 9" xfId="5485" xr:uid="{00000000-0005-0000-0000-0000B3140000}"/>
    <cellStyle name="20% - Accent1 2 2 4 2 2 4 9 2" xfId="5486" xr:uid="{00000000-0005-0000-0000-0000B4140000}"/>
    <cellStyle name="20% - Accent1 2 2 4 2 2 5" xfId="5487" xr:uid="{00000000-0005-0000-0000-0000B5140000}"/>
    <cellStyle name="20% - Accent1 2 2 4 2 2 5 2" xfId="5488" xr:uid="{00000000-0005-0000-0000-0000B6140000}"/>
    <cellStyle name="20% - Accent1 2 2 4 2 2 5 2 2" xfId="5489" xr:uid="{00000000-0005-0000-0000-0000B7140000}"/>
    <cellStyle name="20% - Accent1 2 2 4 2 2 5 2 2 2" xfId="5490" xr:uid="{00000000-0005-0000-0000-0000B8140000}"/>
    <cellStyle name="20% - Accent1 2 2 4 2 2 5 2 2 2 2" xfId="5491" xr:uid="{00000000-0005-0000-0000-0000B9140000}"/>
    <cellStyle name="20% - Accent1 2 2 4 2 2 5 2 2 3" xfId="5492" xr:uid="{00000000-0005-0000-0000-0000BA140000}"/>
    <cellStyle name="20% - Accent1 2 2 4 2 2 5 2 3" xfId="5493" xr:uid="{00000000-0005-0000-0000-0000BB140000}"/>
    <cellStyle name="20% - Accent1 2 2 4 2 2 5 2 3 2" xfId="5494" xr:uid="{00000000-0005-0000-0000-0000BC140000}"/>
    <cellStyle name="20% - Accent1 2 2 4 2 2 5 2 4" xfId="5495" xr:uid="{00000000-0005-0000-0000-0000BD140000}"/>
    <cellStyle name="20% - Accent1 2 2 4 2 2 5 3" xfId="5496" xr:uid="{00000000-0005-0000-0000-0000BE140000}"/>
    <cellStyle name="20% - Accent1 2 2 4 2 2 5 3 2" xfId="5497" xr:uid="{00000000-0005-0000-0000-0000BF140000}"/>
    <cellStyle name="20% - Accent1 2 2 4 2 2 5 3 2 2" xfId="5498" xr:uid="{00000000-0005-0000-0000-0000C0140000}"/>
    <cellStyle name="20% - Accent1 2 2 4 2 2 5 3 2 2 2" xfId="5499" xr:uid="{00000000-0005-0000-0000-0000C1140000}"/>
    <cellStyle name="20% - Accent1 2 2 4 2 2 5 3 2 3" xfId="5500" xr:uid="{00000000-0005-0000-0000-0000C2140000}"/>
    <cellStyle name="20% - Accent1 2 2 4 2 2 5 3 3" xfId="5501" xr:uid="{00000000-0005-0000-0000-0000C3140000}"/>
    <cellStyle name="20% - Accent1 2 2 4 2 2 5 3 3 2" xfId="5502" xr:uid="{00000000-0005-0000-0000-0000C4140000}"/>
    <cellStyle name="20% - Accent1 2 2 4 2 2 5 3 4" xfId="5503" xr:uid="{00000000-0005-0000-0000-0000C5140000}"/>
    <cellStyle name="20% - Accent1 2 2 4 2 2 5 4" xfId="5504" xr:uid="{00000000-0005-0000-0000-0000C6140000}"/>
    <cellStyle name="20% - Accent1 2 2 4 2 2 5 4 2" xfId="5505" xr:uid="{00000000-0005-0000-0000-0000C7140000}"/>
    <cellStyle name="20% - Accent1 2 2 4 2 2 5 4 2 2" xfId="5506" xr:uid="{00000000-0005-0000-0000-0000C8140000}"/>
    <cellStyle name="20% - Accent1 2 2 4 2 2 5 4 2 2 2" xfId="5507" xr:uid="{00000000-0005-0000-0000-0000C9140000}"/>
    <cellStyle name="20% - Accent1 2 2 4 2 2 5 4 2 3" xfId="5508" xr:uid="{00000000-0005-0000-0000-0000CA140000}"/>
    <cellStyle name="20% - Accent1 2 2 4 2 2 5 4 3" xfId="5509" xr:uid="{00000000-0005-0000-0000-0000CB140000}"/>
    <cellStyle name="20% - Accent1 2 2 4 2 2 5 4 3 2" xfId="5510" xr:uid="{00000000-0005-0000-0000-0000CC140000}"/>
    <cellStyle name="20% - Accent1 2 2 4 2 2 5 4 4" xfId="5511" xr:uid="{00000000-0005-0000-0000-0000CD140000}"/>
    <cellStyle name="20% - Accent1 2 2 4 2 2 5 5" xfId="5512" xr:uid="{00000000-0005-0000-0000-0000CE140000}"/>
    <cellStyle name="20% - Accent1 2 2 4 2 2 5 5 2" xfId="5513" xr:uid="{00000000-0005-0000-0000-0000CF140000}"/>
    <cellStyle name="20% - Accent1 2 2 4 2 2 5 5 2 2" xfId="5514" xr:uid="{00000000-0005-0000-0000-0000D0140000}"/>
    <cellStyle name="20% - Accent1 2 2 4 2 2 5 5 3" xfId="5515" xr:uid="{00000000-0005-0000-0000-0000D1140000}"/>
    <cellStyle name="20% - Accent1 2 2 4 2 2 5 6" xfId="5516" xr:uid="{00000000-0005-0000-0000-0000D2140000}"/>
    <cellStyle name="20% - Accent1 2 2 4 2 2 5 6 2" xfId="5517" xr:uid="{00000000-0005-0000-0000-0000D3140000}"/>
    <cellStyle name="20% - Accent1 2 2 4 2 2 5 6 2 2" xfId="5518" xr:uid="{00000000-0005-0000-0000-0000D4140000}"/>
    <cellStyle name="20% - Accent1 2 2 4 2 2 5 6 3" xfId="5519" xr:uid="{00000000-0005-0000-0000-0000D5140000}"/>
    <cellStyle name="20% - Accent1 2 2 4 2 2 5 7" xfId="5520" xr:uid="{00000000-0005-0000-0000-0000D6140000}"/>
    <cellStyle name="20% - Accent1 2 2 4 2 2 5 7 2" xfId="5521" xr:uid="{00000000-0005-0000-0000-0000D7140000}"/>
    <cellStyle name="20% - Accent1 2 2 4 2 2 5 8" xfId="5522" xr:uid="{00000000-0005-0000-0000-0000D8140000}"/>
    <cellStyle name="20% - Accent1 2 2 4 2 2 5 8 2" xfId="5523" xr:uid="{00000000-0005-0000-0000-0000D9140000}"/>
    <cellStyle name="20% - Accent1 2 2 4 2 2 5 9" xfId="5524" xr:uid="{00000000-0005-0000-0000-0000DA140000}"/>
    <cellStyle name="20% - Accent1 2 2 4 2 2 6" xfId="5525" xr:uid="{00000000-0005-0000-0000-0000DB140000}"/>
    <cellStyle name="20% - Accent1 2 2 4 2 2 6 2" xfId="5526" xr:uid="{00000000-0005-0000-0000-0000DC140000}"/>
    <cellStyle name="20% - Accent1 2 2 4 2 2 6 2 2" xfId="5527" xr:uid="{00000000-0005-0000-0000-0000DD140000}"/>
    <cellStyle name="20% - Accent1 2 2 4 2 2 6 2 2 2" xfId="5528" xr:uid="{00000000-0005-0000-0000-0000DE140000}"/>
    <cellStyle name="20% - Accent1 2 2 4 2 2 6 2 2 2 2" xfId="5529" xr:uid="{00000000-0005-0000-0000-0000DF140000}"/>
    <cellStyle name="20% - Accent1 2 2 4 2 2 6 2 2 3" xfId="5530" xr:uid="{00000000-0005-0000-0000-0000E0140000}"/>
    <cellStyle name="20% - Accent1 2 2 4 2 2 6 2 3" xfId="5531" xr:uid="{00000000-0005-0000-0000-0000E1140000}"/>
    <cellStyle name="20% - Accent1 2 2 4 2 2 6 2 3 2" xfId="5532" xr:uid="{00000000-0005-0000-0000-0000E2140000}"/>
    <cellStyle name="20% - Accent1 2 2 4 2 2 6 2 4" xfId="5533" xr:uid="{00000000-0005-0000-0000-0000E3140000}"/>
    <cellStyle name="20% - Accent1 2 2 4 2 2 6 3" xfId="5534" xr:uid="{00000000-0005-0000-0000-0000E4140000}"/>
    <cellStyle name="20% - Accent1 2 2 4 2 2 6 3 2" xfId="5535" xr:uid="{00000000-0005-0000-0000-0000E5140000}"/>
    <cellStyle name="20% - Accent1 2 2 4 2 2 6 3 2 2" xfId="5536" xr:uid="{00000000-0005-0000-0000-0000E6140000}"/>
    <cellStyle name="20% - Accent1 2 2 4 2 2 6 3 2 2 2" xfId="5537" xr:uid="{00000000-0005-0000-0000-0000E7140000}"/>
    <cellStyle name="20% - Accent1 2 2 4 2 2 6 3 2 3" xfId="5538" xr:uid="{00000000-0005-0000-0000-0000E8140000}"/>
    <cellStyle name="20% - Accent1 2 2 4 2 2 6 3 3" xfId="5539" xr:uid="{00000000-0005-0000-0000-0000E9140000}"/>
    <cellStyle name="20% - Accent1 2 2 4 2 2 6 3 3 2" xfId="5540" xr:uid="{00000000-0005-0000-0000-0000EA140000}"/>
    <cellStyle name="20% - Accent1 2 2 4 2 2 6 3 4" xfId="5541" xr:uid="{00000000-0005-0000-0000-0000EB140000}"/>
    <cellStyle name="20% - Accent1 2 2 4 2 2 6 4" xfId="5542" xr:uid="{00000000-0005-0000-0000-0000EC140000}"/>
    <cellStyle name="20% - Accent1 2 2 4 2 2 6 4 2" xfId="5543" xr:uid="{00000000-0005-0000-0000-0000ED140000}"/>
    <cellStyle name="20% - Accent1 2 2 4 2 2 6 4 2 2" xfId="5544" xr:uid="{00000000-0005-0000-0000-0000EE140000}"/>
    <cellStyle name="20% - Accent1 2 2 4 2 2 6 4 2 2 2" xfId="5545" xr:uid="{00000000-0005-0000-0000-0000EF140000}"/>
    <cellStyle name="20% - Accent1 2 2 4 2 2 6 4 2 3" xfId="5546" xr:uid="{00000000-0005-0000-0000-0000F0140000}"/>
    <cellStyle name="20% - Accent1 2 2 4 2 2 6 4 3" xfId="5547" xr:uid="{00000000-0005-0000-0000-0000F1140000}"/>
    <cellStyle name="20% - Accent1 2 2 4 2 2 6 4 3 2" xfId="5548" xr:uid="{00000000-0005-0000-0000-0000F2140000}"/>
    <cellStyle name="20% - Accent1 2 2 4 2 2 6 4 4" xfId="5549" xr:uid="{00000000-0005-0000-0000-0000F3140000}"/>
    <cellStyle name="20% - Accent1 2 2 4 2 2 6 5" xfId="5550" xr:uid="{00000000-0005-0000-0000-0000F4140000}"/>
    <cellStyle name="20% - Accent1 2 2 4 2 2 6 5 2" xfId="5551" xr:uid="{00000000-0005-0000-0000-0000F5140000}"/>
    <cellStyle name="20% - Accent1 2 2 4 2 2 6 5 2 2" xfId="5552" xr:uid="{00000000-0005-0000-0000-0000F6140000}"/>
    <cellStyle name="20% - Accent1 2 2 4 2 2 6 5 3" xfId="5553" xr:uid="{00000000-0005-0000-0000-0000F7140000}"/>
    <cellStyle name="20% - Accent1 2 2 4 2 2 6 6" xfId="5554" xr:uid="{00000000-0005-0000-0000-0000F8140000}"/>
    <cellStyle name="20% - Accent1 2 2 4 2 2 6 6 2" xfId="5555" xr:uid="{00000000-0005-0000-0000-0000F9140000}"/>
    <cellStyle name="20% - Accent1 2 2 4 2 2 6 6 2 2" xfId="5556" xr:uid="{00000000-0005-0000-0000-0000FA140000}"/>
    <cellStyle name="20% - Accent1 2 2 4 2 2 6 6 3" xfId="5557" xr:uid="{00000000-0005-0000-0000-0000FB140000}"/>
    <cellStyle name="20% - Accent1 2 2 4 2 2 6 7" xfId="5558" xr:uid="{00000000-0005-0000-0000-0000FC140000}"/>
    <cellStyle name="20% - Accent1 2 2 4 2 2 6 7 2" xfId="5559" xr:uid="{00000000-0005-0000-0000-0000FD140000}"/>
    <cellStyle name="20% - Accent1 2 2 4 2 2 6 8" xfId="5560" xr:uid="{00000000-0005-0000-0000-0000FE140000}"/>
    <cellStyle name="20% - Accent1 2 2 4 2 2 6 8 2" xfId="5561" xr:uid="{00000000-0005-0000-0000-0000FF140000}"/>
    <cellStyle name="20% - Accent1 2 2 4 2 2 6 9" xfId="5562" xr:uid="{00000000-0005-0000-0000-000000150000}"/>
    <cellStyle name="20% - Accent1 2 2 4 2 2 7" xfId="5563" xr:uid="{00000000-0005-0000-0000-000001150000}"/>
    <cellStyle name="20% - Accent1 2 2 4 2 2 7 2" xfId="5564" xr:uid="{00000000-0005-0000-0000-000002150000}"/>
    <cellStyle name="20% - Accent1 2 2 4 2 2 7 2 2" xfId="5565" xr:uid="{00000000-0005-0000-0000-000003150000}"/>
    <cellStyle name="20% - Accent1 2 2 4 2 2 7 2 2 2" xfId="5566" xr:uid="{00000000-0005-0000-0000-000004150000}"/>
    <cellStyle name="20% - Accent1 2 2 4 2 2 7 2 3" xfId="5567" xr:uid="{00000000-0005-0000-0000-000005150000}"/>
    <cellStyle name="20% - Accent1 2 2 4 2 2 7 3" xfId="5568" xr:uid="{00000000-0005-0000-0000-000006150000}"/>
    <cellStyle name="20% - Accent1 2 2 4 2 2 7 3 2" xfId="5569" xr:uid="{00000000-0005-0000-0000-000007150000}"/>
    <cellStyle name="20% - Accent1 2 2 4 2 2 7 4" xfId="5570" xr:uid="{00000000-0005-0000-0000-000008150000}"/>
    <cellStyle name="20% - Accent1 2 2 4 2 2 8" xfId="5571" xr:uid="{00000000-0005-0000-0000-000009150000}"/>
    <cellStyle name="20% - Accent1 2 2 4 2 2 8 2" xfId="5572" xr:uid="{00000000-0005-0000-0000-00000A150000}"/>
    <cellStyle name="20% - Accent1 2 2 4 2 2 8 2 2" xfId="5573" xr:uid="{00000000-0005-0000-0000-00000B150000}"/>
    <cellStyle name="20% - Accent1 2 2 4 2 2 8 2 2 2" xfId="5574" xr:uid="{00000000-0005-0000-0000-00000C150000}"/>
    <cellStyle name="20% - Accent1 2 2 4 2 2 8 2 3" xfId="5575" xr:uid="{00000000-0005-0000-0000-00000D150000}"/>
    <cellStyle name="20% - Accent1 2 2 4 2 2 8 3" xfId="5576" xr:uid="{00000000-0005-0000-0000-00000E150000}"/>
    <cellStyle name="20% - Accent1 2 2 4 2 2 8 3 2" xfId="5577" xr:uid="{00000000-0005-0000-0000-00000F150000}"/>
    <cellStyle name="20% - Accent1 2 2 4 2 2 8 4" xfId="5578" xr:uid="{00000000-0005-0000-0000-000010150000}"/>
    <cellStyle name="20% - Accent1 2 2 4 2 2 9" xfId="5579" xr:uid="{00000000-0005-0000-0000-000011150000}"/>
    <cellStyle name="20% - Accent1 2 2 4 2 2 9 2" xfId="5580" xr:uid="{00000000-0005-0000-0000-000012150000}"/>
    <cellStyle name="20% - Accent1 2 2 4 2 2 9 2 2" xfId="5581" xr:uid="{00000000-0005-0000-0000-000013150000}"/>
    <cellStyle name="20% - Accent1 2 2 4 2 2 9 2 2 2" xfId="5582" xr:uid="{00000000-0005-0000-0000-000014150000}"/>
    <cellStyle name="20% - Accent1 2 2 4 2 2 9 2 3" xfId="5583" xr:uid="{00000000-0005-0000-0000-000015150000}"/>
    <cellStyle name="20% - Accent1 2 2 4 2 2 9 3" xfId="5584" xr:uid="{00000000-0005-0000-0000-000016150000}"/>
    <cellStyle name="20% - Accent1 2 2 4 2 2 9 3 2" xfId="5585" xr:uid="{00000000-0005-0000-0000-000017150000}"/>
    <cellStyle name="20% - Accent1 2 2 4 2 2 9 4" xfId="5586" xr:uid="{00000000-0005-0000-0000-000018150000}"/>
    <cellStyle name="20% - Accent1 2 2 4 2 3" xfId="5587" xr:uid="{00000000-0005-0000-0000-000019150000}"/>
    <cellStyle name="20% - Accent1 2 2 4 2 3 10" xfId="5588" xr:uid="{00000000-0005-0000-0000-00001A150000}"/>
    <cellStyle name="20% - Accent1 2 2 4 2 3 10 2" xfId="5589" xr:uid="{00000000-0005-0000-0000-00001B150000}"/>
    <cellStyle name="20% - Accent1 2 2 4 2 3 11" xfId="5590" xr:uid="{00000000-0005-0000-0000-00001C150000}"/>
    <cellStyle name="20% - Accent1 2 2 4 2 3 2" xfId="5591" xr:uid="{00000000-0005-0000-0000-00001D150000}"/>
    <cellStyle name="20% - Accent1 2 2 4 2 3 2 2" xfId="5592" xr:uid="{00000000-0005-0000-0000-00001E150000}"/>
    <cellStyle name="20% - Accent1 2 2 4 2 3 2 2 2" xfId="5593" xr:uid="{00000000-0005-0000-0000-00001F150000}"/>
    <cellStyle name="20% - Accent1 2 2 4 2 3 2 2 2 2" xfId="5594" xr:uid="{00000000-0005-0000-0000-000020150000}"/>
    <cellStyle name="20% - Accent1 2 2 4 2 3 2 2 2 2 2" xfId="5595" xr:uid="{00000000-0005-0000-0000-000021150000}"/>
    <cellStyle name="20% - Accent1 2 2 4 2 3 2 2 2 3" xfId="5596" xr:uid="{00000000-0005-0000-0000-000022150000}"/>
    <cellStyle name="20% - Accent1 2 2 4 2 3 2 2 3" xfId="5597" xr:uid="{00000000-0005-0000-0000-000023150000}"/>
    <cellStyle name="20% - Accent1 2 2 4 2 3 2 2 3 2" xfId="5598" xr:uid="{00000000-0005-0000-0000-000024150000}"/>
    <cellStyle name="20% - Accent1 2 2 4 2 3 2 2 4" xfId="5599" xr:uid="{00000000-0005-0000-0000-000025150000}"/>
    <cellStyle name="20% - Accent1 2 2 4 2 3 2 3" xfId="5600" xr:uid="{00000000-0005-0000-0000-000026150000}"/>
    <cellStyle name="20% - Accent1 2 2 4 2 3 2 3 2" xfId="5601" xr:uid="{00000000-0005-0000-0000-000027150000}"/>
    <cellStyle name="20% - Accent1 2 2 4 2 3 2 3 2 2" xfId="5602" xr:uid="{00000000-0005-0000-0000-000028150000}"/>
    <cellStyle name="20% - Accent1 2 2 4 2 3 2 3 2 2 2" xfId="5603" xr:uid="{00000000-0005-0000-0000-000029150000}"/>
    <cellStyle name="20% - Accent1 2 2 4 2 3 2 3 2 3" xfId="5604" xr:uid="{00000000-0005-0000-0000-00002A150000}"/>
    <cellStyle name="20% - Accent1 2 2 4 2 3 2 3 3" xfId="5605" xr:uid="{00000000-0005-0000-0000-00002B150000}"/>
    <cellStyle name="20% - Accent1 2 2 4 2 3 2 3 3 2" xfId="5606" xr:uid="{00000000-0005-0000-0000-00002C150000}"/>
    <cellStyle name="20% - Accent1 2 2 4 2 3 2 3 4" xfId="5607" xr:uid="{00000000-0005-0000-0000-00002D150000}"/>
    <cellStyle name="20% - Accent1 2 2 4 2 3 2 4" xfId="5608" xr:uid="{00000000-0005-0000-0000-00002E150000}"/>
    <cellStyle name="20% - Accent1 2 2 4 2 3 2 4 2" xfId="5609" xr:uid="{00000000-0005-0000-0000-00002F150000}"/>
    <cellStyle name="20% - Accent1 2 2 4 2 3 2 4 2 2" xfId="5610" xr:uid="{00000000-0005-0000-0000-000030150000}"/>
    <cellStyle name="20% - Accent1 2 2 4 2 3 2 4 2 2 2" xfId="5611" xr:uid="{00000000-0005-0000-0000-000031150000}"/>
    <cellStyle name="20% - Accent1 2 2 4 2 3 2 4 2 3" xfId="5612" xr:uid="{00000000-0005-0000-0000-000032150000}"/>
    <cellStyle name="20% - Accent1 2 2 4 2 3 2 4 3" xfId="5613" xr:uid="{00000000-0005-0000-0000-000033150000}"/>
    <cellStyle name="20% - Accent1 2 2 4 2 3 2 4 3 2" xfId="5614" xr:uid="{00000000-0005-0000-0000-000034150000}"/>
    <cellStyle name="20% - Accent1 2 2 4 2 3 2 4 4" xfId="5615" xr:uid="{00000000-0005-0000-0000-000035150000}"/>
    <cellStyle name="20% - Accent1 2 2 4 2 3 2 5" xfId="5616" xr:uid="{00000000-0005-0000-0000-000036150000}"/>
    <cellStyle name="20% - Accent1 2 2 4 2 3 2 5 2" xfId="5617" xr:uid="{00000000-0005-0000-0000-000037150000}"/>
    <cellStyle name="20% - Accent1 2 2 4 2 3 2 5 2 2" xfId="5618" xr:uid="{00000000-0005-0000-0000-000038150000}"/>
    <cellStyle name="20% - Accent1 2 2 4 2 3 2 5 3" xfId="5619" xr:uid="{00000000-0005-0000-0000-000039150000}"/>
    <cellStyle name="20% - Accent1 2 2 4 2 3 2 6" xfId="5620" xr:uid="{00000000-0005-0000-0000-00003A150000}"/>
    <cellStyle name="20% - Accent1 2 2 4 2 3 2 6 2" xfId="5621" xr:uid="{00000000-0005-0000-0000-00003B150000}"/>
    <cellStyle name="20% - Accent1 2 2 4 2 3 2 6 2 2" xfId="5622" xr:uid="{00000000-0005-0000-0000-00003C150000}"/>
    <cellStyle name="20% - Accent1 2 2 4 2 3 2 6 3" xfId="5623" xr:uid="{00000000-0005-0000-0000-00003D150000}"/>
    <cellStyle name="20% - Accent1 2 2 4 2 3 2 7" xfId="5624" xr:uid="{00000000-0005-0000-0000-00003E150000}"/>
    <cellStyle name="20% - Accent1 2 2 4 2 3 2 7 2" xfId="5625" xr:uid="{00000000-0005-0000-0000-00003F150000}"/>
    <cellStyle name="20% - Accent1 2 2 4 2 3 2 8" xfId="5626" xr:uid="{00000000-0005-0000-0000-000040150000}"/>
    <cellStyle name="20% - Accent1 2 2 4 2 3 2 8 2" xfId="5627" xr:uid="{00000000-0005-0000-0000-000041150000}"/>
    <cellStyle name="20% - Accent1 2 2 4 2 3 2 9" xfId="5628" xr:uid="{00000000-0005-0000-0000-000042150000}"/>
    <cellStyle name="20% - Accent1 2 2 4 2 3 3" xfId="5629" xr:uid="{00000000-0005-0000-0000-000043150000}"/>
    <cellStyle name="20% - Accent1 2 2 4 2 3 3 2" xfId="5630" xr:uid="{00000000-0005-0000-0000-000044150000}"/>
    <cellStyle name="20% - Accent1 2 2 4 2 3 3 2 2" xfId="5631" xr:uid="{00000000-0005-0000-0000-000045150000}"/>
    <cellStyle name="20% - Accent1 2 2 4 2 3 3 2 2 2" xfId="5632" xr:uid="{00000000-0005-0000-0000-000046150000}"/>
    <cellStyle name="20% - Accent1 2 2 4 2 3 3 2 2 2 2" xfId="5633" xr:uid="{00000000-0005-0000-0000-000047150000}"/>
    <cellStyle name="20% - Accent1 2 2 4 2 3 3 2 2 3" xfId="5634" xr:uid="{00000000-0005-0000-0000-000048150000}"/>
    <cellStyle name="20% - Accent1 2 2 4 2 3 3 2 3" xfId="5635" xr:uid="{00000000-0005-0000-0000-000049150000}"/>
    <cellStyle name="20% - Accent1 2 2 4 2 3 3 2 3 2" xfId="5636" xr:uid="{00000000-0005-0000-0000-00004A150000}"/>
    <cellStyle name="20% - Accent1 2 2 4 2 3 3 2 4" xfId="5637" xr:uid="{00000000-0005-0000-0000-00004B150000}"/>
    <cellStyle name="20% - Accent1 2 2 4 2 3 3 3" xfId="5638" xr:uid="{00000000-0005-0000-0000-00004C150000}"/>
    <cellStyle name="20% - Accent1 2 2 4 2 3 3 3 2" xfId="5639" xr:uid="{00000000-0005-0000-0000-00004D150000}"/>
    <cellStyle name="20% - Accent1 2 2 4 2 3 3 3 2 2" xfId="5640" xr:uid="{00000000-0005-0000-0000-00004E150000}"/>
    <cellStyle name="20% - Accent1 2 2 4 2 3 3 3 2 2 2" xfId="5641" xr:uid="{00000000-0005-0000-0000-00004F150000}"/>
    <cellStyle name="20% - Accent1 2 2 4 2 3 3 3 2 3" xfId="5642" xr:uid="{00000000-0005-0000-0000-000050150000}"/>
    <cellStyle name="20% - Accent1 2 2 4 2 3 3 3 3" xfId="5643" xr:uid="{00000000-0005-0000-0000-000051150000}"/>
    <cellStyle name="20% - Accent1 2 2 4 2 3 3 3 3 2" xfId="5644" xr:uid="{00000000-0005-0000-0000-000052150000}"/>
    <cellStyle name="20% - Accent1 2 2 4 2 3 3 3 4" xfId="5645" xr:uid="{00000000-0005-0000-0000-000053150000}"/>
    <cellStyle name="20% - Accent1 2 2 4 2 3 3 4" xfId="5646" xr:uid="{00000000-0005-0000-0000-000054150000}"/>
    <cellStyle name="20% - Accent1 2 2 4 2 3 3 4 2" xfId="5647" xr:uid="{00000000-0005-0000-0000-000055150000}"/>
    <cellStyle name="20% - Accent1 2 2 4 2 3 3 4 2 2" xfId="5648" xr:uid="{00000000-0005-0000-0000-000056150000}"/>
    <cellStyle name="20% - Accent1 2 2 4 2 3 3 4 2 2 2" xfId="5649" xr:uid="{00000000-0005-0000-0000-000057150000}"/>
    <cellStyle name="20% - Accent1 2 2 4 2 3 3 4 2 3" xfId="5650" xr:uid="{00000000-0005-0000-0000-000058150000}"/>
    <cellStyle name="20% - Accent1 2 2 4 2 3 3 4 3" xfId="5651" xr:uid="{00000000-0005-0000-0000-000059150000}"/>
    <cellStyle name="20% - Accent1 2 2 4 2 3 3 4 3 2" xfId="5652" xr:uid="{00000000-0005-0000-0000-00005A150000}"/>
    <cellStyle name="20% - Accent1 2 2 4 2 3 3 4 4" xfId="5653" xr:uid="{00000000-0005-0000-0000-00005B150000}"/>
    <cellStyle name="20% - Accent1 2 2 4 2 3 3 5" xfId="5654" xr:uid="{00000000-0005-0000-0000-00005C150000}"/>
    <cellStyle name="20% - Accent1 2 2 4 2 3 3 5 2" xfId="5655" xr:uid="{00000000-0005-0000-0000-00005D150000}"/>
    <cellStyle name="20% - Accent1 2 2 4 2 3 3 5 2 2" xfId="5656" xr:uid="{00000000-0005-0000-0000-00005E150000}"/>
    <cellStyle name="20% - Accent1 2 2 4 2 3 3 5 3" xfId="5657" xr:uid="{00000000-0005-0000-0000-00005F150000}"/>
    <cellStyle name="20% - Accent1 2 2 4 2 3 3 6" xfId="5658" xr:uid="{00000000-0005-0000-0000-000060150000}"/>
    <cellStyle name="20% - Accent1 2 2 4 2 3 3 6 2" xfId="5659" xr:uid="{00000000-0005-0000-0000-000061150000}"/>
    <cellStyle name="20% - Accent1 2 2 4 2 3 3 6 2 2" xfId="5660" xr:uid="{00000000-0005-0000-0000-000062150000}"/>
    <cellStyle name="20% - Accent1 2 2 4 2 3 3 6 3" xfId="5661" xr:uid="{00000000-0005-0000-0000-000063150000}"/>
    <cellStyle name="20% - Accent1 2 2 4 2 3 3 7" xfId="5662" xr:uid="{00000000-0005-0000-0000-000064150000}"/>
    <cellStyle name="20% - Accent1 2 2 4 2 3 3 7 2" xfId="5663" xr:uid="{00000000-0005-0000-0000-000065150000}"/>
    <cellStyle name="20% - Accent1 2 2 4 2 3 3 8" xfId="5664" xr:uid="{00000000-0005-0000-0000-000066150000}"/>
    <cellStyle name="20% - Accent1 2 2 4 2 3 3 8 2" xfId="5665" xr:uid="{00000000-0005-0000-0000-000067150000}"/>
    <cellStyle name="20% - Accent1 2 2 4 2 3 3 9" xfId="5666" xr:uid="{00000000-0005-0000-0000-000068150000}"/>
    <cellStyle name="20% - Accent1 2 2 4 2 3 4" xfId="5667" xr:uid="{00000000-0005-0000-0000-000069150000}"/>
    <cellStyle name="20% - Accent1 2 2 4 2 3 4 2" xfId="5668" xr:uid="{00000000-0005-0000-0000-00006A150000}"/>
    <cellStyle name="20% - Accent1 2 2 4 2 3 4 2 2" xfId="5669" xr:uid="{00000000-0005-0000-0000-00006B150000}"/>
    <cellStyle name="20% - Accent1 2 2 4 2 3 4 2 2 2" xfId="5670" xr:uid="{00000000-0005-0000-0000-00006C150000}"/>
    <cellStyle name="20% - Accent1 2 2 4 2 3 4 2 3" xfId="5671" xr:uid="{00000000-0005-0000-0000-00006D150000}"/>
    <cellStyle name="20% - Accent1 2 2 4 2 3 4 3" xfId="5672" xr:uid="{00000000-0005-0000-0000-00006E150000}"/>
    <cellStyle name="20% - Accent1 2 2 4 2 3 4 3 2" xfId="5673" xr:uid="{00000000-0005-0000-0000-00006F150000}"/>
    <cellStyle name="20% - Accent1 2 2 4 2 3 4 4" xfId="5674" xr:uid="{00000000-0005-0000-0000-000070150000}"/>
    <cellStyle name="20% - Accent1 2 2 4 2 3 5" xfId="5675" xr:uid="{00000000-0005-0000-0000-000071150000}"/>
    <cellStyle name="20% - Accent1 2 2 4 2 3 5 2" xfId="5676" xr:uid="{00000000-0005-0000-0000-000072150000}"/>
    <cellStyle name="20% - Accent1 2 2 4 2 3 5 2 2" xfId="5677" xr:uid="{00000000-0005-0000-0000-000073150000}"/>
    <cellStyle name="20% - Accent1 2 2 4 2 3 5 2 2 2" xfId="5678" xr:uid="{00000000-0005-0000-0000-000074150000}"/>
    <cellStyle name="20% - Accent1 2 2 4 2 3 5 2 3" xfId="5679" xr:uid="{00000000-0005-0000-0000-000075150000}"/>
    <cellStyle name="20% - Accent1 2 2 4 2 3 5 3" xfId="5680" xr:uid="{00000000-0005-0000-0000-000076150000}"/>
    <cellStyle name="20% - Accent1 2 2 4 2 3 5 3 2" xfId="5681" xr:uid="{00000000-0005-0000-0000-000077150000}"/>
    <cellStyle name="20% - Accent1 2 2 4 2 3 5 4" xfId="5682" xr:uid="{00000000-0005-0000-0000-000078150000}"/>
    <cellStyle name="20% - Accent1 2 2 4 2 3 6" xfId="5683" xr:uid="{00000000-0005-0000-0000-000079150000}"/>
    <cellStyle name="20% - Accent1 2 2 4 2 3 6 2" xfId="5684" xr:uid="{00000000-0005-0000-0000-00007A150000}"/>
    <cellStyle name="20% - Accent1 2 2 4 2 3 6 2 2" xfId="5685" xr:uid="{00000000-0005-0000-0000-00007B150000}"/>
    <cellStyle name="20% - Accent1 2 2 4 2 3 6 2 2 2" xfId="5686" xr:uid="{00000000-0005-0000-0000-00007C150000}"/>
    <cellStyle name="20% - Accent1 2 2 4 2 3 6 2 3" xfId="5687" xr:uid="{00000000-0005-0000-0000-00007D150000}"/>
    <cellStyle name="20% - Accent1 2 2 4 2 3 6 3" xfId="5688" xr:uid="{00000000-0005-0000-0000-00007E150000}"/>
    <cellStyle name="20% - Accent1 2 2 4 2 3 6 3 2" xfId="5689" xr:uid="{00000000-0005-0000-0000-00007F150000}"/>
    <cellStyle name="20% - Accent1 2 2 4 2 3 6 4" xfId="5690" xr:uid="{00000000-0005-0000-0000-000080150000}"/>
    <cellStyle name="20% - Accent1 2 2 4 2 3 7" xfId="5691" xr:uid="{00000000-0005-0000-0000-000081150000}"/>
    <cellStyle name="20% - Accent1 2 2 4 2 3 7 2" xfId="5692" xr:uid="{00000000-0005-0000-0000-000082150000}"/>
    <cellStyle name="20% - Accent1 2 2 4 2 3 7 2 2" xfId="5693" xr:uid="{00000000-0005-0000-0000-000083150000}"/>
    <cellStyle name="20% - Accent1 2 2 4 2 3 7 3" xfId="5694" xr:uid="{00000000-0005-0000-0000-000084150000}"/>
    <cellStyle name="20% - Accent1 2 2 4 2 3 8" xfId="5695" xr:uid="{00000000-0005-0000-0000-000085150000}"/>
    <cellStyle name="20% - Accent1 2 2 4 2 3 8 2" xfId="5696" xr:uid="{00000000-0005-0000-0000-000086150000}"/>
    <cellStyle name="20% - Accent1 2 2 4 2 3 8 2 2" xfId="5697" xr:uid="{00000000-0005-0000-0000-000087150000}"/>
    <cellStyle name="20% - Accent1 2 2 4 2 3 8 3" xfId="5698" xr:uid="{00000000-0005-0000-0000-000088150000}"/>
    <cellStyle name="20% - Accent1 2 2 4 2 3 9" xfId="5699" xr:uid="{00000000-0005-0000-0000-000089150000}"/>
    <cellStyle name="20% - Accent1 2 2 4 2 3 9 2" xfId="5700" xr:uid="{00000000-0005-0000-0000-00008A150000}"/>
    <cellStyle name="20% - Accent1 2 2 4 2 4" xfId="5701" xr:uid="{00000000-0005-0000-0000-00008B150000}"/>
    <cellStyle name="20% - Accent1 2 2 4 2 4 10" xfId="5702" xr:uid="{00000000-0005-0000-0000-00008C150000}"/>
    <cellStyle name="20% - Accent1 2 2 4 2 4 10 2" xfId="5703" xr:uid="{00000000-0005-0000-0000-00008D150000}"/>
    <cellStyle name="20% - Accent1 2 2 4 2 4 11" xfId="5704" xr:uid="{00000000-0005-0000-0000-00008E150000}"/>
    <cellStyle name="20% - Accent1 2 2 4 2 4 2" xfId="5705" xr:uid="{00000000-0005-0000-0000-00008F150000}"/>
    <cellStyle name="20% - Accent1 2 2 4 2 4 2 2" xfId="5706" xr:uid="{00000000-0005-0000-0000-000090150000}"/>
    <cellStyle name="20% - Accent1 2 2 4 2 4 2 2 2" xfId="5707" xr:uid="{00000000-0005-0000-0000-000091150000}"/>
    <cellStyle name="20% - Accent1 2 2 4 2 4 2 2 2 2" xfId="5708" xr:uid="{00000000-0005-0000-0000-000092150000}"/>
    <cellStyle name="20% - Accent1 2 2 4 2 4 2 2 2 2 2" xfId="5709" xr:uid="{00000000-0005-0000-0000-000093150000}"/>
    <cellStyle name="20% - Accent1 2 2 4 2 4 2 2 2 3" xfId="5710" xr:uid="{00000000-0005-0000-0000-000094150000}"/>
    <cellStyle name="20% - Accent1 2 2 4 2 4 2 2 3" xfId="5711" xr:uid="{00000000-0005-0000-0000-000095150000}"/>
    <cellStyle name="20% - Accent1 2 2 4 2 4 2 2 3 2" xfId="5712" xr:uid="{00000000-0005-0000-0000-000096150000}"/>
    <cellStyle name="20% - Accent1 2 2 4 2 4 2 2 4" xfId="5713" xr:uid="{00000000-0005-0000-0000-000097150000}"/>
    <cellStyle name="20% - Accent1 2 2 4 2 4 2 3" xfId="5714" xr:uid="{00000000-0005-0000-0000-000098150000}"/>
    <cellStyle name="20% - Accent1 2 2 4 2 4 2 3 2" xfId="5715" xr:uid="{00000000-0005-0000-0000-000099150000}"/>
    <cellStyle name="20% - Accent1 2 2 4 2 4 2 3 2 2" xfId="5716" xr:uid="{00000000-0005-0000-0000-00009A150000}"/>
    <cellStyle name="20% - Accent1 2 2 4 2 4 2 3 2 2 2" xfId="5717" xr:uid="{00000000-0005-0000-0000-00009B150000}"/>
    <cellStyle name="20% - Accent1 2 2 4 2 4 2 3 2 3" xfId="5718" xr:uid="{00000000-0005-0000-0000-00009C150000}"/>
    <cellStyle name="20% - Accent1 2 2 4 2 4 2 3 3" xfId="5719" xr:uid="{00000000-0005-0000-0000-00009D150000}"/>
    <cellStyle name="20% - Accent1 2 2 4 2 4 2 3 3 2" xfId="5720" xr:uid="{00000000-0005-0000-0000-00009E150000}"/>
    <cellStyle name="20% - Accent1 2 2 4 2 4 2 3 4" xfId="5721" xr:uid="{00000000-0005-0000-0000-00009F150000}"/>
    <cellStyle name="20% - Accent1 2 2 4 2 4 2 4" xfId="5722" xr:uid="{00000000-0005-0000-0000-0000A0150000}"/>
    <cellStyle name="20% - Accent1 2 2 4 2 4 2 4 2" xfId="5723" xr:uid="{00000000-0005-0000-0000-0000A1150000}"/>
    <cellStyle name="20% - Accent1 2 2 4 2 4 2 4 2 2" xfId="5724" xr:uid="{00000000-0005-0000-0000-0000A2150000}"/>
    <cellStyle name="20% - Accent1 2 2 4 2 4 2 4 2 2 2" xfId="5725" xr:uid="{00000000-0005-0000-0000-0000A3150000}"/>
    <cellStyle name="20% - Accent1 2 2 4 2 4 2 4 2 3" xfId="5726" xr:uid="{00000000-0005-0000-0000-0000A4150000}"/>
    <cellStyle name="20% - Accent1 2 2 4 2 4 2 4 3" xfId="5727" xr:uid="{00000000-0005-0000-0000-0000A5150000}"/>
    <cellStyle name="20% - Accent1 2 2 4 2 4 2 4 3 2" xfId="5728" xr:uid="{00000000-0005-0000-0000-0000A6150000}"/>
    <cellStyle name="20% - Accent1 2 2 4 2 4 2 4 4" xfId="5729" xr:uid="{00000000-0005-0000-0000-0000A7150000}"/>
    <cellStyle name="20% - Accent1 2 2 4 2 4 2 5" xfId="5730" xr:uid="{00000000-0005-0000-0000-0000A8150000}"/>
    <cellStyle name="20% - Accent1 2 2 4 2 4 2 5 2" xfId="5731" xr:uid="{00000000-0005-0000-0000-0000A9150000}"/>
    <cellStyle name="20% - Accent1 2 2 4 2 4 2 5 2 2" xfId="5732" xr:uid="{00000000-0005-0000-0000-0000AA150000}"/>
    <cellStyle name="20% - Accent1 2 2 4 2 4 2 5 3" xfId="5733" xr:uid="{00000000-0005-0000-0000-0000AB150000}"/>
    <cellStyle name="20% - Accent1 2 2 4 2 4 2 6" xfId="5734" xr:uid="{00000000-0005-0000-0000-0000AC150000}"/>
    <cellStyle name="20% - Accent1 2 2 4 2 4 2 6 2" xfId="5735" xr:uid="{00000000-0005-0000-0000-0000AD150000}"/>
    <cellStyle name="20% - Accent1 2 2 4 2 4 2 6 2 2" xfId="5736" xr:uid="{00000000-0005-0000-0000-0000AE150000}"/>
    <cellStyle name="20% - Accent1 2 2 4 2 4 2 6 3" xfId="5737" xr:uid="{00000000-0005-0000-0000-0000AF150000}"/>
    <cellStyle name="20% - Accent1 2 2 4 2 4 2 7" xfId="5738" xr:uid="{00000000-0005-0000-0000-0000B0150000}"/>
    <cellStyle name="20% - Accent1 2 2 4 2 4 2 7 2" xfId="5739" xr:uid="{00000000-0005-0000-0000-0000B1150000}"/>
    <cellStyle name="20% - Accent1 2 2 4 2 4 2 8" xfId="5740" xr:uid="{00000000-0005-0000-0000-0000B2150000}"/>
    <cellStyle name="20% - Accent1 2 2 4 2 4 2 8 2" xfId="5741" xr:uid="{00000000-0005-0000-0000-0000B3150000}"/>
    <cellStyle name="20% - Accent1 2 2 4 2 4 2 9" xfId="5742" xr:uid="{00000000-0005-0000-0000-0000B4150000}"/>
    <cellStyle name="20% - Accent1 2 2 4 2 4 3" xfId="5743" xr:uid="{00000000-0005-0000-0000-0000B5150000}"/>
    <cellStyle name="20% - Accent1 2 2 4 2 4 3 2" xfId="5744" xr:uid="{00000000-0005-0000-0000-0000B6150000}"/>
    <cellStyle name="20% - Accent1 2 2 4 2 4 3 2 2" xfId="5745" xr:uid="{00000000-0005-0000-0000-0000B7150000}"/>
    <cellStyle name="20% - Accent1 2 2 4 2 4 3 2 2 2" xfId="5746" xr:uid="{00000000-0005-0000-0000-0000B8150000}"/>
    <cellStyle name="20% - Accent1 2 2 4 2 4 3 2 2 2 2" xfId="5747" xr:uid="{00000000-0005-0000-0000-0000B9150000}"/>
    <cellStyle name="20% - Accent1 2 2 4 2 4 3 2 2 3" xfId="5748" xr:uid="{00000000-0005-0000-0000-0000BA150000}"/>
    <cellStyle name="20% - Accent1 2 2 4 2 4 3 2 3" xfId="5749" xr:uid="{00000000-0005-0000-0000-0000BB150000}"/>
    <cellStyle name="20% - Accent1 2 2 4 2 4 3 2 3 2" xfId="5750" xr:uid="{00000000-0005-0000-0000-0000BC150000}"/>
    <cellStyle name="20% - Accent1 2 2 4 2 4 3 2 4" xfId="5751" xr:uid="{00000000-0005-0000-0000-0000BD150000}"/>
    <cellStyle name="20% - Accent1 2 2 4 2 4 3 3" xfId="5752" xr:uid="{00000000-0005-0000-0000-0000BE150000}"/>
    <cellStyle name="20% - Accent1 2 2 4 2 4 3 3 2" xfId="5753" xr:uid="{00000000-0005-0000-0000-0000BF150000}"/>
    <cellStyle name="20% - Accent1 2 2 4 2 4 3 3 2 2" xfId="5754" xr:uid="{00000000-0005-0000-0000-0000C0150000}"/>
    <cellStyle name="20% - Accent1 2 2 4 2 4 3 3 2 2 2" xfId="5755" xr:uid="{00000000-0005-0000-0000-0000C1150000}"/>
    <cellStyle name="20% - Accent1 2 2 4 2 4 3 3 2 3" xfId="5756" xr:uid="{00000000-0005-0000-0000-0000C2150000}"/>
    <cellStyle name="20% - Accent1 2 2 4 2 4 3 3 3" xfId="5757" xr:uid="{00000000-0005-0000-0000-0000C3150000}"/>
    <cellStyle name="20% - Accent1 2 2 4 2 4 3 3 3 2" xfId="5758" xr:uid="{00000000-0005-0000-0000-0000C4150000}"/>
    <cellStyle name="20% - Accent1 2 2 4 2 4 3 3 4" xfId="5759" xr:uid="{00000000-0005-0000-0000-0000C5150000}"/>
    <cellStyle name="20% - Accent1 2 2 4 2 4 3 4" xfId="5760" xr:uid="{00000000-0005-0000-0000-0000C6150000}"/>
    <cellStyle name="20% - Accent1 2 2 4 2 4 3 4 2" xfId="5761" xr:uid="{00000000-0005-0000-0000-0000C7150000}"/>
    <cellStyle name="20% - Accent1 2 2 4 2 4 3 4 2 2" xfId="5762" xr:uid="{00000000-0005-0000-0000-0000C8150000}"/>
    <cellStyle name="20% - Accent1 2 2 4 2 4 3 4 2 2 2" xfId="5763" xr:uid="{00000000-0005-0000-0000-0000C9150000}"/>
    <cellStyle name="20% - Accent1 2 2 4 2 4 3 4 2 3" xfId="5764" xr:uid="{00000000-0005-0000-0000-0000CA150000}"/>
    <cellStyle name="20% - Accent1 2 2 4 2 4 3 4 3" xfId="5765" xr:uid="{00000000-0005-0000-0000-0000CB150000}"/>
    <cellStyle name="20% - Accent1 2 2 4 2 4 3 4 3 2" xfId="5766" xr:uid="{00000000-0005-0000-0000-0000CC150000}"/>
    <cellStyle name="20% - Accent1 2 2 4 2 4 3 4 4" xfId="5767" xr:uid="{00000000-0005-0000-0000-0000CD150000}"/>
    <cellStyle name="20% - Accent1 2 2 4 2 4 3 5" xfId="5768" xr:uid="{00000000-0005-0000-0000-0000CE150000}"/>
    <cellStyle name="20% - Accent1 2 2 4 2 4 3 5 2" xfId="5769" xr:uid="{00000000-0005-0000-0000-0000CF150000}"/>
    <cellStyle name="20% - Accent1 2 2 4 2 4 3 5 2 2" xfId="5770" xr:uid="{00000000-0005-0000-0000-0000D0150000}"/>
    <cellStyle name="20% - Accent1 2 2 4 2 4 3 5 3" xfId="5771" xr:uid="{00000000-0005-0000-0000-0000D1150000}"/>
    <cellStyle name="20% - Accent1 2 2 4 2 4 3 6" xfId="5772" xr:uid="{00000000-0005-0000-0000-0000D2150000}"/>
    <cellStyle name="20% - Accent1 2 2 4 2 4 3 6 2" xfId="5773" xr:uid="{00000000-0005-0000-0000-0000D3150000}"/>
    <cellStyle name="20% - Accent1 2 2 4 2 4 3 6 2 2" xfId="5774" xr:uid="{00000000-0005-0000-0000-0000D4150000}"/>
    <cellStyle name="20% - Accent1 2 2 4 2 4 3 6 3" xfId="5775" xr:uid="{00000000-0005-0000-0000-0000D5150000}"/>
    <cellStyle name="20% - Accent1 2 2 4 2 4 3 7" xfId="5776" xr:uid="{00000000-0005-0000-0000-0000D6150000}"/>
    <cellStyle name="20% - Accent1 2 2 4 2 4 3 7 2" xfId="5777" xr:uid="{00000000-0005-0000-0000-0000D7150000}"/>
    <cellStyle name="20% - Accent1 2 2 4 2 4 3 8" xfId="5778" xr:uid="{00000000-0005-0000-0000-0000D8150000}"/>
    <cellStyle name="20% - Accent1 2 2 4 2 4 3 8 2" xfId="5779" xr:uid="{00000000-0005-0000-0000-0000D9150000}"/>
    <cellStyle name="20% - Accent1 2 2 4 2 4 3 9" xfId="5780" xr:uid="{00000000-0005-0000-0000-0000DA150000}"/>
    <cellStyle name="20% - Accent1 2 2 4 2 4 4" xfId="5781" xr:uid="{00000000-0005-0000-0000-0000DB150000}"/>
    <cellStyle name="20% - Accent1 2 2 4 2 4 4 2" xfId="5782" xr:uid="{00000000-0005-0000-0000-0000DC150000}"/>
    <cellStyle name="20% - Accent1 2 2 4 2 4 4 2 2" xfId="5783" xr:uid="{00000000-0005-0000-0000-0000DD150000}"/>
    <cellStyle name="20% - Accent1 2 2 4 2 4 4 2 2 2" xfId="5784" xr:uid="{00000000-0005-0000-0000-0000DE150000}"/>
    <cellStyle name="20% - Accent1 2 2 4 2 4 4 2 3" xfId="5785" xr:uid="{00000000-0005-0000-0000-0000DF150000}"/>
    <cellStyle name="20% - Accent1 2 2 4 2 4 4 3" xfId="5786" xr:uid="{00000000-0005-0000-0000-0000E0150000}"/>
    <cellStyle name="20% - Accent1 2 2 4 2 4 4 3 2" xfId="5787" xr:uid="{00000000-0005-0000-0000-0000E1150000}"/>
    <cellStyle name="20% - Accent1 2 2 4 2 4 4 4" xfId="5788" xr:uid="{00000000-0005-0000-0000-0000E2150000}"/>
    <cellStyle name="20% - Accent1 2 2 4 2 4 5" xfId="5789" xr:uid="{00000000-0005-0000-0000-0000E3150000}"/>
    <cellStyle name="20% - Accent1 2 2 4 2 4 5 2" xfId="5790" xr:uid="{00000000-0005-0000-0000-0000E4150000}"/>
    <cellStyle name="20% - Accent1 2 2 4 2 4 5 2 2" xfId="5791" xr:uid="{00000000-0005-0000-0000-0000E5150000}"/>
    <cellStyle name="20% - Accent1 2 2 4 2 4 5 2 2 2" xfId="5792" xr:uid="{00000000-0005-0000-0000-0000E6150000}"/>
    <cellStyle name="20% - Accent1 2 2 4 2 4 5 2 3" xfId="5793" xr:uid="{00000000-0005-0000-0000-0000E7150000}"/>
    <cellStyle name="20% - Accent1 2 2 4 2 4 5 3" xfId="5794" xr:uid="{00000000-0005-0000-0000-0000E8150000}"/>
    <cellStyle name="20% - Accent1 2 2 4 2 4 5 3 2" xfId="5795" xr:uid="{00000000-0005-0000-0000-0000E9150000}"/>
    <cellStyle name="20% - Accent1 2 2 4 2 4 5 4" xfId="5796" xr:uid="{00000000-0005-0000-0000-0000EA150000}"/>
    <cellStyle name="20% - Accent1 2 2 4 2 4 6" xfId="5797" xr:uid="{00000000-0005-0000-0000-0000EB150000}"/>
    <cellStyle name="20% - Accent1 2 2 4 2 4 6 2" xfId="5798" xr:uid="{00000000-0005-0000-0000-0000EC150000}"/>
    <cellStyle name="20% - Accent1 2 2 4 2 4 6 2 2" xfId="5799" xr:uid="{00000000-0005-0000-0000-0000ED150000}"/>
    <cellStyle name="20% - Accent1 2 2 4 2 4 6 2 2 2" xfId="5800" xr:uid="{00000000-0005-0000-0000-0000EE150000}"/>
    <cellStyle name="20% - Accent1 2 2 4 2 4 6 2 3" xfId="5801" xr:uid="{00000000-0005-0000-0000-0000EF150000}"/>
    <cellStyle name="20% - Accent1 2 2 4 2 4 6 3" xfId="5802" xr:uid="{00000000-0005-0000-0000-0000F0150000}"/>
    <cellStyle name="20% - Accent1 2 2 4 2 4 6 3 2" xfId="5803" xr:uid="{00000000-0005-0000-0000-0000F1150000}"/>
    <cellStyle name="20% - Accent1 2 2 4 2 4 6 4" xfId="5804" xr:uid="{00000000-0005-0000-0000-0000F2150000}"/>
    <cellStyle name="20% - Accent1 2 2 4 2 4 7" xfId="5805" xr:uid="{00000000-0005-0000-0000-0000F3150000}"/>
    <cellStyle name="20% - Accent1 2 2 4 2 4 7 2" xfId="5806" xr:uid="{00000000-0005-0000-0000-0000F4150000}"/>
    <cellStyle name="20% - Accent1 2 2 4 2 4 7 2 2" xfId="5807" xr:uid="{00000000-0005-0000-0000-0000F5150000}"/>
    <cellStyle name="20% - Accent1 2 2 4 2 4 7 3" xfId="5808" xr:uid="{00000000-0005-0000-0000-0000F6150000}"/>
    <cellStyle name="20% - Accent1 2 2 4 2 4 8" xfId="5809" xr:uid="{00000000-0005-0000-0000-0000F7150000}"/>
    <cellStyle name="20% - Accent1 2 2 4 2 4 8 2" xfId="5810" xr:uid="{00000000-0005-0000-0000-0000F8150000}"/>
    <cellStyle name="20% - Accent1 2 2 4 2 4 8 2 2" xfId="5811" xr:uid="{00000000-0005-0000-0000-0000F9150000}"/>
    <cellStyle name="20% - Accent1 2 2 4 2 4 8 3" xfId="5812" xr:uid="{00000000-0005-0000-0000-0000FA150000}"/>
    <cellStyle name="20% - Accent1 2 2 4 2 4 9" xfId="5813" xr:uid="{00000000-0005-0000-0000-0000FB150000}"/>
    <cellStyle name="20% - Accent1 2 2 4 2 4 9 2" xfId="5814" xr:uid="{00000000-0005-0000-0000-0000FC150000}"/>
    <cellStyle name="20% - Accent1 2 2 4 2 5" xfId="5815" xr:uid="{00000000-0005-0000-0000-0000FD150000}"/>
    <cellStyle name="20% - Accent1 2 2 4 2 5 10" xfId="5816" xr:uid="{00000000-0005-0000-0000-0000FE150000}"/>
    <cellStyle name="20% - Accent1 2 2 4 2 5 10 2" xfId="5817" xr:uid="{00000000-0005-0000-0000-0000FF150000}"/>
    <cellStyle name="20% - Accent1 2 2 4 2 5 11" xfId="5818" xr:uid="{00000000-0005-0000-0000-000000160000}"/>
    <cellStyle name="20% - Accent1 2 2 4 2 5 2" xfId="5819" xr:uid="{00000000-0005-0000-0000-000001160000}"/>
    <cellStyle name="20% - Accent1 2 2 4 2 5 2 2" xfId="5820" xr:uid="{00000000-0005-0000-0000-000002160000}"/>
    <cellStyle name="20% - Accent1 2 2 4 2 5 2 2 2" xfId="5821" xr:uid="{00000000-0005-0000-0000-000003160000}"/>
    <cellStyle name="20% - Accent1 2 2 4 2 5 2 2 2 2" xfId="5822" xr:uid="{00000000-0005-0000-0000-000004160000}"/>
    <cellStyle name="20% - Accent1 2 2 4 2 5 2 2 2 2 2" xfId="5823" xr:uid="{00000000-0005-0000-0000-000005160000}"/>
    <cellStyle name="20% - Accent1 2 2 4 2 5 2 2 2 3" xfId="5824" xr:uid="{00000000-0005-0000-0000-000006160000}"/>
    <cellStyle name="20% - Accent1 2 2 4 2 5 2 2 3" xfId="5825" xr:uid="{00000000-0005-0000-0000-000007160000}"/>
    <cellStyle name="20% - Accent1 2 2 4 2 5 2 2 3 2" xfId="5826" xr:uid="{00000000-0005-0000-0000-000008160000}"/>
    <cellStyle name="20% - Accent1 2 2 4 2 5 2 2 4" xfId="5827" xr:uid="{00000000-0005-0000-0000-000009160000}"/>
    <cellStyle name="20% - Accent1 2 2 4 2 5 2 3" xfId="5828" xr:uid="{00000000-0005-0000-0000-00000A160000}"/>
    <cellStyle name="20% - Accent1 2 2 4 2 5 2 3 2" xfId="5829" xr:uid="{00000000-0005-0000-0000-00000B160000}"/>
    <cellStyle name="20% - Accent1 2 2 4 2 5 2 3 2 2" xfId="5830" xr:uid="{00000000-0005-0000-0000-00000C160000}"/>
    <cellStyle name="20% - Accent1 2 2 4 2 5 2 3 2 2 2" xfId="5831" xr:uid="{00000000-0005-0000-0000-00000D160000}"/>
    <cellStyle name="20% - Accent1 2 2 4 2 5 2 3 2 3" xfId="5832" xr:uid="{00000000-0005-0000-0000-00000E160000}"/>
    <cellStyle name="20% - Accent1 2 2 4 2 5 2 3 3" xfId="5833" xr:uid="{00000000-0005-0000-0000-00000F160000}"/>
    <cellStyle name="20% - Accent1 2 2 4 2 5 2 3 3 2" xfId="5834" xr:uid="{00000000-0005-0000-0000-000010160000}"/>
    <cellStyle name="20% - Accent1 2 2 4 2 5 2 3 4" xfId="5835" xr:uid="{00000000-0005-0000-0000-000011160000}"/>
    <cellStyle name="20% - Accent1 2 2 4 2 5 2 4" xfId="5836" xr:uid="{00000000-0005-0000-0000-000012160000}"/>
    <cellStyle name="20% - Accent1 2 2 4 2 5 2 4 2" xfId="5837" xr:uid="{00000000-0005-0000-0000-000013160000}"/>
    <cellStyle name="20% - Accent1 2 2 4 2 5 2 4 2 2" xfId="5838" xr:uid="{00000000-0005-0000-0000-000014160000}"/>
    <cellStyle name="20% - Accent1 2 2 4 2 5 2 4 2 2 2" xfId="5839" xr:uid="{00000000-0005-0000-0000-000015160000}"/>
    <cellStyle name="20% - Accent1 2 2 4 2 5 2 4 2 3" xfId="5840" xr:uid="{00000000-0005-0000-0000-000016160000}"/>
    <cellStyle name="20% - Accent1 2 2 4 2 5 2 4 3" xfId="5841" xr:uid="{00000000-0005-0000-0000-000017160000}"/>
    <cellStyle name="20% - Accent1 2 2 4 2 5 2 4 3 2" xfId="5842" xr:uid="{00000000-0005-0000-0000-000018160000}"/>
    <cellStyle name="20% - Accent1 2 2 4 2 5 2 4 4" xfId="5843" xr:uid="{00000000-0005-0000-0000-000019160000}"/>
    <cellStyle name="20% - Accent1 2 2 4 2 5 2 5" xfId="5844" xr:uid="{00000000-0005-0000-0000-00001A160000}"/>
    <cellStyle name="20% - Accent1 2 2 4 2 5 2 5 2" xfId="5845" xr:uid="{00000000-0005-0000-0000-00001B160000}"/>
    <cellStyle name="20% - Accent1 2 2 4 2 5 2 5 2 2" xfId="5846" xr:uid="{00000000-0005-0000-0000-00001C160000}"/>
    <cellStyle name="20% - Accent1 2 2 4 2 5 2 5 3" xfId="5847" xr:uid="{00000000-0005-0000-0000-00001D160000}"/>
    <cellStyle name="20% - Accent1 2 2 4 2 5 2 6" xfId="5848" xr:uid="{00000000-0005-0000-0000-00001E160000}"/>
    <cellStyle name="20% - Accent1 2 2 4 2 5 2 6 2" xfId="5849" xr:uid="{00000000-0005-0000-0000-00001F160000}"/>
    <cellStyle name="20% - Accent1 2 2 4 2 5 2 6 2 2" xfId="5850" xr:uid="{00000000-0005-0000-0000-000020160000}"/>
    <cellStyle name="20% - Accent1 2 2 4 2 5 2 6 3" xfId="5851" xr:uid="{00000000-0005-0000-0000-000021160000}"/>
    <cellStyle name="20% - Accent1 2 2 4 2 5 2 7" xfId="5852" xr:uid="{00000000-0005-0000-0000-000022160000}"/>
    <cellStyle name="20% - Accent1 2 2 4 2 5 2 7 2" xfId="5853" xr:uid="{00000000-0005-0000-0000-000023160000}"/>
    <cellStyle name="20% - Accent1 2 2 4 2 5 2 8" xfId="5854" xr:uid="{00000000-0005-0000-0000-000024160000}"/>
    <cellStyle name="20% - Accent1 2 2 4 2 5 2 8 2" xfId="5855" xr:uid="{00000000-0005-0000-0000-000025160000}"/>
    <cellStyle name="20% - Accent1 2 2 4 2 5 2 9" xfId="5856" xr:uid="{00000000-0005-0000-0000-000026160000}"/>
    <cellStyle name="20% - Accent1 2 2 4 2 5 3" xfId="5857" xr:uid="{00000000-0005-0000-0000-000027160000}"/>
    <cellStyle name="20% - Accent1 2 2 4 2 5 3 2" xfId="5858" xr:uid="{00000000-0005-0000-0000-000028160000}"/>
    <cellStyle name="20% - Accent1 2 2 4 2 5 3 2 2" xfId="5859" xr:uid="{00000000-0005-0000-0000-000029160000}"/>
    <cellStyle name="20% - Accent1 2 2 4 2 5 3 2 2 2" xfId="5860" xr:uid="{00000000-0005-0000-0000-00002A160000}"/>
    <cellStyle name="20% - Accent1 2 2 4 2 5 3 2 2 2 2" xfId="5861" xr:uid="{00000000-0005-0000-0000-00002B160000}"/>
    <cellStyle name="20% - Accent1 2 2 4 2 5 3 2 2 3" xfId="5862" xr:uid="{00000000-0005-0000-0000-00002C160000}"/>
    <cellStyle name="20% - Accent1 2 2 4 2 5 3 2 3" xfId="5863" xr:uid="{00000000-0005-0000-0000-00002D160000}"/>
    <cellStyle name="20% - Accent1 2 2 4 2 5 3 2 3 2" xfId="5864" xr:uid="{00000000-0005-0000-0000-00002E160000}"/>
    <cellStyle name="20% - Accent1 2 2 4 2 5 3 2 4" xfId="5865" xr:uid="{00000000-0005-0000-0000-00002F160000}"/>
    <cellStyle name="20% - Accent1 2 2 4 2 5 3 3" xfId="5866" xr:uid="{00000000-0005-0000-0000-000030160000}"/>
    <cellStyle name="20% - Accent1 2 2 4 2 5 3 3 2" xfId="5867" xr:uid="{00000000-0005-0000-0000-000031160000}"/>
    <cellStyle name="20% - Accent1 2 2 4 2 5 3 3 2 2" xfId="5868" xr:uid="{00000000-0005-0000-0000-000032160000}"/>
    <cellStyle name="20% - Accent1 2 2 4 2 5 3 3 2 2 2" xfId="5869" xr:uid="{00000000-0005-0000-0000-000033160000}"/>
    <cellStyle name="20% - Accent1 2 2 4 2 5 3 3 2 3" xfId="5870" xr:uid="{00000000-0005-0000-0000-000034160000}"/>
    <cellStyle name="20% - Accent1 2 2 4 2 5 3 3 3" xfId="5871" xr:uid="{00000000-0005-0000-0000-000035160000}"/>
    <cellStyle name="20% - Accent1 2 2 4 2 5 3 3 3 2" xfId="5872" xr:uid="{00000000-0005-0000-0000-000036160000}"/>
    <cellStyle name="20% - Accent1 2 2 4 2 5 3 3 4" xfId="5873" xr:uid="{00000000-0005-0000-0000-000037160000}"/>
    <cellStyle name="20% - Accent1 2 2 4 2 5 3 4" xfId="5874" xr:uid="{00000000-0005-0000-0000-000038160000}"/>
    <cellStyle name="20% - Accent1 2 2 4 2 5 3 4 2" xfId="5875" xr:uid="{00000000-0005-0000-0000-000039160000}"/>
    <cellStyle name="20% - Accent1 2 2 4 2 5 3 4 2 2" xfId="5876" xr:uid="{00000000-0005-0000-0000-00003A160000}"/>
    <cellStyle name="20% - Accent1 2 2 4 2 5 3 4 2 2 2" xfId="5877" xr:uid="{00000000-0005-0000-0000-00003B160000}"/>
    <cellStyle name="20% - Accent1 2 2 4 2 5 3 4 2 3" xfId="5878" xr:uid="{00000000-0005-0000-0000-00003C160000}"/>
    <cellStyle name="20% - Accent1 2 2 4 2 5 3 4 3" xfId="5879" xr:uid="{00000000-0005-0000-0000-00003D160000}"/>
    <cellStyle name="20% - Accent1 2 2 4 2 5 3 4 3 2" xfId="5880" xr:uid="{00000000-0005-0000-0000-00003E160000}"/>
    <cellStyle name="20% - Accent1 2 2 4 2 5 3 4 4" xfId="5881" xr:uid="{00000000-0005-0000-0000-00003F160000}"/>
    <cellStyle name="20% - Accent1 2 2 4 2 5 3 5" xfId="5882" xr:uid="{00000000-0005-0000-0000-000040160000}"/>
    <cellStyle name="20% - Accent1 2 2 4 2 5 3 5 2" xfId="5883" xr:uid="{00000000-0005-0000-0000-000041160000}"/>
    <cellStyle name="20% - Accent1 2 2 4 2 5 3 5 2 2" xfId="5884" xr:uid="{00000000-0005-0000-0000-000042160000}"/>
    <cellStyle name="20% - Accent1 2 2 4 2 5 3 5 3" xfId="5885" xr:uid="{00000000-0005-0000-0000-000043160000}"/>
    <cellStyle name="20% - Accent1 2 2 4 2 5 3 6" xfId="5886" xr:uid="{00000000-0005-0000-0000-000044160000}"/>
    <cellStyle name="20% - Accent1 2 2 4 2 5 3 6 2" xfId="5887" xr:uid="{00000000-0005-0000-0000-000045160000}"/>
    <cellStyle name="20% - Accent1 2 2 4 2 5 3 6 2 2" xfId="5888" xr:uid="{00000000-0005-0000-0000-000046160000}"/>
    <cellStyle name="20% - Accent1 2 2 4 2 5 3 6 3" xfId="5889" xr:uid="{00000000-0005-0000-0000-000047160000}"/>
    <cellStyle name="20% - Accent1 2 2 4 2 5 3 7" xfId="5890" xr:uid="{00000000-0005-0000-0000-000048160000}"/>
    <cellStyle name="20% - Accent1 2 2 4 2 5 3 7 2" xfId="5891" xr:uid="{00000000-0005-0000-0000-000049160000}"/>
    <cellStyle name="20% - Accent1 2 2 4 2 5 3 8" xfId="5892" xr:uid="{00000000-0005-0000-0000-00004A160000}"/>
    <cellStyle name="20% - Accent1 2 2 4 2 5 3 8 2" xfId="5893" xr:uid="{00000000-0005-0000-0000-00004B160000}"/>
    <cellStyle name="20% - Accent1 2 2 4 2 5 3 9" xfId="5894" xr:uid="{00000000-0005-0000-0000-00004C160000}"/>
    <cellStyle name="20% - Accent1 2 2 4 2 5 4" xfId="5895" xr:uid="{00000000-0005-0000-0000-00004D160000}"/>
    <cellStyle name="20% - Accent1 2 2 4 2 5 4 2" xfId="5896" xr:uid="{00000000-0005-0000-0000-00004E160000}"/>
    <cellStyle name="20% - Accent1 2 2 4 2 5 4 2 2" xfId="5897" xr:uid="{00000000-0005-0000-0000-00004F160000}"/>
    <cellStyle name="20% - Accent1 2 2 4 2 5 4 2 2 2" xfId="5898" xr:uid="{00000000-0005-0000-0000-000050160000}"/>
    <cellStyle name="20% - Accent1 2 2 4 2 5 4 2 3" xfId="5899" xr:uid="{00000000-0005-0000-0000-000051160000}"/>
    <cellStyle name="20% - Accent1 2 2 4 2 5 4 3" xfId="5900" xr:uid="{00000000-0005-0000-0000-000052160000}"/>
    <cellStyle name="20% - Accent1 2 2 4 2 5 4 3 2" xfId="5901" xr:uid="{00000000-0005-0000-0000-000053160000}"/>
    <cellStyle name="20% - Accent1 2 2 4 2 5 4 4" xfId="5902" xr:uid="{00000000-0005-0000-0000-000054160000}"/>
    <cellStyle name="20% - Accent1 2 2 4 2 5 5" xfId="5903" xr:uid="{00000000-0005-0000-0000-000055160000}"/>
    <cellStyle name="20% - Accent1 2 2 4 2 5 5 2" xfId="5904" xr:uid="{00000000-0005-0000-0000-000056160000}"/>
    <cellStyle name="20% - Accent1 2 2 4 2 5 5 2 2" xfId="5905" xr:uid="{00000000-0005-0000-0000-000057160000}"/>
    <cellStyle name="20% - Accent1 2 2 4 2 5 5 2 2 2" xfId="5906" xr:uid="{00000000-0005-0000-0000-000058160000}"/>
    <cellStyle name="20% - Accent1 2 2 4 2 5 5 2 3" xfId="5907" xr:uid="{00000000-0005-0000-0000-000059160000}"/>
    <cellStyle name="20% - Accent1 2 2 4 2 5 5 3" xfId="5908" xr:uid="{00000000-0005-0000-0000-00005A160000}"/>
    <cellStyle name="20% - Accent1 2 2 4 2 5 5 3 2" xfId="5909" xr:uid="{00000000-0005-0000-0000-00005B160000}"/>
    <cellStyle name="20% - Accent1 2 2 4 2 5 5 4" xfId="5910" xr:uid="{00000000-0005-0000-0000-00005C160000}"/>
    <cellStyle name="20% - Accent1 2 2 4 2 5 6" xfId="5911" xr:uid="{00000000-0005-0000-0000-00005D160000}"/>
    <cellStyle name="20% - Accent1 2 2 4 2 5 6 2" xfId="5912" xr:uid="{00000000-0005-0000-0000-00005E160000}"/>
    <cellStyle name="20% - Accent1 2 2 4 2 5 6 2 2" xfId="5913" xr:uid="{00000000-0005-0000-0000-00005F160000}"/>
    <cellStyle name="20% - Accent1 2 2 4 2 5 6 2 2 2" xfId="5914" xr:uid="{00000000-0005-0000-0000-000060160000}"/>
    <cellStyle name="20% - Accent1 2 2 4 2 5 6 2 3" xfId="5915" xr:uid="{00000000-0005-0000-0000-000061160000}"/>
    <cellStyle name="20% - Accent1 2 2 4 2 5 6 3" xfId="5916" xr:uid="{00000000-0005-0000-0000-000062160000}"/>
    <cellStyle name="20% - Accent1 2 2 4 2 5 6 3 2" xfId="5917" xr:uid="{00000000-0005-0000-0000-000063160000}"/>
    <cellStyle name="20% - Accent1 2 2 4 2 5 6 4" xfId="5918" xr:uid="{00000000-0005-0000-0000-000064160000}"/>
    <cellStyle name="20% - Accent1 2 2 4 2 5 7" xfId="5919" xr:uid="{00000000-0005-0000-0000-000065160000}"/>
    <cellStyle name="20% - Accent1 2 2 4 2 5 7 2" xfId="5920" xr:uid="{00000000-0005-0000-0000-000066160000}"/>
    <cellStyle name="20% - Accent1 2 2 4 2 5 7 2 2" xfId="5921" xr:uid="{00000000-0005-0000-0000-000067160000}"/>
    <cellStyle name="20% - Accent1 2 2 4 2 5 7 3" xfId="5922" xr:uid="{00000000-0005-0000-0000-000068160000}"/>
    <cellStyle name="20% - Accent1 2 2 4 2 5 8" xfId="5923" xr:uid="{00000000-0005-0000-0000-000069160000}"/>
    <cellStyle name="20% - Accent1 2 2 4 2 5 8 2" xfId="5924" xr:uid="{00000000-0005-0000-0000-00006A160000}"/>
    <cellStyle name="20% - Accent1 2 2 4 2 5 8 2 2" xfId="5925" xr:uid="{00000000-0005-0000-0000-00006B160000}"/>
    <cellStyle name="20% - Accent1 2 2 4 2 5 8 3" xfId="5926" xr:uid="{00000000-0005-0000-0000-00006C160000}"/>
    <cellStyle name="20% - Accent1 2 2 4 2 5 9" xfId="5927" xr:uid="{00000000-0005-0000-0000-00006D160000}"/>
    <cellStyle name="20% - Accent1 2 2 4 2 5 9 2" xfId="5928" xr:uid="{00000000-0005-0000-0000-00006E160000}"/>
    <cellStyle name="20% - Accent1 2 2 4 2 6" xfId="5929" xr:uid="{00000000-0005-0000-0000-00006F160000}"/>
    <cellStyle name="20% - Accent1 2 2 4 2 6 2" xfId="5930" xr:uid="{00000000-0005-0000-0000-000070160000}"/>
    <cellStyle name="20% - Accent1 2 2 4 2 6 2 2" xfId="5931" xr:uid="{00000000-0005-0000-0000-000071160000}"/>
    <cellStyle name="20% - Accent1 2 2 4 2 6 2 2 2" xfId="5932" xr:uid="{00000000-0005-0000-0000-000072160000}"/>
    <cellStyle name="20% - Accent1 2 2 4 2 6 2 2 2 2" xfId="5933" xr:uid="{00000000-0005-0000-0000-000073160000}"/>
    <cellStyle name="20% - Accent1 2 2 4 2 6 2 2 3" xfId="5934" xr:uid="{00000000-0005-0000-0000-000074160000}"/>
    <cellStyle name="20% - Accent1 2 2 4 2 6 2 3" xfId="5935" xr:uid="{00000000-0005-0000-0000-000075160000}"/>
    <cellStyle name="20% - Accent1 2 2 4 2 6 2 3 2" xfId="5936" xr:uid="{00000000-0005-0000-0000-000076160000}"/>
    <cellStyle name="20% - Accent1 2 2 4 2 6 2 4" xfId="5937" xr:uid="{00000000-0005-0000-0000-000077160000}"/>
    <cellStyle name="20% - Accent1 2 2 4 2 6 3" xfId="5938" xr:uid="{00000000-0005-0000-0000-000078160000}"/>
    <cellStyle name="20% - Accent1 2 2 4 2 6 3 2" xfId="5939" xr:uid="{00000000-0005-0000-0000-000079160000}"/>
    <cellStyle name="20% - Accent1 2 2 4 2 6 3 2 2" xfId="5940" xr:uid="{00000000-0005-0000-0000-00007A160000}"/>
    <cellStyle name="20% - Accent1 2 2 4 2 6 3 2 2 2" xfId="5941" xr:uid="{00000000-0005-0000-0000-00007B160000}"/>
    <cellStyle name="20% - Accent1 2 2 4 2 6 3 2 3" xfId="5942" xr:uid="{00000000-0005-0000-0000-00007C160000}"/>
    <cellStyle name="20% - Accent1 2 2 4 2 6 3 3" xfId="5943" xr:uid="{00000000-0005-0000-0000-00007D160000}"/>
    <cellStyle name="20% - Accent1 2 2 4 2 6 3 3 2" xfId="5944" xr:uid="{00000000-0005-0000-0000-00007E160000}"/>
    <cellStyle name="20% - Accent1 2 2 4 2 6 3 4" xfId="5945" xr:uid="{00000000-0005-0000-0000-00007F160000}"/>
    <cellStyle name="20% - Accent1 2 2 4 2 6 4" xfId="5946" xr:uid="{00000000-0005-0000-0000-000080160000}"/>
    <cellStyle name="20% - Accent1 2 2 4 2 6 4 2" xfId="5947" xr:uid="{00000000-0005-0000-0000-000081160000}"/>
    <cellStyle name="20% - Accent1 2 2 4 2 6 4 2 2" xfId="5948" xr:uid="{00000000-0005-0000-0000-000082160000}"/>
    <cellStyle name="20% - Accent1 2 2 4 2 6 4 2 2 2" xfId="5949" xr:uid="{00000000-0005-0000-0000-000083160000}"/>
    <cellStyle name="20% - Accent1 2 2 4 2 6 4 2 3" xfId="5950" xr:uid="{00000000-0005-0000-0000-000084160000}"/>
    <cellStyle name="20% - Accent1 2 2 4 2 6 4 3" xfId="5951" xr:uid="{00000000-0005-0000-0000-000085160000}"/>
    <cellStyle name="20% - Accent1 2 2 4 2 6 4 3 2" xfId="5952" xr:uid="{00000000-0005-0000-0000-000086160000}"/>
    <cellStyle name="20% - Accent1 2 2 4 2 6 4 4" xfId="5953" xr:uid="{00000000-0005-0000-0000-000087160000}"/>
    <cellStyle name="20% - Accent1 2 2 4 2 6 5" xfId="5954" xr:uid="{00000000-0005-0000-0000-000088160000}"/>
    <cellStyle name="20% - Accent1 2 2 4 2 6 5 2" xfId="5955" xr:uid="{00000000-0005-0000-0000-000089160000}"/>
    <cellStyle name="20% - Accent1 2 2 4 2 6 5 2 2" xfId="5956" xr:uid="{00000000-0005-0000-0000-00008A160000}"/>
    <cellStyle name="20% - Accent1 2 2 4 2 6 5 3" xfId="5957" xr:uid="{00000000-0005-0000-0000-00008B160000}"/>
    <cellStyle name="20% - Accent1 2 2 4 2 6 6" xfId="5958" xr:uid="{00000000-0005-0000-0000-00008C160000}"/>
    <cellStyle name="20% - Accent1 2 2 4 2 6 6 2" xfId="5959" xr:uid="{00000000-0005-0000-0000-00008D160000}"/>
    <cellStyle name="20% - Accent1 2 2 4 2 6 6 2 2" xfId="5960" xr:uid="{00000000-0005-0000-0000-00008E160000}"/>
    <cellStyle name="20% - Accent1 2 2 4 2 6 6 3" xfId="5961" xr:uid="{00000000-0005-0000-0000-00008F160000}"/>
    <cellStyle name="20% - Accent1 2 2 4 2 6 7" xfId="5962" xr:uid="{00000000-0005-0000-0000-000090160000}"/>
    <cellStyle name="20% - Accent1 2 2 4 2 6 7 2" xfId="5963" xr:uid="{00000000-0005-0000-0000-000091160000}"/>
    <cellStyle name="20% - Accent1 2 2 4 2 6 8" xfId="5964" xr:uid="{00000000-0005-0000-0000-000092160000}"/>
    <cellStyle name="20% - Accent1 2 2 4 2 6 8 2" xfId="5965" xr:uid="{00000000-0005-0000-0000-000093160000}"/>
    <cellStyle name="20% - Accent1 2 2 4 2 6 9" xfId="5966" xr:uid="{00000000-0005-0000-0000-000094160000}"/>
    <cellStyle name="20% - Accent1 2 2 4 2 7" xfId="5967" xr:uid="{00000000-0005-0000-0000-000095160000}"/>
    <cellStyle name="20% - Accent1 2 2 4 2 7 2" xfId="5968" xr:uid="{00000000-0005-0000-0000-000096160000}"/>
    <cellStyle name="20% - Accent1 2 2 4 2 7 2 2" xfId="5969" xr:uid="{00000000-0005-0000-0000-000097160000}"/>
    <cellStyle name="20% - Accent1 2 2 4 2 7 2 2 2" xfId="5970" xr:uid="{00000000-0005-0000-0000-000098160000}"/>
    <cellStyle name="20% - Accent1 2 2 4 2 7 2 2 2 2" xfId="5971" xr:uid="{00000000-0005-0000-0000-000099160000}"/>
    <cellStyle name="20% - Accent1 2 2 4 2 7 2 2 3" xfId="5972" xr:uid="{00000000-0005-0000-0000-00009A160000}"/>
    <cellStyle name="20% - Accent1 2 2 4 2 7 2 3" xfId="5973" xr:uid="{00000000-0005-0000-0000-00009B160000}"/>
    <cellStyle name="20% - Accent1 2 2 4 2 7 2 3 2" xfId="5974" xr:uid="{00000000-0005-0000-0000-00009C160000}"/>
    <cellStyle name="20% - Accent1 2 2 4 2 7 2 4" xfId="5975" xr:uid="{00000000-0005-0000-0000-00009D160000}"/>
    <cellStyle name="20% - Accent1 2 2 4 2 7 3" xfId="5976" xr:uid="{00000000-0005-0000-0000-00009E160000}"/>
    <cellStyle name="20% - Accent1 2 2 4 2 7 3 2" xfId="5977" xr:uid="{00000000-0005-0000-0000-00009F160000}"/>
    <cellStyle name="20% - Accent1 2 2 4 2 7 3 2 2" xfId="5978" xr:uid="{00000000-0005-0000-0000-0000A0160000}"/>
    <cellStyle name="20% - Accent1 2 2 4 2 7 3 2 2 2" xfId="5979" xr:uid="{00000000-0005-0000-0000-0000A1160000}"/>
    <cellStyle name="20% - Accent1 2 2 4 2 7 3 2 3" xfId="5980" xr:uid="{00000000-0005-0000-0000-0000A2160000}"/>
    <cellStyle name="20% - Accent1 2 2 4 2 7 3 3" xfId="5981" xr:uid="{00000000-0005-0000-0000-0000A3160000}"/>
    <cellStyle name="20% - Accent1 2 2 4 2 7 3 3 2" xfId="5982" xr:uid="{00000000-0005-0000-0000-0000A4160000}"/>
    <cellStyle name="20% - Accent1 2 2 4 2 7 3 4" xfId="5983" xr:uid="{00000000-0005-0000-0000-0000A5160000}"/>
    <cellStyle name="20% - Accent1 2 2 4 2 7 4" xfId="5984" xr:uid="{00000000-0005-0000-0000-0000A6160000}"/>
    <cellStyle name="20% - Accent1 2 2 4 2 7 4 2" xfId="5985" xr:uid="{00000000-0005-0000-0000-0000A7160000}"/>
    <cellStyle name="20% - Accent1 2 2 4 2 7 4 2 2" xfId="5986" xr:uid="{00000000-0005-0000-0000-0000A8160000}"/>
    <cellStyle name="20% - Accent1 2 2 4 2 7 4 2 2 2" xfId="5987" xr:uid="{00000000-0005-0000-0000-0000A9160000}"/>
    <cellStyle name="20% - Accent1 2 2 4 2 7 4 2 3" xfId="5988" xr:uid="{00000000-0005-0000-0000-0000AA160000}"/>
    <cellStyle name="20% - Accent1 2 2 4 2 7 4 3" xfId="5989" xr:uid="{00000000-0005-0000-0000-0000AB160000}"/>
    <cellStyle name="20% - Accent1 2 2 4 2 7 4 3 2" xfId="5990" xr:uid="{00000000-0005-0000-0000-0000AC160000}"/>
    <cellStyle name="20% - Accent1 2 2 4 2 7 4 4" xfId="5991" xr:uid="{00000000-0005-0000-0000-0000AD160000}"/>
    <cellStyle name="20% - Accent1 2 2 4 2 7 5" xfId="5992" xr:uid="{00000000-0005-0000-0000-0000AE160000}"/>
    <cellStyle name="20% - Accent1 2 2 4 2 7 5 2" xfId="5993" xr:uid="{00000000-0005-0000-0000-0000AF160000}"/>
    <cellStyle name="20% - Accent1 2 2 4 2 7 5 2 2" xfId="5994" xr:uid="{00000000-0005-0000-0000-0000B0160000}"/>
    <cellStyle name="20% - Accent1 2 2 4 2 7 5 3" xfId="5995" xr:uid="{00000000-0005-0000-0000-0000B1160000}"/>
    <cellStyle name="20% - Accent1 2 2 4 2 7 6" xfId="5996" xr:uid="{00000000-0005-0000-0000-0000B2160000}"/>
    <cellStyle name="20% - Accent1 2 2 4 2 7 6 2" xfId="5997" xr:uid="{00000000-0005-0000-0000-0000B3160000}"/>
    <cellStyle name="20% - Accent1 2 2 4 2 7 6 2 2" xfId="5998" xr:uid="{00000000-0005-0000-0000-0000B4160000}"/>
    <cellStyle name="20% - Accent1 2 2 4 2 7 6 3" xfId="5999" xr:uid="{00000000-0005-0000-0000-0000B5160000}"/>
    <cellStyle name="20% - Accent1 2 2 4 2 7 7" xfId="6000" xr:uid="{00000000-0005-0000-0000-0000B6160000}"/>
    <cellStyle name="20% - Accent1 2 2 4 2 7 7 2" xfId="6001" xr:uid="{00000000-0005-0000-0000-0000B7160000}"/>
    <cellStyle name="20% - Accent1 2 2 4 2 7 8" xfId="6002" xr:uid="{00000000-0005-0000-0000-0000B8160000}"/>
    <cellStyle name="20% - Accent1 2 2 4 2 7 8 2" xfId="6003" xr:uid="{00000000-0005-0000-0000-0000B9160000}"/>
    <cellStyle name="20% - Accent1 2 2 4 2 7 9" xfId="6004" xr:uid="{00000000-0005-0000-0000-0000BA160000}"/>
    <cellStyle name="20% - Accent1 2 2 4 2 8" xfId="6005" xr:uid="{00000000-0005-0000-0000-0000BB160000}"/>
    <cellStyle name="20% - Accent1 2 2 4 2 8 2" xfId="6006" xr:uid="{00000000-0005-0000-0000-0000BC160000}"/>
    <cellStyle name="20% - Accent1 2 2 4 2 8 2 2" xfId="6007" xr:uid="{00000000-0005-0000-0000-0000BD160000}"/>
    <cellStyle name="20% - Accent1 2 2 4 2 8 2 2 2" xfId="6008" xr:uid="{00000000-0005-0000-0000-0000BE160000}"/>
    <cellStyle name="20% - Accent1 2 2 4 2 8 2 3" xfId="6009" xr:uid="{00000000-0005-0000-0000-0000BF160000}"/>
    <cellStyle name="20% - Accent1 2 2 4 2 8 3" xfId="6010" xr:uid="{00000000-0005-0000-0000-0000C0160000}"/>
    <cellStyle name="20% - Accent1 2 2 4 2 8 3 2" xfId="6011" xr:uid="{00000000-0005-0000-0000-0000C1160000}"/>
    <cellStyle name="20% - Accent1 2 2 4 2 8 4" xfId="6012" xr:uid="{00000000-0005-0000-0000-0000C2160000}"/>
    <cellStyle name="20% - Accent1 2 2 4 2 9" xfId="6013" xr:uid="{00000000-0005-0000-0000-0000C3160000}"/>
    <cellStyle name="20% - Accent1 2 2 4 2 9 2" xfId="6014" xr:uid="{00000000-0005-0000-0000-0000C4160000}"/>
    <cellStyle name="20% - Accent1 2 2 4 2 9 2 2" xfId="6015" xr:uid="{00000000-0005-0000-0000-0000C5160000}"/>
    <cellStyle name="20% - Accent1 2 2 4 2 9 2 2 2" xfId="6016" xr:uid="{00000000-0005-0000-0000-0000C6160000}"/>
    <cellStyle name="20% - Accent1 2 2 4 2 9 2 3" xfId="6017" xr:uid="{00000000-0005-0000-0000-0000C7160000}"/>
    <cellStyle name="20% - Accent1 2 2 4 2 9 3" xfId="6018" xr:uid="{00000000-0005-0000-0000-0000C8160000}"/>
    <cellStyle name="20% - Accent1 2 2 4 2 9 3 2" xfId="6019" xr:uid="{00000000-0005-0000-0000-0000C9160000}"/>
    <cellStyle name="20% - Accent1 2 2 4 2 9 4" xfId="6020" xr:uid="{00000000-0005-0000-0000-0000CA160000}"/>
    <cellStyle name="20% - Accent1 2 2 4 3" xfId="6021" xr:uid="{00000000-0005-0000-0000-0000CB160000}"/>
    <cellStyle name="20% - Accent1 2 2 4 3 10" xfId="6022" xr:uid="{00000000-0005-0000-0000-0000CC160000}"/>
    <cellStyle name="20% - Accent1 2 2 4 3 10 2" xfId="6023" xr:uid="{00000000-0005-0000-0000-0000CD160000}"/>
    <cellStyle name="20% - Accent1 2 2 4 3 10 2 2" xfId="6024" xr:uid="{00000000-0005-0000-0000-0000CE160000}"/>
    <cellStyle name="20% - Accent1 2 2 4 3 10 3" xfId="6025" xr:uid="{00000000-0005-0000-0000-0000CF160000}"/>
    <cellStyle name="20% - Accent1 2 2 4 3 11" xfId="6026" xr:uid="{00000000-0005-0000-0000-0000D0160000}"/>
    <cellStyle name="20% - Accent1 2 2 4 3 11 2" xfId="6027" xr:uid="{00000000-0005-0000-0000-0000D1160000}"/>
    <cellStyle name="20% - Accent1 2 2 4 3 11 2 2" xfId="6028" xr:uid="{00000000-0005-0000-0000-0000D2160000}"/>
    <cellStyle name="20% - Accent1 2 2 4 3 11 3" xfId="6029" xr:uid="{00000000-0005-0000-0000-0000D3160000}"/>
    <cellStyle name="20% - Accent1 2 2 4 3 12" xfId="6030" xr:uid="{00000000-0005-0000-0000-0000D4160000}"/>
    <cellStyle name="20% - Accent1 2 2 4 3 12 2" xfId="6031" xr:uid="{00000000-0005-0000-0000-0000D5160000}"/>
    <cellStyle name="20% - Accent1 2 2 4 3 13" xfId="6032" xr:uid="{00000000-0005-0000-0000-0000D6160000}"/>
    <cellStyle name="20% - Accent1 2 2 4 3 13 2" xfId="6033" xr:uid="{00000000-0005-0000-0000-0000D7160000}"/>
    <cellStyle name="20% - Accent1 2 2 4 3 14" xfId="6034" xr:uid="{00000000-0005-0000-0000-0000D8160000}"/>
    <cellStyle name="20% - Accent1 2 2 4 3 2" xfId="6035" xr:uid="{00000000-0005-0000-0000-0000D9160000}"/>
    <cellStyle name="20% - Accent1 2 2 4 3 2 10" xfId="6036" xr:uid="{00000000-0005-0000-0000-0000DA160000}"/>
    <cellStyle name="20% - Accent1 2 2 4 3 2 10 2" xfId="6037" xr:uid="{00000000-0005-0000-0000-0000DB160000}"/>
    <cellStyle name="20% - Accent1 2 2 4 3 2 11" xfId="6038" xr:uid="{00000000-0005-0000-0000-0000DC160000}"/>
    <cellStyle name="20% - Accent1 2 2 4 3 2 2" xfId="6039" xr:uid="{00000000-0005-0000-0000-0000DD160000}"/>
    <cellStyle name="20% - Accent1 2 2 4 3 2 2 2" xfId="6040" xr:uid="{00000000-0005-0000-0000-0000DE160000}"/>
    <cellStyle name="20% - Accent1 2 2 4 3 2 2 2 2" xfId="6041" xr:uid="{00000000-0005-0000-0000-0000DF160000}"/>
    <cellStyle name="20% - Accent1 2 2 4 3 2 2 2 2 2" xfId="6042" xr:uid="{00000000-0005-0000-0000-0000E0160000}"/>
    <cellStyle name="20% - Accent1 2 2 4 3 2 2 2 2 2 2" xfId="6043" xr:uid="{00000000-0005-0000-0000-0000E1160000}"/>
    <cellStyle name="20% - Accent1 2 2 4 3 2 2 2 2 3" xfId="6044" xr:uid="{00000000-0005-0000-0000-0000E2160000}"/>
    <cellStyle name="20% - Accent1 2 2 4 3 2 2 2 3" xfId="6045" xr:uid="{00000000-0005-0000-0000-0000E3160000}"/>
    <cellStyle name="20% - Accent1 2 2 4 3 2 2 2 3 2" xfId="6046" xr:uid="{00000000-0005-0000-0000-0000E4160000}"/>
    <cellStyle name="20% - Accent1 2 2 4 3 2 2 2 4" xfId="6047" xr:uid="{00000000-0005-0000-0000-0000E5160000}"/>
    <cellStyle name="20% - Accent1 2 2 4 3 2 2 3" xfId="6048" xr:uid="{00000000-0005-0000-0000-0000E6160000}"/>
    <cellStyle name="20% - Accent1 2 2 4 3 2 2 3 2" xfId="6049" xr:uid="{00000000-0005-0000-0000-0000E7160000}"/>
    <cellStyle name="20% - Accent1 2 2 4 3 2 2 3 2 2" xfId="6050" xr:uid="{00000000-0005-0000-0000-0000E8160000}"/>
    <cellStyle name="20% - Accent1 2 2 4 3 2 2 3 2 2 2" xfId="6051" xr:uid="{00000000-0005-0000-0000-0000E9160000}"/>
    <cellStyle name="20% - Accent1 2 2 4 3 2 2 3 2 3" xfId="6052" xr:uid="{00000000-0005-0000-0000-0000EA160000}"/>
    <cellStyle name="20% - Accent1 2 2 4 3 2 2 3 3" xfId="6053" xr:uid="{00000000-0005-0000-0000-0000EB160000}"/>
    <cellStyle name="20% - Accent1 2 2 4 3 2 2 3 3 2" xfId="6054" xr:uid="{00000000-0005-0000-0000-0000EC160000}"/>
    <cellStyle name="20% - Accent1 2 2 4 3 2 2 3 4" xfId="6055" xr:uid="{00000000-0005-0000-0000-0000ED160000}"/>
    <cellStyle name="20% - Accent1 2 2 4 3 2 2 4" xfId="6056" xr:uid="{00000000-0005-0000-0000-0000EE160000}"/>
    <cellStyle name="20% - Accent1 2 2 4 3 2 2 4 2" xfId="6057" xr:uid="{00000000-0005-0000-0000-0000EF160000}"/>
    <cellStyle name="20% - Accent1 2 2 4 3 2 2 4 2 2" xfId="6058" xr:uid="{00000000-0005-0000-0000-0000F0160000}"/>
    <cellStyle name="20% - Accent1 2 2 4 3 2 2 4 2 2 2" xfId="6059" xr:uid="{00000000-0005-0000-0000-0000F1160000}"/>
    <cellStyle name="20% - Accent1 2 2 4 3 2 2 4 2 3" xfId="6060" xr:uid="{00000000-0005-0000-0000-0000F2160000}"/>
    <cellStyle name="20% - Accent1 2 2 4 3 2 2 4 3" xfId="6061" xr:uid="{00000000-0005-0000-0000-0000F3160000}"/>
    <cellStyle name="20% - Accent1 2 2 4 3 2 2 4 3 2" xfId="6062" xr:uid="{00000000-0005-0000-0000-0000F4160000}"/>
    <cellStyle name="20% - Accent1 2 2 4 3 2 2 4 4" xfId="6063" xr:uid="{00000000-0005-0000-0000-0000F5160000}"/>
    <cellStyle name="20% - Accent1 2 2 4 3 2 2 5" xfId="6064" xr:uid="{00000000-0005-0000-0000-0000F6160000}"/>
    <cellStyle name="20% - Accent1 2 2 4 3 2 2 5 2" xfId="6065" xr:uid="{00000000-0005-0000-0000-0000F7160000}"/>
    <cellStyle name="20% - Accent1 2 2 4 3 2 2 5 2 2" xfId="6066" xr:uid="{00000000-0005-0000-0000-0000F8160000}"/>
    <cellStyle name="20% - Accent1 2 2 4 3 2 2 5 3" xfId="6067" xr:uid="{00000000-0005-0000-0000-0000F9160000}"/>
    <cellStyle name="20% - Accent1 2 2 4 3 2 2 6" xfId="6068" xr:uid="{00000000-0005-0000-0000-0000FA160000}"/>
    <cellStyle name="20% - Accent1 2 2 4 3 2 2 6 2" xfId="6069" xr:uid="{00000000-0005-0000-0000-0000FB160000}"/>
    <cellStyle name="20% - Accent1 2 2 4 3 2 2 6 2 2" xfId="6070" xr:uid="{00000000-0005-0000-0000-0000FC160000}"/>
    <cellStyle name="20% - Accent1 2 2 4 3 2 2 6 3" xfId="6071" xr:uid="{00000000-0005-0000-0000-0000FD160000}"/>
    <cellStyle name="20% - Accent1 2 2 4 3 2 2 7" xfId="6072" xr:uid="{00000000-0005-0000-0000-0000FE160000}"/>
    <cellStyle name="20% - Accent1 2 2 4 3 2 2 7 2" xfId="6073" xr:uid="{00000000-0005-0000-0000-0000FF160000}"/>
    <cellStyle name="20% - Accent1 2 2 4 3 2 2 8" xfId="6074" xr:uid="{00000000-0005-0000-0000-000000170000}"/>
    <cellStyle name="20% - Accent1 2 2 4 3 2 2 8 2" xfId="6075" xr:uid="{00000000-0005-0000-0000-000001170000}"/>
    <cellStyle name="20% - Accent1 2 2 4 3 2 2 9" xfId="6076" xr:uid="{00000000-0005-0000-0000-000002170000}"/>
    <cellStyle name="20% - Accent1 2 2 4 3 2 3" xfId="6077" xr:uid="{00000000-0005-0000-0000-000003170000}"/>
    <cellStyle name="20% - Accent1 2 2 4 3 2 3 2" xfId="6078" xr:uid="{00000000-0005-0000-0000-000004170000}"/>
    <cellStyle name="20% - Accent1 2 2 4 3 2 3 2 2" xfId="6079" xr:uid="{00000000-0005-0000-0000-000005170000}"/>
    <cellStyle name="20% - Accent1 2 2 4 3 2 3 2 2 2" xfId="6080" xr:uid="{00000000-0005-0000-0000-000006170000}"/>
    <cellStyle name="20% - Accent1 2 2 4 3 2 3 2 2 2 2" xfId="6081" xr:uid="{00000000-0005-0000-0000-000007170000}"/>
    <cellStyle name="20% - Accent1 2 2 4 3 2 3 2 2 3" xfId="6082" xr:uid="{00000000-0005-0000-0000-000008170000}"/>
    <cellStyle name="20% - Accent1 2 2 4 3 2 3 2 3" xfId="6083" xr:uid="{00000000-0005-0000-0000-000009170000}"/>
    <cellStyle name="20% - Accent1 2 2 4 3 2 3 2 3 2" xfId="6084" xr:uid="{00000000-0005-0000-0000-00000A170000}"/>
    <cellStyle name="20% - Accent1 2 2 4 3 2 3 2 4" xfId="6085" xr:uid="{00000000-0005-0000-0000-00000B170000}"/>
    <cellStyle name="20% - Accent1 2 2 4 3 2 3 3" xfId="6086" xr:uid="{00000000-0005-0000-0000-00000C170000}"/>
    <cellStyle name="20% - Accent1 2 2 4 3 2 3 3 2" xfId="6087" xr:uid="{00000000-0005-0000-0000-00000D170000}"/>
    <cellStyle name="20% - Accent1 2 2 4 3 2 3 3 2 2" xfId="6088" xr:uid="{00000000-0005-0000-0000-00000E170000}"/>
    <cellStyle name="20% - Accent1 2 2 4 3 2 3 3 2 2 2" xfId="6089" xr:uid="{00000000-0005-0000-0000-00000F170000}"/>
    <cellStyle name="20% - Accent1 2 2 4 3 2 3 3 2 3" xfId="6090" xr:uid="{00000000-0005-0000-0000-000010170000}"/>
    <cellStyle name="20% - Accent1 2 2 4 3 2 3 3 3" xfId="6091" xr:uid="{00000000-0005-0000-0000-000011170000}"/>
    <cellStyle name="20% - Accent1 2 2 4 3 2 3 3 3 2" xfId="6092" xr:uid="{00000000-0005-0000-0000-000012170000}"/>
    <cellStyle name="20% - Accent1 2 2 4 3 2 3 3 4" xfId="6093" xr:uid="{00000000-0005-0000-0000-000013170000}"/>
    <cellStyle name="20% - Accent1 2 2 4 3 2 3 4" xfId="6094" xr:uid="{00000000-0005-0000-0000-000014170000}"/>
    <cellStyle name="20% - Accent1 2 2 4 3 2 3 4 2" xfId="6095" xr:uid="{00000000-0005-0000-0000-000015170000}"/>
    <cellStyle name="20% - Accent1 2 2 4 3 2 3 4 2 2" xfId="6096" xr:uid="{00000000-0005-0000-0000-000016170000}"/>
    <cellStyle name="20% - Accent1 2 2 4 3 2 3 4 2 2 2" xfId="6097" xr:uid="{00000000-0005-0000-0000-000017170000}"/>
    <cellStyle name="20% - Accent1 2 2 4 3 2 3 4 2 3" xfId="6098" xr:uid="{00000000-0005-0000-0000-000018170000}"/>
    <cellStyle name="20% - Accent1 2 2 4 3 2 3 4 3" xfId="6099" xr:uid="{00000000-0005-0000-0000-000019170000}"/>
    <cellStyle name="20% - Accent1 2 2 4 3 2 3 4 3 2" xfId="6100" xr:uid="{00000000-0005-0000-0000-00001A170000}"/>
    <cellStyle name="20% - Accent1 2 2 4 3 2 3 4 4" xfId="6101" xr:uid="{00000000-0005-0000-0000-00001B170000}"/>
    <cellStyle name="20% - Accent1 2 2 4 3 2 3 5" xfId="6102" xr:uid="{00000000-0005-0000-0000-00001C170000}"/>
    <cellStyle name="20% - Accent1 2 2 4 3 2 3 5 2" xfId="6103" xr:uid="{00000000-0005-0000-0000-00001D170000}"/>
    <cellStyle name="20% - Accent1 2 2 4 3 2 3 5 2 2" xfId="6104" xr:uid="{00000000-0005-0000-0000-00001E170000}"/>
    <cellStyle name="20% - Accent1 2 2 4 3 2 3 5 3" xfId="6105" xr:uid="{00000000-0005-0000-0000-00001F170000}"/>
    <cellStyle name="20% - Accent1 2 2 4 3 2 3 6" xfId="6106" xr:uid="{00000000-0005-0000-0000-000020170000}"/>
    <cellStyle name="20% - Accent1 2 2 4 3 2 3 6 2" xfId="6107" xr:uid="{00000000-0005-0000-0000-000021170000}"/>
    <cellStyle name="20% - Accent1 2 2 4 3 2 3 6 2 2" xfId="6108" xr:uid="{00000000-0005-0000-0000-000022170000}"/>
    <cellStyle name="20% - Accent1 2 2 4 3 2 3 6 3" xfId="6109" xr:uid="{00000000-0005-0000-0000-000023170000}"/>
    <cellStyle name="20% - Accent1 2 2 4 3 2 3 7" xfId="6110" xr:uid="{00000000-0005-0000-0000-000024170000}"/>
    <cellStyle name="20% - Accent1 2 2 4 3 2 3 7 2" xfId="6111" xr:uid="{00000000-0005-0000-0000-000025170000}"/>
    <cellStyle name="20% - Accent1 2 2 4 3 2 3 8" xfId="6112" xr:uid="{00000000-0005-0000-0000-000026170000}"/>
    <cellStyle name="20% - Accent1 2 2 4 3 2 3 8 2" xfId="6113" xr:uid="{00000000-0005-0000-0000-000027170000}"/>
    <cellStyle name="20% - Accent1 2 2 4 3 2 3 9" xfId="6114" xr:uid="{00000000-0005-0000-0000-000028170000}"/>
    <cellStyle name="20% - Accent1 2 2 4 3 2 4" xfId="6115" xr:uid="{00000000-0005-0000-0000-000029170000}"/>
    <cellStyle name="20% - Accent1 2 2 4 3 2 4 2" xfId="6116" xr:uid="{00000000-0005-0000-0000-00002A170000}"/>
    <cellStyle name="20% - Accent1 2 2 4 3 2 4 2 2" xfId="6117" xr:uid="{00000000-0005-0000-0000-00002B170000}"/>
    <cellStyle name="20% - Accent1 2 2 4 3 2 4 2 2 2" xfId="6118" xr:uid="{00000000-0005-0000-0000-00002C170000}"/>
    <cellStyle name="20% - Accent1 2 2 4 3 2 4 2 3" xfId="6119" xr:uid="{00000000-0005-0000-0000-00002D170000}"/>
    <cellStyle name="20% - Accent1 2 2 4 3 2 4 3" xfId="6120" xr:uid="{00000000-0005-0000-0000-00002E170000}"/>
    <cellStyle name="20% - Accent1 2 2 4 3 2 4 3 2" xfId="6121" xr:uid="{00000000-0005-0000-0000-00002F170000}"/>
    <cellStyle name="20% - Accent1 2 2 4 3 2 4 4" xfId="6122" xr:uid="{00000000-0005-0000-0000-000030170000}"/>
    <cellStyle name="20% - Accent1 2 2 4 3 2 5" xfId="6123" xr:uid="{00000000-0005-0000-0000-000031170000}"/>
    <cellStyle name="20% - Accent1 2 2 4 3 2 5 2" xfId="6124" xr:uid="{00000000-0005-0000-0000-000032170000}"/>
    <cellStyle name="20% - Accent1 2 2 4 3 2 5 2 2" xfId="6125" xr:uid="{00000000-0005-0000-0000-000033170000}"/>
    <cellStyle name="20% - Accent1 2 2 4 3 2 5 2 2 2" xfId="6126" xr:uid="{00000000-0005-0000-0000-000034170000}"/>
    <cellStyle name="20% - Accent1 2 2 4 3 2 5 2 3" xfId="6127" xr:uid="{00000000-0005-0000-0000-000035170000}"/>
    <cellStyle name="20% - Accent1 2 2 4 3 2 5 3" xfId="6128" xr:uid="{00000000-0005-0000-0000-000036170000}"/>
    <cellStyle name="20% - Accent1 2 2 4 3 2 5 3 2" xfId="6129" xr:uid="{00000000-0005-0000-0000-000037170000}"/>
    <cellStyle name="20% - Accent1 2 2 4 3 2 5 4" xfId="6130" xr:uid="{00000000-0005-0000-0000-000038170000}"/>
    <cellStyle name="20% - Accent1 2 2 4 3 2 6" xfId="6131" xr:uid="{00000000-0005-0000-0000-000039170000}"/>
    <cellStyle name="20% - Accent1 2 2 4 3 2 6 2" xfId="6132" xr:uid="{00000000-0005-0000-0000-00003A170000}"/>
    <cellStyle name="20% - Accent1 2 2 4 3 2 6 2 2" xfId="6133" xr:uid="{00000000-0005-0000-0000-00003B170000}"/>
    <cellStyle name="20% - Accent1 2 2 4 3 2 6 2 2 2" xfId="6134" xr:uid="{00000000-0005-0000-0000-00003C170000}"/>
    <cellStyle name="20% - Accent1 2 2 4 3 2 6 2 3" xfId="6135" xr:uid="{00000000-0005-0000-0000-00003D170000}"/>
    <cellStyle name="20% - Accent1 2 2 4 3 2 6 3" xfId="6136" xr:uid="{00000000-0005-0000-0000-00003E170000}"/>
    <cellStyle name="20% - Accent1 2 2 4 3 2 6 3 2" xfId="6137" xr:uid="{00000000-0005-0000-0000-00003F170000}"/>
    <cellStyle name="20% - Accent1 2 2 4 3 2 6 4" xfId="6138" xr:uid="{00000000-0005-0000-0000-000040170000}"/>
    <cellStyle name="20% - Accent1 2 2 4 3 2 7" xfId="6139" xr:uid="{00000000-0005-0000-0000-000041170000}"/>
    <cellStyle name="20% - Accent1 2 2 4 3 2 7 2" xfId="6140" xr:uid="{00000000-0005-0000-0000-000042170000}"/>
    <cellStyle name="20% - Accent1 2 2 4 3 2 7 2 2" xfId="6141" xr:uid="{00000000-0005-0000-0000-000043170000}"/>
    <cellStyle name="20% - Accent1 2 2 4 3 2 7 3" xfId="6142" xr:uid="{00000000-0005-0000-0000-000044170000}"/>
    <cellStyle name="20% - Accent1 2 2 4 3 2 8" xfId="6143" xr:uid="{00000000-0005-0000-0000-000045170000}"/>
    <cellStyle name="20% - Accent1 2 2 4 3 2 8 2" xfId="6144" xr:uid="{00000000-0005-0000-0000-000046170000}"/>
    <cellStyle name="20% - Accent1 2 2 4 3 2 8 2 2" xfId="6145" xr:uid="{00000000-0005-0000-0000-000047170000}"/>
    <cellStyle name="20% - Accent1 2 2 4 3 2 8 3" xfId="6146" xr:uid="{00000000-0005-0000-0000-000048170000}"/>
    <cellStyle name="20% - Accent1 2 2 4 3 2 9" xfId="6147" xr:uid="{00000000-0005-0000-0000-000049170000}"/>
    <cellStyle name="20% - Accent1 2 2 4 3 2 9 2" xfId="6148" xr:uid="{00000000-0005-0000-0000-00004A170000}"/>
    <cellStyle name="20% - Accent1 2 2 4 3 3" xfId="6149" xr:uid="{00000000-0005-0000-0000-00004B170000}"/>
    <cellStyle name="20% - Accent1 2 2 4 3 3 10" xfId="6150" xr:uid="{00000000-0005-0000-0000-00004C170000}"/>
    <cellStyle name="20% - Accent1 2 2 4 3 3 10 2" xfId="6151" xr:uid="{00000000-0005-0000-0000-00004D170000}"/>
    <cellStyle name="20% - Accent1 2 2 4 3 3 11" xfId="6152" xr:uid="{00000000-0005-0000-0000-00004E170000}"/>
    <cellStyle name="20% - Accent1 2 2 4 3 3 2" xfId="6153" xr:uid="{00000000-0005-0000-0000-00004F170000}"/>
    <cellStyle name="20% - Accent1 2 2 4 3 3 2 2" xfId="6154" xr:uid="{00000000-0005-0000-0000-000050170000}"/>
    <cellStyle name="20% - Accent1 2 2 4 3 3 2 2 2" xfId="6155" xr:uid="{00000000-0005-0000-0000-000051170000}"/>
    <cellStyle name="20% - Accent1 2 2 4 3 3 2 2 2 2" xfId="6156" xr:uid="{00000000-0005-0000-0000-000052170000}"/>
    <cellStyle name="20% - Accent1 2 2 4 3 3 2 2 2 2 2" xfId="6157" xr:uid="{00000000-0005-0000-0000-000053170000}"/>
    <cellStyle name="20% - Accent1 2 2 4 3 3 2 2 2 3" xfId="6158" xr:uid="{00000000-0005-0000-0000-000054170000}"/>
    <cellStyle name="20% - Accent1 2 2 4 3 3 2 2 3" xfId="6159" xr:uid="{00000000-0005-0000-0000-000055170000}"/>
    <cellStyle name="20% - Accent1 2 2 4 3 3 2 2 3 2" xfId="6160" xr:uid="{00000000-0005-0000-0000-000056170000}"/>
    <cellStyle name="20% - Accent1 2 2 4 3 3 2 2 4" xfId="6161" xr:uid="{00000000-0005-0000-0000-000057170000}"/>
    <cellStyle name="20% - Accent1 2 2 4 3 3 2 3" xfId="6162" xr:uid="{00000000-0005-0000-0000-000058170000}"/>
    <cellStyle name="20% - Accent1 2 2 4 3 3 2 3 2" xfId="6163" xr:uid="{00000000-0005-0000-0000-000059170000}"/>
    <cellStyle name="20% - Accent1 2 2 4 3 3 2 3 2 2" xfId="6164" xr:uid="{00000000-0005-0000-0000-00005A170000}"/>
    <cellStyle name="20% - Accent1 2 2 4 3 3 2 3 2 2 2" xfId="6165" xr:uid="{00000000-0005-0000-0000-00005B170000}"/>
    <cellStyle name="20% - Accent1 2 2 4 3 3 2 3 2 3" xfId="6166" xr:uid="{00000000-0005-0000-0000-00005C170000}"/>
    <cellStyle name="20% - Accent1 2 2 4 3 3 2 3 3" xfId="6167" xr:uid="{00000000-0005-0000-0000-00005D170000}"/>
    <cellStyle name="20% - Accent1 2 2 4 3 3 2 3 3 2" xfId="6168" xr:uid="{00000000-0005-0000-0000-00005E170000}"/>
    <cellStyle name="20% - Accent1 2 2 4 3 3 2 3 4" xfId="6169" xr:uid="{00000000-0005-0000-0000-00005F170000}"/>
    <cellStyle name="20% - Accent1 2 2 4 3 3 2 4" xfId="6170" xr:uid="{00000000-0005-0000-0000-000060170000}"/>
    <cellStyle name="20% - Accent1 2 2 4 3 3 2 4 2" xfId="6171" xr:uid="{00000000-0005-0000-0000-000061170000}"/>
    <cellStyle name="20% - Accent1 2 2 4 3 3 2 4 2 2" xfId="6172" xr:uid="{00000000-0005-0000-0000-000062170000}"/>
    <cellStyle name="20% - Accent1 2 2 4 3 3 2 4 2 2 2" xfId="6173" xr:uid="{00000000-0005-0000-0000-000063170000}"/>
    <cellStyle name="20% - Accent1 2 2 4 3 3 2 4 2 3" xfId="6174" xr:uid="{00000000-0005-0000-0000-000064170000}"/>
    <cellStyle name="20% - Accent1 2 2 4 3 3 2 4 3" xfId="6175" xr:uid="{00000000-0005-0000-0000-000065170000}"/>
    <cellStyle name="20% - Accent1 2 2 4 3 3 2 4 3 2" xfId="6176" xr:uid="{00000000-0005-0000-0000-000066170000}"/>
    <cellStyle name="20% - Accent1 2 2 4 3 3 2 4 4" xfId="6177" xr:uid="{00000000-0005-0000-0000-000067170000}"/>
    <cellStyle name="20% - Accent1 2 2 4 3 3 2 5" xfId="6178" xr:uid="{00000000-0005-0000-0000-000068170000}"/>
    <cellStyle name="20% - Accent1 2 2 4 3 3 2 5 2" xfId="6179" xr:uid="{00000000-0005-0000-0000-000069170000}"/>
    <cellStyle name="20% - Accent1 2 2 4 3 3 2 5 2 2" xfId="6180" xr:uid="{00000000-0005-0000-0000-00006A170000}"/>
    <cellStyle name="20% - Accent1 2 2 4 3 3 2 5 3" xfId="6181" xr:uid="{00000000-0005-0000-0000-00006B170000}"/>
    <cellStyle name="20% - Accent1 2 2 4 3 3 2 6" xfId="6182" xr:uid="{00000000-0005-0000-0000-00006C170000}"/>
    <cellStyle name="20% - Accent1 2 2 4 3 3 2 6 2" xfId="6183" xr:uid="{00000000-0005-0000-0000-00006D170000}"/>
    <cellStyle name="20% - Accent1 2 2 4 3 3 2 6 2 2" xfId="6184" xr:uid="{00000000-0005-0000-0000-00006E170000}"/>
    <cellStyle name="20% - Accent1 2 2 4 3 3 2 6 3" xfId="6185" xr:uid="{00000000-0005-0000-0000-00006F170000}"/>
    <cellStyle name="20% - Accent1 2 2 4 3 3 2 7" xfId="6186" xr:uid="{00000000-0005-0000-0000-000070170000}"/>
    <cellStyle name="20% - Accent1 2 2 4 3 3 2 7 2" xfId="6187" xr:uid="{00000000-0005-0000-0000-000071170000}"/>
    <cellStyle name="20% - Accent1 2 2 4 3 3 2 8" xfId="6188" xr:uid="{00000000-0005-0000-0000-000072170000}"/>
    <cellStyle name="20% - Accent1 2 2 4 3 3 2 8 2" xfId="6189" xr:uid="{00000000-0005-0000-0000-000073170000}"/>
    <cellStyle name="20% - Accent1 2 2 4 3 3 2 9" xfId="6190" xr:uid="{00000000-0005-0000-0000-000074170000}"/>
    <cellStyle name="20% - Accent1 2 2 4 3 3 3" xfId="6191" xr:uid="{00000000-0005-0000-0000-000075170000}"/>
    <cellStyle name="20% - Accent1 2 2 4 3 3 3 2" xfId="6192" xr:uid="{00000000-0005-0000-0000-000076170000}"/>
    <cellStyle name="20% - Accent1 2 2 4 3 3 3 2 2" xfId="6193" xr:uid="{00000000-0005-0000-0000-000077170000}"/>
    <cellStyle name="20% - Accent1 2 2 4 3 3 3 2 2 2" xfId="6194" xr:uid="{00000000-0005-0000-0000-000078170000}"/>
    <cellStyle name="20% - Accent1 2 2 4 3 3 3 2 2 2 2" xfId="6195" xr:uid="{00000000-0005-0000-0000-000079170000}"/>
    <cellStyle name="20% - Accent1 2 2 4 3 3 3 2 2 3" xfId="6196" xr:uid="{00000000-0005-0000-0000-00007A170000}"/>
    <cellStyle name="20% - Accent1 2 2 4 3 3 3 2 3" xfId="6197" xr:uid="{00000000-0005-0000-0000-00007B170000}"/>
    <cellStyle name="20% - Accent1 2 2 4 3 3 3 2 3 2" xfId="6198" xr:uid="{00000000-0005-0000-0000-00007C170000}"/>
    <cellStyle name="20% - Accent1 2 2 4 3 3 3 2 4" xfId="6199" xr:uid="{00000000-0005-0000-0000-00007D170000}"/>
    <cellStyle name="20% - Accent1 2 2 4 3 3 3 3" xfId="6200" xr:uid="{00000000-0005-0000-0000-00007E170000}"/>
    <cellStyle name="20% - Accent1 2 2 4 3 3 3 3 2" xfId="6201" xr:uid="{00000000-0005-0000-0000-00007F170000}"/>
    <cellStyle name="20% - Accent1 2 2 4 3 3 3 3 2 2" xfId="6202" xr:uid="{00000000-0005-0000-0000-000080170000}"/>
    <cellStyle name="20% - Accent1 2 2 4 3 3 3 3 2 2 2" xfId="6203" xr:uid="{00000000-0005-0000-0000-000081170000}"/>
    <cellStyle name="20% - Accent1 2 2 4 3 3 3 3 2 3" xfId="6204" xr:uid="{00000000-0005-0000-0000-000082170000}"/>
    <cellStyle name="20% - Accent1 2 2 4 3 3 3 3 3" xfId="6205" xr:uid="{00000000-0005-0000-0000-000083170000}"/>
    <cellStyle name="20% - Accent1 2 2 4 3 3 3 3 3 2" xfId="6206" xr:uid="{00000000-0005-0000-0000-000084170000}"/>
    <cellStyle name="20% - Accent1 2 2 4 3 3 3 3 4" xfId="6207" xr:uid="{00000000-0005-0000-0000-000085170000}"/>
    <cellStyle name="20% - Accent1 2 2 4 3 3 3 4" xfId="6208" xr:uid="{00000000-0005-0000-0000-000086170000}"/>
    <cellStyle name="20% - Accent1 2 2 4 3 3 3 4 2" xfId="6209" xr:uid="{00000000-0005-0000-0000-000087170000}"/>
    <cellStyle name="20% - Accent1 2 2 4 3 3 3 4 2 2" xfId="6210" xr:uid="{00000000-0005-0000-0000-000088170000}"/>
    <cellStyle name="20% - Accent1 2 2 4 3 3 3 4 2 2 2" xfId="6211" xr:uid="{00000000-0005-0000-0000-000089170000}"/>
    <cellStyle name="20% - Accent1 2 2 4 3 3 3 4 2 3" xfId="6212" xr:uid="{00000000-0005-0000-0000-00008A170000}"/>
    <cellStyle name="20% - Accent1 2 2 4 3 3 3 4 3" xfId="6213" xr:uid="{00000000-0005-0000-0000-00008B170000}"/>
    <cellStyle name="20% - Accent1 2 2 4 3 3 3 4 3 2" xfId="6214" xr:uid="{00000000-0005-0000-0000-00008C170000}"/>
    <cellStyle name="20% - Accent1 2 2 4 3 3 3 4 4" xfId="6215" xr:uid="{00000000-0005-0000-0000-00008D170000}"/>
    <cellStyle name="20% - Accent1 2 2 4 3 3 3 5" xfId="6216" xr:uid="{00000000-0005-0000-0000-00008E170000}"/>
    <cellStyle name="20% - Accent1 2 2 4 3 3 3 5 2" xfId="6217" xr:uid="{00000000-0005-0000-0000-00008F170000}"/>
    <cellStyle name="20% - Accent1 2 2 4 3 3 3 5 2 2" xfId="6218" xr:uid="{00000000-0005-0000-0000-000090170000}"/>
    <cellStyle name="20% - Accent1 2 2 4 3 3 3 5 3" xfId="6219" xr:uid="{00000000-0005-0000-0000-000091170000}"/>
    <cellStyle name="20% - Accent1 2 2 4 3 3 3 6" xfId="6220" xr:uid="{00000000-0005-0000-0000-000092170000}"/>
    <cellStyle name="20% - Accent1 2 2 4 3 3 3 6 2" xfId="6221" xr:uid="{00000000-0005-0000-0000-000093170000}"/>
    <cellStyle name="20% - Accent1 2 2 4 3 3 3 6 2 2" xfId="6222" xr:uid="{00000000-0005-0000-0000-000094170000}"/>
    <cellStyle name="20% - Accent1 2 2 4 3 3 3 6 3" xfId="6223" xr:uid="{00000000-0005-0000-0000-000095170000}"/>
    <cellStyle name="20% - Accent1 2 2 4 3 3 3 7" xfId="6224" xr:uid="{00000000-0005-0000-0000-000096170000}"/>
    <cellStyle name="20% - Accent1 2 2 4 3 3 3 7 2" xfId="6225" xr:uid="{00000000-0005-0000-0000-000097170000}"/>
    <cellStyle name="20% - Accent1 2 2 4 3 3 3 8" xfId="6226" xr:uid="{00000000-0005-0000-0000-000098170000}"/>
    <cellStyle name="20% - Accent1 2 2 4 3 3 3 8 2" xfId="6227" xr:uid="{00000000-0005-0000-0000-000099170000}"/>
    <cellStyle name="20% - Accent1 2 2 4 3 3 3 9" xfId="6228" xr:uid="{00000000-0005-0000-0000-00009A170000}"/>
    <cellStyle name="20% - Accent1 2 2 4 3 3 4" xfId="6229" xr:uid="{00000000-0005-0000-0000-00009B170000}"/>
    <cellStyle name="20% - Accent1 2 2 4 3 3 4 2" xfId="6230" xr:uid="{00000000-0005-0000-0000-00009C170000}"/>
    <cellStyle name="20% - Accent1 2 2 4 3 3 4 2 2" xfId="6231" xr:uid="{00000000-0005-0000-0000-00009D170000}"/>
    <cellStyle name="20% - Accent1 2 2 4 3 3 4 2 2 2" xfId="6232" xr:uid="{00000000-0005-0000-0000-00009E170000}"/>
    <cellStyle name="20% - Accent1 2 2 4 3 3 4 2 3" xfId="6233" xr:uid="{00000000-0005-0000-0000-00009F170000}"/>
    <cellStyle name="20% - Accent1 2 2 4 3 3 4 3" xfId="6234" xr:uid="{00000000-0005-0000-0000-0000A0170000}"/>
    <cellStyle name="20% - Accent1 2 2 4 3 3 4 3 2" xfId="6235" xr:uid="{00000000-0005-0000-0000-0000A1170000}"/>
    <cellStyle name="20% - Accent1 2 2 4 3 3 4 4" xfId="6236" xr:uid="{00000000-0005-0000-0000-0000A2170000}"/>
    <cellStyle name="20% - Accent1 2 2 4 3 3 5" xfId="6237" xr:uid="{00000000-0005-0000-0000-0000A3170000}"/>
    <cellStyle name="20% - Accent1 2 2 4 3 3 5 2" xfId="6238" xr:uid="{00000000-0005-0000-0000-0000A4170000}"/>
    <cellStyle name="20% - Accent1 2 2 4 3 3 5 2 2" xfId="6239" xr:uid="{00000000-0005-0000-0000-0000A5170000}"/>
    <cellStyle name="20% - Accent1 2 2 4 3 3 5 2 2 2" xfId="6240" xr:uid="{00000000-0005-0000-0000-0000A6170000}"/>
    <cellStyle name="20% - Accent1 2 2 4 3 3 5 2 3" xfId="6241" xr:uid="{00000000-0005-0000-0000-0000A7170000}"/>
    <cellStyle name="20% - Accent1 2 2 4 3 3 5 3" xfId="6242" xr:uid="{00000000-0005-0000-0000-0000A8170000}"/>
    <cellStyle name="20% - Accent1 2 2 4 3 3 5 3 2" xfId="6243" xr:uid="{00000000-0005-0000-0000-0000A9170000}"/>
    <cellStyle name="20% - Accent1 2 2 4 3 3 5 4" xfId="6244" xr:uid="{00000000-0005-0000-0000-0000AA170000}"/>
    <cellStyle name="20% - Accent1 2 2 4 3 3 6" xfId="6245" xr:uid="{00000000-0005-0000-0000-0000AB170000}"/>
    <cellStyle name="20% - Accent1 2 2 4 3 3 6 2" xfId="6246" xr:uid="{00000000-0005-0000-0000-0000AC170000}"/>
    <cellStyle name="20% - Accent1 2 2 4 3 3 6 2 2" xfId="6247" xr:uid="{00000000-0005-0000-0000-0000AD170000}"/>
    <cellStyle name="20% - Accent1 2 2 4 3 3 6 2 2 2" xfId="6248" xr:uid="{00000000-0005-0000-0000-0000AE170000}"/>
    <cellStyle name="20% - Accent1 2 2 4 3 3 6 2 3" xfId="6249" xr:uid="{00000000-0005-0000-0000-0000AF170000}"/>
    <cellStyle name="20% - Accent1 2 2 4 3 3 6 3" xfId="6250" xr:uid="{00000000-0005-0000-0000-0000B0170000}"/>
    <cellStyle name="20% - Accent1 2 2 4 3 3 6 3 2" xfId="6251" xr:uid="{00000000-0005-0000-0000-0000B1170000}"/>
    <cellStyle name="20% - Accent1 2 2 4 3 3 6 4" xfId="6252" xr:uid="{00000000-0005-0000-0000-0000B2170000}"/>
    <cellStyle name="20% - Accent1 2 2 4 3 3 7" xfId="6253" xr:uid="{00000000-0005-0000-0000-0000B3170000}"/>
    <cellStyle name="20% - Accent1 2 2 4 3 3 7 2" xfId="6254" xr:uid="{00000000-0005-0000-0000-0000B4170000}"/>
    <cellStyle name="20% - Accent1 2 2 4 3 3 7 2 2" xfId="6255" xr:uid="{00000000-0005-0000-0000-0000B5170000}"/>
    <cellStyle name="20% - Accent1 2 2 4 3 3 7 3" xfId="6256" xr:uid="{00000000-0005-0000-0000-0000B6170000}"/>
    <cellStyle name="20% - Accent1 2 2 4 3 3 8" xfId="6257" xr:uid="{00000000-0005-0000-0000-0000B7170000}"/>
    <cellStyle name="20% - Accent1 2 2 4 3 3 8 2" xfId="6258" xr:uid="{00000000-0005-0000-0000-0000B8170000}"/>
    <cellStyle name="20% - Accent1 2 2 4 3 3 8 2 2" xfId="6259" xr:uid="{00000000-0005-0000-0000-0000B9170000}"/>
    <cellStyle name="20% - Accent1 2 2 4 3 3 8 3" xfId="6260" xr:uid="{00000000-0005-0000-0000-0000BA170000}"/>
    <cellStyle name="20% - Accent1 2 2 4 3 3 9" xfId="6261" xr:uid="{00000000-0005-0000-0000-0000BB170000}"/>
    <cellStyle name="20% - Accent1 2 2 4 3 3 9 2" xfId="6262" xr:uid="{00000000-0005-0000-0000-0000BC170000}"/>
    <cellStyle name="20% - Accent1 2 2 4 3 4" xfId="6263" xr:uid="{00000000-0005-0000-0000-0000BD170000}"/>
    <cellStyle name="20% - Accent1 2 2 4 3 4 10" xfId="6264" xr:uid="{00000000-0005-0000-0000-0000BE170000}"/>
    <cellStyle name="20% - Accent1 2 2 4 3 4 10 2" xfId="6265" xr:uid="{00000000-0005-0000-0000-0000BF170000}"/>
    <cellStyle name="20% - Accent1 2 2 4 3 4 11" xfId="6266" xr:uid="{00000000-0005-0000-0000-0000C0170000}"/>
    <cellStyle name="20% - Accent1 2 2 4 3 4 2" xfId="6267" xr:uid="{00000000-0005-0000-0000-0000C1170000}"/>
    <cellStyle name="20% - Accent1 2 2 4 3 4 2 2" xfId="6268" xr:uid="{00000000-0005-0000-0000-0000C2170000}"/>
    <cellStyle name="20% - Accent1 2 2 4 3 4 2 2 2" xfId="6269" xr:uid="{00000000-0005-0000-0000-0000C3170000}"/>
    <cellStyle name="20% - Accent1 2 2 4 3 4 2 2 2 2" xfId="6270" xr:uid="{00000000-0005-0000-0000-0000C4170000}"/>
    <cellStyle name="20% - Accent1 2 2 4 3 4 2 2 2 2 2" xfId="6271" xr:uid="{00000000-0005-0000-0000-0000C5170000}"/>
    <cellStyle name="20% - Accent1 2 2 4 3 4 2 2 2 3" xfId="6272" xr:uid="{00000000-0005-0000-0000-0000C6170000}"/>
    <cellStyle name="20% - Accent1 2 2 4 3 4 2 2 3" xfId="6273" xr:uid="{00000000-0005-0000-0000-0000C7170000}"/>
    <cellStyle name="20% - Accent1 2 2 4 3 4 2 2 3 2" xfId="6274" xr:uid="{00000000-0005-0000-0000-0000C8170000}"/>
    <cellStyle name="20% - Accent1 2 2 4 3 4 2 2 4" xfId="6275" xr:uid="{00000000-0005-0000-0000-0000C9170000}"/>
    <cellStyle name="20% - Accent1 2 2 4 3 4 2 3" xfId="6276" xr:uid="{00000000-0005-0000-0000-0000CA170000}"/>
    <cellStyle name="20% - Accent1 2 2 4 3 4 2 3 2" xfId="6277" xr:uid="{00000000-0005-0000-0000-0000CB170000}"/>
    <cellStyle name="20% - Accent1 2 2 4 3 4 2 3 2 2" xfId="6278" xr:uid="{00000000-0005-0000-0000-0000CC170000}"/>
    <cellStyle name="20% - Accent1 2 2 4 3 4 2 3 2 2 2" xfId="6279" xr:uid="{00000000-0005-0000-0000-0000CD170000}"/>
    <cellStyle name="20% - Accent1 2 2 4 3 4 2 3 2 3" xfId="6280" xr:uid="{00000000-0005-0000-0000-0000CE170000}"/>
    <cellStyle name="20% - Accent1 2 2 4 3 4 2 3 3" xfId="6281" xr:uid="{00000000-0005-0000-0000-0000CF170000}"/>
    <cellStyle name="20% - Accent1 2 2 4 3 4 2 3 3 2" xfId="6282" xr:uid="{00000000-0005-0000-0000-0000D0170000}"/>
    <cellStyle name="20% - Accent1 2 2 4 3 4 2 3 4" xfId="6283" xr:uid="{00000000-0005-0000-0000-0000D1170000}"/>
    <cellStyle name="20% - Accent1 2 2 4 3 4 2 4" xfId="6284" xr:uid="{00000000-0005-0000-0000-0000D2170000}"/>
    <cellStyle name="20% - Accent1 2 2 4 3 4 2 4 2" xfId="6285" xr:uid="{00000000-0005-0000-0000-0000D3170000}"/>
    <cellStyle name="20% - Accent1 2 2 4 3 4 2 4 2 2" xfId="6286" xr:uid="{00000000-0005-0000-0000-0000D4170000}"/>
    <cellStyle name="20% - Accent1 2 2 4 3 4 2 4 2 2 2" xfId="6287" xr:uid="{00000000-0005-0000-0000-0000D5170000}"/>
    <cellStyle name="20% - Accent1 2 2 4 3 4 2 4 2 3" xfId="6288" xr:uid="{00000000-0005-0000-0000-0000D6170000}"/>
    <cellStyle name="20% - Accent1 2 2 4 3 4 2 4 3" xfId="6289" xr:uid="{00000000-0005-0000-0000-0000D7170000}"/>
    <cellStyle name="20% - Accent1 2 2 4 3 4 2 4 3 2" xfId="6290" xr:uid="{00000000-0005-0000-0000-0000D8170000}"/>
    <cellStyle name="20% - Accent1 2 2 4 3 4 2 4 4" xfId="6291" xr:uid="{00000000-0005-0000-0000-0000D9170000}"/>
    <cellStyle name="20% - Accent1 2 2 4 3 4 2 5" xfId="6292" xr:uid="{00000000-0005-0000-0000-0000DA170000}"/>
    <cellStyle name="20% - Accent1 2 2 4 3 4 2 5 2" xfId="6293" xr:uid="{00000000-0005-0000-0000-0000DB170000}"/>
    <cellStyle name="20% - Accent1 2 2 4 3 4 2 5 2 2" xfId="6294" xr:uid="{00000000-0005-0000-0000-0000DC170000}"/>
    <cellStyle name="20% - Accent1 2 2 4 3 4 2 5 3" xfId="6295" xr:uid="{00000000-0005-0000-0000-0000DD170000}"/>
    <cellStyle name="20% - Accent1 2 2 4 3 4 2 6" xfId="6296" xr:uid="{00000000-0005-0000-0000-0000DE170000}"/>
    <cellStyle name="20% - Accent1 2 2 4 3 4 2 6 2" xfId="6297" xr:uid="{00000000-0005-0000-0000-0000DF170000}"/>
    <cellStyle name="20% - Accent1 2 2 4 3 4 2 6 2 2" xfId="6298" xr:uid="{00000000-0005-0000-0000-0000E0170000}"/>
    <cellStyle name="20% - Accent1 2 2 4 3 4 2 6 3" xfId="6299" xr:uid="{00000000-0005-0000-0000-0000E1170000}"/>
    <cellStyle name="20% - Accent1 2 2 4 3 4 2 7" xfId="6300" xr:uid="{00000000-0005-0000-0000-0000E2170000}"/>
    <cellStyle name="20% - Accent1 2 2 4 3 4 2 7 2" xfId="6301" xr:uid="{00000000-0005-0000-0000-0000E3170000}"/>
    <cellStyle name="20% - Accent1 2 2 4 3 4 2 8" xfId="6302" xr:uid="{00000000-0005-0000-0000-0000E4170000}"/>
    <cellStyle name="20% - Accent1 2 2 4 3 4 2 8 2" xfId="6303" xr:uid="{00000000-0005-0000-0000-0000E5170000}"/>
    <cellStyle name="20% - Accent1 2 2 4 3 4 2 9" xfId="6304" xr:uid="{00000000-0005-0000-0000-0000E6170000}"/>
    <cellStyle name="20% - Accent1 2 2 4 3 4 3" xfId="6305" xr:uid="{00000000-0005-0000-0000-0000E7170000}"/>
    <cellStyle name="20% - Accent1 2 2 4 3 4 3 2" xfId="6306" xr:uid="{00000000-0005-0000-0000-0000E8170000}"/>
    <cellStyle name="20% - Accent1 2 2 4 3 4 3 2 2" xfId="6307" xr:uid="{00000000-0005-0000-0000-0000E9170000}"/>
    <cellStyle name="20% - Accent1 2 2 4 3 4 3 2 2 2" xfId="6308" xr:uid="{00000000-0005-0000-0000-0000EA170000}"/>
    <cellStyle name="20% - Accent1 2 2 4 3 4 3 2 2 2 2" xfId="6309" xr:uid="{00000000-0005-0000-0000-0000EB170000}"/>
    <cellStyle name="20% - Accent1 2 2 4 3 4 3 2 2 3" xfId="6310" xr:uid="{00000000-0005-0000-0000-0000EC170000}"/>
    <cellStyle name="20% - Accent1 2 2 4 3 4 3 2 3" xfId="6311" xr:uid="{00000000-0005-0000-0000-0000ED170000}"/>
    <cellStyle name="20% - Accent1 2 2 4 3 4 3 2 3 2" xfId="6312" xr:uid="{00000000-0005-0000-0000-0000EE170000}"/>
    <cellStyle name="20% - Accent1 2 2 4 3 4 3 2 4" xfId="6313" xr:uid="{00000000-0005-0000-0000-0000EF170000}"/>
    <cellStyle name="20% - Accent1 2 2 4 3 4 3 3" xfId="6314" xr:uid="{00000000-0005-0000-0000-0000F0170000}"/>
    <cellStyle name="20% - Accent1 2 2 4 3 4 3 3 2" xfId="6315" xr:uid="{00000000-0005-0000-0000-0000F1170000}"/>
    <cellStyle name="20% - Accent1 2 2 4 3 4 3 3 2 2" xfId="6316" xr:uid="{00000000-0005-0000-0000-0000F2170000}"/>
    <cellStyle name="20% - Accent1 2 2 4 3 4 3 3 2 2 2" xfId="6317" xr:uid="{00000000-0005-0000-0000-0000F3170000}"/>
    <cellStyle name="20% - Accent1 2 2 4 3 4 3 3 2 3" xfId="6318" xr:uid="{00000000-0005-0000-0000-0000F4170000}"/>
    <cellStyle name="20% - Accent1 2 2 4 3 4 3 3 3" xfId="6319" xr:uid="{00000000-0005-0000-0000-0000F5170000}"/>
    <cellStyle name="20% - Accent1 2 2 4 3 4 3 3 3 2" xfId="6320" xr:uid="{00000000-0005-0000-0000-0000F6170000}"/>
    <cellStyle name="20% - Accent1 2 2 4 3 4 3 3 4" xfId="6321" xr:uid="{00000000-0005-0000-0000-0000F7170000}"/>
    <cellStyle name="20% - Accent1 2 2 4 3 4 3 4" xfId="6322" xr:uid="{00000000-0005-0000-0000-0000F8170000}"/>
    <cellStyle name="20% - Accent1 2 2 4 3 4 3 4 2" xfId="6323" xr:uid="{00000000-0005-0000-0000-0000F9170000}"/>
    <cellStyle name="20% - Accent1 2 2 4 3 4 3 4 2 2" xfId="6324" xr:uid="{00000000-0005-0000-0000-0000FA170000}"/>
    <cellStyle name="20% - Accent1 2 2 4 3 4 3 4 2 2 2" xfId="6325" xr:uid="{00000000-0005-0000-0000-0000FB170000}"/>
    <cellStyle name="20% - Accent1 2 2 4 3 4 3 4 2 3" xfId="6326" xr:uid="{00000000-0005-0000-0000-0000FC170000}"/>
    <cellStyle name="20% - Accent1 2 2 4 3 4 3 4 3" xfId="6327" xr:uid="{00000000-0005-0000-0000-0000FD170000}"/>
    <cellStyle name="20% - Accent1 2 2 4 3 4 3 4 3 2" xfId="6328" xr:uid="{00000000-0005-0000-0000-0000FE170000}"/>
    <cellStyle name="20% - Accent1 2 2 4 3 4 3 4 4" xfId="6329" xr:uid="{00000000-0005-0000-0000-0000FF170000}"/>
    <cellStyle name="20% - Accent1 2 2 4 3 4 3 5" xfId="6330" xr:uid="{00000000-0005-0000-0000-000000180000}"/>
    <cellStyle name="20% - Accent1 2 2 4 3 4 3 5 2" xfId="6331" xr:uid="{00000000-0005-0000-0000-000001180000}"/>
    <cellStyle name="20% - Accent1 2 2 4 3 4 3 5 2 2" xfId="6332" xr:uid="{00000000-0005-0000-0000-000002180000}"/>
    <cellStyle name="20% - Accent1 2 2 4 3 4 3 5 3" xfId="6333" xr:uid="{00000000-0005-0000-0000-000003180000}"/>
    <cellStyle name="20% - Accent1 2 2 4 3 4 3 6" xfId="6334" xr:uid="{00000000-0005-0000-0000-000004180000}"/>
    <cellStyle name="20% - Accent1 2 2 4 3 4 3 6 2" xfId="6335" xr:uid="{00000000-0005-0000-0000-000005180000}"/>
    <cellStyle name="20% - Accent1 2 2 4 3 4 3 6 2 2" xfId="6336" xr:uid="{00000000-0005-0000-0000-000006180000}"/>
    <cellStyle name="20% - Accent1 2 2 4 3 4 3 6 3" xfId="6337" xr:uid="{00000000-0005-0000-0000-000007180000}"/>
    <cellStyle name="20% - Accent1 2 2 4 3 4 3 7" xfId="6338" xr:uid="{00000000-0005-0000-0000-000008180000}"/>
    <cellStyle name="20% - Accent1 2 2 4 3 4 3 7 2" xfId="6339" xr:uid="{00000000-0005-0000-0000-000009180000}"/>
    <cellStyle name="20% - Accent1 2 2 4 3 4 3 8" xfId="6340" xr:uid="{00000000-0005-0000-0000-00000A180000}"/>
    <cellStyle name="20% - Accent1 2 2 4 3 4 3 8 2" xfId="6341" xr:uid="{00000000-0005-0000-0000-00000B180000}"/>
    <cellStyle name="20% - Accent1 2 2 4 3 4 3 9" xfId="6342" xr:uid="{00000000-0005-0000-0000-00000C180000}"/>
    <cellStyle name="20% - Accent1 2 2 4 3 4 4" xfId="6343" xr:uid="{00000000-0005-0000-0000-00000D180000}"/>
    <cellStyle name="20% - Accent1 2 2 4 3 4 4 2" xfId="6344" xr:uid="{00000000-0005-0000-0000-00000E180000}"/>
    <cellStyle name="20% - Accent1 2 2 4 3 4 4 2 2" xfId="6345" xr:uid="{00000000-0005-0000-0000-00000F180000}"/>
    <cellStyle name="20% - Accent1 2 2 4 3 4 4 2 2 2" xfId="6346" xr:uid="{00000000-0005-0000-0000-000010180000}"/>
    <cellStyle name="20% - Accent1 2 2 4 3 4 4 2 3" xfId="6347" xr:uid="{00000000-0005-0000-0000-000011180000}"/>
    <cellStyle name="20% - Accent1 2 2 4 3 4 4 3" xfId="6348" xr:uid="{00000000-0005-0000-0000-000012180000}"/>
    <cellStyle name="20% - Accent1 2 2 4 3 4 4 3 2" xfId="6349" xr:uid="{00000000-0005-0000-0000-000013180000}"/>
    <cellStyle name="20% - Accent1 2 2 4 3 4 4 4" xfId="6350" xr:uid="{00000000-0005-0000-0000-000014180000}"/>
    <cellStyle name="20% - Accent1 2 2 4 3 4 5" xfId="6351" xr:uid="{00000000-0005-0000-0000-000015180000}"/>
    <cellStyle name="20% - Accent1 2 2 4 3 4 5 2" xfId="6352" xr:uid="{00000000-0005-0000-0000-000016180000}"/>
    <cellStyle name="20% - Accent1 2 2 4 3 4 5 2 2" xfId="6353" xr:uid="{00000000-0005-0000-0000-000017180000}"/>
    <cellStyle name="20% - Accent1 2 2 4 3 4 5 2 2 2" xfId="6354" xr:uid="{00000000-0005-0000-0000-000018180000}"/>
    <cellStyle name="20% - Accent1 2 2 4 3 4 5 2 3" xfId="6355" xr:uid="{00000000-0005-0000-0000-000019180000}"/>
    <cellStyle name="20% - Accent1 2 2 4 3 4 5 3" xfId="6356" xr:uid="{00000000-0005-0000-0000-00001A180000}"/>
    <cellStyle name="20% - Accent1 2 2 4 3 4 5 3 2" xfId="6357" xr:uid="{00000000-0005-0000-0000-00001B180000}"/>
    <cellStyle name="20% - Accent1 2 2 4 3 4 5 4" xfId="6358" xr:uid="{00000000-0005-0000-0000-00001C180000}"/>
    <cellStyle name="20% - Accent1 2 2 4 3 4 6" xfId="6359" xr:uid="{00000000-0005-0000-0000-00001D180000}"/>
    <cellStyle name="20% - Accent1 2 2 4 3 4 6 2" xfId="6360" xr:uid="{00000000-0005-0000-0000-00001E180000}"/>
    <cellStyle name="20% - Accent1 2 2 4 3 4 6 2 2" xfId="6361" xr:uid="{00000000-0005-0000-0000-00001F180000}"/>
    <cellStyle name="20% - Accent1 2 2 4 3 4 6 2 2 2" xfId="6362" xr:uid="{00000000-0005-0000-0000-000020180000}"/>
    <cellStyle name="20% - Accent1 2 2 4 3 4 6 2 3" xfId="6363" xr:uid="{00000000-0005-0000-0000-000021180000}"/>
    <cellStyle name="20% - Accent1 2 2 4 3 4 6 3" xfId="6364" xr:uid="{00000000-0005-0000-0000-000022180000}"/>
    <cellStyle name="20% - Accent1 2 2 4 3 4 6 3 2" xfId="6365" xr:uid="{00000000-0005-0000-0000-000023180000}"/>
    <cellStyle name="20% - Accent1 2 2 4 3 4 6 4" xfId="6366" xr:uid="{00000000-0005-0000-0000-000024180000}"/>
    <cellStyle name="20% - Accent1 2 2 4 3 4 7" xfId="6367" xr:uid="{00000000-0005-0000-0000-000025180000}"/>
    <cellStyle name="20% - Accent1 2 2 4 3 4 7 2" xfId="6368" xr:uid="{00000000-0005-0000-0000-000026180000}"/>
    <cellStyle name="20% - Accent1 2 2 4 3 4 7 2 2" xfId="6369" xr:uid="{00000000-0005-0000-0000-000027180000}"/>
    <cellStyle name="20% - Accent1 2 2 4 3 4 7 3" xfId="6370" xr:uid="{00000000-0005-0000-0000-000028180000}"/>
    <cellStyle name="20% - Accent1 2 2 4 3 4 8" xfId="6371" xr:uid="{00000000-0005-0000-0000-000029180000}"/>
    <cellStyle name="20% - Accent1 2 2 4 3 4 8 2" xfId="6372" xr:uid="{00000000-0005-0000-0000-00002A180000}"/>
    <cellStyle name="20% - Accent1 2 2 4 3 4 8 2 2" xfId="6373" xr:uid="{00000000-0005-0000-0000-00002B180000}"/>
    <cellStyle name="20% - Accent1 2 2 4 3 4 8 3" xfId="6374" xr:uid="{00000000-0005-0000-0000-00002C180000}"/>
    <cellStyle name="20% - Accent1 2 2 4 3 4 9" xfId="6375" xr:uid="{00000000-0005-0000-0000-00002D180000}"/>
    <cellStyle name="20% - Accent1 2 2 4 3 4 9 2" xfId="6376" xr:uid="{00000000-0005-0000-0000-00002E180000}"/>
    <cellStyle name="20% - Accent1 2 2 4 3 5" xfId="6377" xr:uid="{00000000-0005-0000-0000-00002F180000}"/>
    <cellStyle name="20% - Accent1 2 2 4 3 5 2" xfId="6378" xr:uid="{00000000-0005-0000-0000-000030180000}"/>
    <cellStyle name="20% - Accent1 2 2 4 3 5 2 2" xfId="6379" xr:uid="{00000000-0005-0000-0000-000031180000}"/>
    <cellStyle name="20% - Accent1 2 2 4 3 5 2 2 2" xfId="6380" xr:uid="{00000000-0005-0000-0000-000032180000}"/>
    <cellStyle name="20% - Accent1 2 2 4 3 5 2 2 2 2" xfId="6381" xr:uid="{00000000-0005-0000-0000-000033180000}"/>
    <cellStyle name="20% - Accent1 2 2 4 3 5 2 2 3" xfId="6382" xr:uid="{00000000-0005-0000-0000-000034180000}"/>
    <cellStyle name="20% - Accent1 2 2 4 3 5 2 3" xfId="6383" xr:uid="{00000000-0005-0000-0000-000035180000}"/>
    <cellStyle name="20% - Accent1 2 2 4 3 5 2 3 2" xfId="6384" xr:uid="{00000000-0005-0000-0000-000036180000}"/>
    <cellStyle name="20% - Accent1 2 2 4 3 5 2 4" xfId="6385" xr:uid="{00000000-0005-0000-0000-000037180000}"/>
    <cellStyle name="20% - Accent1 2 2 4 3 5 3" xfId="6386" xr:uid="{00000000-0005-0000-0000-000038180000}"/>
    <cellStyle name="20% - Accent1 2 2 4 3 5 3 2" xfId="6387" xr:uid="{00000000-0005-0000-0000-000039180000}"/>
    <cellStyle name="20% - Accent1 2 2 4 3 5 3 2 2" xfId="6388" xr:uid="{00000000-0005-0000-0000-00003A180000}"/>
    <cellStyle name="20% - Accent1 2 2 4 3 5 3 2 2 2" xfId="6389" xr:uid="{00000000-0005-0000-0000-00003B180000}"/>
    <cellStyle name="20% - Accent1 2 2 4 3 5 3 2 3" xfId="6390" xr:uid="{00000000-0005-0000-0000-00003C180000}"/>
    <cellStyle name="20% - Accent1 2 2 4 3 5 3 3" xfId="6391" xr:uid="{00000000-0005-0000-0000-00003D180000}"/>
    <cellStyle name="20% - Accent1 2 2 4 3 5 3 3 2" xfId="6392" xr:uid="{00000000-0005-0000-0000-00003E180000}"/>
    <cellStyle name="20% - Accent1 2 2 4 3 5 3 4" xfId="6393" xr:uid="{00000000-0005-0000-0000-00003F180000}"/>
    <cellStyle name="20% - Accent1 2 2 4 3 5 4" xfId="6394" xr:uid="{00000000-0005-0000-0000-000040180000}"/>
    <cellStyle name="20% - Accent1 2 2 4 3 5 4 2" xfId="6395" xr:uid="{00000000-0005-0000-0000-000041180000}"/>
    <cellStyle name="20% - Accent1 2 2 4 3 5 4 2 2" xfId="6396" xr:uid="{00000000-0005-0000-0000-000042180000}"/>
    <cellStyle name="20% - Accent1 2 2 4 3 5 4 2 2 2" xfId="6397" xr:uid="{00000000-0005-0000-0000-000043180000}"/>
    <cellStyle name="20% - Accent1 2 2 4 3 5 4 2 3" xfId="6398" xr:uid="{00000000-0005-0000-0000-000044180000}"/>
    <cellStyle name="20% - Accent1 2 2 4 3 5 4 3" xfId="6399" xr:uid="{00000000-0005-0000-0000-000045180000}"/>
    <cellStyle name="20% - Accent1 2 2 4 3 5 4 3 2" xfId="6400" xr:uid="{00000000-0005-0000-0000-000046180000}"/>
    <cellStyle name="20% - Accent1 2 2 4 3 5 4 4" xfId="6401" xr:uid="{00000000-0005-0000-0000-000047180000}"/>
    <cellStyle name="20% - Accent1 2 2 4 3 5 5" xfId="6402" xr:uid="{00000000-0005-0000-0000-000048180000}"/>
    <cellStyle name="20% - Accent1 2 2 4 3 5 5 2" xfId="6403" xr:uid="{00000000-0005-0000-0000-000049180000}"/>
    <cellStyle name="20% - Accent1 2 2 4 3 5 5 2 2" xfId="6404" xr:uid="{00000000-0005-0000-0000-00004A180000}"/>
    <cellStyle name="20% - Accent1 2 2 4 3 5 5 3" xfId="6405" xr:uid="{00000000-0005-0000-0000-00004B180000}"/>
    <cellStyle name="20% - Accent1 2 2 4 3 5 6" xfId="6406" xr:uid="{00000000-0005-0000-0000-00004C180000}"/>
    <cellStyle name="20% - Accent1 2 2 4 3 5 6 2" xfId="6407" xr:uid="{00000000-0005-0000-0000-00004D180000}"/>
    <cellStyle name="20% - Accent1 2 2 4 3 5 6 2 2" xfId="6408" xr:uid="{00000000-0005-0000-0000-00004E180000}"/>
    <cellStyle name="20% - Accent1 2 2 4 3 5 6 3" xfId="6409" xr:uid="{00000000-0005-0000-0000-00004F180000}"/>
    <cellStyle name="20% - Accent1 2 2 4 3 5 7" xfId="6410" xr:uid="{00000000-0005-0000-0000-000050180000}"/>
    <cellStyle name="20% - Accent1 2 2 4 3 5 7 2" xfId="6411" xr:uid="{00000000-0005-0000-0000-000051180000}"/>
    <cellStyle name="20% - Accent1 2 2 4 3 5 8" xfId="6412" xr:uid="{00000000-0005-0000-0000-000052180000}"/>
    <cellStyle name="20% - Accent1 2 2 4 3 5 8 2" xfId="6413" xr:uid="{00000000-0005-0000-0000-000053180000}"/>
    <cellStyle name="20% - Accent1 2 2 4 3 5 9" xfId="6414" xr:uid="{00000000-0005-0000-0000-000054180000}"/>
    <cellStyle name="20% - Accent1 2 2 4 3 6" xfId="6415" xr:uid="{00000000-0005-0000-0000-000055180000}"/>
    <cellStyle name="20% - Accent1 2 2 4 3 6 2" xfId="6416" xr:uid="{00000000-0005-0000-0000-000056180000}"/>
    <cellStyle name="20% - Accent1 2 2 4 3 6 2 2" xfId="6417" xr:uid="{00000000-0005-0000-0000-000057180000}"/>
    <cellStyle name="20% - Accent1 2 2 4 3 6 2 2 2" xfId="6418" xr:uid="{00000000-0005-0000-0000-000058180000}"/>
    <cellStyle name="20% - Accent1 2 2 4 3 6 2 2 2 2" xfId="6419" xr:uid="{00000000-0005-0000-0000-000059180000}"/>
    <cellStyle name="20% - Accent1 2 2 4 3 6 2 2 3" xfId="6420" xr:uid="{00000000-0005-0000-0000-00005A180000}"/>
    <cellStyle name="20% - Accent1 2 2 4 3 6 2 3" xfId="6421" xr:uid="{00000000-0005-0000-0000-00005B180000}"/>
    <cellStyle name="20% - Accent1 2 2 4 3 6 2 3 2" xfId="6422" xr:uid="{00000000-0005-0000-0000-00005C180000}"/>
    <cellStyle name="20% - Accent1 2 2 4 3 6 2 4" xfId="6423" xr:uid="{00000000-0005-0000-0000-00005D180000}"/>
    <cellStyle name="20% - Accent1 2 2 4 3 6 3" xfId="6424" xr:uid="{00000000-0005-0000-0000-00005E180000}"/>
    <cellStyle name="20% - Accent1 2 2 4 3 6 3 2" xfId="6425" xr:uid="{00000000-0005-0000-0000-00005F180000}"/>
    <cellStyle name="20% - Accent1 2 2 4 3 6 3 2 2" xfId="6426" xr:uid="{00000000-0005-0000-0000-000060180000}"/>
    <cellStyle name="20% - Accent1 2 2 4 3 6 3 2 2 2" xfId="6427" xr:uid="{00000000-0005-0000-0000-000061180000}"/>
    <cellStyle name="20% - Accent1 2 2 4 3 6 3 2 3" xfId="6428" xr:uid="{00000000-0005-0000-0000-000062180000}"/>
    <cellStyle name="20% - Accent1 2 2 4 3 6 3 3" xfId="6429" xr:uid="{00000000-0005-0000-0000-000063180000}"/>
    <cellStyle name="20% - Accent1 2 2 4 3 6 3 3 2" xfId="6430" xr:uid="{00000000-0005-0000-0000-000064180000}"/>
    <cellStyle name="20% - Accent1 2 2 4 3 6 3 4" xfId="6431" xr:uid="{00000000-0005-0000-0000-000065180000}"/>
    <cellStyle name="20% - Accent1 2 2 4 3 6 4" xfId="6432" xr:uid="{00000000-0005-0000-0000-000066180000}"/>
    <cellStyle name="20% - Accent1 2 2 4 3 6 4 2" xfId="6433" xr:uid="{00000000-0005-0000-0000-000067180000}"/>
    <cellStyle name="20% - Accent1 2 2 4 3 6 4 2 2" xfId="6434" xr:uid="{00000000-0005-0000-0000-000068180000}"/>
    <cellStyle name="20% - Accent1 2 2 4 3 6 4 2 2 2" xfId="6435" xr:uid="{00000000-0005-0000-0000-000069180000}"/>
    <cellStyle name="20% - Accent1 2 2 4 3 6 4 2 3" xfId="6436" xr:uid="{00000000-0005-0000-0000-00006A180000}"/>
    <cellStyle name="20% - Accent1 2 2 4 3 6 4 3" xfId="6437" xr:uid="{00000000-0005-0000-0000-00006B180000}"/>
    <cellStyle name="20% - Accent1 2 2 4 3 6 4 3 2" xfId="6438" xr:uid="{00000000-0005-0000-0000-00006C180000}"/>
    <cellStyle name="20% - Accent1 2 2 4 3 6 4 4" xfId="6439" xr:uid="{00000000-0005-0000-0000-00006D180000}"/>
    <cellStyle name="20% - Accent1 2 2 4 3 6 5" xfId="6440" xr:uid="{00000000-0005-0000-0000-00006E180000}"/>
    <cellStyle name="20% - Accent1 2 2 4 3 6 5 2" xfId="6441" xr:uid="{00000000-0005-0000-0000-00006F180000}"/>
    <cellStyle name="20% - Accent1 2 2 4 3 6 5 2 2" xfId="6442" xr:uid="{00000000-0005-0000-0000-000070180000}"/>
    <cellStyle name="20% - Accent1 2 2 4 3 6 5 3" xfId="6443" xr:uid="{00000000-0005-0000-0000-000071180000}"/>
    <cellStyle name="20% - Accent1 2 2 4 3 6 6" xfId="6444" xr:uid="{00000000-0005-0000-0000-000072180000}"/>
    <cellStyle name="20% - Accent1 2 2 4 3 6 6 2" xfId="6445" xr:uid="{00000000-0005-0000-0000-000073180000}"/>
    <cellStyle name="20% - Accent1 2 2 4 3 6 6 2 2" xfId="6446" xr:uid="{00000000-0005-0000-0000-000074180000}"/>
    <cellStyle name="20% - Accent1 2 2 4 3 6 6 3" xfId="6447" xr:uid="{00000000-0005-0000-0000-000075180000}"/>
    <cellStyle name="20% - Accent1 2 2 4 3 6 7" xfId="6448" xr:uid="{00000000-0005-0000-0000-000076180000}"/>
    <cellStyle name="20% - Accent1 2 2 4 3 6 7 2" xfId="6449" xr:uid="{00000000-0005-0000-0000-000077180000}"/>
    <cellStyle name="20% - Accent1 2 2 4 3 6 8" xfId="6450" xr:uid="{00000000-0005-0000-0000-000078180000}"/>
    <cellStyle name="20% - Accent1 2 2 4 3 6 8 2" xfId="6451" xr:uid="{00000000-0005-0000-0000-000079180000}"/>
    <cellStyle name="20% - Accent1 2 2 4 3 6 9" xfId="6452" xr:uid="{00000000-0005-0000-0000-00007A180000}"/>
    <cellStyle name="20% - Accent1 2 2 4 3 7" xfId="6453" xr:uid="{00000000-0005-0000-0000-00007B180000}"/>
    <cellStyle name="20% - Accent1 2 2 4 3 7 2" xfId="6454" xr:uid="{00000000-0005-0000-0000-00007C180000}"/>
    <cellStyle name="20% - Accent1 2 2 4 3 7 2 2" xfId="6455" xr:uid="{00000000-0005-0000-0000-00007D180000}"/>
    <cellStyle name="20% - Accent1 2 2 4 3 7 2 2 2" xfId="6456" xr:uid="{00000000-0005-0000-0000-00007E180000}"/>
    <cellStyle name="20% - Accent1 2 2 4 3 7 2 3" xfId="6457" xr:uid="{00000000-0005-0000-0000-00007F180000}"/>
    <cellStyle name="20% - Accent1 2 2 4 3 7 3" xfId="6458" xr:uid="{00000000-0005-0000-0000-000080180000}"/>
    <cellStyle name="20% - Accent1 2 2 4 3 7 3 2" xfId="6459" xr:uid="{00000000-0005-0000-0000-000081180000}"/>
    <cellStyle name="20% - Accent1 2 2 4 3 7 4" xfId="6460" xr:uid="{00000000-0005-0000-0000-000082180000}"/>
    <cellStyle name="20% - Accent1 2 2 4 3 8" xfId="6461" xr:uid="{00000000-0005-0000-0000-000083180000}"/>
    <cellStyle name="20% - Accent1 2 2 4 3 8 2" xfId="6462" xr:uid="{00000000-0005-0000-0000-000084180000}"/>
    <cellStyle name="20% - Accent1 2 2 4 3 8 2 2" xfId="6463" xr:uid="{00000000-0005-0000-0000-000085180000}"/>
    <cellStyle name="20% - Accent1 2 2 4 3 8 2 2 2" xfId="6464" xr:uid="{00000000-0005-0000-0000-000086180000}"/>
    <cellStyle name="20% - Accent1 2 2 4 3 8 2 3" xfId="6465" xr:uid="{00000000-0005-0000-0000-000087180000}"/>
    <cellStyle name="20% - Accent1 2 2 4 3 8 3" xfId="6466" xr:uid="{00000000-0005-0000-0000-000088180000}"/>
    <cellStyle name="20% - Accent1 2 2 4 3 8 3 2" xfId="6467" xr:uid="{00000000-0005-0000-0000-000089180000}"/>
    <cellStyle name="20% - Accent1 2 2 4 3 8 4" xfId="6468" xr:uid="{00000000-0005-0000-0000-00008A180000}"/>
    <cellStyle name="20% - Accent1 2 2 4 3 9" xfId="6469" xr:uid="{00000000-0005-0000-0000-00008B180000}"/>
    <cellStyle name="20% - Accent1 2 2 4 3 9 2" xfId="6470" xr:uid="{00000000-0005-0000-0000-00008C180000}"/>
    <cellStyle name="20% - Accent1 2 2 4 3 9 2 2" xfId="6471" xr:uid="{00000000-0005-0000-0000-00008D180000}"/>
    <cellStyle name="20% - Accent1 2 2 4 3 9 2 2 2" xfId="6472" xr:uid="{00000000-0005-0000-0000-00008E180000}"/>
    <cellStyle name="20% - Accent1 2 2 4 3 9 2 3" xfId="6473" xr:uid="{00000000-0005-0000-0000-00008F180000}"/>
    <cellStyle name="20% - Accent1 2 2 4 3 9 3" xfId="6474" xr:uid="{00000000-0005-0000-0000-000090180000}"/>
    <cellStyle name="20% - Accent1 2 2 4 3 9 3 2" xfId="6475" xr:uid="{00000000-0005-0000-0000-000091180000}"/>
    <cellStyle name="20% - Accent1 2 2 4 3 9 4" xfId="6476" xr:uid="{00000000-0005-0000-0000-000092180000}"/>
    <cellStyle name="20% - Accent1 2 2 4 4" xfId="6477" xr:uid="{00000000-0005-0000-0000-000093180000}"/>
    <cellStyle name="20% - Accent1 2 2 4 4 10" xfId="6478" xr:uid="{00000000-0005-0000-0000-000094180000}"/>
    <cellStyle name="20% - Accent1 2 2 4 4 10 2" xfId="6479" xr:uid="{00000000-0005-0000-0000-000095180000}"/>
    <cellStyle name="20% - Accent1 2 2 4 4 11" xfId="6480" xr:uid="{00000000-0005-0000-0000-000096180000}"/>
    <cellStyle name="20% - Accent1 2 2 4 4 2" xfId="6481" xr:uid="{00000000-0005-0000-0000-000097180000}"/>
    <cellStyle name="20% - Accent1 2 2 4 4 2 2" xfId="6482" xr:uid="{00000000-0005-0000-0000-000098180000}"/>
    <cellStyle name="20% - Accent1 2 2 4 4 2 2 2" xfId="6483" xr:uid="{00000000-0005-0000-0000-000099180000}"/>
    <cellStyle name="20% - Accent1 2 2 4 4 2 2 2 2" xfId="6484" xr:uid="{00000000-0005-0000-0000-00009A180000}"/>
    <cellStyle name="20% - Accent1 2 2 4 4 2 2 2 2 2" xfId="6485" xr:uid="{00000000-0005-0000-0000-00009B180000}"/>
    <cellStyle name="20% - Accent1 2 2 4 4 2 2 2 3" xfId="6486" xr:uid="{00000000-0005-0000-0000-00009C180000}"/>
    <cellStyle name="20% - Accent1 2 2 4 4 2 2 3" xfId="6487" xr:uid="{00000000-0005-0000-0000-00009D180000}"/>
    <cellStyle name="20% - Accent1 2 2 4 4 2 2 3 2" xfId="6488" xr:uid="{00000000-0005-0000-0000-00009E180000}"/>
    <cellStyle name="20% - Accent1 2 2 4 4 2 2 4" xfId="6489" xr:uid="{00000000-0005-0000-0000-00009F180000}"/>
    <cellStyle name="20% - Accent1 2 2 4 4 2 3" xfId="6490" xr:uid="{00000000-0005-0000-0000-0000A0180000}"/>
    <cellStyle name="20% - Accent1 2 2 4 4 2 3 2" xfId="6491" xr:uid="{00000000-0005-0000-0000-0000A1180000}"/>
    <cellStyle name="20% - Accent1 2 2 4 4 2 3 2 2" xfId="6492" xr:uid="{00000000-0005-0000-0000-0000A2180000}"/>
    <cellStyle name="20% - Accent1 2 2 4 4 2 3 2 2 2" xfId="6493" xr:uid="{00000000-0005-0000-0000-0000A3180000}"/>
    <cellStyle name="20% - Accent1 2 2 4 4 2 3 2 3" xfId="6494" xr:uid="{00000000-0005-0000-0000-0000A4180000}"/>
    <cellStyle name="20% - Accent1 2 2 4 4 2 3 3" xfId="6495" xr:uid="{00000000-0005-0000-0000-0000A5180000}"/>
    <cellStyle name="20% - Accent1 2 2 4 4 2 3 3 2" xfId="6496" xr:uid="{00000000-0005-0000-0000-0000A6180000}"/>
    <cellStyle name="20% - Accent1 2 2 4 4 2 3 4" xfId="6497" xr:uid="{00000000-0005-0000-0000-0000A7180000}"/>
    <cellStyle name="20% - Accent1 2 2 4 4 2 4" xfId="6498" xr:uid="{00000000-0005-0000-0000-0000A8180000}"/>
    <cellStyle name="20% - Accent1 2 2 4 4 2 4 2" xfId="6499" xr:uid="{00000000-0005-0000-0000-0000A9180000}"/>
    <cellStyle name="20% - Accent1 2 2 4 4 2 4 2 2" xfId="6500" xr:uid="{00000000-0005-0000-0000-0000AA180000}"/>
    <cellStyle name="20% - Accent1 2 2 4 4 2 4 2 2 2" xfId="6501" xr:uid="{00000000-0005-0000-0000-0000AB180000}"/>
    <cellStyle name="20% - Accent1 2 2 4 4 2 4 2 3" xfId="6502" xr:uid="{00000000-0005-0000-0000-0000AC180000}"/>
    <cellStyle name="20% - Accent1 2 2 4 4 2 4 3" xfId="6503" xr:uid="{00000000-0005-0000-0000-0000AD180000}"/>
    <cellStyle name="20% - Accent1 2 2 4 4 2 4 3 2" xfId="6504" xr:uid="{00000000-0005-0000-0000-0000AE180000}"/>
    <cellStyle name="20% - Accent1 2 2 4 4 2 4 4" xfId="6505" xr:uid="{00000000-0005-0000-0000-0000AF180000}"/>
    <cellStyle name="20% - Accent1 2 2 4 4 2 5" xfId="6506" xr:uid="{00000000-0005-0000-0000-0000B0180000}"/>
    <cellStyle name="20% - Accent1 2 2 4 4 2 5 2" xfId="6507" xr:uid="{00000000-0005-0000-0000-0000B1180000}"/>
    <cellStyle name="20% - Accent1 2 2 4 4 2 5 2 2" xfId="6508" xr:uid="{00000000-0005-0000-0000-0000B2180000}"/>
    <cellStyle name="20% - Accent1 2 2 4 4 2 5 3" xfId="6509" xr:uid="{00000000-0005-0000-0000-0000B3180000}"/>
    <cellStyle name="20% - Accent1 2 2 4 4 2 6" xfId="6510" xr:uid="{00000000-0005-0000-0000-0000B4180000}"/>
    <cellStyle name="20% - Accent1 2 2 4 4 2 6 2" xfId="6511" xr:uid="{00000000-0005-0000-0000-0000B5180000}"/>
    <cellStyle name="20% - Accent1 2 2 4 4 2 6 2 2" xfId="6512" xr:uid="{00000000-0005-0000-0000-0000B6180000}"/>
    <cellStyle name="20% - Accent1 2 2 4 4 2 6 3" xfId="6513" xr:uid="{00000000-0005-0000-0000-0000B7180000}"/>
    <cellStyle name="20% - Accent1 2 2 4 4 2 7" xfId="6514" xr:uid="{00000000-0005-0000-0000-0000B8180000}"/>
    <cellStyle name="20% - Accent1 2 2 4 4 2 7 2" xfId="6515" xr:uid="{00000000-0005-0000-0000-0000B9180000}"/>
    <cellStyle name="20% - Accent1 2 2 4 4 2 8" xfId="6516" xr:uid="{00000000-0005-0000-0000-0000BA180000}"/>
    <cellStyle name="20% - Accent1 2 2 4 4 2 8 2" xfId="6517" xr:uid="{00000000-0005-0000-0000-0000BB180000}"/>
    <cellStyle name="20% - Accent1 2 2 4 4 2 9" xfId="6518" xr:uid="{00000000-0005-0000-0000-0000BC180000}"/>
    <cellStyle name="20% - Accent1 2 2 4 4 3" xfId="6519" xr:uid="{00000000-0005-0000-0000-0000BD180000}"/>
    <cellStyle name="20% - Accent1 2 2 4 4 3 2" xfId="6520" xr:uid="{00000000-0005-0000-0000-0000BE180000}"/>
    <cellStyle name="20% - Accent1 2 2 4 4 3 2 2" xfId="6521" xr:uid="{00000000-0005-0000-0000-0000BF180000}"/>
    <cellStyle name="20% - Accent1 2 2 4 4 3 2 2 2" xfId="6522" xr:uid="{00000000-0005-0000-0000-0000C0180000}"/>
    <cellStyle name="20% - Accent1 2 2 4 4 3 2 2 2 2" xfId="6523" xr:uid="{00000000-0005-0000-0000-0000C1180000}"/>
    <cellStyle name="20% - Accent1 2 2 4 4 3 2 2 3" xfId="6524" xr:uid="{00000000-0005-0000-0000-0000C2180000}"/>
    <cellStyle name="20% - Accent1 2 2 4 4 3 2 3" xfId="6525" xr:uid="{00000000-0005-0000-0000-0000C3180000}"/>
    <cellStyle name="20% - Accent1 2 2 4 4 3 2 3 2" xfId="6526" xr:uid="{00000000-0005-0000-0000-0000C4180000}"/>
    <cellStyle name="20% - Accent1 2 2 4 4 3 2 4" xfId="6527" xr:uid="{00000000-0005-0000-0000-0000C5180000}"/>
    <cellStyle name="20% - Accent1 2 2 4 4 3 3" xfId="6528" xr:uid="{00000000-0005-0000-0000-0000C6180000}"/>
    <cellStyle name="20% - Accent1 2 2 4 4 3 3 2" xfId="6529" xr:uid="{00000000-0005-0000-0000-0000C7180000}"/>
    <cellStyle name="20% - Accent1 2 2 4 4 3 3 2 2" xfId="6530" xr:uid="{00000000-0005-0000-0000-0000C8180000}"/>
    <cellStyle name="20% - Accent1 2 2 4 4 3 3 2 2 2" xfId="6531" xr:uid="{00000000-0005-0000-0000-0000C9180000}"/>
    <cellStyle name="20% - Accent1 2 2 4 4 3 3 2 3" xfId="6532" xr:uid="{00000000-0005-0000-0000-0000CA180000}"/>
    <cellStyle name="20% - Accent1 2 2 4 4 3 3 3" xfId="6533" xr:uid="{00000000-0005-0000-0000-0000CB180000}"/>
    <cellStyle name="20% - Accent1 2 2 4 4 3 3 3 2" xfId="6534" xr:uid="{00000000-0005-0000-0000-0000CC180000}"/>
    <cellStyle name="20% - Accent1 2 2 4 4 3 3 4" xfId="6535" xr:uid="{00000000-0005-0000-0000-0000CD180000}"/>
    <cellStyle name="20% - Accent1 2 2 4 4 3 4" xfId="6536" xr:uid="{00000000-0005-0000-0000-0000CE180000}"/>
    <cellStyle name="20% - Accent1 2 2 4 4 3 4 2" xfId="6537" xr:uid="{00000000-0005-0000-0000-0000CF180000}"/>
    <cellStyle name="20% - Accent1 2 2 4 4 3 4 2 2" xfId="6538" xr:uid="{00000000-0005-0000-0000-0000D0180000}"/>
    <cellStyle name="20% - Accent1 2 2 4 4 3 4 2 2 2" xfId="6539" xr:uid="{00000000-0005-0000-0000-0000D1180000}"/>
    <cellStyle name="20% - Accent1 2 2 4 4 3 4 2 3" xfId="6540" xr:uid="{00000000-0005-0000-0000-0000D2180000}"/>
    <cellStyle name="20% - Accent1 2 2 4 4 3 4 3" xfId="6541" xr:uid="{00000000-0005-0000-0000-0000D3180000}"/>
    <cellStyle name="20% - Accent1 2 2 4 4 3 4 3 2" xfId="6542" xr:uid="{00000000-0005-0000-0000-0000D4180000}"/>
    <cellStyle name="20% - Accent1 2 2 4 4 3 4 4" xfId="6543" xr:uid="{00000000-0005-0000-0000-0000D5180000}"/>
    <cellStyle name="20% - Accent1 2 2 4 4 3 5" xfId="6544" xr:uid="{00000000-0005-0000-0000-0000D6180000}"/>
    <cellStyle name="20% - Accent1 2 2 4 4 3 5 2" xfId="6545" xr:uid="{00000000-0005-0000-0000-0000D7180000}"/>
    <cellStyle name="20% - Accent1 2 2 4 4 3 5 2 2" xfId="6546" xr:uid="{00000000-0005-0000-0000-0000D8180000}"/>
    <cellStyle name="20% - Accent1 2 2 4 4 3 5 3" xfId="6547" xr:uid="{00000000-0005-0000-0000-0000D9180000}"/>
    <cellStyle name="20% - Accent1 2 2 4 4 3 6" xfId="6548" xr:uid="{00000000-0005-0000-0000-0000DA180000}"/>
    <cellStyle name="20% - Accent1 2 2 4 4 3 6 2" xfId="6549" xr:uid="{00000000-0005-0000-0000-0000DB180000}"/>
    <cellStyle name="20% - Accent1 2 2 4 4 3 6 2 2" xfId="6550" xr:uid="{00000000-0005-0000-0000-0000DC180000}"/>
    <cellStyle name="20% - Accent1 2 2 4 4 3 6 3" xfId="6551" xr:uid="{00000000-0005-0000-0000-0000DD180000}"/>
    <cellStyle name="20% - Accent1 2 2 4 4 3 7" xfId="6552" xr:uid="{00000000-0005-0000-0000-0000DE180000}"/>
    <cellStyle name="20% - Accent1 2 2 4 4 3 7 2" xfId="6553" xr:uid="{00000000-0005-0000-0000-0000DF180000}"/>
    <cellStyle name="20% - Accent1 2 2 4 4 3 8" xfId="6554" xr:uid="{00000000-0005-0000-0000-0000E0180000}"/>
    <cellStyle name="20% - Accent1 2 2 4 4 3 8 2" xfId="6555" xr:uid="{00000000-0005-0000-0000-0000E1180000}"/>
    <cellStyle name="20% - Accent1 2 2 4 4 3 9" xfId="6556" xr:uid="{00000000-0005-0000-0000-0000E2180000}"/>
    <cellStyle name="20% - Accent1 2 2 4 4 4" xfId="6557" xr:uid="{00000000-0005-0000-0000-0000E3180000}"/>
    <cellStyle name="20% - Accent1 2 2 4 4 4 2" xfId="6558" xr:uid="{00000000-0005-0000-0000-0000E4180000}"/>
    <cellStyle name="20% - Accent1 2 2 4 4 4 2 2" xfId="6559" xr:uid="{00000000-0005-0000-0000-0000E5180000}"/>
    <cellStyle name="20% - Accent1 2 2 4 4 4 2 2 2" xfId="6560" xr:uid="{00000000-0005-0000-0000-0000E6180000}"/>
    <cellStyle name="20% - Accent1 2 2 4 4 4 2 3" xfId="6561" xr:uid="{00000000-0005-0000-0000-0000E7180000}"/>
    <cellStyle name="20% - Accent1 2 2 4 4 4 3" xfId="6562" xr:uid="{00000000-0005-0000-0000-0000E8180000}"/>
    <cellStyle name="20% - Accent1 2 2 4 4 4 3 2" xfId="6563" xr:uid="{00000000-0005-0000-0000-0000E9180000}"/>
    <cellStyle name="20% - Accent1 2 2 4 4 4 4" xfId="6564" xr:uid="{00000000-0005-0000-0000-0000EA180000}"/>
    <cellStyle name="20% - Accent1 2 2 4 4 5" xfId="6565" xr:uid="{00000000-0005-0000-0000-0000EB180000}"/>
    <cellStyle name="20% - Accent1 2 2 4 4 5 2" xfId="6566" xr:uid="{00000000-0005-0000-0000-0000EC180000}"/>
    <cellStyle name="20% - Accent1 2 2 4 4 5 2 2" xfId="6567" xr:uid="{00000000-0005-0000-0000-0000ED180000}"/>
    <cellStyle name="20% - Accent1 2 2 4 4 5 2 2 2" xfId="6568" xr:uid="{00000000-0005-0000-0000-0000EE180000}"/>
    <cellStyle name="20% - Accent1 2 2 4 4 5 2 3" xfId="6569" xr:uid="{00000000-0005-0000-0000-0000EF180000}"/>
    <cellStyle name="20% - Accent1 2 2 4 4 5 3" xfId="6570" xr:uid="{00000000-0005-0000-0000-0000F0180000}"/>
    <cellStyle name="20% - Accent1 2 2 4 4 5 3 2" xfId="6571" xr:uid="{00000000-0005-0000-0000-0000F1180000}"/>
    <cellStyle name="20% - Accent1 2 2 4 4 5 4" xfId="6572" xr:uid="{00000000-0005-0000-0000-0000F2180000}"/>
    <cellStyle name="20% - Accent1 2 2 4 4 6" xfId="6573" xr:uid="{00000000-0005-0000-0000-0000F3180000}"/>
    <cellStyle name="20% - Accent1 2 2 4 4 6 2" xfId="6574" xr:uid="{00000000-0005-0000-0000-0000F4180000}"/>
    <cellStyle name="20% - Accent1 2 2 4 4 6 2 2" xfId="6575" xr:uid="{00000000-0005-0000-0000-0000F5180000}"/>
    <cellStyle name="20% - Accent1 2 2 4 4 6 2 2 2" xfId="6576" xr:uid="{00000000-0005-0000-0000-0000F6180000}"/>
    <cellStyle name="20% - Accent1 2 2 4 4 6 2 3" xfId="6577" xr:uid="{00000000-0005-0000-0000-0000F7180000}"/>
    <cellStyle name="20% - Accent1 2 2 4 4 6 3" xfId="6578" xr:uid="{00000000-0005-0000-0000-0000F8180000}"/>
    <cellStyle name="20% - Accent1 2 2 4 4 6 3 2" xfId="6579" xr:uid="{00000000-0005-0000-0000-0000F9180000}"/>
    <cellStyle name="20% - Accent1 2 2 4 4 6 4" xfId="6580" xr:uid="{00000000-0005-0000-0000-0000FA180000}"/>
    <cellStyle name="20% - Accent1 2 2 4 4 7" xfId="6581" xr:uid="{00000000-0005-0000-0000-0000FB180000}"/>
    <cellStyle name="20% - Accent1 2 2 4 4 7 2" xfId="6582" xr:uid="{00000000-0005-0000-0000-0000FC180000}"/>
    <cellStyle name="20% - Accent1 2 2 4 4 7 2 2" xfId="6583" xr:uid="{00000000-0005-0000-0000-0000FD180000}"/>
    <cellStyle name="20% - Accent1 2 2 4 4 7 3" xfId="6584" xr:uid="{00000000-0005-0000-0000-0000FE180000}"/>
    <cellStyle name="20% - Accent1 2 2 4 4 8" xfId="6585" xr:uid="{00000000-0005-0000-0000-0000FF180000}"/>
    <cellStyle name="20% - Accent1 2 2 4 4 8 2" xfId="6586" xr:uid="{00000000-0005-0000-0000-000000190000}"/>
    <cellStyle name="20% - Accent1 2 2 4 4 8 2 2" xfId="6587" xr:uid="{00000000-0005-0000-0000-000001190000}"/>
    <cellStyle name="20% - Accent1 2 2 4 4 8 3" xfId="6588" xr:uid="{00000000-0005-0000-0000-000002190000}"/>
    <cellStyle name="20% - Accent1 2 2 4 4 9" xfId="6589" xr:uid="{00000000-0005-0000-0000-000003190000}"/>
    <cellStyle name="20% - Accent1 2 2 4 4 9 2" xfId="6590" xr:uid="{00000000-0005-0000-0000-000004190000}"/>
    <cellStyle name="20% - Accent1 2 2 4 5" xfId="6591" xr:uid="{00000000-0005-0000-0000-000005190000}"/>
    <cellStyle name="20% - Accent1 2 2 4 5 10" xfId="6592" xr:uid="{00000000-0005-0000-0000-000006190000}"/>
    <cellStyle name="20% - Accent1 2 2 4 5 10 2" xfId="6593" xr:uid="{00000000-0005-0000-0000-000007190000}"/>
    <cellStyle name="20% - Accent1 2 2 4 5 11" xfId="6594" xr:uid="{00000000-0005-0000-0000-000008190000}"/>
    <cellStyle name="20% - Accent1 2 2 4 5 2" xfId="6595" xr:uid="{00000000-0005-0000-0000-000009190000}"/>
    <cellStyle name="20% - Accent1 2 2 4 5 2 2" xfId="6596" xr:uid="{00000000-0005-0000-0000-00000A190000}"/>
    <cellStyle name="20% - Accent1 2 2 4 5 2 2 2" xfId="6597" xr:uid="{00000000-0005-0000-0000-00000B190000}"/>
    <cellStyle name="20% - Accent1 2 2 4 5 2 2 2 2" xfId="6598" xr:uid="{00000000-0005-0000-0000-00000C190000}"/>
    <cellStyle name="20% - Accent1 2 2 4 5 2 2 2 2 2" xfId="6599" xr:uid="{00000000-0005-0000-0000-00000D190000}"/>
    <cellStyle name="20% - Accent1 2 2 4 5 2 2 2 3" xfId="6600" xr:uid="{00000000-0005-0000-0000-00000E190000}"/>
    <cellStyle name="20% - Accent1 2 2 4 5 2 2 3" xfId="6601" xr:uid="{00000000-0005-0000-0000-00000F190000}"/>
    <cellStyle name="20% - Accent1 2 2 4 5 2 2 3 2" xfId="6602" xr:uid="{00000000-0005-0000-0000-000010190000}"/>
    <cellStyle name="20% - Accent1 2 2 4 5 2 2 4" xfId="6603" xr:uid="{00000000-0005-0000-0000-000011190000}"/>
    <cellStyle name="20% - Accent1 2 2 4 5 2 3" xfId="6604" xr:uid="{00000000-0005-0000-0000-000012190000}"/>
    <cellStyle name="20% - Accent1 2 2 4 5 2 3 2" xfId="6605" xr:uid="{00000000-0005-0000-0000-000013190000}"/>
    <cellStyle name="20% - Accent1 2 2 4 5 2 3 2 2" xfId="6606" xr:uid="{00000000-0005-0000-0000-000014190000}"/>
    <cellStyle name="20% - Accent1 2 2 4 5 2 3 2 2 2" xfId="6607" xr:uid="{00000000-0005-0000-0000-000015190000}"/>
    <cellStyle name="20% - Accent1 2 2 4 5 2 3 2 3" xfId="6608" xr:uid="{00000000-0005-0000-0000-000016190000}"/>
    <cellStyle name="20% - Accent1 2 2 4 5 2 3 3" xfId="6609" xr:uid="{00000000-0005-0000-0000-000017190000}"/>
    <cellStyle name="20% - Accent1 2 2 4 5 2 3 3 2" xfId="6610" xr:uid="{00000000-0005-0000-0000-000018190000}"/>
    <cellStyle name="20% - Accent1 2 2 4 5 2 3 4" xfId="6611" xr:uid="{00000000-0005-0000-0000-000019190000}"/>
    <cellStyle name="20% - Accent1 2 2 4 5 2 4" xfId="6612" xr:uid="{00000000-0005-0000-0000-00001A190000}"/>
    <cellStyle name="20% - Accent1 2 2 4 5 2 4 2" xfId="6613" xr:uid="{00000000-0005-0000-0000-00001B190000}"/>
    <cellStyle name="20% - Accent1 2 2 4 5 2 4 2 2" xfId="6614" xr:uid="{00000000-0005-0000-0000-00001C190000}"/>
    <cellStyle name="20% - Accent1 2 2 4 5 2 4 2 2 2" xfId="6615" xr:uid="{00000000-0005-0000-0000-00001D190000}"/>
    <cellStyle name="20% - Accent1 2 2 4 5 2 4 2 3" xfId="6616" xr:uid="{00000000-0005-0000-0000-00001E190000}"/>
    <cellStyle name="20% - Accent1 2 2 4 5 2 4 3" xfId="6617" xr:uid="{00000000-0005-0000-0000-00001F190000}"/>
    <cellStyle name="20% - Accent1 2 2 4 5 2 4 3 2" xfId="6618" xr:uid="{00000000-0005-0000-0000-000020190000}"/>
    <cellStyle name="20% - Accent1 2 2 4 5 2 4 4" xfId="6619" xr:uid="{00000000-0005-0000-0000-000021190000}"/>
    <cellStyle name="20% - Accent1 2 2 4 5 2 5" xfId="6620" xr:uid="{00000000-0005-0000-0000-000022190000}"/>
    <cellStyle name="20% - Accent1 2 2 4 5 2 5 2" xfId="6621" xr:uid="{00000000-0005-0000-0000-000023190000}"/>
    <cellStyle name="20% - Accent1 2 2 4 5 2 5 2 2" xfId="6622" xr:uid="{00000000-0005-0000-0000-000024190000}"/>
    <cellStyle name="20% - Accent1 2 2 4 5 2 5 3" xfId="6623" xr:uid="{00000000-0005-0000-0000-000025190000}"/>
    <cellStyle name="20% - Accent1 2 2 4 5 2 6" xfId="6624" xr:uid="{00000000-0005-0000-0000-000026190000}"/>
    <cellStyle name="20% - Accent1 2 2 4 5 2 6 2" xfId="6625" xr:uid="{00000000-0005-0000-0000-000027190000}"/>
    <cellStyle name="20% - Accent1 2 2 4 5 2 6 2 2" xfId="6626" xr:uid="{00000000-0005-0000-0000-000028190000}"/>
    <cellStyle name="20% - Accent1 2 2 4 5 2 6 3" xfId="6627" xr:uid="{00000000-0005-0000-0000-000029190000}"/>
    <cellStyle name="20% - Accent1 2 2 4 5 2 7" xfId="6628" xr:uid="{00000000-0005-0000-0000-00002A190000}"/>
    <cellStyle name="20% - Accent1 2 2 4 5 2 7 2" xfId="6629" xr:uid="{00000000-0005-0000-0000-00002B190000}"/>
    <cellStyle name="20% - Accent1 2 2 4 5 2 8" xfId="6630" xr:uid="{00000000-0005-0000-0000-00002C190000}"/>
    <cellStyle name="20% - Accent1 2 2 4 5 2 8 2" xfId="6631" xr:uid="{00000000-0005-0000-0000-00002D190000}"/>
    <cellStyle name="20% - Accent1 2 2 4 5 2 9" xfId="6632" xr:uid="{00000000-0005-0000-0000-00002E190000}"/>
    <cellStyle name="20% - Accent1 2 2 4 5 3" xfId="6633" xr:uid="{00000000-0005-0000-0000-00002F190000}"/>
    <cellStyle name="20% - Accent1 2 2 4 5 3 2" xfId="6634" xr:uid="{00000000-0005-0000-0000-000030190000}"/>
    <cellStyle name="20% - Accent1 2 2 4 5 3 2 2" xfId="6635" xr:uid="{00000000-0005-0000-0000-000031190000}"/>
    <cellStyle name="20% - Accent1 2 2 4 5 3 2 2 2" xfId="6636" xr:uid="{00000000-0005-0000-0000-000032190000}"/>
    <cellStyle name="20% - Accent1 2 2 4 5 3 2 2 2 2" xfId="6637" xr:uid="{00000000-0005-0000-0000-000033190000}"/>
    <cellStyle name="20% - Accent1 2 2 4 5 3 2 2 3" xfId="6638" xr:uid="{00000000-0005-0000-0000-000034190000}"/>
    <cellStyle name="20% - Accent1 2 2 4 5 3 2 3" xfId="6639" xr:uid="{00000000-0005-0000-0000-000035190000}"/>
    <cellStyle name="20% - Accent1 2 2 4 5 3 2 3 2" xfId="6640" xr:uid="{00000000-0005-0000-0000-000036190000}"/>
    <cellStyle name="20% - Accent1 2 2 4 5 3 2 4" xfId="6641" xr:uid="{00000000-0005-0000-0000-000037190000}"/>
    <cellStyle name="20% - Accent1 2 2 4 5 3 3" xfId="6642" xr:uid="{00000000-0005-0000-0000-000038190000}"/>
    <cellStyle name="20% - Accent1 2 2 4 5 3 3 2" xfId="6643" xr:uid="{00000000-0005-0000-0000-000039190000}"/>
    <cellStyle name="20% - Accent1 2 2 4 5 3 3 2 2" xfId="6644" xr:uid="{00000000-0005-0000-0000-00003A190000}"/>
    <cellStyle name="20% - Accent1 2 2 4 5 3 3 2 2 2" xfId="6645" xr:uid="{00000000-0005-0000-0000-00003B190000}"/>
    <cellStyle name="20% - Accent1 2 2 4 5 3 3 2 3" xfId="6646" xr:uid="{00000000-0005-0000-0000-00003C190000}"/>
    <cellStyle name="20% - Accent1 2 2 4 5 3 3 3" xfId="6647" xr:uid="{00000000-0005-0000-0000-00003D190000}"/>
    <cellStyle name="20% - Accent1 2 2 4 5 3 3 3 2" xfId="6648" xr:uid="{00000000-0005-0000-0000-00003E190000}"/>
    <cellStyle name="20% - Accent1 2 2 4 5 3 3 4" xfId="6649" xr:uid="{00000000-0005-0000-0000-00003F190000}"/>
    <cellStyle name="20% - Accent1 2 2 4 5 3 4" xfId="6650" xr:uid="{00000000-0005-0000-0000-000040190000}"/>
    <cellStyle name="20% - Accent1 2 2 4 5 3 4 2" xfId="6651" xr:uid="{00000000-0005-0000-0000-000041190000}"/>
    <cellStyle name="20% - Accent1 2 2 4 5 3 4 2 2" xfId="6652" xr:uid="{00000000-0005-0000-0000-000042190000}"/>
    <cellStyle name="20% - Accent1 2 2 4 5 3 4 2 2 2" xfId="6653" xr:uid="{00000000-0005-0000-0000-000043190000}"/>
    <cellStyle name="20% - Accent1 2 2 4 5 3 4 2 3" xfId="6654" xr:uid="{00000000-0005-0000-0000-000044190000}"/>
    <cellStyle name="20% - Accent1 2 2 4 5 3 4 3" xfId="6655" xr:uid="{00000000-0005-0000-0000-000045190000}"/>
    <cellStyle name="20% - Accent1 2 2 4 5 3 4 3 2" xfId="6656" xr:uid="{00000000-0005-0000-0000-000046190000}"/>
    <cellStyle name="20% - Accent1 2 2 4 5 3 4 4" xfId="6657" xr:uid="{00000000-0005-0000-0000-000047190000}"/>
    <cellStyle name="20% - Accent1 2 2 4 5 3 5" xfId="6658" xr:uid="{00000000-0005-0000-0000-000048190000}"/>
    <cellStyle name="20% - Accent1 2 2 4 5 3 5 2" xfId="6659" xr:uid="{00000000-0005-0000-0000-000049190000}"/>
    <cellStyle name="20% - Accent1 2 2 4 5 3 5 2 2" xfId="6660" xr:uid="{00000000-0005-0000-0000-00004A190000}"/>
    <cellStyle name="20% - Accent1 2 2 4 5 3 5 3" xfId="6661" xr:uid="{00000000-0005-0000-0000-00004B190000}"/>
    <cellStyle name="20% - Accent1 2 2 4 5 3 6" xfId="6662" xr:uid="{00000000-0005-0000-0000-00004C190000}"/>
    <cellStyle name="20% - Accent1 2 2 4 5 3 6 2" xfId="6663" xr:uid="{00000000-0005-0000-0000-00004D190000}"/>
    <cellStyle name="20% - Accent1 2 2 4 5 3 6 2 2" xfId="6664" xr:uid="{00000000-0005-0000-0000-00004E190000}"/>
    <cellStyle name="20% - Accent1 2 2 4 5 3 6 3" xfId="6665" xr:uid="{00000000-0005-0000-0000-00004F190000}"/>
    <cellStyle name="20% - Accent1 2 2 4 5 3 7" xfId="6666" xr:uid="{00000000-0005-0000-0000-000050190000}"/>
    <cellStyle name="20% - Accent1 2 2 4 5 3 7 2" xfId="6667" xr:uid="{00000000-0005-0000-0000-000051190000}"/>
    <cellStyle name="20% - Accent1 2 2 4 5 3 8" xfId="6668" xr:uid="{00000000-0005-0000-0000-000052190000}"/>
    <cellStyle name="20% - Accent1 2 2 4 5 3 8 2" xfId="6669" xr:uid="{00000000-0005-0000-0000-000053190000}"/>
    <cellStyle name="20% - Accent1 2 2 4 5 3 9" xfId="6670" xr:uid="{00000000-0005-0000-0000-000054190000}"/>
    <cellStyle name="20% - Accent1 2 2 4 5 4" xfId="6671" xr:uid="{00000000-0005-0000-0000-000055190000}"/>
    <cellStyle name="20% - Accent1 2 2 4 5 4 2" xfId="6672" xr:uid="{00000000-0005-0000-0000-000056190000}"/>
    <cellStyle name="20% - Accent1 2 2 4 5 4 2 2" xfId="6673" xr:uid="{00000000-0005-0000-0000-000057190000}"/>
    <cellStyle name="20% - Accent1 2 2 4 5 4 2 2 2" xfId="6674" xr:uid="{00000000-0005-0000-0000-000058190000}"/>
    <cellStyle name="20% - Accent1 2 2 4 5 4 2 3" xfId="6675" xr:uid="{00000000-0005-0000-0000-000059190000}"/>
    <cellStyle name="20% - Accent1 2 2 4 5 4 3" xfId="6676" xr:uid="{00000000-0005-0000-0000-00005A190000}"/>
    <cellStyle name="20% - Accent1 2 2 4 5 4 3 2" xfId="6677" xr:uid="{00000000-0005-0000-0000-00005B190000}"/>
    <cellStyle name="20% - Accent1 2 2 4 5 4 4" xfId="6678" xr:uid="{00000000-0005-0000-0000-00005C190000}"/>
    <cellStyle name="20% - Accent1 2 2 4 5 5" xfId="6679" xr:uid="{00000000-0005-0000-0000-00005D190000}"/>
    <cellStyle name="20% - Accent1 2 2 4 5 5 2" xfId="6680" xr:uid="{00000000-0005-0000-0000-00005E190000}"/>
    <cellStyle name="20% - Accent1 2 2 4 5 5 2 2" xfId="6681" xr:uid="{00000000-0005-0000-0000-00005F190000}"/>
    <cellStyle name="20% - Accent1 2 2 4 5 5 2 2 2" xfId="6682" xr:uid="{00000000-0005-0000-0000-000060190000}"/>
    <cellStyle name="20% - Accent1 2 2 4 5 5 2 3" xfId="6683" xr:uid="{00000000-0005-0000-0000-000061190000}"/>
    <cellStyle name="20% - Accent1 2 2 4 5 5 3" xfId="6684" xr:uid="{00000000-0005-0000-0000-000062190000}"/>
    <cellStyle name="20% - Accent1 2 2 4 5 5 3 2" xfId="6685" xr:uid="{00000000-0005-0000-0000-000063190000}"/>
    <cellStyle name="20% - Accent1 2 2 4 5 5 4" xfId="6686" xr:uid="{00000000-0005-0000-0000-000064190000}"/>
    <cellStyle name="20% - Accent1 2 2 4 5 6" xfId="6687" xr:uid="{00000000-0005-0000-0000-000065190000}"/>
    <cellStyle name="20% - Accent1 2 2 4 5 6 2" xfId="6688" xr:uid="{00000000-0005-0000-0000-000066190000}"/>
    <cellStyle name="20% - Accent1 2 2 4 5 6 2 2" xfId="6689" xr:uid="{00000000-0005-0000-0000-000067190000}"/>
    <cellStyle name="20% - Accent1 2 2 4 5 6 2 2 2" xfId="6690" xr:uid="{00000000-0005-0000-0000-000068190000}"/>
    <cellStyle name="20% - Accent1 2 2 4 5 6 2 3" xfId="6691" xr:uid="{00000000-0005-0000-0000-000069190000}"/>
    <cellStyle name="20% - Accent1 2 2 4 5 6 3" xfId="6692" xr:uid="{00000000-0005-0000-0000-00006A190000}"/>
    <cellStyle name="20% - Accent1 2 2 4 5 6 3 2" xfId="6693" xr:uid="{00000000-0005-0000-0000-00006B190000}"/>
    <cellStyle name="20% - Accent1 2 2 4 5 6 4" xfId="6694" xr:uid="{00000000-0005-0000-0000-00006C190000}"/>
    <cellStyle name="20% - Accent1 2 2 4 5 7" xfId="6695" xr:uid="{00000000-0005-0000-0000-00006D190000}"/>
    <cellStyle name="20% - Accent1 2 2 4 5 7 2" xfId="6696" xr:uid="{00000000-0005-0000-0000-00006E190000}"/>
    <cellStyle name="20% - Accent1 2 2 4 5 7 2 2" xfId="6697" xr:uid="{00000000-0005-0000-0000-00006F190000}"/>
    <cellStyle name="20% - Accent1 2 2 4 5 7 3" xfId="6698" xr:uid="{00000000-0005-0000-0000-000070190000}"/>
    <cellStyle name="20% - Accent1 2 2 4 5 8" xfId="6699" xr:uid="{00000000-0005-0000-0000-000071190000}"/>
    <cellStyle name="20% - Accent1 2 2 4 5 8 2" xfId="6700" xr:uid="{00000000-0005-0000-0000-000072190000}"/>
    <cellStyle name="20% - Accent1 2 2 4 5 8 2 2" xfId="6701" xr:uid="{00000000-0005-0000-0000-000073190000}"/>
    <cellStyle name="20% - Accent1 2 2 4 5 8 3" xfId="6702" xr:uid="{00000000-0005-0000-0000-000074190000}"/>
    <cellStyle name="20% - Accent1 2 2 4 5 9" xfId="6703" xr:uid="{00000000-0005-0000-0000-000075190000}"/>
    <cellStyle name="20% - Accent1 2 2 4 5 9 2" xfId="6704" xr:uid="{00000000-0005-0000-0000-000076190000}"/>
    <cellStyle name="20% - Accent1 2 2 4 6" xfId="6705" xr:uid="{00000000-0005-0000-0000-000077190000}"/>
    <cellStyle name="20% - Accent1 2 2 4 6 10" xfId="6706" xr:uid="{00000000-0005-0000-0000-000078190000}"/>
    <cellStyle name="20% - Accent1 2 2 4 6 10 2" xfId="6707" xr:uid="{00000000-0005-0000-0000-000079190000}"/>
    <cellStyle name="20% - Accent1 2 2 4 6 11" xfId="6708" xr:uid="{00000000-0005-0000-0000-00007A190000}"/>
    <cellStyle name="20% - Accent1 2 2 4 6 2" xfId="6709" xr:uid="{00000000-0005-0000-0000-00007B190000}"/>
    <cellStyle name="20% - Accent1 2 2 4 6 2 2" xfId="6710" xr:uid="{00000000-0005-0000-0000-00007C190000}"/>
    <cellStyle name="20% - Accent1 2 2 4 6 2 2 2" xfId="6711" xr:uid="{00000000-0005-0000-0000-00007D190000}"/>
    <cellStyle name="20% - Accent1 2 2 4 6 2 2 2 2" xfId="6712" xr:uid="{00000000-0005-0000-0000-00007E190000}"/>
    <cellStyle name="20% - Accent1 2 2 4 6 2 2 2 2 2" xfId="6713" xr:uid="{00000000-0005-0000-0000-00007F190000}"/>
    <cellStyle name="20% - Accent1 2 2 4 6 2 2 2 3" xfId="6714" xr:uid="{00000000-0005-0000-0000-000080190000}"/>
    <cellStyle name="20% - Accent1 2 2 4 6 2 2 3" xfId="6715" xr:uid="{00000000-0005-0000-0000-000081190000}"/>
    <cellStyle name="20% - Accent1 2 2 4 6 2 2 3 2" xfId="6716" xr:uid="{00000000-0005-0000-0000-000082190000}"/>
    <cellStyle name="20% - Accent1 2 2 4 6 2 2 4" xfId="6717" xr:uid="{00000000-0005-0000-0000-000083190000}"/>
    <cellStyle name="20% - Accent1 2 2 4 6 2 3" xfId="6718" xr:uid="{00000000-0005-0000-0000-000084190000}"/>
    <cellStyle name="20% - Accent1 2 2 4 6 2 3 2" xfId="6719" xr:uid="{00000000-0005-0000-0000-000085190000}"/>
    <cellStyle name="20% - Accent1 2 2 4 6 2 3 2 2" xfId="6720" xr:uid="{00000000-0005-0000-0000-000086190000}"/>
    <cellStyle name="20% - Accent1 2 2 4 6 2 3 2 2 2" xfId="6721" xr:uid="{00000000-0005-0000-0000-000087190000}"/>
    <cellStyle name="20% - Accent1 2 2 4 6 2 3 2 3" xfId="6722" xr:uid="{00000000-0005-0000-0000-000088190000}"/>
    <cellStyle name="20% - Accent1 2 2 4 6 2 3 3" xfId="6723" xr:uid="{00000000-0005-0000-0000-000089190000}"/>
    <cellStyle name="20% - Accent1 2 2 4 6 2 3 3 2" xfId="6724" xr:uid="{00000000-0005-0000-0000-00008A190000}"/>
    <cellStyle name="20% - Accent1 2 2 4 6 2 3 4" xfId="6725" xr:uid="{00000000-0005-0000-0000-00008B190000}"/>
    <cellStyle name="20% - Accent1 2 2 4 6 2 4" xfId="6726" xr:uid="{00000000-0005-0000-0000-00008C190000}"/>
    <cellStyle name="20% - Accent1 2 2 4 6 2 4 2" xfId="6727" xr:uid="{00000000-0005-0000-0000-00008D190000}"/>
    <cellStyle name="20% - Accent1 2 2 4 6 2 4 2 2" xfId="6728" xr:uid="{00000000-0005-0000-0000-00008E190000}"/>
    <cellStyle name="20% - Accent1 2 2 4 6 2 4 2 2 2" xfId="6729" xr:uid="{00000000-0005-0000-0000-00008F190000}"/>
    <cellStyle name="20% - Accent1 2 2 4 6 2 4 2 3" xfId="6730" xr:uid="{00000000-0005-0000-0000-000090190000}"/>
    <cellStyle name="20% - Accent1 2 2 4 6 2 4 3" xfId="6731" xr:uid="{00000000-0005-0000-0000-000091190000}"/>
    <cellStyle name="20% - Accent1 2 2 4 6 2 4 3 2" xfId="6732" xr:uid="{00000000-0005-0000-0000-000092190000}"/>
    <cellStyle name="20% - Accent1 2 2 4 6 2 4 4" xfId="6733" xr:uid="{00000000-0005-0000-0000-000093190000}"/>
    <cellStyle name="20% - Accent1 2 2 4 6 2 5" xfId="6734" xr:uid="{00000000-0005-0000-0000-000094190000}"/>
    <cellStyle name="20% - Accent1 2 2 4 6 2 5 2" xfId="6735" xr:uid="{00000000-0005-0000-0000-000095190000}"/>
    <cellStyle name="20% - Accent1 2 2 4 6 2 5 2 2" xfId="6736" xr:uid="{00000000-0005-0000-0000-000096190000}"/>
    <cellStyle name="20% - Accent1 2 2 4 6 2 5 3" xfId="6737" xr:uid="{00000000-0005-0000-0000-000097190000}"/>
    <cellStyle name="20% - Accent1 2 2 4 6 2 6" xfId="6738" xr:uid="{00000000-0005-0000-0000-000098190000}"/>
    <cellStyle name="20% - Accent1 2 2 4 6 2 6 2" xfId="6739" xr:uid="{00000000-0005-0000-0000-000099190000}"/>
    <cellStyle name="20% - Accent1 2 2 4 6 2 6 2 2" xfId="6740" xr:uid="{00000000-0005-0000-0000-00009A190000}"/>
    <cellStyle name="20% - Accent1 2 2 4 6 2 6 3" xfId="6741" xr:uid="{00000000-0005-0000-0000-00009B190000}"/>
    <cellStyle name="20% - Accent1 2 2 4 6 2 7" xfId="6742" xr:uid="{00000000-0005-0000-0000-00009C190000}"/>
    <cellStyle name="20% - Accent1 2 2 4 6 2 7 2" xfId="6743" xr:uid="{00000000-0005-0000-0000-00009D190000}"/>
    <cellStyle name="20% - Accent1 2 2 4 6 2 8" xfId="6744" xr:uid="{00000000-0005-0000-0000-00009E190000}"/>
    <cellStyle name="20% - Accent1 2 2 4 6 2 8 2" xfId="6745" xr:uid="{00000000-0005-0000-0000-00009F190000}"/>
    <cellStyle name="20% - Accent1 2 2 4 6 2 9" xfId="6746" xr:uid="{00000000-0005-0000-0000-0000A0190000}"/>
    <cellStyle name="20% - Accent1 2 2 4 6 3" xfId="6747" xr:uid="{00000000-0005-0000-0000-0000A1190000}"/>
    <cellStyle name="20% - Accent1 2 2 4 6 3 2" xfId="6748" xr:uid="{00000000-0005-0000-0000-0000A2190000}"/>
    <cellStyle name="20% - Accent1 2 2 4 6 3 2 2" xfId="6749" xr:uid="{00000000-0005-0000-0000-0000A3190000}"/>
    <cellStyle name="20% - Accent1 2 2 4 6 3 2 2 2" xfId="6750" xr:uid="{00000000-0005-0000-0000-0000A4190000}"/>
    <cellStyle name="20% - Accent1 2 2 4 6 3 2 2 2 2" xfId="6751" xr:uid="{00000000-0005-0000-0000-0000A5190000}"/>
    <cellStyle name="20% - Accent1 2 2 4 6 3 2 2 3" xfId="6752" xr:uid="{00000000-0005-0000-0000-0000A6190000}"/>
    <cellStyle name="20% - Accent1 2 2 4 6 3 2 3" xfId="6753" xr:uid="{00000000-0005-0000-0000-0000A7190000}"/>
    <cellStyle name="20% - Accent1 2 2 4 6 3 2 3 2" xfId="6754" xr:uid="{00000000-0005-0000-0000-0000A8190000}"/>
    <cellStyle name="20% - Accent1 2 2 4 6 3 2 4" xfId="6755" xr:uid="{00000000-0005-0000-0000-0000A9190000}"/>
    <cellStyle name="20% - Accent1 2 2 4 6 3 3" xfId="6756" xr:uid="{00000000-0005-0000-0000-0000AA190000}"/>
    <cellStyle name="20% - Accent1 2 2 4 6 3 3 2" xfId="6757" xr:uid="{00000000-0005-0000-0000-0000AB190000}"/>
    <cellStyle name="20% - Accent1 2 2 4 6 3 3 2 2" xfId="6758" xr:uid="{00000000-0005-0000-0000-0000AC190000}"/>
    <cellStyle name="20% - Accent1 2 2 4 6 3 3 2 2 2" xfId="6759" xr:uid="{00000000-0005-0000-0000-0000AD190000}"/>
    <cellStyle name="20% - Accent1 2 2 4 6 3 3 2 3" xfId="6760" xr:uid="{00000000-0005-0000-0000-0000AE190000}"/>
    <cellStyle name="20% - Accent1 2 2 4 6 3 3 3" xfId="6761" xr:uid="{00000000-0005-0000-0000-0000AF190000}"/>
    <cellStyle name="20% - Accent1 2 2 4 6 3 3 3 2" xfId="6762" xr:uid="{00000000-0005-0000-0000-0000B0190000}"/>
    <cellStyle name="20% - Accent1 2 2 4 6 3 3 4" xfId="6763" xr:uid="{00000000-0005-0000-0000-0000B1190000}"/>
    <cellStyle name="20% - Accent1 2 2 4 6 3 4" xfId="6764" xr:uid="{00000000-0005-0000-0000-0000B2190000}"/>
    <cellStyle name="20% - Accent1 2 2 4 6 3 4 2" xfId="6765" xr:uid="{00000000-0005-0000-0000-0000B3190000}"/>
    <cellStyle name="20% - Accent1 2 2 4 6 3 4 2 2" xfId="6766" xr:uid="{00000000-0005-0000-0000-0000B4190000}"/>
    <cellStyle name="20% - Accent1 2 2 4 6 3 4 2 2 2" xfId="6767" xr:uid="{00000000-0005-0000-0000-0000B5190000}"/>
    <cellStyle name="20% - Accent1 2 2 4 6 3 4 2 3" xfId="6768" xr:uid="{00000000-0005-0000-0000-0000B6190000}"/>
    <cellStyle name="20% - Accent1 2 2 4 6 3 4 3" xfId="6769" xr:uid="{00000000-0005-0000-0000-0000B7190000}"/>
    <cellStyle name="20% - Accent1 2 2 4 6 3 4 3 2" xfId="6770" xr:uid="{00000000-0005-0000-0000-0000B8190000}"/>
    <cellStyle name="20% - Accent1 2 2 4 6 3 4 4" xfId="6771" xr:uid="{00000000-0005-0000-0000-0000B9190000}"/>
    <cellStyle name="20% - Accent1 2 2 4 6 3 5" xfId="6772" xr:uid="{00000000-0005-0000-0000-0000BA190000}"/>
    <cellStyle name="20% - Accent1 2 2 4 6 3 5 2" xfId="6773" xr:uid="{00000000-0005-0000-0000-0000BB190000}"/>
    <cellStyle name="20% - Accent1 2 2 4 6 3 5 2 2" xfId="6774" xr:uid="{00000000-0005-0000-0000-0000BC190000}"/>
    <cellStyle name="20% - Accent1 2 2 4 6 3 5 3" xfId="6775" xr:uid="{00000000-0005-0000-0000-0000BD190000}"/>
    <cellStyle name="20% - Accent1 2 2 4 6 3 6" xfId="6776" xr:uid="{00000000-0005-0000-0000-0000BE190000}"/>
    <cellStyle name="20% - Accent1 2 2 4 6 3 6 2" xfId="6777" xr:uid="{00000000-0005-0000-0000-0000BF190000}"/>
    <cellStyle name="20% - Accent1 2 2 4 6 3 6 2 2" xfId="6778" xr:uid="{00000000-0005-0000-0000-0000C0190000}"/>
    <cellStyle name="20% - Accent1 2 2 4 6 3 6 3" xfId="6779" xr:uid="{00000000-0005-0000-0000-0000C1190000}"/>
    <cellStyle name="20% - Accent1 2 2 4 6 3 7" xfId="6780" xr:uid="{00000000-0005-0000-0000-0000C2190000}"/>
    <cellStyle name="20% - Accent1 2 2 4 6 3 7 2" xfId="6781" xr:uid="{00000000-0005-0000-0000-0000C3190000}"/>
    <cellStyle name="20% - Accent1 2 2 4 6 3 8" xfId="6782" xr:uid="{00000000-0005-0000-0000-0000C4190000}"/>
    <cellStyle name="20% - Accent1 2 2 4 6 3 8 2" xfId="6783" xr:uid="{00000000-0005-0000-0000-0000C5190000}"/>
    <cellStyle name="20% - Accent1 2 2 4 6 3 9" xfId="6784" xr:uid="{00000000-0005-0000-0000-0000C6190000}"/>
    <cellStyle name="20% - Accent1 2 2 4 6 4" xfId="6785" xr:uid="{00000000-0005-0000-0000-0000C7190000}"/>
    <cellStyle name="20% - Accent1 2 2 4 6 4 2" xfId="6786" xr:uid="{00000000-0005-0000-0000-0000C8190000}"/>
    <cellStyle name="20% - Accent1 2 2 4 6 4 2 2" xfId="6787" xr:uid="{00000000-0005-0000-0000-0000C9190000}"/>
    <cellStyle name="20% - Accent1 2 2 4 6 4 2 2 2" xfId="6788" xr:uid="{00000000-0005-0000-0000-0000CA190000}"/>
    <cellStyle name="20% - Accent1 2 2 4 6 4 2 3" xfId="6789" xr:uid="{00000000-0005-0000-0000-0000CB190000}"/>
    <cellStyle name="20% - Accent1 2 2 4 6 4 3" xfId="6790" xr:uid="{00000000-0005-0000-0000-0000CC190000}"/>
    <cellStyle name="20% - Accent1 2 2 4 6 4 3 2" xfId="6791" xr:uid="{00000000-0005-0000-0000-0000CD190000}"/>
    <cellStyle name="20% - Accent1 2 2 4 6 4 4" xfId="6792" xr:uid="{00000000-0005-0000-0000-0000CE190000}"/>
    <cellStyle name="20% - Accent1 2 2 4 6 5" xfId="6793" xr:uid="{00000000-0005-0000-0000-0000CF190000}"/>
    <cellStyle name="20% - Accent1 2 2 4 6 5 2" xfId="6794" xr:uid="{00000000-0005-0000-0000-0000D0190000}"/>
    <cellStyle name="20% - Accent1 2 2 4 6 5 2 2" xfId="6795" xr:uid="{00000000-0005-0000-0000-0000D1190000}"/>
    <cellStyle name="20% - Accent1 2 2 4 6 5 2 2 2" xfId="6796" xr:uid="{00000000-0005-0000-0000-0000D2190000}"/>
    <cellStyle name="20% - Accent1 2 2 4 6 5 2 3" xfId="6797" xr:uid="{00000000-0005-0000-0000-0000D3190000}"/>
    <cellStyle name="20% - Accent1 2 2 4 6 5 3" xfId="6798" xr:uid="{00000000-0005-0000-0000-0000D4190000}"/>
    <cellStyle name="20% - Accent1 2 2 4 6 5 3 2" xfId="6799" xr:uid="{00000000-0005-0000-0000-0000D5190000}"/>
    <cellStyle name="20% - Accent1 2 2 4 6 5 4" xfId="6800" xr:uid="{00000000-0005-0000-0000-0000D6190000}"/>
    <cellStyle name="20% - Accent1 2 2 4 6 6" xfId="6801" xr:uid="{00000000-0005-0000-0000-0000D7190000}"/>
    <cellStyle name="20% - Accent1 2 2 4 6 6 2" xfId="6802" xr:uid="{00000000-0005-0000-0000-0000D8190000}"/>
    <cellStyle name="20% - Accent1 2 2 4 6 6 2 2" xfId="6803" xr:uid="{00000000-0005-0000-0000-0000D9190000}"/>
    <cellStyle name="20% - Accent1 2 2 4 6 6 2 2 2" xfId="6804" xr:uid="{00000000-0005-0000-0000-0000DA190000}"/>
    <cellStyle name="20% - Accent1 2 2 4 6 6 2 3" xfId="6805" xr:uid="{00000000-0005-0000-0000-0000DB190000}"/>
    <cellStyle name="20% - Accent1 2 2 4 6 6 3" xfId="6806" xr:uid="{00000000-0005-0000-0000-0000DC190000}"/>
    <cellStyle name="20% - Accent1 2 2 4 6 6 3 2" xfId="6807" xr:uid="{00000000-0005-0000-0000-0000DD190000}"/>
    <cellStyle name="20% - Accent1 2 2 4 6 6 4" xfId="6808" xr:uid="{00000000-0005-0000-0000-0000DE190000}"/>
    <cellStyle name="20% - Accent1 2 2 4 6 7" xfId="6809" xr:uid="{00000000-0005-0000-0000-0000DF190000}"/>
    <cellStyle name="20% - Accent1 2 2 4 6 7 2" xfId="6810" xr:uid="{00000000-0005-0000-0000-0000E0190000}"/>
    <cellStyle name="20% - Accent1 2 2 4 6 7 2 2" xfId="6811" xr:uid="{00000000-0005-0000-0000-0000E1190000}"/>
    <cellStyle name="20% - Accent1 2 2 4 6 7 3" xfId="6812" xr:uid="{00000000-0005-0000-0000-0000E2190000}"/>
    <cellStyle name="20% - Accent1 2 2 4 6 8" xfId="6813" xr:uid="{00000000-0005-0000-0000-0000E3190000}"/>
    <cellStyle name="20% - Accent1 2 2 4 6 8 2" xfId="6814" xr:uid="{00000000-0005-0000-0000-0000E4190000}"/>
    <cellStyle name="20% - Accent1 2 2 4 6 8 2 2" xfId="6815" xr:uid="{00000000-0005-0000-0000-0000E5190000}"/>
    <cellStyle name="20% - Accent1 2 2 4 6 8 3" xfId="6816" xr:uid="{00000000-0005-0000-0000-0000E6190000}"/>
    <cellStyle name="20% - Accent1 2 2 4 6 9" xfId="6817" xr:uid="{00000000-0005-0000-0000-0000E7190000}"/>
    <cellStyle name="20% - Accent1 2 2 4 6 9 2" xfId="6818" xr:uid="{00000000-0005-0000-0000-0000E8190000}"/>
    <cellStyle name="20% - Accent1 2 2 4 7" xfId="6819" xr:uid="{00000000-0005-0000-0000-0000E9190000}"/>
    <cellStyle name="20% - Accent1 2 2 4 7 2" xfId="6820" xr:uid="{00000000-0005-0000-0000-0000EA190000}"/>
    <cellStyle name="20% - Accent1 2 2 4 7 2 2" xfId="6821" xr:uid="{00000000-0005-0000-0000-0000EB190000}"/>
    <cellStyle name="20% - Accent1 2 2 4 7 2 2 2" xfId="6822" xr:uid="{00000000-0005-0000-0000-0000EC190000}"/>
    <cellStyle name="20% - Accent1 2 2 4 7 2 2 2 2" xfId="6823" xr:uid="{00000000-0005-0000-0000-0000ED190000}"/>
    <cellStyle name="20% - Accent1 2 2 4 7 2 2 3" xfId="6824" xr:uid="{00000000-0005-0000-0000-0000EE190000}"/>
    <cellStyle name="20% - Accent1 2 2 4 7 2 3" xfId="6825" xr:uid="{00000000-0005-0000-0000-0000EF190000}"/>
    <cellStyle name="20% - Accent1 2 2 4 7 2 3 2" xfId="6826" xr:uid="{00000000-0005-0000-0000-0000F0190000}"/>
    <cellStyle name="20% - Accent1 2 2 4 7 2 4" xfId="6827" xr:uid="{00000000-0005-0000-0000-0000F1190000}"/>
    <cellStyle name="20% - Accent1 2 2 4 7 3" xfId="6828" xr:uid="{00000000-0005-0000-0000-0000F2190000}"/>
    <cellStyle name="20% - Accent1 2 2 4 7 3 2" xfId="6829" xr:uid="{00000000-0005-0000-0000-0000F3190000}"/>
    <cellStyle name="20% - Accent1 2 2 4 7 3 2 2" xfId="6830" xr:uid="{00000000-0005-0000-0000-0000F4190000}"/>
    <cellStyle name="20% - Accent1 2 2 4 7 3 2 2 2" xfId="6831" xr:uid="{00000000-0005-0000-0000-0000F5190000}"/>
    <cellStyle name="20% - Accent1 2 2 4 7 3 2 3" xfId="6832" xr:uid="{00000000-0005-0000-0000-0000F6190000}"/>
    <cellStyle name="20% - Accent1 2 2 4 7 3 3" xfId="6833" xr:uid="{00000000-0005-0000-0000-0000F7190000}"/>
    <cellStyle name="20% - Accent1 2 2 4 7 3 3 2" xfId="6834" xr:uid="{00000000-0005-0000-0000-0000F8190000}"/>
    <cellStyle name="20% - Accent1 2 2 4 7 3 4" xfId="6835" xr:uid="{00000000-0005-0000-0000-0000F9190000}"/>
    <cellStyle name="20% - Accent1 2 2 4 7 4" xfId="6836" xr:uid="{00000000-0005-0000-0000-0000FA190000}"/>
    <cellStyle name="20% - Accent1 2 2 4 7 4 2" xfId="6837" xr:uid="{00000000-0005-0000-0000-0000FB190000}"/>
    <cellStyle name="20% - Accent1 2 2 4 7 4 2 2" xfId="6838" xr:uid="{00000000-0005-0000-0000-0000FC190000}"/>
    <cellStyle name="20% - Accent1 2 2 4 7 4 2 2 2" xfId="6839" xr:uid="{00000000-0005-0000-0000-0000FD190000}"/>
    <cellStyle name="20% - Accent1 2 2 4 7 4 2 3" xfId="6840" xr:uid="{00000000-0005-0000-0000-0000FE190000}"/>
    <cellStyle name="20% - Accent1 2 2 4 7 4 3" xfId="6841" xr:uid="{00000000-0005-0000-0000-0000FF190000}"/>
    <cellStyle name="20% - Accent1 2 2 4 7 4 3 2" xfId="6842" xr:uid="{00000000-0005-0000-0000-0000001A0000}"/>
    <cellStyle name="20% - Accent1 2 2 4 7 4 4" xfId="6843" xr:uid="{00000000-0005-0000-0000-0000011A0000}"/>
    <cellStyle name="20% - Accent1 2 2 4 7 5" xfId="6844" xr:uid="{00000000-0005-0000-0000-0000021A0000}"/>
    <cellStyle name="20% - Accent1 2 2 4 7 5 2" xfId="6845" xr:uid="{00000000-0005-0000-0000-0000031A0000}"/>
    <cellStyle name="20% - Accent1 2 2 4 7 5 2 2" xfId="6846" xr:uid="{00000000-0005-0000-0000-0000041A0000}"/>
    <cellStyle name="20% - Accent1 2 2 4 7 5 3" xfId="6847" xr:uid="{00000000-0005-0000-0000-0000051A0000}"/>
    <cellStyle name="20% - Accent1 2 2 4 7 6" xfId="6848" xr:uid="{00000000-0005-0000-0000-0000061A0000}"/>
    <cellStyle name="20% - Accent1 2 2 4 7 6 2" xfId="6849" xr:uid="{00000000-0005-0000-0000-0000071A0000}"/>
    <cellStyle name="20% - Accent1 2 2 4 7 6 2 2" xfId="6850" xr:uid="{00000000-0005-0000-0000-0000081A0000}"/>
    <cellStyle name="20% - Accent1 2 2 4 7 6 3" xfId="6851" xr:uid="{00000000-0005-0000-0000-0000091A0000}"/>
    <cellStyle name="20% - Accent1 2 2 4 7 7" xfId="6852" xr:uid="{00000000-0005-0000-0000-00000A1A0000}"/>
    <cellStyle name="20% - Accent1 2 2 4 7 7 2" xfId="6853" xr:uid="{00000000-0005-0000-0000-00000B1A0000}"/>
    <cellStyle name="20% - Accent1 2 2 4 7 8" xfId="6854" xr:uid="{00000000-0005-0000-0000-00000C1A0000}"/>
    <cellStyle name="20% - Accent1 2 2 4 7 8 2" xfId="6855" xr:uid="{00000000-0005-0000-0000-00000D1A0000}"/>
    <cellStyle name="20% - Accent1 2 2 4 7 9" xfId="6856" xr:uid="{00000000-0005-0000-0000-00000E1A0000}"/>
    <cellStyle name="20% - Accent1 2 2 4 8" xfId="6857" xr:uid="{00000000-0005-0000-0000-00000F1A0000}"/>
    <cellStyle name="20% - Accent1 2 2 4 8 2" xfId="6858" xr:uid="{00000000-0005-0000-0000-0000101A0000}"/>
    <cellStyle name="20% - Accent1 2 2 4 8 2 2" xfId="6859" xr:uid="{00000000-0005-0000-0000-0000111A0000}"/>
    <cellStyle name="20% - Accent1 2 2 4 8 2 2 2" xfId="6860" xr:uid="{00000000-0005-0000-0000-0000121A0000}"/>
    <cellStyle name="20% - Accent1 2 2 4 8 2 2 2 2" xfId="6861" xr:uid="{00000000-0005-0000-0000-0000131A0000}"/>
    <cellStyle name="20% - Accent1 2 2 4 8 2 2 3" xfId="6862" xr:uid="{00000000-0005-0000-0000-0000141A0000}"/>
    <cellStyle name="20% - Accent1 2 2 4 8 2 3" xfId="6863" xr:uid="{00000000-0005-0000-0000-0000151A0000}"/>
    <cellStyle name="20% - Accent1 2 2 4 8 2 3 2" xfId="6864" xr:uid="{00000000-0005-0000-0000-0000161A0000}"/>
    <cellStyle name="20% - Accent1 2 2 4 8 2 4" xfId="6865" xr:uid="{00000000-0005-0000-0000-0000171A0000}"/>
    <cellStyle name="20% - Accent1 2 2 4 8 3" xfId="6866" xr:uid="{00000000-0005-0000-0000-0000181A0000}"/>
    <cellStyle name="20% - Accent1 2 2 4 8 3 2" xfId="6867" xr:uid="{00000000-0005-0000-0000-0000191A0000}"/>
    <cellStyle name="20% - Accent1 2 2 4 8 3 2 2" xfId="6868" xr:uid="{00000000-0005-0000-0000-00001A1A0000}"/>
    <cellStyle name="20% - Accent1 2 2 4 8 3 2 2 2" xfId="6869" xr:uid="{00000000-0005-0000-0000-00001B1A0000}"/>
    <cellStyle name="20% - Accent1 2 2 4 8 3 2 3" xfId="6870" xr:uid="{00000000-0005-0000-0000-00001C1A0000}"/>
    <cellStyle name="20% - Accent1 2 2 4 8 3 3" xfId="6871" xr:uid="{00000000-0005-0000-0000-00001D1A0000}"/>
    <cellStyle name="20% - Accent1 2 2 4 8 3 3 2" xfId="6872" xr:uid="{00000000-0005-0000-0000-00001E1A0000}"/>
    <cellStyle name="20% - Accent1 2 2 4 8 3 4" xfId="6873" xr:uid="{00000000-0005-0000-0000-00001F1A0000}"/>
    <cellStyle name="20% - Accent1 2 2 4 8 4" xfId="6874" xr:uid="{00000000-0005-0000-0000-0000201A0000}"/>
    <cellStyle name="20% - Accent1 2 2 4 8 4 2" xfId="6875" xr:uid="{00000000-0005-0000-0000-0000211A0000}"/>
    <cellStyle name="20% - Accent1 2 2 4 8 4 2 2" xfId="6876" xr:uid="{00000000-0005-0000-0000-0000221A0000}"/>
    <cellStyle name="20% - Accent1 2 2 4 8 4 2 2 2" xfId="6877" xr:uid="{00000000-0005-0000-0000-0000231A0000}"/>
    <cellStyle name="20% - Accent1 2 2 4 8 4 2 3" xfId="6878" xr:uid="{00000000-0005-0000-0000-0000241A0000}"/>
    <cellStyle name="20% - Accent1 2 2 4 8 4 3" xfId="6879" xr:uid="{00000000-0005-0000-0000-0000251A0000}"/>
    <cellStyle name="20% - Accent1 2 2 4 8 4 3 2" xfId="6880" xr:uid="{00000000-0005-0000-0000-0000261A0000}"/>
    <cellStyle name="20% - Accent1 2 2 4 8 4 4" xfId="6881" xr:uid="{00000000-0005-0000-0000-0000271A0000}"/>
    <cellStyle name="20% - Accent1 2 2 4 8 5" xfId="6882" xr:uid="{00000000-0005-0000-0000-0000281A0000}"/>
    <cellStyle name="20% - Accent1 2 2 4 8 5 2" xfId="6883" xr:uid="{00000000-0005-0000-0000-0000291A0000}"/>
    <cellStyle name="20% - Accent1 2 2 4 8 5 2 2" xfId="6884" xr:uid="{00000000-0005-0000-0000-00002A1A0000}"/>
    <cellStyle name="20% - Accent1 2 2 4 8 5 3" xfId="6885" xr:uid="{00000000-0005-0000-0000-00002B1A0000}"/>
    <cellStyle name="20% - Accent1 2 2 4 8 6" xfId="6886" xr:uid="{00000000-0005-0000-0000-00002C1A0000}"/>
    <cellStyle name="20% - Accent1 2 2 4 8 6 2" xfId="6887" xr:uid="{00000000-0005-0000-0000-00002D1A0000}"/>
    <cellStyle name="20% - Accent1 2 2 4 8 6 2 2" xfId="6888" xr:uid="{00000000-0005-0000-0000-00002E1A0000}"/>
    <cellStyle name="20% - Accent1 2 2 4 8 6 3" xfId="6889" xr:uid="{00000000-0005-0000-0000-00002F1A0000}"/>
    <cellStyle name="20% - Accent1 2 2 4 8 7" xfId="6890" xr:uid="{00000000-0005-0000-0000-0000301A0000}"/>
    <cellStyle name="20% - Accent1 2 2 4 8 7 2" xfId="6891" xr:uid="{00000000-0005-0000-0000-0000311A0000}"/>
    <cellStyle name="20% - Accent1 2 2 4 8 8" xfId="6892" xr:uid="{00000000-0005-0000-0000-0000321A0000}"/>
    <cellStyle name="20% - Accent1 2 2 4 8 8 2" xfId="6893" xr:uid="{00000000-0005-0000-0000-0000331A0000}"/>
    <cellStyle name="20% - Accent1 2 2 4 8 9" xfId="6894" xr:uid="{00000000-0005-0000-0000-0000341A0000}"/>
    <cellStyle name="20% - Accent1 2 2 4 9" xfId="6895" xr:uid="{00000000-0005-0000-0000-0000351A0000}"/>
    <cellStyle name="20% - Accent1 2 2 4 9 2" xfId="6896" xr:uid="{00000000-0005-0000-0000-0000361A0000}"/>
    <cellStyle name="20% - Accent1 2 2 4 9 2 2" xfId="6897" xr:uid="{00000000-0005-0000-0000-0000371A0000}"/>
    <cellStyle name="20% - Accent1 2 2 4 9 2 2 2" xfId="6898" xr:uid="{00000000-0005-0000-0000-0000381A0000}"/>
    <cellStyle name="20% - Accent1 2 2 4 9 2 3" xfId="6899" xr:uid="{00000000-0005-0000-0000-0000391A0000}"/>
    <cellStyle name="20% - Accent1 2 2 4 9 3" xfId="6900" xr:uid="{00000000-0005-0000-0000-00003A1A0000}"/>
    <cellStyle name="20% - Accent1 2 2 4 9 3 2" xfId="6901" xr:uid="{00000000-0005-0000-0000-00003B1A0000}"/>
    <cellStyle name="20% - Accent1 2 2 4 9 4" xfId="6902" xr:uid="{00000000-0005-0000-0000-00003C1A0000}"/>
    <cellStyle name="20% - Accent1 2 2 5" xfId="6903" xr:uid="{00000000-0005-0000-0000-00003D1A0000}"/>
    <cellStyle name="20% - Accent1 2 2 5 10" xfId="6904" xr:uid="{00000000-0005-0000-0000-00003E1A0000}"/>
    <cellStyle name="20% - Accent1 2 2 5 10 2" xfId="6905" xr:uid="{00000000-0005-0000-0000-00003F1A0000}"/>
    <cellStyle name="20% - Accent1 2 2 5 10 2 2" xfId="6906" xr:uid="{00000000-0005-0000-0000-0000401A0000}"/>
    <cellStyle name="20% - Accent1 2 2 5 10 2 2 2" xfId="6907" xr:uid="{00000000-0005-0000-0000-0000411A0000}"/>
    <cellStyle name="20% - Accent1 2 2 5 10 2 3" xfId="6908" xr:uid="{00000000-0005-0000-0000-0000421A0000}"/>
    <cellStyle name="20% - Accent1 2 2 5 10 3" xfId="6909" xr:uid="{00000000-0005-0000-0000-0000431A0000}"/>
    <cellStyle name="20% - Accent1 2 2 5 10 3 2" xfId="6910" xr:uid="{00000000-0005-0000-0000-0000441A0000}"/>
    <cellStyle name="20% - Accent1 2 2 5 10 4" xfId="6911" xr:uid="{00000000-0005-0000-0000-0000451A0000}"/>
    <cellStyle name="20% - Accent1 2 2 5 11" xfId="6912" xr:uid="{00000000-0005-0000-0000-0000461A0000}"/>
    <cellStyle name="20% - Accent1 2 2 5 11 2" xfId="6913" xr:uid="{00000000-0005-0000-0000-0000471A0000}"/>
    <cellStyle name="20% - Accent1 2 2 5 11 2 2" xfId="6914" xr:uid="{00000000-0005-0000-0000-0000481A0000}"/>
    <cellStyle name="20% - Accent1 2 2 5 11 3" xfId="6915" xr:uid="{00000000-0005-0000-0000-0000491A0000}"/>
    <cellStyle name="20% - Accent1 2 2 5 12" xfId="6916" xr:uid="{00000000-0005-0000-0000-00004A1A0000}"/>
    <cellStyle name="20% - Accent1 2 2 5 12 2" xfId="6917" xr:uid="{00000000-0005-0000-0000-00004B1A0000}"/>
    <cellStyle name="20% - Accent1 2 2 5 12 2 2" xfId="6918" xr:uid="{00000000-0005-0000-0000-00004C1A0000}"/>
    <cellStyle name="20% - Accent1 2 2 5 12 3" xfId="6919" xr:uid="{00000000-0005-0000-0000-00004D1A0000}"/>
    <cellStyle name="20% - Accent1 2 2 5 13" xfId="6920" xr:uid="{00000000-0005-0000-0000-00004E1A0000}"/>
    <cellStyle name="20% - Accent1 2 2 5 13 2" xfId="6921" xr:uid="{00000000-0005-0000-0000-00004F1A0000}"/>
    <cellStyle name="20% - Accent1 2 2 5 14" xfId="6922" xr:uid="{00000000-0005-0000-0000-0000501A0000}"/>
    <cellStyle name="20% - Accent1 2 2 5 14 2" xfId="6923" xr:uid="{00000000-0005-0000-0000-0000511A0000}"/>
    <cellStyle name="20% - Accent1 2 2 5 15" xfId="6924" xr:uid="{00000000-0005-0000-0000-0000521A0000}"/>
    <cellStyle name="20% - Accent1 2 2 5 2" xfId="6925" xr:uid="{00000000-0005-0000-0000-0000531A0000}"/>
    <cellStyle name="20% - Accent1 2 2 5 2 10" xfId="6926" xr:uid="{00000000-0005-0000-0000-0000541A0000}"/>
    <cellStyle name="20% - Accent1 2 2 5 2 10 2" xfId="6927" xr:uid="{00000000-0005-0000-0000-0000551A0000}"/>
    <cellStyle name="20% - Accent1 2 2 5 2 10 2 2" xfId="6928" xr:uid="{00000000-0005-0000-0000-0000561A0000}"/>
    <cellStyle name="20% - Accent1 2 2 5 2 10 3" xfId="6929" xr:uid="{00000000-0005-0000-0000-0000571A0000}"/>
    <cellStyle name="20% - Accent1 2 2 5 2 11" xfId="6930" xr:uid="{00000000-0005-0000-0000-0000581A0000}"/>
    <cellStyle name="20% - Accent1 2 2 5 2 11 2" xfId="6931" xr:uid="{00000000-0005-0000-0000-0000591A0000}"/>
    <cellStyle name="20% - Accent1 2 2 5 2 11 2 2" xfId="6932" xr:uid="{00000000-0005-0000-0000-00005A1A0000}"/>
    <cellStyle name="20% - Accent1 2 2 5 2 11 3" xfId="6933" xr:uid="{00000000-0005-0000-0000-00005B1A0000}"/>
    <cellStyle name="20% - Accent1 2 2 5 2 12" xfId="6934" xr:uid="{00000000-0005-0000-0000-00005C1A0000}"/>
    <cellStyle name="20% - Accent1 2 2 5 2 12 2" xfId="6935" xr:uid="{00000000-0005-0000-0000-00005D1A0000}"/>
    <cellStyle name="20% - Accent1 2 2 5 2 13" xfId="6936" xr:uid="{00000000-0005-0000-0000-00005E1A0000}"/>
    <cellStyle name="20% - Accent1 2 2 5 2 13 2" xfId="6937" xr:uid="{00000000-0005-0000-0000-00005F1A0000}"/>
    <cellStyle name="20% - Accent1 2 2 5 2 14" xfId="6938" xr:uid="{00000000-0005-0000-0000-0000601A0000}"/>
    <cellStyle name="20% - Accent1 2 2 5 2 2" xfId="6939" xr:uid="{00000000-0005-0000-0000-0000611A0000}"/>
    <cellStyle name="20% - Accent1 2 2 5 2 2 10" xfId="6940" xr:uid="{00000000-0005-0000-0000-0000621A0000}"/>
    <cellStyle name="20% - Accent1 2 2 5 2 2 10 2" xfId="6941" xr:uid="{00000000-0005-0000-0000-0000631A0000}"/>
    <cellStyle name="20% - Accent1 2 2 5 2 2 11" xfId="6942" xr:uid="{00000000-0005-0000-0000-0000641A0000}"/>
    <cellStyle name="20% - Accent1 2 2 5 2 2 2" xfId="6943" xr:uid="{00000000-0005-0000-0000-0000651A0000}"/>
    <cellStyle name="20% - Accent1 2 2 5 2 2 2 2" xfId="6944" xr:uid="{00000000-0005-0000-0000-0000661A0000}"/>
    <cellStyle name="20% - Accent1 2 2 5 2 2 2 2 2" xfId="6945" xr:uid="{00000000-0005-0000-0000-0000671A0000}"/>
    <cellStyle name="20% - Accent1 2 2 5 2 2 2 2 2 2" xfId="6946" xr:uid="{00000000-0005-0000-0000-0000681A0000}"/>
    <cellStyle name="20% - Accent1 2 2 5 2 2 2 2 2 2 2" xfId="6947" xr:uid="{00000000-0005-0000-0000-0000691A0000}"/>
    <cellStyle name="20% - Accent1 2 2 5 2 2 2 2 2 3" xfId="6948" xr:uid="{00000000-0005-0000-0000-00006A1A0000}"/>
    <cellStyle name="20% - Accent1 2 2 5 2 2 2 2 3" xfId="6949" xr:uid="{00000000-0005-0000-0000-00006B1A0000}"/>
    <cellStyle name="20% - Accent1 2 2 5 2 2 2 2 3 2" xfId="6950" xr:uid="{00000000-0005-0000-0000-00006C1A0000}"/>
    <cellStyle name="20% - Accent1 2 2 5 2 2 2 2 4" xfId="6951" xr:uid="{00000000-0005-0000-0000-00006D1A0000}"/>
    <cellStyle name="20% - Accent1 2 2 5 2 2 2 3" xfId="6952" xr:uid="{00000000-0005-0000-0000-00006E1A0000}"/>
    <cellStyle name="20% - Accent1 2 2 5 2 2 2 3 2" xfId="6953" xr:uid="{00000000-0005-0000-0000-00006F1A0000}"/>
    <cellStyle name="20% - Accent1 2 2 5 2 2 2 3 2 2" xfId="6954" xr:uid="{00000000-0005-0000-0000-0000701A0000}"/>
    <cellStyle name="20% - Accent1 2 2 5 2 2 2 3 2 2 2" xfId="6955" xr:uid="{00000000-0005-0000-0000-0000711A0000}"/>
    <cellStyle name="20% - Accent1 2 2 5 2 2 2 3 2 3" xfId="6956" xr:uid="{00000000-0005-0000-0000-0000721A0000}"/>
    <cellStyle name="20% - Accent1 2 2 5 2 2 2 3 3" xfId="6957" xr:uid="{00000000-0005-0000-0000-0000731A0000}"/>
    <cellStyle name="20% - Accent1 2 2 5 2 2 2 3 3 2" xfId="6958" xr:uid="{00000000-0005-0000-0000-0000741A0000}"/>
    <cellStyle name="20% - Accent1 2 2 5 2 2 2 3 4" xfId="6959" xr:uid="{00000000-0005-0000-0000-0000751A0000}"/>
    <cellStyle name="20% - Accent1 2 2 5 2 2 2 4" xfId="6960" xr:uid="{00000000-0005-0000-0000-0000761A0000}"/>
    <cellStyle name="20% - Accent1 2 2 5 2 2 2 4 2" xfId="6961" xr:uid="{00000000-0005-0000-0000-0000771A0000}"/>
    <cellStyle name="20% - Accent1 2 2 5 2 2 2 4 2 2" xfId="6962" xr:uid="{00000000-0005-0000-0000-0000781A0000}"/>
    <cellStyle name="20% - Accent1 2 2 5 2 2 2 4 2 2 2" xfId="6963" xr:uid="{00000000-0005-0000-0000-0000791A0000}"/>
    <cellStyle name="20% - Accent1 2 2 5 2 2 2 4 2 3" xfId="6964" xr:uid="{00000000-0005-0000-0000-00007A1A0000}"/>
    <cellStyle name="20% - Accent1 2 2 5 2 2 2 4 3" xfId="6965" xr:uid="{00000000-0005-0000-0000-00007B1A0000}"/>
    <cellStyle name="20% - Accent1 2 2 5 2 2 2 4 3 2" xfId="6966" xr:uid="{00000000-0005-0000-0000-00007C1A0000}"/>
    <cellStyle name="20% - Accent1 2 2 5 2 2 2 4 4" xfId="6967" xr:uid="{00000000-0005-0000-0000-00007D1A0000}"/>
    <cellStyle name="20% - Accent1 2 2 5 2 2 2 5" xfId="6968" xr:uid="{00000000-0005-0000-0000-00007E1A0000}"/>
    <cellStyle name="20% - Accent1 2 2 5 2 2 2 5 2" xfId="6969" xr:uid="{00000000-0005-0000-0000-00007F1A0000}"/>
    <cellStyle name="20% - Accent1 2 2 5 2 2 2 5 2 2" xfId="6970" xr:uid="{00000000-0005-0000-0000-0000801A0000}"/>
    <cellStyle name="20% - Accent1 2 2 5 2 2 2 5 3" xfId="6971" xr:uid="{00000000-0005-0000-0000-0000811A0000}"/>
    <cellStyle name="20% - Accent1 2 2 5 2 2 2 6" xfId="6972" xr:uid="{00000000-0005-0000-0000-0000821A0000}"/>
    <cellStyle name="20% - Accent1 2 2 5 2 2 2 6 2" xfId="6973" xr:uid="{00000000-0005-0000-0000-0000831A0000}"/>
    <cellStyle name="20% - Accent1 2 2 5 2 2 2 6 2 2" xfId="6974" xr:uid="{00000000-0005-0000-0000-0000841A0000}"/>
    <cellStyle name="20% - Accent1 2 2 5 2 2 2 6 3" xfId="6975" xr:uid="{00000000-0005-0000-0000-0000851A0000}"/>
    <cellStyle name="20% - Accent1 2 2 5 2 2 2 7" xfId="6976" xr:uid="{00000000-0005-0000-0000-0000861A0000}"/>
    <cellStyle name="20% - Accent1 2 2 5 2 2 2 7 2" xfId="6977" xr:uid="{00000000-0005-0000-0000-0000871A0000}"/>
    <cellStyle name="20% - Accent1 2 2 5 2 2 2 8" xfId="6978" xr:uid="{00000000-0005-0000-0000-0000881A0000}"/>
    <cellStyle name="20% - Accent1 2 2 5 2 2 2 8 2" xfId="6979" xr:uid="{00000000-0005-0000-0000-0000891A0000}"/>
    <cellStyle name="20% - Accent1 2 2 5 2 2 2 9" xfId="6980" xr:uid="{00000000-0005-0000-0000-00008A1A0000}"/>
    <cellStyle name="20% - Accent1 2 2 5 2 2 3" xfId="6981" xr:uid="{00000000-0005-0000-0000-00008B1A0000}"/>
    <cellStyle name="20% - Accent1 2 2 5 2 2 3 2" xfId="6982" xr:uid="{00000000-0005-0000-0000-00008C1A0000}"/>
    <cellStyle name="20% - Accent1 2 2 5 2 2 3 2 2" xfId="6983" xr:uid="{00000000-0005-0000-0000-00008D1A0000}"/>
    <cellStyle name="20% - Accent1 2 2 5 2 2 3 2 2 2" xfId="6984" xr:uid="{00000000-0005-0000-0000-00008E1A0000}"/>
    <cellStyle name="20% - Accent1 2 2 5 2 2 3 2 2 2 2" xfId="6985" xr:uid="{00000000-0005-0000-0000-00008F1A0000}"/>
    <cellStyle name="20% - Accent1 2 2 5 2 2 3 2 2 3" xfId="6986" xr:uid="{00000000-0005-0000-0000-0000901A0000}"/>
    <cellStyle name="20% - Accent1 2 2 5 2 2 3 2 3" xfId="6987" xr:uid="{00000000-0005-0000-0000-0000911A0000}"/>
    <cellStyle name="20% - Accent1 2 2 5 2 2 3 2 3 2" xfId="6988" xr:uid="{00000000-0005-0000-0000-0000921A0000}"/>
    <cellStyle name="20% - Accent1 2 2 5 2 2 3 2 4" xfId="6989" xr:uid="{00000000-0005-0000-0000-0000931A0000}"/>
    <cellStyle name="20% - Accent1 2 2 5 2 2 3 3" xfId="6990" xr:uid="{00000000-0005-0000-0000-0000941A0000}"/>
    <cellStyle name="20% - Accent1 2 2 5 2 2 3 3 2" xfId="6991" xr:uid="{00000000-0005-0000-0000-0000951A0000}"/>
    <cellStyle name="20% - Accent1 2 2 5 2 2 3 3 2 2" xfId="6992" xr:uid="{00000000-0005-0000-0000-0000961A0000}"/>
    <cellStyle name="20% - Accent1 2 2 5 2 2 3 3 2 2 2" xfId="6993" xr:uid="{00000000-0005-0000-0000-0000971A0000}"/>
    <cellStyle name="20% - Accent1 2 2 5 2 2 3 3 2 3" xfId="6994" xr:uid="{00000000-0005-0000-0000-0000981A0000}"/>
    <cellStyle name="20% - Accent1 2 2 5 2 2 3 3 3" xfId="6995" xr:uid="{00000000-0005-0000-0000-0000991A0000}"/>
    <cellStyle name="20% - Accent1 2 2 5 2 2 3 3 3 2" xfId="6996" xr:uid="{00000000-0005-0000-0000-00009A1A0000}"/>
    <cellStyle name="20% - Accent1 2 2 5 2 2 3 3 4" xfId="6997" xr:uid="{00000000-0005-0000-0000-00009B1A0000}"/>
    <cellStyle name="20% - Accent1 2 2 5 2 2 3 4" xfId="6998" xr:uid="{00000000-0005-0000-0000-00009C1A0000}"/>
    <cellStyle name="20% - Accent1 2 2 5 2 2 3 4 2" xfId="6999" xr:uid="{00000000-0005-0000-0000-00009D1A0000}"/>
    <cellStyle name="20% - Accent1 2 2 5 2 2 3 4 2 2" xfId="7000" xr:uid="{00000000-0005-0000-0000-00009E1A0000}"/>
    <cellStyle name="20% - Accent1 2 2 5 2 2 3 4 2 2 2" xfId="7001" xr:uid="{00000000-0005-0000-0000-00009F1A0000}"/>
    <cellStyle name="20% - Accent1 2 2 5 2 2 3 4 2 3" xfId="7002" xr:uid="{00000000-0005-0000-0000-0000A01A0000}"/>
    <cellStyle name="20% - Accent1 2 2 5 2 2 3 4 3" xfId="7003" xr:uid="{00000000-0005-0000-0000-0000A11A0000}"/>
    <cellStyle name="20% - Accent1 2 2 5 2 2 3 4 3 2" xfId="7004" xr:uid="{00000000-0005-0000-0000-0000A21A0000}"/>
    <cellStyle name="20% - Accent1 2 2 5 2 2 3 4 4" xfId="7005" xr:uid="{00000000-0005-0000-0000-0000A31A0000}"/>
    <cellStyle name="20% - Accent1 2 2 5 2 2 3 5" xfId="7006" xr:uid="{00000000-0005-0000-0000-0000A41A0000}"/>
    <cellStyle name="20% - Accent1 2 2 5 2 2 3 5 2" xfId="7007" xr:uid="{00000000-0005-0000-0000-0000A51A0000}"/>
    <cellStyle name="20% - Accent1 2 2 5 2 2 3 5 2 2" xfId="7008" xr:uid="{00000000-0005-0000-0000-0000A61A0000}"/>
    <cellStyle name="20% - Accent1 2 2 5 2 2 3 5 3" xfId="7009" xr:uid="{00000000-0005-0000-0000-0000A71A0000}"/>
    <cellStyle name="20% - Accent1 2 2 5 2 2 3 6" xfId="7010" xr:uid="{00000000-0005-0000-0000-0000A81A0000}"/>
    <cellStyle name="20% - Accent1 2 2 5 2 2 3 6 2" xfId="7011" xr:uid="{00000000-0005-0000-0000-0000A91A0000}"/>
    <cellStyle name="20% - Accent1 2 2 5 2 2 3 6 2 2" xfId="7012" xr:uid="{00000000-0005-0000-0000-0000AA1A0000}"/>
    <cellStyle name="20% - Accent1 2 2 5 2 2 3 6 3" xfId="7013" xr:uid="{00000000-0005-0000-0000-0000AB1A0000}"/>
    <cellStyle name="20% - Accent1 2 2 5 2 2 3 7" xfId="7014" xr:uid="{00000000-0005-0000-0000-0000AC1A0000}"/>
    <cellStyle name="20% - Accent1 2 2 5 2 2 3 7 2" xfId="7015" xr:uid="{00000000-0005-0000-0000-0000AD1A0000}"/>
    <cellStyle name="20% - Accent1 2 2 5 2 2 3 8" xfId="7016" xr:uid="{00000000-0005-0000-0000-0000AE1A0000}"/>
    <cellStyle name="20% - Accent1 2 2 5 2 2 3 8 2" xfId="7017" xr:uid="{00000000-0005-0000-0000-0000AF1A0000}"/>
    <cellStyle name="20% - Accent1 2 2 5 2 2 3 9" xfId="7018" xr:uid="{00000000-0005-0000-0000-0000B01A0000}"/>
    <cellStyle name="20% - Accent1 2 2 5 2 2 4" xfId="7019" xr:uid="{00000000-0005-0000-0000-0000B11A0000}"/>
    <cellStyle name="20% - Accent1 2 2 5 2 2 4 2" xfId="7020" xr:uid="{00000000-0005-0000-0000-0000B21A0000}"/>
    <cellStyle name="20% - Accent1 2 2 5 2 2 4 2 2" xfId="7021" xr:uid="{00000000-0005-0000-0000-0000B31A0000}"/>
    <cellStyle name="20% - Accent1 2 2 5 2 2 4 2 2 2" xfId="7022" xr:uid="{00000000-0005-0000-0000-0000B41A0000}"/>
    <cellStyle name="20% - Accent1 2 2 5 2 2 4 2 3" xfId="7023" xr:uid="{00000000-0005-0000-0000-0000B51A0000}"/>
    <cellStyle name="20% - Accent1 2 2 5 2 2 4 3" xfId="7024" xr:uid="{00000000-0005-0000-0000-0000B61A0000}"/>
    <cellStyle name="20% - Accent1 2 2 5 2 2 4 3 2" xfId="7025" xr:uid="{00000000-0005-0000-0000-0000B71A0000}"/>
    <cellStyle name="20% - Accent1 2 2 5 2 2 4 4" xfId="7026" xr:uid="{00000000-0005-0000-0000-0000B81A0000}"/>
    <cellStyle name="20% - Accent1 2 2 5 2 2 5" xfId="7027" xr:uid="{00000000-0005-0000-0000-0000B91A0000}"/>
    <cellStyle name="20% - Accent1 2 2 5 2 2 5 2" xfId="7028" xr:uid="{00000000-0005-0000-0000-0000BA1A0000}"/>
    <cellStyle name="20% - Accent1 2 2 5 2 2 5 2 2" xfId="7029" xr:uid="{00000000-0005-0000-0000-0000BB1A0000}"/>
    <cellStyle name="20% - Accent1 2 2 5 2 2 5 2 2 2" xfId="7030" xr:uid="{00000000-0005-0000-0000-0000BC1A0000}"/>
    <cellStyle name="20% - Accent1 2 2 5 2 2 5 2 3" xfId="7031" xr:uid="{00000000-0005-0000-0000-0000BD1A0000}"/>
    <cellStyle name="20% - Accent1 2 2 5 2 2 5 3" xfId="7032" xr:uid="{00000000-0005-0000-0000-0000BE1A0000}"/>
    <cellStyle name="20% - Accent1 2 2 5 2 2 5 3 2" xfId="7033" xr:uid="{00000000-0005-0000-0000-0000BF1A0000}"/>
    <cellStyle name="20% - Accent1 2 2 5 2 2 5 4" xfId="7034" xr:uid="{00000000-0005-0000-0000-0000C01A0000}"/>
    <cellStyle name="20% - Accent1 2 2 5 2 2 6" xfId="7035" xr:uid="{00000000-0005-0000-0000-0000C11A0000}"/>
    <cellStyle name="20% - Accent1 2 2 5 2 2 6 2" xfId="7036" xr:uid="{00000000-0005-0000-0000-0000C21A0000}"/>
    <cellStyle name="20% - Accent1 2 2 5 2 2 6 2 2" xfId="7037" xr:uid="{00000000-0005-0000-0000-0000C31A0000}"/>
    <cellStyle name="20% - Accent1 2 2 5 2 2 6 2 2 2" xfId="7038" xr:uid="{00000000-0005-0000-0000-0000C41A0000}"/>
    <cellStyle name="20% - Accent1 2 2 5 2 2 6 2 3" xfId="7039" xr:uid="{00000000-0005-0000-0000-0000C51A0000}"/>
    <cellStyle name="20% - Accent1 2 2 5 2 2 6 3" xfId="7040" xr:uid="{00000000-0005-0000-0000-0000C61A0000}"/>
    <cellStyle name="20% - Accent1 2 2 5 2 2 6 3 2" xfId="7041" xr:uid="{00000000-0005-0000-0000-0000C71A0000}"/>
    <cellStyle name="20% - Accent1 2 2 5 2 2 6 4" xfId="7042" xr:uid="{00000000-0005-0000-0000-0000C81A0000}"/>
    <cellStyle name="20% - Accent1 2 2 5 2 2 7" xfId="7043" xr:uid="{00000000-0005-0000-0000-0000C91A0000}"/>
    <cellStyle name="20% - Accent1 2 2 5 2 2 7 2" xfId="7044" xr:uid="{00000000-0005-0000-0000-0000CA1A0000}"/>
    <cellStyle name="20% - Accent1 2 2 5 2 2 7 2 2" xfId="7045" xr:uid="{00000000-0005-0000-0000-0000CB1A0000}"/>
    <cellStyle name="20% - Accent1 2 2 5 2 2 7 3" xfId="7046" xr:uid="{00000000-0005-0000-0000-0000CC1A0000}"/>
    <cellStyle name="20% - Accent1 2 2 5 2 2 8" xfId="7047" xr:uid="{00000000-0005-0000-0000-0000CD1A0000}"/>
    <cellStyle name="20% - Accent1 2 2 5 2 2 8 2" xfId="7048" xr:uid="{00000000-0005-0000-0000-0000CE1A0000}"/>
    <cellStyle name="20% - Accent1 2 2 5 2 2 8 2 2" xfId="7049" xr:uid="{00000000-0005-0000-0000-0000CF1A0000}"/>
    <cellStyle name="20% - Accent1 2 2 5 2 2 8 3" xfId="7050" xr:uid="{00000000-0005-0000-0000-0000D01A0000}"/>
    <cellStyle name="20% - Accent1 2 2 5 2 2 9" xfId="7051" xr:uid="{00000000-0005-0000-0000-0000D11A0000}"/>
    <cellStyle name="20% - Accent1 2 2 5 2 2 9 2" xfId="7052" xr:uid="{00000000-0005-0000-0000-0000D21A0000}"/>
    <cellStyle name="20% - Accent1 2 2 5 2 3" xfId="7053" xr:uid="{00000000-0005-0000-0000-0000D31A0000}"/>
    <cellStyle name="20% - Accent1 2 2 5 2 3 10" xfId="7054" xr:uid="{00000000-0005-0000-0000-0000D41A0000}"/>
    <cellStyle name="20% - Accent1 2 2 5 2 3 10 2" xfId="7055" xr:uid="{00000000-0005-0000-0000-0000D51A0000}"/>
    <cellStyle name="20% - Accent1 2 2 5 2 3 11" xfId="7056" xr:uid="{00000000-0005-0000-0000-0000D61A0000}"/>
    <cellStyle name="20% - Accent1 2 2 5 2 3 2" xfId="7057" xr:uid="{00000000-0005-0000-0000-0000D71A0000}"/>
    <cellStyle name="20% - Accent1 2 2 5 2 3 2 2" xfId="7058" xr:uid="{00000000-0005-0000-0000-0000D81A0000}"/>
    <cellStyle name="20% - Accent1 2 2 5 2 3 2 2 2" xfId="7059" xr:uid="{00000000-0005-0000-0000-0000D91A0000}"/>
    <cellStyle name="20% - Accent1 2 2 5 2 3 2 2 2 2" xfId="7060" xr:uid="{00000000-0005-0000-0000-0000DA1A0000}"/>
    <cellStyle name="20% - Accent1 2 2 5 2 3 2 2 2 2 2" xfId="7061" xr:uid="{00000000-0005-0000-0000-0000DB1A0000}"/>
    <cellStyle name="20% - Accent1 2 2 5 2 3 2 2 2 3" xfId="7062" xr:uid="{00000000-0005-0000-0000-0000DC1A0000}"/>
    <cellStyle name="20% - Accent1 2 2 5 2 3 2 2 3" xfId="7063" xr:uid="{00000000-0005-0000-0000-0000DD1A0000}"/>
    <cellStyle name="20% - Accent1 2 2 5 2 3 2 2 3 2" xfId="7064" xr:uid="{00000000-0005-0000-0000-0000DE1A0000}"/>
    <cellStyle name="20% - Accent1 2 2 5 2 3 2 2 4" xfId="7065" xr:uid="{00000000-0005-0000-0000-0000DF1A0000}"/>
    <cellStyle name="20% - Accent1 2 2 5 2 3 2 3" xfId="7066" xr:uid="{00000000-0005-0000-0000-0000E01A0000}"/>
    <cellStyle name="20% - Accent1 2 2 5 2 3 2 3 2" xfId="7067" xr:uid="{00000000-0005-0000-0000-0000E11A0000}"/>
    <cellStyle name="20% - Accent1 2 2 5 2 3 2 3 2 2" xfId="7068" xr:uid="{00000000-0005-0000-0000-0000E21A0000}"/>
    <cellStyle name="20% - Accent1 2 2 5 2 3 2 3 2 2 2" xfId="7069" xr:uid="{00000000-0005-0000-0000-0000E31A0000}"/>
    <cellStyle name="20% - Accent1 2 2 5 2 3 2 3 2 3" xfId="7070" xr:uid="{00000000-0005-0000-0000-0000E41A0000}"/>
    <cellStyle name="20% - Accent1 2 2 5 2 3 2 3 3" xfId="7071" xr:uid="{00000000-0005-0000-0000-0000E51A0000}"/>
    <cellStyle name="20% - Accent1 2 2 5 2 3 2 3 3 2" xfId="7072" xr:uid="{00000000-0005-0000-0000-0000E61A0000}"/>
    <cellStyle name="20% - Accent1 2 2 5 2 3 2 3 4" xfId="7073" xr:uid="{00000000-0005-0000-0000-0000E71A0000}"/>
    <cellStyle name="20% - Accent1 2 2 5 2 3 2 4" xfId="7074" xr:uid="{00000000-0005-0000-0000-0000E81A0000}"/>
    <cellStyle name="20% - Accent1 2 2 5 2 3 2 4 2" xfId="7075" xr:uid="{00000000-0005-0000-0000-0000E91A0000}"/>
    <cellStyle name="20% - Accent1 2 2 5 2 3 2 4 2 2" xfId="7076" xr:uid="{00000000-0005-0000-0000-0000EA1A0000}"/>
    <cellStyle name="20% - Accent1 2 2 5 2 3 2 4 2 2 2" xfId="7077" xr:uid="{00000000-0005-0000-0000-0000EB1A0000}"/>
    <cellStyle name="20% - Accent1 2 2 5 2 3 2 4 2 3" xfId="7078" xr:uid="{00000000-0005-0000-0000-0000EC1A0000}"/>
    <cellStyle name="20% - Accent1 2 2 5 2 3 2 4 3" xfId="7079" xr:uid="{00000000-0005-0000-0000-0000ED1A0000}"/>
    <cellStyle name="20% - Accent1 2 2 5 2 3 2 4 3 2" xfId="7080" xr:uid="{00000000-0005-0000-0000-0000EE1A0000}"/>
    <cellStyle name="20% - Accent1 2 2 5 2 3 2 4 4" xfId="7081" xr:uid="{00000000-0005-0000-0000-0000EF1A0000}"/>
    <cellStyle name="20% - Accent1 2 2 5 2 3 2 5" xfId="7082" xr:uid="{00000000-0005-0000-0000-0000F01A0000}"/>
    <cellStyle name="20% - Accent1 2 2 5 2 3 2 5 2" xfId="7083" xr:uid="{00000000-0005-0000-0000-0000F11A0000}"/>
    <cellStyle name="20% - Accent1 2 2 5 2 3 2 5 2 2" xfId="7084" xr:uid="{00000000-0005-0000-0000-0000F21A0000}"/>
    <cellStyle name="20% - Accent1 2 2 5 2 3 2 5 3" xfId="7085" xr:uid="{00000000-0005-0000-0000-0000F31A0000}"/>
    <cellStyle name="20% - Accent1 2 2 5 2 3 2 6" xfId="7086" xr:uid="{00000000-0005-0000-0000-0000F41A0000}"/>
    <cellStyle name="20% - Accent1 2 2 5 2 3 2 6 2" xfId="7087" xr:uid="{00000000-0005-0000-0000-0000F51A0000}"/>
    <cellStyle name="20% - Accent1 2 2 5 2 3 2 6 2 2" xfId="7088" xr:uid="{00000000-0005-0000-0000-0000F61A0000}"/>
    <cellStyle name="20% - Accent1 2 2 5 2 3 2 6 3" xfId="7089" xr:uid="{00000000-0005-0000-0000-0000F71A0000}"/>
    <cellStyle name="20% - Accent1 2 2 5 2 3 2 7" xfId="7090" xr:uid="{00000000-0005-0000-0000-0000F81A0000}"/>
    <cellStyle name="20% - Accent1 2 2 5 2 3 2 7 2" xfId="7091" xr:uid="{00000000-0005-0000-0000-0000F91A0000}"/>
    <cellStyle name="20% - Accent1 2 2 5 2 3 2 8" xfId="7092" xr:uid="{00000000-0005-0000-0000-0000FA1A0000}"/>
    <cellStyle name="20% - Accent1 2 2 5 2 3 2 8 2" xfId="7093" xr:uid="{00000000-0005-0000-0000-0000FB1A0000}"/>
    <cellStyle name="20% - Accent1 2 2 5 2 3 2 9" xfId="7094" xr:uid="{00000000-0005-0000-0000-0000FC1A0000}"/>
    <cellStyle name="20% - Accent1 2 2 5 2 3 3" xfId="7095" xr:uid="{00000000-0005-0000-0000-0000FD1A0000}"/>
    <cellStyle name="20% - Accent1 2 2 5 2 3 3 2" xfId="7096" xr:uid="{00000000-0005-0000-0000-0000FE1A0000}"/>
    <cellStyle name="20% - Accent1 2 2 5 2 3 3 2 2" xfId="7097" xr:uid="{00000000-0005-0000-0000-0000FF1A0000}"/>
    <cellStyle name="20% - Accent1 2 2 5 2 3 3 2 2 2" xfId="7098" xr:uid="{00000000-0005-0000-0000-0000001B0000}"/>
    <cellStyle name="20% - Accent1 2 2 5 2 3 3 2 2 2 2" xfId="7099" xr:uid="{00000000-0005-0000-0000-0000011B0000}"/>
    <cellStyle name="20% - Accent1 2 2 5 2 3 3 2 2 3" xfId="7100" xr:uid="{00000000-0005-0000-0000-0000021B0000}"/>
    <cellStyle name="20% - Accent1 2 2 5 2 3 3 2 3" xfId="7101" xr:uid="{00000000-0005-0000-0000-0000031B0000}"/>
    <cellStyle name="20% - Accent1 2 2 5 2 3 3 2 3 2" xfId="7102" xr:uid="{00000000-0005-0000-0000-0000041B0000}"/>
    <cellStyle name="20% - Accent1 2 2 5 2 3 3 2 4" xfId="7103" xr:uid="{00000000-0005-0000-0000-0000051B0000}"/>
    <cellStyle name="20% - Accent1 2 2 5 2 3 3 3" xfId="7104" xr:uid="{00000000-0005-0000-0000-0000061B0000}"/>
    <cellStyle name="20% - Accent1 2 2 5 2 3 3 3 2" xfId="7105" xr:uid="{00000000-0005-0000-0000-0000071B0000}"/>
    <cellStyle name="20% - Accent1 2 2 5 2 3 3 3 2 2" xfId="7106" xr:uid="{00000000-0005-0000-0000-0000081B0000}"/>
    <cellStyle name="20% - Accent1 2 2 5 2 3 3 3 2 2 2" xfId="7107" xr:uid="{00000000-0005-0000-0000-0000091B0000}"/>
    <cellStyle name="20% - Accent1 2 2 5 2 3 3 3 2 3" xfId="7108" xr:uid="{00000000-0005-0000-0000-00000A1B0000}"/>
    <cellStyle name="20% - Accent1 2 2 5 2 3 3 3 3" xfId="7109" xr:uid="{00000000-0005-0000-0000-00000B1B0000}"/>
    <cellStyle name="20% - Accent1 2 2 5 2 3 3 3 3 2" xfId="7110" xr:uid="{00000000-0005-0000-0000-00000C1B0000}"/>
    <cellStyle name="20% - Accent1 2 2 5 2 3 3 3 4" xfId="7111" xr:uid="{00000000-0005-0000-0000-00000D1B0000}"/>
    <cellStyle name="20% - Accent1 2 2 5 2 3 3 4" xfId="7112" xr:uid="{00000000-0005-0000-0000-00000E1B0000}"/>
    <cellStyle name="20% - Accent1 2 2 5 2 3 3 4 2" xfId="7113" xr:uid="{00000000-0005-0000-0000-00000F1B0000}"/>
    <cellStyle name="20% - Accent1 2 2 5 2 3 3 4 2 2" xfId="7114" xr:uid="{00000000-0005-0000-0000-0000101B0000}"/>
    <cellStyle name="20% - Accent1 2 2 5 2 3 3 4 2 2 2" xfId="7115" xr:uid="{00000000-0005-0000-0000-0000111B0000}"/>
    <cellStyle name="20% - Accent1 2 2 5 2 3 3 4 2 3" xfId="7116" xr:uid="{00000000-0005-0000-0000-0000121B0000}"/>
    <cellStyle name="20% - Accent1 2 2 5 2 3 3 4 3" xfId="7117" xr:uid="{00000000-0005-0000-0000-0000131B0000}"/>
    <cellStyle name="20% - Accent1 2 2 5 2 3 3 4 3 2" xfId="7118" xr:uid="{00000000-0005-0000-0000-0000141B0000}"/>
    <cellStyle name="20% - Accent1 2 2 5 2 3 3 4 4" xfId="7119" xr:uid="{00000000-0005-0000-0000-0000151B0000}"/>
    <cellStyle name="20% - Accent1 2 2 5 2 3 3 5" xfId="7120" xr:uid="{00000000-0005-0000-0000-0000161B0000}"/>
    <cellStyle name="20% - Accent1 2 2 5 2 3 3 5 2" xfId="7121" xr:uid="{00000000-0005-0000-0000-0000171B0000}"/>
    <cellStyle name="20% - Accent1 2 2 5 2 3 3 5 2 2" xfId="7122" xr:uid="{00000000-0005-0000-0000-0000181B0000}"/>
    <cellStyle name="20% - Accent1 2 2 5 2 3 3 5 3" xfId="7123" xr:uid="{00000000-0005-0000-0000-0000191B0000}"/>
    <cellStyle name="20% - Accent1 2 2 5 2 3 3 6" xfId="7124" xr:uid="{00000000-0005-0000-0000-00001A1B0000}"/>
    <cellStyle name="20% - Accent1 2 2 5 2 3 3 6 2" xfId="7125" xr:uid="{00000000-0005-0000-0000-00001B1B0000}"/>
    <cellStyle name="20% - Accent1 2 2 5 2 3 3 6 2 2" xfId="7126" xr:uid="{00000000-0005-0000-0000-00001C1B0000}"/>
    <cellStyle name="20% - Accent1 2 2 5 2 3 3 6 3" xfId="7127" xr:uid="{00000000-0005-0000-0000-00001D1B0000}"/>
    <cellStyle name="20% - Accent1 2 2 5 2 3 3 7" xfId="7128" xr:uid="{00000000-0005-0000-0000-00001E1B0000}"/>
    <cellStyle name="20% - Accent1 2 2 5 2 3 3 7 2" xfId="7129" xr:uid="{00000000-0005-0000-0000-00001F1B0000}"/>
    <cellStyle name="20% - Accent1 2 2 5 2 3 3 8" xfId="7130" xr:uid="{00000000-0005-0000-0000-0000201B0000}"/>
    <cellStyle name="20% - Accent1 2 2 5 2 3 3 8 2" xfId="7131" xr:uid="{00000000-0005-0000-0000-0000211B0000}"/>
    <cellStyle name="20% - Accent1 2 2 5 2 3 3 9" xfId="7132" xr:uid="{00000000-0005-0000-0000-0000221B0000}"/>
    <cellStyle name="20% - Accent1 2 2 5 2 3 4" xfId="7133" xr:uid="{00000000-0005-0000-0000-0000231B0000}"/>
    <cellStyle name="20% - Accent1 2 2 5 2 3 4 2" xfId="7134" xr:uid="{00000000-0005-0000-0000-0000241B0000}"/>
    <cellStyle name="20% - Accent1 2 2 5 2 3 4 2 2" xfId="7135" xr:uid="{00000000-0005-0000-0000-0000251B0000}"/>
    <cellStyle name="20% - Accent1 2 2 5 2 3 4 2 2 2" xfId="7136" xr:uid="{00000000-0005-0000-0000-0000261B0000}"/>
    <cellStyle name="20% - Accent1 2 2 5 2 3 4 2 3" xfId="7137" xr:uid="{00000000-0005-0000-0000-0000271B0000}"/>
    <cellStyle name="20% - Accent1 2 2 5 2 3 4 3" xfId="7138" xr:uid="{00000000-0005-0000-0000-0000281B0000}"/>
    <cellStyle name="20% - Accent1 2 2 5 2 3 4 3 2" xfId="7139" xr:uid="{00000000-0005-0000-0000-0000291B0000}"/>
    <cellStyle name="20% - Accent1 2 2 5 2 3 4 4" xfId="7140" xr:uid="{00000000-0005-0000-0000-00002A1B0000}"/>
    <cellStyle name="20% - Accent1 2 2 5 2 3 5" xfId="7141" xr:uid="{00000000-0005-0000-0000-00002B1B0000}"/>
    <cellStyle name="20% - Accent1 2 2 5 2 3 5 2" xfId="7142" xr:uid="{00000000-0005-0000-0000-00002C1B0000}"/>
    <cellStyle name="20% - Accent1 2 2 5 2 3 5 2 2" xfId="7143" xr:uid="{00000000-0005-0000-0000-00002D1B0000}"/>
    <cellStyle name="20% - Accent1 2 2 5 2 3 5 2 2 2" xfId="7144" xr:uid="{00000000-0005-0000-0000-00002E1B0000}"/>
    <cellStyle name="20% - Accent1 2 2 5 2 3 5 2 3" xfId="7145" xr:uid="{00000000-0005-0000-0000-00002F1B0000}"/>
    <cellStyle name="20% - Accent1 2 2 5 2 3 5 3" xfId="7146" xr:uid="{00000000-0005-0000-0000-0000301B0000}"/>
    <cellStyle name="20% - Accent1 2 2 5 2 3 5 3 2" xfId="7147" xr:uid="{00000000-0005-0000-0000-0000311B0000}"/>
    <cellStyle name="20% - Accent1 2 2 5 2 3 5 4" xfId="7148" xr:uid="{00000000-0005-0000-0000-0000321B0000}"/>
    <cellStyle name="20% - Accent1 2 2 5 2 3 6" xfId="7149" xr:uid="{00000000-0005-0000-0000-0000331B0000}"/>
    <cellStyle name="20% - Accent1 2 2 5 2 3 6 2" xfId="7150" xr:uid="{00000000-0005-0000-0000-0000341B0000}"/>
    <cellStyle name="20% - Accent1 2 2 5 2 3 6 2 2" xfId="7151" xr:uid="{00000000-0005-0000-0000-0000351B0000}"/>
    <cellStyle name="20% - Accent1 2 2 5 2 3 6 2 2 2" xfId="7152" xr:uid="{00000000-0005-0000-0000-0000361B0000}"/>
    <cellStyle name="20% - Accent1 2 2 5 2 3 6 2 3" xfId="7153" xr:uid="{00000000-0005-0000-0000-0000371B0000}"/>
    <cellStyle name="20% - Accent1 2 2 5 2 3 6 3" xfId="7154" xr:uid="{00000000-0005-0000-0000-0000381B0000}"/>
    <cellStyle name="20% - Accent1 2 2 5 2 3 6 3 2" xfId="7155" xr:uid="{00000000-0005-0000-0000-0000391B0000}"/>
    <cellStyle name="20% - Accent1 2 2 5 2 3 6 4" xfId="7156" xr:uid="{00000000-0005-0000-0000-00003A1B0000}"/>
    <cellStyle name="20% - Accent1 2 2 5 2 3 7" xfId="7157" xr:uid="{00000000-0005-0000-0000-00003B1B0000}"/>
    <cellStyle name="20% - Accent1 2 2 5 2 3 7 2" xfId="7158" xr:uid="{00000000-0005-0000-0000-00003C1B0000}"/>
    <cellStyle name="20% - Accent1 2 2 5 2 3 7 2 2" xfId="7159" xr:uid="{00000000-0005-0000-0000-00003D1B0000}"/>
    <cellStyle name="20% - Accent1 2 2 5 2 3 7 3" xfId="7160" xr:uid="{00000000-0005-0000-0000-00003E1B0000}"/>
    <cellStyle name="20% - Accent1 2 2 5 2 3 8" xfId="7161" xr:uid="{00000000-0005-0000-0000-00003F1B0000}"/>
    <cellStyle name="20% - Accent1 2 2 5 2 3 8 2" xfId="7162" xr:uid="{00000000-0005-0000-0000-0000401B0000}"/>
    <cellStyle name="20% - Accent1 2 2 5 2 3 8 2 2" xfId="7163" xr:uid="{00000000-0005-0000-0000-0000411B0000}"/>
    <cellStyle name="20% - Accent1 2 2 5 2 3 8 3" xfId="7164" xr:uid="{00000000-0005-0000-0000-0000421B0000}"/>
    <cellStyle name="20% - Accent1 2 2 5 2 3 9" xfId="7165" xr:uid="{00000000-0005-0000-0000-0000431B0000}"/>
    <cellStyle name="20% - Accent1 2 2 5 2 3 9 2" xfId="7166" xr:uid="{00000000-0005-0000-0000-0000441B0000}"/>
    <cellStyle name="20% - Accent1 2 2 5 2 4" xfId="7167" xr:uid="{00000000-0005-0000-0000-0000451B0000}"/>
    <cellStyle name="20% - Accent1 2 2 5 2 4 10" xfId="7168" xr:uid="{00000000-0005-0000-0000-0000461B0000}"/>
    <cellStyle name="20% - Accent1 2 2 5 2 4 10 2" xfId="7169" xr:uid="{00000000-0005-0000-0000-0000471B0000}"/>
    <cellStyle name="20% - Accent1 2 2 5 2 4 11" xfId="7170" xr:uid="{00000000-0005-0000-0000-0000481B0000}"/>
    <cellStyle name="20% - Accent1 2 2 5 2 4 2" xfId="7171" xr:uid="{00000000-0005-0000-0000-0000491B0000}"/>
    <cellStyle name="20% - Accent1 2 2 5 2 4 2 2" xfId="7172" xr:uid="{00000000-0005-0000-0000-00004A1B0000}"/>
    <cellStyle name="20% - Accent1 2 2 5 2 4 2 2 2" xfId="7173" xr:uid="{00000000-0005-0000-0000-00004B1B0000}"/>
    <cellStyle name="20% - Accent1 2 2 5 2 4 2 2 2 2" xfId="7174" xr:uid="{00000000-0005-0000-0000-00004C1B0000}"/>
    <cellStyle name="20% - Accent1 2 2 5 2 4 2 2 2 2 2" xfId="7175" xr:uid="{00000000-0005-0000-0000-00004D1B0000}"/>
    <cellStyle name="20% - Accent1 2 2 5 2 4 2 2 2 3" xfId="7176" xr:uid="{00000000-0005-0000-0000-00004E1B0000}"/>
    <cellStyle name="20% - Accent1 2 2 5 2 4 2 2 3" xfId="7177" xr:uid="{00000000-0005-0000-0000-00004F1B0000}"/>
    <cellStyle name="20% - Accent1 2 2 5 2 4 2 2 3 2" xfId="7178" xr:uid="{00000000-0005-0000-0000-0000501B0000}"/>
    <cellStyle name="20% - Accent1 2 2 5 2 4 2 2 4" xfId="7179" xr:uid="{00000000-0005-0000-0000-0000511B0000}"/>
    <cellStyle name="20% - Accent1 2 2 5 2 4 2 3" xfId="7180" xr:uid="{00000000-0005-0000-0000-0000521B0000}"/>
    <cellStyle name="20% - Accent1 2 2 5 2 4 2 3 2" xfId="7181" xr:uid="{00000000-0005-0000-0000-0000531B0000}"/>
    <cellStyle name="20% - Accent1 2 2 5 2 4 2 3 2 2" xfId="7182" xr:uid="{00000000-0005-0000-0000-0000541B0000}"/>
    <cellStyle name="20% - Accent1 2 2 5 2 4 2 3 2 2 2" xfId="7183" xr:uid="{00000000-0005-0000-0000-0000551B0000}"/>
    <cellStyle name="20% - Accent1 2 2 5 2 4 2 3 2 3" xfId="7184" xr:uid="{00000000-0005-0000-0000-0000561B0000}"/>
    <cellStyle name="20% - Accent1 2 2 5 2 4 2 3 3" xfId="7185" xr:uid="{00000000-0005-0000-0000-0000571B0000}"/>
    <cellStyle name="20% - Accent1 2 2 5 2 4 2 3 3 2" xfId="7186" xr:uid="{00000000-0005-0000-0000-0000581B0000}"/>
    <cellStyle name="20% - Accent1 2 2 5 2 4 2 3 4" xfId="7187" xr:uid="{00000000-0005-0000-0000-0000591B0000}"/>
    <cellStyle name="20% - Accent1 2 2 5 2 4 2 4" xfId="7188" xr:uid="{00000000-0005-0000-0000-00005A1B0000}"/>
    <cellStyle name="20% - Accent1 2 2 5 2 4 2 4 2" xfId="7189" xr:uid="{00000000-0005-0000-0000-00005B1B0000}"/>
    <cellStyle name="20% - Accent1 2 2 5 2 4 2 4 2 2" xfId="7190" xr:uid="{00000000-0005-0000-0000-00005C1B0000}"/>
    <cellStyle name="20% - Accent1 2 2 5 2 4 2 4 2 2 2" xfId="7191" xr:uid="{00000000-0005-0000-0000-00005D1B0000}"/>
    <cellStyle name="20% - Accent1 2 2 5 2 4 2 4 2 3" xfId="7192" xr:uid="{00000000-0005-0000-0000-00005E1B0000}"/>
    <cellStyle name="20% - Accent1 2 2 5 2 4 2 4 3" xfId="7193" xr:uid="{00000000-0005-0000-0000-00005F1B0000}"/>
    <cellStyle name="20% - Accent1 2 2 5 2 4 2 4 3 2" xfId="7194" xr:uid="{00000000-0005-0000-0000-0000601B0000}"/>
    <cellStyle name="20% - Accent1 2 2 5 2 4 2 4 4" xfId="7195" xr:uid="{00000000-0005-0000-0000-0000611B0000}"/>
    <cellStyle name="20% - Accent1 2 2 5 2 4 2 5" xfId="7196" xr:uid="{00000000-0005-0000-0000-0000621B0000}"/>
    <cellStyle name="20% - Accent1 2 2 5 2 4 2 5 2" xfId="7197" xr:uid="{00000000-0005-0000-0000-0000631B0000}"/>
    <cellStyle name="20% - Accent1 2 2 5 2 4 2 5 2 2" xfId="7198" xr:uid="{00000000-0005-0000-0000-0000641B0000}"/>
    <cellStyle name="20% - Accent1 2 2 5 2 4 2 5 3" xfId="7199" xr:uid="{00000000-0005-0000-0000-0000651B0000}"/>
    <cellStyle name="20% - Accent1 2 2 5 2 4 2 6" xfId="7200" xr:uid="{00000000-0005-0000-0000-0000661B0000}"/>
    <cellStyle name="20% - Accent1 2 2 5 2 4 2 6 2" xfId="7201" xr:uid="{00000000-0005-0000-0000-0000671B0000}"/>
    <cellStyle name="20% - Accent1 2 2 5 2 4 2 6 2 2" xfId="7202" xr:uid="{00000000-0005-0000-0000-0000681B0000}"/>
    <cellStyle name="20% - Accent1 2 2 5 2 4 2 6 3" xfId="7203" xr:uid="{00000000-0005-0000-0000-0000691B0000}"/>
    <cellStyle name="20% - Accent1 2 2 5 2 4 2 7" xfId="7204" xr:uid="{00000000-0005-0000-0000-00006A1B0000}"/>
    <cellStyle name="20% - Accent1 2 2 5 2 4 2 7 2" xfId="7205" xr:uid="{00000000-0005-0000-0000-00006B1B0000}"/>
    <cellStyle name="20% - Accent1 2 2 5 2 4 2 8" xfId="7206" xr:uid="{00000000-0005-0000-0000-00006C1B0000}"/>
    <cellStyle name="20% - Accent1 2 2 5 2 4 2 8 2" xfId="7207" xr:uid="{00000000-0005-0000-0000-00006D1B0000}"/>
    <cellStyle name="20% - Accent1 2 2 5 2 4 2 9" xfId="7208" xr:uid="{00000000-0005-0000-0000-00006E1B0000}"/>
    <cellStyle name="20% - Accent1 2 2 5 2 4 3" xfId="7209" xr:uid="{00000000-0005-0000-0000-00006F1B0000}"/>
    <cellStyle name="20% - Accent1 2 2 5 2 4 3 2" xfId="7210" xr:uid="{00000000-0005-0000-0000-0000701B0000}"/>
    <cellStyle name="20% - Accent1 2 2 5 2 4 3 2 2" xfId="7211" xr:uid="{00000000-0005-0000-0000-0000711B0000}"/>
    <cellStyle name="20% - Accent1 2 2 5 2 4 3 2 2 2" xfId="7212" xr:uid="{00000000-0005-0000-0000-0000721B0000}"/>
    <cellStyle name="20% - Accent1 2 2 5 2 4 3 2 2 2 2" xfId="7213" xr:uid="{00000000-0005-0000-0000-0000731B0000}"/>
    <cellStyle name="20% - Accent1 2 2 5 2 4 3 2 2 3" xfId="7214" xr:uid="{00000000-0005-0000-0000-0000741B0000}"/>
    <cellStyle name="20% - Accent1 2 2 5 2 4 3 2 3" xfId="7215" xr:uid="{00000000-0005-0000-0000-0000751B0000}"/>
    <cellStyle name="20% - Accent1 2 2 5 2 4 3 2 3 2" xfId="7216" xr:uid="{00000000-0005-0000-0000-0000761B0000}"/>
    <cellStyle name="20% - Accent1 2 2 5 2 4 3 2 4" xfId="7217" xr:uid="{00000000-0005-0000-0000-0000771B0000}"/>
    <cellStyle name="20% - Accent1 2 2 5 2 4 3 3" xfId="7218" xr:uid="{00000000-0005-0000-0000-0000781B0000}"/>
    <cellStyle name="20% - Accent1 2 2 5 2 4 3 3 2" xfId="7219" xr:uid="{00000000-0005-0000-0000-0000791B0000}"/>
    <cellStyle name="20% - Accent1 2 2 5 2 4 3 3 2 2" xfId="7220" xr:uid="{00000000-0005-0000-0000-00007A1B0000}"/>
    <cellStyle name="20% - Accent1 2 2 5 2 4 3 3 2 2 2" xfId="7221" xr:uid="{00000000-0005-0000-0000-00007B1B0000}"/>
    <cellStyle name="20% - Accent1 2 2 5 2 4 3 3 2 3" xfId="7222" xr:uid="{00000000-0005-0000-0000-00007C1B0000}"/>
    <cellStyle name="20% - Accent1 2 2 5 2 4 3 3 3" xfId="7223" xr:uid="{00000000-0005-0000-0000-00007D1B0000}"/>
    <cellStyle name="20% - Accent1 2 2 5 2 4 3 3 3 2" xfId="7224" xr:uid="{00000000-0005-0000-0000-00007E1B0000}"/>
    <cellStyle name="20% - Accent1 2 2 5 2 4 3 3 4" xfId="7225" xr:uid="{00000000-0005-0000-0000-00007F1B0000}"/>
    <cellStyle name="20% - Accent1 2 2 5 2 4 3 4" xfId="7226" xr:uid="{00000000-0005-0000-0000-0000801B0000}"/>
    <cellStyle name="20% - Accent1 2 2 5 2 4 3 4 2" xfId="7227" xr:uid="{00000000-0005-0000-0000-0000811B0000}"/>
    <cellStyle name="20% - Accent1 2 2 5 2 4 3 4 2 2" xfId="7228" xr:uid="{00000000-0005-0000-0000-0000821B0000}"/>
    <cellStyle name="20% - Accent1 2 2 5 2 4 3 4 2 2 2" xfId="7229" xr:uid="{00000000-0005-0000-0000-0000831B0000}"/>
    <cellStyle name="20% - Accent1 2 2 5 2 4 3 4 2 3" xfId="7230" xr:uid="{00000000-0005-0000-0000-0000841B0000}"/>
    <cellStyle name="20% - Accent1 2 2 5 2 4 3 4 3" xfId="7231" xr:uid="{00000000-0005-0000-0000-0000851B0000}"/>
    <cellStyle name="20% - Accent1 2 2 5 2 4 3 4 3 2" xfId="7232" xr:uid="{00000000-0005-0000-0000-0000861B0000}"/>
    <cellStyle name="20% - Accent1 2 2 5 2 4 3 4 4" xfId="7233" xr:uid="{00000000-0005-0000-0000-0000871B0000}"/>
    <cellStyle name="20% - Accent1 2 2 5 2 4 3 5" xfId="7234" xr:uid="{00000000-0005-0000-0000-0000881B0000}"/>
    <cellStyle name="20% - Accent1 2 2 5 2 4 3 5 2" xfId="7235" xr:uid="{00000000-0005-0000-0000-0000891B0000}"/>
    <cellStyle name="20% - Accent1 2 2 5 2 4 3 5 2 2" xfId="7236" xr:uid="{00000000-0005-0000-0000-00008A1B0000}"/>
    <cellStyle name="20% - Accent1 2 2 5 2 4 3 5 3" xfId="7237" xr:uid="{00000000-0005-0000-0000-00008B1B0000}"/>
    <cellStyle name="20% - Accent1 2 2 5 2 4 3 6" xfId="7238" xr:uid="{00000000-0005-0000-0000-00008C1B0000}"/>
    <cellStyle name="20% - Accent1 2 2 5 2 4 3 6 2" xfId="7239" xr:uid="{00000000-0005-0000-0000-00008D1B0000}"/>
    <cellStyle name="20% - Accent1 2 2 5 2 4 3 6 2 2" xfId="7240" xr:uid="{00000000-0005-0000-0000-00008E1B0000}"/>
    <cellStyle name="20% - Accent1 2 2 5 2 4 3 6 3" xfId="7241" xr:uid="{00000000-0005-0000-0000-00008F1B0000}"/>
    <cellStyle name="20% - Accent1 2 2 5 2 4 3 7" xfId="7242" xr:uid="{00000000-0005-0000-0000-0000901B0000}"/>
    <cellStyle name="20% - Accent1 2 2 5 2 4 3 7 2" xfId="7243" xr:uid="{00000000-0005-0000-0000-0000911B0000}"/>
    <cellStyle name="20% - Accent1 2 2 5 2 4 3 8" xfId="7244" xr:uid="{00000000-0005-0000-0000-0000921B0000}"/>
    <cellStyle name="20% - Accent1 2 2 5 2 4 3 8 2" xfId="7245" xr:uid="{00000000-0005-0000-0000-0000931B0000}"/>
    <cellStyle name="20% - Accent1 2 2 5 2 4 3 9" xfId="7246" xr:uid="{00000000-0005-0000-0000-0000941B0000}"/>
    <cellStyle name="20% - Accent1 2 2 5 2 4 4" xfId="7247" xr:uid="{00000000-0005-0000-0000-0000951B0000}"/>
    <cellStyle name="20% - Accent1 2 2 5 2 4 4 2" xfId="7248" xr:uid="{00000000-0005-0000-0000-0000961B0000}"/>
    <cellStyle name="20% - Accent1 2 2 5 2 4 4 2 2" xfId="7249" xr:uid="{00000000-0005-0000-0000-0000971B0000}"/>
    <cellStyle name="20% - Accent1 2 2 5 2 4 4 2 2 2" xfId="7250" xr:uid="{00000000-0005-0000-0000-0000981B0000}"/>
    <cellStyle name="20% - Accent1 2 2 5 2 4 4 2 3" xfId="7251" xr:uid="{00000000-0005-0000-0000-0000991B0000}"/>
    <cellStyle name="20% - Accent1 2 2 5 2 4 4 3" xfId="7252" xr:uid="{00000000-0005-0000-0000-00009A1B0000}"/>
    <cellStyle name="20% - Accent1 2 2 5 2 4 4 3 2" xfId="7253" xr:uid="{00000000-0005-0000-0000-00009B1B0000}"/>
    <cellStyle name="20% - Accent1 2 2 5 2 4 4 4" xfId="7254" xr:uid="{00000000-0005-0000-0000-00009C1B0000}"/>
    <cellStyle name="20% - Accent1 2 2 5 2 4 5" xfId="7255" xr:uid="{00000000-0005-0000-0000-00009D1B0000}"/>
    <cellStyle name="20% - Accent1 2 2 5 2 4 5 2" xfId="7256" xr:uid="{00000000-0005-0000-0000-00009E1B0000}"/>
    <cellStyle name="20% - Accent1 2 2 5 2 4 5 2 2" xfId="7257" xr:uid="{00000000-0005-0000-0000-00009F1B0000}"/>
    <cellStyle name="20% - Accent1 2 2 5 2 4 5 2 2 2" xfId="7258" xr:uid="{00000000-0005-0000-0000-0000A01B0000}"/>
    <cellStyle name="20% - Accent1 2 2 5 2 4 5 2 3" xfId="7259" xr:uid="{00000000-0005-0000-0000-0000A11B0000}"/>
    <cellStyle name="20% - Accent1 2 2 5 2 4 5 3" xfId="7260" xr:uid="{00000000-0005-0000-0000-0000A21B0000}"/>
    <cellStyle name="20% - Accent1 2 2 5 2 4 5 3 2" xfId="7261" xr:uid="{00000000-0005-0000-0000-0000A31B0000}"/>
    <cellStyle name="20% - Accent1 2 2 5 2 4 5 4" xfId="7262" xr:uid="{00000000-0005-0000-0000-0000A41B0000}"/>
    <cellStyle name="20% - Accent1 2 2 5 2 4 6" xfId="7263" xr:uid="{00000000-0005-0000-0000-0000A51B0000}"/>
    <cellStyle name="20% - Accent1 2 2 5 2 4 6 2" xfId="7264" xr:uid="{00000000-0005-0000-0000-0000A61B0000}"/>
    <cellStyle name="20% - Accent1 2 2 5 2 4 6 2 2" xfId="7265" xr:uid="{00000000-0005-0000-0000-0000A71B0000}"/>
    <cellStyle name="20% - Accent1 2 2 5 2 4 6 2 2 2" xfId="7266" xr:uid="{00000000-0005-0000-0000-0000A81B0000}"/>
    <cellStyle name="20% - Accent1 2 2 5 2 4 6 2 3" xfId="7267" xr:uid="{00000000-0005-0000-0000-0000A91B0000}"/>
    <cellStyle name="20% - Accent1 2 2 5 2 4 6 3" xfId="7268" xr:uid="{00000000-0005-0000-0000-0000AA1B0000}"/>
    <cellStyle name="20% - Accent1 2 2 5 2 4 6 3 2" xfId="7269" xr:uid="{00000000-0005-0000-0000-0000AB1B0000}"/>
    <cellStyle name="20% - Accent1 2 2 5 2 4 6 4" xfId="7270" xr:uid="{00000000-0005-0000-0000-0000AC1B0000}"/>
    <cellStyle name="20% - Accent1 2 2 5 2 4 7" xfId="7271" xr:uid="{00000000-0005-0000-0000-0000AD1B0000}"/>
    <cellStyle name="20% - Accent1 2 2 5 2 4 7 2" xfId="7272" xr:uid="{00000000-0005-0000-0000-0000AE1B0000}"/>
    <cellStyle name="20% - Accent1 2 2 5 2 4 7 2 2" xfId="7273" xr:uid="{00000000-0005-0000-0000-0000AF1B0000}"/>
    <cellStyle name="20% - Accent1 2 2 5 2 4 7 3" xfId="7274" xr:uid="{00000000-0005-0000-0000-0000B01B0000}"/>
    <cellStyle name="20% - Accent1 2 2 5 2 4 8" xfId="7275" xr:uid="{00000000-0005-0000-0000-0000B11B0000}"/>
    <cellStyle name="20% - Accent1 2 2 5 2 4 8 2" xfId="7276" xr:uid="{00000000-0005-0000-0000-0000B21B0000}"/>
    <cellStyle name="20% - Accent1 2 2 5 2 4 8 2 2" xfId="7277" xr:uid="{00000000-0005-0000-0000-0000B31B0000}"/>
    <cellStyle name="20% - Accent1 2 2 5 2 4 8 3" xfId="7278" xr:uid="{00000000-0005-0000-0000-0000B41B0000}"/>
    <cellStyle name="20% - Accent1 2 2 5 2 4 9" xfId="7279" xr:uid="{00000000-0005-0000-0000-0000B51B0000}"/>
    <cellStyle name="20% - Accent1 2 2 5 2 4 9 2" xfId="7280" xr:uid="{00000000-0005-0000-0000-0000B61B0000}"/>
    <cellStyle name="20% - Accent1 2 2 5 2 5" xfId="7281" xr:uid="{00000000-0005-0000-0000-0000B71B0000}"/>
    <cellStyle name="20% - Accent1 2 2 5 2 5 2" xfId="7282" xr:uid="{00000000-0005-0000-0000-0000B81B0000}"/>
    <cellStyle name="20% - Accent1 2 2 5 2 5 2 2" xfId="7283" xr:uid="{00000000-0005-0000-0000-0000B91B0000}"/>
    <cellStyle name="20% - Accent1 2 2 5 2 5 2 2 2" xfId="7284" xr:uid="{00000000-0005-0000-0000-0000BA1B0000}"/>
    <cellStyle name="20% - Accent1 2 2 5 2 5 2 2 2 2" xfId="7285" xr:uid="{00000000-0005-0000-0000-0000BB1B0000}"/>
    <cellStyle name="20% - Accent1 2 2 5 2 5 2 2 3" xfId="7286" xr:uid="{00000000-0005-0000-0000-0000BC1B0000}"/>
    <cellStyle name="20% - Accent1 2 2 5 2 5 2 3" xfId="7287" xr:uid="{00000000-0005-0000-0000-0000BD1B0000}"/>
    <cellStyle name="20% - Accent1 2 2 5 2 5 2 3 2" xfId="7288" xr:uid="{00000000-0005-0000-0000-0000BE1B0000}"/>
    <cellStyle name="20% - Accent1 2 2 5 2 5 2 4" xfId="7289" xr:uid="{00000000-0005-0000-0000-0000BF1B0000}"/>
    <cellStyle name="20% - Accent1 2 2 5 2 5 3" xfId="7290" xr:uid="{00000000-0005-0000-0000-0000C01B0000}"/>
    <cellStyle name="20% - Accent1 2 2 5 2 5 3 2" xfId="7291" xr:uid="{00000000-0005-0000-0000-0000C11B0000}"/>
    <cellStyle name="20% - Accent1 2 2 5 2 5 3 2 2" xfId="7292" xr:uid="{00000000-0005-0000-0000-0000C21B0000}"/>
    <cellStyle name="20% - Accent1 2 2 5 2 5 3 2 2 2" xfId="7293" xr:uid="{00000000-0005-0000-0000-0000C31B0000}"/>
    <cellStyle name="20% - Accent1 2 2 5 2 5 3 2 3" xfId="7294" xr:uid="{00000000-0005-0000-0000-0000C41B0000}"/>
    <cellStyle name="20% - Accent1 2 2 5 2 5 3 3" xfId="7295" xr:uid="{00000000-0005-0000-0000-0000C51B0000}"/>
    <cellStyle name="20% - Accent1 2 2 5 2 5 3 3 2" xfId="7296" xr:uid="{00000000-0005-0000-0000-0000C61B0000}"/>
    <cellStyle name="20% - Accent1 2 2 5 2 5 3 4" xfId="7297" xr:uid="{00000000-0005-0000-0000-0000C71B0000}"/>
    <cellStyle name="20% - Accent1 2 2 5 2 5 4" xfId="7298" xr:uid="{00000000-0005-0000-0000-0000C81B0000}"/>
    <cellStyle name="20% - Accent1 2 2 5 2 5 4 2" xfId="7299" xr:uid="{00000000-0005-0000-0000-0000C91B0000}"/>
    <cellStyle name="20% - Accent1 2 2 5 2 5 4 2 2" xfId="7300" xr:uid="{00000000-0005-0000-0000-0000CA1B0000}"/>
    <cellStyle name="20% - Accent1 2 2 5 2 5 4 2 2 2" xfId="7301" xr:uid="{00000000-0005-0000-0000-0000CB1B0000}"/>
    <cellStyle name="20% - Accent1 2 2 5 2 5 4 2 3" xfId="7302" xr:uid="{00000000-0005-0000-0000-0000CC1B0000}"/>
    <cellStyle name="20% - Accent1 2 2 5 2 5 4 3" xfId="7303" xr:uid="{00000000-0005-0000-0000-0000CD1B0000}"/>
    <cellStyle name="20% - Accent1 2 2 5 2 5 4 3 2" xfId="7304" xr:uid="{00000000-0005-0000-0000-0000CE1B0000}"/>
    <cellStyle name="20% - Accent1 2 2 5 2 5 4 4" xfId="7305" xr:uid="{00000000-0005-0000-0000-0000CF1B0000}"/>
    <cellStyle name="20% - Accent1 2 2 5 2 5 5" xfId="7306" xr:uid="{00000000-0005-0000-0000-0000D01B0000}"/>
    <cellStyle name="20% - Accent1 2 2 5 2 5 5 2" xfId="7307" xr:uid="{00000000-0005-0000-0000-0000D11B0000}"/>
    <cellStyle name="20% - Accent1 2 2 5 2 5 5 2 2" xfId="7308" xr:uid="{00000000-0005-0000-0000-0000D21B0000}"/>
    <cellStyle name="20% - Accent1 2 2 5 2 5 5 3" xfId="7309" xr:uid="{00000000-0005-0000-0000-0000D31B0000}"/>
    <cellStyle name="20% - Accent1 2 2 5 2 5 6" xfId="7310" xr:uid="{00000000-0005-0000-0000-0000D41B0000}"/>
    <cellStyle name="20% - Accent1 2 2 5 2 5 6 2" xfId="7311" xr:uid="{00000000-0005-0000-0000-0000D51B0000}"/>
    <cellStyle name="20% - Accent1 2 2 5 2 5 6 2 2" xfId="7312" xr:uid="{00000000-0005-0000-0000-0000D61B0000}"/>
    <cellStyle name="20% - Accent1 2 2 5 2 5 6 3" xfId="7313" xr:uid="{00000000-0005-0000-0000-0000D71B0000}"/>
    <cellStyle name="20% - Accent1 2 2 5 2 5 7" xfId="7314" xr:uid="{00000000-0005-0000-0000-0000D81B0000}"/>
    <cellStyle name="20% - Accent1 2 2 5 2 5 7 2" xfId="7315" xr:uid="{00000000-0005-0000-0000-0000D91B0000}"/>
    <cellStyle name="20% - Accent1 2 2 5 2 5 8" xfId="7316" xr:uid="{00000000-0005-0000-0000-0000DA1B0000}"/>
    <cellStyle name="20% - Accent1 2 2 5 2 5 8 2" xfId="7317" xr:uid="{00000000-0005-0000-0000-0000DB1B0000}"/>
    <cellStyle name="20% - Accent1 2 2 5 2 5 9" xfId="7318" xr:uid="{00000000-0005-0000-0000-0000DC1B0000}"/>
    <cellStyle name="20% - Accent1 2 2 5 2 6" xfId="7319" xr:uid="{00000000-0005-0000-0000-0000DD1B0000}"/>
    <cellStyle name="20% - Accent1 2 2 5 2 6 2" xfId="7320" xr:uid="{00000000-0005-0000-0000-0000DE1B0000}"/>
    <cellStyle name="20% - Accent1 2 2 5 2 6 2 2" xfId="7321" xr:uid="{00000000-0005-0000-0000-0000DF1B0000}"/>
    <cellStyle name="20% - Accent1 2 2 5 2 6 2 2 2" xfId="7322" xr:uid="{00000000-0005-0000-0000-0000E01B0000}"/>
    <cellStyle name="20% - Accent1 2 2 5 2 6 2 2 2 2" xfId="7323" xr:uid="{00000000-0005-0000-0000-0000E11B0000}"/>
    <cellStyle name="20% - Accent1 2 2 5 2 6 2 2 3" xfId="7324" xr:uid="{00000000-0005-0000-0000-0000E21B0000}"/>
    <cellStyle name="20% - Accent1 2 2 5 2 6 2 3" xfId="7325" xr:uid="{00000000-0005-0000-0000-0000E31B0000}"/>
    <cellStyle name="20% - Accent1 2 2 5 2 6 2 3 2" xfId="7326" xr:uid="{00000000-0005-0000-0000-0000E41B0000}"/>
    <cellStyle name="20% - Accent1 2 2 5 2 6 2 4" xfId="7327" xr:uid="{00000000-0005-0000-0000-0000E51B0000}"/>
    <cellStyle name="20% - Accent1 2 2 5 2 6 3" xfId="7328" xr:uid="{00000000-0005-0000-0000-0000E61B0000}"/>
    <cellStyle name="20% - Accent1 2 2 5 2 6 3 2" xfId="7329" xr:uid="{00000000-0005-0000-0000-0000E71B0000}"/>
    <cellStyle name="20% - Accent1 2 2 5 2 6 3 2 2" xfId="7330" xr:uid="{00000000-0005-0000-0000-0000E81B0000}"/>
    <cellStyle name="20% - Accent1 2 2 5 2 6 3 2 2 2" xfId="7331" xr:uid="{00000000-0005-0000-0000-0000E91B0000}"/>
    <cellStyle name="20% - Accent1 2 2 5 2 6 3 2 3" xfId="7332" xr:uid="{00000000-0005-0000-0000-0000EA1B0000}"/>
    <cellStyle name="20% - Accent1 2 2 5 2 6 3 3" xfId="7333" xr:uid="{00000000-0005-0000-0000-0000EB1B0000}"/>
    <cellStyle name="20% - Accent1 2 2 5 2 6 3 3 2" xfId="7334" xr:uid="{00000000-0005-0000-0000-0000EC1B0000}"/>
    <cellStyle name="20% - Accent1 2 2 5 2 6 3 4" xfId="7335" xr:uid="{00000000-0005-0000-0000-0000ED1B0000}"/>
    <cellStyle name="20% - Accent1 2 2 5 2 6 4" xfId="7336" xr:uid="{00000000-0005-0000-0000-0000EE1B0000}"/>
    <cellStyle name="20% - Accent1 2 2 5 2 6 4 2" xfId="7337" xr:uid="{00000000-0005-0000-0000-0000EF1B0000}"/>
    <cellStyle name="20% - Accent1 2 2 5 2 6 4 2 2" xfId="7338" xr:uid="{00000000-0005-0000-0000-0000F01B0000}"/>
    <cellStyle name="20% - Accent1 2 2 5 2 6 4 2 2 2" xfId="7339" xr:uid="{00000000-0005-0000-0000-0000F11B0000}"/>
    <cellStyle name="20% - Accent1 2 2 5 2 6 4 2 3" xfId="7340" xr:uid="{00000000-0005-0000-0000-0000F21B0000}"/>
    <cellStyle name="20% - Accent1 2 2 5 2 6 4 3" xfId="7341" xr:uid="{00000000-0005-0000-0000-0000F31B0000}"/>
    <cellStyle name="20% - Accent1 2 2 5 2 6 4 3 2" xfId="7342" xr:uid="{00000000-0005-0000-0000-0000F41B0000}"/>
    <cellStyle name="20% - Accent1 2 2 5 2 6 4 4" xfId="7343" xr:uid="{00000000-0005-0000-0000-0000F51B0000}"/>
    <cellStyle name="20% - Accent1 2 2 5 2 6 5" xfId="7344" xr:uid="{00000000-0005-0000-0000-0000F61B0000}"/>
    <cellStyle name="20% - Accent1 2 2 5 2 6 5 2" xfId="7345" xr:uid="{00000000-0005-0000-0000-0000F71B0000}"/>
    <cellStyle name="20% - Accent1 2 2 5 2 6 5 2 2" xfId="7346" xr:uid="{00000000-0005-0000-0000-0000F81B0000}"/>
    <cellStyle name="20% - Accent1 2 2 5 2 6 5 3" xfId="7347" xr:uid="{00000000-0005-0000-0000-0000F91B0000}"/>
    <cellStyle name="20% - Accent1 2 2 5 2 6 6" xfId="7348" xr:uid="{00000000-0005-0000-0000-0000FA1B0000}"/>
    <cellStyle name="20% - Accent1 2 2 5 2 6 6 2" xfId="7349" xr:uid="{00000000-0005-0000-0000-0000FB1B0000}"/>
    <cellStyle name="20% - Accent1 2 2 5 2 6 6 2 2" xfId="7350" xr:uid="{00000000-0005-0000-0000-0000FC1B0000}"/>
    <cellStyle name="20% - Accent1 2 2 5 2 6 6 3" xfId="7351" xr:uid="{00000000-0005-0000-0000-0000FD1B0000}"/>
    <cellStyle name="20% - Accent1 2 2 5 2 6 7" xfId="7352" xr:uid="{00000000-0005-0000-0000-0000FE1B0000}"/>
    <cellStyle name="20% - Accent1 2 2 5 2 6 7 2" xfId="7353" xr:uid="{00000000-0005-0000-0000-0000FF1B0000}"/>
    <cellStyle name="20% - Accent1 2 2 5 2 6 8" xfId="7354" xr:uid="{00000000-0005-0000-0000-0000001C0000}"/>
    <cellStyle name="20% - Accent1 2 2 5 2 6 8 2" xfId="7355" xr:uid="{00000000-0005-0000-0000-0000011C0000}"/>
    <cellStyle name="20% - Accent1 2 2 5 2 6 9" xfId="7356" xr:uid="{00000000-0005-0000-0000-0000021C0000}"/>
    <cellStyle name="20% - Accent1 2 2 5 2 7" xfId="7357" xr:uid="{00000000-0005-0000-0000-0000031C0000}"/>
    <cellStyle name="20% - Accent1 2 2 5 2 7 2" xfId="7358" xr:uid="{00000000-0005-0000-0000-0000041C0000}"/>
    <cellStyle name="20% - Accent1 2 2 5 2 7 2 2" xfId="7359" xr:uid="{00000000-0005-0000-0000-0000051C0000}"/>
    <cellStyle name="20% - Accent1 2 2 5 2 7 2 2 2" xfId="7360" xr:uid="{00000000-0005-0000-0000-0000061C0000}"/>
    <cellStyle name="20% - Accent1 2 2 5 2 7 2 3" xfId="7361" xr:uid="{00000000-0005-0000-0000-0000071C0000}"/>
    <cellStyle name="20% - Accent1 2 2 5 2 7 3" xfId="7362" xr:uid="{00000000-0005-0000-0000-0000081C0000}"/>
    <cellStyle name="20% - Accent1 2 2 5 2 7 3 2" xfId="7363" xr:uid="{00000000-0005-0000-0000-0000091C0000}"/>
    <cellStyle name="20% - Accent1 2 2 5 2 7 4" xfId="7364" xr:uid="{00000000-0005-0000-0000-00000A1C0000}"/>
    <cellStyle name="20% - Accent1 2 2 5 2 8" xfId="7365" xr:uid="{00000000-0005-0000-0000-00000B1C0000}"/>
    <cellStyle name="20% - Accent1 2 2 5 2 8 2" xfId="7366" xr:uid="{00000000-0005-0000-0000-00000C1C0000}"/>
    <cellStyle name="20% - Accent1 2 2 5 2 8 2 2" xfId="7367" xr:uid="{00000000-0005-0000-0000-00000D1C0000}"/>
    <cellStyle name="20% - Accent1 2 2 5 2 8 2 2 2" xfId="7368" xr:uid="{00000000-0005-0000-0000-00000E1C0000}"/>
    <cellStyle name="20% - Accent1 2 2 5 2 8 2 3" xfId="7369" xr:uid="{00000000-0005-0000-0000-00000F1C0000}"/>
    <cellStyle name="20% - Accent1 2 2 5 2 8 3" xfId="7370" xr:uid="{00000000-0005-0000-0000-0000101C0000}"/>
    <cellStyle name="20% - Accent1 2 2 5 2 8 3 2" xfId="7371" xr:uid="{00000000-0005-0000-0000-0000111C0000}"/>
    <cellStyle name="20% - Accent1 2 2 5 2 8 4" xfId="7372" xr:uid="{00000000-0005-0000-0000-0000121C0000}"/>
    <cellStyle name="20% - Accent1 2 2 5 2 9" xfId="7373" xr:uid="{00000000-0005-0000-0000-0000131C0000}"/>
    <cellStyle name="20% - Accent1 2 2 5 2 9 2" xfId="7374" xr:uid="{00000000-0005-0000-0000-0000141C0000}"/>
    <cellStyle name="20% - Accent1 2 2 5 2 9 2 2" xfId="7375" xr:uid="{00000000-0005-0000-0000-0000151C0000}"/>
    <cellStyle name="20% - Accent1 2 2 5 2 9 2 2 2" xfId="7376" xr:uid="{00000000-0005-0000-0000-0000161C0000}"/>
    <cellStyle name="20% - Accent1 2 2 5 2 9 2 3" xfId="7377" xr:uid="{00000000-0005-0000-0000-0000171C0000}"/>
    <cellStyle name="20% - Accent1 2 2 5 2 9 3" xfId="7378" xr:uid="{00000000-0005-0000-0000-0000181C0000}"/>
    <cellStyle name="20% - Accent1 2 2 5 2 9 3 2" xfId="7379" xr:uid="{00000000-0005-0000-0000-0000191C0000}"/>
    <cellStyle name="20% - Accent1 2 2 5 2 9 4" xfId="7380" xr:uid="{00000000-0005-0000-0000-00001A1C0000}"/>
    <cellStyle name="20% - Accent1 2 2 5 3" xfId="7381" xr:uid="{00000000-0005-0000-0000-00001B1C0000}"/>
    <cellStyle name="20% - Accent1 2 2 5 3 10" xfId="7382" xr:uid="{00000000-0005-0000-0000-00001C1C0000}"/>
    <cellStyle name="20% - Accent1 2 2 5 3 10 2" xfId="7383" xr:uid="{00000000-0005-0000-0000-00001D1C0000}"/>
    <cellStyle name="20% - Accent1 2 2 5 3 11" xfId="7384" xr:uid="{00000000-0005-0000-0000-00001E1C0000}"/>
    <cellStyle name="20% - Accent1 2 2 5 3 2" xfId="7385" xr:uid="{00000000-0005-0000-0000-00001F1C0000}"/>
    <cellStyle name="20% - Accent1 2 2 5 3 2 2" xfId="7386" xr:uid="{00000000-0005-0000-0000-0000201C0000}"/>
    <cellStyle name="20% - Accent1 2 2 5 3 2 2 2" xfId="7387" xr:uid="{00000000-0005-0000-0000-0000211C0000}"/>
    <cellStyle name="20% - Accent1 2 2 5 3 2 2 2 2" xfId="7388" xr:uid="{00000000-0005-0000-0000-0000221C0000}"/>
    <cellStyle name="20% - Accent1 2 2 5 3 2 2 2 2 2" xfId="7389" xr:uid="{00000000-0005-0000-0000-0000231C0000}"/>
    <cellStyle name="20% - Accent1 2 2 5 3 2 2 2 3" xfId="7390" xr:uid="{00000000-0005-0000-0000-0000241C0000}"/>
    <cellStyle name="20% - Accent1 2 2 5 3 2 2 3" xfId="7391" xr:uid="{00000000-0005-0000-0000-0000251C0000}"/>
    <cellStyle name="20% - Accent1 2 2 5 3 2 2 3 2" xfId="7392" xr:uid="{00000000-0005-0000-0000-0000261C0000}"/>
    <cellStyle name="20% - Accent1 2 2 5 3 2 2 4" xfId="7393" xr:uid="{00000000-0005-0000-0000-0000271C0000}"/>
    <cellStyle name="20% - Accent1 2 2 5 3 2 3" xfId="7394" xr:uid="{00000000-0005-0000-0000-0000281C0000}"/>
    <cellStyle name="20% - Accent1 2 2 5 3 2 3 2" xfId="7395" xr:uid="{00000000-0005-0000-0000-0000291C0000}"/>
    <cellStyle name="20% - Accent1 2 2 5 3 2 3 2 2" xfId="7396" xr:uid="{00000000-0005-0000-0000-00002A1C0000}"/>
    <cellStyle name="20% - Accent1 2 2 5 3 2 3 2 2 2" xfId="7397" xr:uid="{00000000-0005-0000-0000-00002B1C0000}"/>
    <cellStyle name="20% - Accent1 2 2 5 3 2 3 2 3" xfId="7398" xr:uid="{00000000-0005-0000-0000-00002C1C0000}"/>
    <cellStyle name="20% - Accent1 2 2 5 3 2 3 3" xfId="7399" xr:uid="{00000000-0005-0000-0000-00002D1C0000}"/>
    <cellStyle name="20% - Accent1 2 2 5 3 2 3 3 2" xfId="7400" xr:uid="{00000000-0005-0000-0000-00002E1C0000}"/>
    <cellStyle name="20% - Accent1 2 2 5 3 2 3 4" xfId="7401" xr:uid="{00000000-0005-0000-0000-00002F1C0000}"/>
    <cellStyle name="20% - Accent1 2 2 5 3 2 4" xfId="7402" xr:uid="{00000000-0005-0000-0000-0000301C0000}"/>
    <cellStyle name="20% - Accent1 2 2 5 3 2 4 2" xfId="7403" xr:uid="{00000000-0005-0000-0000-0000311C0000}"/>
    <cellStyle name="20% - Accent1 2 2 5 3 2 4 2 2" xfId="7404" xr:uid="{00000000-0005-0000-0000-0000321C0000}"/>
    <cellStyle name="20% - Accent1 2 2 5 3 2 4 2 2 2" xfId="7405" xr:uid="{00000000-0005-0000-0000-0000331C0000}"/>
    <cellStyle name="20% - Accent1 2 2 5 3 2 4 2 3" xfId="7406" xr:uid="{00000000-0005-0000-0000-0000341C0000}"/>
    <cellStyle name="20% - Accent1 2 2 5 3 2 4 3" xfId="7407" xr:uid="{00000000-0005-0000-0000-0000351C0000}"/>
    <cellStyle name="20% - Accent1 2 2 5 3 2 4 3 2" xfId="7408" xr:uid="{00000000-0005-0000-0000-0000361C0000}"/>
    <cellStyle name="20% - Accent1 2 2 5 3 2 4 4" xfId="7409" xr:uid="{00000000-0005-0000-0000-0000371C0000}"/>
    <cellStyle name="20% - Accent1 2 2 5 3 2 5" xfId="7410" xr:uid="{00000000-0005-0000-0000-0000381C0000}"/>
    <cellStyle name="20% - Accent1 2 2 5 3 2 5 2" xfId="7411" xr:uid="{00000000-0005-0000-0000-0000391C0000}"/>
    <cellStyle name="20% - Accent1 2 2 5 3 2 5 2 2" xfId="7412" xr:uid="{00000000-0005-0000-0000-00003A1C0000}"/>
    <cellStyle name="20% - Accent1 2 2 5 3 2 5 3" xfId="7413" xr:uid="{00000000-0005-0000-0000-00003B1C0000}"/>
    <cellStyle name="20% - Accent1 2 2 5 3 2 6" xfId="7414" xr:uid="{00000000-0005-0000-0000-00003C1C0000}"/>
    <cellStyle name="20% - Accent1 2 2 5 3 2 6 2" xfId="7415" xr:uid="{00000000-0005-0000-0000-00003D1C0000}"/>
    <cellStyle name="20% - Accent1 2 2 5 3 2 6 2 2" xfId="7416" xr:uid="{00000000-0005-0000-0000-00003E1C0000}"/>
    <cellStyle name="20% - Accent1 2 2 5 3 2 6 3" xfId="7417" xr:uid="{00000000-0005-0000-0000-00003F1C0000}"/>
    <cellStyle name="20% - Accent1 2 2 5 3 2 7" xfId="7418" xr:uid="{00000000-0005-0000-0000-0000401C0000}"/>
    <cellStyle name="20% - Accent1 2 2 5 3 2 7 2" xfId="7419" xr:uid="{00000000-0005-0000-0000-0000411C0000}"/>
    <cellStyle name="20% - Accent1 2 2 5 3 2 8" xfId="7420" xr:uid="{00000000-0005-0000-0000-0000421C0000}"/>
    <cellStyle name="20% - Accent1 2 2 5 3 2 8 2" xfId="7421" xr:uid="{00000000-0005-0000-0000-0000431C0000}"/>
    <cellStyle name="20% - Accent1 2 2 5 3 2 9" xfId="7422" xr:uid="{00000000-0005-0000-0000-0000441C0000}"/>
    <cellStyle name="20% - Accent1 2 2 5 3 3" xfId="7423" xr:uid="{00000000-0005-0000-0000-0000451C0000}"/>
    <cellStyle name="20% - Accent1 2 2 5 3 3 2" xfId="7424" xr:uid="{00000000-0005-0000-0000-0000461C0000}"/>
    <cellStyle name="20% - Accent1 2 2 5 3 3 2 2" xfId="7425" xr:uid="{00000000-0005-0000-0000-0000471C0000}"/>
    <cellStyle name="20% - Accent1 2 2 5 3 3 2 2 2" xfId="7426" xr:uid="{00000000-0005-0000-0000-0000481C0000}"/>
    <cellStyle name="20% - Accent1 2 2 5 3 3 2 2 2 2" xfId="7427" xr:uid="{00000000-0005-0000-0000-0000491C0000}"/>
    <cellStyle name="20% - Accent1 2 2 5 3 3 2 2 3" xfId="7428" xr:uid="{00000000-0005-0000-0000-00004A1C0000}"/>
    <cellStyle name="20% - Accent1 2 2 5 3 3 2 3" xfId="7429" xr:uid="{00000000-0005-0000-0000-00004B1C0000}"/>
    <cellStyle name="20% - Accent1 2 2 5 3 3 2 3 2" xfId="7430" xr:uid="{00000000-0005-0000-0000-00004C1C0000}"/>
    <cellStyle name="20% - Accent1 2 2 5 3 3 2 4" xfId="7431" xr:uid="{00000000-0005-0000-0000-00004D1C0000}"/>
    <cellStyle name="20% - Accent1 2 2 5 3 3 3" xfId="7432" xr:uid="{00000000-0005-0000-0000-00004E1C0000}"/>
    <cellStyle name="20% - Accent1 2 2 5 3 3 3 2" xfId="7433" xr:uid="{00000000-0005-0000-0000-00004F1C0000}"/>
    <cellStyle name="20% - Accent1 2 2 5 3 3 3 2 2" xfId="7434" xr:uid="{00000000-0005-0000-0000-0000501C0000}"/>
    <cellStyle name="20% - Accent1 2 2 5 3 3 3 2 2 2" xfId="7435" xr:uid="{00000000-0005-0000-0000-0000511C0000}"/>
    <cellStyle name="20% - Accent1 2 2 5 3 3 3 2 3" xfId="7436" xr:uid="{00000000-0005-0000-0000-0000521C0000}"/>
    <cellStyle name="20% - Accent1 2 2 5 3 3 3 3" xfId="7437" xr:uid="{00000000-0005-0000-0000-0000531C0000}"/>
    <cellStyle name="20% - Accent1 2 2 5 3 3 3 3 2" xfId="7438" xr:uid="{00000000-0005-0000-0000-0000541C0000}"/>
    <cellStyle name="20% - Accent1 2 2 5 3 3 3 4" xfId="7439" xr:uid="{00000000-0005-0000-0000-0000551C0000}"/>
    <cellStyle name="20% - Accent1 2 2 5 3 3 4" xfId="7440" xr:uid="{00000000-0005-0000-0000-0000561C0000}"/>
    <cellStyle name="20% - Accent1 2 2 5 3 3 4 2" xfId="7441" xr:uid="{00000000-0005-0000-0000-0000571C0000}"/>
    <cellStyle name="20% - Accent1 2 2 5 3 3 4 2 2" xfId="7442" xr:uid="{00000000-0005-0000-0000-0000581C0000}"/>
    <cellStyle name="20% - Accent1 2 2 5 3 3 4 2 2 2" xfId="7443" xr:uid="{00000000-0005-0000-0000-0000591C0000}"/>
    <cellStyle name="20% - Accent1 2 2 5 3 3 4 2 3" xfId="7444" xr:uid="{00000000-0005-0000-0000-00005A1C0000}"/>
    <cellStyle name="20% - Accent1 2 2 5 3 3 4 3" xfId="7445" xr:uid="{00000000-0005-0000-0000-00005B1C0000}"/>
    <cellStyle name="20% - Accent1 2 2 5 3 3 4 3 2" xfId="7446" xr:uid="{00000000-0005-0000-0000-00005C1C0000}"/>
    <cellStyle name="20% - Accent1 2 2 5 3 3 4 4" xfId="7447" xr:uid="{00000000-0005-0000-0000-00005D1C0000}"/>
    <cellStyle name="20% - Accent1 2 2 5 3 3 5" xfId="7448" xr:uid="{00000000-0005-0000-0000-00005E1C0000}"/>
    <cellStyle name="20% - Accent1 2 2 5 3 3 5 2" xfId="7449" xr:uid="{00000000-0005-0000-0000-00005F1C0000}"/>
    <cellStyle name="20% - Accent1 2 2 5 3 3 5 2 2" xfId="7450" xr:uid="{00000000-0005-0000-0000-0000601C0000}"/>
    <cellStyle name="20% - Accent1 2 2 5 3 3 5 3" xfId="7451" xr:uid="{00000000-0005-0000-0000-0000611C0000}"/>
    <cellStyle name="20% - Accent1 2 2 5 3 3 6" xfId="7452" xr:uid="{00000000-0005-0000-0000-0000621C0000}"/>
    <cellStyle name="20% - Accent1 2 2 5 3 3 6 2" xfId="7453" xr:uid="{00000000-0005-0000-0000-0000631C0000}"/>
    <cellStyle name="20% - Accent1 2 2 5 3 3 6 2 2" xfId="7454" xr:uid="{00000000-0005-0000-0000-0000641C0000}"/>
    <cellStyle name="20% - Accent1 2 2 5 3 3 6 3" xfId="7455" xr:uid="{00000000-0005-0000-0000-0000651C0000}"/>
    <cellStyle name="20% - Accent1 2 2 5 3 3 7" xfId="7456" xr:uid="{00000000-0005-0000-0000-0000661C0000}"/>
    <cellStyle name="20% - Accent1 2 2 5 3 3 7 2" xfId="7457" xr:uid="{00000000-0005-0000-0000-0000671C0000}"/>
    <cellStyle name="20% - Accent1 2 2 5 3 3 8" xfId="7458" xr:uid="{00000000-0005-0000-0000-0000681C0000}"/>
    <cellStyle name="20% - Accent1 2 2 5 3 3 8 2" xfId="7459" xr:uid="{00000000-0005-0000-0000-0000691C0000}"/>
    <cellStyle name="20% - Accent1 2 2 5 3 3 9" xfId="7460" xr:uid="{00000000-0005-0000-0000-00006A1C0000}"/>
    <cellStyle name="20% - Accent1 2 2 5 3 4" xfId="7461" xr:uid="{00000000-0005-0000-0000-00006B1C0000}"/>
    <cellStyle name="20% - Accent1 2 2 5 3 4 2" xfId="7462" xr:uid="{00000000-0005-0000-0000-00006C1C0000}"/>
    <cellStyle name="20% - Accent1 2 2 5 3 4 2 2" xfId="7463" xr:uid="{00000000-0005-0000-0000-00006D1C0000}"/>
    <cellStyle name="20% - Accent1 2 2 5 3 4 2 2 2" xfId="7464" xr:uid="{00000000-0005-0000-0000-00006E1C0000}"/>
    <cellStyle name="20% - Accent1 2 2 5 3 4 2 3" xfId="7465" xr:uid="{00000000-0005-0000-0000-00006F1C0000}"/>
    <cellStyle name="20% - Accent1 2 2 5 3 4 3" xfId="7466" xr:uid="{00000000-0005-0000-0000-0000701C0000}"/>
    <cellStyle name="20% - Accent1 2 2 5 3 4 3 2" xfId="7467" xr:uid="{00000000-0005-0000-0000-0000711C0000}"/>
    <cellStyle name="20% - Accent1 2 2 5 3 4 4" xfId="7468" xr:uid="{00000000-0005-0000-0000-0000721C0000}"/>
    <cellStyle name="20% - Accent1 2 2 5 3 5" xfId="7469" xr:uid="{00000000-0005-0000-0000-0000731C0000}"/>
    <cellStyle name="20% - Accent1 2 2 5 3 5 2" xfId="7470" xr:uid="{00000000-0005-0000-0000-0000741C0000}"/>
    <cellStyle name="20% - Accent1 2 2 5 3 5 2 2" xfId="7471" xr:uid="{00000000-0005-0000-0000-0000751C0000}"/>
    <cellStyle name="20% - Accent1 2 2 5 3 5 2 2 2" xfId="7472" xr:uid="{00000000-0005-0000-0000-0000761C0000}"/>
    <cellStyle name="20% - Accent1 2 2 5 3 5 2 3" xfId="7473" xr:uid="{00000000-0005-0000-0000-0000771C0000}"/>
    <cellStyle name="20% - Accent1 2 2 5 3 5 3" xfId="7474" xr:uid="{00000000-0005-0000-0000-0000781C0000}"/>
    <cellStyle name="20% - Accent1 2 2 5 3 5 3 2" xfId="7475" xr:uid="{00000000-0005-0000-0000-0000791C0000}"/>
    <cellStyle name="20% - Accent1 2 2 5 3 5 4" xfId="7476" xr:uid="{00000000-0005-0000-0000-00007A1C0000}"/>
    <cellStyle name="20% - Accent1 2 2 5 3 6" xfId="7477" xr:uid="{00000000-0005-0000-0000-00007B1C0000}"/>
    <cellStyle name="20% - Accent1 2 2 5 3 6 2" xfId="7478" xr:uid="{00000000-0005-0000-0000-00007C1C0000}"/>
    <cellStyle name="20% - Accent1 2 2 5 3 6 2 2" xfId="7479" xr:uid="{00000000-0005-0000-0000-00007D1C0000}"/>
    <cellStyle name="20% - Accent1 2 2 5 3 6 2 2 2" xfId="7480" xr:uid="{00000000-0005-0000-0000-00007E1C0000}"/>
    <cellStyle name="20% - Accent1 2 2 5 3 6 2 3" xfId="7481" xr:uid="{00000000-0005-0000-0000-00007F1C0000}"/>
    <cellStyle name="20% - Accent1 2 2 5 3 6 3" xfId="7482" xr:uid="{00000000-0005-0000-0000-0000801C0000}"/>
    <cellStyle name="20% - Accent1 2 2 5 3 6 3 2" xfId="7483" xr:uid="{00000000-0005-0000-0000-0000811C0000}"/>
    <cellStyle name="20% - Accent1 2 2 5 3 6 4" xfId="7484" xr:uid="{00000000-0005-0000-0000-0000821C0000}"/>
    <cellStyle name="20% - Accent1 2 2 5 3 7" xfId="7485" xr:uid="{00000000-0005-0000-0000-0000831C0000}"/>
    <cellStyle name="20% - Accent1 2 2 5 3 7 2" xfId="7486" xr:uid="{00000000-0005-0000-0000-0000841C0000}"/>
    <cellStyle name="20% - Accent1 2 2 5 3 7 2 2" xfId="7487" xr:uid="{00000000-0005-0000-0000-0000851C0000}"/>
    <cellStyle name="20% - Accent1 2 2 5 3 7 3" xfId="7488" xr:uid="{00000000-0005-0000-0000-0000861C0000}"/>
    <cellStyle name="20% - Accent1 2 2 5 3 8" xfId="7489" xr:uid="{00000000-0005-0000-0000-0000871C0000}"/>
    <cellStyle name="20% - Accent1 2 2 5 3 8 2" xfId="7490" xr:uid="{00000000-0005-0000-0000-0000881C0000}"/>
    <cellStyle name="20% - Accent1 2 2 5 3 8 2 2" xfId="7491" xr:uid="{00000000-0005-0000-0000-0000891C0000}"/>
    <cellStyle name="20% - Accent1 2 2 5 3 8 3" xfId="7492" xr:uid="{00000000-0005-0000-0000-00008A1C0000}"/>
    <cellStyle name="20% - Accent1 2 2 5 3 9" xfId="7493" xr:uid="{00000000-0005-0000-0000-00008B1C0000}"/>
    <cellStyle name="20% - Accent1 2 2 5 3 9 2" xfId="7494" xr:uid="{00000000-0005-0000-0000-00008C1C0000}"/>
    <cellStyle name="20% - Accent1 2 2 5 4" xfId="7495" xr:uid="{00000000-0005-0000-0000-00008D1C0000}"/>
    <cellStyle name="20% - Accent1 2 2 5 4 10" xfId="7496" xr:uid="{00000000-0005-0000-0000-00008E1C0000}"/>
    <cellStyle name="20% - Accent1 2 2 5 4 10 2" xfId="7497" xr:uid="{00000000-0005-0000-0000-00008F1C0000}"/>
    <cellStyle name="20% - Accent1 2 2 5 4 11" xfId="7498" xr:uid="{00000000-0005-0000-0000-0000901C0000}"/>
    <cellStyle name="20% - Accent1 2 2 5 4 2" xfId="7499" xr:uid="{00000000-0005-0000-0000-0000911C0000}"/>
    <cellStyle name="20% - Accent1 2 2 5 4 2 2" xfId="7500" xr:uid="{00000000-0005-0000-0000-0000921C0000}"/>
    <cellStyle name="20% - Accent1 2 2 5 4 2 2 2" xfId="7501" xr:uid="{00000000-0005-0000-0000-0000931C0000}"/>
    <cellStyle name="20% - Accent1 2 2 5 4 2 2 2 2" xfId="7502" xr:uid="{00000000-0005-0000-0000-0000941C0000}"/>
    <cellStyle name="20% - Accent1 2 2 5 4 2 2 2 2 2" xfId="7503" xr:uid="{00000000-0005-0000-0000-0000951C0000}"/>
    <cellStyle name="20% - Accent1 2 2 5 4 2 2 2 3" xfId="7504" xr:uid="{00000000-0005-0000-0000-0000961C0000}"/>
    <cellStyle name="20% - Accent1 2 2 5 4 2 2 3" xfId="7505" xr:uid="{00000000-0005-0000-0000-0000971C0000}"/>
    <cellStyle name="20% - Accent1 2 2 5 4 2 2 3 2" xfId="7506" xr:uid="{00000000-0005-0000-0000-0000981C0000}"/>
    <cellStyle name="20% - Accent1 2 2 5 4 2 2 4" xfId="7507" xr:uid="{00000000-0005-0000-0000-0000991C0000}"/>
    <cellStyle name="20% - Accent1 2 2 5 4 2 3" xfId="7508" xr:uid="{00000000-0005-0000-0000-00009A1C0000}"/>
    <cellStyle name="20% - Accent1 2 2 5 4 2 3 2" xfId="7509" xr:uid="{00000000-0005-0000-0000-00009B1C0000}"/>
    <cellStyle name="20% - Accent1 2 2 5 4 2 3 2 2" xfId="7510" xr:uid="{00000000-0005-0000-0000-00009C1C0000}"/>
    <cellStyle name="20% - Accent1 2 2 5 4 2 3 2 2 2" xfId="7511" xr:uid="{00000000-0005-0000-0000-00009D1C0000}"/>
    <cellStyle name="20% - Accent1 2 2 5 4 2 3 2 3" xfId="7512" xr:uid="{00000000-0005-0000-0000-00009E1C0000}"/>
    <cellStyle name="20% - Accent1 2 2 5 4 2 3 3" xfId="7513" xr:uid="{00000000-0005-0000-0000-00009F1C0000}"/>
    <cellStyle name="20% - Accent1 2 2 5 4 2 3 3 2" xfId="7514" xr:uid="{00000000-0005-0000-0000-0000A01C0000}"/>
    <cellStyle name="20% - Accent1 2 2 5 4 2 3 4" xfId="7515" xr:uid="{00000000-0005-0000-0000-0000A11C0000}"/>
    <cellStyle name="20% - Accent1 2 2 5 4 2 4" xfId="7516" xr:uid="{00000000-0005-0000-0000-0000A21C0000}"/>
    <cellStyle name="20% - Accent1 2 2 5 4 2 4 2" xfId="7517" xr:uid="{00000000-0005-0000-0000-0000A31C0000}"/>
    <cellStyle name="20% - Accent1 2 2 5 4 2 4 2 2" xfId="7518" xr:uid="{00000000-0005-0000-0000-0000A41C0000}"/>
    <cellStyle name="20% - Accent1 2 2 5 4 2 4 2 2 2" xfId="7519" xr:uid="{00000000-0005-0000-0000-0000A51C0000}"/>
    <cellStyle name="20% - Accent1 2 2 5 4 2 4 2 3" xfId="7520" xr:uid="{00000000-0005-0000-0000-0000A61C0000}"/>
    <cellStyle name="20% - Accent1 2 2 5 4 2 4 3" xfId="7521" xr:uid="{00000000-0005-0000-0000-0000A71C0000}"/>
    <cellStyle name="20% - Accent1 2 2 5 4 2 4 3 2" xfId="7522" xr:uid="{00000000-0005-0000-0000-0000A81C0000}"/>
    <cellStyle name="20% - Accent1 2 2 5 4 2 4 4" xfId="7523" xr:uid="{00000000-0005-0000-0000-0000A91C0000}"/>
    <cellStyle name="20% - Accent1 2 2 5 4 2 5" xfId="7524" xr:uid="{00000000-0005-0000-0000-0000AA1C0000}"/>
    <cellStyle name="20% - Accent1 2 2 5 4 2 5 2" xfId="7525" xr:uid="{00000000-0005-0000-0000-0000AB1C0000}"/>
    <cellStyle name="20% - Accent1 2 2 5 4 2 5 2 2" xfId="7526" xr:uid="{00000000-0005-0000-0000-0000AC1C0000}"/>
    <cellStyle name="20% - Accent1 2 2 5 4 2 5 3" xfId="7527" xr:uid="{00000000-0005-0000-0000-0000AD1C0000}"/>
    <cellStyle name="20% - Accent1 2 2 5 4 2 6" xfId="7528" xr:uid="{00000000-0005-0000-0000-0000AE1C0000}"/>
    <cellStyle name="20% - Accent1 2 2 5 4 2 6 2" xfId="7529" xr:uid="{00000000-0005-0000-0000-0000AF1C0000}"/>
    <cellStyle name="20% - Accent1 2 2 5 4 2 6 2 2" xfId="7530" xr:uid="{00000000-0005-0000-0000-0000B01C0000}"/>
    <cellStyle name="20% - Accent1 2 2 5 4 2 6 3" xfId="7531" xr:uid="{00000000-0005-0000-0000-0000B11C0000}"/>
    <cellStyle name="20% - Accent1 2 2 5 4 2 7" xfId="7532" xr:uid="{00000000-0005-0000-0000-0000B21C0000}"/>
    <cellStyle name="20% - Accent1 2 2 5 4 2 7 2" xfId="7533" xr:uid="{00000000-0005-0000-0000-0000B31C0000}"/>
    <cellStyle name="20% - Accent1 2 2 5 4 2 8" xfId="7534" xr:uid="{00000000-0005-0000-0000-0000B41C0000}"/>
    <cellStyle name="20% - Accent1 2 2 5 4 2 8 2" xfId="7535" xr:uid="{00000000-0005-0000-0000-0000B51C0000}"/>
    <cellStyle name="20% - Accent1 2 2 5 4 2 9" xfId="7536" xr:uid="{00000000-0005-0000-0000-0000B61C0000}"/>
    <cellStyle name="20% - Accent1 2 2 5 4 3" xfId="7537" xr:uid="{00000000-0005-0000-0000-0000B71C0000}"/>
    <cellStyle name="20% - Accent1 2 2 5 4 3 2" xfId="7538" xr:uid="{00000000-0005-0000-0000-0000B81C0000}"/>
    <cellStyle name="20% - Accent1 2 2 5 4 3 2 2" xfId="7539" xr:uid="{00000000-0005-0000-0000-0000B91C0000}"/>
    <cellStyle name="20% - Accent1 2 2 5 4 3 2 2 2" xfId="7540" xr:uid="{00000000-0005-0000-0000-0000BA1C0000}"/>
    <cellStyle name="20% - Accent1 2 2 5 4 3 2 2 2 2" xfId="7541" xr:uid="{00000000-0005-0000-0000-0000BB1C0000}"/>
    <cellStyle name="20% - Accent1 2 2 5 4 3 2 2 3" xfId="7542" xr:uid="{00000000-0005-0000-0000-0000BC1C0000}"/>
    <cellStyle name="20% - Accent1 2 2 5 4 3 2 3" xfId="7543" xr:uid="{00000000-0005-0000-0000-0000BD1C0000}"/>
    <cellStyle name="20% - Accent1 2 2 5 4 3 2 3 2" xfId="7544" xr:uid="{00000000-0005-0000-0000-0000BE1C0000}"/>
    <cellStyle name="20% - Accent1 2 2 5 4 3 2 4" xfId="7545" xr:uid="{00000000-0005-0000-0000-0000BF1C0000}"/>
    <cellStyle name="20% - Accent1 2 2 5 4 3 3" xfId="7546" xr:uid="{00000000-0005-0000-0000-0000C01C0000}"/>
    <cellStyle name="20% - Accent1 2 2 5 4 3 3 2" xfId="7547" xr:uid="{00000000-0005-0000-0000-0000C11C0000}"/>
    <cellStyle name="20% - Accent1 2 2 5 4 3 3 2 2" xfId="7548" xr:uid="{00000000-0005-0000-0000-0000C21C0000}"/>
    <cellStyle name="20% - Accent1 2 2 5 4 3 3 2 2 2" xfId="7549" xr:uid="{00000000-0005-0000-0000-0000C31C0000}"/>
    <cellStyle name="20% - Accent1 2 2 5 4 3 3 2 3" xfId="7550" xr:uid="{00000000-0005-0000-0000-0000C41C0000}"/>
    <cellStyle name="20% - Accent1 2 2 5 4 3 3 3" xfId="7551" xr:uid="{00000000-0005-0000-0000-0000C51C0000}"/>
    <cellStyle name="20% - Accent1 2 2 5 4 3 3 3 2" xfId="7552" xr:uid="{00000000-0005-0000-0000-0000C61C0000}"/>
    <cellStyle name="20% - Accent1 2 2 5 4 3 3 4" xfId="7553" xr:uid="{00000000-0005-0000-0000-0000C71C0000}"/>
    <cellStyle name="20% - Accent1 2 2 5 4 3 4" xfId="7554" xr:uid="{00000000-0005-0000-0000-0000C81C0000}"/>
    <cellStyle name="20% - Accent1 2 2 5 4 3 4 2" xfId="7555" xr:uid="{00000000-0005-0000-0000-0000C91C0000}"/>
    <cellStyle name="20% - Accent1 2 2 5 4 3 4 2 2" xfId="7556" xr:uid="{00000000-0005-0000-0000-0000CA1C0000}"/>
    <cellStyle name="20% - Accent1 2 2 5 4 3 4 2 2 2" xfId="7557" xr:uid="{00000000-0005-0000-0000-0000CB1C0000}"/>
    <cellStyle name="20% - Accent1 2 2 5 4 3 4 2 3" xfId="7558" xr:uid="{00000000-0005-0000-0000-0000CC1C0000}"/>
    <cellStyle name="20% - Accent1 2 2 5 4 3 4 3" xfId="7559" xr:uid="{00000000-0005-0000-0000-0000CD1C0000}"/>
    <cellStyle name="20% - Accent1 2 2 5 4 3 4 3 2" xfId="7560" xr:uid="{00000000-0005-0000-0000-0000CE1C0000}"/>
    <cellStyle name="20% - Accent1 2 2 5 4 3 4 4" xfId="7561" xr:uid="{00000000-0005-0000-0000-0000CF1C0000}"/>
    <cellStyle name="20% - Accent1 2 2 5 4 3 5" xfId="7562" xr:uid="{00000000-0005-0000-0000-0000D01C0000}"/>
    <cellStyle name="20% - Accent1 2 2 5 4 3 5 2" xfId="7563" xr:uid="{00000000-0005-0000-0000-0000D11C0000}"/>
    <cellStyle name="20% - Accent1 2 2 5 4 3 5 2 2" xfId="7564" xr:uid="{00000000-0005-0000-0000-0000D21C0000}"/>
    <cellStyle name="20% - Accent1 2 2 5 4 3 5 3" xfId="7565" xr:uid="{00000000-0005-0000-0000-0000D31C0000}"/>
    <cellStyle name="20% - Accent1 2 2 5 4 3 6" xfId="7566" xr:uid="{00000000-0005-0000-0000-0000D41C0000}"/>
    <cellStyle name="20% - Accent1 2 2 5 4 3 6 2" xfId="7567" xr:uid="{00000000-0005-0000-0000-0000D51C0000}"/>
    <cellStyle name="20% - Accent1 2 2 5 4 3 6 2 2" xfId="7568" xr:uid="{00000000-0005-0000-0000-0000D61C0000}"/>
    <cellStyle name="20% - Accent1 2 2 5 4 3 6 3" xfId="7569" xr:uid="{00000000-0005-0000-0000-0000D71C0000}"/>
    <cellStyle name="20% - Accent1 2 2 5 4 3 7" xfId="7570" xr:uid="{00000000-0005-0000-0000-0000D81C0000}"/>
    <cellStyle name="20% - Accent1 2 2 5 4 3 7 2" xfId="7571" xr:uid="{00000000-0005-0000-0000-0000D91C0000}"/>
    <cellStyle name="20% - Accent1 2 2 5 4 3 8" xfId="7572" xr:uid="{00000000-0005-0000-0000-0000DA1C0000}"/>
    <cellStyle name="20% - Accent1 2 2 5 4 3 8 2" xfId="7573" xr:uid="{00000000-0005-0000-0000-0000DB1C0000}"/>
    <cellStyle name="20% - Accent1 2 2 5 4 3 9" xfId="7574" xr:uid="{00000000-0005-0000-0000-0000DC1C0000}"/>
    <cellStyle name="20% - Accent1 2 2 5 4 4" xfId="7575" xr:uid="{00000000-0005-0000-0000-0000DD1C0000}"/>
    <cellStyle name="20% - Accent1 2 2 5 4 4 2" xfId="7576" xr:uid="{00000000-0005-0000-0000-0000DE1C0000}"/>
    <cellStyle name="20% - Accent1 2 2 5 4 4 2 2" xfId="7577" xr:uid="{00000000-0005-0000-0000-0000DF1C0000}"/>
    <cellStyle name="20% - Accent1 2 2 5 4 4 2 2 2" xfId="7578" xr:uid="{00000000-0005-0000-0000-0000E01C0000}"/>
    <cellStyle name="20% - Accent1 2 2 5 4 4 2 3" xfId="7579" xr:uid="{00000000-0005-0000-0000-0000E11C0000}"/>
    <cellStyle name="20% - Accent1 2 2 5 4 4 3" xfId="7580" xr:uid="{00000000-0005-0000-0000-0000E21C0000}"/>
    <cellStyle name="20% - Accent1 2 2 5 4 4 3 2" xfId="7581" xr:uid="{00000000-0005-0000-0000-0000E31C0000}"/>
    <cellStyle name="20% - Accent1 2 2 5 4 4 4" xfId="7582" xr:uid="{00000000-0005-0000-0000-0000E41C0000}"/>
    <cellStyle name="20% - Accent1 2 2 5 4 5" xfId="7583" xr:uid="{00000000-0005-0000-0000-0000E51C0000}"/>
    <cellStyle name="20% - Accent1 2 2 5 4 5 2" xfId="7584" xr:uid="{00000000-0005-0000-0000-0000E61C0000}"/>
    <cellStyle name="20% - Accent1 2 2 5 4 5 2 2" xfId="7585" xr:uid="{00000000-0005-0000-0000-0000E71C0000}"/>
    <cellStyle name="20% - Accent1 2 2 5 4 5 2 2 2" xfId="7586" xr:uid="{00000000-0005-0000-0000-0000E81C0000}"/>
    <cellStyle name="20% - Accent1 2 2 5 4 5 2 3" xfId="7587" xr:uid="{00000000-0005-0000-0000-0000E91C0000}"/>
    <cellStyle name="20% - Accent1 2 2 5 4 5 3" xfId="7588" xr:uid="{00000000-0005-0000-0000-0000EA1C0000}"/>
    <cellStyle name="20% - Accent1 2 2 5 4 5 3 2" xfId="7589" xr:uid="{00000000-0005-0000-0000-0000EB1C0000}"/>
    <cellStyle name="20% - Accent1 2 2 5 4 5 4" xfId="7590" xr:uid="{00000000-0005-0000-0000-0000EC1C0000}"/>
    <cellStyle name="20% - Accent1 2 2 5 4 6" xfId="7591" xr:uid="{00000000-0005-0000-0000-0000ED1C0000}"/>
    <cellStyle name="20% - Accent1 2 2 5 4 6 2" xfId="7592" xr:uid="{00000000-0005-0000-0000-0000EE1C0000}"/>
    <cellStyle name="20% - Accent1 2 2 5 4 6 2 2" xfId="7593" xr:uid="{00000000-0005-0000-0000-0000EF1C0000}"/>
    <cellStyle name="20% - Accent1 2 2 5 4 6 2 2 2" xfId="7594" xr:uid="{00000000-0005-0000-0000-0000F01C0000}"/>
    <cellStyle name="20% - Accent1 2 2 5 4 6 2 3" xfId="7595" xr:uid="{00000000-0005-0000-0000-0000F11C0000}"/>
    <cellStyle name="20% - Accent1 2 2 5 4 6 3" xfId="7596" xr:uid="{00000000-0005-0000-0000-0000F21C0000}"/>
    <cellStyle name="20% - Accent1 2 2 5 4 6 3 2" xfId="7597" xr:uid="{00000000-0005-0000-0000-0000F31C0000}"/>
    <cellStyle name="20% - Accent1 2 2 5 4 6 4" xfId="7598" xr:uid="{00000000-0005-0000-0000-0000F41C0000}"/>
    <cellStyle name="20% - Accent1 2 2 5 4 7" xfId="7599" xr:uid="{00000000-0005-0000-0000-0000F51C0000}"/>
    <cellStyle name="20% - Accent1 2 2 5 4 7 2" xfId="7600" xr:uid="{00000000-0005-0000-0000-0000F61C0000}"/>
    <cellStyle name="20% - Accent1 2 2 5 4 7 2 2" xfId="7601" xr:uid="{00000000-0005-0000-0000-0000F71C0000}"/>
    <cellStyle name="20% - Accent1 2 2 5 4 7 3" xfId="7602" xr:uid="{00000000-0005-0000-0000-0000F81C0000}"/>
    <cellStyle name="20% - Accent1 2 2 5 4 8" xfId="7603" xr:uid="{00000000-0005-0000-0000-0000F91C0000}"/>
    <cellStyle name="20% - Accent1 2 2 5 4 8 2" xfId="7604" xr:uid="{00000000-0005-0000-0000-0000FA1C0000}"/>
    <cellStyle name="20% - Accent1 2 2 5 4 8 2 2" xfId="7605" xr:uid="{00000000-0005-0000-0000-0000FB1C0000}"/>
    <cellStyle name="20% - Accent1 2 2 5 4 8 3" xfId="7606" xr:uid="{00000000-0005-0000-0000-0000FC1C0000}"/>
    <cellStyle name="20% - Accent1 2 2 5 4 9" xfId="7607" xr:uid="{00000000-0005-0000-0000-0000FD1C0000}"/>
    <cellStyle name="20% - Accent1 2 2 5 4 9 2" xfId="7608" xr:uid="{00000000-0005-0000-0000-0000FE1C0000}"/>
    <cellStyle name="20% - Accent1 2 2 5 5" xfId="7609" xr:uid="{00000000-0005-0000-0000-0000FF1C0000}"/>
    <cellStyle name="20% - Accent1 2 2 5 5 10" xfId="7610" xr:uid="{00000000-0005-0000-0000-0000001D0000}"/>
    <cellStyle name="20% - Accent1 2 2 5 5 10 2" xfId="7611" xr:uid="{00000000-0005-0000-0000-0000011D0000}"/>
    <cellStyle name="20% - Accent1 2 2 5 5 11" xfId="7612" xr:uid="{00000000-0005-0000-0000-0000021D0000}"/>
    <cellStyle name="20% - Accent1 2 2 5 5 2" xfId="7613" xr:uid="{00000000-0005-0000-0000-0000031D0000}"/>
    <cellStyle name="20% - Accent1 2 2 5 5 2 2" xfId="7614" xr:uid="{00000000-0005-0000-0000-0000041D0000}"/>
    <cellStyle name="20% - Accent1 2 2 5 5 2 2 2" xfId="7615" xr:uid="{00000000-0005-0000-0000-0000051D0000}"/>
    <cellStyle name="20% - Accent1 2 2 5 5 2 2 2 2" xfId="7616" xr:uid="{00000000-0005-0000-0000-0000061D0000}"/>
    <cellStyle name="20% - Accent1 2 2 5 5 2 2 2 2 2" xfId="7617" xr:uid="{00000000-0005-0000-0000-0000071D0000}"/>
    <cellStyle name="20% - Accent1 2 2 5 5 2 2 2 3" xfId="7618" xr:uid="{00000000-0005-0000-0000-0000081D0000}"/>
    <cellStyle name="20% - Accent1 2 2 5 5 2 2 3" xfId="7619" xr:uid="{00000000-0005-0000-0000-0000091D0000}"/>
    <cellStyle name="20% - Accent1 2 2 5 5 2 2 3 2" xfId="7620" xr:uid="{00000000-0005-0000-0000-00000A1D0000}"/>
    <cellStyle name="20% - Accent1 2 2 5 5 2 2 4" xfId="7621" xr:uid="{00000000-0005-0000-0000-00000B1D0000}"/>
    <cellStyle name="20% - Accent1 2 2 5 5 2 3" xfId="7622" xr:uid="{00000000-0005-0000-0000-00000C1D0000}"/>
    <cellStyle name="20% - Accent1 2 2 5 5 2 3 2" xfId="7623" xr:uid="{00000000-0005-0000-0000-00000D1D0000}"/>
    <cellStyle name="20% - Accent1 2 2 5 5 2 3 2 2" xfId="7624" xr:uid="{00000000-0005-0000-0000-00000E1D0000}"/>
    <cellStyle name="20% - Accent1 2 2 5 5 2 3 2 2 2" xfId="7625" xr:uid="{00000000-0005-0000-0000-00000F1D0000}"/>
    <cellStyle name="20% - Accent1 2 2 5 5 2 3 2 3" xfId="7626" xr:uid="{00000000-0005-0000-0000-0000101D0000}"/>
    <cellStyle name="20% - Accent1 2 2 5 5 2 3 3" xfId="7627" xr:uid="{00000000-0005-0000-0000-0000111D0000}"/>
    <cellStyle name="20% - Accent1 2 2 5 5 2 3 3 2" xfId="7628" xr:uid="{00000000-0005-0000-0000-0000121D0000}"/>
    <cellStyle name="20% - Accent1 2 2 5 5 2 3 4" xfId="7629" xr:uid="{00000000-0005-0000-0000-0000131D0000}"/>
    <cellStyle name="20% - Accent1 2 2 5 5 2 4" xfId="7630" xr:uid="{00000000-0005-0000-0000-0000141D0000}"/>
    <cellStyle name="20% - Accent1 2 2 5 5 2 4 2" xfId="7631" xr:uid="{00000000-0005-0000-0000-0000151D0000}"/>
    <cellStyle name="20% - Accent1 2 2 5 5 2 4 2 2" xfId="7632" xr:uid="{00000000-0005-0000-0000-0000161D0000}"/>
    <cellStyle name="20% - Accent1 2 2 5 5 2 4 2 2 2" xfId="7633" xr:uid="{00000000-0005-0000-0000-0000171D0000}"/>
    <cellStyle name="20% - Accent1 2 2 5 5 2 4 2 3" xfId="7634" xr:uid="{00000000-0005-0000-0000-0000181D0000}"/>
    <cellStyle name="20% - Accent1 2 2 5 5 2 4 3" xfId="7635" xr:uid="{00000000-0005-0000-0000-0000191D0000}"/>
    <cellStyle name="20% - Accent1 2 2 5 5 2 4 3 2" xfId="7636" xr:uid="{00000000-0005-0000-0000-00001A1D0000}"/>
    <cellStyle name="20% - Accent1 2 2 5 5 2 4 4" xfId="7637" xr:uid="{00000000-0005-0000-0000-00001B1D0000}"/>
    <cellStyle name="20% - Accent1 2 2 5 5 2 5" xfId="7638" xr:uid="{00000000-0005-0000-0000-00001C1D0000}"/>
    <cellStyle name="20% - Accent1 2 2 5 5 2 5 2" xfId="7639" xr:uid="{00000000-0005-0000-0000-00001D1D0000}"/>
    <cellStyle name="20% - Accent1 2 2 5 5 2 5 2 2" xfId="7640" xr:uid="{00000000-0005-0000-0000-00001E1D0000}"/>
    <cellStyle name="20% - Accent1 2 2 5 5 2 5 3" xfId="7641" xr:uid="{00000000-0005-0000-0000-00001F1D0000}"/>
    <cellStyle name="20% - Accent1 2 2 5 5 2 6" xfId="7642" xr:uid="{00000000-0005-0000-0000-0000201D0000}"/>
    <cellStyle name="20% - Accent1 2 2 5 5 2 6 2" xfId="7643" xr:uid="{00000000-0005-0000-0000-0000211D0000}"/>
    <cellStyle name="20% - Accent1 2 2 5 5 2 6 2 2" xfId="7644" xr:uid="{00000000-0005-0000-0000-0000221D0000}"/>
    <cellStyle name="20% - Accent1 2 2 5 5 2 6 3" xfId="7645" xr:uid="{00000000-0005-0000-0000-0000231D0000}"/>
    <cellStyle name="20% - Accent1 2 2 5 5 2 7" xfId="7646" xr:uid="{00000000-0005-0000-0000-0000241D0000}"/>
    <cellStyle name="20% - Accent1 2 2 5 5 2 7 2" xfId="7647" xr:uid="{00000000-0005-0000-0000-0000251D0000}"/>
    <cellStyle name="20% - Accent1 2 2 5 5 2 8" xfId="7648" xr:uid="{00000000-0005-0000-0000-0000261D0000}"/>
    <cellStyle name="20% - Accent1 2 2 5 5 2 8 2" xfId="7649" xr:uid="{00000000-0005-0000-0000-0000271D0000}"/>
    <cellStyle name="20% - Accent1 2 2 5 5 2 9" xfId="7650" xr:uid="{00000000-0005-0000-0000-0000281D0000}"/>
    <cellStyle name="20% - Accent1 2 2 5 5 3" xfId="7651" xr:uid="{00000000-0005-0000-0000-0000291D0000}"/>
    <cellStyle name="20% - Accent1 2 2 5 5 3 2" xfId="7652" xr:uid="{00000000-0005-0000-0000-00002A1D0000}"/>
    <cellStyle name="20% - Accent1 2 2 5 5 3 2 2" xfId="7653" xr:uid="{00000000-0005-0000-0000-00002B1D0000}"/>
    <cellStyle name="20% - Accent1 2 2 5 5 3 2 2 2" xfId="7654" xr:uid="{00000000-0005-0000-0000-00002C1D0000}"/>
    <cellStyle name="20% - Accent1 2 2 5 5 3 2 2 2 2" xfId="7655" xr:uid="{00000000-0005-0000-0000-00002D1D0000}"/>
    <cellStyle name="20% - Accent1 2 2 5 5 3 2 2 3" xfId="7656" xr:uid="{00000000-0005-0000-0000-00002E1D0000}"/>
    <cellStyle name="20% - Accent1 2 2 5 5 3 2 3" xfId="7657" xr:uid="{00000000-0005-0000-0000-00002F1D0000}"/>
    <cellStyle name="20% - Accent1 2 2 5 5 3 2 3 2" xfId="7658" xr:uid="{00000000-0005-0000-0000-0000301D0000}"/>
    <cellStyle name="20% - Accent1 2 2 5 5 3 2 4" xfId="7659" xr:uid="{00000000-0005-0000-0000-0000311D0000}"/>
    <cellStyle name="20% - Accent1 2 2 5 5 3 3" xfId="7660" xr:uid="{00000000-0005-0000-0000-0000321D0000}"/>
    <cellStyle name="20% - Accent1 2 2 5 5 3 3 2" xfId="7661" xr:uid="{00000000-0005-0000-0000-0000331D0000}"/>
    <cellStyle name="20% - Accent1 2 2 5 5 3 3 2 2" xfId="7662" xr:uid="{00000000-0005-0000-0000-0000341D0000}"/>
    <cellStyle name="20% - Accent1 2 2 5 5 3 3 2 2 2" xfId="7663" xr:uid="{00000000-0005-0000-0000-0000351D0000}"/>
    <cellStyle name="20% - Accent1 2 2 5 5 3 3 2 3" xfId="7664" xr:uid="{00000000-0005-0000-0000-0000361D0000}"/>
    <cellStyle name="20% - Accent1 2 2 5 5 3 3 3" xfId="7665" xr:uid="{00000000-0005-0000-0000-0000371D0000}"/>
    <cellStyle name="20% - Accent1 2 2 5 5 3 3 3 2" xfId="7666" xr:uid="{00000000-0005-0000-0000-0000381D0000}"/>
    <cellStyle name="20% - Accent1 2 2 5 5 3 3 4" xfId="7667" xr:uid="{00000000-0005-0000-0000-0000391D0000}"/>
    <cellStyle name="20% - Accent1 2 2 5 5 3 4" xfId="7668" xr:uid="{00000000-0005-0000-0000-00003A1D0000}"/>
    <cellStyle name="20% - Accent1 2 2 5 5 3 4 2" xfId="7669" xr:uid="{00000000-0005-0000-0000-00003B1D0000}"/>
    <cellStyle name="20% - Accent1 2 2 5 5 3 4 2 2" xfId="7670" xr:uid="{00000000-0005-0000-0000-00003C1D0000}"/>
    <cellStyle name="20% - Accent1 2 2 5 5 3 4 2 2 2" xfId="7671" xr:uid="{00000000-0005-0000-0000-00003D1D0000}"/>
    <cellStyle name="20% - Accent1 2 2 5 5 3 4 2 3" xfId="7672" xr:uid="{00000000-0005-0000-0000-00003E1D0000}"/>
    <cellStyle name="20% - Accent1 2 2 5 5 3 4 3" xfId="7673" xr:uid="{00000000-0005-0000-0000-00003F1D0000}"/>
    <cellStyle name="20% - Accent1 2 2 5 5 3 4 3 2" xfId="7674" xr:uid="{00000000-0005-0000-0000-0000401D0000}"/>
    <cellStyle name="20% - Accent1 2 2 5 5 3 4 4" xfId="7675" xr:uid="{00000000-0005-0000-0000-0000411D0000}"/>
    <cellStyle name="20% - Accent1 2 2 5 5 3 5" xfId="7676" xr:uid="{00000000-0005-0000-0000-0000421D0000}"/>
    <cellStyle name="20% - Accent1 2 2 5 5 3 5 2" xfId="7677" xr:uid="{00000000-0005-0000-0000-0000431D0000}"/>
    <cellStyle name="20% - Accent1 2 2 5 5 3 5 2 2" xfId="7678" xr:uid="{00000000-0005-0000-0000-0000441D0000}"/>
    <cellStyle name="20% - Accent1 2 2 5 5 3 5 3" xfId="7679" xr:uid="{00000000-0005-0000-0000-0000451D0000}"/>
    <cellStyle name="20% - Accent1 2 2 5 5 3 6" xfId="7680" xr:uid="{00000000-0005-0000-0000-0000461D0000}"/>
    <cellStyle name="20% - Accent1 2 2 5 5 3 6 2" xfId="7681" xr:uid="{00000000-0005-0000-0000-0000471D0000}"/>
    <cellStyle name="20% - Accent1 2 2 5 5 3 6 2 2" xfId="7682" xr:uid="{00000000-0005-0000-0000-0000481D0000}"/>
    <cellStyle name="20% - Accent1 2 2 5 5 3 6 3" xfId="7683" xr:uid="{00000000-0005-0000-0000-0000491D0000}"/>
    <cellStyle name="20% - Accent1 2 2 5 5 3 7" xfId="7684" xr:uid="{00000000-0005-0000-0000-00004A1D0000}"/>
    <cellStyle name="20% - Accent1 2 2 5 5 3 7 2" xfId="7685" xr:uid="{00000000-0005-0000-0000-00004B1D0000}"/>
    <cellStyle name="20% - Accent1 2 2 5 5 3 8" xfId="7686" xr:uid="{00000000-0005-0000-0000-00004C1D0000}"/>
    <cellStyle name="20% - Accent1 2 2 5 5 3 8 2" xfId="7687" xr:uid="{00000000-0005-0000-0000-00004D1D0000}"/>
    <cellStyle name="20% - Accent1 2 2 5 5 3 9" xfId="7688" xr:uid="{00000000-0005-0000-0000-00004E1D0000}"/>
    <cellStyle name="20% - Accent1 2 2 5 5 4" xfId="7689" xr:uid="{00000000-0005-0000-0000-00004F1D0000}"/>
    <cellStyle name="20% - Accent1 2 2 5 5 4 2" xfId="7690" xr:uid="{00000000-0005-0000-0000-0000501D0000}"/>
    <cellStyle name="20% - Accent1 2 2 5 5 4 2 2" xfId="7691" xr:uid="{00000000-0005-0000-0000-0000511D0000}"/>
    <cellStyle name="20% - Accent1 2 2 5 5 4 2 2 2" xfId="7692" xr:uid="{00000000-0005-0000-0000-0000521D0000}"/>
    <cellStyle name="20% - Accent1 2 2 5 5 4 2 3" xfId="7693" xr:uid="{00000000-0005-0000-0000-0000531D0000}"/>
    <cellStyle name="20% - Accent1 2 2 5 5 4 3" xfId="7694" xr:uid="{00000000-0005-0000-0000-0000541D0000}"/>
    <cellStyle name="20% - Accent1 2 2 5 5 4 3 2" xfId="7695" xr:uid="{00000000-0005-0000-0000-0000551D0000}"/>
    <cellStyle name="20% - Accent1 2 2 5 5 4 4" xfId="7696" xr:uid="{00000000-0005-0000-0000-0000561D0000}"/>
    <cellStyle name="20% - Accent1 2 2 5 5 5" xfId="7697" xr:uid="{00000000-0005-0000-0000-0000571D0000}"/>
    <cellStyle name="20% - Accent1 2 2 5 5 5 2" xfId="7698" xr:uid="{00000000-0005-0000-0000-0000581D0000}"/>
    <cellStyle name="20% - Accent1 2 2 5 5 5 2 2" xfId="7699" xr:uid="{00000000-0005-0000-0000-0000591D0000}"/>
    <cellStyle name="20% - Accent1 2 2 5 5 5 2 2 2" xfId="7700" xr:uid="{00000000-0005-0000-0000-00005A1D0000}"/>
    <cellStyle name="20% - Accent1 2 2 5 5 5 2 3" xfId="7701" xr:uid="{00000000-0005-0000-0000-00005B1D0000}"/>
    <cellStyle name="20% - Accent1 2 2 5 5 5 3" xfId="7702" xr:uid="{00000000-0005-0000-0000-00005C1D0000}"/>
    <cellStyle name="20% - Accent1 2 2 5 5 5 3 2" xfId="7703" xr:uid="{00000000-0005-0000-0000-00005D1D0000}"/>
    <cellStyle name="20% - Accent1 2 2 5 5 5 4" xfId="7704" xr:uid="{00000000-0005-0000-0000-00005E1D0000}"/>
    <cellStyle name="20% - Accent1 2 2 5 5 6" xfId="7705" xr:uid="{00000000-0005-0000-0000-00005F1D0000}"/>
    <cellStyle name="20% - Accent1 2 2 5 5 6 2" xfId="7706" xr:uid="{00000000-0005-0000-0000-0000601D0000}"/>
    <cellStyle name="20% - Accent1 2 2 5 5 6 2 2" xfId="7707" xr:uid="{00000000-0005-0000-0000-0000611D0000}"/>
    <cellStyle name="20% - Accent1 2 2 5 5 6 2 2 2" xfId="7708" xr:uid="{00000000-0005-0000-0000-0000621D0000}"/>
    <cellStyle name="20% - Accent1 2 2 5 5 6 2 3" xfId="7709" xr:uid="{00000000-0005-0000-0000-0000631D0000}"/>
    <cellStyle name="20% - Accent1 2 2 5 5 6 3" xfId="7710" xr:uid="{00000000-0005-0000-0000-0000641D0000}"/>
    <cellStyle name="20% - Accent1 2 2 5 5 6 3 2" xfId="7711" xr:uid="{00000000-0005-0000-0000-0000651D0000}"/>
    <cellStyle name="20% - Accent1 2 2 5 5 6 4" xfId="7712" xr:uid="{00000000-0005-0000-0000-0000661D0000}"/>
    <cellStyle name="20% - Accent1 2 2 5 5 7" xfId="7713" xr:uid="{00000000-0005-0000-0000-0000671D0000}"/>
    <cellStyle name="20% - Accent1 2 2 5 5 7 2" xfId="7714" xr:uid="{00000000-0005-0000-0000-0000681D0000}"/>
    <cellStyle name="20% - Accent1 2 2 5 5 7 2 2" xfId="7715" xr:uid="{00000000-0005-0000-0000-0000691D0000}"/>
    <cellStyle name="20% - Accent1 2 2 5 5 7 3" xfId="7716" xr:uid="{00000000-0005-0000-0000-00006A1D0000}"/>
    <cellStyle name="20% - Accent1 2 2 5 5 8" xfId="7717" xr:uid="{00000000-0005-0000-0000-00006B1D0000}"/>
    <cellStyle name="20% - Accent1 2 2 5 5 8 2" xfId="7718" xr:uid="{00000000-0005-0000-0000-00006C1D0000}"/>
    <cellStyle name="20% - Accent1 2 2 5 5 8 2 2" xfId="7719" xr:uid="{00000000-0005-0000-0000-00006D1D0000}"/>
    <cellStyle name="20% - Accent1 2 2 5 5 8 3" xfId="7720" xr:uid="{00000000-0005-0000-0000-00006E1D0000}"/>
    <cellStyle name="20% - Accent1 2 2 5 5 9" xfId="7721" xr:uid="{00000000-0005-0000-0000-00006F1D0000}"/>
    <cellStyle name="20% - Accent1 2 2 5 5 9 2" xfId="7722" xr:uid="{00000000-0005-0000-0000-0000701D0000}"/>
    <cellStyle name="20% - Accent1 2 2 5 6" xfId="7723" xr:uid="{00000000-0005-0000-0000-0000711D0000}"/>
    <cellStyle name="20% - Accent1 2 2 5 6 2" xfId="7724" xr:uid="{00000000-0005-0000-0000-0000721D0000}"/>
    <cellStyle name="20% - Accent1 2 2 5 6 2 2" xfId="7725" xr:uid="{00000000-0005-0000-0000-0000731D0000}"/>
    <cellStyle name="20% - Accent1 2 2 5 6 2 2 2" xfId="7726" xr:uid="{00000000-0005-0000-0000-0000741D0000}"/>
    <cellStyle name="20% - Accent1 2 2 5 6 2 2 2 2" xfId="7727" xr:uid="{00000000-0005-0000-0000-0000751D0000}"/>
    <cellStyle name="20% - Accent1 2 2 5 6 2 2 3" xfId="7728" xr:uid="{00000000-0005-0000-0000-0000761D0000}"/>
    <cellStyle name="20% - Accent1 2 2 5 6 2 3" xfId="7729" xr:uid="{00000000-0005-0000-0000-0000771D0000}"/>
    <cellStyle name="20% - Accent1 2 2 5 6 2 3 2" xfId="7730" xr:uid="{00000000-0005-0000-0000-0000781D0000}"/>
    <cellStyle name="20% - Accent1 2 2 5 6 2 4" xfId="7731" xr:uid="{00000000-0005-0000-0000-0000791D0000}"/>
    <cellStyle name="20% - Accent1 2 2 5 6 3" xfId="7732" xr:uid="{00000000-0005-0000-0000-00007A1D0000}"/>
    <cellStyle name="20% - Accent1 2 2 5 6 3 2" xfId="7733" xr:uid="{00000000-0005-0000-0000-00007B1D0000}"/>
    <cellStyle name="20% - Accent1 2 2 5 6 3 2 2" xfId="7734" xr:uid="{00000000-0005-0000-0000-00007C1D0000}"/>
    <cellStyle name="20% - Accent1 2 2 5 6 3 2 2 2" xfId="7735" xr:uid="{00000000-0005-0000-0000-00007D1D0000}"/>
    <cellStyle name="20% - Accent1 2 2 5 6 3 2 3" xfId="7736" xr:uid="{00000000-0005-0000-0000-00007E1D0000}"/>
    <cellStyle name="20% - Accent1 2 2 5 6 3 3" xfId="7737" xr:uid="{00000000-0005-0000-0000-00007F1D0000}"/>
    <cellStyle name="20% - Accent1 2 2 5 6 3 3 2" xfId="7738" xr:uid="{00000000-0005-0000-0000-0000801D0000}"/>
    <cellStyle name="20% - Accent1 2 2 5 6 3 4" xfId="7739" xr:uid="{00000000-0005-0000-0000-0000811D0000}"/>
    <cellStyle name="20% - Accent1 2 2 5 6 4" xfId="7740" xr:uid="{00000000-0005-0000-0000-0000821D0000}"/>
    <cellStyle name="20% - Accent1 2 2 5 6 4 2" xfId="7741" xr:uid="{00000000-0005-0000-0000-0000831D0000}"/>
    <cellStyle name="20% - Accent1 2 2 5 6 4 2 2" xfId="7742" xr:uid="{00000000-0005-0000-0000-0000841D0000}"/>
    <cellStyle name="20% - Accent1 2 2 5 6 4 2 2 2" xfId="7743" xr:uid="{00000000-0005-0000-0000-0000851D0000}"/>
    <cellStyle name="20% - Accent1 2 2 5 6 4 2 3" xfId="7744" xr:uid="{00000000-0005-0000-0000-0000861D0000}"/>
    <cellStyle name="20% - Accent1 2 2 5 6 4 3" xfId="7745" xr:uid="{00000000-0005-0000-0000-0000871D0000}"/>
    <cellStyle name="20% - Accent1 2 2 5 6 4 3 2" xfId="7746" xr:uid="{00000000-0005-0000-0000-0000881D0000}"/>
    <cellStyle name="20% - Accent1 2 2 5 6 4 4" xfId="7747" xr:uid="{00000000-0005-0000-0000-0000891D0000}"/>
    <cellStyle name="20% - Accent1 2 2 5 6 5" xfId="7748" xr:uid="{00000000-0005-0000-0000-00008A1D0000}"/>
    <cellStyle name="20% - Accent1 2 2 5 6 5 2" xfId="7749" xr:uid="{00000000-0005-0000-0000-00008B1D0000}"/>
    <cellStyle name="20% - Accent1 2 2 5 6 5 2 2" xfId="7750" xr:uid="{00000000-0005-0000-0000-00008C1D0000}"/>
    <cellStyle name="20% - Accent1 2 2 5 6 5 3" xfId="7751" xr:uid="{00000000-0005-0000-0000-00008D1D0000}"/>
    <cellStyle name="20% - Accent1 2 2 5 6 6" xfId="7752" xr:uid="{00000000-0005-0000-0000-00008E1D0000}"/>
    <cellStyle name="20% - Accent1 2 2 5 6 6 2" xfId="7753" xr:uid="{00000000-0005-0000-0000-00008F1D0000}"/>
    <cellStyle name="20% - Accent1 2 2 5 6 6 2 2" xfId="7754" xr:uid="{00000000-0005-0000-0000-0000901D0000}"/>
    <cellStyle name="20% - Accent1 2 2 5 6 6 3" xfId="7755" xr:uid="{00000000-0005-0000-0000-0000911D0000}"/>
    <cellStyle name="20% - Accent1 2 2 5 6 7" xfId="7756" xr:uid="{00000000-0005-0000-0000-0000921D0000}"/>
    <cellStyle name="20% - Accent1 2 2 5 6 7 2" xfId="7757" xr:uid="{00000000-0005-0000-0000-0000931D0000}"/>
    <cellStyle name="20% - Accent1 2 2 5 6 8" xfId="7758" xr:uid="{00000000-0005-0000-0000-0000941D0000}"/>
    <cellStyle name="20% - Accent1 2 2 5 6 8 2" xfId="7759" xr:uid="{00000000-0005-0000-0000-0000951D0000}"/>
    <cellStyle name="20% - Accent1 2 2 5 6 9" xfId="7760" xr:uid="{00000000-0005-0000-0000-0000961D0000}"/>
    <cellStyle name="20% - Accent1 2 2 5 7" xfId="7761" xr:uid="{00000000-0005-0000-0000-0000971D0000}"/>
    <cellStyle name="20% - Accent1 2 2 5 7 2" xfId="7762" xr:uid="{00000000-0005-0000-0000-0000981D0000}"/>
    <cellStyle name="20% - Accent1 2 2 5 7 2 2" xfId="7763" xr:uid="{00000000-0005-0000-0000-0000991D0000}"/>
    <cellStyle name="20% - Accent1 2 2 5 7 2 2 2" xfId="7764" xr:uid="{00000000-0005-0000-0000-00009A1D0000}"/>
    <cellStyle name="20% - Accent1 2 2 5 7 2 2 2 2" xfId="7765" xr:uid="{00000000-0005-0000-0000-00009B1D0000}"/>
    <cellStyle name="20% - Accent1 2 2 5 7 2 2 3" xfId="7766" xr:uid="{00000000-0005-0000-0000-00009C1D0000}"/>
    <cellStyle name="20% - Accent1 2 2 5 7 2 3" xfId="7767" xr:uid="{00000000-0005-0000-0000-00009D1D0000}"/>
    <cellStyle name="20% - Accent1 2 2 5 7 2 3 2" xfId="7768" xr:uid="{00000000-0005-0000-0000-00009E1D0000}"/>
    <cellStyle name="20% - Accent1 2 2 5 7 2 4" xfId="7769" xr:uid="{00000000-0005-0000-0000-00009F1D0000}"/>
    <cellStyle name="20% - Accent1 2 2 5 7 3" xfId="7770" xr:uid="{00000000-0005-0000-0000-0000A01D0000}"/>
    <cellStyle name="20% - Accent1 2 2 5 7 3 2" xfId="7771" xr:uid="{00000000-0005-0000-0000-0000A11D0000}"/>
    <cellStyle name="20% - Accent1 2 2 5 7 3 2 2" xfId="7772" xr:uid="{00000000-0005-0000-0000-0000A21D0000}"/>
    <cellStyle name="20% - Accent1 2 2 5 7 3 2 2 2" xfId="7773" xr:uid="{00000000-0005-0000-0000-0000A31D0000}"/>
    <cellStyle name="20% - Accent1 2 2 5 7 3 2 3" xfId="7774" xr:uid="{00000000-0005-0000-0000-0000A41D0000}"/>
    <cellStyle name="20% - Accent1 2 2 5 7 3 3" xfId="7775" xr:uid="{00000000-0005-0000-0000-0000A51D0000}"/>
    <cellStyle name="20% - Accent1 2 2 5 7 3 3 2" xfId="7776" xr:uid="{00000000-0005-0000-0000-0000A61D0000}"/>
    <cellStyle name="20% - Accent1 2 2 5 7 3 4" xfId="7777" xr:uid="{00000000-0005-0000-0000-0000A71D0000}"/>
    <cellStyle name="20% - Accent1 2 2 5 7 4" xfId="7778" xr:uid="{00000000-0005-0000-0000-0000A81D0000}"/>
    <cellStyle name="20% - Accent1 2 2 5 7 4 2" xfId="7779" xr:uid="{00000000-0005-0000-0000-0000A91D0000}"/>
    <cellStyle name="20% - Accent1 2 2 5 7 4 2 2" xfId="7780" xr:uid="{00000000-0005-0000-0000-0000AA1D0000}"/>
    <cellStyle name="20% - Accent1 2 2 5 7 4 2 2 2" xfId="7781" xr:uid="{00000000-0005-0000-0000-0000AB1D0000}"/>
    <cellStyle name="20% - Accent1 2 2 5 7 4 2 3" xfId="7782" xr:uid="{00000000-0005-0000-0000-0000AC1D0000}"/>
    <cellStyle name="20% - Accent1 2 2 5 7 4 3" xfId="7783" xr:uid="{00000000-0005-0000-0000-0000AD1D0000}"/>
    <cellStyle name="20% - Accent1 2 2 5 7 4 3 2" xfId="7784" xr:uid="{00000000-0005-0000-0000-0000AE1D0000}"/>
    <cellStyle name="20% - Accent1 2 2 5 7 4 4" xfId="7785" xr:uid="{00000000-0005-0000-0000-0000AF1D0000}"/>
    <cellStyle name="20% - Accent1 2 2 5 7 5" xfId="7786" xr:uid="{00000000-0005-0000-0000-0000B01D0000}"/>
    <cellStyle name="20% - Accent1 2 2 5 7 5 2" xfId="7787" xr:uid="{00000000-0005-0000-0000-0000B11D0000}"/>
    <cellStyle name="20% - Accent1 2 2 5 7 5 2 2" xfId="7788" xr:uid="{00000000-0005-0000-0000-0000B21D0000}"/>
    <cellStyle name="20% - Accent1 2 2 5 7 5 3" xfId="7789" xr:uid="{00000000-0005-0000-0000-0000B31D0000}"/>
    <cellStyle name="20% - Accent1 2 2 5 7 6" xfId="7790" xr:uid="{00000000-0005-0000-0000-0000B41D0000}"/>
    <cellStyle name="20% - Accent1 2 2 5 7 6 2" xfId="7791" xr:uid="{00000000-0005-0000-0000-0000B51D0000}"/>
    <cellStyle name="20% - Accent1 2 2 5 7 6 2 2" xfId="7792" xr:uid="{00000000-0005-0000-0000-0000B61D0000}"/>
    <cellStyle name="20% - Accent1 2 2 5 7 6 3" xfId="7793" xr:uid="{00000000-0005-0000-0000-0000B71D0000}"/>
    <cellStyle name="20% - Accent1 2 2 5 7 7" xfId="7794" xr:uid="{00000000-0005-0000-0000-0000B81D0000}"/>
    <cellStyle name="20% - Accent1 2 2 5 7 7 2" xfId="7795" xr:uid="{00000000-0005-0000-0000-0000B91D0000}"/>
    <cellStyle name="20% - Accent1 2 2 5 7 8" xfId="7796" xr:uid="{00000000-0005-0000-0000-0000BA1D0000}"/>
    <cellStyle name="20% - Accent1 2 2 5 7 8 2" xfId="7797" xr:uid="{00000000-0005-0000-0000-0000BB1D0000}"/>
    <cellStyle name="20% - Accent1 2 2 5 7 9" xfId="7798" xr:uid="{00000000-0005-0000-0000-0000BC1D0000}"/>
    <cellStyle name="20% - Accent1 2 2 5 8" xfId="7799" xr:uid="{00000000-0005-0000-0000-0000BD1D0000}"/>
    <cellStyle name="20% - Accent1 2 2 5 8 2" xfId="7800" xr:uid="{00000000-0005-0000-0000-0000BE1D0000}"/>
    <cellStyle name="20% - Accent1 2 2 5 8 2 2" xfId="7801" xr:uid="{00000000-0005-0000-0000-0000BF1D0000}"/>
    <cellStyle name="20% - Accent1 2 2 5 8 2 2 2" xfId="7802" xr:uid="{00000000-0005-0000-0000-0000C01D0000}"/>
    <cellStyle name="20% - Accent1 2 2 5 8 2 3" xfId="7803" xr:uid="{00000000-0005-0000-0000-0000C11D0000}"/>
    <cellStyle name="20% - Accent1 2 2 5 8 3" xfId="7804" xr:uid="{00000000-0005-0000-0000-0000C21D0000}"/>
    <cellStyle name="20% - Accent1 2 2 5 8 3 2" xfId="7805" xr:uid="{00000000-0005-0000-0000-0000C31D0000}"/>
    <cellStyle name="20% - Accent1 2 2 5 8 4" xfId="7806" xr:uid="{00000000-0005-0000-0000-0000C41D0000}"/>
    <cellStyle name="20% - Accent1 2 2 5 9" xfId="7807" xr:uid="{00000000-0005-0000-0000-0000C51D0000}"/>
    <cellStyle name="20% - Accent1 2 2 5 9 2" xfId="7808" xr:uid="{00000000-0005-0000-0000-0000C61D0000}"/>
    <cellStyle name="20% - Accent1 2 2 5 9 2 2" xfId="7809" xr:uid="{00000000-0005-0000-0000-0000C71D0000}"/>
    <cellStyle name="20% - Accent1 2 2 5 9 2 2 2" xfId="7810" xr:uid="{00000000-0005-0000-0000-0000C81D0000}"/>
    <cellStyle name="20% - Accent1 2 2 5 9 2 3" xfId="7811" xr:uid="{00000000-0005-0000-0000-0000C91D0000}"/>
    <cellStyle name="20% - Accent1 2 2 5 9 3" xfId="7812" xr:uid="{00000000-0005-0000-0000-0000CA1D0000}"/>
    <cellStyle name="20% - Accent1 2 2 5 9 3 2" xfId="7813" xr:uid="{00000000-0005-0000-0000-0000CB1D0000}"/>
    <cellStyle name="20% - Accent1 2 2 5 9 4" xfId="7814" xr:uid="{00000000-0005-0000-0000-0000CC1D0000}"/>
    <cellStyle name="20% - Accent1 2 2 6" xfId="7815" xr:uid="{00000000-0005-0000-0000-0000CD1D0000}"/>
    <cellStyle name="20% - Accent1 2 2 6 10" xfId="7816" xr:uid="{00000000-0005-0000-0000-0000CE1D0000}"/>
    <cellStyle name="20% - Accent1 2 2 6 10 2" xfId="7817" xr:uid="{00000000-0005-0000-0000-0000CF1D0000}"/>
    <cellStyle name="20% - Accent1 2 2 6 10 2 2" xfId="7818" xr:uid="{00000000-0005-0000-0000-0000D01D0000}"/>
    <cellStyle name="20% - Accent1 2 2 6 10 3" xfId="7819" xr:uid="{00000000-0005-0000-0000-0000D11D0000}"/>
    <cellStyle name="20% - Accent1 2 2 6 11" xfId="7820" xr:uid="{00000000-0005-0000-0000-0000D21D0000}"/>
    <cellStyle name="20% - Accent1 2 2 6 11 2" xfId="7821" xr:uid="{00000000-0005-0000-0000-0000D31D0000}"/>
    <cellStyle name="20% - Accent1 2 2 6 11 2 2" xfId="7822" xr:uid="{00000000-0005-0000-0000-0000D41D0000}"/>
    <cellStyle name="20% - Accent1 2 2 6 11 3" xfId="7823" xr:uid="{00000000-0005-0000-0000-0000D51D0000}"/>
    <cellStyle name="20% - Accent1 2 2 6 12" xfId="7824" xr:uid="{00000000-0005-0000-0000-0000D61D0000}"/>
    <cellStyle name="20% - Accent1 2 2 6 12 2" xfId="7825" xr:uid="{00000000-0005-0000-0000-0000D71D0000}"/>
    <cellStyle name="20% - Accent1 2 2 6 13" xfId="7826" xr:uid="{00000000-0005-0000-0000-0000D81D0000}"/>
    <cellStyle name="20% - Accent1 2 2 6 13 2" xfId="7827" xr:uid="{00000000-0005-0000-0000-0000D91D0000}"/>
    <cellStyle name="20% - Accent1 2 2 6 14" xfId="7828" xr:uid="{00000000-0005-0000-0000-0000DA1D0000}"/>
    <cellStyle name="20% - Accent1 2 2 6 2" xfId="7829" xr:uid="{00000000-0005-0000-0000-0000DB1D0000}"/>
    <cellStyle name="20% - Accent1 2 2 6 2 10" xfId="7830" xr:uid="{00000000-0005-0000-0000-0000DC1D0000}"/>
    <cellStyle name="20% - Accent1 2 2 6 2 10 2" xfId="7831" xr:uid="{00000000-0005-0000-0000-0000DD1D0000}"/>
    <cellStyle name="20% - Accent1 2 2 6 2 11" xfId="7832" xr:uid="{00000000-0005-0000-0000-0000DE1D0000}"/>
    <cellStyle name="20% - Accent1 2 2 6 2 2" xfId="7833" xr:uid="{00000000-0005-0000-0000-0000DF1D0000}"/>
    <cellStyle name="20% - Accent1 2 2 6 2 2 2" xfId="7834" xr:uid="{00000000-0005-0000-0000-0000E01D0000}"/>
    <cellStyle name="20% - Accent1 2 2 6 2 2 2 2" xfId="7835" xr:uid="{00000000-0005-0000-0000-0000E11D0000}"/>
    <cellStyle name="20% - Accent1 2 2 6 2 2 2 2 2" xfId="7836" xr:uid="{00000000-0005-0000-0000-0000E21D0000}"/>
    <cellStyle name="20% - Accent1 2 2 6 2 2 2 2 2 2" xfId="7837" xr:uid="{00000000-0005-0000-0000-0000E31D0000}"/>
    <cellStyle name="20% - Accent1 2 2 6 2 2 2 2 3" xfId="7838" xr:uid="{00000000-0005-0000-0000-0000E41D0000}"/>
    <cellStyle name="20% - Accent1 2 2 6 2 2 2 3" xfId="7839" xr:uid="{00000000-0005-0000-0000-0000E51D0000}"/>
    <cellStyle name="20% - Accent1 2 2 6 2 2 2 3 2" xfId="7840" xr:uid="{00000000-0005-0000-0000-0000E61D0000}"/>
    <cellStyle name="20% - Accent1 2 2 6 2 2 2 4" xfId="7841" xr:uid="{00000000-0005-0000-0000-0000E71D0000}"/>
    <cellStyle name="20% - Accent1 2 2 6 2 2 3" xfId="7842" xr:uid="{00000000-0005-0000-0000-0000E81D0000}"/>
    <cellStyle name="20% - Accent1 2 2 6 2 2 3 2" xfId="7843" xr:uid="{00000000-0005-0000-0000-0000E91D0000}"/>
    <cellStyle name="20% - Accent1 2 2 6 2 2 3 2 2" xfId="7844" xr:uid="{00000000-0005-0000-0000-0000EA1D0000}"/>
    <cellStyle name="20% - Accent1 2 2 6 2 2 3 2 2 2" xfId="7845" xr:uid="{00000000-0005-0000-0000-0000EB1D0000}"/>
    <cellStyle name="20% - Accent1 2 2 6 2 2 3 2 3" xfId="7846" xr:uid="{00000000-0005-0000-0000-0000EC1D0000}"/>
    <cellStyle name="20% - Accent1 2 2 6 2 2 3 3" xfId="7847" xr:uid="{00000000-0005-0000-0000-0000ED1D0000}"/>
    <cellStyle name="20% - Accent1 2 2 6 2 2 3 3 2" xfId="7848" xr:uid="{00000000-0005-0000-0000-0000EE1D0000}"/>
    <cellStyle name="20% - Accent1 2 2 6 2 2 3 4" xfId="7849" xr:uid="{00000000-0005-0000-0000-0000EF1D0000}"/>
    <cellStyle name="20% - Accent1 2 2 6 2 2 4" xfId="7850" xr:uid="{00000000-0005-0000-0000-0000F01D0000}"/>
    <cellStyle name="20% - Accent1 2 2 6 2 2 4 2" xfId="7851" xr:uid="{00000000-0005-0000-0000-0000F11D0000}"/>
    <cellStyle name="20% - Accent1 2 2 6 2 2 4 2 2" xfId="7852" xr:uid="{00000000-0005-0000-0000-0000F21D0000}"/>
    <cellStyle name="20% - Accent1 2 2 6 2 2 4 2 2 2" xfId="7853" xr:uid="{00000000-0005-0000-0000-0000F31D0000}"/>
    <cellStyle name="20% - Accent1 2 2 6 2 2 4 2 3" xfId="7854" xr:uid="{00000000-0005-0000-0000-0000F41D0000}"/>
    <cellStyle name="20% - Accent1 2 2 6 2 2 4 3" xfId="7855" xr:uid="{00000000-0005-0000-0000-0000F51D0000}"/>
    <cellStyle name="20% - Accent1 2 2 6 2 2 4 3 2" xfId="7856" xr:uid="{00000000-0005-0000-0000-0000F61D0000}"/>
    <cellStyle name="20% - Accent1 2 2 6 2 2 4 4" xfId="7857" xr:uid="{00000000-0005-0000-0000-0000F71D0000}"/>
    <cellStyle name="20% - Accent1 2 2 6 2 2 5" xfId="7858" xr:uid="{00000000-0005-0000-0000-0000F81D0000}"/>
    <cellStyle name="20% - Accent1 2 2 6 2 2 5 2" xfId="7859" xr:uid="{00000000-0005-0000-0000-0000F91D0000}"/>
    <cellStyle name="20% - Accent1 2 2 6 2 2 5 2 2" xfId="7860" xr:uid="{00000000-0005-0000-0000-0000FA1D0000}"/>
    <cellStyle name="20% - Accent1 2 2 6 2 2 5 3" xfId="7861" xr:uid="{00000000-0005-0000-0000-0000FB1D0000}"/>
    <cellStyle name="20% - Accent1 2 2 6 2 2 6" xfId="7862" xr:uid="{00000000-0005-0000-0000-0000FC1D0000}"/>
    <cellStyle name="20% - Accent1 2 2 6 2 2 6 2" xfId="7863" xr:uid="{00000000-0005-0000-0000-0000FD1D0000}"/>
    <cellStyle name="20% - Accent1 2 2 6 2 2 6 2 2" xfId="7864" xr:uid="{00000000-0005-0000-0000-0000FE1D0000}"/>
    <cellStyle name="20% - Accent1 2 2 6 2 2 6 3" xfId="7865" xr:uid="{00000000-0005-0000-0000-0000FF1D0000}"/>
    <cellStyle name="20% - Accent1 2 2 6 2 2 7" xfId="7866" xr:uid="{00000000-0005-0000-0000-0000001E0000}"/>
    <cellStyle name="20% - Accent1 2 2 6 2 2 7 2" xfId="7867" xr:uid="{00000000-0005-0000-0000-0000011E0000}"/>
    <cellStyle name="20% - Accent1 2 2 6 2 2 8" xfId="7868" xr:uid="{00000000-0005-0000-0000-0000021E0000}"/>
    <cellStyle name="20% - Accent1 2 2 6 2 2 8 2" xfId="7869" xr:uid="{00000000-0005-0000-0000-0000031E0000}"/>
    <cellStyle name="20% - Accent1 2 2 6 2 2 9" xfId="7870" xr:uid="{00000000-0005-0000-0000-0000041E0000}"/>
    <cellStyle name="20% - Accent1 2 2 6 2 3" xfId="7871" xr:uid="{00000000-0005-0000-0000-0000051E0000}"/>
    <cellStyle name="20% - Accent1 2 2 6 2 3 2" xfId="7872" xr:uid="{00000000-0005-0000-0000-0000061E0000}"/>
    <cellStyle name="20% - Accent1 2 2 6 2 3 2 2" xfId="7873" xr:uid="{00000000-0005-0000-0000-0000071E0000}"/>
    <cellStyle name="20% - Accent1 2 2 6 2 3 2 2 2" xfId="7874" xr:uid="{00000000-0005-0000-0000-0000081E0000}"/>
    <cellStyle name="20% - Accent1 2 2 6 2 3 2 2 2 2" xfId="7875" xr:uid="{00000000-0005-0000-0000-0000091E0000}"/>
    <cellStyle name="20% - Accent1 2 2 6 2 3 2 2 3" xfId="7876" xr:uid="{00000000-0005-0000-0000-00000A1E0000}"/>
    <cellStyle name="20% - Accent1 2 2 6 2 3 2 3" xfId="7877" xr:uid="{00000000-0005-0000-0000-00000B1E0000}"/>
    <cellStyle name="20% - Accent1 2 2 6 2 3 2 3 2" xfId="7878" xr:uid="{00000000-0005-0000-0000-00000C1E0000}"/>
    <cellStyle name="20% - Accent1 2 2 6 2 3 2 4" xfId="7879" xr:uid="{00000000-0005-0000-0000-00000D1E0000}"/>
    <cellStyle name="20% - Accent1 2 2 6 2 3 3" xfId="7880" xr:uid="{00000000-0005-0000-0000-00000E1E0000}"/>
    <cellStyle name="20% - Accent1 2 2 6 2 3 3 2" xfId="7881" xr:uid="{00000000-0005-0000-0000-00000F1E0000}"/>
    <cellStyle name="20% - Accent1 2 2 6 2 3 3 2 2" xfId="7882" xr:uid="{00000000-0005-0000-0000-0000101E0000}"/>
    <cellStyle name="20% - Accent1 2 2 6 2 3 3 2 2 2" xfId="7883" xr:uid="{00000000-0005-0000-0000-0000111E0000}"/>
    <cellStyle name="20% - Accent1 2 2 6 2 3 3 2 3" xfId="7884" xr:uid="{00000000-0005-0000-0000-0000121E0000}"/>
    <cellStyle name="20% - Accent1 2 2 6 2 3 3 3" xfId="7885" xr:uid="{00000000-0005-0000-0000-0000131E0000}"/>
    <cellStyle name="20% - Accent1 2 2 6 2 3 3 3 2" xfId="7886" xr:uid="{00000000-0005-0000-0000-0000141E0000}"/>
    <cellStyle name="20% - Accent1 2 2 6 2 3 3 4" xfId="7887" xr:uid="{00000000-0005-0000-0000-0000151E0000}"/>
    <cellStyle name="20% - Accent1 2 2 6 2 3 4" xfId="7888" xr:uid="{00000000-0005-0000-0000-0000161E0000}"/>
    <cellStyle name="20% - Accent1 2 2 6 2 3 4 2" xfId="7889" xr:uid="{00000000-0005-0000-0000-0000171E0000}"/>
    <cellStyle name="20% - Accent1 2 2 6 2 3 4 2 2" xfId="7890" xr:uid="{00000000-0005-0000-0000-0000181E0000}"/>
    <cellStyle name="20% - Accent1 2 2 6 2 3 4 2 2 2" xfId="7891" xr:uid="{00000000-0005-0000-0000-0000191E0000}"/>
    <cellStyle name="20% - Accent1 2 2 6 2 3 4 2 3" xfId="7892" xr:uid="{00000000-0005-0000-0000-00001A1E0000}"/>
    <cellStyle name="20% - Accent1 2 2 6 2 3 4 3" xfId="7893" xr:uid="{00000000-0005-0000-0000-00001B1E0000}"/>
    <cellStyle name="20% - Accent1 2 2 6 2 3 4 3 2" xfId="7894" xr:uid="{00000000-0005-0000-0000-00001C1E0000}"/>
    <cellStyle name="20% - Accent1 2 2 6 2 3 4 4" xfId="7895" xr:uid="{00000000-0005-0000-0000-00001D1E0000}"/>
    <cellStyle name="20% - Accent1 2 2 6 2 3 5" xfId="7896" xr:uid="{00000000-0005-0000-0000-00001E1E0000}"/>
    <cellStyle name="20% - Accent1 2 2 6 2 3 5 2" xfId="7897" xr:uid="{00000000-0005-0000-0000-00001F1E0000}"/>
    <cellStyle name="20% - Accent1 2 2 6 2 3 5 2 2" xfId="7898" xr:uid="{00000000-0005-0000-0000-0000201E0000}"/>
    <cellStyle name="20% - Accent1 2 2 6 2 3 5 3" xfId="7899" xr:uid="{00000000-0005-0000-0000-0000211E0000}"/>
    <cellStyle name="20% - Accent1 2 2 6 2 3 6" xfId="7900" xr:uid="{00000000-0005-0000-0000-0000221E0000}"/>
    <cellStyle name="20% - Accent1 2 2 6 2 3 6 2" xfId="7901" xr:uid="{00000000-0005-0000-0000-0000231E0000}"/>
    <cellStyle name="20% - Accent1 2 2 6 2 3 6 2 2" xfId="7902" xr:uid="{00000000-0005-0000-0000-0000241E0000}"/>
    <cellStyle name="20% - Accent1 2 2 6 2 3 6 3" xfId="7903" xr:uid="{00000000-0005-0000-0000-0000251E0000}"/>
    <cellStyle name="20% - Accent1 2 2 6 2 3 7" xfId="7904" xr:uid="{00000000-0005-0000-0000-0000261E0000}"/>
    <cellStyle name="20% - Accent1 2 2 6 2 3 7 2" xfId="7905" xr:uid="{00000000-0005-0000-0000-0000271E0000}"/>
    <cellStyle name="20% - Accent1 2 2 6 2 3 8" xfId="7906" xr:uid="{00000000-0005-0000-0000-0000281E0000}"/>
    <cellStyle name="20% - Accent1 2 2 6 2 3 8 2" xfId="7907" xr:uid="{00000000-0005-0000-0000-0000291E0000}"/>
    <cellStyle name="20% - Accent1 2 2 6 2 3 9" xfId="7908" xr:uid="{00000000-0005-0000-0000-00002A1E0000}"/>
    <cellStyle name="20% - Accent1 2 2 6 2 4" xfId="7909" xr:uid="{00000000-0005-0000-0000-00002B1E0000}"/>
    <cellStyle name="20% - Accent1 2 2 6 2 4 2" xfId="7910" xr:uid="{00000000-0005-0000-0000-00002C1E0000}"/>
    <cellStyle name="20% - Accent1 2 2 6 2 4 2 2" xfId="7911" xr:uid="{00000000-0005-0000-0000-00002D1E0000}"/>
    <cellStyle name="20% - Accent1 2 2 6 2 4 2 2 2" xfId="7912" xr:uid="{00000000-0005-0000-0000-00002E1E0000}"/>
    <cellStyle name="20% - Accent1 2 2 6 2 4 2 3" xfId="7913" xr:uid="{00000000-0005-0000-0000-00002F1E0000}"/>
    <cellStyle name="20% - Accent1 2 2 6 2 4 3" xfId="7914" xr:uid="{00000000-0005-0000-0000-0000301E0000}"/>
    <cellStyle name="20% - Accent1 2 2 6 2 4 3 2" xfId="7915" xr:uid="{00000000-0005-0000-0000-0000311E0000}"/>
    <cellStyle name="20% - Accent1 2 2 6 2 4 4" xfId="7916" xr:uid="{00000000-0005-0000-0000-0000321E0000}"/>
    <cellStyle name="20% - Accent1 2 2 6 2 5" xfId="7917" xr:uid="{00000000-0005-0000-0000-0000331E0000}"/>
    <cellStyle name="20% - Accent1 2 2 6 2 5 2" xfId="7918" xr:uid="{00000000-0005-0000-0000-0000341E0000}"/>
    <cellStyle name="20% - Accent1 2 2 6 2 5 2 2" xfId="7919" xr:uid="{00000000-0005-0000-0000-0000351E0000}"/>
    <cellStyle name="20% - Accent1 2 2 6 2 5 2 2 2" xfId="7920" xr:uid="{00000000-0005-0000-0000-0000361E0000}"/>
    <cellStyle name="20% - Accent1 2 2 6 2 5 2 3" xfId="7921" xr:uid="{00000000-0005-0000-0000-0000371E0000}"/>
    <cellStyle name="20% - Accent1 2 2 6 2 5 3" xfId="7922" xr:uid="{00000000-0005-0000-0000-0000381E0000}"/>
    <cellStyle name="20% - Accent1 2 2 6 2 5 3 2" xfId="7923" xr:uid="{00000000-0005-0000-0000-0000391E0000}"/>
    <cellStyle name="20% - Accent1 2 2 6 2 5 4" xfId="7924" xr:uid="{00000000-0005-0000-0000-00003A1E0000}"/>
    <cellStyle name="20% - Accent1 2 2 6 2 6" xfId="7925" xr:uid="{00000000-0005-0000-0000-00003B1E0000}"/>
    <cellStyle name="20% - Accent1 2 2 6 2 6 2" xfId="7926" xr:uid="{00000000-0005-0000-0000-00003C1E0000}"/>
    <cellStyle name="20% - Accent1 2 2 6 2 6 2 2" xfId="7927" xr:uid="{00000000-0005-0000-0000-00003D1E0000}"/>
    <cellStyle name="20% - Accent1 2 2 6 2 6 2 2 2" xfId="7928" xr:uid="{00000000-0005-0000-0000-00003E1E0000}"/>
    <cellStyle name="20% - Accent1 2 2 6 2 6 2 3" xfId="7929" xr:uid="{00000000-0005-0000-0000-00003F1E0000}"/>
    <cellStyle name="20% - Accent1 2 2 6 2 6 3" xfId="7930" xr:uid="{00000000-0005-0000-0000-0000401E0000}"/>
    <cellStyle name="20% - Accent1 2 2 6 2 6 3 2" xfId="7931" xr:uid="{00000000-0005-0000-0000-0000411E0000}"/>
    <cellStyle name="20% - Accent1 2 2 6 2 6 4" xfId="7932" xr:uid="{00000000-0005-0000-0000-0000421E0000}"/>
    <cellStyle name="20% - Accent1 2 2 6 2 7" xfId="7933" xr:uid="{00000000-0005-0000-0000-0000431E0000}"/>
    <cellStyle name="20% - Accent1 2 2 6 2 7 2" xfId="7934" xr:uid="{00000000-0005-0000-0000-0000441E0000}"/>
    <cellStyle name="20% - Accent1 2 2 6 2 7 2 2" xfId="7935" xr:uid="{00000000-0005-0000-0000-0000451E0000}"/>
    <cellStyle name="20% - Accent1 2 2 6 2 7 3" xfId="7936" xr:uid="{00000000-0005-0000-0000-0000461E0000}"/>
    <cellStyle name="20% - Accent1 2 2 6 2 8" xfId="7937" xr:uid="{00000000-0005-0000-0000-0000471E0000}"/>
    <cellStyle name="20% - Accent1 2 2 6 2 8 2" xfId="7938" xr:uid="{00000000-0005-0000-0000-0000481E0000}"/>
    <cellStyle name="20% - Accent1 2 2 6 2 8 2 2" xfId="7939" xr:uid="{00000000-0005-0000-0000-0000491E0000}"/>
    <cellStyle name="20% - Accent1 2 2 6 2 8 3" xfId="7940" xr:uid="{00000000-0005-0000-0000-00004A1E0000}"/>
    <cellStyle name="20% - Accent1 2 2 6 2 9" xfId="7941" xr:uid="{00000000-0005-0000-0000-00004B1E0000}"/>
    <cellStyle name="20% - Accent1 2 2 6 2 9 2" xfId="7942" xr:uid="{00000000-0005-0000-0000-00004C1E0000}"/>
    <cellStyle name="20% - Accent1 2 2 6 3" xfId="7943" xr:uid="{00000000-0005-0000-0000-00004D1E0000}"/>
    <cellStyle name="20% - Accent1 2 2 6 3 10" xfId="7944" xr:uid="{00000000-0005-0000-0000-00004E1E0000}"/>
    <cellStyle name="20% - Accent1 2 2 6 3 10 2" xfId="7945" xr:uid="{00000000-0005-0000-0000-00004F1E0000}"/>
    <cellStyle name="20% - Accent1 2 2 6 3 11" xfId="7946" xr:uid="{00000000-0005-0000-0000-0000501E0000}"/>
    <cellStyle name="20% - Accent1 2 2 6 3 2" xfId="7947" xr:uid="{00000000-0005-0000-0000-0000511E0000}"/>
    <cellStyle name="20% - Accent1 2 2 6 3 2 2" xfId="7948" xr:uid="{00000000-0005-0000-0000-0000521E0000}"/>
    <cellStyle name="20% - Accent1 2 2 6 3 2 2 2" xfId="7949" xr:uid="{00000000-0005-0000-0000-0000531E0000}"/>
    <cellStyle name="20% - Accent1 2 2 6 3 2 2 2 2" xfId="7950" xr:uid="{00000000-0005-0000-0000-0000541E0000}"/>
    <cellStyle name="20% - Accent1 2 2 6 3 2 2 2 2 2" xfId="7951" xr:uid="{00000000-0005-0000-0000-0000551E0000}"/>
    <cellStyle name="20% - Accent1 2 2 6 3 2 2 2 3" xfId="7952" xr:uid="{00000000-0005-0000-0000-0000561E0000}"/>
    <cellStyle name="20% - Accent1 2 2 6 3 2 2 3" xfId="7953" xr:uid="{00000000-0005-0000-0000-0000571E0000}"/>
    <cellStyle name="20% - Accent1 2 2 6 3 2 2 3 2" xfId="7954" xr:uid="{00000000-0005-0000-0000-0000581E0000}"/>
    <cellStyle name="20% - Accent1 2 2 6 3 2 2 4" xfId="7955" xr:uid="{00000000-0005-0000-0000-0000591E0000}"/>
    <cellStyle name="20% - Accent1 2 2 6 3 2 3" xfId="7956" xr:uid="{00000000-0005-0000-0000-00005A1E0000}"/>
    <cellStyle name="20% - Accent1 2 2 6 3 2 3 2" xfId="7957" xr:uid="{00000000-0005-0000-0000-00005B1E0000}"/>
    <cellStyle name="20% - Accent1 2 2 6 3 2 3 2 2" xfId="7958" xr:uid="{00000000-0005-0000-0000-00005C1E0000}"/>
    <cellStyle name="20% - Accent1 2 2 6 3 2 3 2 2 2" xfId="7959" xr:uid="{00000000-0005-0000-0000-00005D1E0000}"/>
    <cellStyle name="20% - Accent1 2 2 6 3 2 3 2 3" xfId="7960" xr:uid="{00000000-0005-0000-0000-00005E1E0000}"/>
    <cellStyle name="20% - Accent1 2 2 6 3 2 3 3" xfId="7961" xr:uid="{00000000-0005-0000-0000-00005F1E0000}"/>
    <cellStyle name="20% - Accent1 2 2 6 3 2 3 3 2" xfId="7962" xr:uid="{00000000-0005-0000-0000-0000601E0000}"/>
    <cellStyle name="20% - Accent1 2 2 6 3 2 3 4" xfId="7963" xr:uid="{00000000-0005-0000-0000-0000611E0000}"/>
    <cellStyle name="20% - Accent1 2 2 6 3 2 4" xfId="7964" xr:uid="{00000000-0005-0000-0000-0000621E0000}"/>
    <cellStyle name="20% - Accent1 2 2 6 3 2 4 2" xfId="7965" xr:uid="{00000000-0005-0000-0000-0000631E0000}"/>
    <cellStyle name="20% - Accent1 2 2 6 3 2 4 2 2" xfId="7966" xr:uid="{00000000-0005-0000-0000-0000641E0000}"/>
    <cellStyle name="20% - Accent1 2 2 6 3 2 4 2 2 2" xfId="7967" xr:uid="{00000000-0005-0000-0000-0000651E0000}"/>
    <cellStyle name="20% - Accent1 2 2 6 3 2 4 2 3" xfId="7968" xr:uid="{00000000-0005-0000-0000-0000661E0000}"/>
    <cellStyle name="20% - Accent1 2 2 6 3 2 4 3" xfId="7969" xr:uid="{00000000-0005-0000-0000-0000671E0000}"/>
    <cellStyle name="20% - Accent1 2 2 6 3 2 4 3 2" xfId="7970" xr:uid="{00000000-0005-0000-0000-0000681E0000}"/>
    <cellStyle name="20% - Accent1 2 2 6 3 2 4 4" xfId="7971" xr:uid="{00000000-0005-0000-0000-0000691E0000}"/>
    <cellStyle name="20% - Accent1 2 2 6 3 2 5" xfId="7972" xr:uid="{00000000-0005-0000-0000-00006A1E0000}"/>
    <cellStyle name="20% - Accent1 2 2 6 3 2 5 2" xfId="7973" xr:uid="{00000000-0005-0000-0000-00006B1E0000}"/>
    <cellStyle name="20% - Accent1 2 2 6 3 2 5 2 2" xfId="7974" xr:uid="{00000000-0005-0000-0000-00006C1E0000}"/>
    <cellStyle name="20% - Accent1 2 2 6 3 2 5 3" xfId="7975" xr:uid="{00000000-0005-0000-0000-00006D1E0000}"/>
    <cellStyle name="20% - Accent1 2 2 6 3 2 6" xfId="7976" xr:uid="{00000000-0005-0000-0000-00006E1E0000}"/>
    <cellStyle name="20% - Accent1 2 2 6 3 2 6 2" xfId="7977" xr:uid="{00000000-0005-0000-0000-00006F1E0000}"/>
    <cellStyle name="20% - Accent1 2 2 6 3 2 6 2 2" xfId="7978" xr:uid="{00000000-0005-0000-0000-0000701E0000}"/>
    <cellStyle name="20% - Accent1 2 2 6 3 2 6 3" xfId="7979" xr:uid="{00000000-0005-0000-0000-0000711E0000}"/>
    <cellStyle name="20% - Accent1 2 2 6 3 2 7" xfId="7980" xr:uid="{00000000-0005-0000-0000-0000721E0000}"/>
    <cellStyle name="20% - Accent1 2 2 6 3 2 7 2" xfId="7981" xr:uid="{00000000-0005-0000-0000-0000731E0000}"/>
    <cellStyle name="20% - Accent1 2 2 6 3 2 8" xfId="7982" xr:uid="{00000000-0005-0000-0000-0000741E0000}"/>
    <cellStyle name="20% - Accent1 2 2 6 3 2 8 2" xfId="7983" xr:uid="{00000000-0005-0000-0000-0000751E0000}"/>
    <cellStyle name="20% - Accent1 2 2 6 3 2 9" xfId="7984" xr:uid="{00000000-0005-0000-0000-0000761E0000}"/>
    <cellStyle name="20% - Accent1 2 2 6 3 3" xfId="7985" xr:uid="{00000000-0005-0000-0000-0000771E0000}"/>
    <cellStyle name="20% - Accent1 2 2 6 3 3 2" xfId="7986" xr:uid="{00000000-0005-0000-0000-0000781E0000}"/>
    <cellStyle name="20% - Accent1 2 2 6 3 3 2 2" xfId="7987" xr:uid="{00000000-0005-0000-0000-0000791E0000}"/>
    <cellStyle name="20% - Accent1 2 2 6 3 3 2 2 2" xfId="7988" xr:uid="{00000000-0005-0000-0000-00007A1E0000}"/>
    <cellStyle name="20% - Accent1 2 2 6 3 3 2 2 2 2" xfId="7989" xr:uid="{00000000-0005-0000-0000-00007B1E0000}"/>
    <cellStyle name="20% - Accent1 2 2 6 3 3 2 2 3" xfId="7990" xr:uid="{00000000-0005-0000-0000-00007C1E0000}"/>
    <cellStyle name="20% - Accent1 2 2 6 3 3 2 3" xfId="7991" xr:uid="{00000000-0005-0000-0000-00007D1E0000}"/>
    <cellStyle name="20% - Accent1 2 2 6 3 3 2 3 2" xfId="7992" xr:uid="{00000000-0005-0000-0000-00007E1E0000}"/>
    <cellStyle name="20% - Accent1 2 2 6 3 3 2 4" xfId="7993" xr:uid="{00000000-0005-0000-0000-00007F1E0000}"/>
    <cellStyle name="20% - Accent1 2 2 6 3 3 3" xfId="7994" xr:uid="{00000000-0005-0000-0000-0000801E0000}"/>
    <cellStyle name="20% - Accent1 2 2 6 3 3 3 2" xfId="7995" xr:uid="{00000000-0005-0000-0000-0000811E0000}"/>
    <cellStyle name="20% - Accent1 2 2 6 3 3 3 2 2" xfId="7996" xr:uid="{00000000-0005-0000-0000-0000821E0000}"/>
    <cellStyle name="20% - Accent1 2 2 6 3 3 3 2 2 2" xfId="7997" xr:uid="{00000000-0005-0000-0000-0000831E0000}"/>
    <cellStyle name="20% - Accent1 2 2 6 3 3 3 2 3" xfId="7998" xr:uid="{00000000-0005-0000-0000-0000841E0000}"/>
    <cellStyle name="20% - Accent1 2 2 6 3 3 3 3" xfId="7999" xr:uid="{00000000-0005-0000-0000-0000851E0000}"/>
    <cellStyle name="20% - Accent1 2 2 6 3 3 3 3 2" xfId="8000" xr:uid="{00000000-0005-0000-0000-0000861E0000}"/>
    <cellStyle name="20% - Accent1 2 2 6 3 3 3 4" xfId="8001" xr:uid="{00000000-0005-0000-0000-0000871E0000}"/>
    <cellStyle name="20% - Accent1 2 2 6 3 3 4" xfId="8002" xr:uid="{00000000-0005-0000-0000-0000881E0000}"/>
    <cellStyle name="20% - Accent1 2 2 6 3 3 4 2" xfId="8003" xr:uid="{00000000-0005-0000-0000-0000891E0000}"/>
    <cellStyle name="20% - Accent1 2 2 6 3 3 4 2 2" xfId="8004" xr:uid="{00000000-0005-0000-0000-00008A1E0000}"/>
    <cellStyle name="20% - Accent1 2 2 6 3 3 4 2 2 2" xfId="8005" xr:uid="{00000000-0005-0000-0000-00008B1E0000}"/>
    <cellStyle name="20% - Accent1 2 2 6 3 3 4 2 3" xfId="8006" xr:uid="{00000000-0005-0000-0000-00008C1E0000}"/>
    <cellStyle name="20% - Accent1 2 2 6 3 3 4 3" xfId="8007" xr:uid="{00000000-0005-0000-0000-00008D1E0000}"/>
    <cellStyle name="20% - Accent1 2 2 6 3 3 4 3 2" xfId="8008" xr:uid="{00000000-0005-0000-0000-00008E1E0000}"/>
    <cellStyle name="20% - Accent1 2 2 6 3 3 4 4" xfId="8009" xr:uid="{00000000-0005-0000-0000-00008F1E0000}"/>
    <cellStyle name="20% - Accent1 2 2 6 3 3 5" xfId="8010" xr:uid="{00000000-0005-0000-0000-0000901E0000}"/>
    <cellStyle name="20% - Accent1 2 2 6 3 3 5 2" xfId="8011" xr:uid="{00000000-0005-0000-0000-0000911E0000}"/>
    <cellStyle name="20% - Accent1 2 2 6 3 3 5 2 2" xfId="8012" xr:uid="{00000000-0005-0000-0000-0000921E0000}"/>
    <cellStyle name="20% - Accent1 2 2 6 3 3 5 3" xfId="8013" xr:uid="{00000000-0005-0000-0000-0000931E0000}"/>
    <cellStyle name="20% - Accent1 2 2 6 3 3 6" xfId="8014" xr:uid="{00000000-0005-0000-0000-0000941E0000}"/>
    <cellStyle name="20% - Accent1 2 2 6 3 3 6 2" xfId="8015" xr:uid="{00000000-0005-0000-0000-0000951E0000}"/>
    <cellStyle name="20% - Accent1 2 2 6 3 3 6 2 2" xfId="8016" xr:uid="{00000000-0005-0000-0000-0000961E0000}"/>
    <cellStyle name="20% - Accent1 2 2 6 3 3 6 3" xfId="8017" xr:uid="{00000000-0005-0000-0000-0000971E0000}"/>
    <cellStyle name="20% - Accent1 2 2 6 3 3 7" xfId="8018" xr:uid="{00000000-0005-0000-0000-0000981E0000}"/>
    <cellStyle name="20% - Accent1 2 2 6 3 3 7 2" xfId="8019" xr:uid="{00000000-0005-0000-0000-0000991E0000}"/>
    <cellStyle name="20% - Accent1 2 2 6 3 3 8" xfId="8020" xr:uid="{00000000-0005-0000-0000-00009A1E0000}"/>
    <cellStyle name="20% - Accent1 2 2 6 3 3 8 2" xfId="8021" xr:uid="{00000000-0005-0000-0000-00009B1E0000}"/>
    <cellStyle name="20% - Accent1 2 2 6 3 3 9" xfId="8022" xr:uid="{00000000-0005-0000-0000-00009C1E0000}"/>
    <cellStyle name="20% - Accent1 2 2 6 3 4" xfId="8023" xr:uid="{00000000-0005-0000-0000-00009D1E0000}"/>
    <cellStyle name="20% - Accent1 2 2 6 3 4 2" xfId="8024" xr:uid="{00000000-0005-0000-0000-00009E1E0000}"/>
    <cellStyle name="20% - Accent1 2 2 6 3 4 2 2" xfId="8025" xr:uid="{00000000-0005-0000-0000-00009F1E0000}"/>
    <cellStyle name="20% - Accent1 2 2 6 3 4 2 2 2" xfId="8026" xr:uid="{00000000-0005-0000-0000-0000A01E0000}"/>
    <cellStyle name="20% - Accent1 2 2 6 3 4 2 3" xfId="8027" xr:uid="{00000000-0005-0000-0000-0000A11E0000}"/>
    <cellStyle name="20% - Accent1 2 2 6 3 4 3" xfId="8028" xr:uid="{00000000-0005-0000-0000-0000A21E0000}"/>
    <cellStyle name="20% - Accent1 2 2 6 3 4 3 2" xfId="8029" xr:uid="{00000000-0005-0000-0000-0000A31E0000}"/>
    <cellStyle name="20% - Accent1 2 2 6 3 4 4" xfId="8030" xr:uid="{00000000-0005-0000-0000-0000A41E0000}"/>
    <cellStyle name="20% - Accent1 2 2 6 3 5" xfId="8031" xr:uid="{00000000-0005-0000-0000-0000A51E0000}"/>
    <cellStyle name="20% - Accent1 2 2 6 3 5 2" xfId="8032" xr:uid="{00000000-0005-0000-0000-0000A61E0000}"/>
    <cellStyle name="20% - Accent1 2 2 6 3 5 2 2" xfId="8033" xr:uid="{00000000-0005-0000-0000-0000A71E0000}"/>
    <cellStyle name="20% - Accent1 2 2 6 3 5 2 2 2" xfId="8034" xr:uid="{00000000-0005-0000-0000-0000A81E0000}"/>
    <cellStyle name="20% - Accent1 2 2 6 3 5 2 3" xfId="8035" xr:uid="{00000000-0005-0000-0000-0000A91E0000}"/>
    <cellStyle name="20% - Accent1 2 2 6 3 5 3" xfId="8036" xr:uid="{00000000-0005-0000-0000-0000AA1E0000}"/>
    <cellStyle name="20% - Accent1 2 2 6 3 5 3 2" xfId="8037" xr:uid="{00000000-0005-0000-0000-0000AB1E0000}"/>
    <cellStyle name="20% - Accent1 2 2 6 3 5 4" xfId="8038" xr:uid="{00000000-0005-0000-0000-0000AC1E0000}"/>
    <cellStyle name="20% - Accent1 2 2 6 3 6" xfId="8039" xr:uid="{00000000-0005-0000-0000-0000AD1E0000}"/>
    <cellStyle name="20% - Accent1 2 2 6 3 6 2" xfId="8040" xr:uid="{00000000-0005-0000-0000-0000AE1E0000}"/>
    <cellStyle name="20% - Accent1 2 2 6 3 6 2 2" xfId="8041" xr:uid="{00000000-0005-0000-0000-0000AF1E0000}"/>
    <cellStyle name="20% - Accent1 2 2 6 3 6 2 2 2" xfId="8042" xr:uid="{00000000-0005-0000-0000-0000B01E0000}"/>
    <cellStyle name="20% - Accent1 2 2 6 3 6 2 3" xfId="8043" xr:uid="{00000000-0005-0000-0000-0000B11E0000}"/>
    <cellStyle name="20% - Accent1 2 2 6 3 6 3" xfId="8044" xr:uid="{00000000-0005-0000-0000-0000B21E0000}"/>
    <cellStyle name="20% - Accent1 2 2 6 3 6 3 2" xfId="8045" xr:uid="{00000000-0005-0000-0000-0000B31E0000}"/>
    <cellStyle name="20% - Accent1 2 2 6 3 6 4" xfId="8046" xr:uid="{00000000-0005-0000-0000-0000B41E0000}"/>
    <cellStyle name="20% - Accent1 2 2 6 3 7" xfId="8047" xr:uid="{00000000-0005-0000-0000-0000B51E0000}"/>
    <cellStyle name="20% - Accent1 2 2 6 3 7 2" xfId="8048" xr:uid="{00000000-0005-0000-0000-0000B61E0000}"/>
    <cellStyle name="20% - Accent1 2 2 6 3 7 2 2" xfId="8049" xr:uid="{00000000-0005-0000-0000-0000B71E0000}"/>
    <cellStyle name="20% - Accent1 2 2 6 3 7 3" xfId="8050" xr:uid="{00000000-0005-0000-0000-0000B81E0000}"/>
    <cellStyle name="20% - Accent1 2 2 6 3 8" xfId="8051" xr:uid="{00000000-0005-0000-0000-0000B91E0000}"/>
    <cellStyle name="20% - Accent1 2 2 6 3 8 2" xfId="8052" xr:uid="{00000000-0005-0000-0000-0000BA1E0000}"/>
    <cellStyle name="20% - Accent1 2 2 6 3 8 2 2" xfId="8053" xr:uid="{00000000-0005-0000-0000-0000BB1E0000}"/>
    <cellStyle name="20% - Accent1 2 2 6 3 8 3" xfId="8054" xr:uid="{00000000-0005-0000-0000-0000BC1E0000}"/>
    <cellStyle name="20% - Accent1 2 2 6 3 9" xfId="8055" xr:uid="{00000000-0005-0000-0000-0000BD1E0000}"/>
    <cellStyle name="20% - Accent1 2 2 6 3 9 2" xfId="8056" xr:uid="{00000000-0005-0000-0000-0000BE1E0000}"/>
    <cellStyle name="20% - Accent1 2 2 6 4" xfId="8057" xr:uid="{00000000-0005-0000-0000-0000BF1E0000}"/>
    <cellStyle name="20% - Accent1 2 2 6 4 10" xfId="8058" xr:uid="{00000000-0005-0000-0000-0000C01E0000}"/>
    <cellStyle name="20% - Accent1 2 2 6 4 10 2" xfId="8059" xr:uid="{00000000-0005-0000-0000-0000C11E0000}"/>
    <cellStyle name="20% - Accent1 2 2 6 4 11" xfId="8060" xr:uid="{00000000-0005-0000-0000-0000C21E0000}"/>
    <cellStyle name="20% - Accent1 2 2 6 4 2" xfId="8061" xr:uid="{00000000-0005-0000-0000-0000C31E0000}"/>
    <cellStyle name="20% - Accent1 2 2 6 4 2 2" xfId="8062" xr:uid="{00000000-0005-0000-0000-0000C41E0000}"/>
    <cellStyle name="20% - Accent1 2 2 6 4 2 2 2" xfId="8063" xr:uid="{00000000-0005-0000-0000-0000C51E0000}"/>
    <cellStyle name="20% - Accent1 2 2 6 4 2 2 2 2" xfId="8064" xr:uid="{00000000-0005-0000-0000-0000C61E0000}"/>
    <cellStyle name="20% - Accent1 2 2 6 4 2 2 2 2 2" xfId="8065" xr:uid="{00000000-0005-0000-0000-0000C71E0000}"/>
    <cellStyle name="20% - Accent1 2 2 6 4 2 2 2 3" xfId="8066" xr:uid="{00000000-0005-0000-0000-0000C81E0000}"/>
    <cellStyle name="20% - Accent1 2 2 6 4 2 2 3" xfId="8067" xr:uid="{00000000-0005-0000-0000-0000C91E0000}"/>
    <cellStyle name="20% - Accent1 2 2 6 4 2 2 3 2" xfId="8068" xr:uid="{00000000-0005-0000-0000-0000CA1E0000}"/>
    <cellStyle name="20% - Accent1 2 2 6 4 2 2 4" xfId="8069" xr:uid="{00000000-0005-0000-0000-0000CB1E0000}"/>
    <cellStyle name="20% - Accent1 2 2 6 4 2 3" xfId="8070" xr:uid="{00000000-0005-0000-0000-0000CC1E0000}"/>
    <cellStyle name="20% - Accent1 2 2 6 4 2 3 2" xfId="8071" xr:uid="{00000000-0005-0000-0000-0000CD1E0000}"/>
    <cellStyle name="20% - Accent1 2 2 6 4 2 3 2 2" xfId="8072" xr:uid="{00000000-0005-0000-0000-0000CE1E0000}"/>
    <cellStyle name="20% - Accent1 2 2 6 4 2 3 2 2 2" xfId="8073" xr:uid="{00000000-0005-0000-0000-0000CF1E0000}"/>
    <cellStyle name="20% - Accent1 2 2 6 4 2 3 2 3" xfId="8074" xr:uid="{00000000-0005-0000-0000-0000D01E0000}"/>
    <cellStyle name="20% - Accent1 2 2 6 4 2 3 3" xfId="8075" xr:uid="{00000000-0005-0000-0000-0000D11E0000}"/>
    <cellStyle name="20% - Accent1 2 2 6 4 2 3 3 2" xfId="8076" xr:uid="{00000000-0005-0000-0000-0000D21E0000}"/>
    <cellStyle name="20% - Accent1 2 2 6 4 2 3 4" xfId="8077" xr:uid="{00000000-0005-0000-0000-0000D31E0000}"/>
    <cellStyle name="20% - Accent1 2 2 6 4 2 4" xfId="8078" xr:uid="{00000000-0005-0000-0000-0000D41E0000}"/>
    <cellStyle name="20% - Accent1 2 2 6 4 2 4 2" xfId="8079" xr:uid="{00000000-0005-0000-0000-0000D51E0000}"/>
    <cellStyle name="20% - Accent1 2 2 6 4 2 4 2 2" xfId="8080" xr:uid="{00000000-0005-0000-0000-0000D61E0000}"/>
    <cellStyle name="20% - Accent1 2 2 6 4 2 4 2 2 2" xfId="8081" xr:uid="{00000000-0005-0000-0000-0000D71E0000}"/>
    <cellStyle name="20% - Accent1 2 2 6 4 2 4 2 3" xfId="8082" xr:uid="{00000000-0005-0000-0000-0000D81E0000}"/>
    <cellStyle name="20% - Accent1 2 2 6 4 2 4 3" xfId="8083" xr:uid="{00000000-0005-0000-0000-0000D91E0000}"/>
    <cellStyle name="20% - Accent1 2 2 6 4 2 4 3 2" xfId="8084" xr:uid="{00000000-0005-0000-0000-0000DA1E0000}"/>
    <cellStyle name="20% - Accent1 2 2 6 4 2 4 4" xfId="8085" xr:uid="{00000000-0005-0000-0000-0000DB1E0000}"/>
    <cellStyle name="20% - Accent1 2 2 6 4 2 5" xfId="8086" xr:uid="{00000000-0005-0000-0000-0000DC1E0000}"/>
    <cellStyle name="20% - Accent1 2 2 6 4 2 5 2" xfId="8087" xr:uid="{00000000-0005-0000-0000-0000DD1E0000}"/>
    <cellStyle name="20% - Accent1 2 2 6 4 2 5 2 2" xfId="8088" xr:uid="{00000000-0005-0000-0000-0000DE1E0000}"/>
    <cellStyle name="20% - Accent1 2 2 6 4 2 5 3" xfId="8089" xr:uid="{00000000-0005-0000-0000-0000DF1E0000}"/>
    <cellStyle name="20% - Accent1 2 2 6 4 2 6" xfId="8090" xr:uid="{00000000-0005-0000-0000-0000E01E0000}"/>
    <cellStyle name="20% - Accent1 2 2 6 4 2 6 2" xfId="8091" xr:uid="{00000000-0005-0000-0000-0000E11E0000}"/>
    <cellStyle name="20% - Accent1 2 2 6 4 2 6 2 2" xfId="8092" xr:uid="{00000000-0005-0000-0000-0000E21E0000}"/>
    <cellStyle name="20% - Accent1 2 2 6 4 2 6 3" xfId="8093" xr:uid="{00000000-0005-0000-0000-0000E31E0000}"/>
    <cellStyle name="20% - Accent1 2 2 6 4 2 7" xfId="8094" xr:uid="{00000000-0005-0000-0000-0000E41E0000}"/>
    <cellStyle name="20% - Accent1 2 2 6 4 2 7 2" xfId="8095" xr:uid="{00000000-0005-0000-0000-0000E51E0000}"/>
    <cellStyle name="20% - Accent1 2 2 6 4 2 8" xfId="8096" xr:uid="{00000000-0005-0000-0000-0000E61E0000}"/>
    <cellStyle name="20% - Accent1 2 2 6 4 2 8 2" xfId="8097" xr:uid="{00000000-0005-0000-0000-0000E71E0000}"/>
    <cellStyle name="20% - Accent1 2 2 6 4 2 9" xfId="8098" xr:uid="{00000000-0005-0000-0000-0000E81E0000}"/>
    <cellStyle name="20% - Accent1 2 2 6 4 3" xfId="8099" xr:uid="{00000000-0005-0000-0000-0000E91E0000}"/>
    <cellStyle name="20% - Accent1 2 2 6 4 3 2" xfId="8100" xr:uid="{00000000-0005-0000-0000-0000EA1E0000}"/>
    <cellStyle name="20% - Accent1 2 2 6 4 3 2 2" xfId="8101" xr:uid="{00000000-0005-0000-0000-0000EB1E0000}"/>
    <cellStyle name="20% - Accent1 2 2 6 4 3 2 2 2" xfId="8102" xr:uid="{00000000-0005-0000-0000-0000EC1E0000}"/>
    <cellStyle name="20% - Accent1 2 2 6 4 3 2 2 2 2" xfId="8103" xr:uid="{00000000-0005-0000-0000-0000ED1E0000}"/>
    <cellStyle name="20% - Accent1 2 2 6 4 3 2 2 3" xfId="8104" xr:uid="{00000000-0005-0000-0000-0000EE1E0000}"/>
    <cellStyle name="20% - Accent1 2 2 6 4 3 2 3" xfId="8105" xr:uid="{00000000-0005-0000-0000-0000EF1E0000}"/>
    <cellStyle name="20% - Accent1 2 2 6 4 3 2 3 2" xfId="8106" xr:uid="{00000000-0005-0000-0000-0000F01E0000}"/>
    <cellStyle name="20% - Accent1 2 2 6 4 3 2 4" xfId="8107" xr:uid="{00000000-0005-0000-0000-0000F11E0000}"/>
    <cellStyle name="20% - Accent1 2 2 6 4 3 3" xfId="8108" xr:uid="{00000000-0005-0000-0000-0000F21E0000}"/>
    <cellStyle name="20% - Accent1 2 2 6 4 3 3 2" xfId="8109" xr:uid="{00000000-0005-0000-0000-0000F31E0000}"/>
    <cellStyle name="20% - Accent1 2 2 6 4 3 3 2 2" xfId="8110" xr:uid="{00000000-0005-0000-0000-0000F41E0000}"/>
    <cellStyle name="20% - Accent1 2 2 6 4 3 3 2 2 2" xfId="8111" xr:uid="{00000000-0005-0000-0000-0000F51E0000}"/>
    <cellStyle name="20% - Accent1 2 2 6 4 3 3 2 3" xfId="8112" xr:uid="{00000000-0005-0000-0000-0000F61E0000}"/>
    <cellStyle name="20% - Accent1 2 2 6 4 3 3 3" xfId="8113" xr:uid="{00000000-0005-0000-0000-0000F71E0000}"/>
    <cellStyle name="20% - Accent1 2 2 6 4 3 3 3 2" xfId="8114" xr:uid="{00000000-0005-0000-0000-0000F81E0000}"/>
    <cellStyle name="20% - Accent1 2 2 6 4 3 3 4" xfId="8115" xr:uid="{00000000-0005-0000-0000-0000F91E0000}"/>
    <cellStyle name="20% - Accent1 2 2 6 4 3 4" xfId="8116" xr:uid="{00000000-0005-0000-0000-0000FA1E0000}"/>
    <cellStyle name="20% - Accent1 2 2 6 4 3 4 2" xfId="8117" xr:uid="{00000000-0005-0000-0000-0000FB1E0000}"/>
    <cellStyle name="20% - Accent1 2 2 6 4 3 4 2 2" xfId="8118" xr:uid="{00000000-0005-0000-0000-0000FC1E0000}"/>
    <cellStyle name="20% - Accent1 2 2 6 4 3 4 2 2 2" xfId="8119" xr:uid="{00000000-0005-0000-0000-0000FD1E0000}"/>
    <cellStyle name="20% - Accent1 2 2 6 4 3 4 2 3" xfId="8120" xr:uid="{00000000-0005-0000-0000-0000FE1E0000}"/>
    <cellStyle name="20% - Accent1 2 2 6 4 3 4 3" xfId="8121" xr:uid="{00000000-0005-0000-0000-0000FF1E0000}"/>
    <cellStyle name="20% - Accent1 2 2 6 4 3 4 3 2" xfId="8122" xr:uid="{00000000-0005-0000-0000-0000001F0000}"/>
    <cellStyle name="20% - Accent1 2 2 6 4 3 4 4" xfId="8123" xr:uid="{00000000-0005-0000-0000-0000011F0000}"/>
    <cellStyle name="20% - Accent1 2 2 6 4 3 5" xfId="8124" xr:uid="{00000000-0005-0000-0000-0000021F0000}"/>
    <cellStyle name="20% - Accent1 2 2 6 4 3 5 2" xfId="8125" xr:uid="{00000000-0005-0000-0000-0000031F0000}"/>
    <cellStyle name="20% - Accent1 2 2 6 4 3 5 2 2" xfId="8126" xr:uid="{00000000-0005-0000-0000-0000041F0000}"/>
    <cellStyle name="20% - Accent1 2 2 6 4 3 5 3" xfId="8127" xr:uid="{00000000-0005-0000-0000-0000051F0000}"/>
    <cellStyle name="20% - Accent1 2 2 6 4 3 6" xfId="8128" xr:uid="{00000000-0005-0000-0000-0000061F0000}"/>
    <cellStyle name="20% - Accent1 2 2 6 4 3 6 2" xfId="8129" xr:uid="{00000000-0005-0000-0000-0000071F0000}"/>
    <cellStyle name="20% - Accent1 2 2 6 4 3 6 2 2" xfId="8130" xr:uid="{00000000-0005-0000-0000-0000081F0000}"/>
    <cellStyle name="20% - Accent1 2 2 6 4 3 6 3" xfId="8131" xr:uid="{00000000-0005-0000-0000-0000091F0000}"/>
    <cellStyle name="20% - Accent1 2 2 6 4 3 7" xfId="8132" xr:uid="{00000000-0005-0000-0000-00000A1F0000}"/>
    <cellStyle name="20% - Accent1 2 2 6 4 3 7 2" xfId="8133" xr:uid="{00000000-0005-0000-0000-00000B1F0000}"/>
    <cellStyle name="20% - Accent1 2 2 6 4 3 8" xfId="8134" xr:uid="{00000000-0005-0000-0000-00000C1F0000}"/>
    <cellStyle name="20% - Accent1 2 2 6 4 3 8 2" xfId="8135" xr:uid="{00000000-0005-0000-0000-00000D1F0000}"/>
    <cellStyle name="20% - Accent1 2 2 6 4 3 9" xfId="8136" xr:uid="{00000000-0005-0000-0000-00000E1F0000}"/>
    <cellStyle name="20% - Accent1 2 2 6 4 4" xfId="8137" xr:uid="{00000000-0005-0000-0000-00000F1F0000}"/>
    <cellStyle name="20% - Accent1 2 2 6 4 4 2" xfId="8138" xr:uid="{00000000-0005-0000-0000-0000101F0000}"/>
    <cellStyle name="20% - Accent1 2 2 6 4 4 2 2" xfId="8139" xr:uid="{00000000-0005-0000-0000-0000111F0000}"/>
    <cellStyle name="20% - Accent1 2 2 6 4 4 2 2 2" xfId="8140" xr:uid="{00000000-0005-0000-0000-0000121F0000}"/>
    <cellStyle name="20% - Accent1 2 2 6 4 4 2 3" xfId="8141" xr:uid="{00000000-0005-0000-0000-0000131F0000}"/>
    <cellStyle name="20% - Accent1 2 2 6 4 4 3" xfId="8142" xr:uid="{00000000-0005-0000-0000-0000141F0000}"/>
    <cellStyle name="20% - Accent1 2 2 6 4 4 3 2" xfId="8143" xr:uid="{00000000-0005-0000-0000-0000151F0000}"/>
    <cellStyle name="20% - Accent1 2 2 6 4 4 4" xfId="8144" xr:uid="{00000000-0005-0000-0000-0000161F0000}"/>
    <cellStyle name="20% - Accent1 2 2 6 4 5" xfId="8145" xr:uid="{00000000-0005-0000-0000-0000171F0000}"/>
    <cellStyle name="20% - Accent1 2 2 6 4 5 2" xfId="8146" xr:uid="{00000000-0005-0000-0000-0000181F0000}"/>
    <cellStyle name="20% - Accent1 2 2 6 4 5 2 2" xfId="8147" xr:uid="{00000000-0005-0000-0000-0000191F0000}"/>
    <cellStyle name="20% - Accent1 2 2 6 4 5 2 2 2" xfId="8148" xr:uid="{00000000-0005-0000-0000-00001A1F0000}"/>
    <cellStyle name="20% - Accent1 2 2 6 4 5 2 3" xfId="8149" xr:uid="{00000000-0005-0000-0000-00001B1F0000}"/>
    <cellStyle name="20% - Accent1 2 2 6 4 5 3" xfId="8150" xr:uid="{00000000-0005-0000-0000-00001C1F0000}"/>
    <cellStyle name="20% - Accent1 2 2 6 4 5 3 2" xfId="8151" xr:uid="{00000000-0005-0000-0000-00001D1F0000}"/>
    <cellStyle name="20% - Accent1 2 2 6 4 5 4" xfId="8152" xr:uid="{00000000-0005-0000-0000-00001E1F0000}"/>
    <cellStyle name="20% - Accent1 2 2 6 4 6" xfId="8153" xr:uid="{00000000-0005-0000-0000-00001F1F0000}"/>
    <cellStyle name="20% - Accent1 2 2 6 4 6 2" xfId="8154" xr:uid="{00000000-0005-0000-0000-0000201F0000}"/>
    <cellStyle name="20% - Accent1 2 2 6 4 6 2 2" xfId="8155" xr:uid="{00000000-0005-0000-0000-0000211F0000}"/>
    <cellStyle name="20% - Accent1 2 2 6 4 6 2 2 2" xfId="8156" xr:uid="{00000000-0005-0000-0000-0000221F0000}"/>
    <cellStyle name="20% - Accent1 2 2 6 4 6 2 3" xfId="8157" xr:uid="{00000000-0005-0000-0000-0000231F0000}"/>
    <cellStyle name="20% - Accent1 2 2 6 4 6 3" xfId="8158" xr:uid="{00000000-0005-0000-0000-0000241F0000}"/>
    <cellStyle name="20% - Accent1 2 2 6 4 6 3 2" xfId="8159" xr:uid="{00000000-0005-0000-0000-0000251F0000}"/>
    <cellStyle name="20% - Accent1 2 2 6 4 6 4" xfId="8160" xr:uid="{00000000-0005-0000-0000-0000261F0000}"/>
    <cellStyle name="20% - Accent1 2 2 6 4 7" xfId="8161" xr:uid="{00000000-0005-0000-0000-0000271F0000}"/>
    <cellStyle name="20% - Accent1 2 2 6 4 7 2" xfId="8162" xr:uid="{00000000-0005-0000-0000-0000281F0000}"/>
    <cellStyle name="20% - Accent1 2 2 6 4 7 2 2" xfId="8163" xr:uid="{00000000-0005-0000-0000-0000291F0000}"/>
    <cellStyle name="20% - Accent1 2 2 6 4 7 3" xfId="8164" xr:uid="{00000000-0005-0000-0000-00002A1F0000}"/>
    <cellStyle name="20% - Accent1 2 2 6 4 8" xfId="8165" xr:uid="{00000000-0005-0000-0000-00002B1F0000}"/>
    <cellStyle name="20% - Accent1 2 2 6 4 8 2" xfId="8166" xr:uid="{00000000-0005-0000-0000-00002C1F0000}"/>
    <cellStyle name="20% - Accent1 2 2 6 4 8 2 2" xfId="8167" xr:uid="{00000000-0005-0000-0000-00002D1F0000}"/>
    <cellStyle name="20% - Accent1 2 2 6 4 8 3" xfId="8168" xr:uid="{00000000-0005-0000-0000-00002E1F0000}"/>
    <cellStyle name="20% - Accent1 2 2 6 4 9" xfId="8169" xr:uid="{00000000-0005-0000-0000-00002F1F0000}"/>
    <cellStyle name="20% - Accent1 2 2 6 4 9 2" xfId="8170" xr:uid="{00000000-0005-0000-0000-0000301F0000}"/>
    <cellStyle name="20% - Accent1 2 2 6 5" xfId="8171" xr:uid="{00000000-0005-0000-0000-0000311F0000}"/>
    <cellStyle name="20% - Accent1 2 2 6 5 2" xfId="8172" xr:uid="{00000000-0005-0000-0000-0000321F0000}"/>
    <cellStyle name="20% - Accent1 2 2 6 5 2 2" xfId="8173" xr:uid="{00000000-0005-0000-0000-0000331F0000}"/>
    <cellStyle name="20% - Accent1 2 2 6 5 2 2 2" xfId="8174" xr:uid="{00000000-0005-0000-0000-0000341F0000}"/>
    <cellStyle name="20% - Accent1 2 2 6 5 2 2 2 2" xfId="8175" xr:uid="{00000000-0005-0000-0000-0000351F0000}"/>
    <cellStyle name="20% - Accent1 2 2 6 5 2 2 3" xfId="8176" xr:uid="{00000000-0005-0000-0000-0000361F0000}"/>
    <cellStyle name="20% - Accent1 2 2 6 5 2 3" xfId="8177" xr:uid="{00000000-0005-0000-0000-0000371F0000}"/>
    <cellStyle name="20% - Accent1 2 2 6 5 2 3 2" xfId="8178" xr:uid="{00000000-0005-0000-0000-0000381F0000}"/>
    <cellStyle name="20% - Accent1 2 2 6 5 2 4" xfId="8179" xr:uid="{00000000-0005-0000-0000-0000391F0000}"/>
    <cellStyle name="20% - Accent1 2 2 6 5 3" xfId="8180" xr:uid="{00000000-0005-0000-0000-00003A1F0000}"/>
    <cellStyle name="20% - Accent1 2 2 6 5 3 2" xfId="8181" xr:uid="{00000000-0005-0000-0000-00003B1F0000}"/>
    <cellStyle name="20% - Accent1 2 2 6 5 3 2 2" xfId="8182" xr:uid="{00000000-0005-0000-0000-00003C1F0000}"/>
    <cellStyle name="20% - Accent1 2 2 6 5 3 2 2 2" xfId="8183" xr:uid="{00000000-0005-0000-0000-00003D1F0000}"/>
    <cellStyle name="20% - Accent1 2 2 6 5 3 2 3" xfId="8184" xr:uid="{00000000-0005-0000-0000-00003E1F0000}"/>
    <cellStyle name="20% - Accent1 2 2 6 5 3 3" xfId="8185" xr:uid="{00000000-0005-0000-0000-00003F1F0000}"/>
    <cellStyle name="20% - Accent1 2 2 6 5 3 3 2" xfId="8186" xr:uid="{00000000-0005-0000-0000-0000401F0000}"/>
    <cellStyle name="20% - Accent1 2 2 6 5 3 4" xfId="8187" xr:uid="{00000000-0005-0000-0000-0000411F0000}"/>
    <cellStyle name="20% - Accent1 2 2 6 5 4" xfId="8188" xr:uid="{00000000-0005-0000-0000-0000421F0000}"/>
    <cellStyle name="20% - Accent1 2 2 6 5 4 2" xfId="8189" xr:uid="{00000000-0005-0000-0000-0000431F0000}"/>
    <cellStyle name="20% - Accent1 2 2 6 5 4 2 2" xfId="8190" xr:uid="{00000000-0005-0000-0000-0000441F0000}"/>
    <cellStyle name="20% - Accent1 2 2 6 5 4 2 2 2" xfId="8191" xr:uid="{00000000-0005-0000-0000-0000451F0000}"/>
    <cellStyle name="20% - Accent1 2 2 6 5 4 2 3" xfId="8192" xr:uid="{00000000-0005-0000-0000-0000461F0000}"/>
    <cellStyle name="20% - Accent1 2 2 6 5 4 3" xfId="8193" xr:uid="{00000000-0005-0000-0000-0000471F0000}"/>
    <cellStyle name="20% - Accent1 2 2 6 5 4 3 2" xfId="8194" xr:uid="{00000000-0005-0000-0000-0000481F0000}"/>
    <cellStyle name="20% - Accent1 2 2 6 5 4 4" xfId="8195" xr:uid="{00000000-0005-0000-0000-0000491F0000}"/>
    <cellStyle name="20% - Accent1 2 2 6 5 5" xfId="8196" xr:uid="{00000000-0005-0000-0000-00004A1F0000}"/>
    <cellStyle name="20% - Accent1 2 2 6 5 5 2" xfId="8197" xr:uid="{00000000-0005-0000-0000-00004B1F0000}"/>
    <cellStyle name="20% - Accent1 2 2 6 5 5 2 2" xfId="8198" xr:uid="{00000000-0005-0000-0000-00004C1F0000}"/>
    <cellStyle name="20% - Accent1 2 2 6 5 5 3" xfId="8199" xr:uid="{00000000-0005-0000-0000-00004D1F0000}"/>
    <cellStyle name="20% - Accent1 2 2 6 5 6" xfId="8200" xr:uid="{00000000-0005-0000-0000-00004E1F0000}"/>
    <cellStyle name="20% - Accent1 2 2 6 5 6 2" xfId="8201" xr:uid="{00000000-0005-0000-0000-00004F1F0000}"/>
    <cellStyle name="20% - Accent1 2 2 6 5 6 2 2" xfId="8202" xr:uid="{00000000-0005-0000-0000-0000501F0000}"/>
    <cellStyle name="20% - Accent1 2 2 6 5 6 3" xfId="8203" xr:uid="{00000000-0005-0000-0000-0000511F0000}"/>
    <cellStyle name="20% - Accent1 2 2 6 5 7" xfId="8204" xr:uid="{00000000-0005-0000-0000-0000521F0000}"/>
    <cellStyle name="20% - Accent1 2 2 6 5 7 2" xfId="8205" xr:uid="{00000000-0005-0000-0000-0000531F0000}"/>
    <cellStyle name="20% - Accent1 2 2 6 5 8" xfId="8206" xr:uid="{00000000-0005-0000-0000-0000541F0000}"/>
    <cellStyle name="20% - Accent1 2 2 6 5 8 2" xfId="8207" xr:uid="{00000000-0005-0000-0000-0000551F0000}"/>
    <cellStyle name="20% - Accent1 2 2 6 5 9" xfId="8208" xr:uid="{00000000-0005-0000-0000-0000561F0000}"/>
    <cellStyle name="20% - Accent1 2 2 6 6" xfId="8209" xr:uid="{00000000-0005-0000-0000-0000571F0000}"/>
    <cellStyle name="20% - Accent1 2 2 6 6 2" xfId="8210" xr:uid="{00000000-0005-0000-0000-0000581F0000}"/>
    <cellStyle name="20% - Accent1 2 2 6 6 2 2" xfId="8211" xr:uid="{00000000-0005-0000-0000-0000591F0000}"/>
    <cellStyle name="20% - Accent1 2 2 6 6 2 2 2" xfId="8212" xr:uid="{00000000-0005-0000-0000-00005A1F0000}"/>
    <cellStyle name="20% - Accent1 2 2 6 6 2 2 2 2" xfId="8213" xr:uid="{00000000-0005-0000-0000-00005B1F0000}"/>
    <cellStyle name="20% - Accent1 2 2 6 6 2 2 3" xfId="8214" xr:uid="{00000000-0005-0000-0000-00005C1F0000}"/>
    <cellStyle name="20% - Accent1 2 2 6 6 2 3" xfId="8215" xr:uid="{00000000-0005-0000-0000-00005D1F0000}"/>
    <cellStyle name="20% - Accent1 2 2 6 6 2 3 2" xfId="8216" xr:uid="{00000000-0005-0000-0000-00005E1F0000}"/>
    <cellStyle name="20% - Accent1 2 2 6 6 2 4" xfId="8217" xr:uid="{00000000-0005-0000-0000-00005F1F0000}"/>
    <cellStyle name="20% - Accent1 2 2 6 6 3" xfId="8218" xr:uid="{00000000-0005-0000-0000-0000601F0000}"/>
    <cellStyle name="20% - Accent1 2 2 6 6 3 2" xfId="8219" xr:uid="{00000000-0005-0000-0000-0000611F0000}"/>
    <cellStyle name="20% - Accent1 2 2 6 6 3 2 2" xfId="8220" xr:uid="{00000000-0005-0000-0000-0000621F0000}"/>
    <cellStyle name="20% - Accent1 2 2 6 6 3 2 2 2" xfId="8221" xr:uid="{00000000-0005-0000-0000-0000631F0000}"/>
    <cellStyle name="20% - Accent1 2 2 6 6 3 2 3" xfId="8222" xr:uid="{00000000-0005-0000-0000-0000641F0000}"/>
    <cellStyle name="20% - Accent1 2 2 6 6 3 3" xfId="8223" xr:uid="{00000000-0005-0000-0000-0000651F0000}"/>
    <cellStyle name="20% - Accent1 2 2 6 6 3 3 2" xfId="8224" xr:uid="{00000000-0005-0000-0000-0000661F0000}"/>
    <cellStyle name="20% - Accent1 2 2 6 6 3 4" xfId="8225" xr:uid="{00000000-0005-0000-0000-0000671F0000}"/>
    <cellStyle name="20% - Accent1 2 2 6 6 4" xfId="8226" xr:uid="{00000000-0005-0000-0000-0000681F0000}"/>
    <cellStyle name="20% - Accent1 2 2 6 6 4 2" xfId="8227" xr:uid="{00000000-0005-0000-0000-0000691F0000}"/>
    <cellStyle name="20% - Accent1 2 2 6 6 4 2 2" xfId="8228" xr:uid="{00000000-0005-0000-0000-00006A1F0000}"/>
    <cellStyle name="20% - Accent1 2 2 6 6 4 2 2 2" xfId="8229" xr:uid="{00000000-0005-0000-0000-00006B1F0000}"/>
    <cellStyle name="20% - Accent1 2 2 6 6 4 2 3" xfId="8230" xr:uid="{00000000-0005-0000-0000-00006C1F0000}"/>
    <cellStyle name="20% - Accent1 2 2 6 6 4 3" xfId="8231" xr:uid="{00000000-0005-0000-0000-00006D1F0000}"/>
    <cellStyle name="20% - Accent1 2 2 6 6 4 3 2" xfId="8232" xr:uid="{00000000-0005-0000-0000-00006E1F0000}"/>
    <cellStyle name="20% - Accent1 2 2 6 6 4 4" xfId="8233" xr:uid="{00000000-0005-0000-0000-00006F1F0000}"/>
    <cellStyle name="20% - Accent1 2 2 6 6 5" xfId="8234" xr:uid="{00000000-0005-0000-0000-0000701F0000}"/>
    <cellStyle name="20% - Accent1 2 2 6 6 5 2" xfId="8235" xr:uid="{00000000-0005-0000-0000-0000711F0000}"/>
    <cellStyle name="20% - Accent1 2 2 6 6 5 2 2" xfId="8236" xr:uid="{00000000-0005-0000-0000-0000721F0000}"/>
    <cellStyle name="20% - Accent1 2 2 6 6 5 3" xfId="8237" xr:uid="{00000000-0005-0000-0000-0000731F0000}"/>
    <cellStyle name="20% - Accent1 2 2 6 6 6" xfId="8238" xr:uid="{00000000-0005-0000-0000-0000741F0000}"/>
    <cellStyle name="20% - Accent1 2 2 6 6 6 2" xfId="8239" xr:uid="{00000000-0005-0000-0000-0000751F0000}"/>
    <cellStyle name="20% - Accent1 2 2 6 6 6 2 2" xfId="8240" xr:uid="{00000000-0005-0000-0000-0000761F0000}"/>
    <cellStyle name="20% - Accent1 2 2 6 6 6 3" xfId="8241" xr:uid="{00000000-0005-0000-0000-0000771F0000}"/>
    <cellStyle name="20% - Accent1 2 2 6 6 7" xfId="8242" xr:uid="{00000000-0005-0000-0000-0000781F0000}"/>
    <cellStyle name="20% - Accent1 2 2 6 6 7 2" xfId="8243" xr:uid="{00000000-0005-0000-0000-0000791F0000}"/>
    <cellStyle name="20% - Accent1 2 2 6 6 8" xfId="8244" xr:uid="{00000000-0005-0000-0000-00007A1F0000}"/>
    <cellStyle name="20% - Accent1 2 2 6 6 8 2" xfId="8245" xr:uid="{00000000-0005-0000-0000-00007B1F0000}"/>
    <cellStyle name="20% - Accent1 2 2 6 6 9" xfId="8246" xr:uid="{00000000-0005-0000-0000-00007C1F0000}"/>
    <cellStyle name="20% - Accent1 2 2 6 7" xfId="8247" xr:uid="{00000000-0005-0000-0000-00007D1F0000}"/>
    <cellStyle name="20% - Accent1 2 2 6 7 2" xfId="8248" xr:uid="{00000000-0005-0000-0000-00007E1F0000}"/>
    <cellStyle name="20% - Accent1 2 2 6 7 2 2" xfId="8249" xr:uid="{00000000-0005-0000-0000-00007F1F0000}"/>
    <cellStyle name="20% - Accent1 2 2 6 7 2 2 2" xfId="8250" xr:uid="{00000000-0005-0000-0000-0000801F0000}"/>
    <cellStyle name="20% - Accent1 2 2 6 7 2 3" xfId="8251" xr:uid="{00000000-0005-0000-0000-0000811F0000}"/>
    <cellStyle name="20% - Accent1 2 2 6 7 3" xfId="8252" xr:uid="{00000000-0005-0000-0000-0000821F0000}"/>
    <cellStyle name="20% - Accent1 2 2 6 7 3 2" xfId="8253" xr:uid="{00000000-0005-0000-0000-0000831F0000}"/>
    <cellStyle name="20% - Accent1 2 2 6 7 4" xfId="8254" xr:uid="{00000000-0005-0000-0000-0000841F0000}"/>
    <cellStyle name="20% - Accent1 2 2 6 8" xfId="8255" xr:uid="{00000000-0005-0000-0000-0000851F0000}"/>
    <cellStyle name="20% - Accent1 2 2 6 8 2" xfId="8256" xr:uid="{00000000-0005-0000-0000-0000861F0000}"/>
    <cellStyle name="20% - Accent1 2 2 6 8 2 2" xfId="8257" xr:uid="{00000000-0005-0000-0000-0000871F0000}"/>
    <cellStyle name="20% - Accent1 2 2 6 8 2 2 2" xfId="8258" xr:uid="{00000000-0005-0000-0000-0000881F0000}"/>
    <cellStyle name="20% - Accent1 2 2 6 8 2 3" xfId="8259" xr:uid="{00000000-0005-0000-0000-0000891F0000}"/>
    <cellStyle name="20% - Accent1 2 2 6 8 3" xfId="8260" xr:uid="{00000000-0005-0000-0000-00008A1F0000}"/>
    <cellStyle name="20% - Accent1 2 2 6 8 3 2" xfId="8261" xr:uid="{00000000-0005-0000-0000-00008B1F0000}"/>
    <cellStyle name="20% - Accent1 2 2 6 8 4" xfId="8262" xr:uid="{00000000-0005-0000-0000-00008C1F0000}"/>
    <cellStyle name="20% - Accent1 2 2 6 9" xfId="8263" xr:uid="{00000000-0005-0000-0000-00008D1F0000}"/>
    <cellStyle name="20% - Accent1 2 2 6 9 2" xfId="8264" xr:uid="{00000000-0005-0000-0000-00008E1F0000}"/>
    <cellStyle name="20% - Accent1 2 2 6 9 2 2" xfId="8265" xr:uid="{00000000-0005-0000-0000-00008F1F0000}"/>
    <cellStyle name="20% - Accent1 2 2 6 9 2 2 2" xfId="8266" xr:uid="{00000000-0005-0000-0000-0000901F0000}"/>
    <cellStyle name="20% - Accent1 2 2 6 9 2 3" xfId="8267" xr:uid="{00000000-0005-0000-0000-0000911F0000}"/>
    <cellStyle name="20% - Accent1 2 2 6 9 3" xfId="8268" xr:uid="{00000000-0005-0000-0000-0000921F0000}"/>
    <cellStyle name="20% - Accent1 2 2 6 9 3 2" xfId="8269" xr:uid="{00000000-0005-0000-0000-0000931F0000}"/>
    <cellStyle name="20% - Accent1 2 2 6 9 4" xfId="8270" xr:uid="{00000000-0005-0000-0000-0000941F0000}"/>
    <cellStyle name="20% - Accent1 2 2 7" xfId="8271" xr:uid="{00000000-0005-0000-0000-0000951F0000}"/>
    <cellStyle name="20% - Accent1 2 2 7 10" xfId="8272" xr:uid="{00000000-0005-0000-0000-0000961F0000}"/>
    <cellStyle name="20% - Accent1 2 2 7 10 2" xfId="8273" xr:uid="{00000000-0005-0000-0000-0000971F0000}"/>
    <cellStyle name="20% - Accent1 2 2 7 11" xfId="8274" xr:uid="{00000000-0005-0000-0000-0000981F0000}"/>
    <cellStyle name="20% - Accent1 2 2 7 11 2" xfId="8275" xr:uid="{00000000-0005-0000-0000-0000991F0000}"/>
    <cellStyle name="20% - Accent1 2 2 7 12" xfId="8276" xr:uid="{00000000-0005-0000-0000-00009A1F0000}"/>
    <cellStyle name="20% - Accent1 2 2 7 2" xfId="8277" xr:uid="{00000000-0005-0000-0000-00009B1F0000}"/>
    <cellStyle name="20% - Accent1 2 2 7 2 10" xfId="8278" xr:uid="{00000000-0005-0000-0000-00009C1F0000}"/>
    <cellStyle name="20% - Accent1 2 2 7 2 10 2" xfId="8279" xr:uid="{00000000-0005-0000-0000-00009D1F0000}"/>
    <cellStyle name="20% - Accent1 2 2 7 2 11" xfId="8280" xr:uid="{00000000-0005-0000-0000-00009E1F0000}"/>
    <cellStyle name="20% - Accent1 2 2 7 2 2" xfId="8281" xr:uid="{00000000-0005-0000-0000-00009F1F0000}"/>
    <cellStyle name="20% - Accent1 2 2 7 2 2 2" xfId="8282" xr:uid="{00000000-0005-0000-0000-0000A01F0000}"/>
    <cellStyle name="20% - Accent1 2 2 7 2 2 2 2" xfId="8283" xr:uid="{00000000-0005-0000-0000-0000A11F0000}"/>
    <cellStyle name="20% - Accent1 2 2 7 2 2 2 2 2" xfId="8284" xr:uid="{00000000-0005-0000-0000-0000A21F0000}"/>
    <cellStyle name="20% - Accent1 2 2 7 2 2 2 2 2 2" xfId="8285" xr:uid="{00000000-0005-0000-0000-0000A31F0000}"/>
    <cellStyle name="20% - Accent1 2 2 7 2 2 2 2 3" xfId="8286" xr:uid="{00000000-0005-0000-0000-0000A41F0000}"/>
    <cellStyle name="20% - Accent1 2 2 7 2 2 2 3" xfId="8287" xr:uid="{00000000-0005-0000-0000-0000A51F0000}"/>
    <cellStyle name="20% - Accent1 2 2 7 2 2 2 3 2" xfId="8288" xr:uid="{00000000-0005-0000-0000-0000A61F0000}"/>
    <cellStyle name="20% - Accent1 2 2 7 2 2 2 4" xfId="8289" xr:uid="{00000000-0005-0000-0000-0000A71F0000}"/>
    <cellStyle name="20% - Accent1 2 2 7 2 2 3" xfId="8290" xr:uid="{00000000-0005-0000-0000-0000A81F0000}"/>
    <cellStyle name="20% - Accent1 2 2 7 2 2 3 2" xfId="8291" xr:uid="{00000000-0005-0000-0000-0000A91F0000}"/>
    <cellStyle name="20% - Accent1 2 2 7 2 2 3 2 2" xfId="8292" xr:uid="{00000000-0005-0000-0000-0000AA1F0000}"/>
    <cellStyle name="20% - Accent1 2 2 7 2 2 3 2 2 2" xfId="8293" xr:uid="{00000000-0005-0000-0000-0000AB1F0000}"/>
    <cellStyle name="20% - Accent1 2 2 7 2 2 3 2 3" xfId="8294" xr:uid="{00000000-0005-0000-0000-0000AC1F0000}"/>
    <cellStyle name="20% - Accent1 2 2 7 2 2 3 3" xfId="8295" xr:uid="{00000000-0005-0000-0000-0000AD1F0000}"/>
    <cellStyle name="20% - Accent1 2 2 7 2 2 3 3 2" xfId="8296" xr:uid="{00000000-0005-0000-0000-0000AE1F0000}"/>
    <cellStyle name="20% - Accent1 2 2 7 2 2 3 4" xfId="8297" xr:uid="{00000000-0005-0000-0000-0000AF1F0000}"/>
    <cellStyle name="20% - Accent1 2 2 7 2 2 4" xfId="8298" xr:uid="{00000000-0005-0000-0000-0000B01F0000}"/>
    <cellStyle name="20% - Accent1 2 2 7 2 2 4 2" xfId="8299" xr:uid="{00000000-0005-0000-0000-0000B11F0000}"/>
    <cellStyle name="20% - Accent1 2 2 7 2 2 4 2 2" xfId="8300" xr:uid="{00000000-0005-0000-0000-0000B21F0000}"/>
    <cellStyle name="20% - Accent1 2 2 7 2 2 4 2 2 2" xfId="8301" xr:uid="{00000000-0005-0000-0000-0000B31F0000}"/>
    <cellStyle name="20% - Accent1 2 2 7 2 2 4 2 3" xfId="8302" xr:uid="{00000000-0005-0000-0000-0000B41F0000}"/>
    <cellStyle name="20% - Accent1 2 2 7 2 2 4 3" xfId="8303" xr:uid="{00000000-0005-0000-0000-0000B51F0000}"/>
    <cellStyle name="20% - Accent1 2 2 7 2 2 4 3 2" xfId="8304" xr:uid="{00000000-0005-0000-0000-0000B61F0000}"/>
    <cellStyle name="20% - Accent1 2 2 7 2 2 4 4" xfId="8305" xr:uid="{00000000-0005-0000-0000-0000B71F0000}"/>
    <cellStyle name="20% - Accent1 2 2 7 2 2 5" xfId="8306" xr:uid="{00000000-0005-0000-0000-0000B81F0000}"/>
    <cellStyle name="20% - Accent1 2 2 7 2 2 5 2" xfId="8307" xr:uid="{00000000-0005-0000-0000-0000B91F0000}"/>
    <cellStyle name="20% - Accent1 2 2 7 2 2 5 2 2" xfId="8308" xr:uid="{00000000-0005-0000-0000-0000BA1F0000}"/>
    <cellStyle name="20% - Accent1 2 2 7 2 2 5 3" xfId="8309" xr:uid="{00000000-0005-0000-0000-0000BB1F0000}"/>
    <cellStyle name="20% - Accent1 2 2 7 2 2 6" xfId="8310" xr:uid="{00000000-0005-0000-0000-0000BC1F0000}"/>
    <cellStyle name="20% - Accent1 2 2 7 2 2 6 2" xfId="8311" xr:uid="{00000000-0005-0000-0000-0000BD1F0000}"/>
    <cellStyle name="20% - Accent1 2 2 7 2 2 6 2 2" xfId="8312" xr:uid="{00000000-0005-0000-0000-0000BE1F0000}"/>
    <cellStyle name="20% - Accent1 2 2 7 2 2 6 3" xfId="8313" xr:uid="{00000000-0005-0000-0000-0000BF1F0000}"/>
    <cellStyle name="20% - Accent1 2 2 7 2 2 7" xfId="8314" xr:uid="{00000000-0005-0000-0000-0000C01F0000}"/>
    <cellStyle name="20% - Accent1 2 2 7 2 2 7 2" xfId="8315" xr:uid="{00000000-0005-0000-0000-0000C11F0000}"/>
    <cellStyle name="20% - Accent1 2 2 7 2 2 8" xfId="8316" xr:uid="{00000000-0005-0000-0000-0000C21F0000}"/>
    <cellStyle name="20% - Accent1 2 2 7 2 2 8 2" xfId="8317" xr:uid="{00000000-0005-0000-0000-0000C31F0000}"/>
    <cellStyle name="20% - Accent1 2 2 7 2 2 9" xfId="8318" xr:uid="{00000000-0005-0000-0000-0000C41F0000}"/>
    <cellStyle name="20% - Accent1 2 2 7 2 3" xfId="8319" xr:uid="{00000000-0005-0000-0000-0000C51F0000}"/>
    <cellStyle name="20% - Accent1 2 2 7 2 3 2" xfId="8320" xr:uid="{00000000-0005-0000-0000-0000C61F0000}"/>
    <cellStyle name="20% - Accent1 2 2 7 2 3 2 2" xfId="8321" xr:uid="{00000000-0005-0000-0000-0000C71F0000}"/>
    <cellStyle name="20% - Accent1 2 2 7 2 3 2 2 2" xfId="8322" xr:uid="{00000000-0005-0000-0000-0000C81F0000}"/>
    <cellStyle name="20% - Accent1 2 2 7 2 3 2 2 2 2" xfId="8323" xr:uid="{00000000-0005-0000-0000-0000C91F0000}"/>
    <cellStyle name="20% - Accent1 2 2 7 2 3 2 2 3" xfId="8324" xr:uid="{00000000-0005-0000-0000-0000CA1F0000}"/>
    <cellStyle name="20% - Accent1 2 2 7 2 3 2 3" xfId="8325" xr:uid="{00000000-0005-0000-0000-0000CB1F0000}"/>
    <cellStyle name="20% - Accent1 2 2 7 2 3 2 3 2" xfId="8326" xr:uid="{00000000-0005-0000-0000-0000CC1F0000}"/>
    <cellStyle name="20% - Accent1 2 2 7 2 3 2 4" xfId="8327" xr:uid="{00000000-0005-0000-0000-0000CD1F0000}"/>
    <cellStyle name="20% - Accent1 2 2 7 2 3 3" xfId="8328" xr:uid="{00000000-0005-0000-0000-0000CE1F0000}"/>
    <cellStyle name="20% - Accent1 2 2 7 2 3 3 2" xfId="8329" xr:uid="{00000000-0005-0000-0000-0000CF1F0000}"/>
    <cellStyle name="20% - Accent1 2 2 7 2 3 3 2 2" xfId="8330" xr:uid="{00000000-0005-0000-0000-0000D01F0000}"/>
    <cellStyle name="20% - Accent1 2 2 7 2 3 3 2 2 2" xfId="8331" xr:uid="{00000000-0005-0000-0000-0000D11F0000}"/>
    <cellStyle name="20% - Accent1 2 2 7 2 3 3 2 3" xfId="8332" xr:uid="{00000000-0005-0000-0000-0000D21F0000}"/>
    <cellStyle name="20% - Accent1 2 2 7 2 3 3 3" xfId="8333" xr:uid="{00000000-0005-0000-0000-0000D31F0000}"/>
    <cellStyle name="20% - Accent1 2 2 7 2 3 3 3 2" xfId="8334" xr:uid="{00000000-0005-0000-0000-0000D41F0000}"/>
    <cellStyle name="20% - Accent1 2 2 7 2 3 3 4" xfId="8335" xr:uid="{00000000-0005-0000-0000-0000D51F0000}"/>
    <cellStyle name="20% - Accent1 2 2 7 2 3 4" xfId="8336" xr:uid="{00000000-0005-0000-0000-0000D61F0000}"/>
    <cellStyle name="20% - Accent1 2 2 7 2 3 4 2" xfId="8337" xr:uid="{00000000-0005-0000-0000-0000D71F0000}"/>
    <cellStyle name="20% - Accent1 2 2 7 2 3 4 2 2" xfId="8338" xr:uid="{00000000-0005-0000-0000-0000D81F0000}"/>
    <cellStyle name="20% - Accent1 2 2 7 2 3 4 2 2 2" xfId="8339" xr:uid="{00000000-0005-0000-0000-0000D91F0000}"/>
    <cellStyle name="20% - Accent1 2 2 7 2 3 4 2 3" xfId="8340" xr:uid="{00000000-0005-0000-0000-0000DA1F0000}"/>
    <cellStyle name="20% - Accent1 2 2 7 2 3 4 3" xfId="8341" xr:uid="{00000000-0005-0000-0000-0000DB1F0000}"/>
    <cellStyle name="20% - Accent1 2 2 7 2 3 4 3 2" xfId="8342" xr:uid="{00000000-0005-0000-0000-0000DC1F0000}"/>
    <cellStyle name="20% - Accent1 2 2 7 2 3 4 4" xfId="8343" xr:uid="{00000000-0005-0000-0000-0000DD1F0000}"/>
    <cellStyle name="20% - Accent1 2 2 7 2 3 5" xfId="8344" xr:uid="{00000000-0005-0000-0000-0000DE1F0000}"/>
    <cellStyle name="20% - Accent1 2 2 7 2 3 5 2" xfId="8345" xr:uid="{00000000-0005-0000-0000-0000DF1F0000}"/>
    <cellStyle name="20% - Accent1 2 2 7 2 3 5 2 2" xfId="8346" xr:uid="{00000000-0005-0000-0000-0000E01F0000}"/>
    <cellStyle name="20% - Accent1 2 2 7 2 3 5 3" xfId="8347" xr:uid="{00000000-0005-0000-0000-0000E11F0000}"/>
    <cellStyle name="20% - Accent1 2 2 7 2 3 6" xfId="8348" xr:uid="{00000000-0005-0000-0000-0000E21F0000}"/>
    <cellStyle name="20% - Accent1 2 2 7 2 3 6 2" xfId="8349" xr:uid="{00000000-0005-0000-0000-0000E31F0000}"/>
    <cellStyle name="20% - Accent1 2 2 7 2 3 6 2 2" xfId="8350" xr:uid="{00000000-0005-0000-0000-0000E41F0000}"/>
    <cellStyle name="20% - Accent1 2 2 7 2 3 6 3" xfId="8351" xr:uid="{00000000-0005-0000-0000-0000E51F0000}"/>
    <cellStyle name="20% - Accent1 2 2 7 2 3 7" xfId="8352" xr:uid="{00000000-0005-0000-0000-0000E61F0000}"/>
    <cellStyle name="20% - Accent1 2 2 7 2 3 7 2" xfId="8353" xr:uid="{00000000-0005-0000-0000-0000E71F0000}"/>
    <cellStyle name="20% - Accent1 2 2 7 2 3 8" xfId="8354" xr:uid="{00000000-0005-0000-0000-0000E81F0000}"/>
    <cellStyle name="20% - Accent1 2 2 7 2 3 8 2" xfId="8355" xr:uid="{00000000-0005-0000-0000-0000E91F0000}"/>
    <cellStyle name="20% - Accent1 2 2 7 2 3 9" xfId="8356" xr:uid="{00000000-0005-0000-0000-0000EA1F0000}"/>
    <cellStyle name="20% - Accent1 2 2 7 2 4" xfId="8357" xr:uid="{00000000-0005-0000-0000-0000EB1F0000}"/>
    <cellStyle name="20% - Accent1 2 2 7 2 4 2" xfId="8358" xr:uid="{00000000-0005-0000-0000-0000EC1F0000}"/>
    <cellStyle name="20% - Accent1 2 2 7 2 4 2 2" xfId="8359" xr:uid="{00000000-0005-0000-0000-0000ED1F0000}"/>
    <cellStyle name="20% - Accent1 2 2 7 2 4 2 2 2" xfId="8360" xr:uid="{00000000-0005-0000-0000-0000EE1F0000}"/>
    <cellStyle name="20% - Accent1 2 2 7 2 4 2 3" xfId="8361" xr:uid="{00000000-0005-0000-0000-0000EF1F0000}"/>
    <cellStyle name="20% - Accent1 2 2 7 2 4 3" xfId="8362" xr:uid="{00000000-0005-0000-0000-0000F01F0000}"/>
    <cellStyle name="20% - Accent1 2 2 7 2 4 3 2" xfId="8363" xr:uid="{00000000-0005-0000-0000-0000F11F0000}"/>
    <cellStyle name="20% - Accent1 2 2 7 2 4 4" xfId="8364" xr:uid="{00000000-0005-0000-0000-0000F21F0000}"/>
    <cellStyle name="20% - Accent1 2 2 7 2 5" xfId="8365" xr:uid="{00000000-0005-0000-0000-0000F31F0000}"/>
    <cellStyle name="20% - Accent1 2 2 7 2 5 2" xfId="8366" xr:uid="{00000000-0005-0000-0000-0000F41F0000}"/>
    <cellStyle name="20% - Accent1 2 2 7 2 5 2 2" xfId="8367" xr:uid="{00000000-0005-0000-0000-0000F51F0000}"/>
    <cellStyle name="20% - Accent1 2 2 7 2 5 2 2 2" xfId="8368" xr:uid="{00000000-0005-0000-0000-0000F61F0000}"/>
    <cellStyle name="20% - Accent1 2 2 7 2 5 2 3" xfId="8369" xr:uid="{00000000-0005-0000-0000-0000F71F0000}"/>
    <cellStyle name="20% - Accent1 2 2 7 2 5 3" xfId="8370" xr:uid="{00000000-0005-0000-0000-0000F81F0000}"/>
    <cellStyle name="20% - Accent1 2 2 7 2 5 3 2" xfId="8371" xr:uid="{00000000-0005-0000-0000-0000F91F0000}"/>
    <cellStyle name="20% - Accent1 2 2 7 2 5 4" xfId="8372" xr:uid="{00000000-0005-0000-0000-0000FA1F0000}"/>
    <cellStyle name="20% - Accent1 2 2 7 2 6" xfId="8373" xr:uid="{00000000-0005-0000-0000-0000FB1F0000}"/>
    <cellStyle name="20% - Accent1 2 2 7 2 6 2" xfId="8374" xr:uid="{00000000-0005-0000-0000-0000FC1F0000}"/>
    <cellStyle name="20% - Accent1 2 2 7 2 6 2 2" xfId="8375" xr:uid="{00000000-0005-0000-0000-0000FD1F0000}"/>
    <cellStyle name="20% - Accent1 2 2 7 2 6 2 2 2" xfId="8376" xr:uid="{00000000-0005-0000-0000-0000FE1F0000}"/>
    <cellStyle name="20% - Accent1 2 2 7 2 6 2 3" xfId="8377" xr:uid="{00000000-0005-0000-0000-0000FF1F0000}"/>
    <cellStyle name="20% - Accent1 2 2 7 2 6 3" xfId="8378" xr:uid="{00000000-0005-0000-0000-000000200000}"/>
    <cellStyle name="20% - Accent1 2 2 7 2 6 3 2" xfId="8379" xr:uid="{00000000-0005-0000-0000-000001200000}"/>
    <cellStyle name="20% - Accent1 2 2 7 2 6 4" xfId="8380" xr:uid="{00000000-0005-0000-0000-000002200000}"/>
    <cellStyle name="20% - Accent1 2 2 7 2 7" xfId="8381" xr:uid="{00000000-0005-0000-0000-000003200000}"/>
    <cellStyle name="20% - Accent1 2 2 7 2 7 2" xfId="8382" xr:uid="{00000000-0005-0000-0000-000004200000}"/>
    <cellStyle name="20% - Accent1 2 2 7 2 7 2 2" xfId="8383" xr:uid="{00000000-0005-0000-0000-000005200000}"/>
    <cellStyle name="20% - Accent1 2 2 7 2 7 3" xfId="8384" xr:uid="{00000000-0005-0000-0000-000006200000}"/>
    <cellStyle name="20% - Accent1 2 2 7 2 8" xfId="8385" xr:uid="{00000000-0005-0000-0000-000007200000}"/>
    <cellStyle name="20% - Accent1 2 2 7 2 8 2" xfId="8386" xr:uid="{00000000-0005-0000-0000-000008200000}"/>
    <cellStyle name="20% - Accent1 2 2 7 2 8 2 2" xfId="8387" xr:uid="{00000000-0005-0000-0000-000009200000}"/>
    <cellStyle name="20% - Accent1 2 2 7 2 8 3" xfId="8388" xr:uid="{00000000-0005-0000-0000-00000A200000}"/>
    <cellStyle name="20% - Accent1 2 2 7 2 9" xfId="8389" xr:uid="{00000000-0005-0000-0000-00000B200000}"/>
    <cellStyle name="20% - Accent1 2 2 7 2 9 2" xfId="8390" xr:uid="{00000000-0005-0000-0000-00000C200000}"/>
    <cellStyle name="20% - Accent1 2 2 7 3" xfId="8391" xr:uid="{00000000-0005-0000-0000-00000D200000}"/>
    <cellStyle name="20% - Accent1 2 2 7 3 2" xfId="8392" xr:uid="{00000000-0005-0000-0000-00000E200000}"/>
    <cellStyle name="20% - Accent1 2 2 7 3 2 2" xfId="8393" xr:uid="{00000000-0005-0000-0000-00000F200000}"/>
    <cellStyle name="20% - Accent1 2 2 7 3 2 2 2" xfId="8394" xr:uid="{00000000-0005-0000-0000-000010200000}"/>
    <cellStyle name="20% - Accent1 2 2 7 3 2 2 2 2" xfId="8395" xr:uid="{00000000-0005-0000-0000-000011200000}"/>
    <cellStyle name="20% - Accent1 2 2 7 3 2 2 3" xfId="8396" xr:uid="{00000000-0005-0000-0000-000012200000}"/>
    <cellStyle name="20% - Accent1 2 2 7 3 2 3" xfId="8397" xr:uid="{00000000-0005-0000-0000-000013200000}"/>
    <cellStyle name="20% - Accent1 2 2 7 3 2 3 2" xfId="8398" xr:uid="{00000000-0005-0000-0000-000014200000}"/>
    <cellStyle name="20% - Accent1 2 2 7 3 2 4" xfId="8399" xr:uid="{00000000-0005-0000-0000-000015200000}"/>
    <cellStyle name="20% - Accent1 2 2 7 3 3" xfId="8400" xr:uid="{00000000-0005-0000-0000-000016200000}"/>
    <cellStyle name="20% - Accent1 2 2 7 3 3 2" xfId="8401" xr:uid="{00000000-0005-0000-0000-000017200000}"/>
    <cellStyle name="20% - Accent1 2 2 7 3 3 2 2" xfId="8402" xr:uid="{00000000-0005-0000-0000-000018200000}"/>
    <cellStyle name="20% - Accent1 2 2 7 3 3 2 2 2" xfId="8403" xr:uid="{00000000-0005-0000-0000-000019200000}"/>
    <cellStyle name="20% - Accent1 2 2 7 3 3 2 3" xfId="8404" xr:uid="{00000000-0005-0000-0000-00001A200000}"/>
    <cellStyle name="20% - Accent1 2 2 7 3 3 3" xfId="8405" xr:uid="{00000000-0005-0000-0000-00001B200000}"/>
    <cellStyle name="20% - Accent1 2 2 7 3 3 3 2" xfId="8406" xr:uid="{00000000-0005-0000-0000-00001C200000}"/>
    <cellStyle name="20% - Accent1 2 2 7 3 3 4" xfId="8407" xr:uid="{00000000-0005-0000-0000-00001D200000}"/>
    <cellStyle name="20% - Accent1 2 2 7 3 4" xfId="8408" xr:uid="{00000000-0005-0000-0000-00001E200000}"/>
    <cellStyle name="20% - Accent1 2 2 7 3 4 2" xfId="8409" xr:uid="{00000000-0005-0000-0000-00001F200000}"/>
    <cellStyle name="20% - Accent1 2 2 7 3 4 2 2" xfId="8410" xr:uid="{00000000-0005-0000-0000-000020200000}"/>
    <cellStyle name="20% - Accent1 2 2 7 3 4 2 2 2" xfId="8411" xr:uid="{00000000-0005-0000-0000-000021200000}"/>
    <cellStyle name="20% - Accent1 2 2 7 3 4 2 3" xfId="8412" xr:uid="{00000000-0005-0000-0000-000022200000}"/>
    <cellStyle name="20% - Accent1 2 2 7 3 4 3" xfId="8413" xr:uid="{00000000-0005-0000-0000-000023200000}"/>
    <cellStyle name="20% - Accent1 2 2 7 3 4 3 2" xfId="8414" xr:uid="{00000000-0005-0000-0000-000024200000}"/>
    <cellStyle name="20% - Accent1 2 2 7 3 4 4" xfId="8415" xr:uid="{00000000-0005-0000-0000-000025200000}"/>
    <cellStyle name="20% - Accent1 2 2 7 3 5" xfId="8416" xr:uid="{00000000-0005-0000-0000-000026200000}"/>
    <cellStyle name="20% - Accent1 2 2 7 3 5 2" xfId="8417" xr:uid="{00000000-0005-0000-0000-000027200000}"/>
    <cellStyle name="20% - Accent1 2 2 7 3 5 2 2" xfId="8418" xr:uid="{00000000-0005-0000-0000-000028200000}"/>
    <cellStyle name="20% - Accent1 2 2 7 3 5 3" xfId="8419" xr:uid="{00000000-0005-0000-0000-000029200000}"/>
    <cellStyle name="20% - Accent1 2 2 7 3 6" xfId="8420" xr:uid="{00000000-0005-0000-0000-00002A200000}"/>
    <cellStyle name="20% - Accent1 2 2 7 3 6 2" xfId="8421" xr:uid="{00000000-0005-0000-0000-00002B200000}"/>
    <cellStyle name="20% - Accent1 2 2 7 3 6 2 2" xfId="8422" xr:uid="{00000000-0005-0000-0000-00002C200000}"/>
    <cellStyle name="20% - Accent1 2 2 7 3 6 3" xfId="8423" xr:uid="{00000000-0005-0000-0000-00002D200000}"/>
    <cellStyle name="20% - Accent1 2 2 7 3 7" xfId="8424" xr:uid="{00000000-0005-0000-0000-00002E200000}"/>
    <cellStyle name="20% - Accent1 2 2 7 3 7 2" xfId="8425" xr:uid="{00000000-0005-0000-0000-00002F200000}"/>
    <cellStyle name="20% - Accent1 2 2 7 3 8" xfId="8426" xr:uid="{00000000-0005-0000-0000-000030200000}"/>
    <cellStyle name="20% - Accent1 2 2 7 3 8 2" xfId="8427" xr:uid="{00000000-0005-0000-0000-000031200000}"/>
    <cellStyle name="20% - Accent1 2 2 7 3 9" xfId="8428" xr:uid="{00000000-0005-0000-0000-000032200000}"/>
    <cellStyle name="20% - Accent1 2 2 7 4" xfId="8429" xr:uid="{00000000-0005-0000-0000-000033200000}"/>
    <cellStyle name="20% - Accent1 2 2 7 4 2" xfId="8430" xr:uid="{00000000-0005-0000-0000-000034200000}"/>
    <cellStyle name="20% - Accent1 2 2 7 4 2 2" xfId="8431" xr:uid="{00000000-0005-0000-0000-000035200000}"/>
    <cellStyle name="20% - Accent1 2 2 7 4 2 2 2" xfId="8432" xr:uid="{00000000-0005-0000-0000-000036200000}"/>
    <cellStyle name="20% - Accent1 2 2 7 4 2 2 2 2" xfId="8433" xr:uid="{00000000-0005-0000-0000-000037200000}"/>
    <cellStyle name="20% - Accent1 2 2 7 4 2 2 3" xfId="8434" xr:uid="{00000000-0005-0000-0000-000038200000}"/>
    <cellStyle name="20% - Accent1 2 2 7 4 2 3" xfId="8435" xr:uid="{00000000-0005-0000-0000-000039200000}"/>
    <cellStyle name="20% - Accent1 2 2 7 4 2 3 2" xfId="8436" xr:uid="{00000000-0005-0000-0000-00003A200000}"/>
    <cellStyle name="20% - Accent1 2 2 7 4 2 4" xfId="8437" xr:uid="{00000000-0005-0000-0000-00003B200000}"/>
    <cellStyle name="20% - Accent1 2 2 7 4 3" xfId="8438" xr:uid="{00000000-0005-0000-0000-00003C200000}"/>
    <cellStyle name="20% - Accent1 2 2 7 4 3 2" xfId="8439" xr:uid="{00000000-0005-0000-0000-00003D200000}"/>
    <cellStyle name="20% - Accent1 2 2 7 4 3 2 2" xfId="8440" xr:uid="{00000000-0005-0000-0000-00003E200000}"/>
    <cellStyle name="20% - Accent1 2 2 7 4 3 2 2 2" xfId="8441" xr:uid="{00000000-0005-0000-0000-00003F200000}"/>
    <cellStyle name="20% - Accent1 2 2 7 4 3 2 3" xfId="8442" xr:uid="{00000000-0005-0000-0000-000040200000}"/>
    <cellStyle name="20% - Accent1 2 2 7 4 3 3" xfId="8443" xr:uid="{00000000-0005-0000-0000-000041200000}"/>
    <cellStyle name="20% - Accent1 2 2 7 4 3 3 2" xfId="8444" xr:uid="{00000000-0005-0000-0000-000042200000}"/>
    <cellStyle name="20% - Accent1 2 2 7 4 3 4" xfId="8445" xr:uid="{00000000-0005-0000-0000-000043200000}"/>
    <cellStyle name="20% - Accent1 2 2 7 4 4" xfId="8446" xr:uid="{00000000-0005-0000-0000-000044200000}"/>
    <cellStyle name="20% - Accent1 2 2 7 4 4 2" xfId="8447" xr:uid="{00000000-0005-0000-0000-000045200000}"/>
    <cellStyle name="20% - Accent1 2 2 7 4 4 2 2" xfId="8448" xr:uid="{00000000-0005-0000-0000-000046200000}"/>
    <cellStyle name="20% - Accent1 2 2 7 4 4 2 2 2" xfId="8449" xr:uid="{00000000-0005-0000-0000-000047200000}"/>
    <cellStyle name="20% - Accent1 2 2 7 4 4 2 3" xfId="8450" xr:uid="{00000000-0005-0000-0000-000048200000}"/>
    <cellStyle name="20% - Accent1 2 2 7 4 4 3" xfId="8451" xr:uid="{00000000-0005-0000-0000-000049200000}"/>
    <cellStyle name="20% - Accent1 2 2 7 4 4 3 2" xfId="8452" xr:uid="{00000000-0005-0000-0000-00004A200000}"/>
    <cellStyle name="20% - Accent1 2 2 7 4 4 4" xfId="8453" xr:uid="{00000000-0005-0000-0000-00004B200000}"/>
    <cellStyle name="20% - Accent1 2 2 7 4 5" xfId="8454" xr:uid="{00000000-0005-0000-0000-00004C200000}"/>
    <cellStyle name="20% - Accent1 2 2 7 4 5 2" xfId="8455" xr:uid="{00000000-0005-0000-0000-00004D200000}"/>
    <cellStyle name="20% - Accent1 2 2 7 4 5 2 2" xfId="8456" xr:uid="{00000000-0005-0000-0000-00004E200000}"/>
    <cellStyle name="20% - Accent1 2 2 7 4 5 3" xfId="8457" xr:uid="{00000000-0005-0000-0000-00004F200000}"/>
    <cellStyle name="20% - Accent1 2 2 7 4 6" xfId="8458" xr:uid="{00000000-0005-0000-0000-000050200000}"/>
    <cellStyle name="20% - Accent1 2 2 7 4 6 2" xfId="8459" xr:uid="{00000000-0005-0000-0000-000051200000}"/>
    <cellStyle name="20% - Accent1 2 2 7 4 6 2 2" xfId="8460" xr:uid="{00000000-0005-0000-0000-000052200000}"/>
    <cellStyle name="20% - Accent1 2 2 7 4 6 3" xfId="8461" xr:uid="{00000000-0005-0000-0000-000053200000}"/>
    <cellStyle name="20% - Accent1 2 2 7 4 7" xfId="8462" xr:uid="{00000000-0005-0000-0000-000054200000}"/>
    <cellStyle name="20% - Accent1 2 2 7 4 7 2" xfId="8463" xr:uid="{00000000-0005-0000-0000-000055200000}"/>
    <cellStyle name="20% - Accent1 2 2 7 4 8" xfId="8464" xr:uid="{00000000-0005-0000-0000-000056200000}"/>
    <cellStyle name="20% - Accent1 2 2 7 4 8 2" xfId="8465" xr:uid="{00000000-0005-0000-0000-000057200000}"/>
    <cellStyle name="20% - Accent1 2 2 7 4 9" xfId="8466" xr:uid="{00000000-0005-0000-0000-000058200000}"/>
    <cellStyle name="20% - Accent1 2 2 7 5" xfId="8467" xr:uid="{00000000-0005-0000-0000-000059200000}"/>
    <cellStyle name="20% - Accent1 2 2 7 5 2" xfId="8468" xr:uid="{00000000-0005-0000-0000-00005A200000}"/>
    <cellStyle name="20% - Accent1 2 2 7 5 2 2" xfId="8469" xr:uid="{00000000-0005-0000-0000-00005B200000}"/>
    <cellStyle name="20% - Accent1 2 2 7 5 2 2 2" xfId="8470" xr:uid="{00000000-0005-0000-0000-00005C200000}"/>
    <cellStyle name="20% - Accent1 2 2 7 5 2 3" xfId="8471" xr:uid="{00000000-0005-0000-0000-00005D200000}"/>
    <cellStyle name="20% - Accent1 2 2 7 5 3" xfId="8472" xr:uid="{00000000-0005-0000-0000-00005E200000}"/>
    <cellStyle name="20% - Accent1 2 2 7 5 3 2" xfId="8473" xr:uid="{00000000-0005-0000-0000-00005F200000}"/>
    <cellStyle name="20% - Accent1 2 2 7 5 4" xfId="8474" xr:uid="{00000000-0005-0000-0000-000060200000}"/>
    <cellStyle name="20% - Accent1 2 2 7 6" xfId="8475" xr:uid="{00000000-0005-0000-0000-000061200000}"/>
    <cellStyle name="20% - Accent1 2 2 7 6 2" xfId="8476" xr:uid="{00000000-0005-0000-0000-000062200000}"/>
    <cellStyle name="20% - Accent1 2 2 7 6 2 2" xfId="8477" xr:uid="{00000000-0005-0000-0000-000063200000}"/>
    <cellStyle name="20% - Accent1 2 2 7 6 2 2 2" xfId="8478" xr:uid="{00000000-0005-0000-0000-000064200000}"/>
    <cellStyle name="20% - Accent1 2 2 7 6 2 3" xfId="8479" xr:uid="{00000000-0005-0000-0000-000065200000}"/>
    <cellStyle name="20% - Accent1 2 2 7 6 3" xfId="8480" xr:uid="{00000000-0005-0000-0000-000066200000}"/>
    <cellStyle name="20% - Accent1 2 2 7 6 3 2" xfId="8481" xr:uid="{00000000-0005-0000-0000-000067200000}"/>
    <cellStyle name="20% - Accent1 2 2 7 6 4" xfId="8482" xr:uid="{00000000-0005-0000-0000-000068200000}"/>
    <cellStyle name="20% - Accent1 2 2 7 7" xfId="8483" xr:uid="{00000000-0005-0000-0000-000069200000}"/>
    <cellStyle name="20% - Accent1 2 2 7 7 2" xfId="8484" xr:uid="{00000000-0005-0000-0000-00006A200000}"/>
    <cellStyle name="20% - Accent1 2 2 7 7 2 2" xfId="8485" xr:uid="{00000000-0005-0000-0000-00006B200000}"/>
    <cellStyle name="20% - Accent1 2 2 7 7 2 2 2" xfId="8486" xr:uid="{00000000-0005-0000-0000-00006C200000}"/>
    <cellStyle name="20% - Accent1 2 2 7 7 2 3" xfId="8487" xr:uid="{00000000-0005-0000-0000-00006D200000}"/>
    <cellStyle name="20% - Accent1 2 2 7 7 3" xfId="8488" xr:uid="{00000000-0005-0000-0000-00006E200000}"/>
    <cellStyle name="20% - Accent1 2 2 7 7 3 2" xfId="8489" xr:uid="{00000000-0005-0000-0000-00006F200000}"/>
    <cellStyle name="20% - Accent1 2 2 7 7 4" xfId="8490" xr:uid="{00000000-0005-0000-0000-000070200000}"/>
    <cellStyle name="20% - Accent1 2 2 7 8" xfId="8491" xr:uid="{00000000-0005-0000-0000-000071200000}"/>
    <cellStyle name="20% - Accent1 2 2 7 8 2" xfId="8492" xr:uid="{00000000-0005-0000-0000-000072200000}"/>
    <cellStyle name="20% - Accent1 2 2 7 8 2 2" xfId="8493" xr:uid="{00000000-0005-0000-0000-000073200000}"/>
    <cellStyle name="20% - Accent1 2 2 7 8 3" xfId="8494" xr:uid="{00000000-0005-0000-0000-000074200000}"/>
    <cellStyle name="20% - Accent1 2 2 7 9" xfId="8495" xr:uid="{00000000-0005-0000-0000-000075200000}"/>
    <cellStyle name="20% - Accent1 2 2 7 9 2" xfId="8496" xr:uid="{00000000-0005-0000-0000-000076200000}"/>
    <cellStyle name="20% - Accent1 2 2 7 9 2 2" xfId="8497" xr:uid="{00000000-0005-0000-0000-000077200000}"/>
    <cellStyle name="20% - Accent1 2 2 7 9 3" xfId="8498" xr:uid="{00000000-0005-0000-0000-000078200000}"/>
    <cellStyle name="20% - Accent1 2 2 8" xfId="8499" xr:uid="{00000000-0005-0000-0000-000079200000}"/>
    <cellStyle name="20% - Accent1 2 2 8 10" xfId="8500" xr:uid="{00000000-0005-0000-0000-00007A200000}"/>
    <cellStyle name="20% - Accent1 2 2 8 10 2" xfId="8501" xr:uid="{00000000-0005-0000-0000-00007B200000}"/>
    <cellStyle name="20% - Accent1 2 2 8 11" xfId="8502" xr:uid="{00000000-0005-0000-0000-00007C200000}"/>
    <cellStyle name="20% - Accent1 2 2 8 2" xfId="8503" xr:uid="{00000000-0005-0000-0000-00007D200000}"/>
    <cellStyle name="20% - Accent1 2 2 8 2 2" xfId="8504" xr:uid="{00000000-0005-0000-0000-00007E200000}"/>
    <cellStyle name="20% - Accent1 2 2 8 2 2 2" xfId="8505" xr:uid="{00000000-0005-0000-0000-00007F200000}"/>
    <cellStyle name="20% - Accent1 2 2 8 2 2 2 2" xfId="8506" xr:uid="{00000000-0005-0000-0000-000080200000}"/>
    <cellStyle name="20% - Accent1 2 2 8 2 2 2 2 2" xfId="8507" xr:uid="{00000000-0005-0000-0000-000081200000}"/>
    <cellStyle name="20% - Accent1 2 2 8 2 2 2 3" xfId="8508" xr:uid="{00000000-0005-0000-0000-000082200000}"/>
    <cellStyle name="20% - Accent1 2 2 8 2 2 3" xfId="8509" xr:uid="{00000000-0005-0000-0000-000083200000}"/>
    <cellStyle name="20% - Accent1 2 2 8 2 2 3 2" xfId="8510" xr:uid="{00000000-0005-0000-0000-000084200000}"/>
    <cellStyle name="20% - Accent1 2 2 8 2 2 4" xfId="8511" xr:uid="{00000000-0005-0000-0000-000085200000}"/>
    <cellStyle name="20% - Accent1 2 2 8 2 3" xfId="8512" xr:uid="{00000000-0005-0000-0000-000086200000}"/>
    <cellStyle name="20% - Accent1 2 2 8 2 3 2" xfId="8513" xr:uid="{00000000-0005-0000-0000-000087200000}"/>
    <cellStyle name="20% - Accent1 2 2 8 2 3 2 2" xfId="8514" xr:uid="{00000000-0005-0000-0000-000088200000}"/>
    <cellStyle name="20% - Accent1 2 2 8 2 3 2 2 2" xfId="8515" xr:uid="{00000000-0005-0000-0000-000089200000}"/>
    <cellStyle name="20% - Accent1 2 2 8 2 3 2 3" xfId="8516" xr:uid="{00000000-0005-0000-0000-00008A200000}"/>
    <cellStyle name="20% - Accent1 2 2 8 2 3 3" xfId="8517" xr:uid="{00000000-0005-0000-0000-00008B200000}"/>
    <cellStyle name="20% - Accent1 2 2 8 2 3 3 2" xfId="8518" xr:uid="{00000000-0005-0000-0000-00008C200000}"/>
    <cellStyle name="20% - Accent1 2 2 8 2 3 4" xfId="8519" xr:uid="{00000000-0005-0000-0000-00008D200000}"/>
    <cellStyle name="20% - Accent1 2 2 8 2 4" xfId="8520" xr:uid="{00000000-0005-0000-0000-00008E200000}"/>
    <cellStyle name="20% - Accent1 2 2 8 2 4 2" xfId="8521" xr:uid="{00000000-0005-0000-0000-00008F200000}"/>
    <cellStyle name="20% - Accent1 2 2 8 2 4 2 2" xfId="8522" xr:uid="{00000000-0005-0000-0000-000090200000}"/>
    <cellStyle name="20% - Accent1 2 2 8 2 4 2 2 2" xfId="8523" xr:uid="{00000000-0005-0000-0000-000091200000}"/>
    <cellStyle name="20% - Accent1 2 2 8 2 4 2 3" xfId="8524" xr:uid="{00000000-0005-0000-0000-000092200000}"/>
    <cellStyle name="20% - Accent1 2 2 8 2 4 3" xfId="8525" xr:uid="{00000000-0005-0000-0000-000093200000}"/>
    <cellStyle name="20% - Accent1 2 2 8 2 4 3 2" xfId="8526" xr:uid="{00000000-0005-0000-0000-000094200000}"/>
    <cellStyle name="20% - Accent1 2 2 8 2 4 4" xfId="8527" xr:uid="{00000000-0005-0000-0000-000095200000}"/>
    <cellStyle name="20% - Accent1 2 2 8 2 5" xfId="8528" xr:uid="{00000000-0005-0000-0000-000096200000}"/>
    <cellStyle name="20% - Accent1 2 2 8 2 5 2" xfId="8529" xr:uid="{00000000-0005-0000-0000-000097200000}"/>
    <cellStyle name="20% - Accent1 2 2 8 2 5 2 2" xfId="8530" xr:uid="{00000000-0005-0000-0000-000098200000}"/>
    <cellStyle name="20% - Accent1 2 2 8 2 5 3" xfId="8531" xr:uid="{00000000-0005-0000-0000-000099200000}"/>
    <cellStyle name="20% - Accent1 2 2 8 2 6" xfId="8532" xr:uid="{00000000-0005-0000-0000-00009A200000}"/>
    <cellStyle name="20% - Accent1 2 2 8 2 6 2" xfId="8533" xr:uid="{00000000-0005-0000-0000-00009B200000}"/>
    <cellStyle name="20% - Accent1 2 2 8 2 6 2 2" xfId="8534" xr:uid="{00000000-0005-0000-0000-00009C200000}"/>
    <cellStyle name="20% - Accent1 2 2 8 2 6 3" xfId="8535" xr:uid="{00000000-0005-0000-0000-00009D200000}"/>
    <cellStyle name="20% - Accent1 2 2 8 2 7" xfId="8536" xr:uid="{00000000-0005-0000-0000-00009E200000}"/>
    <cellStyle name="20% - Accent1 2 2 8 2 7 2" xfId="8537" xr:uid="{00000000-0005-0000-0000-00009F200000}"/>
    <cellStyle name="20% - Accent1 2 2 8 2 8" xfId="8538" xr:uid="{00000000-0005-0000-0000-0000A0200000}"/>
    <cellStyle name="20% - Accent1 2 2 8 2 8 2" xfId="8539" xr:uid="{00000000-0005-0000-0000-0000A1200000}"/>
    <cellStyle name="20% - Accent1 2 2 8 2 9" xfId="8540" xr:uid="{00000000-0005-0000-0000-0000A2200000}"/>
    <cellStyle name="20% - Accent1 2 2 8 3" xfId="8541" xr:uid="{00000000-0005-0000-0000-0000A3200000}"/>
    <cellStyle name="20% - Accent1 2 2 8 3 2" xfId="8542" xr:uid="{00000000-0005-0000-0000-0000A4200000}"/>
    <cellStyle name="20% - Accent1 2 2 8 3 2 2" xfId="8543" xr:uid="{00000000-0005-0000-0000-0000A5200000}"/>
    <cellStyle name="20% - Accent1 2 2 8 3 2 2 2" xfId="8544" xr:uid="{00000000-0005-0000-0000-0000A6200000}"/>
    <cellStyle name="20% - Accent1 2 2 8 3 2 2 2 2" xfId="8545" xr:uid="{00000000-0005-0000-0000-0000A7200000}"/>
    <cellStyle name="20% - Accent1 2 2 8 3 2 2 3" xfId="8546" xr:uid="{00000000-0005-0000-0000-0000A8200000}"/>
    <cellStyle name="20% - Accent1 2 2 8 3 2 3" xfId="8547" xr:uid="{00000000-0005-0000-0000-0000A9200000}"/>
    <cellStyle name="20% - Accent1 2 2 8 3 2 3 2" xfId="8548" xr:uid="{00000000-0005-0000-0000-0000AA200000}"/>
    <cellStyle name="20% - Accent1 2 2 8 3 2 4" xfId="8549" xr:uid="{00000000-0005-0000-0000-0000AB200000}"/>
    <cellStyle name="20% - Accent1 2 2 8 3 3" xfId="8550" xr:uid="{00000000-0005-0000-0000-0000AC200000}"/>
    <cellStyle name="20% - Accent1 2 2 8 3 3 2" xfId="8551" xr:uid="{00000000-0005-0000-0000-0000AD200000}"/>
    <cellStyle name="20% - Accent1 2 2 8 3 3 2 2" xfId="8552" xr:uid="{00000000-0005-0000-0000-0000AE200000}"/>
    <cellStyle name="20% - Accent1 2 2 8 3 3 2 2 2" xfId="8553" xr:uid="{00000000-0005-0000-0000-0000AF200000}"/>
    <cellStyle name="20% - Accent1 2 2 8 3 3 2 3" xfId="8554" xr:uid="{00000000-0005-0000-0000-0000B0200000}"/>
    <cellStyle name="20% - Accent1 2 2 8 3 3 3" xfId="8555" xr:uid="{00000000-0005-0000-0000-0000B1200000}"/>
    <cellStyle name="20% - Accent1 2 2 8 3 3 3 2" xfId="8556" xr:uid="{00000000-0005-0000-0000-0000B2200000}"/>
    <cellStyle name="20% - Accent1 2 2 8 3 3 4" xfId="8557" xr:uid="{00000000-0005-0000-0000-0000B3200000}"/>
    <cellStyle name="20% - Accent1 2 2 8 3 4" xfId="8558" xr:uid="{00000000-0005-0000-0000-0000B4200000}"/>
    <cellStyle name="20% - Accent1 2 2 8 3 4 2" xfId="8559" xr:uid="{00000000-0005-0000-0000-0000B5200000}"/>
    <cellStyle name="20% - Accent1 2 2 8 3 4 2 2" xfId="8560" xr:uid="{00000000-0005-0000-0000-0000B6200000}"/>
    <cellStyle name="20% - Accent1 2 2 8 3 4 2 2 2" xfId="8561" xr:uid="{00000000-0005-0000-0000-0000B7200000}"/>
    <cellStyle name="20% - Accent1 2 2 8 3 4 2 3" xfId="8562" xr:uid="{00000000-0005-0000-0000-0000B8200000}"/>
    <cellStyle name="20% - Accent1 2 2 8 3 4 3" xfId="8563" xr:uid="{00000000-0005-0000-0000-0000B9200000}"/>
    <cellStyle name="20% - Accent1 2 2 8 3 4 3 2" xfId="8564" xr:uid="{00000000-0005-0000-0000-0000BA200000}"/>
    <cellStyle name="20% - Accent1 2 2 8 3 4 4" xfId="8565" xr:uid="{00000000-0005-0000-0000-0000BB200000}"/>
    <cellStyle name="20% - Accent1 2 2 8 3 5" xfId="8566" xr:uid="{00000000-0005-0000-0000-0000BC200000}"/>
    <cellStyle name="20% - Accent1 2 2 8 3 5 2" xfId="8567" xr:uid="{00000000-0005-0000-0000-0000BD200000}"/>
    <cellStyle name="20% - Accent1 2 2 8 3 5 2 2" xfId="8568" xr:uid="{00000000-0005-0000-0000-0000BE200000}"/>
    <cellStyle name="20% - Accent1 2 2 8 3 5 3" xfId="8569" xr:uid="{00000000-0005-0000-0000-0000BF200000}"/>
    <cellStyle name="20% - Accent1 2 2 8 3 6" xfId="8570" xr:uid="{00000000-0005-0000-0000-0000C0200000}"/>
    <cellStyle name="20% - Accent1 2 2 8 3 6 2" xfId="8571" xr:uid="{00000000-0005-0000-0000-0000C1200000}"/>
    <cellStyle name="20% - Accent1 2 2 8 3 6 2 2" xfId="8572" xr:uid="{00000000-0005-0000-0000-0000C2200000}"/>
    <cellStyle name="20% - Accent1 2 2 8 3 6 3" xfId="8573" xr:uid="{00000000-0005-0000-0000-0000C3200000}"/>
    <cellStyle name="20% - Accent1 2 2 8 3 7" xfId="8574" xr:uid="{00000000-0005-0000-0000-0000C4200000}"/>
    <cellStyle name="20% - Accent1 2 2 8 3 7 2" xfId="8575" xr:uid="{00000000-0005-0000-0000-0000C5200000}"/>
    <cellStyle name="20% - Accent1 2 2 8 3 8" xfId="8576" xr:uid="{00000000-0005-0000-0000-0000C6200000}"/>
    <cellStyle name="20% - Accent1 2 2 8 3 8 2" xfId="8577" xr:uid="{00000000-0005-0000-0000-0000C7200000}"/>
    <cellStyle name="20% - Accent1 2 2 8 3 9" xfId="8578" xr:uid="{00000000-0005-0000-0000-0000C8200000}"/>
    <cellStyle name="20% - Accent1 2 2 8 4" xfId="8579" xr:uid="{00000000-0005-0000-0000-0000C9200000}"/>
    <cellStyle name="20% - Accent1 2 2 8 4 2" xfId="8580" xr:uid="{00000000-0005-0000-0000-0000CA200000}"/>
    <cellStyle name="20% - Accent1 2 2 8 4 2 2" xfId="8581" xr:uid="{00000000-0005-0000-0000-0000CB200000}"/>
    <cellStyle name="20% - Accent1 2 2 8 4 2 2 2" xfId="8582" xr:uid="{00000000-0005-0000-0000-0000CC200000}"/>
    <cellStyle name="20% - Accent1 2 2 8 4 2 3" xfId="8583" xr:uid="{00000000-0005-0000-0000-0000CD200000}"/>
    <cellStyle name="20% - Accent1 2 2 8 4 3" xfId="8584" xr:uid="{00000000-0005-0000-0000-0000CE200000}"/>
    <cellStyle name="20% - Accent1 2 2 8 4 3 2" xfId="8585" xr:uid="{00000000-0005-0000-0000-0000CF200000}"/>
    <cellStyle name="20% - Accent1 2 2 8 4 4" xfId="8586" xr:uid="{00000000-0005-0000-0000-0000D0200000}"/>
    <cellStyle name="20% - Accent1 2 2 8 5" xfId="8587" xr:uid="{00000000-0005-0000-0000-0000D1200000}"/>
    <cellStyle name="20% - Accent1 2 2 8 5 2" xfId="8588" xr:uid="{00000000-0005-0000-0000-0000D2200000}"/>
    <cellStyle name="20% - Accent1 2 2 8 5 2 2" xfId="8589" xr:uid="{00000000-0005-0000-0000-0000D3200000}"/>
    <cellStyle name="20% - Accent1 2 2 8 5 2 2 2" xfId="8590" xr:uid="{00000000-0005-0000-0000-0000D4200000}"/>
    <cellStyle name="20% - Accent1 2 2 8 5 2 3" xfId="8591" xr:uid="{00000000-0005-0000-0000-0000D5200000}"/>
    <cellStyle name="20% - Accent1 2 2 8 5 3" xfId="8592" xr:uid="{00000000-0005-0000-0000-0000D6200000}"/>
    <cellStyle name="20% - Accent1 2 2 8 5 3 2" xfId="8593" xr:uid="{00000000-0005-0000-0000-0000D7200000}"/>
    <cellStyle name="20% - Accent1 2 2 8 5 4" xfId="8594" xr:uid="{00000000-0005-0000-0000-0000D8200000}"/>
    <cellStyle name="20% - Accent1 2 2 8 6" xfId="8595" xr:uid="{00000000-0005-0000-0000-0000D9200000}"/>
    <cellStyle name="20% - Accent1 2 2 8 6 2" xfId="8596" xr:uid="{00000000-0005-0000-0000-0000DA200000}"/>
    <cellStyle name="20% - Accent1 2 2 8 6 2 2" xfId="8597" xr:uid="{00000000-0005-0000-0000-0000DB200000}"/>
    <cellStyle name="20% - Accent1 2 2 8 6 2 2 2" xfId="8598" xr:uid="{00000000-0005-0000-0000-0000DC200000}"/>
    <cellStyle name="20% - Accent1 2 2 8 6 2 3" xfId="8599" xr:uid="{00000000-0005-0000-0000-0000DD200000}"/>
    <cellStyle name="20% - Accent1 2 2 8 6 3" xfId="8600" xr:uid="{00000000-0005-0000-0000-0000DE200000}"/>
    <cellStyle name="20% - Accent1 2 2 8 6 3 2" xfId="8601" xr:uid="{00000000-0005-0000-0000-0000DF200000}"/>
    <cellStyle name="20% - Accent1 2 2 8 6 4" xfId="8602" xr:uid="{00000000-0005-0000-0000-0000E0200000}"/>
    <cellStyle name="20% - Accent1 2 2 8 7" xfId="8603" xr:uid="{00000000-0005-0000-0000-0000E1200000}"/>
    <cellStyle name="20% - Accent1 2 2 8 7 2" xfId="8604" xr:uid="{00000000-0005-0000-0000-0000E2200000}"/>
    <cellStyle name="20% - Accent1 2 2 8 7 2 2" xfId="8605" xr:uid="{00000000-0005-0000-0000-0000E3200000}"/>
    <cellStyle name="20% - Accent1 2 2 8 7 3" xfId="8606" xr:uid="{00000000-0005-0000-0000-0000E4200000}"/>
    <cellStyle name="20% - Accent1 2 2 8 8" xfId="8607" xr:uid="{00000000-0005-0000-0000-0000E5200000}"/>
    <cellStyle name="20% - Accent1 2 2 8 8 2" xfId="8608" xr:uid="{00000000-0005-0000-0000-0000E6200000}"/>
    <cellStyle name="20% - Accent1 2 2 8 8 2 2" xfId="8609" xr:uid="{00000000-0005-0000-0000-0000E7200000}"/>
    <cellStyle name="20% - Accent1 2 2 8 8 3" xfId="8610" xr:uid="{00000000-0005-0000-0000-0000E8200000}"/>
    <cellStyle name="20% - Accent1 2 2 8 9" xfId="8611" xr:uid="{00000000-0005-0000-0000-0000E9200000}"/>
    <cellStyle name="20% - Accent1 2 2 8 9 2" xfId="8612" xr:uid="{00000000-0005-0000-0000-0000EA200000}"/>
    <cellStyle name="20% - Accent1 2 2 9" xfId="8613" xr:uid="{00000000-0005-0000-0000-0000EB200000}"/>
    <cellStyle name="20% - Accent1 2 2 9 10" xfId="8614" xr:uid="{00000000-0005-0000-0000-0000EC200000}"/>
    <cellStyle name="20% - Accent1 2 2 9 10 2" xfId="8615" xr:uid="{00000000-0005-0000-0000-0000ED200000}"/>
    <cellStyle name="20% - Accent1 2 2 9 11" xfId="8616" xr:uid="{00000000-0005-0000-0000-0000EE200000}"/>
    <cellStyle name="20% - Accent1 2 2 9 2" xfId="8617" xr:uid="{00000000-0005-0000-0000-0000EF200000}"/>
    <cellStyle name="20% - Accent1 2 2 9 2 2" xfId="8618" xr:uid="{00000000-0005-0000-0000-0000F0200000}"/>
    <cellStyle name="20% - Accent1 2 2 9 2 2 2" xfId="8619" xr:uid="{00000000-0005-0000-0000-0000F1200000}"/>
    <cellStyle name="20% - Accent1 2 2 9 2 2 2 2" xfId="8620" xr:uid="{00000000-0005-0000-0000-0000F2200000}"/>
    <cellStyle name="20% - Accent1 2 2 9 2 2 2 2 2" xfId="8621" xr:uid="{00000000-0005-0000-0000-0000F3200000}"/>
    <cellStyle name="20% - Accent1 2 2 9 2 2 2 3" xfId="8622" xr:uid="{00000000-0005-0000-0000-0000F4200000}"/>
    <cellStyle name="20% - Accent1 2 2 9 2 2 3" xfId="8623" xr:uid="{00000000-0005-0000-0000-0000F5200000}"/>
    <cellStyle name="20% - Accent1 2 2 9 2 2 3 2" xfId="8624" xr:uid="{00000000-0005-0000-0000-0000F6200000}"/>
    <cellStyle name="20% - Accent1 2 2 9 2 2 4" xfId="8625" xr:uid="{00000000-0005-0000-0000-0000F7200000}"/>
    <cellStyle name="20% - Accent1 2 2 9 2 3" xfId="8626" xr:uid="{00000000-0005-0000-0000-0000F8200000}"/>
    <cellStyle name="20% - Accent1 2 2 9 2 3 2" xfId="8627" xr:uid="{00000000-0005-0000-0000-0000F9200000}"/>
    <cellStyle name="20% - Accent1 2 2 9 2 3 2 2" xfId="8628" xr:uid="{00000000-0005-0000-0000-0000FA200000}"/>
    <cellStyle name="20% - Accent1 2 2 9 2 3 2 2 2" xfId="8629" xr:uid="{00000000-0005-0000-0000-0000FB200000}"/>
    <cellStyle name="20% - Accent1 2 2 9 2 3 2 3" xfId="8630" xr:uid="{00000000-0005-0000-0000-0000FC200000}"/>
    <cellStyle name="20% - Accent1 2 2 9 2 3 3" xfId="8631" xr:uid="{00000000-0005-0000-0000-0000FD200000}"/>
    <cellStyle name="20% - Accent1 2 2 9 2 3 3 2" xfId="8632" xr:uid="{00000000-0005-0000-0000-0000FE200000}"/>
    <cellStyle name="20% - Accent1 2 2 9 2 3 4" xfId="8633" xr:uid="{00000000-0005-0000-0000-0000FF200000}"/>
    <cellStyle name="20% - Accent1 2 2 9 2 4" xfId="8634" xr:uid="{00000000-0005-0000-0000-000000210000}"/>
    <cellStyle name="20% - Accent1 2 2 9 2 4 2" xfId="8635" xr:uid="{00000000-0005-0000-0000-000001210000}"/>
    <cellStyle name="20% - Accent1 2 2 9 2 4 2 2" xfId="8636" xr:uid="{00000000-0005-0000-0000-000002210000}"/>
    <cellStyle name="20% - Accent1 2 2 9 2 4 2 2 2" xfId="8637" xr:uid="{00000000-0005-0000-0000-000003210000}"/>
    <cellStyle name="20% - Accent1 2 2 9 2 4 2 3" xfId="8638" xr:uid="{00000000-0005-0000-0000-000004210000}"/>
    <cellStyle name="20% - Accent1 2 2 9 2 4 3" xfId="8639" xr:uid="{00000000-0005-0000-0000-000005210000}"/>
    <cellStyle name="20% - Accent1 2 2 9 2 4 3 2" xfId="8640" xr:uid="{00000000-0005-0000-0000-000006210000}"/>
    <cellStyle name="20% - Accent1 2 2 9 2 4 4" xfId="8641" xr:uid="{00000000-0005-0000-0000-000007210000}"/>
    <cellStyle name="20% - Accent1 2 2 9 2 5" xfId="8642" xr:uid="{00000000-0005-0000-0000-000008210000}"/>
    <cellStyle name="20% - Accent1 2 2 9 2 5 2" xfId="8643" xr:uid="{00000000-0005-0000-0000-000009210000}"/>
    <cellStyle name="20% - Accent1 2 2 9 2 5 2 2" xfId="8644" xr:uid="{00000000-0005-0000-0000-00000A210000}"/>
    <cellStyle name="20% - Accent1 2 2 9 2 5 3" xfId="8645" xr:uid="{00000000-0005-0000-0000-00000B210000}"/>
    <cellStyle name="20% - Accent1 2 2 9 2 6" xfId="8646" xr:uid="{00000000-0005-0000-0000-00000C210000}"/>
    <cellStyle name="20% - Accent1 2 2 9 2 6 2" xfId="8647" xr:uid="{00000000-0005-0000-0000-00000D210000}"/>
    <cellStyle name="20% - Accent1 2 2 9 2 6 2 2" xfId="8648" xr:uid="{00000000-0005-0000-0000-00000E210000}"/>
    <cellStyle name="20% - Accent1 2 2 9 2 6 3" xfId="8649" xr:uid="{00000000-0005-0000-0000-00000F210000}"/>
    <cellStyle name="20% - Accent1 2 2 9 2 7" xfId="8650" xr:uid="{00000000-0005-0000-0000-000010210000}"/>
    <cellStyle name="20% - Accent1 2 2 9 2 7 2" xfId="8651" xr:uid="{00000000-0005-0000-0000-000011210000}"/>
    <cellStyle name="20% - Accent1 2 2 9 2 8" xfId="8652" xr:uid="{00000000-0005-0000-0000-000012210000}"/>
    <cellStyle name="20% - Accent1 2 2 9 2 8 2" xfId="8653" xr:uid="{00000000-0005-0000-0000-000013210000}"/>
    <cellStyle name="20% - Accent1 2 2 9 2 9" xfId="8654" xr:uid="{00000000-0005-0000-0000-000014210000}"/>
    <cellStyle name="20% - Accent1 2 2 9 3" xfId="8655" xr:uid="{00000000-0005-0000-0000-000015210000}"/>
    <cellStyle name="20% - Accent1 2 2 9 3 2" xfId="8656" xr:uid="{00000000-0005-0000-0000-000016210000}"/>
    <cellStyle name="20% - Accent1 2 2 9 3 2 2" xfId="8657" xr:uid="{00000000-0005-0000-0000-000017210000}"/>
    <cellStyle name="20% - Accent1 2 2 9 3 2 2 2" xfId="8658" xr:uid="{00000000-0005-0000-0000-000018210000}"/>
    <cellStyle name="20% - Accent1 2 2 9 3 2 2 2 2" xfId="8659" xr:uid="{00000000-0005-0000-0000-000019210000}"/>
    <cellStyle name="20% - Accent1 2 2 9 3 2 2 3" xfId="8660" xr:uid="{00000000-0005-0000-0000-00001A210000}"/>
    <cellStyle name="20% - Accent1 2 2 9 3 2 3" xfId="8661" xr:uid="{00000000-0005-0000-0000-00001B210000}"/>
    <cellStyle name="20% - Accent1 2 2 9 3 2 3 2" xfId="8662" xr:uid="{00000000-0005-0000-0000-00001C210000}"/>
    <cellStyle name="20% - Accent1 2 2 9 3 2 4" xfId="8663" xr:uid="{00000000-0005-0000-0000-00001D210000}"/>
    <cellStyle name="20% - Accent1 2 2 9 3 3" xfId="8664" xr:uid="{00000000-0005-0000-0000-00001E210000}"/>
    <cellStyle name="20% - Accent1 2 2 9 3 3 2" xfId="8665" xr:uid="{00000000-0005-0000-0000-00001F210000}"/>
    <cellStyle name="20% - Accent1 2 2 9 3 3 2 2" xfId="8666" xr:uid="{00000000-0005-0000-0000-000020210000}"/>
    <cellStyle name="20% - Accent1 2 2 9 3 3 2 2 2" xfId="8667" xr:uid="{00000000-0005-0000-0000-000021210000}"/>
    <cellStyle name="20% - Accent1 2 2 9 3 3 2 3" xfId="8668" xr:uid="{00000000-0005-0000-0000-000022210000}"/>
    <cellStyle name="20% - Accent1 2 2 9 3 3 3" xfId="8669" xr:uid="{00000000-0005-0000-0000-000023210000}"/>
    <cellStyle name="20% - Accent1 2 2 9 3 3 3 2" xfId="8670" xr:uid="{00000000-0005-0000-0000-000024210000}"/>
    <cellStyle name="20% - Accent1 2 2 9 3 3 4" xfId="8671" xr:uid="{00000000-0005-0000-0000-000025210000}"/>
    <cellStyle name="20% - Accent1 2 2 9 3 4" xfId="8672" xr:uid="{00000000-0005-0000-0000-000026210000}"/>
    <cellStyle name="20% - Accent1 2 2 9 3 4 2" xfId="8673" xr:uid="{00000000-0005-0000-0000-000027210000}"/>
    <cellStyle name="20% - Accent1 2 2 9 3 4 2 2" xfId="8674" xr:uid="{00000000-0005-0000-0000-000028210000}"/>
    <cellStyle name="20% - Accent1 2 2 9 3 4 2 2 2" xfId="8675" xr:uid="{00000000-0005-0000-0000-000029210000}"/>
    <cellStyle name="20% - Accent1 2 2 9 3 4 2 3" xfId="8676" xr:uid="{00000000-0005-0000-0000-00002A210000}"/>
    <cellStyle name="20% - Accent1 2 2 9 3 4 3" xfId="8677" xr:uid="{00000000-0005-0000-0000-00002B210000}"/>
    <cellStyle name="20% - Accent1 2 2 9 3 4 3 2" xfId="8678" xr:uid="{00000000-0005-0000-0000-00002C210000}"/>
    <cellStyle name="20% - Accent1 2 2 9 3 4 4" xfId="8679" xr:uid="{00000000-0005-0000-0000-00002D210000}"/>
    <cellStyle name="20% - Accent1 2 2 9 3 5" xfId="8680" xr:uid="{00000000-0005-0000-0000-00002E210000}"/>
    <cellStyle name="20% - Accent1 2 2 9 3 5 2" xfId="8681" xr:uid="{00000000-0005-0000-0000-00002F210000}"/>
    <cellStyle name="20% - Accent1 2 2 9 3 5 2 2" xfId="8682" xr:uid="{00000000-0005-0000-0000-000030210000}"/>
    <cellStyle name="20% - Accent1 2 2 9 3 5 3" xfId="8683" xr:uid="{00000000-0005-0000-0000-000031210000}"/>
    <cellStyle name="20% - Accent1 2 2 9 3 6" xfId="8684" xr:uid="{00000000-0005-0000-0000-000032210000}"/>
    <cellStyle name="20% - Accent1 2 2 9 3 6 2" xfId="8685" xr:uid="{00000000-0005-0000-0000-000033210000}"/>
    <cellStyle name="20% - Accent1 2 2 9 3 6 2 2" xfId="8686" xr:uid="{00000000-0005-0000-0000-000034210000}"/>
    <cellStyle name="20% - Accent1 2 2 9 3 6 3" xfId="8687" xr:uid="{00000000-0005-0000-0000-000035210000}"/>
    <cellStyle name="20% - Accent1 2 2 9 3 7" xfId="8688" xr:uid="{00000000-0005-0000-0000-000036210000}"/>
    <cellStyle name="20% - Accent1 2 2 9 3 7 2" xfId="8689" xr:uid="{00000000-0005-0000-0000-000037210000}"/>
    <cellStyle name="20% - Accent1 2 2 9 3 8" xfId="8690" xr:uid="{00000000-0005-0000-0000-000038210000}"/>
    <cellStyle name="20% - Accent1 2 2 9 3 8 2" xfId="8691" xr:uid="{00000000-0005-0000-0000-000039210000}"/>
    <cellStyle name="20% - Accent1 2 2 9 3 9" xfId="8692" xr:uid="{00000000-0005-0000-0000-00003A210000}"/>
    <cellStyle name="20% - Accent1 2 2 9 4" xfId="8693" xr:uid="{00000000-0005-0000-0000-00003B210000}"/>
    <cellStyle name="20% - Accent1 2 2 9 4 2" xfId="8694" xr:uid="{00000000-0005-0000-0000-00003C210000}"/>
    <cellStyle name="20% - Accent1 2 2 9 4 2 2" xfId="8695" xr:uid="{00000000-0005-0000-0000-00003D210000}"/>
    <cellStyle name="20% - Accent1 2 2 9 4 2 2 2" xfId="8696" xr:uid="{00000000-0005-0000-0000-00003E210000}"/>
    <cellStyle name="20% - Accent1 2 2 9 4 2 3" xfId="8697" xr:uid="{00000000-0005-0000-0000-00003F210000}"/>
    <cellStyle name="20% - Accent1 2 2 9 4 3" xfId="8698" xr:uid="{00000000-0005-0000-0000-000040210000}"/>
    <cellStyle name="20% - Accent1 2 2 9 4 3 2" xfId="8699" xr:uid="{00000000-0005-0000-0000-000041210000}"/>
    <cellStyle name="20% - Accent1 2 2 9 4 4" xfId="8700" xr:uid="{00000000-0005-0000-0000-000042210000}"/>
    <cellStyle name="20% - Accent1 2 2 9 5" xfId="8701" xr:uid="{00000000-0005-0000-0000-000043210000}"/>
    <cellStyle name="20% - Accent1 2 2 9 5 2" xfId="8702" xr:uid="{00000000-0005-0000-0000-000044210000}"/>
    <cellStyle name="20% - Accent1 2 2 9 5 2 2" xfId="8703" xr:uid="{00000000-0005-0000-0000-000045210000}"/>
    <cellStyle name="20% - Accent1 2 2 9 5 2 2 2" xfId="8704" xr:uid="{00000000-0005-0000-0000-000046210000}"/>
    <cellStyle name="20% - Accent1 2 2 9 5 2 3" xfId="8705" xr:uid="{00000000-0005-0000-0000-000047210000}"/>
    <cellStyle name="20% - Accent1 2 2 9 5 3" xfId="8706" xr:uid="{00000000-0005-0000-0000-000048210000}"/>
    <cellStyle name="20% - Accent1 2 2 9 5 3 2" xfId="8707" xr:uid="{00000000-0005-0000-0000-000049210000}"/>
    <cellStyle name="20% - Accent1 2 2 9 5 4" xfId="8708" xr:uid="{00000000-0005-0000-0000-00004A210000}"/>
    <cellStyle name="20% - Accent1 2 2 9 6" xfId="8709" xr:uid="{00000000-0005-0000-0000-00004B210000}"/>
    <cellStyle name="20% - Accent1 2 2 9 6 2" xfId="8710" xr:uid="{00000000-0005-0000-0000-00004C210000}"/>
    <cellStyle name="20% - Accent1 2 2 9 6 2 2" xfId="8711" xr:uid="{00000000-0005-0000-0000-00004D210000}"/>
    <cellStyle name="20% - Accent1 2 2 9 6 2 2 2" xfId="8712" xr:uid="{00000000-0005-0000-0000-00004E210000}"/>
    <cellStyle name="20% - Accent1 2 2 9 6 2 3" xfId="8713" xr:uid="{00000000-0005-0000-0000-00004F210000}"/>
    <cellStyle name="20% - Accent1 2 2 9 6 3" xfId="8714" xr:uid="{00000000-0005-0000-0000-000050210000}"/>
    <cellStyle name="20% - Accent1 2 2 9 6 3 2" xfId="8715" xr:uid="{00000000-0005-0000-0000-000051210000}"/>
    <cellStyle name="20% - Accent1 2 2 9 6 4" xfId="8716" xr:uid="{00000000-0005-0000-0000-000052210000}"/>
    <cellStyle name="20% - Accent1 2 2 9 7" xfId="8717" xr:uid="{00000000-0005-0000-0000-000053210000}"/>
    <cellStyle name="20% - Accent1 2 2 9 7 2" xfId="8718" xr:uid="{00000000-0005-0000-0000-000054210000}"/>
    <cellStyle name="20% - Accent1 2 2 9 7 2 2" xfId="8719" xr:uid="{00000000-0005-0000-0000-000055210000}"/>
    <cellStyle name="20% - Accent1 2 2 9 7 3" xfId="8720" xr:uid="{00000000-0005-0000-0000-000056210000}"/>
    <cellStyle name="20% - Accent1 2 2 9 8" xfId="8721" xr:uid="{00000000-0005-0000-0000-000057210000}"/>
    <cellStyle name="20% - Accent1 2 2 9 8 2" xfId="8722" xr:uid="{00000000-0005-0000-0000-000058210000}"/>
    <cellStyle name="20% - Accent1 2 2 9 8 2 2" xfId="8723" xr:uid="{00000000-0005-0000-0000-000059210000}"/>
    <cellStyle name="20% - Accent1 2 2 9 8 3" xfId="8724" xr:uid="{00000000-0005-0000-0000-00005A210000}"/>
    <cellStyle name="20% - Accent1 2 2 9 9" xfId="8725" xr:uid="{00000000-0005-0000-0000-00005B210000}"/>
    <cellStyle name="20% - Accent1 2 2 9 9 2" xfId="8726" xr:uid="{00000000-0005-0000-0000-00005C210000}"/>
    <cellStyle name="20% - Accent1 2 20" xfId="8727" xr:uid="{00000000-0005-0000-0000-00005D210000}"/>
    <cellStyle name="20% - Accent1 2 20 2" xfId="8728" xr:uid="{00000000-0005-0000-0000-00005E210000}"/>
    <cellStyle name="20% - Accent1 2 21" xfId="8729" xr:uid="{00000000-0005-0000-0000-00005F210000}"/>
    <cellStyle name="20% - Accent1 2 22" xfId="8730" xr:uid="{00000000-0005-0000-0000-000060210000}"/>
    <cellStyle name="20% - Accent1 2 3" xfId="8731" xr:uid="{00000000-0005-0000-0000-000061210000}"/>
    <cellStyle name="20% - Accent1 2 3 10" xfId="8732" xr:uid="{00000000-0005-0000-0000-000062210000}"/>
    <cellStyle name="20% - Accent1 2 3 10 2" xfId="8733" xr:uid="{00000000-0005-0000-0000-000063210000}"/>
    <cellStyle name="20% - Accent1 2 3 10 2 2" xfId="8734" xr:uid="{00000000-0005-0000-0000-000064210000}"/>
    <cellStyle name="20% - Accent1 2 3 10 2 2 2" xfId="8735" xr:uid="{00000000-0005-0000-0000-000065210000}"/>
    <cellStyle name="20% - Accent1 2 3 10 2 3" xfId="8736" xr:uid="{00000000-0005-0000-0000-000066210000}"/>
    <cellStyle name="20% - Accent1 2 3 10 3" xfId="8737" xr:uid="{00000000-0005-0000-0000-000067210000}"/>
    <cellStyle name="20% - Accent1 2 3 10 3 2" xfId="8738" xr:uid="{00000000-0005-0000-0000-000068210000}"/>
    <cellStyle name="20% - Accent1 2 3 10 4" xfId="8739" xr:uid="{00000000-0005-0000-0000-000069210000}"/>
    <cellStyle name="20% - Accent1 2 3 11" xfId="8740" xr:uid="{00000000-0005-0000-0000-00006A210000}"/>
    <cellStyle name="20% - Accent1 2 3 11 2" xfId="8741" xr:uid="{00000000-0005-0000-0000-00006B210000}"/>
    <cellStyle name="20% - Accent1 2 3 11 2 2" xfId="8742" xr:uid="{00000000-0005-0000-0000-00006C210000}"/>
    <cellStyle name="20% - Accent1 2 3 11 2 2 2" xfId="8743" xr:uid="{00000000-0005-0000-0000-00006D210000}"/>
    <cellStyle name="20% - Accent1 2 3 11 2 3" xfId="8744" xr:uid="{00000000-0005-0000-0000-00006E210000}"/>
    <cellStyle name="20% - Accent1 2 3 11 3" xfId="8745" xr:uid="{00000000-0005-0000-0000-00006F210000}"/>
    <cellStyle name="20% - Accent1 2 3 11 3 2" xfId="8746" xr:uid="{00000000-0005-0000-0000-000070210000}"/>
    <cellStyle name="20% - Accent1 2 3 11 4" xfId="8747" xr:uid="{00000000-0005-0000-0000-000071210000}"/>
    <cellStyle name="20% - Accent1 2 3 12" xfId="8748" xr:uid="{00000000-0005-0000-0000-000072210000}"/>
    <cellStyle name="20% - Accent1 2 3 12 2" xfId="8749" xr:uid="{00000000-0005-0000-0000-000073210000}"/>
    <cellStyle name="20% - Accent1 2 3 12 2 2" xfId="8750" xr:uid="{00000000-0005-0000-0000-000074210000}"/>
    <cellStyle name="20% - Accent1 2 3 12 3" xfId="8751" xr:uid="{00000000-0005-0000-0000-000075210000}"/>
    <cellStyle name="20% - Accent1 2 3 13" xfId="8752" xr:uid="{00000000-0005-0000-0000-000076210000}"/>
    <cellStyle name="20% - Accent1 2 3 13 2" xfId="8753" xr:uid="{00000000-0005-0000-0000-000077210000}"/>
    <cellStyle name="20% - Accent1 2 3 13 2 2" xfId="8754" xr:uid="{00000000-0005-0000-0000-000078210000}"/>
    <cellStyle name="20% - Accent1 2 3 13 3" xfId="8755" xr:uid="{00000000-0005-0000-0000-000079210000}"/>
    <cellStyle name="20% - Accent1 2 3 14" xfId="8756" xr:uid="{00000000-0005-0000-0000-00007A210000}"/>
    <cellStyle name="20% - Accent1 2 3 14 2" xfId="8757" xr:uid="{00000000-0005-0000-0000-00007B210000}"/>
    <cellStyle name="20% - Accent1 2 3 15" xfId="8758" xr:uid="{00000000-0005-0000-0000-00007C210000}"/>
    <cellStyle name="20% - Accent1 2 3 15 2" xfId="8759" xr:uid="{00000000-0005-0000-0000-00007D210000}"/>
    <cellStyle name="20% - Accent1 2 3 16" xfId="8760" xr:uid="{00000000-0005-0000-0000-00007E210000}"/>
    <cellStyle name="20% - Accent1 2 3 2" xfId="8761" xr:uid="{00000000-0005-0000-0000-00007F210000}"/>
    <cellStyle name="20% - Accent1 2 3 2 10" xfId="8762" xr:uid="{00000000-0005-0000-0000-000080210000}"/>
    <cellStyle name="20% - Accent1 2 3 2 10 2" xfId="8763" xr:uid="{00000000-0005-0000-0000-000081210000}"/>
    <cellStyle name="20% - Accent1 2 3 2 10 2 2" xfId="8764" xr:uid="{00000000-0005-0000-0000-000082210000}"/>
    <cellStyle name="20% - Accent1 2 3 2 10 2 2 2" xfId="8765" xr:uid="{00000000-0005-0000-0000-000083210000}"/>
    <cellStyle name="20% - Accent1 2 3 2 10 2 3" xfId="8766" xr:uid="{00000000-0005-0000-0000-000084210000}"/>
    <cellStyle name="20% - Accent1 2 3 2 10 3" xfId="8767" xr:uid="{00000000-0005-0000-0000-000085210000}"/>
    <cellStyle name="20% - Accent1 2 3 2 10 3 2" xfId="8768" xr:uid="{00000000-0005-0000-0000-000086210000}"/>
    <cellStyle name="20% - Accent1 2 3 2 10 4" xfId="8769" xr:uid="{00000000-0005-0000-0000-000087210000}"/>
    <cellStyle name="20% - Accent1 2 3 2 11" xfId="8770" xr:uid="{00000000-0005-0000-0000-000088210000}"/>
    <cellStyle name="20% - Accent1 2 3 2 11 2" xfId="8771" xr:uid="{00000000-0005-0000-0000-000089210000}"/>
    <cellStyle name="20% - Accent1 2 3 2 11 2 2" xfId="8772" xr:uid="{00000000-0005-0000-0000-00008A210000}"/>
    <cellStyle name="20% - Accent1 2 3 2 11 3" xfId="8773" xr:uid="{00000000-0005-0000-0000-00008B210000}"/>
    <cellStyle name="20% - Accent1 2 3 2 12" xfId="8774" xr:uid="{00000000-0005-0000-0000-00008C210000}"/>
    <cellStyle name="20% - Accent1 2 3 2 12 2" xfId="8775" xr:uid="{00000000-0005-0000-0000-00008D210000}"/>
    <cellStyle name="20% - Accent1 2 3 2 12 2 2" xfId="8776" xr:uid="{00000000-0005-0000-0000-00008E210000}"/>
    <cellStyle name="20% - Accent1 2 3 2 12 3" xfId="8777" xr:uid="{00000000-0005-0000-0000-00008F210000}"/>
    <cellStyle name="20% - Accent1 2 3 2 13" xfId="8778" xr:uid="{00000000-0005-0000-0000-000090210000}"/>
    <cellStyle name="20% - Accent1 2 3 2 13 2" xfId="8779" xr:uid="{00000000-0005-0000-0000-000091210000}"/>
    <cellStyle name="20% - Accent1 2 3 2 14" xfId="8780" xr:uid="{00000000-0005-0000-0000-000092210000}"/>
    <cellStyle name="20% - Accent1 2 3 2 14 2" xfId="8781" xr:uid="{00000000-0005-0000-0000-000093210000}"/>
    <cellStyle name="20% - Accent1 2 3 2 15" xfId="8782" xr:uid="{00000000-0005-0000-0000-000094210000}"/>
    <cellStyle name="20% - Accent1 2 3 2 2" xfId="8783" xr:uid="{00000000-0005-0000-0000-000095210000}"/>
    <cellStyle name="20% - Accent1 2 3 2 2 10" xfId="8784" xr:uid="{00000000-0005-0000-0000-000096210000}"/>
    <cellStyle name="20% - Accent1 2 3 2 2 10 2" xfId="8785" xr:uid="{00000000-0005-0000-0000-000097210000}"/>
    <cellStyle name="20% - Accent1 2 3 2 2 10 2 2" xfId="8786" xr:uid="{00000000-0005-0000-0000-000098210000}"/>
    <cellStyle name="20% - Accent1 2 3 2 2 10 3" xfId="8787" xr:uid="{00000000-0005-0000-0000-000099210000}"/>
    <cellStyle name="20% - Accent1 2 3 2 2 11" xfId="8788" xr:uid="{00000000-0005-0000-0000-00009A210000}"/>
    <cellStyle name="20% - Accent1 2 3 2 2 11 2" xfId="8789" xr:uid="{00000000-0005-0000-0000-00009B210000}"/>
    <cellStyle name="20% - Accent1 2 3 2 2 11 2 2" xfId="8790" xr:uid="{00000000-0005-0000-0000-00009C210000}"/>
    <cellStyle name="20% - Accent1 2 3 2 2 11 3" xfId="8791" xr:uid="{00000000-0005-0000-0000-00009D210000}"/>
    <cellStyle name="20% - Accent1 2 3 2 2 12" xfId="8792" xr:uid="{00000000-0005-0000-0000-00009E210000}"/>
    <cellStyle name="20% - Accent1 2 3 2 2 12 2" xfId="8793" xr:uid="{00000000-0005-0000-0000-00009F210000}"/>
    <cellStyle name="20% - Accent1 2 3 2 2 13" xfId="8794" xr:uid="{00000000-0005-0000-0000-0000A0210000}"/>
    <cellStyle name="20% - Accent1 2 3 2 2 13 2" xfId="8795" xr:uid="{00000000-0005-0000-0000-0000A1210000}"/>
    <cellStyle name="20% - Accent1 2 3 2 2 14" xfId="8796" xr:uid="{00000000-0005-0000-0000-0000A2210000}"/>
    <cellStyle name="20% - Accent1 2 3 2 2 2" xfId="8797" xr:uid="{00000000-0005-0000-0000-0000A3210000}"/>
    <cellStyle name="20% - Accent1 2 3 2 2 2 10" xfId="8798" xr:uid="{00000000-0005-0000-0000-0000A4210000}"/>
    <cellStyle name="20% - Accent1 2 3 2 2 2 10 2" xfId="8799" xr:uid="{00000000-0005-0000-0000-0000A5210000}"/>
    <cellStyle name="20% - Accent1 2 3 2 2 2 11" xfId="8800" xr:uid="{00000000-0005-0000-0000-0000A6210000}"/>
    <cellStyle name="20% - Accent1 2 3 2 2 2 2" xfId="8801" xr:uid="{00000000-0005-0000-0000-0000A7210000}"/>
    <cellStyle name="20% - Accent1 2 3 2 2 2 2 2" xfId="8802" xr:uid="{00000000-0005-0000-0000-0000A8210000}"/>
    <cellStyle name="20% - Accent1 2 3 2 2 2 2 2 2" xfId="8803" xr:uid="{00000000-0005-0000-0000-0000A9210000}"/>
    <cellStyle name="20% - Accent1 2 3 2 2 2 2 2 2 2" xfId="8804" xr:uid="{00000000-0005-0000-0000-0000AA210000}"/>
    <cellStyle name="20% - Accent1 2 3 2 2 2 2 2 2 2 2" xfId="8805" xr:uid="{00000000-0005-0000-0000-0000AB210000}"/>
    <cellStyle name="20% - Accent1 2 3 2 2 2 2 2 2 3" xfId="8806" xr:uid="{00000000-0005-0000-0000-0000AC210000}"/>
    <cellStyle name="20% - Accent1 2 3 2 2 2 2 2 3" xfId="8807" xr:uid="{00000000-0005-0000-0000-0000AD210000}"/>
    <cellStyle name="20% - Accent1 2 3 2 2 2 2 2 3 2" xfId="8808" xr:uid="{00000000-0005-0000-0000-0000AE210000}"/>
    <cellStyle name="20% - Accent1 2 3 2 2 2 2 2 4" xfId="8809" xr:uid="{00000000-0005-0000-0000-0000AF210000}"/>
    <cellStyle name="20% - Accent1 2 3 2 2 2 2 3" xfId="8810" xr:uid="{00000000-0005-0000-0000-0000B0210000}"/>
    <cellStyle name="20% - Accent1 2 3 2 2 2 2 3 2" xfId="8811" xr:uid="{00000000-0005-0000-0000-0000B1210000}"/>
    <cellStyle name="20% - Accent1 2 3 2 2 2 2 3 2 2" xfId="8812" xr:uid="{00000000-0005-0000-0000-0000B2210000}"/>
    <cellStyle name="20% - Accent1 2 3 2 2 2 2 3 2 2 2" xfId="8813" xr:uid="{00000000-0005-0000-0000-0000B3210000}"/>
    <cellStyle name="20% - Accent1 2 3 2 2 2 2 3 2 3" xfId="8814" xr:uid="{00000000-0005-0000-0000-0000B4210000}"/>
    <cellStyle name="20% - Accent1 2 3 2 2 2 2 3 3" xfId="8815" xr:uid="{00000000-0005-0000-0000-0000B5210000}"/>
    <cellStyle name="20% - Accent1 2 3 2 2 2 2 3 3 2" xfId="8816" xr:uid="{00000000-0005-0000-0000-0000B6210000}"/>
    <cellStyle name="20% - Accent1 2 3 2 2 2 2 3 4" xfId="8817" xr:uid="{00000000-0005-0000-0000-0000B7210000}"/>
    <cellStyle name="20% - Accent1 2 3 2 2 2 2 4" xfId="8818" xr:uid="{00000000-0005-0000-0000-0000B8210000}"/>
    <cellStyle name="20% - Accent1 2 3 2 2 2 2 4 2" xfId="8819" xr:uid="{00000000-0005-0000-0000-0000B9210000}"/>
    <cellStyle name="20% - Accent1 2 3 2 2 2 2 4 2 2" xfId="8820" xr:uid="{00000000-0005-0000-0000-0000BA210000}"/>
    <cellStyle name="20% - Accent1 2 3 2 2 2 2 4 2 2 2" xfId="8821" xr:uid="{00000000-0005-0000-0000-0000BB210000}"/>
    <cellStyle name="20% - Accent1 2 3 2 2 2 2 4 2 3" xfId="8822" xr:uid="{00000000-0005-0000-0000-0000BC210000}"/>
    <cellStyle name="20% - Accent1 2 3 2 2 2 2 4 3" xfId="8823" xr:uid="{00000000-0005-0000-0000-0000BD210000}"/>
    <cellStyle name="20% - Accent1 2 3 2 2 2 2 4 3 2" xfId="8824" xr:uid="{00000000-0005-0000-0000-0000BE210000}"/>
    <cellStyle name="20% - Accent1 2 3 2 2 2 2 4 4" xfId="8825" xr:uid="{00000000-0005-0000-0000-0000BF210000}"/>
    <cellStyle name="20% - Accent1 2 3 2 2 2 2 5" xfId="8826" xr:uid="{00000000-0005-0000-0000-0000C0210000}"/>
    <cellStyle name="20% - Accent1 2 3 2 2 2 2 5 2" xfId="8827" xr:uid="{00000000-0005-0000-0000-0000C1210000}"/>
    <cellStyle name="20% - Accent1 2 3 2 2 2 2 5 2 2" xfId="8828" xr:uid="{00000000-0005-0000-0000-0000C2210000}"/>
    <cellStyle name="20% - Accent1 2 3 2 2 2 2 5 3" xfId="8829" xr:uid="{00000000-0005-0000-0000-0000C3210000}"/>
    <cellStyle name="20% - Accent1 2 3 2 2 2 2 6" xfId="8830" xr:uid="{00000000-0005-0000-0000-0000C4210000}"/>
    <cellStyle name="20% - Accent1 2 3 2 2 2 2 6 2" xfId="8831" xr:uid="{00000000-0005-0000-0000-0000C5210000}"/>
    <cellStyle name="20% - Accent1 2 3 2 2 2 2 6 2 2" xfId="8832" xr:uid="{00000000-0005-0000-0000-0000C6210000}"/>
    <cellStyle name="20% - Accent1 2 3 2 2 2 2 6 3" xfId="8833" xr:uid="{00000000-0005-0000-0000-0000C7210000}"/>
    <cellStyle name="20% - Accent1 2 3 2 2 2 2 7" xfId="8834" xr:uid="{00000000-0005-0000-0000-0000C8210000}"/>
    <cellStyle name="20% - Accent1 2 3 2 2 2 2 7 2" xfId="8835" xr:uid="{00000000-0005-0000-0000-0000C9210000}"/>
    <cellStyle name="20% - Accent1 2 3 2 2 2 2 8" xfId="8836" xr:uid="{00000000-0005-0000-0000-0000CA210000}"/>
    <cellStyle name="20% - Accent1 2 3 2 2 2 2 8 2" xfId="8837" xr:uid="{00000000-0005-0000-0000-0000CB210000}"/>
    <cellStyle name="20% - Accent1 2 3 2 2 2 2 9" xfId="8838" xr:uid="{00000000-0005-0000-0000-0000CC210000}"/>
    <cellStyle name="20% - Accent1 2 3 2 2 2 3" xfId="8839" xr:uid="{00000000-0005-0000-0000-0000CD210000}"/>
    <cellStyle name="20% - Accent1 2 3 2 2 2 3 2" xfId="8840" xr:uid="{00000000-0005-0000-0000-0000CE210000}"/>
    <cellStyle name="20% - Accent1 2 3 2 2 2 3 2 2" xfId="8841" xr:uid="{00000000-0005-0000-0000-0000CF210000}"/>
    <cellStyle name="20% - Accent1 2 3 2 2 2 3 2 2 2" xfId="8842" xr:uid="{00000000-0005-0000-0000-0000D0210000}"/>
    <cellStyle name="20% - Accent1 2 3 2 2 2 3 2 2 2 2" xfId="8843" xr:uid="{00000000-0005-0000-0000-0000D1210000}"/>
    <cellStyle name="20% - Accent1 2 3 2 2 2 3 2 2 3" xfId="8844" xr:uid="{00000000-0005-0000-0000-0000D2210000}"/>
    <cellStyle name="20% - Accent1 2 3 2 2 2 3 2 3" xfId="8845" xr:uid="{00000000-0005-0000-0000-0000D3210000}"/>
    <cellStyle name="20% - Accent1 2 3 2 2 2 3 2 3 2" xfId="8846" xr:uid="{00000000-0005-0000-0000-0000D4210000}"/>
    <cellStyle name="20% - Accent1 2 3 2 2 2 3 2 4" xfId="8847" xr:uid="{00000000-0005-0000-0000-0000D5210000}"/>
    <cellStyle name="20% - Accent1 2 3 2 2 2 3 3" xfId="8848" xr:uid="{00000000-0005-0000-0000-0000D6210000}"/>
    <cellStyle name="20% - Accent1 2 3 2 2 2 3 3 2" xfId="8849" xr:uid="{00000000-0005-0000-0000-0000D7210000}"/>
    <cellStyle name="20% - Accent1 2 3 2 2 2 3 3 2 2" xfId="8850" xr:uid="{00000000-0005-0000-0000-0000D8210000}"/>
    <cellStyle name="20% - Accent1 2 3 2 2 2 3 3 2 2 2" xfId="8851" xr:uid="{00000000-0005-0000-0000-0000D9210000}"/>
    <cellStyle name="20% - Accent1 2 3 2 2 2 3 3 2 3" xfId="8852" xr:uid="{00000000-0005-0000-0000-0000DA210000}"/>
    <cellStyle name="20% - Accent1 2 3 2 2 2 3 3 3" xfId="8853" xr:uid="{00000000-0005-0000-0000-0000DB210000}"/>
    <cellStyle name="20% - Accent1 2 3 2 2 2 3 3 3 2" xfId="8854" xr:uid="{00000000-0005-0000-0000-0000DC210000}"/>
    <cellStyle name="20% - Accent1 2 3 2 2 2 3 3 4" xfId="8855" xr:uid="{00000000-0005-0000-0000-0000DD210000}"/>
    <cellStyle name="20% - Accent1 2 3 2 2 2 3 4" xfId="8856" xr:uid="{00000000-0005-0000-0000-0000DE210000}"/>
    <cellStyle name="20% - Accent1 2 3 2 2 2 3 4 2" xfId="8857" xr:uid="{00000000-0005-0000-0000-0000DF210000}"/>
    <cellStyle name="20% - Accent1 2 3 2 2 2 3 4 2 2" xfId="8858" xr:uid="{00000000-0005-0000-0000-0000E0210000}"/>
    <cellStyle name="20% - Accent1 2 3 2 2 2 3 4 2 2 2" xfId="8859" xr:uid="{00000000-0005-0000-0000-0000E1210000}"/>
    <cellStyle name="20% - Accent1 2 3 2 2 2 3 4 2 3" xfId="8860" xr:uid="{00000000-0005-0000-0000-0000E2210000}"/>
    <cellStyle name="20% - Accent1 2 3 2 2 2 3 4 3" xfId="8861" xr:uid="{00000000-0005-0000-0000-0000E3210000}"/>
    <cellStyle name="20% - Accent1 2 3 2 2 2 3 4 3 2" xfId="8862" xr:uid="{00000000-0005-0000-0000-0000E4210000}"/>
    <cellStyle name="20% - Accent1 2 3 2 2 2 3 4 4" xfId="8863" xr:uid="{00000000-0005-0000-0000-0000E5210000}"/>
    <cellStyle name="20% - Accent1 2 3 2 2 2 3 5" xfId="8864" xr:uid="{00000000-0005-0000-0000-0000E6210000}"/>
    <cellStyle name="20% - Accent1 2 3 2 2 2 3 5 2" xfId="8865" xr:uid="{00000000-0005-0000-0000-0000E7210000}"/>
    <cellStyle name="20% - Accent1 2 3 2 2 2 3 5 2 2" xfId="8866" xr:uid="{00000000-0005-0000-0000-0000E8210000}"/>
    <cellStyle name="20% - Accent1 2 3 2 2 2 3 5 3" xfId="8867" xr:uid="{00000000-0005-0000-0000-0000E9210000}"/>
    <cellStyle name="20% - Accent1 2 3 2 2 2 3 6" xfId="8868" xr:uid="{00000000-0005-0000-0000-0000EA210000}"/>
    <cellStyle name="20% - Accent1 2 3 2 2 2 3 6 2" xfId="8869" xr:uid="{00000000-0005-0000-0000-0000EB210000}"/>
    <cellStyle name="20% - Accent1 2 3 2 2 2 3 6 2 2" xfId="8870" xr:uid="{00000000-0005-0000-0000-0000EC210000}"/>
    <cellStyle name="20% - Accent1 2 3 2 2 2 3 6 3" xfId="8871" xr:uid="{00000000-0005-0000-0000-0000ED210000}"/>
    <cellStyle name="20% - Accent1 2 3 2 2 2 3 7" xfId="8872" xr:uid="{00000000-0005-0000-0000-0000EE210000}"/>
    <cellStyle name="20% - Accent1 2 3 2 2 2 3 7 2" xfId="8873" xr:uid="{00000000-0005-0000-0000-0000EF210000}"/>
    <cellStyle name="20% - Accent1 2 3 2 2 2 3 8" xfId="8874" xr:uid="{00000000-0005-0000-0000-0000F0210000}"/>
    <cellStyle name="20% - Accent1 2 3 2 2 2 3 8 2" xfId="8875" xr:uid="{00000000-0005-0000-0000-0000F1210000}"/>
    <cellStyle name="20% - Accent1 2 3 2 2 2 3 9" xfId="8876" xr:uid="{00000000-0005-0000-0000-0000F2210000}"/>
    <cellStyle name="20% - Accent1 2 3 2 2 2 4" xfId="8877" xr:uid="{00000000-0005-0000-0000-0000F3210000}"/>
    <cellStyle name="20% - Accent1 2 3 2 2 2 4 2" xfId="8878" xr:uid="{00000000-0005-0000-0000-0000F4210000}"/>
    <cellStyle name="20% - Accent1 2 3 2 2 2 4 2 2" xfId="8879" xr:uid="{00000000-0005-0000-0000-0000F5210000}"/>
    <cellStyle name="20% - Accent1 2 3 2 2 2 4 2 2 2" xfId="8880" xr:uid="{00000000-0005-0000-0000-0000F6210000}"/>
    <cellStyle name="20% - Accent1 2 3 2 2 2 4 2 3" xfId="8881" xr:uid="{00000000-0005-0000-0000-0000F7210000}"/>
    <cellStyle name="20% - Accent1 2 3 2 2 2 4 3" xfId="8882" xr:uid="{00000000-0005-0000-0000-0000F8210000}"/>
    <cellStyle name="20% - Accent1 2 3 2 2 2 4 3 2" xfId="8883" xr:uid="{00000000-0005-0000-0000-0000F9210000}"/>
    <cellStyle name="20% - Accent1 2 3 2 2 2 4 4" xfId="8884" xr:uid="{00000000-0005-0000-0000-0000FA210000}"/>
    <cellStyle name="20% - Accent1 2 3 2 2 2 5" xfId="8885" xr:uid="{00000000-0005-0000-0000-0000FB210000}"/>
    <cellStyle name="20% - Accent1 2 3 2 2 2 5 2" xfId="8886" xr:uid="{00000000-0005-0000-0000-0000FC210000}"/>
    <cellStyle name="20% - Accent1 2 3 2 2 2 5 2 2" xfId="8887" xr:uid="{00000000-0005-0000-0000-0000FD210000}"/>
    <cellStyle name="20% - Accent1 2 3 2 2 2 5 2 2 2" xfId="8888" xr:uid="{00000000-0005-0000-0000-0000FE210000}"/>
    <cellStyle name="20% - Accent1 2 3 2 2 2 5 2 3" xfId="8889" xr:uid="{00000000-0005-0000-0000-0000FF210000}"/>
    <cellStyle name="20% - Accent1 2 3 2 2 2 5 3" xfId="8890" xr:uid="{00000000-0005-0000-0000-000000220000}"/>
    <cellStyle name="20% - Accent1 2 3 2 2 2 5 3 2" xfId="8891" xr:uid="{00000000-0005-0000-0000-000001220000}"/>
    <cellStyle name="20% - Accent1 2 3 2 2 2 5 4" xfId="8892" xr:uid="{00000000-0005-0000-0000-000002220000}"/>
    <cellStyle name="20% - Accent1 2 3 2 2 2 6" xfId="8893" xr:uid="{00000000-0005-0000-0000-000003220000}"/>
    <cellStyle name="20% - Accent1 2 3 2 2 2 6 2" xfId="8894" xr:uid="{00000000-0005-0000-0000-000004220000}"/>
    <cellStyle name="20% - Accent1 2 3 2 2 2 6 2 2" xfId="8895" xr:uid="{00000000-0005-0000-0000-000005220000}"/>
    <cellStyle name="20% - Accent1 2 3 2 2 2 6 2 2 2" xfId="8896" xr:uid="{00000000-0005-0000-0000-000006220000}"/>
    <cellStyle name="20% - Accent1 2 3 2 2 2 6 2 3" xfId="8897" xr:uid="{00000000-0005-0000-0000-000007220000}"/>
    <cellStyle name="20% - Accent1 2 3 2 2 2 6 3" xfId="8898" xr:uid="{00000000-0005-0000-0000-000008220000}"/>
    <cellStyle name="20% - Accent1 2 3 2 2 2 6 3 2" xfId="8899" xr:uid="{00000000-0005-0000-0000-000009220000}"/>
    <cellStyle name="20% - Accent1 2 3 2 2 2 6 4" xfId="8900" xr:uid="{00000000-0005-0000-0000-00000A220000}"/>
    <cellStyle name="20% - Accent1 2 3 2 2 2 7" xfId="8901" xr:uid="{00000000-0005-0000-0000-00000B220000}"/>
    <cellStyle name="20% - Accent1 2 3 2 2 2 7 2" xfId="8902" xr:uid="{00000000-0005-0000-0000-00000C220000}"/>
    <cellStyle name="20% - Accent1 2 3 2 2 2 7 2 2" xfId="8903" xr:uid="{00000000-0005-0000-0000-00000D220000}"/>
    <cellStyle name="20% - Accent1 2 3 2 2 2 7 3" xfId="8904" xr:uid="{00000000-0005-0000-0000-00000E220000}"/>
    <cellStyle name="20% - Accent1 2 3 2 2 2 8" xfId="8905" xr:uid="{00000000-0005-0000-0000-00000F220000}"/>
    <cellStyle name="20% - Accent1 2 3 2 2 2 8 2" xfId="8906" xr:uid="{00000000-0005-0000-0000-000010220000}"/>
    <cellStyle name="20% - Accent1 2 3 2 2 2 8 2 2" xfId="8907" xr:uid="{00000000-0005-0000-0000-000011220000}"/>
    <cellStyle name="20% - Accent1 2 3 2 2 2 8 3" xfId="8908" xr:uid="{00000000-0005-0000-0000-000012220000}"/>
    <cellStyle name="20% - Accent1 2 3 2 2 2 9" xfId="8909" xr:uid="{00000000-0005-0000-0000-000013220000}"/>
    <cellStyle name="20% - Accent1 2 3 2 2 2 9 2" xfId="8910" xr:uid="{00000000-0005-0000-0000-000014220000}"/>
    <cellStyle name="20% - Accent1 2 3 2 2 3" xfId="8911" xr:uid="{00000000-0005-0000-0000-000015220000}"/>
    <cellStyle name="20% - Accent1 2 3 2 2 3 10" xfId="8912" xr:uid="{00000000-0005-0000-0000-000016220000}"/>
    <cellStyle name="20% - Accent1 2 3 2 2 3 10 2" xfId="8913" xr:uid="{00000000-0005-0000-0000-000017220000}"/>
    <cellStyle name="20% - Accent1 2 3 2 2 3 11" xfId="8914" xr:uid="{00000000-0005-0000-0000-000018220000}"/>
    <cellStyle name="20% - Accent1 2 3 2 2 3 2" xfId="8915" xr:uid="{00000000-0005-0000-0000-000019220000}"/>
    <cellStyle name="20% - Accent1 2 3 2 2 3 2 2" xfId="8916" xr:uid="{00000000-0005-0000-0000-00001A220000}"/>
    <cellStyle name="20% - Accent1 2 3 2 2 3 2 2 2" xfId="8917" xr:uid="{00000000-0005-0000-0000-00001B220000}"/>
    <cellStyle name="20% - Accent1 2 3 2 2 3 2 2 2 2" xfId="8918" xr:uid="{00000000-0005-0000-0000-00001C220000}"/>
    <cellStyle name="20% - Accent1 2 3 2 2 3 2 2 2 2 2" xfId="8919" xr:uid="{00000000-0005-0000-0000-00001D220000}"/>
    <cellStyle name="20% - Accent1 2 3 2 2 3 2 2 2 3" xfId="8920" xr:uid="{00000000-0005-0000-0000-00001E220000}"/>
    <cellStyle name="20% - Accent1 2 3 2 2 3 2 2 3" xfId="8921" xr:uid="{00000000-0005-0000-0000-00001F220000}"/>
    <cellStyle name="20% - Accent1 2 3 2 2 3 2 2 3 2" xfId="8922" xr:uid="{00000000-0005-0000-0000-000020220000}"/>
    <cellStyle name="20% - Accent1 2 3 2 2 3 2 2 4" xfId="8923" xr:uid="{00000000-0005-0000-0000-000021220000}"/>
    <cellStyle name="20% - Accent1 2 3 2 2 3 2 3" xfId="8924" xr:uid="{00000000-0005-0000-0000-000022220000}"/>
    <cellStyle name="20% - Accent1 2 3 2 2 3 2 3 2" xfId="8925" xr:uid="{00000000-0005-0000-0000-000023220000}"/>
    <cellStyle name="20% - Accent1 2 3 2 2 3 2 3 2 2" xfId="8926" xr:uid="{00000000-0005-0000-0000-000024220000}"/>
    <cellStyle name="20% - Accent1 2 3 2 2 3 2 3 2 2 2" xfId="8927" xr:uid="{00000000-0005-0000-0000-000025220000}"/>
    <cellStyle name="20% - Accent1 2 3 2 2 3 2 3 2 3" xfId="8928" xr:uid="{00000000-0005-0000-0000-000026220000}"/>
    <cellStyle name="20% - Accent1 2 3 2 2 3 2 3 3" xfId="8929" xr:uid="{00000000-0005-0000-0000-000027220000}"/>
    <cellStyle name="20% - Accent1 2 3 2 2 3 2 3 3 2" xfId="8930" xr:uid="{00000000-0005-0000-0000-000028220000}"/>
    <cellStyle name="20% - Accent1 2 3 2 2 3 2 3 4" xfId="8931" xr:uid="{00000000-0005-0000-0000-000029220000}"/>
    <cellStyle name="20% - Accent1 2 3 2 2 3 2 4" xfId="8932" xr:uid="{00000000-0005-0000-0000-00002A220000}"/>
    <cellStyle name="20% - Accent1 2 3 2 2 3 2 4 2" xfId="8933" xr:uid="{00000000-0005-0000-0000-00002B220000}"/>
    <cellStyle name="20% - Accent1 2 3 2 2 3 2 4 2 2" xfId="8934" xr:uid="{00000000-0005-0000-0000-00002C220000}"/>
    <cellStyle name="20% - Accent1 2 3 2 2 3 2 4 2 2 2" xfId="8935" xr:uid="{00000000-0005-0000-0000-00002D220000}"/>
    <cellStyle name="20% - Accent1 2 3 2 2 3 2 4 2 3" xfId="8936" xr:uid="{00000000-0005-0000-0000-00002E220000}"/>
    <cellStyle name="20% - Accent1 2 3 2 2 3 2 4 3" xfId="8937" xr:uid="{00000000-0005-0000-0000-00002F220000}"/>
    <cellStyle name="20% - Accent1 2 3 2 2 3 2 4 3 2" xfId="8938" xr:uid="{00000000-0005-0000-0000-000030220000}"/>
    <cellStyle name="20% - Accent1 2 3 2 2 3 2 4 4" xfId="8939" xr:uid="{00000000-0005-0000-0000-000031220000}"/>
    <cellStyle name="20% - Accent1 2 3 2 2 3 2 5" xfId="8940" xr:uid="{00000000-0005-0000-0000-000032220000}"/>
    <cellStyle name="20% - Accent1 2 3 2 2 3 2 5 2" xfId="8941" xr:uid="{00000000-0005-0000-0000-000033220000}"/>
    <cellStyle name="20% - Accent1 2 3 2 2 3 2 5 2 2" xfId="8942" xr:uid="{00000000-0005-0000-0000-000034220000}"/>
    <cellStyle name="20% - Accent1 2 3 2 2 3 2 5 3" xfId="8943" xr:uid="{00000000-0005-0000-0000-000035220000}"/>
    <cellStyle name="20% - Accent1 2 3 2 2 3 2 6" xfId="8944" xr:uid="{00000000-0005-0000-0000-000036220000}"/>
    <cellStyle name="20% - Accent1 2 3 2 2 3 2 6 2" xfId="8945" xr:uid="{00000000-0005-0000-0000-000037220000}"/>
    <cellStyle name="20% - Accent1 2 3 2 2 3 2 6 2 2" xfId="8946" xr:uid="{00000000-0005-0000-0000-000038220000}"/>
    <cellStyle name="20% - Accent1 2 3 2 2 3 2 6 3" xfId="8947" xr:uid="{00000000-0005-0000-0000-000039220000}"/>
    <cellStyle name="20% - Accent1 2 3 2 2 3 2 7" xfId="8948" xr:uid="{00000000-0005-0000-0000-00003A220000}"/>
    <cellStyle name="20% - Accent1 2 3 2 2 3 2 7 2" xfId="8949" xr:uid="{00000000-0005-0000-0000-00003B220000}"/>
    <cellStyle name="20% - Accent1 2 3 2 2 3 2 8" xfId="8950" xr:uid="{00000000-0005-0000-0000-00003C220000}"/>
    <cellStyle name="20% - Accent1 2 3 2 2 3 2 8 2" xfId="8951" xr:uid="{00000000-0005-0000-0000-00003D220000}"/>
    <cellStyle name="20% - Accent1 2 3 2 2 3 2 9" xfId="8952" xr:uid="{00000000-0005-0000-0000-00003E220000}"/>
    <cellStyle name="20% - Accent1 2 3 2 2 3 3" xfId="8953" xr:uid="{00000000-0005-0000-0000-00003F220000}"/>
    <cellStyle name="20% - Accent1 2 3 2 2 3 3 2" xfId="8954" xr:uid="{00000000-0005-0000-0000-000040220000}"/>
    <cellStyle name="20% - Accent1 2 3 2 2 3 3 2 2" xfId="8955" xr:uid="{00000000-0005-0000-0000-000041220000}"/>
    <cellStyle name="20% - Accent1 2 3 2 2 3 3 2 2 2" xfId="8956" xr:uid="{00000000-0005-0000-0000-000042220000}"/>
    <cellStyle name="20% - Accent1 2 3 2 2 3 3 2 2 2 2" xfId="8957" xr:uid="{00000000-0005-0000-0000-000043220000}"/>
    <cellStyle name="20% - Accent1 2 3 2 2 3 3 2 2 3" xfId="8958" xr:uid="{00000000-0005-0000-0000-000044220000}"/>
    <cellStyle name="20% - Accent1 2 3 2 2 3 3 2 3" xfId="8959" xr:uid="{00000000-0005-0000-0000-000045220000}"/>
    <cellStyle name="20% - Accent1 2 3 2 2 3 3 2 3 2" xfId="8960" xr:uid="{00000000-0005-0000-0000-000046220000}"/>
    <cellStyle name="20% - Accent1 2 3 2 2 3 3 2 4" xfId="8961" xr:uid="{00000000-0005-0000-0000-000047220000}"/>
    <cellStyle name="20% - Accent1 2 3 2 2 3 3 3" xfId="8962" xr:uid="{00000000-0005-0000-0000-000048220000}"/>
    <cellStyle name="20% - Accent1 2 3 2 2 3 3 3 2" xfId="8963" xr:uid="{00000000-0005-0000-0000-000049220000}"/>
    <cellStyle name="20% - Accent1 2 3 2 2 3 3 3 2 2" xfId="8964" xr:uid="{00000000-0005-0000-0000-00004A220000}"/>
    <cellStyle name="20% - Accent1 2 3 2 2 3 3 3 2 2 2" xfId="8965" xr:uid="{00000000-0005-0000-0000-00004B220000}"/>
    <cellStyle name="20% - Accent1 2 3 2 2 3 3 3 2 3" xfId="8966" xr:uid="{00000000-0005-0000-0000-00004C220000}"/>
    <cellStyle name="20% - Accent1 2 3 2 2 3 3 3 3" xfId="8967" xr:uid="{00000000-0005-0000-0000-00004D220000}"/>
    <cellStyle name="20% - Accent1 2 3 2 2 3 3 3 3 2" xfId="8968" xr:uid="{00000000-0005-0000-0000-00004E220000}"/>
    <cellStyle name="20% - Accent1 2 3 2 2 3 3 3 4" xfId="8969" xr:uid="{00000000-0005-0000-0000-00004F220000}"/>
    <cellStyle name="20% - Accent1 2 3 2 2 3 3 4" xfId="8970" xr:uid="{00000000-0005-0000-0000-000050220000}"/>
    <cellStyle name="20% - Accent1 2 3 2 2 3 3 4 2" xfId="8971" xr:uid="{00000000-0005-0000-0000-000051220000}"/>
    <cellStyle name="20% - Accent1 2 3 2 2 3 3 4 2 2" xfId="8972" xr:uid="{00000000-0005-0000-0000-000052220000}"/>
    <cellStyle name="20% - Accent1 2 3 2 2 3 3 4 2 2 2" xfId="8973" xr:uid="{00000000-0005-0000-0000-000053220000}"/>
    <cellStyle name="20% - Accent1 2 3 2 2 3 3 4 2 3" xfId="8974" xr:uid="{00000000-0005-0000-0000-000054220000}"/>
    <cellStyle name="20% - Accent1 2 3 2 2 3 3 4 3" xfId="8975" xr:uid="{00000000-0005-0000-0000-000055220000}"/>
    <cellStyle name="20% - Accent1 2 3 2 2 3 3 4 3 2" xfId="8976" xr:uid="{00000000-0005-0000-0000-000056220000}"/>
    <cellStyle name="20% - Accent1 2 3 2 2 3 3 4 4" xfId="8977" xr:uid="{00000000-0005-0000-0000-000057220000}"/>
    <cellStyle name="20% - Accent1 2 3 2 2 3 3 5" xfId="8978" xr:uid="{00000000-0005-0000-0000-000058220000}"/>
    <cellStyle name="20% - Accent1 2 3 2 2 3 3 5 2" xfId="8979" xr:uid="{00000000-0005-0000-0000-000059220000}"/>
    <cellStyle name="20% - Accent1 2 3 2 2 3 3 5 2 2" xfId="8980" xr:uid="{00000000-0005-0000-0000-00005A220000}"/>
    <cellStyle name="20% - Accent1 2 3 2 2 3 3 5 3" xfId="8981" xr:uid="{00000000-0005-0000-0000-00005B220000}"/>
    <cellStyle name="20% - Accent1 2 3 2 2 3 3 6" xfId="8982" xr:uid="{00000000-0005-0000-0000-00005C220000}"/>
    <cellStyle name="20% - Accent1 2 3 2 2 3 3 6 2" xfId="8983" xr:uid="{00000000-0005-0000-0000-00005D220000}"/>
    <cellStyle name="20% - Accent1 2 3 2 2 3 3 6 2 2" xfId="8984" xr:uid="{00000000-0005-0000-0000-00005E220000}"/>
    <cellStyle name="20% - Accent1 2 3 2 2 3 3 6 3" xfId="8985" xr:uid="{00000000-0005-0000-0000-00005F220000}"/>
    <cellStyle name="20% - Accent1 2 3 2 2 3 3 7" xfId="8986" xr:uid="{00000000-0005-0000-0000-000060220000}"/>
    <cellStyle name="20% - Accent1 2 3 2 2 3 3 7 2" xfId="8987" xr:uid="{00000000-0005-0000-0000-000061220000}"/>
    <cellStyle name="20% - Accent1 2 3 2 2 3 3 8" xfId="8988" xr:uid="{00000000-0005-0000-0000-000062220000}"/>
    <cellStyle name="20% - Accent1 2 3 2 2 3 3 8 2" xfId="8989" xr:uid="{00000000-0005-0000-0000-000063220000}"/>
    <cellStyle name="20% - Accent1 2 3 2 2 3 3 9" xfId="8990" xr:uid="{00000000-0005-0000-0000-000064220000}"/>
    <cellStyle name="20% - Accent1 2 3 2 2 3 4" xfId="8991" xr:uid="{00000000-0005-0000-0000-000065220000}"/>
    <cellStyle name="20% - Accent1 2 3 2 2 3 4 2" xfId="8992" xr:uid="{00000000-0005-0000-0000-000066220000}"/>
    <cellStyle name="20% - Accent1 2 3 2 2 3 4 2 2" xfId="8993" xr:uid="{00000000-0005-0000-0000-000067220000}"/>
    <cellStyle name="20% - Accent1 2 3 2 2 3 4 2 2 2" xfId="8994" xr:uid="{00000000-0005-0000-0000-000068220000}"/>
    <cellStyle name="20% - Accent1 2 3 2 2 3 4 2 3" xfId="8995" xr:uid="{00000000-0005-0000-0000-000069220000}"/>
    <cellStyle name="20% - Accent1 2 3 2 2 3 4 3" xfId="8996" xr:uid="{00000000-0005-0000-0000-00006A220000}"/>
    <cellStyle name="20% - Accent1 2 3 2 2 3 4 3 2" xfId="8997" xr:uid="{00000000-0005-0000-0000-00006B220000}"/>
    <cellStyle name="20% - Accent1 2 3 2 2 3 4 4" xfId="8998" xr:uid="{00000000-0005-0000-0000-00006C220000}"/>
    <cellStyle name="20% - Accent1 2 3 2 2 3 5" xfId="8999" xr:uid="{00000000-0005-0000-0000-00006D220000}"/>
    <cellStyle name="20% - Accent1 2 3 2 2 3 5 2" xfId="9000" xr:uid="{00000000-0005-0000-0000-00006E220000}"/>
    <cellStyle name="20% - Accent1 2 3 2 2 3 5 2 2" xfId="9001" xr:uid="{00000000-0005-0000-0000-00006F220000}"/>
    <cellStyle name="20% - Accent1 2 3 2 2 3 5 2 2 2" xfId="9002" xr:uid="{00000000-0005-0000-0000-000070220000}"/>
    <cellStyle name="20% - Accent1 2 3 2 2 3 5 2 3" xfId="9003" xr:uid="{00000000-0005-0000-0000-000071220000}"/>
    <cellStyle name="20% - Accent1 2 3 2 2 3 5 3" xfId="9004" xr:uid="{00000000-0005-0000-0000-000072220000}"/>
    <cellStyle name="20% - Accent1 2 3 2 2 3 5 3 2" xfId="9005" xr:uid="{00000000-0005-0000-0000-000073220000}"/>
    <cellStyle name="20% - Accent1 2 3 2 2 3 5 4" xfId="9006" xr:uid="{00000000-0005-0000-0000-000074220000}"/>
    <cellStyle name="20% - Accent1 2 3 2 2 3 6" xfId="9007" xr:uid="{00000000-0005-0000-0000-000075220000}"/>
    <cellStyle name="20% - Accent1 2 3 2 2 3 6 2" xfId="9008" xr:uid="{00000000-0005-0000-0000-000076220000}"/>
    <cellStyle name="20% - Accent1 2 3 2 2 3 6 2 2" xfId="9009" xr:uid="{00000000-0005-0000-0000-000077220000}"/>
    <cellStyle name="20% - Accent1 2 3 2 2 3 6 2 2 2" xfId="9010" xr:uid="{00000000-0005-0000-0000-000078220000}"/>
    <cellStyle name="20% - Accent1 2 3 2 2 3 6 2 3" xfId="9011" xr:uid="{00000000-0005-0000-0000-000079220000}"/>
    <cellStyle name="20% - Accent1 2 3 2 2 3 6 3" xfId="9012" xr:uid="{00000000-0005-0000-0000-00007A220000}"/>
    <cellStyle name="20% - Accent1 2 3 2 2 3 6 3 2" xfId="9013" xr:uid="{00000000-0005-0000-0000-00007B220000}"/>
    <cellStyle name="20% - Accent1 2 3 2 2 3 6 4" xfId="9014" xr:uid="{00000000-0005-0000-0000-00007C220000}"/>
    <cellStyle name="20% - Accent1 2 3 2 2 3 7" xfId="9015" xr:uid="{00000000-0005-0000-0000-00007D220000}"/>
    <cellStyle name="20% - Accent1 2 3 2 2 3 7 2" xfId="9016" xr:uid="{00000000-0005-0000-0000-00007E220000}"/>
    <cellStyle name="20% - Accent1 2 3 2 2 3 7 2 2" xfId="9017" xr:uid="{00000000-0005-0000-0000-00007F220000}"/>
    <cellStyle name="20% - Accent1 2 3 2 2 3 7 3" xfId="9018" xr:uid="{00000000-0005-0000-0000-000080220000}"/>
    <cellStyle name="20% - Accent1 2 3 2 2 3 8" xfId="9019" xr:uid="{00000000-0005-0000-0000-000081220000}"/>
    <cellStyle name="20% - Accent1 2 3 2 2 3 8 2" xfId="9020" xr:uid="{00000000-0005-0000-0000-000082220000}"/>
    <cellStyle name="20% - Accent1 2 3 2 2 3 8 2 2" xfId="9021" xr:uid="{00000000-0005-0000-0000-000083220000}"/>
    <cellStyle name="20% - Accent1 2 3 2 2 3 8 3" xfId="9022" xr:uid="{00000000-0005-0000-0000-000084220000}"/>
    <cellStyle name="20% - Accent1 2 3 2 2 3 9" xfId="9023" xr:uid="{00000000-0005-0000-0000-000085220000}"/>
    <cellStyle name="20% - Accent1 2 3 2 2 3 9 2" xfId="9024" xr:uid="{00000000-0005-0000-0000-000086220000}"/>
    <cellStyle name="20% - Accent1 2 3 2 2 4" xfId="9025" xr:uid="{00000000-0005-0000-0000-000087220000}"/>
    <cellStyle name="20% - Accent1 2 3 2 2 4 10" xfId="9026" xr:uid="{00000000-0005-0000-0000-000088220000}"/>
    <cellStyle name="20% - Accent1 2 3 2 2 4 10 2" xfId="9027" xr:uid="{00000000-0005-0000-0000-000089220000}"/>
    <cellStyle name="20% - Accent1 2 3 2 2 4 11" xfId="9028" xr:uid="{00000000-0005-0000-0000-00008A220000}"/>
    <cellStyle name="20% - Accent1 2 3 2 2 4 2" xfId="9029" xr:uid="{00000000-0005-0000-0000-00008B220000}"/>
    <cellStyle name="20% - Accent1 2 3 2 2 4 2 2" xfId="9030" xr:uid="{00000000-0005-0000-0000-00008C220000}"/>
    <cellStyle name="20% - Accent1 2 3 2 2 4 2 2 2" xfId="9031" xr:uid="{00000000-0005-0000-0000-00008D220000}"/>
    <cellStyle name="20% - Accent1 2 3 2 2 4 2 2 2 2" xfId="9032" xr:uid="{00000000-0005-0000-0000-00008E220000}"/>
    <cellStyle name="20% - Accent1 2 3 2 2 4 2 2 2 2 2" xfId="9033" xr:uid="{00000000-0005-0000-0000-00008F220000}"/>
    <cellStyle name="20% - Accent1 2 3 2 2 4 2 2 2 3" xfId="9034" xr:uid="{00000000-0005-0000-0000-000090220000}"/>
    <cellStyle name="20% - Accent1 2 3 2 2 4 2 2 3" xfId="9035" xr:uid="{00000000-0005-0000-0000-000091220000}"/>
    <cellStyle name="20% - Accent1 2 3 2 2 4 2 2 3 2" xfId="9036" xr:uid="{00000000-0005-0000-0000-000092220000}"/>
    <cellStyle name="20% - Accent1 2 3 2 2 4 2 2 4" xfId="9037" xr:uid="{00000000-0005-0000-0000-000093220000}"/>
    <cellStyle name="20% - Accent1 2 3 2 2 4 2 3" xfId="9038" xr:uid="{00000000-0005-0000-0000-000094220000}"/>
    <cellStyle name="20% - Accent1 2 3 2 2 4 2 3 2" xfId="9039" xr:uid="{00000000-0005-0000-0000-000095220000}"/>
    <cellStyle name="20% - Accent1 2 3 2 2 4 2 3 2 2" xfId="9040" xr:uid="{00000000-0005-0000-0000-000096220000}"/>
    <cellStyle name="20% - Accent1 2 3 2 2 4 2 3 2 2 2" xfId="9041" xr:uid="{00000000-0005-0000-0000-000097220000}"/>
    <cellStyle name="20% - Accent1 2 3 2 2 4 2 3 2 3" xfId="9042" xr:uid="{00000000-0005-0000-0000-000098220000}"/>
    <cellStyle name="20% - Accent1 2 3 2 2 4 2 3 3" xfId="9043" xr:uid="{00000000-0005-0000-0000-000099220000}"/>
    <cellStyle name="20% - Accent1 2 3 2 2 4 2 3 3 2" xfId="9044" xr:uid="{00000000-0005-0000-0000-00009A220000}"/>
    <cellStyle name="20% - Accent1 2 3 2 2 4 2 3 4" xfId="9045" xr:uid="{00000000-0005-0000-0000-00009B220000}"/>
    <cellStyle name="20% - Accent1 2 3 2 2 4 2 4" xfId="9046" xr:uid="{00000000-0005-0000-0000-00009C220000}"/>
    <cellStyle name="20% - Accent1 2 3 2 2 4 2 4 2" xfId="9047" xr:uid="{00000000-0005-0000-0000-00009D220000}"/>
    <cellStyle name="20% - Accent1 2 3 2 2 4 2 4 2 2" xfId="9048" xr:uid="{00000000-0005-0000-0000-00009E220000}"/>
    <cellStyle name="20% - Accent1 2 3 2 2 4 2 4 2 2 2" xfId="9049" xr:uid="{00000000-0005-0000-0000-00009F220000}"/>
    <cellStyle name="20% - Accent1 2 3 2 2 4 2 4 2 3" xfId="9050" xr:uid="{00000000-0005-0000-0000-0000A0220000}"/>
    <cellStyle name="20% - Accent1 2 3 2 2 4 2 4 3" xfId="9051" xr:uid="{00000000-0005-0000-0000-0000A1220000}"/>
    <cellStyle name="20% - Accent1 2 3 2 2 4 2 4 3 2" xfId="9052" xr:uid="{00000000-0005-0000-0000-0000A2220000}"/>
    <cellStyle name="20% - Accent1 2 3 2 2 4 2 4 4" xfId="9053" xr:uid="{00000000-0005-0000-0000-0000A3220000}"/>
    <cellStyle name="20% - Accent1 2 3 2 2 4 2 5" xfId="9054" xr:uid="{00000000-0005-0000-0000-0000A4220000}"/>
    <cellStyle name="20% - Accent1 2 3 2 2 4 2 5 2" xfId="9055" xr:uid="{00000000-0005-0000-0000-0000A5220000}"/>
    <cellStyle name="20% - Accent1 2 3 2 2 4 2 5 2 2" xfId="9056" xr:uid="{00000000-0005-0000-0000-0000A6220000}"/>
    <cellStyle name="20% - Accent1 2 3 2 2 4 2 5 3" xfId="9057" xr:uid="{00000000-0005-0000-0000-0000A7220000}"/>
    <cellStyle name="20% - Accent1 2 3 2 2 4 2 6" xfId="9058" xr:uid="{00000000-0005-0000-0000-0000A8220000}"/>
    <cellStyle name="20% - Accent1 2 3 2 2 4 2 6 2" xfId="9059" xr:uid="{00000000-0005-0000-0000-0000A9220000}"/>
    <cellStyle name="20% - Accent1 2 3 2 2 4 2 6 2 2" xfId="9060" xr:uid="{00000000-0005-0000-0000-0000AA220000}"/>
    <cellStyle name="20% - Accent1 2 3 2 2 4 2 6 3" xfId="9061" xr:uid="{00000000-0005-0000-0000-0000AB220000}"/>
    <cellStyle name="20% - Accent1 2 3 2 2 4 2 7" xfId="9062" xr:uid="{00000000-0005-0000-0000-0000AC220000}"/>
    <cellStyle name="20% - Accent1 2 3 2 2 4 2 7 2" xfId="9063" xr:uid="{00000000-0005-0000-0000-0000AD220000}"/>
    <cellStyle name="20% - Accent1 2 3 2 2 4 2 8" xfId="9064" xr:uid="{00000000-0005-0000-0000-0000AE220000}"/>
    <cellStyle name="20% - Accent1 2 3 2 2 4 2 8 2" xfId="9065" xr:uid="{00000000-0005-0000-0000-0000AF220000}"/>
    <cellStyle name="20% - Accent1 2 3 2 2 4 2 9" xfId="9066" xr:uid="{00000000-0005-0000-0000-0000B0220000}"/>
    <cellStyle name="20% - Accent1 2 3 2 2 4 3" xfId="9067" xr:uid="{00000000-0005-0000-0000-0000B1220000}"/>
    <cellStyle name="20% - Accent1 2 3 2 2 4 3 2" xfId="9068" xr:uid="{00000000-0005-0000-0000-0000B2220000}"/>
    <cellStyle name="20% - Accent1 2 3 2 2 4 3 2 2" xfId="9069" xr:uid="{00000000-0005-0000-0000-0000B3220000}"/>
    <cellStyle name="20% - Accent1 2 3 2 2 4 3 2 2 2" xfId="9070" xr:uid="{00000000-0005-0000-0000-0000B4220000}"/>
    <cellStyle name="20% - Accent1 2 3 2 2 4 3 2 2 2 2" xfId="9071" xr:uid="{00000000-0005-0000-0000-0000B5220000}"/>
    <cellStyle name="20% - Accent1 2 3 2 2 4 3 2 2 3" xfId="9072" xr:uid="{00000000-0005-0000-0000-0000B6220000}"/>
    <cellStyle name="20% - Accent1 2 3 2 2 4 3 2 3" xfId="9073" xr:uid="{00000000-0005-0000-0000-0000B7220000}"/>
    <cellStyle name="20% - Accent1 2 3 2 2 4 3 2 3 2" xfId="9074" xr:uid="{00000000-0005-0000-0000-0000B8220000}"/>
    <cellStyle name="20% - Accent1 2 3 2 2 4 3 2 4" xfId="9075" xr:uid="{00000000-0005-0000-0000-0000B9220000}"/>
    <cellStyle name="20% - Accent1 2 3 2 2 4 3 3" xfId="9076" xr:uid="{00000000-0005-0000-0000-0000BA220000}"/>
    <cellStyle name="20% - Accent1 2 3 2 2 4 3 3 2" xfId="9077" xr:uid="{00000000-0005-0000-0000-0000BB220000}"/>
    <cellStyle name="20% - Accent1 2 3 2 2 4 3 3 2 2" xfId="9078" xr:uid="{00000000-0005-0000-0000-0000BC220000}"/>
    <cellStyle name="20% - Accent1 2 3 2 2 4 3 3 2 2 2" xfId="9079" xr:uid="{00000000-0005-0000-0000-0000BD220000}"/>
    <cellStyle name="20% - Accent1 2 3 2 2 4 3 3 2 3" xfId="9080" xr:uid="{00000000-0005-0000-0000-0000BE220000}"/>
    <cellStyle name="20% - Accent1 2 3 2 2 4 3 3 3" xfId="9081" xr:uid="{00000000-0005-0000-0000-0000BF220000}"/>
    <cellStyle name="20% - Accent1 2 3 2 2 4 3 3 3 2" xfId="9082" xr:uid="{00000000-0005-0000-0000-0000C0220000}"/>
    <cellStyle name="20% - Accent1 2 3 2 2 4 3 3 4" xfId="9083" xr:uid="{00000000-0005-0000-0000-0000C1220000}"/>
    <cellStyle name="20% - Accent1 2 3 2 2 4 3 4" xfId="9084" xr:uid="{00000000-0005-0000-0000-0000C2220000}"/>
    <cellStyle name="20% - Accent1 2 3 2 2 4 3 4 2" xfId="9085" xr:uid="{00000000-0005-0000-0000-0000C3220000}"/>
    <cellStyle name="20% - Accent1 2 3 2 2 4 3 4 2 2" xfId="9086" xr:uid="{00000000-0005-0000-0000-0000C4220000}"/>
    <cellStyle name="20% - Accent1 2 3 2 2 4 3 4 2 2 2" xfId="9087" xr:uid="{00000000-0005-0000-0000-0000C5220000}"/>
    <cellStyle name="20% - Accent1 2 3 2 2 4 3 4 2 3" xfId="9088" xr:uid="{00000000-0005-0000-0000-0000C6220000}"/>
    <cellStyle name="20% - Accent1 2 3 2 2 4 3 4 3" xfId="9089" xr:uid="{00000000-0005-0000-0000-0000C7220000}"/>
    <cellStyle name="20% - Accent1 2 3 2 2 4 3 4 3 2" xfId="9090" xr:uid="{00000000-0005-0000-0000-0000C8220000}"/>
    <cellStyle name="20% - Accent1 2 3 2 2 4 3 4 4" xfId="9091" xr:uid="{00000000-0005-0000-0000-0000C9220000}"/>
    <cellStyle name="20% - Accent1 2 3 2 2 4 3 5" xfId="9092" xr:uid="{00000000-0005-0000-0000-0000CA220000}"/>
    <cellStyle name="20% - Accent1 2 3 2 2 4 3 5 2" xfId="9093" xr:uid="{00000000-0005-0000-0000-0000CB220000}"/>
    <cellStyle name="20% - Accent1 2 3 2 2 4 3 5 2 2" xfId="9094" xr:uid="{00000000-0005-0000-0000-0000CC220000}"/>
    <cellStyle name="20% - Accent1 2 3 2 2 4 3 5 3" xfId="9095" xr:uid="{00000000-0005-0000-0000-0000CD220000}"/>
    <cellStyle name="20% - Accent1 2 3 2 2 4 3 6" xfId="9096" xr:uid="{00000000-0005-0000-0000-0000CE220000}"/>
    <cellStyle name="20% - Accent1 2 3 2 2 4 3 6 2" xfId="9097" xr:uid="{00000000-0005-0000-0000-0000CF220000}"/>
    <cellStyle name="20% - Accent1 2 3 2 2 4 3 6 2 2" xfId="9098" xr:uid="{00000000-0005-0000-0000-0000D0220000}"/>
    <cellStyle name="20% - Accent1 2 3 2 2 4 3 6 3" xfId="9099" xr:uid="{00000000-0005-0000-0000-0000D1220000}"/>
    <cellStyle name="20% - Accent1 2 3 2 2 4 3 7" xfId="9100" xr:uid="{00000000-0005-0000-0000-0000D2220000}"/>
    <cellStyle name="20% - Accent1 2 3 2 2 4 3 7 2" xfId="9101" xr:uid="{00000000-0005-0000-0000-0000D3220000}"/>
    <cellStyle name="20% - Accent1 2 3 2 2 4 3 8" xfId="9102" xr:uid="{00000000-0005-0000-0000-0000D4220000}"/>
    <cellStyle name="20% - Accent1 2 3 2 2 4 3 8 2" xfId="9103" xr:uid="{00000000-0005-0000-0000-0000D5220000}"/>
    <cellStyle name="20% - Accent1 2 3 2 2 4 3 9" xfId="9104" xr:uid="{00000000-0005-0000-0000-0000D6220000}"/>
    <cellStyle name="20% - Accent1 2 3 2 2 4 4" xfId="9105" xr:uid="{00000000-0005-0000-0000-0000D7220000}"/>
    <cellStyle name="20% - Accent1 2 3 2 2 4 4 2" xfId="9106" xr:uid="{00000000-0005-0000-0000-0000D8220000}"/>
    <cellStyle name="20% - Accent1 2 3 2 2 4 4 2 2" xfId="9107" xr:uid="{00000000-0005-0000-0000-0000D9220000}"/>
    <cellStyle name="20% - Accent1 2 3 2 2 4 4 2 2 2" xfId="9108" xr:uid="{00000000-0005-0000-0000-0000DA220000}"/>
    <cellStyle name="20% - Accent1 2 3 2 2 4 4 2 3" xfId="9109" xr:uid="{00000000-0005-0000-0000-0000DB220000}"/>
    <cellStyle name="20% - Accent1 2 3 2 2 4 4 3" xfId="9110" xr:uid="{00000000-0005-0000-0000-0000DC220000}"/>
    <cellStyle name="20% - Accent1 2 3 2 2 4 4 3 2" xfId="9111" xr:uid="{00000000-0005-0000-0000-0000DD220000}"/>
    <cellStyle name="20% - Accent1 2 3 2 2 4 4 4" xfId="9112" xr:uid="{00000000-0005-0000-0000-0000DE220000}"/>
    <cellStyle name="20% - Accent1 2 3 2 2 4 5" xfId="9113" xr:uid="{00000000-0005-0000-0000-0000DF220000}"/>
    <cellStyle name="20% - Accent1 2 3 2 2 4 5 2" xfId="9114" xr:uid="{00000000-0005-0000-0000-0000E0220000}"/>
    <cellStyle name="20% - Accent1 2 3 2 2 4 5 2 2" xfId="9115" xr:uid="{00000000-0005-0000-0000-0000E1220000}"/>
    <cellStyle name="20% - Accent1 2 3 2 2 4 5 2 2 2" xfId="9116" xr:uid="{00000000-0005-0000-0000-0000E2220000}"/>
    <cellStyle name="20% - Accent1 2 3 2 2 4 5 2 3" xfId="9117" xr:uid="{00000000-0005-0000-0000-0000E3220000}"/>
    <cellStyle name="20% - Accent1 2 3 2 2 4 5 3" xfId="9118" xr:uid="{00000000-0005-0000-0000-0000E4220000}"/>
    <cellStyle name="20% - Accent1 2 3 2 2 4 5 3 2" xfId="9119" xr:uid="{00000000-0005-0000-0000-0000E5220000}"/>
    <cellStyle name="20% - Accent1 2 3 2 2 4 5 4" xfId="9120" xr:uid="{00000000-0005-0000-0000-0000E6220000}"/>
    <cellStyle name="20% - Accent1 2 3 2 2 4 6" xfId="9121" xr:uid="{00000000-0005-0000-0000-0000E7220000}"/>
    <cellStyle name="20% - Accent1 2 3 2 2 4 6 2" xfId="9122" xr:uid="{00000000-0005-0000-0000-0000E8220000}"/>
    <cellStyle name="20% - Accent1 2 3 2 2 4 6 2 2" xfId="9123" xr:uid="{00000000-0005-0000-0000-0000E9220000}"/>
    <cellStyle name="20% - Accent1 2 3 2 2 4 6 2 2 2" xfId="9124" xr:uid="{00000000-0005-0000-0000-0000EA220000}"/>
    <cellStyle name="20% - Accent1 2 3 2 2 4 6 2 3" xfId="9125" xr:uid="{00000000-0005-0000-0000-0000EB220000}"/>
    <cellStyle name="20% - Accent1 2 3 2 2 4 6 3" xfId="9126" xr:uid="{00000000-0005-0000-0000-0000EC220000}"/>
    <cellStyle name="20% - Accent1 2 3 2 2 4 6 3 2" xfId="9127" xr:uid="{00000000-0005-0000-0000-0000ED220000}"/>
    <cellStyle name="20% - Accent1 2 3 2 2 4 6 4" xfId="9128" xr:uid="{00000000-0005-0000-0000-0000EE220000}"/>
    <cellStyle name="20% - Accent1 2 3 2 2 4 7" xfId="9129" xr:uid="{00000000-0005-0000-0000-0000EF220000}"/>
    <cellStyle name="20% - Accent1 2 3 2 2 4 7 2" xfId="9130" xr:uid="{00000000-0005-0000-0000-0000F0220000}"/>
    <cellStyle name="20% - Accent1 2 3 2 2 4 7 2 2" xfId="9131" xr:uid="{00000000-0005-0000-0000-0000F1220000}"/>
    <cellStyle name="20% - Accent1 2 3 2 2 4 7 3" xfId="9132" xr:uid="{00000000-0005-0000-0000-0000F2220000}"/>
    <cellStyle name="20% - Accent1 2 3 2 2 4 8" xfId="9133" xr:uid="{00000000-0005-0000-0000-0000F3220000}"/>
    <cellStyle name="20% - Accent1 2 3 2 2 4 8 2" xfId="9134" xr:uid="{00000000-0005-0000-0000-0000F4220000}"/>
    <cellStyle name="20% - Accent1 2 3 2 2 4 8 2 2" xfId="9135" xr:uid="{00000000-0005-0000-0000-0000F5220000}"/>
    <cellStyle name="20% - Accent1 2 3 2 2 4 8 3" xfId="9136" xr:uid="{00000000-0005-0000-0000-0000F6220000}"/>
    <cellStyle name="20% - Accent1 2 3 2 2 4 9" xfId="9137" xr:uid="{00000000-0005-0000-0000-0000F7220000}"/>
    <cellStyle name="20% - Accent1 2 3 2 2 4 9 2" xfId="9138" xr:uid="{00000000-0005-0000-0000-0000F8220000}"/>
    <cellStyle name="20% - Accent1 2 3 2 2 5" xfId="9139" xr:uid="{00000000-0005-0000-0000-0000F9220000}"/>
    <cellStyle name="20% - Accent1 2 3 2 2 5 2" xfId="9140" xr:uid="{00000000-0005-0000-0000-0000FA220000}"/>
    <cellStyle name="20% - Accent1 2 3 2 2 5 2 2" xfId="9141" xr:uid="{00000000-0005-0000-0000-0000FB220000}"/>
    <cellStyle name="20% - Accent1 2 3 2 2 5 2 2 2" xfId="9142" xr:uid="{00000000-0005-0000-0000-0000FC220000}"/>
    <cellStyle name="20% - Accent1 2 3 2 2 5 2 2 2 2" xfId="9143" xr:uid="{00000000-0005-0000-0000-0000FD220000}"/>
    <cellStyle name="20% - Accent1 2 3 2 2 5 2 2 3" xfId="9144" xr:uid="{00000000-0005-0000-0000-0000FE220000}"/>
    <cellStyle name="20% - Accent1 2 3 2 2 5 2 3" xfId="9145" xr:uid="{00000000-0005-0000-0000-0000FF220000}"/>
    <cellStyle name="20% - Accent1 2 3 2 2 5 2 3 2" xfId="9146" xr:uid="{00000000-0005-0000-0000-000000230000}"/>
    <cellStyle name="20% - Accent1 2 3 2 2 5 2 4" xfId="9147" xr:uid="{00000000-0005-0000-0000-000001230000}"/>
    <cellStyle name="20% - Accent1 2 3 2 2 5 3" xfId="9148" xr:uid="{00000000-0005-0000-0000-000002230000}"/>
    <cellStyle name="20% - Accent1 2 3 2 2 5 3 2" xfId="9149" xr:uid="{00000000-0005-0000-0000-000003230000}"/>
    <cellStyle name="20% - Accent1 2 3 2 2 5 3 2 2" xfId="9150" xr:uid="{00000000-0005-0000-0000-000004230000}"/>
    <cellStyle name="20% - Accent1 2 3 2 2 5 3 2 2 2" xfId="9151" xr:uid="{00000000-0005-0000-0000-000005230000}"/>
    <cellStyle name="20% - Accent1 2 3 2 2 5 3 2 3" xfId="9152" xr:uid="{00000000-0005-0000-0000-000006230000}"/>
    <cellStyle name="20% - Accent1 2 3 2 2 5 3 3" xfId="9153" xr:uid="{00000000-0005-0000-0000-000007230000}"/>
    <cellStyle name="20% - Accent1 2 3 2 2 5 3 3 2" xfId="9154" xr:uid="{00000000-0005-0000-0000-000008230000}"/>
    <cellStyle name="20% - Accent1 2 3 2 2 5 3 4" xfId="9155" xr:uid="{00000000-0005-0000-0000-000009230000}"/>
    <cellStyle name="20% - Accent1 2 3 2 2 5 4" xfId="9156" xr:uid="{00000000-0005-0000-0000-00000A230000}"/>
    <cellStyle name="20% - Accent1 2 3 2 2 5 4 2" xfId="9157" xr:uid="{00000000-0005-0000-0000-00000B230000}"/>
    <cellStyle name="20% - Accent1 2 3 2 2 5 4 2 2" xfId="9158" xr:uid="{00000000-0005-0000-0000-00000C230000}"/>
    <cellStyle name="20% - Accent1 2 3 2 2 5 4 2 2 2" xfId="9159" xr:uid="{00000000-0005-0000-0000-00000D230000}"/>
    <cellStyle name="20% - Accent1 2 3 2 2 5 4 2 3" xfId="9160" xr:uid="{00000000-0005-0000-0000-00000E230000}"/>
    <cellStyle name="20% - Accent1 2 3 2 2 5 4 3" xfId="9161" xr:uid="{00000000-0005-0000-0000-00000F230000}"/>
    <cellStyle name="20% - Accent1 2 3 2 2 5 4 3 2" xfId="9162" xr:uid="{00000000-0005-0000-0000-000010230000}"/>
    <cellStyle name="20% - Accent1 2 3 2 2 5 4 4" xfId="9163" xr:uid="{00000000-0005-0000-0000-000011230000}"/>
    <cellStyle name="20% - Accent1 2 3 2 2 5 5" xfId="9164" xr:uid="{00000000-0005-0000-0000-000012230000}"/>
    <cellStyle name="20% - Accent1 2 3 2 2 5 5 2" xfId="9165" xr:uid="{00000000-0005-0000-0000-000013230000}"/>
    <cellStyle name="20% - Accent1 2 3 2 2 5 5 2 2" xfId="9166" xr:uid="{00000000-0005-0000-0000-000014230000}"/>
    <cellStyle name="20% - Accent1 2 3 2 2 5 5 3" xfId="9167" xr:uid="{00000000-0005-0000-0000-000015230000}"/>
    <cellStyle name="20% - Accent1 2 3 2 2 5 6" xfId="9168" xr:uid="{00000000-0005-0000-0000-000016230000}"/>
    <cellStyle name="20% - Accent1 2 3 2 2 5 6 2" xfId="9169" xr:uid="{00000000-0005-0000-0000-000017230000}"/>
    <cellStyle name="20% - Accent1 2 3 2 2 5 6 2 2" xfId="9170" xr:uid="{00000000-0005-0000-0000-000018230000}"/>
    <cellStyle name="20% - Accent1 2 3 2 2 5 6 3" xfId="9171" xr:uid="{00000000-0005-0000-0000-000019230000}"/>
    <cellStyle name="20% - Accent1 2 3 2 2 5 7" xfId="9172" xr:uid="{00000000-0005-0000-0000-00001A230000}"/>
    <cellStyle name="20% - Accent1 2 3 2 2 5 7 2" xfId="9173" xr:uid="{00000000-0005-0000-0000-00001B230000}"/>
    <cellStyle name="20% - Accent1 2 3 2 2 5 8" xfId="9174" xr:uid="{00000000-0005-0000-0000-00001C230000}"/>
    <cellStyle name="20% - Accent1 2 3 2 2 5 8 2" xfId="9175" xr:uid="{00000000-0005-0000-0000-00001D230000}"/>
    <cellStyle name="20% - Accent1 2 3 2 2 5 9" xfId="9176" xr:uid="{00000000-0005-0000-0000-00001E230000}"/>
    <cellStyle name="20% - Accent1 2 3 2 2 6" xfId="9177" xr:uid="{00000000-0005-0000-0000-00001F230000}"/>
    <cellStyle name="20% - Accent1 2 3 2 2 6 2" xfId="9178" xr:uid="{00000000-0005-0000-0000-000020230000}"/>
    <cellStyle name="20% - Accent1 2 3 2 2 6 2 2" xfId="9179" xr:uid="{00000000-0005-0000-0000-000021230000}"/>
    <cellStyle name="20% - Accent1 2 3 2 2 6 2 2 2" xfId="9180" xr:uid="{00000000-0005-0000-0000-000022230000}"/>
    <cellStyle name="20% - Accent1 2 3 2 2 6 2 2 2 2" xfId="9181" xr:uid="{00000000-0005-0000-0000-000023230000}"/>
    <cellStyle name="20% - Accent1 2 3 2 2 6 2 2 3" xfId="9182" xr:uid="{00000000-0005-0000-0000-000024230000}"/>
    <cellStyle name="20% - Accent1 2 3 2 2 6 2 3" xfId="9183" xr:uid="{00000000-0005-0000-0000-000025230000}"/>
    <cellStyle name="20% - Accent1 2 3 2 2 6 2 3 2" xfId="9184" xr:uid="{00000000-0005-0000-0000-000026230000}"/>
    <cellStyle name="20% - Accent1 2 3 2 2 6 2 4" xfId="9185" xr:uid="{00000000-0005-0000-0000-000027230000}"/>
    <cellStyle name="20% - Accent1 2 3 2 2 6 3" xfId="9186" xr:uid="{00000000-0005-0000-0000-000028230000}"/>
    <cellStyle name="20% - Accent1 2 3 2 2 6 3 2" xfId="9187" xr:uid="{00000000-0005-0000-0000-000029230000}"/>
    <cellStyle name="20% - Accent1 2 3 2 2 6 3 2 2" xfId="9188" xr:uid="{00000000-0005-0000-0000-00002A230000}"/>
    <cellStyle name="20% - Accent1 2 3 2 2 6 3 2 2 2" xfId="9189" xr:uid="{00000000-0005-0000-0000-00002B230000}"/>
    <cellStyle name="20% - Accent1 2 3 2 2 6 3 2 3" xfId="9190" xr:uid="{00000000-0005-0000-0000-00002C230000}"/>
    <cellStyle name="20% - Accent1 2 3 2 2 6 3 3" xfId="9191" xr:uid="{00000000-0005-0000-0000-00002D230000}"/>
    <cellStyle name="20% - Accent1 2 3 2 2 6 3 3 2" xfId="9192" xr:uid="{00000000-0005-0000-0000-00002E230000}"/>
    <cellStyle name="20% - Accent1 2 3 2 2 6 3 4" xfId="9193" xr:uid="{00000000-0005-0000-0000-00002F230000}"/>
    <cellStyle name="20% - Accent1 2 3 2 2 6 4" xfId="9194" xr:uid="{00000000-0005-0000-0000-000030230000}"/>
    <cellStyle name="20% - Accent1 2 3 2 2 6 4 2" xfId="9195" xr:uid="{00000000-0005-0000-0000-000031230000}"/>
    <cellStyle name="20% - Accent1 2 3 2 2 6 4 2 2" xfId="9196" xr:uid="{00000000-0005-0000-0000-000032230000}"/>
    <cellStyle name="20% - Accent1 2 3 2 2 6 4 2 2 2" xfId="9197" xr:uid="{00000000-0005-0000-0000-000033230000}"/>
    <cellStyle name="20% - Accent1 2 3 2 2 6 4 2 3" xfId="9198" xr:uid="{00000000-0005-0000-0000-000034230000}"/>
    <cellStyle name="20% - Accent1 2 3 2 2 6 4 3" xfId="9199" xr:uid="{00000000-0005-0000-0000-000035230000}"/>
    <cellStyle name="20% - Accent1 2 3 2 2 6 4 3 2" xfId="9200" xr:uid="{00000000-0005-0000-0000-000036230000}"/>
    <cellStyle name="20% - Accent1 2 3 2 2 6 4 4" xfId="9201" xr:uid="{00000000-0005-0000-0000-000037230000}"/>
    <cellStyle name="20% - Accent1 2 3 2 2 6 5" xfId="9202" xr:uid="{00000000-0005-0000-0000-000038230000}"/>
    <cellStyle name="20% - Accent1 2 3 2 2 6 5 2" xfId="9203" xr:uid="{00000000-0005-0000-0000-000039230000}"/>
    <cellStyle name="20% - Accent1 2 3 2 2 6 5 2 2" xfId="9204" xr:uid="{00000000-0005-0000-0000-00003A230000}"/>
    <cellStyle name="20% - Accent1 2 3 2 2 6 5 3" xfId="9205" xr:uid="{00000000-0005-0000-0000-00003B230000}"/>
    <cellStyle name="20% - Accent1 2 3 2 2 6 6" xfId="9206" xr:uid="{00000000-0005-0000-0000-00003C230000}"/>
    <cellStyle name="20% - Accent1 2 3 2 2 6 6 2" xfId="9207" xr:uid="{00000000-0005-0000-0000-00003D230000}"/>
    <cellStyle name="20% - Accent1 2 3 2 2 6 6 2 2" xfId="9208" xr:uid="{00000000-0005-0000-0000-00003E230000}"/>
    <cellStyle name="20% - Accent1 2 3 2 2 6 6 3" xfId="9209" xr:uid="{00000000-0005-0000-0000-00003F230000}"/>
    <cellStyle name="20% - Accent1 2 3 2 2 6 7" xfId="9210" xr:uid="{00000000-0005-0000-0000-000040230000}"/>
    <cellStyle name="20% - Accent1 2 3 2 2 6 7 2" xfId="9211" xr:uid="{00000000-0005-0000-0000-000041230000}"/>
    <cellStyle name="20% - Accent1 2 3 2 2 6 8" xfId="9212" xr:uid="{00000000-0005-0000-0000-000042230000}"/>
    <cellStyle name="20% - Accent1 2 3 2 2 6 8 2" xfId="9213" xr:uid="{00000000-0005-0000-0000-000043230000}"/>
    <cellStyle name="20% - Accent1 2 3 2 2 6 9" xfId="9214" xr:uid="{00000000-0005-0000-0000-000044230000}"/>
    <cellStyle name="20% - Accent1 2 3 2 2 7" xfId="9215" xr:uid="{00000000-0005-0000-0000-000045230000}"/>
    <cellStyle name="20% - Accent1 2 3 2 2 7 2" xfId="9216" xr:uid="{00000000-0005-0000-0000-000046230000}"/>
    <cellStyle name="20% - Accent1 2 3 2 2 7 2 2" xfId="9217" xr:uid="{00000000-0005-0000-0000-000047230000}"/>
    <cellStyle name="20% - Accent1 2 3 2 2 7 2 2 2" xfId="9218" xr:uid="{00000000-0005-0000-0000-000048230000}"/>
    <cellStyle name="20% - Accent1 2 3 2 2 7 2 3" xfId="9219" xr:uid="{00000000-0005-0000-0000-000049230000}"/>
    <cellStyle name="20% - Accent1 2 3 2 2 7 3" xfId="9220" xr:uid="{00000000-0005-0000-0000-00004A230000}"/>
    <cellStyle name="20% - Accent1 2 3 2 2 7 3 2" xfId="9221" xr:uid="{00000000-0005-0000-0000-00004B230000}"/>
    <cellStyle name="20% - Accent1 2 3 2 2 7 4" xfId="9222" xr:uid="{00000000-0005-0000-0000-00004C230000}"/>
    <cellStyle name="20% - Accent1 2 3 2 2 8" xfId="9223" xr:uid="{00000000-0005-0000-0000-00004D230000}"/>
    <cellStyle name="20% - Accent1 2 3 2 2 8 2" xfId="9224" xr:uid="{00000000-0005-0000-0000-00004E230000}"/>
    <cellStyle name="20% - Accent1 2 3 2 2 8 2 2" xfId="9225" xr:uid="{00000000-0005-0000-0000-00004F230000}"/>
    <cellStyle name="20% - Accent1 2 3 2 2 8 2 2 2" xfId="9226" xr:uid="{00000000-0005-0000-0000-000050230000}"/>
    <cellStyle name="20% - Accent1 2 3 2 2 8 2 3" xfId="9227" xr:uid="{00000000-0005-0000-0000-000051230000}"/>
    <cellStyle name="20% - Accent1 2 3 2 2 8 3" xfId="9228" xr:uid="{00000000-0005-0000-0000-000052230000}"/>
    <cellStyle name="20% - Accent1 2 3 2 2 8 3 2" xfId="9229" xr:uid="{00000000-0005-0000-0000-000053230000}"/>
    <cellStyle name="20% - Accent1 2 3 2 2 8 4" xfId="9230" xr:uid="{00000000-0005-0000-0000-000054230000}"/>
    <cellStyle name="20% - Accent1 2 3 2 2 9" xfId="9231" xr:uid="{00000000-0005-0000-0000-000055230000}"/>
    <cellStyle name="20% - Accent1 2 3 2 2 9 2" xfId="9232" xr:uid="{00000000-0005-0000-0000-000056230000}"/>
    <cellStyle name="20% - Accent1 2 3 2 2 9 2 2" xfId="9233" xr:uid="{00000000-0005-0000-0000-000057230000}"/>
    <cellStyle name="20% - Accent1 2 3 2 2 9 2 2 2" xfId="9234" xr:uid="{00000000-0005-0000-0000-000058230000}"/>
    <cellStyle name="20% - Accent1 2 3 2 2 9 2 3" xfId="9235" xr:uid="{00000000-0005-0000-0000-000059230000}"/>
    <cellStyle name="20% - Accent1 2 3 2 2 9 3" xfId="9236" xr:uid="{00000000-0005-0000-0000-00005A230000}"/>
    <cellStyle name="20% - Accent1 2 3 2 2 9 3 2" xfId="9237" xr:uid="{00000000-0005-0000-0000-00005B230000}"/>
    <cellStyle name="20% - Accent1 2 3 2 2 9 4" xfId="9238" xr:uid="{00000000-0005-0000-0000-00005C230000}"/>
    <cellStyle name="20% - Accent1 2 3 2 3" xfId="9239" xr:uid="{00000000-0005-0000-0000-00005D230000}"/>
    <cellStyle name="20% - Accent1 2 3 2 3 10" xfId="9240" xr:uid="{00000000-0005-0000-0000-00005E230000}"/>
    <cellStyle name="20% - Accent1 2 3 2 3 10 2" xfId="9241" xr:uid="{00000000-0005-0000-0000-00005F230000}"/>
    <cellStyle name="20% - Accent1 2 3 2 3 11" xfId="9242" xr:uid="{00000000-0005-0000-0000-000060230000}"/>
    <cellStyle name="20% - Accent1 2 3 2 3 2" xfId="9243" xr:uid="{00000000-0005-0000-0000-000061230000}"/>
    <cellStyle name="20% - Accent1 2 3 2 3 2 2" xfId="9244" xr:uid="{00000000-0005-0000-0000-000062230000}"/>
    <cellStyle name="20% - Accent1 2 3 2 3 2 2 2" xfId="9245" xr:uid="{00000000-0005-0000-0000-000063230000}"/>
    <cellStyle name="20% - Accent1 2 3 2 3 2 2 2 2" xfId="9246" xr:uid="{00000000-0005-0000-0000-000064230000}"/>
    <cellStyle name="20% - Accent1 2 3 2 3 2 2 2 2 2" xfId="9247" xr:uid="{00000000-0005-0000-0000-000065230000}"/>
    <cellStyle name="20% - Accent1 2 3 2 3 2 2 2 3" xfId="9248" xr:uid="{00000000-0005-0000-0000-000066230000}"/>
    <cellStyle name="20% - Accent1 2 3 2 3 2 2 3" xfId="9249" xr:uid="{00000000-0005-0000-0000-000067230000}"/>
    <cellStyle name="20% - Accent1 2 3 2 3 2 2 3 2" xfId="9250" xr:uid="{00000000-0005-0000-0000-000068230000}"/>
    <cellStyle name="20% - Accent1 2 3 2 3 2 2 4" xfId="9251" xr:uid="{00000000-0005-0000-0000-000069230000}"/>
    <cellStyle name="20% - Accent1 2 3 2 3 2 3" xfId="9252" xr:uid="{00000000-0005-0000-0000-00006A230000}"/>
    <cellStyle name="20% - Accent1 2 3 2 3 2 3 2" xfId="9253" xr:uid="{00000000-0005-0000-0000-00006B230000}"/>
    <cellStyle name="20% - Accent1 2 3 2 3 2 3 2 2" xfId="9254" xr:uid="{00000000-0005-0000-0000-00006C230000}"/>
    <cellStyle name="20% - Accent1 2 3 2 3 2 3 2 2 2" xfId="9255" xr:uid="{00000000-0005-0000-0000-00006D230000}"/>
    <cellStyle name="20% - Accent1 2 3 2 3 2 3 2 3" xfId="9256" xr:uid="{00000000-0005-0000-0000-00006E230000}"/>
    <cellStyle name="20% - Accent1 2 3 2 3 2 3 3" xfId="9257" xr:uid="{00000000-0005-0000-0000-00006F230000}"/>
    <cellStyle name="20% - Accent1 2 3 2 3 2 3 3 2" xfId="9258" xr:uid="{00000000-0005-0000-0000-000070230000}"/>
    <cellStyle name="20% - Accent1 2 3 2 3 2 3 4" xfId="9259" xr:uid="{00000000-0005-0000-0000-000071230000}"/>
    <cellStyle name="20% - Accent1 2 3 2 3 2 4" xfId="9260" xr:uid="{00000000-0005-0000-0000-000072230000}"/>
    <cellStyle name="20% - Accent1 2 3 2 3 2 4 2" xfId="9261" xr:uid="{00000000-0005-0000-0000-000073230000}"/>
    <cellStyle name="20% - Accent1 2 3 2 3 2 4 2 2" xfId="9262" xr:uid="{00000000-0005-0000-0000-000074230000}"/>
    <cellStyle name="20% - Accent1 2 3 2 3 2 4 2 2 2" xfId="9263" xr:uid="{00000000-0005-0000-0000-000075230000}"/>
    <cellStyle name="20% - Accent1 2 3 2 3 2 4 2 3" xfId="9264" xr:uid="{00000000-0005-0000-0000-000076230000}"/>
    <cellStyle name="20% - Accent1 2 3 2 3 2 4 3" xfId="9265" xr:uid="{00000000-0005-0000-0000-000077230000}"/>
    <cellStyle name="20% - Accent1 2 3 2 3 2 4 3 2" xfId="9266" xr:uid="{00000000-0005-0000-0000-000078230000}"/>
    <cellStyle name="20% - Accent1 2 3 2 3 2 4 4" xfId="9267" xr:uid="{00000000-0005-0000-0000-000079230000}"/>
    <cellStyle name="20% - Accent1 2 3 2 3 2 5" xfId="9268" xr:uid="{00000000-0005-0000-0000-00007A230000}"/>
    <cellStyle name="20% - Accent1 2 3 2 3 2 5 2" xfId="9269" xr:uid="{00000000-0005-0000-0000-00007B230000}"/>
    <cellStyle name="20% - Accent1 2 3 2 3 2 5 2 2" xfId="9270" xr:uid="{00000000-0005-0000-0000-00007C230000}"/>
    <cellStyle name="20% - Accent1 2 3 2 3 2 5 3" xfId="9271" xr:uid="{00000000-0005-0000-0000-00007D230000}"/>
    <cellStyle name="20% - Accent1 2 3 2 3 2 6" xfId="9272" xr:uid="{00000000-0005-0000-0000-00007E230000}"/>
    <cellStyle name="20% - Accent1 2 3 2 3 2 6 2" xfId="9273" xr:uid="{00000000-0005-0000-0000-00007F230000}"/>
    <cellStyle name="20% - Accent1 2 3 2 3 2 6 2 2" xfId="9274" xr:uid="{00000000-0005-0000-0000-000080230000}"/>
    <cellStyle name="20% - Accent1 2 3 2 3 2 6 3" xfId="9275" xr:uid="{00000000-0005-0000-0000-000081230000}"/>
    <cellStyle name="20% - Accent1 2 3 2 3 2 7" xfId="9276" xr:uid="{00000000-0005-0000-0000-000082230000}"/>
    <cellStyle name="20% - Accent1 2 3 2 3 2 7 2" xfId="9277" xr:uid="{00000000-0005-0000-0000-000083230000}"/>
    <cellStyle name="20% - Accent1 2 3 2 3 2 8" xfId="9278" xr:uid="{00000000-0005-0000-0000-000084230000}"/>
    <cellStyle name="20% - Accent1 2 3 2 3 2 8 2" xfId="9279" xr:uid="{00000000-0005-0000-0000-000085230000}"/>
    <cellStyle name="20% - Accent1 2 3 2 3 2 9" xfId="9280" xr:uid="{00000000-0005-0000-0000-000086230000}"/>
    <cellStyle name="20% - Accent1 2 3 2 3 3" xfId="9281" xr:uid="{00000000-0005-0000-0000-000087230000}"/>
    <cellStyle name="20% - Accent1 2 3 2 3 3 2" xfId="9282" xr:uid="{00000000-0005-0000-0000-000088230000}"/>
    <cellStyle name="20% - Accent1 2 3 2 3 3 2 2" xfId="9283" xr:uid="{00000000-0005-0000-0000-000089230000}"/>
    <cellStyle name="20% - Accent1 2 3 2 3 3 2 2 2" xfId="9284" xr:uid="{00000000-0005-0000-0000-00008A230000}"/>
    <cellStyle name="20% - Accent1 2 3 2 3 3 2 2 2 2" xfId="9285" xr:uid="{00000000-0005-0000-0000-00008B230000}"/>
    <cellStyle name="20% - Accent1 2 3 2 3 3 2 2 3" xfId="9286" xr:uid="{00000000-0005-0000-0000-00008C230000}"/>
    <cellStyle name="20% - Accent1 2 3 2 3 3 2 3" xfId="9287" xr:uid="{00000000-0005-0000-0000-00008D230000}"/>
    <cellStyle name="20% - Accent1 2 3 2 3 3 2 3 2" xfId="9288" xr:uid="{00000000-0005-0000-0000-00008E230000}"/>
    <cellStyle name="20% - Accent1 2 3 2 3 3 2 4" xfId="9289" xr:uid="{00000000-0005-0000-0000-00008F230000}"/>
    <cellStyle name="20% - Accent1 2 3 2 3 3 3" xfId="9290" xr:uid="{00000000-0005-0000-0000-000090230000}"/>
    <cellStyle name="20% - Accent1 2 3 2 3 3 3 2" xfId="9291" xr:uid="{00000000-0005-0000-0000-000091230000}"/>
    <cellStyle name="20% - Accent1 2 3 2 3 3 3 2 2" xfId="9292" xr:uid="{00000000-0005-0000-0000-000092230000}"/>
    <cellStyle name="20% - Accent1 2 3 2 3 3 3 2 2 2" xfId="9293" xr:uid="{00000000-0005-0000-0000-000093230000}"/>
    <cellStyle name="20% - Accent1 2 3 2 3 3 3 2 3" xfId="9294" xr:uid="{00000000-0005-0000-0000-000094230000}"/>
    <cellStyle name="20% - Accent1 2 3 2 3 3 3 3" xfId="9295" xr:uid="{00000000-0005-0000-0000-000095230000}"/>
    <cellStyle name="20% - Accent1 2 3 2 3 3 3 3 2" xfId="9296" xr:uid="{00000000-0005-0000-0000-000096230000}"/>
    <cellStyle name="20% - Accent1 2 3 2 3 3 3 4" xfId="9297" xr:uid="{00000000-0005-0000-0000-000097230000}"/>
    <cellStyle name="20% - Accent1 2 3 2 3 3 4" xfId="9298" xr:uid="{00000000-0005-0000-0000-000098230000}"/>
    <cellStyle name="20% - Accent1 2 3 2 3 3 4 2" xfId="9299" xr:uid="{00000000-0005-0000-0000-000099230000}"/>
    <cellStyle name="20% - Accent1 2 3 2 3 3 4 2 2" xfId="9300" xr:uid="{00000000-0005-0000-0000-00009A230000}"/>
    <cellStyle name="20% - Accent1 2 3 2 3 3 4 2 2 2" xfId="9301" xr:uid="{00000000-0005-0000-0000-00009B230000}"/>
    <cellStyle name="20% - Accent1 2 3 2 3 3 4 2 3" xfId="9302" xr:uid="{00000000-0005-0000-0000-00009C230000}"/>
    <cellStyle name="20% - Accent1 2 3 2 3 3 4 3" xfId="9303" xr:uid="{00000000-0005-0000-0000-00009D230000}"/>
    <cellStyle name="20% - Accent1 2 3 2 3 3 4 3 2" xfId="9304" xr:uid="{00000000-0005-0000-0000-00009E230000}"/>
    <cellStyle name="20% - Accent1 2 3 2 3 3 4 4" xfId="9305" xr:uid="{00000000-0005-0000-0000-00009F230000}"/>
    <cellStyle name="20% - Accent1 2 3 2 3 3 5" xfId="9306" xr:uid="{00000000-0005-0000-0000-0000A0230000}"/>
    <cellStyle name="20% - Accent1 2 3 2 3 3 5 2" xfId="9307" xr:uid="{00000000-0005-0000-0000-0000A1230000}"/>
    <cellStyle name="20% - Accent1 2 3 2 3 3 5 2 2" xfId="9308" xr:uid="{00000000-0005-0000-0000-0000A2230000}"/>
    <cellStyle name="20% - Accent1 2 3 2 3 3 5 3" xfId="9309" xr:uid="{00000000-0005-0000-0000-0000A3230000}"/>
    <cellStyle name="20% - Accent1 2 3 2 3 3 6" xfId="9310" xr:uid="{00000000-0005-0000-0000-0000A4230000}"/>
    <cellStyle name="20% - Accent1 2 3 2 3 3 6 2" xfId="9311" xr:uid="{00000000-0005-0000-0000-0000A5230000}"/>
    <cellStyle name="20% - Accent1 2 3 2 3 3 6 2 2" xfId="9312" xr:uid="{00000000-0005-0000-0000-0000A6230000}"/>
    <cellStyle name="20% - Accent1 2 3 2 3 3 6 3" xfId="9313" xr:uid="{00000000-0005-0000-0000-0000A7230000}"/>
    <cellStyle name="20% - Accent1 2 3 2 3 3 7" xfId="9314" xr:uid="{00000000-0005-0000-0000-0000A8230000}"/>
    <cellStyle name="20% - Accent1 2 3 2 3 3 7 2" xfId="9315" xr:uid="{00000000-0005-0000-0000-0000A9230000}"/>
    <cellStyle name="20% - Accent1 2 3 2 3 3 8" xfId="9316" xr:uid="{00000000-0005-0000-0000-0000AA230000}"/>
    <cellStyle name="20% - Accent1 2 3 2 3 3 8 2" xfId="9317" xr:uid="{00000000-0005-0000-0000-0000AB230000}"/>
    <cellStyle name="20% - Accent1 2 3 2 3 3 9" xfId="9318" xr:uid="{00000000-0005-0000-0000-0000AC230000}"/>
    <cellStyle name="20% - Accent1 2 3 2 3 4" xfId="9319" xr:uid="{00000000-0005-0000-0000-0000AD230000}"/>
    <cellStyle name="20% - Accent1 2 3 2 3 4 2" xfId="9320" xr:uid="{00000000-0005-0000-0000-0000AE230000}"/>
    <cellStyle name="20% - Accent1 2 3 2 3 4 2 2" xfId="9321" xr:uid="{00000000-0005-0000-0000-0000AF230000}"/>
    <cellStyle name="20% - Accent1 2 3 2 3 4 2 2 2" xfId="9322" xr:uid="{00000000-0005-0000-0000-0000B0230000}"/>
    <cellStyle name="20% - Accent1 2 3 2 3 4 2 3" xfId="9323" xr:uid="{00000000-0005-0000-0000-0000B1230000}"/>
    <cellStyle name="20% - Accent1 2 3 2 3 4 3" xfId="9324" xr:uid="{00000000-0005-0000-0000-0000B2230000}"/>
    <cellStyle name="20% - Accent1 2 3 2 3 4 3 2" xfId="9325" xr:uid="{00000000-0005-0000-0000-0000B3230000}"/>
    <cellStyle name="20% - Accent1 2 3 2 3 4 4" xfId="9326" xr:uid="{00000000-0005-0000-0000-0000B4230000}"/>
    <cellStyle name="20% - Accent1 2 3 2 3 5" xfId="9327" xr:uid="{00000000-0005-0000-0000-0000B5230000}"/>
    <cellStyle name="20% - Accent1 2 3 2 3 5 2" xfId="9328" xr:uid="{00000000-0005-0000-0000-0000B6230000}"/>
    <cellStyle name="20% - Accent1 2 3 2 3 5 2 2" xfId="9329" xr:uid="{00000000-0005-0000-0000-0000B7230000}"/>
    <cellStyle name="20% - Accent1 2 3 2 3 5 2 2 2" xfId="9330" xr:uid="{00000000-0005-0000-0000-0000B8230000}"/>
    <cellStyle name="20% - Accent1 2 3 2 3 5 2 3" xfId="9331" xr:uid="{00000000-0005-0000-0000-0000B9230000}"/>
    <cellStyle name="20% - Accent1 2 3 2 3 5 3" xfId="9332" xr:uid="{00000000-0005-0000-0000-0000BA230000}"/>
    <cellStyle name="20% - Accent1 2 3 2 3 5 3 2" xfId="9333" xr:uid="{00000000-0005-0000-0000-0000BB230000}"/>
    <cellStyle name="20% - Accent1 2 3 2 3 5 4" xfId="9334" xr:uid="{00000000-0005-0000-0000-0000BC230000}"/>
    <cellStyle name="20% - Accent1 2 3 2 3 6" xfId="9335" xr:uid="{00000000-0005-0000-0000-0000BD230000}"/>
    <cellStyle name="20% - Accent1 2 3 2 3 6 2" xfId="9336" xr:uid="{00000000-0005-0000-0000-0000BE230000}"/>
    <cellStyle name="20% - Accent1 2 3 2 3 6 2 2" xfId="9337" xr:uid="{00000000-0005-0000-0000-0000BF230000}"/>
    <cellStyle name="20% - Accent1 2 3 2 3 6 2 2 2" xfId="9338" xr:uid="{00000000-0005-0000-0000-0000C0230000}"/>
    <cellStyle name="20% - Accent1 2 3 2 3 6 2 3" xfId="9339" xr:uid="{00000000-0005-0000-0000-0000C1230000}"/>
    <cellStyle name="20% - Accent1 2 3 2 3 6 3" xfId="9340" xr:uid="{00000000-0005-0000-0000-0000C2230000}"/>
    <cellStyle name="20% - Accent1 2 3 2 3 6 3 2" xfId="9341" xr:uid="{00000000-0005-0000-0000-0000C3230000}"/>
    <cellStyle name="20% - Accent1 2 3 2 3 6 4" xfId="9342" xr:uid="{00000000-0005-0000-0000-0000C4230000}"/>
    <cellStyle name="20% - Accent1 2 3 2 3 7" xfId="9343" xr:uid="{00000000-0005-0000-0000-0000C5230000}"/>
    <cellStyle name="20% - Accent1 2 3 2 3 7 2" xfId="9344" xr:uid="{00000000-0005-0000-0000-0000C6230000}"/>
    <cellStyle name="20% - Accent1 2 3 2 3 7 2 2" xfId="9345" xr:uid="{00000000-0005-0000-0000-0000C7230000}"/>
    <cellStyle name="20% - Accent1 2 3 2 3 7 3" xfId="9346" xr:uid="{00000000-0005-0000-0000-0000C8230000}"/>
    <cellStyle name="20% - Accent1 2 3 2 3 8" xfId="9347" xr:uid="{00000000-0005-0000-0000-0000C9230000}"/>
    <cellStyle name="20% - Accent1 2 3 2 3 8 2" xfId="9348" xr:uid="{00000000-0005-0000-0000-0000CA230000}"/>
    <cellStyle name="20% - Accent1 2 3 2 3 8 2 2" xfId="9349" xr:uid="{00000000-0005-0000-0000-0000CB230000}"/>
    <cellStyle name="20% - Accent1 2 3 2 3 8 3" xfId="9350" xr:uid="{00000000-0005-0000-0000-0000CC230000}"/>
    <cellStyle name="20% - Accent1 2 3 2 3 9" xfId="9351" xr:uid="{00000000-0005-0000-0000-0000CD230000}"/>
    <cellStyle name="20% - Accent1 2 3 2 3 9 2" xfId="9352" xr:uid="{00000000-0005-0000-0000-0000CE230000}"/>
    <cellStyle name="20% - Accent1 2 3 2 4" xfId="9353" xr:uid="{00000000-0005-0000-0000-0000CF230000}"/>
    <cellStyle name="20% - Accent1 2 3 2 4 10" xfId="9354" xr:uid="{00000000-0005-0000-0000-0000D0230000}"/>
    <cellStyle name="20% - Accent1 2 3 2 4 10 2" xfId="9355" xr:uid="{00000000-0005-0000-0000-0000D1230000}"/>
    <cellStyle name="20% - Accent1 2 3 2 4 11" xfId="9356" xr:uid="{00000000-0005-0000-0000-0000D2230000}"/>
    <cellStyle name="20% - Accent1 2 3 2 4 2" xfId="9357" xr:uid="{00000000-0005-0000-0000-0000D3230000}"/>
    <cellStyle name="20% - Accent1 2 3 2 4 2 2" xfId="9358" xr:uid="{00000000-0005-0000-0000-0000D4230000}"/>
    <cellStyle name="20% - Accent1 2 3 2 4 2 2 2" xfId="9359" xr:uid="{00000000-0005-0000-0000-0000D5230000}"/>
    <cellStyle name="20% - Accent1 2 3 2 4 2 2 2 2" xfId="9360" xr:uid="{00000000-0005-0000-0000-0000D6230000}"/>
    <cellStyle name="20% - Accent1 2 3 2 4 2 2 2 2 2" xfId="9361" xr:uid="{00000000-0005-0000-0000-0000D7230000}"/>
    <cellStyle name="20% - Accent1 2 3 2 4 2 2 2 3" xfId="9362" xr:uid="{00000000-0005-0000-0000-0000D8230000}"/>
    <cellStyle name="20% - Accent1 2 3 2 4 2 2 3" xfId="9363" xr:uid="{00000000-0005-0000-0000-0000D9230000}"/>
    <cellStyle name="20% - Accent1 2 3 2 4 2 2 3 2" xfId="9364" xr:uid="{00000000-0005-0000-0000-0000DA230000}"/>
    <cellStyle name="20% - Accent1 2 3 2 4 2 2 4" xfId="9365" xr:uid="{00000000-0005-0000-0000-0000DB230000}"/>
    <cellStyle name="20% - Accent1 2 3 2 4 2 3" xfId="9366" xr:uid="{00000000-0005-0000-0000-0000DC230000}"/>
    <cellStyle name="20% - Accent1 2 3 2 4 2 3 2" xfId="9367" xr:uid="{00000000-0005-0000-0000-0000DD230000}"/>
    <cellStyle name="20% - Accent1 2 3 2 4 2 3 2 2" xfId="9368" xr:uid="{00000000-0005-0000-0000-0000DE230000}"/>
    <cellStyle name="20% - Accent1 2 3 2 4 2 3 2 2 2" xfId="9369" xr:uid="{00000000-0005-0000-0000-0000DF230000}"/>
    <cellStyle name="20% - Accent1 2 3 2 4 2 3 2 3" xfId="9370" xr:uid="{00000000-0005-0000-0000-0000E0230000}"/>
    <cellStyle name="20% - Accent1 2 3 2 4 2 3 3" xfId="9371" xr:uid="{00000000-0005-0000-0000-0000E1230000}"/>
    <cellStyle name="20% - Accent1 2 3 2 4 2 3 3 2" xfId="9372" xr:uid="{00000000-0005-0000-0000-0000E2230000}"/>
    <cellStyle name="20% - Accent1 2 3 2 4 2 3 4" xfId="9373" xr:uid="{00000000-0005-0000-0000-0000E3230000}"/>
    <cellStyle name="20% - Accent1 2 3 2 4 2 4" xfId="9374" xr:uid="{00000000-0005-0000-0000-0000E4230000}"/>
    <cellStyle name="20% - Accent1 2 3 2 4 2 4 2" xfId="9375" xr:uid="{00000000-0005-0000-0000-0000E5230000}"/>
    <cellStyle name="20% - Accent1 2 3 2 4 2 4 2 2" xfId="9376" xr:uid="{00000000-0005-0000-0000-0000E6230000}"/>
    <cellStyle name="20% - Accent1 2 3 2 4 2 4 2 2 2" xfId="9377" xr:uid="{00000000-0005-0000-0000-0000E7230000}"/>
    <cellStyle name="20% - Accent1 2 3 2 4 2 4 2 3" xfId="9378" xr:uid="{00000000-0005-0000-0000-0000E8230000}"/>
    <cellStyle name="20% - Accent1 2 3 2 4 2 4 3" xfId="9379" xr:uid="{00000000-0005-0000-0000-0000E9230000}"/>
    <cellStyle name="20% - Accent1 2 3 2 4 2 4 3 2" xfId="9380" xr:uid="{00000000-0005-0000-0000-0000EA230000}"/>
    <cellStyle name="20% - Accent1 2 3 2 4 2 4 4" xfId="9381" xr:uid="{00000000-0005-0000-0000-0000EB230000}"/>
    <cellStyle name="20% - Accent1 2 3 2 4 2 5" xfId="9382" xr:uid="{00000000-0005-0000-0000-0000EC230000}"/>
    <cellStyle name="20% - Accent1 2 3 2 4 2 5 2" xfId="9383" xr:uid="{00000000-0005-0000-0000-0000ED230000}"/>
    <cellStyle name="20% - Accent1 2 3 2 4 2 5 2 2" xfId="9384" xr:uid="{00000000-0005-0000-0000-0000EE230000}"/>
    <cellStyle name="20% - Accent1 2 3 2 4 2 5 3" xfId="9385" xr:uid="{00000000-0005-0000-0000-0000EF230000}"/>
    <cellStyle name="20% - Accent1 2 3 2 4 2 6" xfId="9386" xr:uid="{00000000-0005-0000-0000-0000F0230000}"/>
    <cellStyle name="20% - Accent1 2 3 2 4 2 6 2" xfId="9387" xr:uid="{00000000-0005-0000-0000-0000F1230000}"/>
    <cellStyle name="20% - Accent1 2 3 2 4 2 6 2 2" xfId="9388" xr:uid="{00000000-0005-0000-0000-0000F2230000}"/>
    <cellStyle name="20% - Accent1 2 3 2 4 2 6 3" xfId="9389" xr:uid="{00000000-0005-0000-0000-0000F3230000}"/>
    <cellStyle name="20% - Accent1 2 3 2 4 2 7" xfId="9390" xr:uid="{00000000-0005-0000-0000-0000F4230000}"/>
    <cellStyle name="20% - Accent1 2 3 2 4 2 7 2" xfId="9391" xr:uid="{00000000-0005-0000-0000-0000F5230000}"/>
    <cellStyle name="20% - Accent1 2 3 2 4 2 8" xfId="9392" xr:uid="{00000000-0005-0000-0000-0000F6230000}"/>
    <cellStyle name="20% - Accent1 2 3 2 4 2 8 2" xfId="9393" xr:uid="{00000000-0005-0000-0000-0000F7230000}"/>
    <cellStyle name="20% - Accent1 2 3 2 4 2 9" xfId="9394" xr:uid="{00000000-0005-0000-0000-0000F8230000}"/>
    <cellStyle name="20% - Accent1 2 3 2 4 3" xfId="9395" xr:uid="{00000000-0005-0000-0000-0000F9230000}"/>
    <cellStyle name="20% - Accent1 2 3 2 4 3 2" xfId="9396" xr:uid="{00000000-0005-0000-0000-0000FA230000}"/>
    <cellStyle name="20% - Accent1 2 3 2 4 3 2 2" xfId="9397" xr:uid="{00000000-0005-0000-0000-0000FB230000}"/>
    <cellStyle name="20% - Accent1 2 3 2 4 3 2 2 2" xfId="9398" xr:uid="{00000000-0005-0000-0000-0000FC230000}"/>
    <cellStyle name="20% - Accent1 2 3 2 4 3 2 2 2 2" xfId="9399" xr:uid="{00000000-0005-0000-0000-0000FD230000}"/>
    <cellStyle name="20% - Accent1 2 3 2 4 3 2 2 3" xfId="9400" xr:uid="{00000000-0005-0000-0000-0000FE230000}"/>
    <cellStyle name="20% - Accent1 2 3 2 4 3 2 3" xfId="9401" xr:uid="{00000000-0005-0000-0000-0000FF230000}"/>
    <cellStyle name="20% - Accent1 2 3 2 4 3 2 3 2" xfId="9402" xr:uid="{00000000-0005-0000-0000-000000240000}"/>
    <cellStyle name="20% - Accent1 2 3 2 4 3 2 4" xfId="9403" xr:uid="{00000000-0005-0000-0000-000001240000}"/>
    <cellStyle name="20% - Accent1 2 3 2 4 3 3" xfId="9404" xr:uid="{00000000-0005-0000-0000-000002240000}"/>
    <cellStyle name="20% - Accent1 2 3 2 4 3 3 2" xfId="9405" xr:uid="{00000000-0005-0000-0000-000003240000}"/>
    <cellStyle name="20% - Accent1 2 3 2 4 3 3 2 2" xfId="9406" xr:uid="{00000000-0005-0000-0000-000004240000}"/>
    <cellStyle name="20% - Accent1 2 3 2 4 3 3 2 2 2" xfId="9407" xr:uid="{00000000-0005-0000-0000-000005240000}"/>
    <cellStyle name="20% - Accent1 2 3 2 4 3 3 2 3" xfId="9408" xr:uid="{00000000-0005-0000-0000-000006240000}"/>
    <cellStyle name="20% - Accent1 2 3 2 4 3 3 3" xfId="9409" xr:uid="{00000000-0005-0000-0000-000007240000}"/>
    <cellStyle name="20% - Accent1 2 3 2 4 3 3 3 2" xfId="9410" xr:uid="{00000000-0005-0000-0000-000008240000}"/>
    <cellStyle name="20% - Accent1 2 3 2 4 3 3 4" xfId="9411" xr:uid="{00000000-0005-0000-0000-000009240000}"/>
    <cellStyle name="20% - Accent1 2 3 2 4 3 4" xfId="9412" xr:uid="{00000000-0005-0000-0000-00000A240000}"/>
    <cellStyle name="20% - Accent1 2 3 2 4 3 4 2" xfId="9413" xr:uid="{00000000-0005-0000-0000-00000B240000}"/>
    <cellStyle name="20% - Accent1 2 3 2 4 3 4 2 2" xfId="9414" xr:uid="{00000000-0005-0000-0000-00000C240000}"/>
    <cellStyle name="20% - Accent1 2 3 2 4 3 4 2 2 2" xfId="9415" xr:uid="{00000000-0005-0000-0000-00000D240000}"/>
    <cellStyle name="20% - Accent1 2 3 2 4 3 4 2 3" xfId="9416" xr:uid="{00000000-0005-0000-0000-00000E240000}"/>
    <cellStyle name="20% - Accent1 2 3 2 4 3 4 3" xfId="9417" xr:uid="{00000000-0005-0000-0000-00000F240000}"/>
    <cellStyle name="20% - Accent1 2 3 2 4 3 4 3 2" xfId="9418" xr:uid="{00000000-0005-0000-0000-000010240000}"/>
    <cellStyle name="20% - Accent1 2 3 2 4 3 4 4" xfId="9419" xr:uid="{00000000-0005-0000-0000-000011240000}"/>
    <cellStyle name="20% - Accent1 2 3 2 4 3 5" xfId="9420" xr:uid="{00000000-0005-0000-0000-000012240000}"/>
    <cellStyle name="20% - Accent1 2 3 2 4 3 5 2" xfId="9421" xr:uid="{00000000-0005-0000-0000-000013240000}"/>
    <cellStyle name="20% - Accent1 2 3 2 4 3 5 2 2" xfId="9422" xr:uid="{00000000-0005-0000-0000-000014240000}"/>
    <cellStyle name="20% - Accent1 2 3 2 4 3 5 3" xfId="9423" xr:uid="{00000000-0005-0000-0000-000015240000}"/>
    <cellStyle name="20% - Accent1 2 3 2 4 3 6" xfId="9424" xr:uid="{00000000-0005-0000-0000-000016240000}"/>
    <cellStyle name="20% - Accent1 2 3 2 4 3 6 2" xfId="9425" xr:uid="{00000000-0005-0000-0000-000017240000}"/>
    <cellStyle name="20% - Accent1 2 3 2 4 3 6 2 2" xfId="9426" xr:uid="{00000000-0005-0000-0000-000018240000}"/>
    <cellStyle name="20% - Accent1 2 3 2 4 3 6 3" xfId="9427" xr:uid="{00000000-0005-0000-0000-000019240000}"/>
    <cellStyle name="20% - Accent1 2 3 2 4 3 7" xfId="9428" xr:uid="{00000000-0005-0000-0000-00001A240000}"/>
    <cellStyle name="20% - Accent1 2 3 2 4 3 7 2" xfId="9429" xr:uid="{00000000-0005-0000-0000-00001B240000}"/>
    <cellStyle name="20% - Accent1 2 3 2 4 3 8" xfId="9430" xr:uid="{00000000-0005-0000-0000-00001C240000}"/>
    <cellStyle name="20% - Accent1 2 3 2 4 3 8 2" xfId="9431" xr:uid="{00000000-0005-0000-0000-00001D240000}"/>
    <cellStyle name="20% - Accent1 2 3 2 4 3 9" xfId="9432" xr:uid="{00000000-0005-0000-0000-00001E240000}"/>
    <cellStyle name="20% - Accent1 2 3 2 4 4" xfId="9433" xr:uid="{00000000-0005-0000-0000-00001F240000}"/>
    <cellStyle name="20% - Accent1 2 3 2 4 4 2" xfId="9434" xr:uid="{00000000-0005-0000-0000-000020240000}"/>
    <cellStyle name="20% - Accent1 2 3 2 4 4 2 2" xfId="9435" xr:uid="{00000000-0005-0000-0000-000021240000}"/>
    <cellStyle name="20% - Accent1 2 3 2 4 4 2 2 2" xfId="9436" xr:uid="{00000000-0005-0000-0000-000022240000}"/>
    <cellStyle name="20% - Accent1 2 3 2 4 4 2 3" xfId="9437" xr:uid="{00000000-0005-0000-0000-000023240000}"/>
    <cellStyle name="20% - Accent1 2 3 2 4 4 3" xfId="9438" xr:uid="{00000000-0005-0000-0000-000024240000}"/>
    <cellStyle name="20% - Accent1 2 3 2 4 4 3 2" xfId="9439" xr:uid="{00000000-0005-0000-0000-000025240000}"/>
    <cellStyle name="20% - Accent1 2 3 2 4 4 4" xfId="9440" xr:uid="{00000000-0005-0000-0000-000026240000}"/>
    <cellStyle name="20% - Accent1 2 3 2 4 5" xfId="9441" xr:uid="{00000000-0005-0000-0000-000027240000}"/>
    <cellStyle name="20% - Accent1 2 3 2 4 5 2" xfId="9442" xr:uid="{00000000-0005-0000-0000-000028240000}"/>
    <cellStyle name="20% - Accent1 2 3 2 4 5 2 2" xfId="9443" xr:uid="{00000000-0005-0000-0000-000029240000}"/>
    <cellStyle name="20% - Accent1 2 3 2 4 5 2 2 2" xfId="9444" xr:uid="{00000000-0005-0000-0000-00002A240000}"/>
    <cellStyle name="20% - Accent1 2 3 2 4 5 2 3" xfId="9445" xr:uid="{00000000-0005-0000-0000-00002B240000}"/>
    <cellStyle name="20% - Accent1 2 3 2 4 5 3" xfId="9446" xr:uid="{00000000-0005-0000-0000-00002C240000}"/>
    <cellStyle name="20% - Accent1 2 3 2 4 5 3 2" xfId="9447" xr:uid="{00000000-0005-0000-0000-00002D240000}"/>
    <cellStyle name="20% - Accent1 2 3 2 4 5 4" xfId="9448" xr:uid="{00000000-0005-0000-0000-00002E240000}"/>
    <cellStyle name="20% - Accent1 2 3 2 4 6" xfId="9449" xr:uid="{00000000-0005-0000-0000-00002F240000}"/>
    <cellStyle name="20% - Accent1 2 3 2 4 6 2" xfId="9450" xr:uid="{00000000-0005-0000-0000-000030240000}"/>
    <cellStyle name="20% - Accent1 2 3 2 4 6 2 2" xfId="9451" xr:uid="{00000000-0005-0000-0000-000031240000}"/>
    <cellStyle name="20% - Accent1 2 3 2 4 6 2 2 2" xfId="9452" xr:uid="{00000000-0005-0000-0000-000032240000}"/>
    <cellStyle name="20% - Accent1 2 3 2 4 6 2 3" xfId="9453" xr:uid="{00000000-0005-0000-0000-000033240000}"/>
    <cellStyle name="20% - Accent1 2 3 2 4 6 3" xfId="9454" xr:uid="{00000000-0005-0000-0000-000034240000}"/>
    <cellStyle name="20% - Accent1 2 3 2 4 6 3 2" xfId="9455" xr:uid="{00000000-0005-0000-0000-000035240000}"/>
    <cellStyle name="20% - Accent1 2 3 2 4 6 4" xfId="9456" xr:uid="{00000000-0005-0000-0000-000036240000}"/>
    <cellStyle name="20% - Accent1 2 3 2 4 7" xfId="9457" xr:uid="{00000000-0005-0000-0000-000037240000}"/>
    <cellStyle name="20% - Accent1 2 3 2 4 7 2" xfId="9458" xr:uid="{00000000-0005-0000-0000-000038240000}"/>
    <cellStyle name="20% - Accent1 2 3 2 4 7 2 2" xfId="9459" xr:uid="{00000000-0005-0000-0000-000039240000}"/>
    <cellStyle name="20% - Accent1 2 3 2 4 7 3" xfId="9460" xr:uid="{00000000-0005-0000-0000-00003A240000}"/>
    <cellStyle name="20% - Accent1 2 3 2 4 8" xfId="9461" xr:uid="{00000000-0005-0000-0000-00003B240000}"/>
    <cellStyle name="20% - Accent1 2 3 2 4 8 2" xfId="9462" xr:uid="{00000000-0005-0000-0000-00003C240000}"/>
    <cellStyle name="20% - Accent1 2 3 2 4 8 2 2" xfId="9463" xr:uid="{00000000-0005-0000-0000-00003D240000}"/>
    <cellStyle name="20% - Accent1 2 3 2 4 8 3" xfId="9464" xr:uid="{00000000-0005-0000-0000-00003E240000}"/>
    <cellStyle name="20% - Accent1 2 3 2 4 9" xfId="9465" xr:uid="{00000000-0005-0000-0000-00003F240000}"/>
    <cellStyle name="20% - Accent1 2 3 2 4 9 2" xfId="9466" xr:uid="{00000000-0005-0000-0000-000040240000}"/>
    <cellStyle name="20% - Accent1 2 3 2 5" xfId="9467" xr:uid="{00000000-0005-0000-0000-000041240000}"/>
    <cellStyle name="20% - Accent1 2 3 2 5 10" xfId="9468" xr:uid="{00000000-0005-0000-0000-000042240000}"/>
    <cellStyle name="20% - Accent1 2 3 2 5 10 2" xfId="9469" xr:uid="{00000000-0005-0000-0000-000043240000}"/>
    <cellStyle name="20% - Accent1 2 3 2 5 11" xfId="9470" xr:uid="{00000000-0005-0000-0000-000044240000}"/>
    <cellStyle name="20% - Accent1 2 3 2 5 2" xfId="9471" xr:uid="{00000000-0005-0000-0000-000045240000}"/>
    <cellStyle name="20% - Accent1 2 3 2 5 2 2" xfId="9472" xr:uid="{00000000-0005-0000-0000-000046240000}"/>
    <cellStyle name="20% - Accent1 2 3 2 5 2 2 2" xfId="9473" xr:uid="{00000000-0005-0000-0000-000047240000}"/>
    <cellStyle name="20% - Accent1 2 3 2 5 2 2 2 2" xfId="9474" xr:uid="{00000000-0005-0000-0000-000048240000}"/>
    <cellStyle name="20% - Accent1 2 3 2 5 2 2 2 2 2" xfId="9475" xr:uid="{00000000-0005-0000-0000-000049240000}"/>
    <cellStyle name="20% - Accent1 2 3 2 5 2 2 2 3" xfId="9476" xr:uid="{00000000-0005-0000-0000-00004A240000}"/>
    <cellStyle name="20% - Accent1 2 3 2 5 2 2 3" xfId="9477" xr:uid="{00000000-0005-0000-0000-00004B240000}"/>
    <cellStyle name="20% - Accent1 2 3 2 5 2 2 3 2" xfId="9478" xr:uid="{00000000-0005-0000-0000-00004C240000}"/>
    <cellStyle name="20% - Accent1 2 3 2 5 2 2 4" xfId="9479" xr:uid="{00000000-0005-0000-0000-00004D240000}"/>
    <cellStyle name="20% - Accent1 2 3 2 5 2 3" xfId="9480" xr:uid="{00000000-0005-0000-0000-00004E240000}"/>
    <cellStyle name="20% - Accent1 2 3 2 5 2 3 2" xfId="9481" xr:uid="{00000000-0005-0000-0000-00004F240000}"/>
    <cellStyle name="20% - Accent1 2 3 2 5 2 3 2 2" xfId="9482" xr:uid="{00000000-0005-0000-0000-000050240000}"/>
    <cellStyle name="20% - Accent1 2 3 2 5 2 3 2 2 2" xfId="9483" xr:uid="{00000000-0005-0000-0000-000051240000}"/>
    <cellStyle name="20% - Accent1 2 3 2 5 2 3 2 3" xfId="9484" xr:uid="{00000000-0005-0000-0000-000052240000}"/>
    <cellStyle name="20% - Accent1 2 3 2 5 2 3 3" xfId="9485" xr:uid="{00000000-0005-0000-0000-000053240000}"/>
    <cellStyle name="20% - Accent1 2 3 2 5 2 3 3 2" xfId="9486" xr:uid="{00000000-0005-0000-0000-000054240000}"/>
    <cellStyle name="20% - Accent1 2 3 2 5 2 3 4" xfId="9487" xr:uid="{00000000-0005-0000-0000-000055240000}"/>
    <cellStyle name="20% - Accent1 2 3 2 5 2 4" xfId="9488" xr:uid="{00000000-0005-0000-0000-000056240000}"/>
    <cellStyle name="20% - Accent1 2 3 2 5 2 4 2" xfId="9489" xr:uid="{00000000-0005-0000-0000-000057240000}"/>
    <cellStyle name="20% - Accent1 2 3 2 5 2 4 2 2" xfId="9490" xr:uid="{00000000-0005-0000-0000-000058240000}"/>
    <cellStyle name="20% - Accent1 2 3 2 5 2 4 2 2 2" xfId="9491" xr:uid="{00000000-0005-0000-0000-000059240000}"/>
    <cellStyle name="20% - Accent1 2 3 2 5 2 4 2 3" xfId="9492" xr:uid="{00000000-0005-0000-0000-00005A240000}"/>
    <cellStyle name="20% - Accent1 2 3 2 5 2 4 3" xfId="9493" xr:uid="{00000000-0005-0000-0000-00005B240000}"/>
    <cellStyle name="20% - Accent1 2 3 2 5 2 4 3 2" xfId="9494" xr:uid="{00000000-0005-0000-0000-00005C240000}"/>
    <cellStyle name="20% - Accent1 2 3 2 5 2 4 4" xfId="9495" xr:uid="{00000000-0005-0000-0000-00005D240000}"/>
    <cellStyle name="20% - Accent1 2 3 2 5 2 5" xfId="9496" xr:uid="{00000000-0005-0000-0000-00005E240000}"/>
    <cellStyle name="20% - Accent1 2 3 2 5 2 5 2" xfId="9497" xr:uid="{00000000-0005-0000-0000-00005F240000}"/>
    <cellStyle name="20% - Accent1 2 3 2 5 2 5 2 2" xfId="9498" xr:uid="{00000000-0005-0000-0000-000060240000}"/>
    <cellStyle name="20% - Accent1 2 3 2 5 2 5 3" xfId="9499" xr:uid="{00000000-0005-0000-0000-000061240000}"/>
    <cellStyle name="20% - Accent1 2 3 2 5 2 6" xfId="9500" xr:uid="{00000000-0005-0000-0000-000062240000}"/>
    <cellStyle name="20% - Accent1 2 3 2 5 2 6 2" xfId="9501" xr:uid="{00000000-0005-0000-0000-000063240000}"/>
    <cellStyle name="20% - Accent1 2 3 2 5 2 6 2 2" xfId="9502" xr:uid="{00000000-0005-0000-0000-000064240000}"/>
    <cellStyle name="20% - Accent1 2 3 2 5 2 6 3" xfId="9503" xr:uid="{00000000-0005-0000-0000-000065240000}"/>
    <cellStyle name="20% - Accent1 2 3 2 5 2 7" xfId="9504" xr:uid="{00000000-0005-0000-0000-000066240000}"/>
    <cellStyle name="20% - Accent1 2 3 2 5 2 7 2" xfId="9505" xr:uid="{00000000-0005-0000-0000-000067240000}"/>
    <cellStyle name="20% - Accent1 2 3 2 5 2 8" xfId="9506" xr:uid="{00000000-0005-0000-0000-000068240000}"/>
    <cellStyle name="20% - Accent1 2 3 2 5 2 8 2" xfId="9507" xr:uid="{00000000-0005-0000-0000-000069240000}"/>
    <cellStyle name="20% - Accent1 2 3 2 5 2 9" xfId="9508" xr:uid="{00000000-0005-0000-0000-00006A240000}"/>
    <cellStyle name="20% - Accent1 2 3 2 5 3" xfId="9509" xr:uid="{00000000-0005-0000-0000-00006B240000}"/>
    <cellStyle name="20% - Accent1 2 3 2 5 3 2" xfId="9510" xr:uid="{00000000-0005-0000-0000-00006C240000}"/>
    <cellStyle name="20% - Accent1 2 3 2 5 3 2 2" xfId="9511" xr:uid="{00000000-0005-0000-0000-00006D240000}"/>
    <cellStyle name="20% - Accent1 2 3 2 5 3 2 2 2" xfId="9512" xr:uid="{00000000-0005-0000-0000-00006E240000}"/>
    <cellStyle name="20% - Accent1 2 3 2 5 3 2 2 2 2" xfId="9513" xr:uid="{00000000-0005-0000-0000-00006F240000}"/>
    <cellStyle name="20% - Accent1 2 3 2 5 3 2 2 3" xfId="9514" xr:uid="{00000000-0005-0000-0000-000070240000}"/>
    <cellStyle name="20% - Accent1 2 3 2 5 3 2 3" xfId="9515" xr:uid="{00000000-0005-0000-0000-000071240000}"/>
    <cellStyle name="20% - Accent1 2 3 2 5 3 2 3 2" xfId="9516" xr:uid="{00000000-0005-0000-0000-000072240000}"/>
    <cellStyle name="20% - Accent1 2 3 2 5 3 2 4" xfId="9517" xr:uid="{00000000-0005-0000-0000-000073240000}"/>
    <cellStyle name="20% - Accent1 2 3 2 5 3 3" xfId="9518" xr:uid="{00000000-0005-0000-0000-000074240000}"/>
    <cellStyle name="20% - Accent1 2 3 2 5 3 3 2" xfId="9519" xr:uid="{00000000-0005-0000-0000-000075240000}"/>
    <cellStyle name="20% - Accent1 2 3 2 5 3 3 2 2" xfId="9520" xr:uid="{00000000-0005-0000-0000-000076240000}"/>
    <cellStyle name="20% - Accent1 2 3 2 5 3 3 2 2 2" xfId="9521" xr:uid="{00000000-0005-0000-0000-000077240000}"/>
    <cellStyle name="20% - Accent1 2 3 2 5 3 3 2 3" xfId="9522" xr:uid="{00000000-0005-0000-0000-000078240000}"/>
    <cellStyle name="20% - Accent1 2 3 2 5 3 3 3" xfId="9523" xr:uid="{00000000-0005-0000-0000-000079240000}"/>
    <cellStyle name="20% - Accent1 2 3 2 5 3 3 3 2" xfId="9524" xr:uid="{00000000-0005-0000-0000-00007A240000}"/>
    <cellStyle name="20% - Accent1 2 3 2 5 3 3 4" xfId="9525" xr:uid="{00000000-0005-0000-0000-00007B240000}"/>
    <cellStyle name="20% - Accent1 2 3 2 5 3 4" xfId="9526" xr:uid="{00000000-0005-0000-0000-00007C240000}"/>
    <cellStyle name="20% - Accent1 2 3 2 5 3 4 2" xfId="9527" xr:uid="{00000000-0005-0000-0000-00007D240000}"/>
    <cellStyle name="20% - Accent1 2 3 2 5 3 4 2 2" xfId="9528" xr:uid="{00000000-0005-0000-0000-00007E240000}"/>
    <cellStyle name="20% - Accent1 2 3 2 5 3 4 2 2 2" xfId="9529" xr:uid="{00000000-0005-0000-0000-00007F240000}"/>
    <cellStyle name="20% - Accent1 2 3 2 5 3 4 2 3" xfId="9530" xr:uid="{00000000-0005-0000-0000-000080240000}"/>
    <cellStyle name="20% - Accent1 2 3 2 5 3 4 3" xfId="9531" xr:uid="{00000000-0005-0000-0000-000081240000}"/>
    <cellStyle name="20% - Accent1 2 3 2 5 3 4 3 2" xfId="9532" xr:uid="{00000000-0005-0000-0000-000082240000}"/>
    <cellStyle name="20% - Accent1 2 3 2 5 3 4 4" xfId="9533" xr:uid="{00000000-0005-0000-0000-000083240000}"/>
    <cellStyle name="20% - Accent1 2 3 2 5 3 5" xfId="9534" xr:uid="{00000000-0005-0000-0000-000084240000}"/>
    <cellStyle name="20% - Accent1 2 3 2 5 3 5 2" xfId="9535" xr:uid="{00000000-0005-0000-0000-000085240000}"/>
    <cellStyle name="20% - Accent1 2 3 2 5 3 5 2 2" xfId="9536" xr:uid="{00000000-0005-0000-0000-000086240000}"/>
    <cellStyle name="20% - Accent1 2 3 2 5 3 5 3" xfId="9537" xr:uid="{00000000-0005-0000-0000-000087240000}"/>
    <cellStyle name="20% - Accent1 2 3 2 5 3 6" xfId="9538" xr:uid="{00000000-0005-0000-0000-000088240000}"/>
    <cellStyle name="20% - Accent1 2 3 2 5 3 6 2" xfId="9539" xr:uid="{00000000-0005-0000-0000-000089240000}"/>
    <cellStyle name="20% - Accent1 2 3 2 5 3 6 2 2" xfId="9540" xr:uid="{00000000-0005-0000-0000-00008A240000}"/>
    <cellStyle name="20% - Accent1 2 3 2 5 3 6 3" xfId="9541" xr:uid="{00000000-0005-0000-0000-00008B240000}"/>
    <cellStyle name="20% - Accent1 2 3 2 5 3 7" xfId="9542" xr:uid="{00000000-0005-0000-0000-00008C240000}"/>
    <cellStyle name="20% - Accent1 2 3 2 5 3 7 2" xfId="9543" xr:uid="{00000000-0005-0000-0000-00008D240000}"/>
    <cellStyle name="20% - Accent1 2 3 2 5 3 8" xfId="9544" xr:uid="{00000000-0005-0000-0000-00008E240000}"/>
    <cellStyle name="20% - Accent1 2 3 2 5 3 8 2" xfId="9545" xr:uid="{00000000-0005-0000-0000-00008F240000}"/>
    <cellStyle name="20% - Accent1 2 3 2 5 3 9" xfId="9546" xr:uid="{00000000-0005-0000-0000-000090240000}"/>
    <cellStyle name="20% - Accent1 2 3 2 5 4" xfId="9547" xr:uid="{00000000-0005-0000-0000-000091240000}"/>
    <cellStyle name="20% - Accent1 2 3 2 5 4 2" xfId="9548" xr:uid="{00000000-0005-0000-0000-000092240000}"/>
    <cellStyle name="20% - Accent1 2 3 2 5 4 2 2" xfId="9549" xr:uid="{00000000-0005-0000-0000-000093240000}"/>
    <cellStyle name="20% - Accent1 2 3 2 5 4 2 2 2" xfId="9550" xr:uid="{00000000-0005-0000-0000-000094240000}"/>
    <cellStyle name="20% - Accent1 2 3 2 5 4 2 3" xfId="9551" xr:uid="{00000000-0005-0000-0000-000095240000}"/>
    <cellStyle name="20% - Accent1 2 3 2 5 4 3" xfId="9552" xr:uid="{00000000-0005-0000-0000-000096240000}"/>
    <cellStyle name="20% - Accent1 2 3 2 5 4 3 2" xfId="9553" xr:uid="{00000000-0005-0000-0000-000097240000}"/>
    <cellStyle name="20% - Accent1 2 3 2 5 4 4" xfId="9554" xr:uid="{00000000-0005-0000-0000-000098240000}"/>
    <cellStyle name="20% - Accent1 2 3 2 5 5" xfId="9555" xr:uid="{00000000-0005-0000-0000-000099240000}"/>
    <cellStyle name="20% - Accent1 2 3 2 5 5 2" xfId="9556" xr:uid="{00000000-0005-0000-0000-00009A240000}"/>
    <cellStyle name="20% - Accent1 2 3 2 5 5 2 2" xfId="9557" xr:uid="{00000000-0005-0000-0000-00009B240000}"/>
    <cellStyle name="20% - Accent1 2 3 2 5 5 2 2 2" xfId="9558" xr:uid="{00000000-0005-0000-0000-00009C240000}"/>
    <cellStyle name="20% - Accent1 2 3 2 5 5 2 3" xfId="9559" xr:uid="{00000000-0005-0000-0000-00009D240000}"/>
    <cellStyle name="20% - Accent1 2 3 2 5 5 3" xfId="9560" xr:uid="{00000000-0005-0000-0000-00009E240000}"/>
    <cellStyle name="20% - Accent1 2 3 2 5 5 3 2" xfId="9561" xr:uid="{00000000-0005-0000-0000-00009F240000}"/>
    <cellStyle name="20% - Accent1 2 3 2 5 5 4" xfId="9562" xr:uid="{00000000-0005-0000-0000-0000A0240000}"/>
    <cellStyle name="20% - Accent1 2 3 2 5 6" xfId="9563" xr:uid="{00000000-0005-0000-0000-0000A1240000}"/>
    <cellStyle name="20% - Accent1 2 3 2 5 6 2" xfId="9564" xr:uid="{00000000-0005-0000-0000-0000A2240000}"/>
    <cellStyle name="20% - Accent1 2 3 2 5 6 2 2" xfId="9565" xr:uid="{00000000-0005-0000-0000-0000A3240000}"/>
    <cellStyle name="20% - Accent1 2 3 2 5 6 2 2 2" xfId="9566" xr:uid="{00000000-0005-0000-0000-0000A4240000}"/>
    <cellStyle name="20% - Accent1 2 3 2 5 6 2 3" xfId="9567" xr:uid="{00000000-0005-0000-0000-0000A5240000}"/>
    <cellStyle name="20% - Accent1 2 3 2 5 6 3" xfId="9568" xr:uid="{00000000-0005-0000-0000-0000A6240000}"/>
    <cellStyle name="20% - Accent1 2 3 2 5 6 3 2" xfId="9569" xr:uid="{00000000-0005-0000-0000-0000A7240000}"/>
    <cellStyle name="20% - Accent1 2 3 2 5 6 4" xfId="9570" xr:uid="{00000000-0005-0000-0000-0000A8240000}"/>
    <cellStyle name="20% - Accent1 2 3 2 5 7" xfId="9571" xr:uid="{00000000-0005-0000-0000-0000A9240000}"/>
    <cellStyle name="20% - Accent1 2 3 2 5 7 2" xfId="9572" xr:uid="{00000000-0005-0000-0000-0000AA240000}"/>
    <cellStyle name="20% - Accent1 2 3 2 5 7 2 2" xfId="9573" xr:uid="{00000000-0005-0000-0000-0000AB240000}"/>
    <cellStyle name="20% - Accent1 2 3 2 5 7 3" xfId="9574" xr:uid="{00000000-0005-0000-0000-0000AC240000}"/>
    <cellStyle name="20% - Accent1 2 3 2 5 8" xfId="9575" xr:uid="{00000000-0005-0000-0000-0000AD240000}"/>
    <cellStyle name="20% - Accent1 2 3 2 5 8 2" xfId="9576" xr:uid="{00000000-0005-0000-0000-0000AE240000}"/>
    <cellStyle name="20% - Accent1 2 3 2 5 8 2 2" xfId="9577" xr:uid="{00000000-0005-0000-0000-0000AF240000}"/>
    <cellStyle name="20% - Accent1 2 3 2 5 8 3" xfId="9578" xr:uid="{00000000-0005-0000-0000-0000B0240000}"/>
    <cellStyle name="20% - Accent1 2 3 2 5 9" xfId="9579" xr:uid="{00000000-0005-0000-0000-0000B1240000}"/>
    <cellStyle name="20% - Accent1 2 3 2 5 9 2" xfId="9580" xr:uid="{00000000-0005-0000-0000-0000B2240000}"/>
    <cellStyle name="20% - Accent1 2 3 2 6" xfId="9581" xr:uid="{00000000-0005-0000-0000-0000B3240000}"/>
    <cellStyle name="20% - Accent1 2 3 2 6 2" xfId="9582" xr:uid="{00000000-0005-0000-0000-0000B4240000}"/>
    <cellStyle name="20% - Accent1 2 3 2 6 2 2" xfId="9583" xr:uid="{00000000-0005-0000-0000-0000B5240000}"/>
    <cellStyle name="20% - Accent1 2 3 2 6 2 2 2" xfId="9584" xr:uid="{00000000-0005-0000-0000-0000B6240000}"/>
    <cellStyle name="20% - Accent1 2 3 2 6 2 2 2 2" xfId="9585" xr:uid="{00000000-0005-0000-0000-0000B7240000}"/>
    <cellStyle name="20% - Accent1 2 3 2 6 2 2 3" xfId="9586" xr:uid="{00000000-0005-0000-0000-0000B8240000}"/>
    <cellStyle name="20% - Accent1 2 3 2 6 2 3" xfId="9587" xr:uid="{00000000-0005-0000-0000-0000B9240000}"/>
    <cellStyle name="20% - Accent1 2 3 2 6 2 3 2" xfId="9588" xr:uid="{00000000-0005-0000-0000-0000BA240000}"/>
    <cellStyle name="20% - Accent1 2 3 2 6 2 4" xfId="9589" xr:uid="{00000000-0005-0000-0000-0000BB240000}"/>
    <cellStyle name="20% - Accent1 2 3 2 6 3" xfId="9590" xr:uid="{00000000-0005-0000-0000-0000BC240000}"/>
    <cellStyle name="20% - Accent1 2 3 2 6 3 2" xfId="9591" xr:uid="{00000000-0005-0000-0000-0000BD240000}"/>
    <cellStyle name="20% - Accent1 2 3 2 6 3 2 2" xfId="9592" xr:uid="{00000000-0005-0000-0000-0000BE240000}"/>
    <cellStyle name="20% - Accent1 2 3 2 6 3 2 2 2" xfId="9593" xr:uid="{00000000-0005-0000-0000-0000BF240000}"/>
    <cellStyle name="20% - Accent1 2 3 2 6 3 2 3" xfId="9594" xr:uid="{00000000-0005-0000-0000-0000C0240000}"/>
    <cellStyle name="20% - Accent1 2 3 2 6 3 3" xfId="9595" xr:uid="{00000000-0005-0000-0000-0000C1240000}"/>
    <cellStyle name="20% - Accent1 2 3 2 6 3 3 2" xfId="9596" xr:uid="{00000000-0005-0000-0000-0000C2240000}"/>
    <cellStyle name="20% - Accent1 2 3 2 6 3 4" xfId="9597" xr:uid="{00000000-0005-0000-0000-0000C3240000}"/>
    <cellStyle name="20% - Accent1 2 3 2 6 4" xfId="9598" xr:uid="{00000000-0005-0000-0000-0000C4240000}"/>
    <cellStyle name="20% - Accent1 2 3 2 6 4 2" xfId="9599" xr:uid="{00000000-0005-0000-0000-0000C5240000}"/>
    <cellStyle name="20% - Accent1 2 3 2 6 4 2 2" xfId="9600" xr:uid="{00000000-0005-0000-0000-0000C6240000}"/>
    <cellStyle name="20% - Accent1 2 3 2 6 4 2 2 2" xfId="9601" xr:uid="{00000000-0005-0000-0000-0000C7240000}"/>
    <cellStyle name="20% - Accent1 2 3 2 6 4 2 3" xfId="9602" xr:uid="{00000000-0005-0000-0000-0000C8240000}"/>
    <cellStyle name="20% - Accent1 2 3 2 6 4 3" xfId="9603" xr:uid="{00000000-0005-0000-0000-0000C9240000}"/>
    <cellStyle name="20% - Accent1 2 3 2 6 4 3 2" xfId="9604" xr:uid="{00000000-0005-0000-0000-0000CA240000}"/>
    <cellStyle name="20% - Accent1 2 3 2 6 4 4" xfId="9605" xr:uid="{00000000-0005-0000-0000-0000CB240000}"/>
    <cellStyle name="20% - Accent1 2 3 2 6 5" xfId="9606" xr:uid="{00000000-0005-0000-0000-0000CC240000}"/>
    <cellStyle name="20% - Accent1 2 3 2 6 5 2" xfId="9607" xr:uid="{00000000-0005-0000-0000-0000CD240000}"/>
    <cellStyle name="20% - Accent1 2 3 2 6 5 2 2" xfId="9608" xr:uid="{00000000-0005-0000-0000-0000CE240000}"/>
    <cellStyle name="20% - Accent1 2 3 2 6 5 3" xfId="9609" xr:uid="{00000000-0005-0000-0000-0000CF240000}"/>
    <cellStyle name="20% - Accent1 2 3 2 6 6" xfId="9610" xr:uid="{00000000-0005-0000-0000-0000D0240000}"/>
    <cellStyle name="20% - Accent1 2 3 2 6 6 2" xfId="9611" xr:uid="{00000000-0005-0000-0000-0000D1240000}"/>
    <cellStyle name="20% - Accent1 2 3 2 6 6 2 2" xfId="9612" xr:uid="{00000000-0005-0000-0000-0000D2240000}"/>
    <cellStyle name="20% - Accent1 2 3 2 6 6 3" xfId="9613" xr:uid="{00000000-0005-0000-0000-0000D3240000}"/>
    <cellStyle name="20% - Accent1 2 3 2 6 7" xfId="9614" xr:uid="{00000000-0005-0000-0000-0000D4240000}"/>
    <cellStyle name="20% - Accent1 2 3 2 6 7 2" xfId="9615" xr:uid="{00000000-0005-0000-0000-0000D5240000}"/>
    <cellStyle name="20% - Accent1 2 3 2 6 8" xfId="9616" xr:uid="{00000000-0005-0000-0000-0000D6240000}"/>
    <cellStyle name="20% - Accent1 2 3 2 6 8 2" xfId="9617" xr:uid="{00000000-0005-0000-0000-0000D7240000}"/>
    <cellStyle name="20% - Accent1 2 3 2 6 9" xfId="9618" xr:uid="{00000000-0005-0000-0000-0000D8240000}"/>
    <cellStyle name="20% - Accent1 2 3 2 7" xfId="9619" xr:uid="{00000000-0005-0000-0000-0000D9240000}"/>
    <cellStyle name="20% - Accent1 2 3 2 7 2" xfId="9620" xr:uid="{00000000-0005-0000-0000-0000DA240000}"/>
    <cellStyle name="20% - Accent1 2 3 2 7 2 2" xfId="9621" xr:uid="{00000000-0005-0000-0000-0000DB240000}"/>
    <cellStyle name="20% - Accent1 2 3 2 7 2 2 2" xfId="9622" xr:uid="{00000000-0005-0000-0000-0000DC240000}"/>
    <cellStyle name="20% - Accent1 2 3 2 7 2 2 2 2" xfId="9623" xr:uid="{00000000-0005-0000-0000-0000DD240000}"/>
    <cellStyle name="20% - Accent1 2 3 2 7 2 2 3" xfId="9624" xr:uid="{00000000-0005-0000-0000-0000DE240000}"/>
    <cellStyle name="20% - Accent1 2 3 2 7 2 3" xfId="9625" xr:uid="{00000000-0005-0000-0000-0000DF240000}"/>
    <cellStyle name="20% - Accent1 2 3 2 7 2 3 2" xfId="9626" xr:uid="{00000000-0005-0000-0000-0000E0240000}"/>
    <cellStyle name="20% - Accent1 2 3 2 7 2 4" xfId="9627" xr:uid="{00000000-0005-0000-0000-0000E1240000}"/>
    <cellStyle name="20% - Accent1 2 3 2 7 3" xfId="9628" xr:uid="{00000000-0005-0000-0000-0000E2240000}"/>
    <cellStyle name="20% - Accent1 2 3 2 7 3 2" xfId="9629" xr:uid="{00000000-0005-0000-0000-0000E3240000}"/>
    <cellStyle name="20% - Accent1 2 3 2 7 3 2 2" xfId="9630" xr:uid="{00000000-0005-0000-0000-0000E4240000}"/>
    <cellStyle name="20% - Accent1 2 3 2 7 3 2 2 2" xfId="9631" xr:uid="{00000000-0005-0000-0000-0000E5240000}"/>
    <cellStyle name="20% - Accent1 2 3 2 7 3 2 3" xfId="9632" xr:uid="{00000000-0005-0000-0000-0000E6240000}"/>
    <cellStyle name="20% - Accent1 2 3 2 7 3 3" xfId="9633" xr:uid="{00000000-0005-0000-0000-0000E7240000}"/>
    <cellStyle name="20% - Accent1 2 3 2 7 3 3 2" xfId="9634" xr:uid="{00000000-0005-0000-0000-0000E8240000}"/>
    <cellStyle name="20% - Accent1 2 3 2 7 3 4" xfId="9635" xr:uid="{00000000-0005-0000-0000-0000E9240000}"/>
    <cellStyle name="20% - Accent1 2 3 2 7 4" xfId="9636" xr:uid="{00000000-0005-0000-0000-0000EA240000}"/>
    <cellStyle name="20% - Accent1 2 3 2 7 4 2" xfId="9637" xr:uid="{00000000-0005-0000-0000-0000EB240000}"/>
    <cellStyle name="20% - Accent1 2 3 2 7 4 2 2" xfId="9638" xr:uid="{00000000-0005-0000-0000-0000EC240000}"/>
    <cellStyle name="20% - Accent1 2 3 2 7 4 2 2 2" xfId="9639" xr:uid="{00000000-0005-0000-0000-0000ED240000}"/>
    <cellStyle name="20% - Accent1 2 3 2 7 4 2 3" xfId="9640" xr:uid="{00000000-0005-0000-0000-0000EE240000}"/>
    <cellStyle name="20% - Accent1 2 3 2 7 4 3" xfId="9641" xr:uid="{00000000-0005-0000-0000-0000EF240000}"/>
    <cellStyle name="20% - Accent1 2 3 2 7 4 3 2" xfId="9642" xr:uid="{00000000-0005-0000-0000-0000F0240000}"/>
    <cellStyle name="20% - Accent1 2 3 2 7 4 4" xfId="9643" xr:uid="{00000000-0005-0000-0000-0000F1240000}"/>
    <cellStyle name="20% - Accent1 2 3 2 7 5" xfId="9644" xr:uid="{00000000-0005-0000-0000-0000F2240000}"/>
    <cellStyle name="20% - Accent1 2 3 2 7 5 2" xfId="9645" xr:uid="{00000000-0005-0000-0000-0000F3240000}"/>
    <cellStyle name="20% - Accent1 2 3 2 7 5 2 2" xfId="9646" xr:uid="{00000000-0005-0000-0000-0000F4240000}"/>
    <cellStyle name="20% - Accent1 2 3 2 7 5 3" xfId="9647" xr:uid="{00000000-0005-0000-0000-0000F5240000}"/>
    <cellStyle name="20% - Accent1 2 3 2 7 6" xfId="9648" xr:uid="{00000000-0005-0000-0000-0000F6240000}"/>
    <cellStyle name="20% - Accent1 2 3 2 7 6 2" xfId="9649" xr:uid="{00000000-0005-0000-0000-0000F7240000}"/>
    <cellStyle name="20% - Accent1 2 3 2 7 6 2 2" xfId="9650" xr:uid="{00000000-0005-0000-0000-0000F8240000}"/>
    <cellStyle name="20% - Accent1 2 3 2 7 6 3" xfId="9651" xr:uid="{00000000-0005-0000-0000-0000F9240000}"/>
    <cellStyle name="20% - Accent1 2 3 2 7 7" xfId="9652" xr:uid="{00000000-0005-0000-0000-0000FA240000}"/>
    <cellStyle name="20% - Accent1 2 3 2 7 7 2" xfId="9653" xr:uid="{00000000-0005-0000-0000-0000FB240000}"/>
    <cellStyle name="20% - Accent1 2 3 2 7 8" xfId="9654" xr:uid="{00000000-0005-0000-0000-0000FC240000}"/>
    <cellStyle name="20% - Accent1 2 3 2 7 8 2" xfId="9655" xr:uid="{00000000-0005-0000-0000-0000FD240000}"/>
    <cellStyle name="20% - Accent1 2 3 2 7 9" xfId="9656" xr:uid="{00000000-0005-0000-0000-0000FE240000}"/>
    <cellStyle name="20% - Accent1 2 3 2 8" xfId="9657" xr:uid="{00000000-0005-0000-0000-0000FF240000}"/>
    <cellStyle name="20% - Accent1 2 3 2 8 2" xfId="9658" xr:uid="{00000000-0005-0000-0000-000000250000}"/>
    <cellStyle name="20% - Accent1 2 3 2 8 2 2" xfId="9659" xr:uid="{00000000-0005-0000-0000-000001250000}"/>
    <cellStyle name="20% - Accent1 2 3 2 8 2 2 2" xfId="9660" xr:uid="{00000000-0005-0000-0000-000002250000}"/>
    <cellStyle name="20% - Accent1 2 3 2 8 2 3" xfId="9661" xr:uid="{00000000-0005-0000-0000-000003250000}"/>
    <cellStyle name="20% - Accent1 2 3 2 8 3" xfId="9662" xr:uid="{00000000-0005-0000-0000-000004250000}"/>
    <cellStyle name="20% - Accent1 2 3 2 8 3 2" xfId="9663" xr:uid="{00000000-0005-0000-0000-000005250000}"/>
    <cellStyle name="20% - Accent1 2 3 2 8 4" xfId="9664" xr:uid="{00000000-0005-0000-0000-000006250000}"/>
    <cellStyle name="20% - Accent1 2 3 2 9" xfId="9665" xr:uid="{00000000-0005-0000-0000-000007250000}"/>
    <cellStyle name="20% - Accent1 2 3 2 9 2" xfId="9666" xr:uid="{00000000-0005-0000-0000-000008250000}"/>
    <cellStyle name="20% - Accent1 2 3 2 9 2 2" xfId="9667" xr:uid="{00000000-0005-0000-0000-000009250000}"/>
    <cellStyle name="20% - Accent1 2 3 2 9 2 2 2" xfId="9668" xr:uid="{00000000-0005-0000-0000-00000A250000}"/>
    <cellStyle name="20% - Accent1 2 3 2 9 2 3" xfId="9669" xr:uid="{00000000-0005-0000-0000-00000B250000}"/>
    <cellStyle name="20% - Accent1 2 3 2 9 3" xfId="9670" xr:uid="{00000000-0005-0000-0000-00000C250000}"/>
    <cellStyle name="20% - Accent1 2 3 2 9 3 2" xfId="9671" xr:uid="{00000000-0005-0000-0000-00000D250000}"/>
    <cellStyle name="20% - Accent1 2 3 2 9 4" xfId="9672" xr:uid="{00000000-0005-0000-0000-00000E250000}"/>
    <cellStyle name="20% - Accent1 2 3 3" xfId="9673" xr:uid="{00000000-0005-0000-0000-00000F250000}"/>
    <cellStyle name="20% - Accent1 2 3 3 10" xfId="9674" xr:uid="{00000000-0005-0000-0000-000010250000}"/>
    <cellStyle name="20% - Accent1 2 3 3 10 2" xfId="9675" xr:uid="{00000000-0005-0000-0000-000011250000}"/>
    <cellStyle name="20% - Accent1 2 3 3 10 2 2" xfId="9676" xr:uid="{00000000-0005-0000-0000-000012250000}"/>
    <cellStyle name="20% - Accent1 2 3 3 10 3" xfId="9677" xr:uid="{00000000-0005-0000-0000-000013250000}"/>
    <cellStyle name="20% - Accent1 2 3 3 11" xfId="9678" xr:uid="{00000000-0005-0000-0000-000014250000}"/>
    <cellStyle name="20% - Accent1 2 3 3 11 2" xfId="9679" xr:uid="{00000000-0005-0000-0000-000015250000}"/>
    <cellStyle name="20% - Accent1 2 3 3 11 2 2" xfId="9680" xr:uid="{00000000-0005-0000-0000-000016250000}"/>
    <cellStyle name="20% - Accent1 2 3 3 11 3" xfId="9681" xr:uid="{00000000-0005-0000-0000-000017250000}"/>
    <cellStyle name="20% - Accent1 2 3 3 12" xfId="9682" xr:uid="{00000000-0005-0000-0000-000018250000}"/>
    <cellStyle name="20% - Accent1 2 3 3 12 2" xfId="9683" xr:uid="{00000000-0005-0000-0000-000019250000}"/>
    <cellStyle name="20% - Accent1 2 3 3 13" xfId="9684" xr:uid="{00000000-0005-0000-0000-00001A250000}"/>
    <cellStyle name="20% - Accent1 2 3 3 13 2" xfId="9685" xr:uid="{00000000-0005-0000-0000-00001B250000}"/>
    <cellStyle name="20% - Accent1 2 3 3 14" xfId="9686" xr:uid="{00000000-0005-0000-0000-00001C250000}"/>
    <cellStyle name="20% - Accent1 2 3 3 2" xfId="9687" xr:uid="{00000000-0005-0000-0000-00001D250000}"/>
    <cellStyle name="20% - Accent1 2 3 3 2 10" xfId="9688" xr:uid="{00000000-0005-0000-0000-00001E250000}"/>
    <cellStyle name="20% - Accent1 2 3 3 2 10 2" xfId="9689" xr:uid="{00000000-0005-0000-0000-00001F250000}"/>
    <cellStyle name="20% - Accent1 2 3 3 2 11" xfId="9690" xr:uid="{00000000-0005-0000-0000-000020250000}"/>
    <cellStyle name="20% - Accent1 2 3 3 2 2" xfId="9691" xr:uid="{00000000-0005-0000-0000-000021250000}"/>
    <cellStyle name="20% - Accent1 2 3 3 2 2 2" xfId="9692" xr:uid="{00000000-0005-0000-0000-000022250000}"/>
    <cellStyle name="20% - Accent1 2 3 3 2 2 2 2" xfId="9693" xr:uid="{00000000-0005-0000-0000-000023250000}"/>
    <cellStyle name="20% - Accent1 2 3 3 2 2 2 2 2" xfId="9694" xr:uid="{00000000-0005-0000-0000-000024250000}"/>
    <cellStyle name="20% - Accent1 2 3 3 2 2 2 2 2 2" xfId="9695" xr:uid="{00000000-0005-0000-0000-000025250000}"/>
    <cellStyle name="20% - Accent1 2 3 3 2 2 2 2 3" xfId="9696" xr:uid="{00000000-0005-0000-0000-000026250000}"/>
    <cellStyle name="20% - Accent1 2 3 3 2 2 2 3" xfId="9697" xr:uid="{00000000-0005-0000-0000-000027250000}"/>
    <cellStyle name="20% - Accent1 2 3 3 2 2 2 3 2" xfId="9698" xr:uid="{00000000-0005-0000-0000-000028250000}"/>
    <cellStyle name="20% - Accent1 2 3 3 2 2 2 4" xfId="9699" xr:uid="{00000000-0005-0000-0000-000029250000}"/>
    <cellStyle name="20% - Accent1 2 3 3 2 2 3" xfId="9700" xr:uid="{00000000-0005-0000-0000-00002A250000}"/>
    <cellStyle name="20% - Accent1 2 3 3 2 2 3 2" xfId="9701" xr:uid="{00000000-0005-0000-0000-00002B250000}"/>
    <cellStyle name="20% - Accent1 2 3 3 2 2 3 2 2" xfId="9702" xr:uid="{00000000-0005-0000-0000-00002C250000}"/>
    <cellStyle name="20% - Accent1 2 3 3 2 2 3 2 2 2" xfId="9703" xr:uid="{00000000-0005-0000-0000-00002D250000}"/>
    <cellStyle name="20% - Accent1 2 3 3 2 2 3 2 3" xfId="9704" xr:uid="{00000000-0005-0000-0000-00002E250000}"/>
    <cellStyle name="20% - Accent1 2 3 3 2 2 3 3" xfId="9705" xr:uid="{00000000-0005-0000-0000-00002F250000}"/>
    <cellStyle name="20% - Accent1 2 3 3 2 2 3 3 2" xfId="9706" xr:uid="{00000000-0005-0000-0000-000030250000}"/>
    <cellStyle name="20% - Accent1 2 3 3 2 2 3 4" xfId="9707" xr:uid="{00000000-0005-0000-0000-000031250000}"/>
    <cellStyle name="20% - Accent1 2 3 3 2 2 4" xfId="9708" xr:uid="{00000000-0005-0000-0000-000032250000}"/>
    <cellStyle name="20% - Accent1 2 3 3 2 2 4 2" xfId="9709" xr:uid="{00000000-0005-0000-0000-000033250000}"/>
    <cellStyle name="20% - Accent1 2 3 3 2 2 4 2 2" xfId="9710" xr:uid="{00000000-0005-0000-0000-000034250000}"/>
    <cellStyle name="20% - Accent1 2 3 3 2 2 4 2 2 2" xfId="9711" xr:uid="{00000000-0005-0000-0000-000035250000}"/>
    <cellStyle name="20% - Accent1 2 3 3 2 2 4 2 3" xfId="9712" xr:uid="{00000000-0005-0000-0000-000036250000}"/>
    <cellStyle name="20% - Accent1 2 3 3 2 2 4 3" xfId="9713" xr:uid="{00000000-0005-0000-0000-000037250000}"/>
    <cellStyle name="20% - Accent1 2 3 3 2 2 4 3 2" xfId="9714" xr:uid="{00000000-0005-0000-0000-000038250000}"/>
    <cellStyle name="20% - Accent1 2 3 3 2 2 4 4" xfId="9715" xr:uid="{00000000-0005-0000-0000-000039250000}"/>
    <cellStyle name="20% - Accent1 2 3 3 2 2 5" xfId="9716" xr:uid="{00000000-0005-0000-0000-00003A250000}"/>
    <cellStyle name="20% - Accent1 2 3 3 2 2 5 2" xfId="9717" xr:uid="{00000000-0005-0000-0000-00003B250000}"/>
    <cellStyle name="20% - Accent1 2 3 3 2 2 5 2 2" xfId="9718" xr:uid="{00000000-0005-0000-0000-00003C250000}"/>
    <cellStyle name="20% - Accent1 2 3 3 2 2 5 3" xfId="9719" xr:uid="{00000000-0005-0000-0000-00003D250000}"/>
    <cellStyle name="20% - Accent1 2 3 3 2 2 6" xfId="9720" xr:uid="{00000000-0005-0000-0000-00003E250000}"/>
    <cellStyle name="20% - Accent1 2 3 3 2 2 6 2" xfId="9721" xr:uid="{00000000-0005-0000-0000-00003F250000}"/>
    <cellStyle name="20% - Accent1 2 3 3 2 2 6 2 2" xfId="9722" xr:uid="{00000000-0005-0000-0000-000040250000}"/>
    <cellStyle name="20% - Accent1 2 3 3 2 2 6 3" xfId="9723" xr:uid="{00000000-0005-0000-0000-000041250000}"/>
    <cellStyle name="20% - Accent1 2 3 3 2 2 7" xfId="9724" xr:uid="{00000000-0005-0000-0000-000042250000}"/>
    <cellStyle name="20% - Accent1 2 3 3 2 2 7 2" xfId="9725" xr:uid="{00000000-0005-0000-0000-000043250000}"/>
    <cellStyle name="20% - Accent1 2 3 3 2 2 8" xfId="9726" xr:uid="{00000000-0005-0000-0000-000044250000}"/>
    <cellStyle name="20% - Accent1 2 3 3 2 2 8 2" xfId="9727" xr:uid="{00000000-0005-0000-0000-000045250000}"/>
    <cellStyle name="20% - Accent1 2 3 3 2 2 9" xfId="9728" xr:uid="{00000000-0005-0000-0000-000046250000}"/>
    <cellStyle name="20% - Accent1 2 3 3 2 3" xfId="9729" xr:uid="{00000000-0005-0000-0000-000047250000}"/>
    <cellStyle name="20% - Accent1 2 3 3 2 3 2" xfId="9730" xr:uid="{00000000-0005-0000-0000-000048250000}"/>
    <cellStyle name="20% - Accent1 2 3 3 2 3 2 2" xfId="9731" xr:uid="{00000000-0005-0000-0000-000049250000}"/>
    <cellStyle name="20% - Accent1 2 3 3 2 3 2 2 2" xfId="9732" xr:uid="{00000000-0005-0000-0000-00004A250000}"/>
    <cellStyle name="20% - Accent1 2 3 3 2 3 2 2 2 2" xfId="9733" xr:uid="{00000000-0005-0000-0000-00004B250000}"/>
    <cellStyle name="20% - Accent1 2 3 3 2 3 2 2 3" xfId="9734" xr:uid="{00000000-0005-0000-0000-00004C250000}"/>
    <cellStyle name="20% - Accent1 2 3 3 2 3 2 3" xfId="9735" xr:uid="{00000000-0005-0000-0000-00004D250000}"/>
    <cellStyle name="20% - Accent1 2 3 3 2 3 2 3 2" xfId="9736" xr:uid="{00000000-0005-0000-0000-00004E250000}"/>
    <cellStyle name="20% - Accent1 2 3 3 2 3 2 4" xfId="9737" xr:uid="{00000000-0005-0000-0000-00004F250000}"/>
    <cellStyle name="20% - Accent1 2 3 3 2 3 3" xfId="9738" xr:uid="{00000000-0005-0000-0000-000050250000}"/>
    <cellStyle name="20% - Accent1 2 3 3 2 3 3 2" xfId="9739" xr:uid="{00000000-0005-0000-0000-000051250000}"/>
    <cellStyle name="20% - Accent1 2 3 3 2 3 3 2 2" xfId="9740" xr:uid="{00000000-0005-0000-0000-000052250000}"/>
    <cellStyle name="20% - Accent1 2 3 3 2 3 3 2 2 2" xfId="9741" xr:uid="{00000000-0005-0000-0000-000053250000}"/>
    <cellStyle name="20% - Accent1 2 3 3 2 3 3 2 3" xfId="9742" xr:uid="{00000000-0005-0000-0000-000054250000}"/>
    <cellStyle name="20% - Accent1 2 3 3 2 3 3 3" xfId="9743" xr:uid="{00000000-0005-0000-0000-000055250000}"/>
    <cellStyle name="20% - Accent1 2 3 3 2 3 3 3 2" xfId="9744" xr:uid="{00000000-0005-0000-0000-000056250000}"/>
    <cellStyle name="20% - Accent1 2 3 3 2 3 3 4" xfId="9745" xr:uid="{00000000-0005-0000-0000-000057250000}"/>
    <cellStyle name="20% - Accent1 2 3 3 2 3 4" xfId="9746" xr:uid="{00000000-0005-0000-0000-000058250000}"/>
    <cellStyle name="20% - Accent1 2 3 3 2 3 4 2" xfId="9747" xr:uid="{00000000-0005-0000-0000-000059250000}"/>
    <cellStyle name="20% - Accent1 2 3 3 2 3 4 2 2" xfId="9748" xr:uid="{00000000-0005-0000-0000-00005A250000}"/>
    <cellStyle name="20% - Accent1 2 3 3 2 3 4 2 2 2" xfId="9749" xr:uid="{00000000-0005-0000-0000-00005B250000}"/>
    <cellStyle name="20% - Accent1 2 3 3 2 3 4 2 3" xfId="9750" xr:uid="{00000000-0005-0000-0000-00005C250000}"/>
    <cellStyle name="20% - Accent1 2 3 3 2 3 4 3" xfId="9751" xr:uid="{00000000-0005-0000-0000-00005D250000}"/>
    <cellStyle name="20% - Accent1 2 3 3 2 3 4 3 2" xfId="9752" xr:uid="{00000000-0005-0000-0000-00005E250000}"/>
    <cellStyle name="20% - Accent1 2 3 3 2 3 4 4" xfId="9753" xr:uid="{00000000-0005-0000-0000-00005F250000}"/>
    <cellStyle name="20% - Accent1 2 3 3 2 3 5" xfId="9754" xr:uid="{00000000-0005-0000-0000-000060250000}"/>
    <cellStyle name="20% - Accent1 2 3 3 2 3 5 2" xfId="9755" xr:uid="{00000000-0005-0000-0000-000061250000}"/>
    <cellStyle name="20% - Accent1 2 3 3 2 3 5 2 2" xfId="9756" xr:uid="{00000000-0005-0000-0000-000062250000}"/>
    <cellStyle name="20% - Accent1 2 3 3 2 3 5 3" xfId="9757" xr:uid="{00000000-0005-0000-0000-000063250000}"/>
    <cellStyle name="20% - Accent1 2 3 3 2 3 6" xfId="9758" xr:uid="{00000000-0005-0000-0000-000064250000}"/>
    <cellStyle name="20% - Accent1 2 3 3 2 3 6 2" xfId="9759" xr:uid="{00000000-0005-0000-0000-000065250000}"/>
    <cellStyle name="20% - Accent1 2 3 3 2 3 6 2 2" xfId="9760" xr:uid="{00000000-0005-0000-0000-000066250000}"/>
    <cellStyle name="20% - Accent1 2 3 3 2 3 6 3" xfId="9761" xr:uid="{00000000-0005-0000-0000-000067250000}"/>
    <cellStyle name="20% - Accent1 2 3 3 2 3 7" xfId="9762" xr:uid="{00000000-0005-0000-0000-000068250000}"/>
    <cellStyle name="20% - Accent1 2 3 3 2 3 7 2" xfId="9763" xr:uid="{00000000-0005-0000-0000-000069250000}"/>
    <cellStyle name="20% - Accent1 2 3 3 2 3 8" xfId="9764" xr:uid="{00000000-0005-0000-0000-00006A250000}"/>
    <cellStyle name="20% - Accent1 2 3 3 2 3 8 2" xfId="9765" xr:uid="{00000000-0005-0000-0000-00006B250000}"/>
    <cellStyle name="20% - Accent1 2 3 3 2 3 9" xfId="9766" xr:uid="{00000000-0005-0000-0000-00006C250000}"/>
    <cellStyle name="20% - Accent1 2 3 3 2 4" xfId="9767" xr:uid="{00000000-0005-0000-0000-00006D250000}"/>
    <cellStyle name="20% - Accent1 2 3 3 2 4 2" xfId="9768" xr:uid="{00000000-0005-0000-0000-00006E250000}"/>
    <cellStyle name="20% - Accent1 2 3 3 2 4 2 2" xfId="9769" xr:uid="{00000000-0005-0000-0000-00006F250000}"/>
    <cellStyle name="20% - Accent1 2 3 3 2 4 2 2 2" xfId="9770" xr:uid="{00000000-0005-0000-0000-000070250000}"/>
    <cellStyle name="20% - Accent1 2 3 3 2 4 2 3" xfId="9771" xr:uid="{00000000-0005-0000-0000-000071250000}"/>
    <cellStyle name="20% - Accent1 2 3 3 2 4 3" xfId="9772" xr:uid="{00000000-0005-0000-0000-000072250000}"/>
    <cellStyle name="20% - Accent1 2 3 3 2 4 3 2" xfId="9773" xr:uid="{00000000-0005-0000-0000-000073250000}"/>
    <cellStyle name="20% - Accent1 2 3 3 2 4 4" xfId="9774" xr:uid="{00000000-0005-0000-0000-000074250000}"/>
    <cellStyle name="20% - Accent1 2 3 3 2 5" xfId="9775" xr:uid="{00000000-0005-0000-0000-000075250000}"/>
    <cellStyle name="20% - Accent1 2 3 3 2 5 2" xfId="9776" xr:uid="{00000000-0005-0000-0000-000076250000}"/>
    <cellStyle name="20% - Accent1 2 3 3 2 5 2 2" xfId="9777" xr:uid="{00000000-0005-0000-0000-000077250000}"/>
    <cellStyle name="20% - Accent1 2 3 3 2 5 2 2 2" xfId="9778" xr:uid="{00000000-0005-0000-0000-000078250000}"/>
    <cellStyle name="20% - Accent1 2 3 3 2 5 2 3" xfId="9779" xr:uid="{00000000-0005-0000-0000-000079250000}"/>
    <cellStyle name="20% - Accent1 2 3 3 2 5 3" xfId="9780" xr:uid="{00000000-0005-0000-0000-00007A250000}"/>
    <cellStyle name="20% - Accent1 2 3 3 2 5 3 2" xfId="9781" xr:uid="{00000000-0005-0000-0000-00007B250000}"/>
    <cellStyle name="20% - Accent1 2 3 3 2 5 4" xfId="9782" xr:uid="{00000000-0005-0000-0000-00007C250000}"/>
    <cellStyle name="20% - Accent1 2 3 3 2 6" xfId="9783" xr:uid="{00000000-0005-0000-0000-00007D250000}"/>
    <cellStyle name="20% - Accent1 2 3 3 2 6 2" xfId="9784" xr:uid="{00000000-0005-0000-0000-00007E250000}"/>
    <cellStyle name="20% - Accent1 2 3 3 2 6 2 2" xfId="9785" xr:uid="{00000000-0005-0000-0000-00007F250000}"/>
    <cellStyle name="20% - Accent1 2 3 3 2 6 2 2 2" xfId="9786" xr:uid="{00000000-0005-0000-0000-000080250000}"/>
    <cellStyle name="20% - Accent1 2 3 3 2 6 2 3" xfId="9787" xr:uid="{00000000-0005-0000-0000-000081250000}"/>
    <cellStyle name="20% - Accent1 2 3 3 2 6 3" xfId="9788" xr:uid="{00000000-0005-0000-0000-000082250000}"/>
    <cellStyle name="20% - Accent1 2 3 3 2 6 3 2" xfId="9789" xr:uid="{00000000-0005-0000-0000-000083250000}"/>
    <cellStyle name="20% - Accent1 2 3 3 2 6 4" xfId="9790" xr:uid="{00000000-0005-0000-0000-000084250000}"/>
    <cellStyle name="20% - Accent1 2 3 3 2 7" xfId="9791" xr:uid="{00000000-0005-0000-0000-000085250000}"/>
    <cellStyle name="20% - Accent1 2 3 3 2 7 2" xfId="9792" xr:uid="{00000000-0005-0000-0000-000086250000}"/>
    <cellStyle name="20% - Accent1 2 3 3 2 7 2 2" xfId="9793" xr:uid="{00000000-0005-0000-0000-000087250000}"/>
    <cellStyle name="20% - Accent1 2 3 3 2 7 3" xfId="9794" xr:uid="{00000000-0005-0000-0000-000088250000}"/>
    <cellStyle name="20% - Accent1 2 3 3 2 8" xfId="9795" xr:uid="{00000000-0005-0000-0000-000089250000}"/>
    <cellStyle name="20% - Accent1 2 3 3 2 8 2" xfId="9796" xr:uid="{00000000-0005-0000-0000-00008A250000}"/>
    <cellStyle name="20% - Accent1 2 3 3 2 8 2 2" xfId="9797" xr:uid="{00000000-0005-0000-0000-00008B250000}"/>
    <cellStyle name="20% - Accent1 2 3 3 2 8 3" xfId="9798" xr:uid="{00000000-0005-0000-0000-00008C250000}"/>
    <cellStyle name="20% - Accent1 2 3 3 2 9" xfId="9799" xr:uid="{00000000-0005-0000-0000-00008D250000}"/>
    <cellStyle name="20% - Accent1 2 3 3 2 9 2" xfId="9800" xr:uid="{00000000-0005-0000-0000-00008E250000}"/>
    <cellStyle name="20% - Accent1 2 3 3 3" xfId="9801" xr:uid="{00000000-0005-0000-0000-00008F250000}"/>
    <cellStyle name="20% - Accent1 2 3 3 3 10" xfId="9802" xr:uid="{00000000-0005-0000-0000-000090250000}"/>
    <cellStyle name="20% - Accent1 2 3 3 3 10 2" xfId="9803" xr:uid="{00000000-0005-0000-0000-000091250000}"/>
    <cellStyle name="20% - Accent1 2 3 3 3 11" xfId="9804" xr:uid="{00000000-0005-0000-0000-000092250000}"/>
    <cellStyle name="20% - Accent1 2 3 3 3 2" xfId="9805" xr:uid="{00000000-0005-0000-0000-000093250000}"/>
    <cellStyle name="20% - Accent1 2 3 3 3 2 2" xfId="9806" xr:uid="{00000000-0005-0000-0000-000094250000}"/>
    <cellStyle name="20% - Accent1 2 3 3 3 2 2 2" xfId="9807" xr:uid="{00000000-0005-0000-0000-000095250000}"/>
    <cellStyle name="20% - Accent1 2 3 3 3 2 2 2 2" xfId="9808" xr:uid="{00000000-0005-0000-0000-000096250000}"/>
    <cellStyle name="20% - Accent1 2 3 3 3 2 2 2 2 2" xfId="9809" xr:uid="{00000000-0005-0000-0000-000097250000}"/>
    <cellStyle name="20% - Accent1 2 3 3 3 2 2 2 3" xfId="9810" xr:uid="{00000000-0005-0000-0000-000098250000}"/>
    <cellStyle name="20% - Accent1 2 3 3 3 2 2 3" xfId="9811" xr:uid="{00000000-0005-0000-0000-000099250000}"/>
    <cellStyle name="20% - Accent1 2 3 3 3 2 2 3 2" xfId="9812" xr:uid="{00000000-0005-0000-0000-00009A250000}"/>
    <cellStyle name="20% - Accent1 2 3 3 3 2 2 4" xfId="9813" xr:uid="{00000000-0005-0000-0000-00009B250000}"/>
    <cellStyle name="20% - Accent1 2 3 3 3 2 3" xfId="9814" xr:uid="{00000000-0005-0000-0000-00009C250000}"/>
    <cellStyle name="20% - Accent1 2 3 3 3 2 3 2" xfId="9815" xr:uid="{00000000-0005-0000-0000-00009D250000}"/>
    <cellStyle name="20% - Accent1 2 3 3 3 2 3 2 2" xfId="9816" xr:uid="{00000000-0005-0000-0000-00009E250000}"/>
    <cellStyle name="20% - Accent1 2 3 3 3 2 3 2 2 2" xfId="9817" xr:uid="{00000000-0005-0000-0000-00009F250000}"/>
    <cellStyle name="20% - Accent1 2 3 3 3 2 3 2 3" xfId="9818" xr:uid="{00000000-0005-0000-0000-0000A0250000}"/>
    <cellStyle name="20% - Accent1 2 3 3 3 2 3 3" xfId="9819" xr:uid="{00000000-0005-0000-0000-0000A1250000}"/>
    <cellStyle name="20% - Accent1 2 3 3 3 2 3 3 2" xfId="9820" xr:uid="{00000000-0005-0000-0000-0000A2250000}"/>
    <cellStyle name="20% - Accent1 2 3 3 3 2 3 4" xfId="9821" xr:uid="{00000000-0005-0000-0000-0000A3250000}"/>
    <cellStyle name="20% - Accent1 2 3 3 3 2 4" xfId="9822" xr:uid="{00000000-0005-0000-0000-0000A4250000}"/>
    <cellStyle name="20% - Accent1 2 3 3 3 2 4 2" xfId="9823" xr:uid="{00000000-0005-0000-0000-0000A5250000}"/>
    <cellStyle name="20% - Accent1 2 3 3 3 2 4 2 2" xfId="9824" xr:uid="{00000000-0005-0000-0000-0000A6250000}"/>
    <cellStyle name="20% - Accent1 2 3 3 3 2 4 2 2 2" xfId="9825" xr:uid="{00000000-0005-0000-0000-0000A7250000}"/>
    <cellStyle name="20% - Accent1 2 3 3 3 2 4 2 3" xfId="9826" xr:uid="{00000000-0005-0000-0000-0000A8250000}"/>
    <cellStyle name="20% - Accent1 2 3 3 3 2 4 3" xfId="9827" xr:uid="{00000000-0005-0000-0000-0000A9250000}"/>
    <cellStyle name="20% - Accent1 2 3 3 3 2 4 3 2" xfId="9828" xr:uid="{00000000-0005-0000-0000-0000AA250000}"/>
    <cellStyle name="20% - Accent1 2 3 3 3 2 4 4" xfId="9829" xr:uid="{00000000-0005-0000-0000-0000AB250000}"/>
    <cellStyle name="20% - Accent1 2 3 3 3 2 5" xfId="9830" xr:uid="{00000000-0005-0000-0000-0000AC250000}"/>
    <cellStyle name="20% - Accent1 2 3 3 3 2 5 2" xfId="9831" xr:uid="{00000000-0005-0000-0000-0000AD250000}"/>
    <cellStyle name="20% - Accent1 2 3 3 3 2 5 2 2" xfId="9832" xr:uid="{00000000-0005-0000-0000-0000AE250000}"/>
    <cellStyle name="20% - Accent1 2 3 3 3 2 5 3" xfId="9833" xr:uid="{00000000-0005-0000-0000-0000AF250000}"/>
    <cellStyle name="20% - Accent1 2 3 3 3 2 6" xfId="9834" xr:uid="{00000000-0005-0000-0000-0000B0250000}"/>
    <cellStyle name="20% - Accent1 2 3 3 3 2 6 2" xfId="9835" xr:uid="{00000000-0005-0000-0000-0000B1250000}"/>
    <cellStyle name="20% - Accent1 2 3 3 3 2 6 2 2" xfId="9836" xr:uid="{00000000-0005-0000-0000-0000B2250000}"/>
    <cellStyle name="20% - Accent1 2 3 3 3 2 6 3" xfId="9837" xr:uid="{00000000-0005-0000-0000-0000B3250000}"/>
    <cellStyle name="20% - Accent1 2 3 3 3 2 7" xfId="9838" xr:uid="{00000000-0005-0000-0000-0000B4250000}"/>
    <cellStyle name="20% - Accent1 2 3 3 3 2 7 2" xfId="9839" xr:uid="{00000000-0005-0000-0000-0000B5250000}"/>
    <cellStyle name="20% - Accent1 2 3 3 3 2 8" xfId="9840" xr:uid="{00000000-0005-0000-0000-0000B6250000}"/>
    <cellStyle name="20% - Accent1 2 3 3 3 2 8 2" xfId="9841" xr:uid="{00000000-0005-0000-0000-0000B7250000}"/>
    <cellStyle name="20% - Accent1 2 3 3 3 2 9" xfId="9842" xr:uid="{00000000-0005-0000-0000-0000B8250000}"/>
    <cellStyle name="20% - Accent1 2 3 3 3 3" xfId="9843" xr:uid="{00000000-0005-0000-0000-0000B9250000}"/>
    <cellStyle name="20% - Accent1 2 3 3 3 3 2" xfId="9844" xr:uid="{00000000-0005-0000-0000-0000BA250000}"/>
    <cellStyle name="20% - Accent1 2 3 3 3 3 2 2" xfId="9845" xr:uid="{00000000-0005-0000-0000-0000BB250000}"/>
    <cellStyle name="20% - Accent1 2 3 3 3 3 2 2 2" xfId="9846" xr:uid="{00000000-0005-0000-0000-0000BC250000}"/>
    <cellStyle name="20% - Accent1 2 3 3 3 3 2 2 2 2" xfId="9847" xr:uid="{00000000-0005-0000-0000-0000BD250000}"/>
    <cellStyle name="20% - Accent1 2 3 3 3 3 2 2 3" xfId="9848" xr:uid="{00000000-0005-0000-0000-0000BE250000}"/>
    <cellStyle name="20% - Accent1 2 3 3 3 3 2 3" xfId="9849" xr:uid="{00000000-0005-0000-0000-0000BF250000}"/>
    <cellStyle name="20% - Accent1 2 3 3 3 3 2 3 2" xfId="9850" xr:uid="{00000000-0005-0000-0000-0000C0250000}"/>
    <cellStyle name="20% - Accent1 2 3 3 3 3 2 4" xfId="9851" xr:uid="{00000000-0005-0000-0000-0000C1250000}"/>
    <cellStyle name="20% - Accent1 2 3 3 3 3 3" xfId="9852" xr:uid="{00000000-0005-0000-0000-0000C2250000}"/>
    <cellStyle name="20% - Accent1 2 3 3 3 3 3 2" xfId="9853" xr:uid="{00000000-0005-0000-0000-0000C3250000}"/>
    <cellStyle name="20% - Accent1 2 3 3 3 3 3 2 2" xfId="9854" xr:uid="{00000000-0005-0000-0000-0000C4250000}"/>
    <cellStyle name="20% - Accent1 2 3 3 3 3 3 2 2 2" xfId="9855" xr:uid="{00000000-0005-0000-0000-0000C5250000}"/>
    <cellStyle name="20% - Accent1 2 3 3 3 3 3 2 3" xfId="9856" xr:uid="{00000000-0005-0000-0000-0000C6250000}"/>
    <cellStyle name="20% - Accent1 2 3 3 3 3 3 3" xfId="9857" xr:uid="{00000000-0005-0000-0000-0000C7250000}"/>
    <cellStyle name="20% - Accent1 2 3 3 3 3 3 3 2" xfId="9858" xr:uid="{00000000-0005-0000-0000-0000C8250000}"/>
    <cellStyle name="20% - Accent1 2 3 3 3 3 3 4" xfId="9859" xr:uid="{00000000-0005-0000-0000-0000C9250000}"/>
    <cellStyle name="20% - Accent1 2 3 3 3 3 4" xfId="9860" xr:uid="{00000000-0005-0000-0000-0000CA250000}"/>
    <cellStyle name="20% - Accent1 2 3 3 3 3 4 2" xfId="9861" xr:uid="{00000000-0005-0000-0000-0000CB250000}"/>
    <cellStyle name="20% - Accent1 2 3 3 3 3 4 2 2" xfId="9862" xr:uid="{00000000-0005-0000-0000-0000CC250000}"/>
    <cellStyle name="20% - Accent1 2 3 3 3 3 4 2 2 2" xfId="9863" xr:uid="{00000000-0005-0000-0000-0000CD250000}"/>
    <cellStyle name="20% - Accent1 2 3 3 3 3 4 2 3" xfId="9864" xr:uid="{00000000-0005-0000-0000-0000CE250000}"/>
    <cellStyle name="20% - Accent1 2 3 3 3 3 4 3" xfId="9865" xr:uid="{00000000-0005-0000-0000-0000CF250000}"/>
    <cellStyle name="20% - Accent1 2 3 3 3 3 4 3 2" xfId="9866" xr:uid="{00000000-0005-0000-0000-0000D0250000}"/>
    <cellStyle name="20% - Accent1 2 3 3 3 3 4 4" xfId="9867" xr:uid="{00000000-0005-0000-0000-0000D1250000}"/>
    <cellStyle name="20% - Accent1 2 3 3 3 3 5" xfId="9868" xr:uid="{00000000-0005-0000-0000-0000D2250000}"/>
    <cellStyle name="20% - Accent1 2 3 3 3 3 5 2" xfId="9869" xr:uid="{00000000-0005-0000-0000-0000D3250000}"/>
    <cellStyle name="20% - Accent1 2 3 3 3 3 5 2 2" xfId="9870" xr:uid="{00000000-0005-0000-0000-0000D4250000}"/>
    <cellStyle name="20% - Accent1 2 3 3 3 3 5 3" xfId="9871" xr:uid="{00000000-0005-0000-0000-0000D5250000}"/>
    <cellStyle name="20% - Accent1 2 3 3 3 3 6" xfId="9872" xr:uid="{00000000-0005-0000-0000-0000D6250000}"/>
    <cellStyle name="20% - Accent1 2 3 3 3 3 6 2" xfId="9873" xr:uid="{00000000-0005-0000-0000-0000D7250000}"/>
    <cellStyle name="20% - Accent1 2 3 3 3 3 6 2 2" xfId="9874" xr:uid="{00000000-0005-0000-0000-0000D8250000}"/>
    <cellStyle name="20% - Accent1 2 3 3 3 3 6 3" xfId="9875" xr:uid="{00000000-0005-0000-0000-0000D9250000}"/>
    <cellStyle name="20% - Accent1 2 3 3 3 3 7" xfId="9876" xr:uid="{00000000-0005-0000-0000-0000DA250000}"/>
    <cellStyle name="20% - Accent1 2 3 3 3 3 7 2" xfId="9877" xr:uid="{00000000-0005-0000-0000-0000DB250000}"/>
    <cellStyle name="20% - Accent1 2 3 3 3 3 8" xfId="9878" xr:uid="{00000000-0005-0000-0000-0000DC250000}"/>
    <cellStyle name="20% - Accent1 2 3 3 3 3 8 2" xfId="9879" xr:uid="{00000000-0005-0000-0000-0000DD250000}"/>
    <cellStyle name="20% - Accent1 2 3 3 3 3 9" xfId="9880" xr:uid="{00000000-0005-0000-0000-0000DE250000}"/>
    <cellStyle name="20% - Accent1 2 3 3 3 4" xfId="9881" xr:uid="{00000000-0005-0000-0000-0000DF250000}"/>
    <cellStyle name="20% - Accent1 2 3 3 3 4 2" xfId="9882" xr:uid="{00000000-0005-0000-0000-0000E0250000}"/>
    <cellStyle name="20% - Accent1 2 3 3 3 4 2 2" xfId="9883" xr:uid="{00000000-0005-0000-0000-0000E1250000}"/>
    <cellStyle name="20% - Accent1 2 3 3 3 4 2 2 2" xfId="9884" xr:uid="{00000000-0005-0000-0000-0000E2250000}"/>
    <cellStyle name="20% - Accent1 2 3 3 3 4 2 3" xfId="9885" xr:uid="{00000000-0005-0000-0000-0000E3250000}"/>
    <cellStyle name="20% - Accent1 2 3 3 3 4 3" xfId="9886" xr:uid="{00000000-0005-0000-0000-0000E4250000}"/>
    <cellStyle name="20% - Accent1 2 3 3 3 4 3 2" xfId="9887" xr:uid="{00000000-0005-0000-0000-0000E5250000}"/>
    <cellStyle name="20% - Accent1 2 3 3 3 4 4" xfId="9888" xr:uid="{00000000-0005-0000-0000-0000E6250000}"/>
    <cellStyle name="20% - Accent1 2 3 3 3 5" xfId="9889" xr:uid="{00000000-0005-0000-0000-0000E7250000}"/>
    <cellStyle name="20% - Accent1 2 3 3 3 5 2" xfId="9890" xr:uid="{00000000-0005-0000-0000-0000E8250000}"/>
    <cellStyle name="20% - Accent1 2 3 3 3 5 2 2" xfId="9891" xr:uid="{00000000-0005-0000-0000-0000E9250000}"/>
    <cellStyle name="20% - Accent1 2 3 3 3 5 2 2 2" xfId="9892" xr:uid="{00000000-0005-0000-0000-0000EA250000}"/>
    <cellStyle name="20% - Accent1 2 3 3 3 5 2 3" xfId="9893" xr:uid="{00000000-0005-0000-0000-0000EB250000}"/>
    <cellStyle name="20% - Accent1 2 3 3 3 5 3" xfId="9894" xr:uid="{00000000-0005-0000-0000-0000EC250000}"/>
    <cellStyle name="20% - Accent1 2 3 3 3 5 3 2" xfId="9895" xr:uid="{00000000-0005-0000-0000-0000ED250000}"/>
    <cellStyle name="20% - Accent1 2 3 3 3 5 4" xfId="9896" xr:uid="{00000000-0005-0000-0000-0000EE250000}"/>
    <cellStyle name="20% - Accent1 2 3 3 3 6" xfId="9897" xr:uid="{00000000-0005-0000-0000-0000EF250000}"/>
    <cellStyle name="20% - Accent1 2 3 3 3 6 2" xfId="9898" xr:uid="{00000000-0005-0000-0000-0000F0250000}"/>
    <cellStyle name="20% - Accent1 2 3 3 3 6 2 2" xfId="9899" xr:uid="{00000000-0005-0000-0000-0000F1250000}"/>
    <cellStyle name="20% - Accent1 2 3 3 3 6 2 2 2" xfId="9900" xr:uid="{00000000-0005-0000-0000-0000F2250000}"/>
    <cellStyle name="20% - Accent1 2 3 3 3 6 2 3" xfId="9901" xr:uid="{00000000-0005-0000-0000-0000F3250000}"/>
    <cellStyle name="20% - Accent1 2 3 3 3 6 3" xfId="9902" xr:uid="{00000000-0005-0000-0000-0000F4250000}"/>
    <cellStyle name="20% - Accent1 2 3 3 3 6 3 2" xfId="9903" xr:uid="{00000000-0005-0000-0000-0000F5250000}"/>
    <cellStyle name="20% - Accent1 2 3 3 3 6 4" xfId="9904" xr:uid="{00000000-0005-0000-0000-0000F6250000}"/>
    <cellStyle name="20% - Accent1 2 3 3 3 7" xfId="9905" xr:uid="{00000000-0005-0000-0000-0000F7250000}"/>
    <cellStyle name="20% - Accent1 2 3 3 3 7 2" xfId="9906" xr:uid="{00000000-0005-0000-0000-0000F8250000}"/>
    <cellStyle name="20% - Accent1 2 3 3 3 7 2 2" xfId="9907" xr:uid="{00000000-0005-0000-0000-0000F9250000}"/>
    <cellStyle name="20% - Accent1 2 3 3 3 7 3" xfId="9908" xr:uid="{00000000-0005-0000-0000-0000FA250000}"/>
    <cellStyle name="20% - Accent1 2 3 3 3 8" xfId="9909" xr:uid="{00000000-0005-0000-0000-0000FB250000}"/>
    <cellStyle name="20% - Accent1 2 3 3 3 8 2" xfId="9910" xr:uid="{00000000-0005-0000-0000-0000FC250000}"/>
    <cellStyle name="20% - Accent1 2 3 3 3 8 2 2" xfId="9911" xr:uid="{00000000-0005-0000-0000-0000FD250000}"/>
    <cellStyle name="20% - Accent1 2 3 3 3 8 3" xfId="9912" xr:uid="{00000000-0005-0000-0000-0000FE250000}"/>
    <cellStyle name="20% - Accent1 2 3 3 3 9" xfId="9913" xr:uid="{00000000-0005-0000-0000-0000FF250000}"/>
    <cellStyle name="20% - Accent1 2 3 3 3 9 2" xfId="9914" xr:uid="{00000000-0005-0000-0000-000000260000}"/>
    <cellStyle name="20% - Accent1 2 3 3 4" xfId="9915" xr:uid="{00000000-0005-0000-0000-000001260000}"/>
    <cellStyle name="20% - Accent1 2 3 3 4 10" xfId="9916" xr:uid="{00000000-0005-0000-0000-000002260000}"/>
    <cellStyle name="20% - Accent1 2 3 3 4 10 2" xfId="9917" xr:uid="{00000000-0005-0000-0000-000003260000}"/>
    <cellStyle name="20% - Accent1 2 3 3 4 11" xfId="9918" xr:uid="{00000000-0005-0000-0000-000004260000}"/>
    <cellStyle name="20% - Accent1 2 3 3 4 2" xfId="9919" xr:uid="{00000000-0005-0000-0000-000005260000}"/>
    <cellStyle name="20% - Accent1 2 3 3 4 2 2" xfId="9920" xr:uid="{00000000-0005-0000-0000-000006260000}"/>
    <cellStyle name="20% - Accent1 2 3 3 4 2 2 2" xfId="9921" xr:uid="{00000000-0005-0000-0000-000007260000}"/>
    <cellStyle name="20% - Accent1 2 3 3 4 2 2 2 2" xfId="9922" xr:uid="{00000000-0005-0000-0000-000008260000}"/>
    <cellStyle name="20% - Accent1 2 3 3 4 2 2 2 2 2" xfId="9923" xr:uid="{00000000-0005-0000-0000-000009260000}"/>
    <cellStyle name="20% - Accent1 2 3 3 4 2 2 2 3" xfId="9924" xr:uid="{00000000-0005-0000-0000-00000A260000}"/>
    <cellStyle name="20% - Accent1 2 3 3 4 2 2 3" xfId="9925" xr:uid="{00000000-0005-0000-0000-00000B260000}"/>
    <cellStyle name="20% - Accent1 2 3 3 4 2 2 3 2" xfId="9926" xr:uid="{00000000-0005-0000-0000-00000C260000}"/>
    <cellStyle name="20% - Accent1 2 3 3 4 2 2 4" xfId="9927" xr:uid="{00000000-0005-0000-0000-00000D260000}"/>
    <cellStyle name="20% - Accent1 2 3 3 4 2 3" xfId="9928" xr:uid="{00000000-0005-0000-0000-00000E260000}"/>
    <cellStyle name="20% - Accent1 2 3 3 4 2 3 2" xfId="9929" xr:uid="{00000000-0005-0000-0000-00000F260000}"/>
    <cellStyle name="20% - Accent1 2 3 3 4 2 3 2 2" xfId="9930" xr:uid="{00000000-0005-0000-0000-000010260000}"/>
    <cellStyle name="20% - Accent1 2 3 3 4 2 3 2 2 2" xfId="9931" xr:uid="{00000000-0005-0000-0000-000011260000}"/>
    <cellStyle name="20% - Accent1 2 3 3 4 2 3 2 3" xfId="9932" xr:uid="{00000000-0005-0000-0000-000012260000}"/>
    <cellStyle name="20% - Accent1 2 3 3 4 2 3 3" xfId="9933" xr:uid="{00000000-0005-0000-0000-000013260000}"/>
    <cellStyle name="20% - Accent1 2 3 3 4 2 3 3 2" xfId="9934" xr:uid="{00000000-0005-0000-0000-000014260000}"/>
    <cellStyle name="20% - Accent1 2 3 3 4 2 3 4" xfId="9935" xr:uid="{00000000-0005-0000-0000-000015260000}"/>
    <cellStyle name="20% - Accent1 2 3 3 4 2 4" xfId="9936" xr:uid="{00000000-0005-0000-0000-000016260000}"/>
    <cellStyle name="20% - Accent1 2 3 3 4 2 4 2" xfId="9937" xr:uid="{00000000-0005-0000-0000-000017260000}"/>
    <cellStyle name="20% - Accent1 2 3 3 4 2 4 2 2" xfId="9938" xr:uid="{00000000-0005-0000-0000-000018260000}"/>
    <cellStyle name="20% - Accent1 2 3 3 4 2 4 2 2 2" xfId="9939" xr:uid="{00000000-0005-0000-0000-000019260000}"/>
    <cellStyle name="20% - Accent1 2 3 3 4 2 4 2 3" xfId="9940" xr:uid="{00000000-0005-0000-0000-00001A260000}"/>
    <cellStyle name="20% - Accent1 2 3 3 4 2 4 3" xfId="9941" xr:uid="{00000000-0005-0000-0000-00001B260000}"/>
    <cellStyle name="20% - Accent1 2 3 3 4 2 4 3 2" xfId="9942" xr:uid="{00000000-0005-0000-0000-00001C260000}"/>
    <cellStyle name="20% - Accent1 2 3 3 4 2 4 4" xfId="9943" xr:uid="{00000000-0005-0000-0000-00001D260000}"/>
    <cellStyle name="20% - Accent1 2 3 3 4 2 5" xfId="9944" xr:uid="{00000000-0005-0000-0000-00001E260000}"/>
    <cellStyle name="20% - Accent1 2 3 3 4 2 5 2" xfId="9945" xr:uid="{00000000-0005-0000-0000-00001F260000}"/>
    <cellStyle name="20% - Accent1 2 3 3 4 2 5 2 2" xfId="9946" xr:uid="{00000000-0005-0000-0000-000020260000}"/>
    <cellStyle name="20% - Accent1 2 3 3 4 2 5 3" xfId="9947" xr:uid="{00000000-0005-0000-0000-000021260000}"/>
    <cellStyle name="20% - Accent1 2 3 3 4 2 6" xfId="9948" xr:uid="{00000000-0005-0000-0000-000022260000}"/>
    <cellStyle name="20% - Accent1 2 3 3 4 2 6 2" xfId="9949" xr:uid="{00000000-0005-0000-0000-000023260000}"/>
    <cellStyle name="20% - Accent1 2 3 3 4 2 6 2 2" xfId="9950" xr:uid="{00000000-0005-0000-0000-000024260000}"/>
    <cellStyle name="20% - Accent1 2 3 3 4 2 6 3" xfId="9951" xr:uid="{00000000-0005-0000-0000-000025260000}"/>
    <cellStyle name="20% - Accent1 2 3 3 4 2 7" xfId="9952" xr:uid="{00000000-0005-0000-0000-000026260000}"/>
    <cellStyle name="20% - Accent1 2 3 3 4 2 7 2" xfId="9953" xr:uid="{00000000-0005-0000-0000-000027260000}"/>
    <cellStyle name="20% - Accent1 2 3 3 4 2 8" xfId="9954" xr:uid="{00000000-0005-0000-0000-000028260000}"/>
    <cellStyle name="20% - Accent1 2 3 3 4 2 8 2" xfId="9955" xr:uid="{00000000-0005-0000-0000-000029260000}"/>
    <cellStyle name="20% - Accent1 2 3 3 4 2 9" xfId="9956" xr:uid="{00000000-0005-0000-0000-00002A260000}"/>
    <cellStyle name="20% - Accent1 2 3 3 4 3" xfId="9957" xr:uid="{00000000-0005-0000-0000-00002B260000}"/>
    <cellStyle name="20% - Accent1 2 3 3 4 3 2" xfId="9958" xr:uid="{00000000-0005-0000-0000-00002C260000}"/>
    <cellStyle name="20% - Accent1 2 3 3 4 3 2 2" xfId="9959" xr:uid="{00000000-0005-0000-0000-00002D260000}"/>
    <cellStyle name="20% - Accent1 2 3 3 4 3 2 2 2" xfId="9960" xr:uid="{00000000-0005-0000-0000-00002E260000}"/>
    <cellStyle name="20% - Accent1 2 3 3 4 3 2 2 2 2" xfId="9961" xr:uid="{00000000-0005-0000-0000-00002F260000}"/>
    <cellStyle name="20% - Accent1 2 3 3 4 3 2 2 3" xfId="9962" xr:uid="{00000000-0005-0000-0000-000030260000}"/>
    <cellStyle name="20% - Accent1 2 3 3 4 3 2 3" xfId="9963" xr:uid="{00000000-0005-0000-0000-000031260000}"/>
    <cellStyle name="20% - Accent1 2 3 3 4 3 2 3 2" xfId="9964" xr:uid="{00000000-0005-0000-0000-000032260000}"/>
    <cellStyle name="20% - Accent1 2 3 3 4 3 2 4" xfId="9965" xr:uid="{00000000-0005-0000-0000-000033260000}"/>
    <cellStyle name="20% - Accent1 2 3 3 4 3 3" xfId="9966" xr:uid="{00000000-0005-0000-0000-000034260000}"/>
    <cellStyle name="20% - Accent1 2 3 3 4 3 3 2" xfId="9967" xr:uid="{00000000-0005-0000-0000-000035260000}"/>
    <cellStyle name="20% - Accent1 2 3 3 4 3 3 2 2" xfId="9968" xr:uid="{00000000-0005-0000-0000-000036260000}"/>
    <cellStyle name="20% - Accent1 2 3 3 4 3 3 2 2 2" xfId="9969" xr:uid="{00000000-0005-0000-0000-000037260000}"/>
    <cellStyle name="20% - Accent1 2 3 3 4 3 3 2 3" xfId="9970" xr:uid="{00000000-0005-0000-0000-000038260000}"/>
    <cellStyle name="20% - Accent1 2 3 3 4 3 3 3" xfId="9971" xr:uid="{00000000-0005-0000-0000-000039260000}"/>
    <cellStyle name="20% - Accent1 2 3 3 4 3 3 3 2" xfId="9972" xr:uid="{00000000-0005-0000-0000-00003A260000}"/>
    <cellStyle name="20% - Accent1 2 3 3 4 3 3 4" xfId="9973" xr:uid="{00000000-0005-0000-0000-00003B260000}"/>
    <cellStyle name="20% - Accent1 2 3 3 4 3 4" xfId="9974" xr:uid="{00000000-0005-0000-0000-00003C260000}"/>
    <cellStyle name="20% - Accent1 2 3 3 4 3 4 2" xfId="9975" xr:uid="{00000000-0005-0000-0000-00003D260000}"/>
    <cellStyle name="20% - Accent1 2 3 3 4 3 4 2 2" xfId="9976" xr:uid="{00000000-0005-0000-0000-00003E260000}"/>
    <cellStyle name="20% - Accent1 2 3 3 4 3 4 2 2 2" xfId="9977" xr:uid="{00000000-0005-0000-0000-00003F260000}"/>
    <cellStyle name="20% - Accent1 2 3 3 4 3 4 2 3" xfId="9978" xr:uid="{00000000-0005-0000-0000-000040260000}"/>
    <cellStyle name="20% - Accent1 2 3 3 4 3 4 3" xfId="9979" xr:uid="{00000000-0005-0000-0000-000041260000}"/>
    <cellStyle name="20% - Accent1 2 3 3 4 3 4 3 2" xfId="9980" xr:uid="{00000000-0005-0000-0000-000042260000}"/>
    <cellStyle name="20% - Accent1 2 3 3 4 3 4 4" xfId="9981" xr:uid="{00000000-0005-0000-0000-000043260000}"/>
    <cellStyle name="20% - Accent1 2 3 3 4 3 5" xfId="9982" xr:uid="{00000000-0005-0000-0000-000044260000}"/>
    <cellStyle name="20% - Accent1 2 3 3 4 3 5 2" xfId="9983" xr:uid="{00000000-0005-0000-0000-000045260000}"/>
    <cellStyle name="20% - Accent1 2 3 3 4 3 5 2 2" xfId="9984" xr:uid="{00000000-0005-0000-0000-000046260000}"/>
    <cellStyle name="20% - Accent1 2 3 3 4 3 5 3" xfId="9985" xr:uid="{00000000-0005-0000-0000-000047260000}"/>
    <cellStyle name="20% - Accent1 2 3 3 4 3 6" xfId="9986" xr:uid="{00000000-0005-0000-0000-000048260000}"/>
    <cellStyle name="20% - Accent1 2 3 3 4 3 6 2" xfId="9987" xr:uid="{00000000-0005-0000-0000-000049260000}"/>
    <cellStyle name="20% - Accent1 2 3 3 4 3 6 2 2" xfId="9988" xr:uid="{00000000-0005-0000-0000-00004A260000}"/>
    <cellStyle name="20% - Accent1 2 3 3 4 3 6 3" xfId="9989" xr:uid="{00000000-0005-0000-0000-00004B260000}"/>
    <cellStyle name="20% - Accent1 2 3 3 4 3 7" xfId="9990" xr:uid="{00000000-0005-0000-0000-00004C260000}"/>
    <cellStyle name="20% - Accent1 2 3 3 4 3 7 2" xfId="9991" xr:uid="{00000000-0005-0000-0000-00004D260000}"/>
    <cellStyle name="20% - Accent1 2 3 3 4 3 8" xfId="9992" xr:uid="{00000000-0005-0000-0000-00004E260000}"/>
    <cellStyle name="20% - Accent1 2 3 3 4 3 8 2" xfId="9993" xr:uid="{00000000-0005-0000-0000-00004F260000}"/>
    <cellStyle name="20% - Accent1 2 3 3 4 3 9" xfId="9994" xr:uid="{00000000-0005-0000-0000-000050260000}"/>
    <cellStyle name="20% - Accent1 2 3 3 4 4" xfId="9995" xr:uid="{00000000-0005-0000-0000-000051260000}"/>
    <cellStyle name="20% - Accent1 2 3 3 4 4 2" xfId="9996" xr:uid="{00000000-0005-0000-0000-000052260000}"/>
    <cellStyle name="20% - Accent1 2 3 3 4 4 2 2" xfId="9997" xr:uid="{00000000-0005-0000-0000-000053260000}"/>
    <cellStyle name="20% - Accent1 2 3 3 4 4 2 2 2" xfId="9998" xr:uid="{00000000-0005-0000-0000-000054260000}"/>
    <cellStyle name="20% - Accent1 2 3 3 4 4 2 3" xfId="9999" xr:uid="{00000000-0005-0000-0000-000055260000}"/>
    <cellStyle name="20% - Accent1 2 3 3 4 4 3" xfId="10000" xr:uid="{00000000-0005-0000-0000-000056260000}"/>
    <cellStyle name="20% - Accent1 2 3 3 4 4 3 2" xfId="10001" xr:uid="{00000000-0005-0000-0000-000057260000}"/>
    <cellStyle name="20% - Accent1 2 3 3 4 4 4" xfId="10002" xr:uid="{00000000-0005-0000-0000-000058260000}"/>
    <cellStyle name="20% - Accent1 2 3 3 4 5" xfId="10003" xr:uid="{00000000-0005-0000-0000-000059260000}"/>
    <cellStyle name="20% - Accent1 2 3 3 4 5 2" xfId="10004" xr:uid="{00000000-0005-0000-0000-00005A260000}"/>
    <cellStyle name="20% - Accent1 2 3 3 4 5 2 2" xfId="10005" xr:uid="{00000000-0005-0000-0000-00005B260000}"/>
    <cellStyle name="20% - Accent1 2 3 3 4 5 2 2 2" xfId="10006" xr:uid="{00000000-0005-0000-0000-00005C260000}"/>
    <cellStyle name="20% - Accent1 2 3 3 4 5 2 3" xfId="10007" xr:uid="{00000000-0005-0000-0000-00005D260000}"/>
    <cellStyle name="20% - Accent1 2 3 3 4 5 3" xfId="10008" xr:uid="{00000000-0005-0000-0000-00005E260000}"/>
    <cellStyle name="20% - Accent1 2 3 3 4 5 3 2" xfId="10009" xr:uid="{00000000-0005-0000-0000-00005F260000}"/>
    <cellStyle name="20% - Accent1 2 3 3 4 5 4" xfId="10010" xr:uid="{00000000-0005-0000-0000-000060260000}"/>
    <cellStyle name="20% - Accent1 2 3 3 4 6" xfId="10011" xr:uid="{00000000-0005-0000-0000-000061260000}"/>
    <cellStyle name="20% - Accent1 2 3 3 4 6 2" xfId="10012" xr:uid="{00000000-0005-0000-0000-000062260000}"/>
    <cellStyle name="20% - Accent1 2 3 3 4 6 2 2" xfId="10013" xr:uid="{00000000-0005-0000-0000-000063260000}"/>
    <cellStyle name="20% - Accent1 2 3 3 4 6 2 2 2" xfId="10014" xr:uid="{00000000-0005-0000-0000-000064260000}"/>
    <cellStyle name="20% - Accent1 2 3 3 4 6 2 3" xfId="10015" xr:uid="{00000000-0005-0000-0000-000065260000}"/>
    <cellStyle name="20% - Accent1 2 3 3 4 6 3" xfId="10016" xr:uid="{00000000-0005-0000-0000-000066260000}"/>
    <cellStyle name="20% - Accent1 2 3 3 4 6 3 2" xfId="10017" xr:uid="{00000000-0005-0000-0000-000067260000}"/>
    <cellStyle name="20% - Accent1 2 3 3 4 6 4" xfId="10018" xr:uid="{00000000-0005-0000-0000-000068260000}"/>
    <cellStyle name="20% - Accent1 2 3 3 4 7" xfId="10019" xr:uid="{00000000-0005-0000-0000-000069260000}"/>
    <cellStyle name="20% - Accent1 2 3 3 4 7 2" xfId="10020" xr:uid="{00000000-0005-0000-0000-00006A260000}"/>
    <cellStyle name="20% - Accent1 2 3 3 4 7 2 2" xfId="10021" xr:uid="{00000000-0005-0000-0000-00006B260000}"/>
    <cellStyle name="20% - Accent1 2 3 3 4 7 3" xfId="10022" xr:uid="{00000000-0005-0000-0000-00006C260000}"/>
    <cellStyle name="20% - Accent1 2 3 3 4 8" xfId="10023" xr:uid="{00000000-0005-0000-0000-00006D260000}"/>
    <cellStyle name="20% - Accent1 2 3 3 4 8 2" xfId="10024" xr:uid="{00000000-0005-0000-0000-00006E260000}"/>
    <cellStyle name="20% - Accent1 2 3 3 4 8 2 2" xfId="10025" xr:uid="{00000000-0005-0000-0000-00006F260000}"/>
    <cellStyle name="20% - Accent1 2 3 3 4 8 3" xfId="10026" xr:uid="{00000000-0005-0000-0000-000070260000}"/>
    <cellStyle name="20% - Accent1 2 3 3 4 9" xfId="10027" xr:uid="{00000000-0005-0000-0000-000071260000}"/>
    <cellStyle name="20% - Accent1 2 3 3 4 9 2" xfId="10028" xr:uid="{00000000-0005-0000-0000-000072260000}"/>
    <cellStyle name="20% - Accent1 2 3 3 5" xfId="10029" xr:uid="{00000000-0005-0000-0000-000073260000}"/>
    <cellStyle name="20% - Accent1 2 3 3 5 2" xfId="10030" xr:uid="{00000000-0005-0000-0000-000074260000}"/>
    <cellStyle name="20% - Accent1 2 3 3 5 2 2" xfId="10031" xr:uid="{00000000-0005-0000-0000-000075260000}"/>
    <cellStyle name="20% - Accent1 2 3 3 5 2 2 2" xfId="10032" xr:uid="{00000000-0005-0000-0000-000076260000}"/>
    <cellStyle name="20% - Accent1 2 3 3 5 2 2 2 2" xfId="10033" xr:uid="{00000000-0005-0000-0000-000077260000}"/>
    <cellStyle name="20% - Accent1 2 3 3 5 2 2 3" xfId="10034" xr:uid="{00000000-0005-0000-0000-000078260000}"/>
    <cellStyle name="20% - Accent1 2 3 3 5 2 3" xfId="10035" xr:uid="{00000000-0005-0000-0000-000079260000}"/>
    <cellStyle name="20% - Accent1 2 3 3 5 2 3 2" xfId="10036" xr:uid="{00000000-0005-0000-0000-00007A260000}"/>
    <cellStyle name="20% - Accent1 2 3 3 5 2 4" xfId="10037" xr:uid="{00000000-0005-0000-0000-00007B260000}"/>
    <cellStyle name="20% - Accent1 2 3 3 5 3" xfId="10038" xr:uid="{00000000-0005-0000-0000-00007C260000}"/>
    <cellStyle name="20% - Accent1 2 3 3 5 3 2" xfId="10039" xr:uid="{00000000-0005-0000-0000-00007D260000}"/>
    <cellStyle name="20% - Accent1 2 3 3 5 3 2 2" xfId="10040" xr:uid="{00000000-0005-0000-0000-00007E260000}"/>
    <cellStyle name="20% - Accent1 2 3 3 5 3 2 2 2" xfId="10041" xr:uid="{00000000-0005-0000-0000-00007F260000}"/>
    <cellStyle name="20% - Accent1 2 3 3 5 3 2 3" xfId="10042" xr:uid="{00000000-0005-0000-0000-000080260000}"/>
    <cellStyle name="20% - Accent1 2 3 3 5 3 3" xfId="10043" xr:uid="{00000000-0005-0000-0000-000081260000}"/>
    <cellStyle name="20% - Accent1 2 3 3 5 3 3 2" xfId="10044" xr:uid="{00000000-0005-0000-0000-000082260000}"/>
    <cellStyle name="20% - Accent1 2 3 3 5 3 4" xfId="10045" xr:uid="{00000000-0005-0000-0000-000083260000}"/>
    <cellStyle name="20% - Accent1 2 3 3 5 4" xfId="10046" xr:uid="{00000000-0005-0000-0000-000084260000}"/>
    <cellStyle name="20% - Accent1 2 3 3 5 4 2" xfId="10047" xr:uid="{00000000-0005-0000-0000-000085260000}"/>
    <cellStyle name="20% - Accent1 2 3 3 5 4 2 2" xfId="10048" xr:uid="{00000000-0005-0000-0000-000086260000}"/>
    <cellStyle name="20% - Accent1 2 3 3 5 4 2 2 2" xfId="10049" xr:uid="{00000000-0005-0000-0000-000087260000}"/>
    <cellStyle name="20% - Accent1 2 3 3 5 4 2 3" xfId="10050" xr:uid="{00000000-0005-0000-0000-000088260000}"/>
    <cellStyle name="20% - Accent1 2 3 3 5 4 3" xfId="10051" xr:uid="{00000000-0005-0000-0000-000089260000}"/>
    <cellStyle name="20% - Accent1 2 3 3 5 4 3 2" xfId="10052" xr:uid="{00000000-0005-0000-0000-00008A260000}"/>
    <cellStyle name="20% - Accent1 2 3 3 5 4 4" xfId="10053" xr:uid="{00000000-0005-0000-0000-00008B260000}"/>
    <cellStyle name="20% - Accent1 2 3 3 5 5" xfId="10054" xr:uid="{00000000-0005-0000-0000-00008C260000}"/>
    <cellStyle name="20% - Accent1 2 3 3 5 5 2" xfId="10055" xr:uid="{00000000-0005-0000-0000-00008D260000}"/>
    <cellStyle name="20% - Accent1 2 3 3 5 5 2 2" xfId="10056" xr:uid="{00000000-0005-0000-0000-00008E260000}"/>
    <cellStyle name="20% - Accent1 2 3 3 5 5 3" xfId="10057" xr:uid="{00000000-0005-0000-0000-00008F260000}"/>
    <cellStyle name="20% - Accent1 2 3 3 5 6" xfId="10058" xr:uid="{00000000-0005-0000-0000-000090260000}"/>
    <cellStyle name="20% - Accent1 2 3 3 5 6 2" xfId="10059" xr:uid="{00000000-0005-0000-0000-000091260000}"/>
    <cellStyle name="20% - Accent1 2 3 3 5 6 2 2" xfId="10060" xr:uid="{00000000-0005-0000-0000-000092260000}"/>
    <cellStyle name="20% - Accent1 2 3 3 5 6 3" xfId="10061" xr:uid="{00000000-0005-0000-0000-000093260000}"/>
    <cellStyle name="20% - Accent1 2 3 3 5 7" xfId="10062" xr:uid="{00000000-0005-0000-0000-000094260000}"/>
    <cellStyle name="20% - Accent1 2 3 3 5 7 2" xfId="10063" xr:uid="{00000000-0005-0000-0000-000095260000}"/>
    <cellStyle name="20% - Accent1 2 3 3 5 8" xfId="10064" xr:uid="{00000000-0005-0000-0000-000096260000}"/>
    <cellStyle name="20% - Accent1 2 3 3 5 8 2" xfId="10065" xr:uid="{00000000-0005-0000-0000-000097260000}"/>
    <cellStyle name="20% - Accent1 2 3 3 5 9" xfId="10066" xr:uid="{00000000-0005-0000-0000-000098260000}"/>
    <cellStyle name="20% - Accent1 2 3 3 6" xfId="10067" xr:uid="{00000000-0005-0000-0000-000099260000}"/>
    <cellStyle name="20% - Accent1 2 3 3 6 2" xfId="10068" xr:uid="{00000000-0005-0000-0000-00009A260000}"/>
    <cellStyle name="20% - Accent1 2 3 3 6 2 2" xfId="10069" xr:uid="{00000000-0005-0000-0000-00009B260000}"/>
    <cellStyle name="20% - Accent1 2 3 3 6 2 2 2" xfId="10070" xr:uid="{00000000-0005-0000-0000-00009C260000}"/>
    <cellStyle name="20% - Accent1 2 3 3 6 2 2 2 2" xfId="10071" xr:uid="{00000000-0005-0000-0000-00009D260000}"/>
    <cellStyle name="20% - Accent1 2 3 3 6 2 2 3" xfId="10072" xr:uid="{00000000-0005-0000-0000-00009E260000}"/>
    <cellStyle name="20% - Accent1 2 3 3 6 2 3" xfId="10073" xr:uid="{00000000-0005-0000-0000-00009F260000}"/>
    <cellStyle name="20% - Accent1 2 3 3 6 2 3 2" xfId="10074" xr:uid="{00000000-0005-0000-0000-0000A0260000}"/>
    <cellStyle name="20% - Accent1 2 3 3 6 2 4" xfId="10075" xr:uid="{00000000-0005-0000-0000-0000A1260000}"/>
    <cellStyle name="20% - Accent1 2 3 3 6 3" xfId="10076" xr:uid="{00000000-0005-0000-0000-0000A2260000}"/>
    <cellStyle name="20% - Accent1 2 3 3 6 3 2" xfId="10077" xr:uid="{00000000-0005-0000-0000-0000A3260000}"/>
    <cellStyle name="20% - Accent1 2 3 3 6 3 2 2" xfId="10078" xr:uid="{00000000-0005-0000-0000-0000A4260000}"/>
    <cellStyle name="20% - Accent1 2 3 3 6 3 2 2 2" xfId="10079" xr:uid="{00000000-0005-0000-0000-0000A5260000}"/>
    <cellStyle name="20% - Accent1 2 3 3 6 3 2 3" xfId="10080" xr:uid="{00000000-0005-0000-0000-0000A6260000}"/>
    <cellStyle name="20% - Accent1 2 3 3 6 3 3" xfId="10081" xr:uid="{00000000-0005-0000-0000-0000A7260000}"/>
    <cellStyle name="20% - Accent1 2 3 3 6 3 3 2" xfId="10082" xr:uid="{00000000-0005-0000-0000-0000A8260000}"/>
    <cellStyle name="20% - Accent1 2 3 3 6 3 4" xfId="10083" xr:uid="{00000000-0005-0000-0000-0000A9260000}"/>
    <cellStyle name="20% - Accent1 2 3 3 6 4" xfId="10084" xr:uid="{00000000-0005-0000-0000-0000AA260000}"/>
    <cellStyle name="20% - Accent1 2 3 3 6 4 2" xfId="10085" xr:uid="{00000000-0005-0000-0000-0000AB260000}"/>
    <cellStyle name="20% - Accent1 2 3 3 6 4 2 2" xfId="10086" xr:uid="{00000000-0005-0000-0000-0000AC260000}"/>
    <cellStyle name="20% - Accent1 2 3 3 6 4 2 2 2" xfId="10087" xr:uid="{00000000-0005-0000-0000-0000AD260000}"/>
    <cellStyle name="20% - Accent1 2 3 3 6 4 2 3" xfId="10088" xr:uid="{00000000-0005-0000-0000-0000AE260000}"/>
    <cellStyle name="20% - Accent1 2 3 3 6 4 3" xfId="10089" xr:uid="{00000000-0005-0000-0000-0000AF260000}"/>
    <cellStyle name="20% - Accent1 2 3 3 6 4 3 2" xfId="10090" xr:uid="{00000000-0005-0000-0000-0000B0260000}"/>
    <cellStyle name="20% - Accent1 2 3 3 6 4 4" xfId="10091" xr:uid="{00000000-0005-0000-0000-0000B1260000}"/>
    <cellStyle name="20% - Accent1 2 3 3 6 5" xfId="10092" xr:uid="{00000000-0005-0000-0000-0000B2260000}"/>
    <cellStyle name="20% - Accent1 2 3 3 6 5 2" xfId="10093" xr:uid="{00000000-0005-0000-0000-0000B3260000}"/>
    <cellStyle name="20% - Accent1 2 3 3 6 5 2 2" xfId="10094" xr:uid="{00000000-0005-0000-0000-0000B4260000}"/>
    <cellStyle name="20% - Accent1 2 3 3 6 5 3" xfId="10095" xr:uid="{00000000-0005-0000-0000-0000B5260000}"/>
    <cellStyle name="20% - Accent1 2 3 3 6 6" xfId="10096" xr:uid="{00000000-0005-0000-0000-0000B6260000}"/>
    <cellStyle name="20% - Accent1 2 3 3 6 6 2" xfId="10097" xr:uid="{00000000-0005-0000-0000-0000B7260000}"/>
    <cellStyle name="20% - Accent1 2 3 3 6 6 2 2" xfId="10098" xr:uid="{00000000-0005-0000-0000-0000B8260000}"/>
    <cellStyle name="20% - Accent1 2 3 3 6 6 3" xfId="10099" xr:uid="{00000000-0005-0000-0000-0000B9260000}"/>
    <cellStyle name="20% - Accent1 2 3 3 6 7" xfId="10100" xr:uid="{00000000-0005-0000-0000-0000BA260000}"/>
    <cellStyle name="20% - Accent1 2 3 3 6 7 2" xfId="10101" xr:uid="{00000000-0005-0000-0000-0000BB260000}"/>
    <cellStyle name="20% - Accent1 2 3 3 6 8" xfId="10102" xr:uid="{00000000-0005-0000-0000-0000BC260000}"/>
    <cellStyle name="20% - Accent1 2 3 3 6 8 2" xfId="10103" xr:uid="{00000000-0005-0000-0000-0000BD260000}"/>
    <cellStyle name="20% - Accent1 2 3 3 6 9" xfId="10104" xr:uid="{00000000-0005-0000-0000-0000BE260000}"/>
    <cellStyle name="20% - Accent1 2 3 3 7" xfId="10105" xr:uid="{00000000-0005-0000-0000-0000BF260000}"/>
    <cellStyle name="20% - Accent1 2 3 3 7 2" xfId="10106" xr:uid="{00000000-0005-0000-0000-0000C0260000}"/>
    <cellStyle name="20% - Accent1 2 3 3 7 2 2" xfId="10107" xr:uid="{00000000-0005-0000-0000-0000C1260000}"/>
    <cellStyle name="20% - Accent1 2 3 3 7 2 2 2" xfId="10108" xr:uid="{00000000-0005-0000-0000-0000C2260000}"/>
    <cellStyle name="20% - Accent1 2 3 3 7 2 3" xfId="10109" xr:uid="{00000000-0005-0000-0000-0000C3260000}"/>
    <cellStyle name="20% - Accent1 2 3 3 7 3" xfId="10110" xr:uid="{00000000-0005-0000-0000-0000C4260000}"/>
    <cellStyle name="20% - Accent1 2 3 3 7 3 2" xfId="10111" xr:uid="{00000000-0005-0000-0000-0000C5260000}"/>
    <cellStyle name="20% - Accent1 2 3 3 7 4" xfId="10112" xr:uid="{00000000-0005-0000-0000-0000C6260000}"/>
    <cellStyle name="20% - Accent1 2 3 3 8" xfId="10113" xr:uid="{00000000-0005-0000-0000-0000C7260000}"/>
    <cellStyle name="20% - Accent1 2 3 3 8 2" xfId="10114" xr:uid="{00000000-0005-0000-0000-0000C8260000}"/>
    <cellStyle name="20% - Accent1 2 3 3 8 2 2" xfId="10115" xr:uid="{00000000-0005-0000-0000-0000C9260000}"/>
    <cellStyle name="20% - Accent1 2 3 3 8 2 2 2" xfId="10116" xr:uid="{00000000-0005-0000-0000-0000CA260000}"/>
    <cellStyle name="20% - Accent1 2 3 3 8 2 3" xfId="10117" xr:uid="{00000000-0005-0000-0000-0000CB260000}"/>
    <cellStyle name="20% - Accent1 2 3 3 8 3" xfId="10118" xr:uid="{00000000-0005-0000-0000-0000CC260000}"/>
    <cellStyle name="20% - Accent1 2 3 3 8 3 2" xfId="10119" xr:uid="{00000000-0005-0000-0000-0000CD260000}"/>
    <cellStyle name="20% - Accent1 2 3 3 8 4" xfId="10120" xr:uid="{00000000-0005-0000-0000-0000CE260000}"/>
    <cellStyle name="20% - Accent1 2 3 3 9" xfId="10121" xr:uid="{00000000-0005-0000-0000-0000CF260000}"/>
    <cellStyle name="20% - Accent1 2 3 3 9 2" xfId="10122" xr:uid="{00000000-0005-0000-0000-0000D0260000}"/>
    <cellStyle name="20% - Accent1 2 3 3 9 2 2" xfId="10123" xr:uid="{00000000-0005-0000-0000-0000D1260000}"/>
    <cellStyle name="20% - Accent1 2 3 3 9 2 2 2" xfId="10124" xr:uid="{00000000-0005-0000-0000-0000D2260000}"/>
    <cellStyle name="20% - Accent1 2 3 3 9 2 3" xfId="10125" xr:uid="{00000000-0005-0000-0000-0000D3260000}"/>
    <cellStyle name="20% - Accent1 2 3 3 9 3" xfId="10126" xr:uid="{00000000-0005-0000-0000-0000D4260000}"/>
    <cellStyle name="20% - Accent1 2 3 3 9 3 2" xfId="10127" xr:uid="{00000000-0005-0000-0000-0000D5260000}"/>
    <cellStyle name="20% - Accent1 2 3 3 9 4" xfId="10128" xr:uid="{00000000-0005-0000-0000-0000D6260000}"/>
    <cellStyle name="20% - Accent1 2 3 4" xfId="10129" xr:uid="{00000000-0005-0000-0000-0000D7260000}"/>
    <cellStyle name="20% - Accent1 2 3 4 10" xfId="10130" xr:uid="{00000000-0005-0000-0000-0000D8260000}"/>
    <cellStyle name="20% - Accent1 2 3 4 10 2" xfId="10131" xr:uid="{00000000-0005-0000-0000-0000D9260000}"/>
    <cellStyle name="20% - Accent1 2 3 4 11" xfId="10132" xr:uid="{00000000-0005-0000-0000-0000DA260000}"/>
    <cellStyle name="20% - Accent1 2 3 4 2" xfId="10133" xr:uid="{00000000-0005-0000-0000-0000DB260000}"/>
    <cellStyle name="20% - Accent1 2 3 4 2 2" xfId="10134" xr:uid="{00000000-0005-0000-0000-0000DC260000}"/>
    <cellStyle name="20% - Accent1 2 3 4 2 2 2" xfId="10135" xr:uid="{00000000-0005-0000-0000-0000DD260000}"/>
    <cellStyle name="20% - Accent1 2 3 4 2 2 2 2" xfId="10136" xr:uid="{00000000-0005-0000-0000-0000DE260000}"/>
    <cellStyle name="20% - Accent1 2 3 4 2 2 2 2 2" xfId="10137" xr:uid="{00000000-0005-0000-0000-0000DF260000}"/>
    <cellStyle name="20% - Accent1 2 3 4 2 2 2 3" xfId="10138" xr:uid="{00000000-0005-0000-0000-0000E0260000}"/>
    <cellStyle name="20% - Accent1 2 3 4 2 2 3" xfId="10139" xr:uid="{00000000-0005-0000-0000-0000E1260000}"/>
    <cellStyle name="20% - Accent1 2 3 4 2 2 3 2" xfId="10140" xr:uid="{00000000-0005-0000-0000-0000E2260000}"/>
    <cellStyle name="20% - Accent1 2 3 4 2 2 4" xfId="10141" xr:uid="{00000000-0005-0000-0000-0000E3260000}"/>
    <cellStyle name="20% - Accent1 2 3 4 2 3" xfId="10142" xr:uid="{00000000-0005-0000-0000-0000E4260000}"/>
    <cellStyle name="20% - Accent1 2 3 4 2 3 2" xfId="10143" xr:uid="{00000000-0005-0000-0000-0000E5260000}"/>
    <cellStyle name="20% - Accent1 2 3 4 2 3 2 2" xfId="10144" xr:uid="{00000000-0005-0000-0000-0000E6260000}"/>
    <cellStyle name="20% - Accent1 2 3 4 2 3 2 2 2" xfId="10145" xr:uid="{00000000-0005-0000-0000-0000E7260000}"/>
    <cellStyle name="20% - Accent1 2 3 4 2 3 2 3" xfId="10146" xr:uid="{00000000-0005-0000-0000-0000E8260000}"/>
    <cellStyle name="20% - Accent1 2 3 4 2 3 3" xfId="10147" xr:uid="{00000000-0005-0000-0000-0000E9260000}"/>
    <cellStyle name="20% - Accent1 2 3 4 2 3 3 2" xfId="10148" xr:uid="{00000000-0005-0000-0000-0000EA260000}"/>
    <cellStyle name="20% - Accent1 2 3 4 2 3 4" xfId="10149" xr:uid="{00000000-0005-0000-0000-0000EB260000}"/>
    <cellStyle name="20% - Accent1 2 3 4 2 4" xfId="10150" xr:uid="{00000000-0005-0000-0000-0000EC260000}"/>
    <cellStyle name="20% - Accent1 2 3 4 2 4 2" xfId="10151" xr:uid="{00000000-0005-0000-0000-0000ED260000}"/>
    <cellStyle name="20% - Accent1 2 3 4 2 4 2 2" xfId="10152" xr:uid="{00000000-0005-0000-0000-0000EE260000}"/>
    <cellStyle name="20% - Accent1 2 3 4 2 4 2 2 2" xfId="10153" xr:uid="{00000000-0005-0000-0000-0000EF260000}"/>
    <cellStyle name="20% - Accent1 2 3 4 2 4 2 3" xfId="10154" xr:uid="{00000000-0005-0000-0000-0000F0260000}"/>
    <cellStyle name="20% - Accent1 2 3 4 2 4 3" xfId="10155" xr:uid="{00000000-0005-0000-0000-0000F1260000}"/>
    <cellStyle name="20% - Accent1 2 3 4 2 4 3 2" xfId="10156" xr:uid="{00000000-0005-0000-0000-0000F2260000}"/>
    <cellStyle name="20% - Accent1 2 3 4 2 4 4" xfId="10157" xr:uid="{00000000-0005-0000-0000-0000F3260000}"/>
    <cellStyle name="20% - Accent1 2 3 4 2 5" xfId="10158" xr:uid="{00000000-0005-0000-0000-0000F4260000}"/>
    <cellStyle name="20% - Accent1 2 3 4 2 5 2" xfId="10159" xr:uid="{00000000-0005-0000-0000-0000F5260000}"/>
    <cellStyle name="20% - Accent1 2 3 4 2 5 2 2" xfId="10160" xr:uid="{00000000-0005-0000-0000-0000F6260000}"/>
    <cellStyle name="20% - Accent1 2 3 4 2 5 3" xfId="10161" xr:uid="{00000000-0005-0000-0000-0000F7260000}"/>
    <cellStyle name="20% - Accent1 2 3 4 2 6" xfId="10162" xr:uid="{00000000-0005-0000-0000-0000F8260000}"/>
    <cellStyle name="20% - Accent1 2 3 4 2 6 2" xfId="10163" xr:uid="{00000000-0005-0000-0000-0000F9260000}"/>
    <cellStyle name="20% - Accent1 2 3 4 2 6 2 2" xfId="10164" xr:uid="{00000000-0005-0000-0000-0000FA260000}"/>
    <cellStyle name="20% - Accent1 2 3 4 2 6 3" xfId="10165" xr:uid="{00000000-0005-0000-0000-0000FB260000}"/>
    <cellStyle name="20% - Accent1 2 3 4 2 7" xfId="10166" xr:uid="{00000000-0005-0000-0000-0000FC260000}"/>
    <cellStyle name="20% - Accent1 2 3 4 2 7 2" xfId="10167" xr:uid="{00000000-0005-0000-0000-0000FD260000}"/>
    <cellStyle name="20% - Accent1 2 3 4 2 8" xfId="10168" xr:uid="{00000000-0005-0000-0000-0000FE260000}"/>
    <cellStyle name="20% - Accent1 2 3 4 2 8 2" xfId="10169" xr:uid="{00000000-0005-0000-0000-0000FF260000}"/>
    <cellStyle name="20% - Accent1 2 3 4 2 9" xfId="10170" xr:uid="{00000000-0005-0000-0000-000000270000}"/>
    <cellStyle name="20% - Accent1 2 3 4 3" xfId="10171" xr:uid="{00000000-0005-0000-0000-000001270000}"/>
    <cellStyle name="20% - Accent1 2 3 4 3 2" xfId="10172" xr:uid="{00000000-0005-0000-0000-000002270000}"/>
    <cellStyle name="20% - Accent1 2 3 4 3 2 2" xfId="10173" xr:uid="{00000000-0005-0000-0000-000003270000}"/>
    <cellStyle name="20% - Accent1 2 3 4 3 2 2 2" xfId="10174" xr:uid="{00000000-0005-0000-0000-000004270000}"/>
    <cellStyle name="20% - Accent1 2 3 4 3 2 2 2 2" xfId="10175" xr:uid="{00000000-0005-0000-0000-000005270000}"/>
    <cellStyle name="20% - Accent1 2 3 4 3 2 2 3" xfId="10176" xr:uid="{00000000-0005-0000-0000-000006270000}"/>
    <cellStyle name="20% - Accent1 2 3 4 3 2 3" xfId="10177" xr:uid="{00000000-0005-0000-0000-000007270000}"/>
    <cellStyle name="20% - Accent1 2 3 4 3 2 3 2" xfId="10178" xr:uid="{00000000-0005-0000-0000-000008270000}"/>
    <cellStyle name="20% - Accent1 2 3 4 3 2 4" xfId="10179" xr:uid="{00000000-0005-0000-0000-000009270000}"/>
    <cellStyle name="20% - Accent1 2 3 4 3 3" xfId="10180" xr:uid="{00000000-0005-0000-0000-00000A270000}"/>
    <cellStyle name="20% - Accent1 2 3 4 3 3 2" xfId="10181" xr:uid="{00000000-0005-0000-0000-00000B270000}"/>
    <cellStyle name="20% - Accent1 2 3 4 3 3 2 2" xfId="10182" xr:uid="{00000000-0005-0000-0000-00000C270000}"/>
    <cellStyle name="20% - Accent1 2 3 4 3 3 2 2 2" xfId="10183" xr:uid="{00000000-0005-0000-0000-00000D270000}"/>
    <cellStyle name="20% - Accent1 2 3 4 3 3 2 3" xfId="10184" xr:uid="{00000000-0005-0000-0000-00000E270000}"/>
    <cellStyle name="20% - Accent1 2 3 4 3 3 3" xfId="10185" xr:uid="{00000000-0005-0000-0000-00000F270000}"/>
    <cellStyle name="20% - Accent1 2 3 4 3 3 3 2" xfId="10186" xr:uid="{00000000-0005-0000-0000-000010270000}"/>
    <cellStyle name="20% - Accent1 2 3 4 3 3 4" xfId="10187" xr:uid="{00000000-0005-0000-0000-000011270000}"/>
    <cellStyle name="20% - Accent1 2 3 4 3 4" xfId="10188" xr:uid="{00000000-0005-0000-0000-000012270000}"/>
    <cellStyle name="20% - Accent1 2 3 4 3 4 2" xfId="10189" xr:uid="{00000000-0005-0000-0000-000013270000}"/>
    <cellStyle name="20% - Accent1 2 3 4 3 4 2 2" xfId="10190" xr:uid="{00000000-0005-0000-0000-000014270000}"/>
    <cellStyle name="20% - Accent1 2 3 4 3 4 2 2 2" xfId="10191" xr:uid="{00000000-0005-0000-0000-000015270000}"/>
    <cellStyle name="20% - Accent1 2 3 4 3 4 2 3" xfId="10192" xr:uid="{00000000-0005-0000-0000-000016270000}"/>
    <cellStyle name="20% - Accent1 2 3 4 3 4 3" xfId="10193" xr:uid="{00000000-0005-0000-0000-000017270000}"/>
    <cellStyle name="20% - Accent1 2 3 4 3 4 3 2" xfId="10194" xr:uid="{00000000-0005-0000-0000-000018270000}"/>
    <cellStyle name="20% - Accent1 2 3 4 3 4 4" xfId="10195" xr:uid="{00000000-0005-0000-0000-000019270000}"/>
    <cellStyle name="20% - Accent1 2 3 4 3 5" xfId="10196" xr:uid="{00000000-0005-0000-0000-00001A270000}"/>
    <cellStyle name="20% - Accent1 2 3 4 3 5 2" xfId="10197" xr:uid="{00000000-0005-0000-0000-00001B270000}"/>
    <cellStyle name="20% - Accent1 2 3 4 3 5 2 2" xfId="10198" xr:uid="{00000000-0005-0000-0000-00001C270000}"/>
    <cellStyle name="20% - Accent1 2 3 4 3 5 3" xfId="10199" xr:uid="{00000000-0005-0000-0000-00001D270000}"/>
    <cellStyle name="20% - Accent1 2 3 4 3 6" xfId="10200" xr:uid="{00000000-0005-0000-0000-00001E270000}"/>
    <cellStyle name="20% - Accent1 2 3 4 3 6 2" xfId="10201" xr:uid="{00000000-0005-0000-0000-00001F270000}"/>
    <cellStyle name="20% - Accent1 2 3 4 3 6 2 2" xfId="10202" xr:uid="{00000000-0005-0000-0000-000020270000}"/>
    <cellStyle name="20% - Accent1 2 3 4 3 6 3" xfId="10203" xr:uid="{00000000-0005-0000-0000-000021270000}"/>
    <cellStyle name="20% - Accent1 2 3 4 3 7" xfId="10204" xr:uid="{00000000-0005-0000-0000-000022270000}"/>
    <cellStyle name="20% - Accent1 2 3 4 3 7 2" xfId="10205" xr:uid="{00000000-0005-0000-0000-000023270000}"/>
    <cellStyle name="20% - Accent1 2 3 4 3 8" xfId="10206" xr:uid="{00000000-0005-0000-0000-000024270000}"/>
    <cellStyle name="20% - Accent1 2 3 4 3 8 2" xfId="10207" xr:uid="{00000000-0005-0000-0000-000025270000}"/>
    <cellStyle name="20% - Accent1 2 3 4 3 9" xfId="10208" xr:uid="{00000000-0005-0000-0000-000026270000}"/>
    <cellStyle name="20% - Accent1 2 3 4 4" xfId="10209" xr:uid="{00000000-0005-0000-0000-000027270000}"/>
    <cellStyle name="20% - Accent1 2 3 4 4 2" xfId="10210" xr:uid="{00000000-0005-0000-0000-000028270000}"/>
    <cellStyle name="20% - Accent1 2 3 4 4 2 2" xfId="10211" xr:uid="{00000000-0005-0000-0000-000029270000}"/>
    <cellStyle name="20% - Accent1 2 3 4 4 2 2 2" xfId="10212" xr:uid="{00000000-0005-0000-0000-00002A270000}"/>
    <cellStyle name="20% - Accent1 2 3 4 4 2 3" xfId="10213" xr:uid="{00000000-0005-0000-0000-00002B270000}"/>
    <cellStyle name="20% - Accent1 2 3 4 4 3" xfId="10214" xr:uid="{00000000-0005-0000-0000-00002C270000}"/>
    <cellStyle name="20% - Accent1 2 3 4 4 3 2" xfId="10215" xr:uid="{00000000-0005-0000-0000-00002D270000}"/>
    <cellStyle name="20% - Accent1 2 3 4 4 4" xfId="10216" xr:uid="{00000000-0005-0000-0000-00002E270000}"/>
    <cellStyle name="20% - Accent1 2 3 4 5" xfId="10217" xr:uid="{00000000-0005-0000-0000-00002F270000}"/>
    <cellStyle name="20% - Accent1 2 3 4 5 2" xfId="10218" xr:uid="{00000000-0005-0000-0000-000030270000}"/>
    <cellStyle name="20% - Accent1 2 3 4 5 2 2" xfId="10219" xr:uid="{00000000-0005-0000-0000-000031270000}"/>
    <cellStyle name="20% - Accent1 2 3 4 5 2 2 2" xfId="10220" xr:uid="{00000000-0005-0000-0000-000032270000}"/>
    <cellStyle name="20% - Accent1 2 3 4 5 2 3" xfId="10221" xr:uid="{00000000-0005-0000-0000-000033270000}"/>
    <cellStyle name="20% - Accent1 2 3 4 5 3" xfId="10222" xr:uid="{00000000-0005-0000-0000-000034270000}"/>
    <cellStyle name="20% - Accent1 2 3 4 5 3 2" xfId="10223" xr:uid="{00000000-0005-0000-0000-000035270000}"/>
    <cellStyle name="20% - Accent1 2 3 4 5 4" xfId="10224" xr:uid="{00000000-0005-0000-0000-000036270000}"/>
    <cellStyle name="20% - Accent1 2 3 4 6" xfId="10225" xr:uid="{00000000-0005-0000-0000-000037270000}"/>
    <cellStyle name="20% - Accent1 2 3 4 6 2" xfId="10226" xr:uid="{00000000-0005-0000-0000-000038270000}"/>
    <cellStyle name="20% - Accent1 2 3 4 6 2 2" xfId="10227" xr:uid="{00000000-0005-0000-0000-000039270000}"/>
    <cellStyle name="20% - Accent1 2 3 4 6 2 2 2" xfId="10228" xr:uid="{00000000-0005-0000-0000-00003A270000}"/>
    <cellStyle name="20% - Accent1 2 3 4 6 2 3" xfId="10229" xr:uid="{00000000-0005-0000-0000-00003B270000}"/>
    <cellStyle name="20% - Accent1 2 3 4 6 3" xfId="10230" xr:uid="{00000000-0005-0000-0000-00003C270000}"/>
    <cellStyle name="20% - Accent1 2 3 4 6 3 2" xfId="10231" xr:uid="{00000000-0005-0000-0000-00003D270000}"/>
    <cellStyle name="20% - Accent1 2 3 4 6 4" xfId="10232" xr:uid="{00000000-0005-0000-0000-00003E270000}"/>
    <cellStyle name="20% - Accent1 2 3 4 7" xfId="10233" xr:uid="{00000000-0005-0000-0000-00003F270000}"/>
    <cellStyle name="20% - Accent1 2 3 4 7 2" xfId="10234" xr:uid="{00000000-0005-0000-0000-000040270000}"/>
    <cellStyle name="20% - Accent1 2 3 4 7 2 2" xfId="10235" xr:uid="{00000000-0005-0000-0000-000041270000}"/>
    <cellStyle name="20% - Accent1 2 3 4 7 3" xfId="10236" xr:uid="{00000000-0005-0000-0000-000042270000}"/>
    <cellStyle name="20% - Accent1 2 3 4 8" xfId="10237" xr:uid="{00000000-0005-0000-0000-000043270000}"/>
    <cellStyle name="20% - Accent1 2 3 4 8 2" xfId="10238" xr:uid="{00000000-0005-0000-0000-000044270000}"/>
    <cellStyle name="20% - Accent1 2 3 4 8 2 2" xfId="10239" xr:uid="{00000000-0005-0000-0000-000045270000}"/>
    <cellStyle name="20% - Accent1 2 3 4 8 3" xfId="10240" xr:uid="{00000000-0005-0000-0000-000046270000}"/>
    <cellStyle name="20% - Accent1 2 3 4 9" xfId="10241" xr:uid="{00000000-0005-0000-0000-000047270000}"/>
    <cellStyle name="20% - Accent1 2 3 4 9 2" xfId="10242" xr:uid="{00000000-0005-0000-0000-000048270000}"/>
    <cellStyle name="20% - Accent1 2 3 5" xfId="10243" xr:uid="{00000000-0005-0000-0000-000049270000}"/>
    <cellStyle name="20% - Accent1 2 3 5 10" xfId="10244" xr:uid="{00000000-0005-0000-0000-00004A270000}"/>
    <cellStyle name="20% - Accent1 2 3 5 10 2" xfId="10245" xr:uid="{00000000-0005-0000-0000-00004B270000}"/>
    <cellStyle name="20% - Accent1 2 3 5 11" xfId="10246" xr:uid="{00000000-0005-0000-0000-00004C270000}"/>
    <cellStyle name="20% - Accent1 2 3 5 2" xfId="10247" xr:uid="{00000000-0005-0000-0000-00004D270000}"/>
    <cellStyle name="20% - Accent1 2 3 5 2 2" xfId="10248" xr:uid="{00000000-0005-0000-0000-00004E270000}"/>
    <cellStyle name="20% - Accent1 2 3 5 2 2 2" xfId="10249" xr:uid="{00000000-0005-0000-0000-00004F270000}"/>
    <cellStyle name="20% - Accent1 2 3 5 2 2 2 2" xfId="10250" xr:uid="{00000000-0005-0000-0000-000050270000}"/>
    <cellStyle name="20% - Accent1 2 3 5 2 2 2 2 2" xfId="10251" xr:uid="{00000000-0005-0000-0000-000051270000}"/>
    <cellStyle name="20% - Accent1 2 3 5 2 2 2 3" xfId="10252" xr:uid="{00000000-0005-0000-0000-000052270000}"/>
    <cellStyle name="20% - Accent1 2 3 5 2 2 3" xfId="10253" xr:uid="{00000000-0005-0000-0000-000053270000}"/>
    <cellStyle name="20% - Accent1 2 3 5 2 2 3 2" xfId="10254" xr:uid="{00000000-0005-0000-0000-000054270000}"/>
    <cellStyle name="20% - Accent1 2 3 5 2 2 4" xfId="10255" xr:uid="{00000000-0005-0000-0000-000055270000}"/>
    <cellStyle name="20% - Accent1 2 3 5 2 3" xfId="10256" xr:uid="{00000000-0005-0000-0000-000056270000}"/>
    <cellStyle name="20% - Accent1 2 3 5 2 3 2" xfId="10257" xr:uid="{00000000-0005-0000-0000-000057270000}"/>
    <cellStyle name="20% - Accent1 2 3 5 2 3 2 2" xfId="10258" xr:uid="{00000000-0005-0000-0000-000058270000}"/>
    <cellStyle name="20% - Accent1 2 3 5 2 3 2 2 2" xfId="10259" xr:uid="{00000000-0005-0000-0000-000059270000}"/>
    <cellStyle name="20% - Accent1 2 3 5 2 3 2 3" xfId="10260" xr:uid="{00000000-0005-0000-0000-00005A270000}"/>
    <cellStyle name="20% - Accent1 2 3 5 2 3 3" xfId="10261" xr:uid="{00000000-0005-0000-0000-00005B270000}"/>
    <cellStyle name="20% - Accent1 2 3 5 2 3 3 2" xfId="10262" xr:uid="{00000000-0005-0000-0000-00005C270000}"/>
    <cellStyle name="20% - Accent1 2 3 5 2 3 4" xfId="10263" xr:uid="{00000000-0005-0000-0000-00005D270000}"/>
    <cellStyle name="20% - Accent1 2 3 5 2 4" xfId="10264" xr:uid="{00000000-0005-0000-0000-00005E270000}"/>
    <cellStyle name="20% - Accent1 2 3 5 2 4 2" xfId="10265" xr:uid="{00000000-0005-0000-0000-00005F270000}"/>
    <cellStyle name="20% - Accent1 2 3 5 2 4 2 2" xfId="10266" xr:uid="{00000000-0005-0000-0000-000060270000}"/>
    <cellStyle name="20% - Accent1 2 3 5 2 4 2 2 2" xfId="10267" xr:uid="{00000000-0005-0000-0000-000061270000}"/>
    <cellStyle name="20% - Accent1 2 3 5 2 4 2 3" xfId="10268" xr:uid="{00000000-0005-0000-0000-000062270000}"/>
    <cellStyle name="20% - Accent1 2 3 5 2 4 3" xfId="10269" xr:uid="{00000000-0005-0000-0000-000063270000}"/>
    <cellStyle name="20% - Accent1 2 3 5 2 4 3 2" xfId="10270" xr:uid="{00000000-0005-0000-0000-000064270000}"/>
    <cellStyle name="20% - Accent1 2 3 5 2 4 4" xfId="10271" xr:uid="{00000000-0005-0000-0000-000065270000}"/>
    <cellStyle name="20% - Accent1 2 3 5 2 5" xfId="10272" xr:uid="{00000000-0005-0000-0000-000066270000}"/>
    <cellStyle name="20% - Accent1 2 3 5 2 5 2" xfId="10273" xr:uid="{00000000-0005-0000-0000-000067270000}"/>
    <cellStyle name="20% - Accent1 2 3 5 2 5 2 2" xfId="10274" xr:uid="{00000000-0005-0000-0000-000068270000}"/>
    <cellStyle name="20% - Accent1 2 3 5 2 5 3" xfId="10275" xr:uid="{00000000-0005-0000-0000-000069270000}"/>
    <cellStyle name="20% - Accent1 2 3 5 2 6" xfId="10276" xr:uid="{00000000-0005-0000-0000-00006A270000}"/>
    <cellStyle name="20% - Accent1 2 3 5 2 6 2" xfId="10277" xr:uid="{00000000-0005-0000-0000-00006B270000}"/>
    <cellStyle name="20% - Accent1 2 3 5 2 6 2 2" xfId="10278" xr:uid="{00000000-0005-0000-0000-00006C270000}"/>
    <cellStyle name="20% - Accent1 2 3 5 2 6 3" xfId="10279" xr:uid="{00000000-0005-0000-0000-00006D270000}"/>
    <cellStyle name="20% - Accent1 2 3 5 2 7" xfId="10280" xr:uid="{00000000-0005-0000-0000-00006E270000}"/>
    <cellStyle name="20% - Accent1 2 3 5 2 7 2" xfId="10281" xr:uid="{00000000-0005-0000-0000-00006F270000}"/>
    <cellStyle name="20% - Accent1 2 3 5 2 8" xfId="10282" xr:uid="{00000000-0005-0000-0000-000070270000}"/>
    <cellStyle name="20% - Accent1 2 3 5 2 8 2" xfId="10283" xr:uid="{00000000-0005-0000-0000-000071270000}"/>
    <cellStyle name="20% - Accent1 2 3 5 2 9" xfId="10284" xr:uid="{00000000-0005-0000-0000-000072270000}"/>
    <cellStyle name="20% - Accent1 2 3 5 3" xfId="10285" xr:uid="{00000000-0005-0000-0000-000073270000}"/>
    <cellStyle name="20% - Accent1 2 3 5 3 2" xfId="10286" xr:uid="{00000000-0005-0000-0000-000074270000}"/>
    <cellStyle name="20% - Accent1 2 3 5 3 2 2" xfId="10287" xr:uid="{00000000-0005-0000-0000-000075270000}"/>
    <cellStyle name="20% - Accent1 2 3 5 3 2 2 2" xfId="10288" xr:uid="{00000000-0005-0000-0000-000076270000}"/>
    <cellStyle name="20% - Accent1 2 3 5 3 2 2 2 2" xfId="10289" xr:uid="{00000000-0005-0000-0000-000077270000}"/>
    <cellStyle name="20% - Accent1 2 3 5 3 2 2 3" xfId="10290" xr:uid="{00000000-0005-0000-0000-000078270000}"/>
    <cellStyle name="20% - Accent1 2 3 5 3 2 3" xfId="10291" xr:uid="{00000000-0005-0000-0000-000079270000}"/>
    <cellStyle name="20% - Accent1 2 3 5 3 2 3 2" xfId="10292" xr:uid="{00000000-0005-0000-0000-00007A270000}"/>
    <cellStyle name="20% - Accent1 2 3 5 3 2 4" xfId="10293" xr:uid="{00000000-0005-0000-0000-00007B270000}"/>
    <cellStyle name="20% - Accent1 2 3 5 3 3" xfId="10294" xr:uid="{00000000-0005-0000-0000-00007C270000}"/>
    <cellStyle name="20% - Accent1 2 3 5 3 3 2" xfId="10295" xr:uid="{00000000-0005-0000-0000-00007D270000}"/>
    <cellStyle name="20% - Accent1 2 3 5 3 3 2 2" xfId="10296" xr:uid="{00000000-0005-0000-0000-00007E270000}"/>
    <cellStyle name="20% - Accent1 2 3 5 3 3 2 2 2" xfId="10297" xr:uid="{00000000-0005-0000-0000-00007F270000}"/>
    <cellStyle name="20% - Accent1 2 3 5 3 3 2 3" xfId="10298" xr:uid="{00000000-0005-0000-0000-000080270000}"/>
    <cellStyle name="20% - Accent1 2 3 5 3 3 3" xfId="10299" xr:uid="{00000000-0005-0000-0000-000081270000}"/>
    <cellStyle name="20% - Accent1 2 3 5 3 3 3 2" xfId="10300" xr:uid="{00000000-0005-0000-0000-000082270000}"/>
    <cellStyle name="20% - Accent1 2 3 5 3 3 4" xfId="10301" xr:uid="{00000000-0005-0000-0000-000083270000}"/>
    <cellStyle name="20% - Accent1 2 3 5 3 4" xfId="10302" xr:uid="{00000000-0005-0000-0000-000084270000}"/>
    <cellStyle name="20% - Accent1 2 3 5 3 4 2" xfId="10303" xr:uid="{00000000-0005-0000-0000-000085270000}"/>
    <cellStyle name="20% - Accent1 2 3 5 3 4 2 2" xfId="10304" xr:uid="{00000000-0005-0000-0000-000086270000}"/>
    <cellStyle name="20% - Accent1 2 3 5 3 4 2 2 2" xfId="10305" xr:uid="{00000000-0005-0000-0000-000087270000}"/>
    <cellStyle name="20% - Accent1 2 3 5 3 4 2 3" xfId="10306" xr:uid="{00000000-0005-0000-0000-000088270000}"/>
    <cellStyle name="20% - Accent1 2 3 5 3 4 3" xfId="10307" xr:uid="{00000000-0005-0000-0000-000089270000}"/>
    <cellStyle name="20% - Accent1 2 3 5 3 4 3 2" xfId="10308" xr:uid="{00000000-0005-0000-0000-00008A270000}"/>
    <cellStyle name="20% - Accent1 2 3 5 3 4 4" xfId="10309" xr:uid="{00000000-0005-0000-0000-00008B270000}"/>
    <cellStyle name="20% - Accent1 2 3 5 3 5" xfId="10310" xr:uid="{00000000-0005-0000-0000-00008C270000}"/>
    <cellStyle name="20% - Accent1 2 3 5 3 5 2" xfId="10311" xr:uid="{00000000-0005-0000-0000-00008D270000}"/>
    <cellStyle name="20% - Accent1 2 3 5 3 5 2 2" xfId="10312" xr:uid="{00000000-0005-0000-0000-00008E270000}"/>
    <cellStyle name="20% - Accent1 2 3 5 3 5 3" xfId="10313" xr:uid="{00000000-0005-0000-0000-00008F270000}"/>
    <cellStyle name="20% - Accent1 2 3 5 3 6" xfId="10314" xr:uid="{00000000-0005-0000-0000-000090270000}"/>
    <cellStyle name="20% - Accent1 2 3 5 3 6 2" xfId="10315" xr:uid="{00000000-0005-0000-0000-000091270000}"/>
    <cellStyle name="20% - Accent1 2 3 5 3 6 2 2" xfId="10316" xr:uid="{00000000-0005-0000-0000-000092270000}"/>
    <cellStyle name="20% - Accent1 2 3 5 3 6 3" xfId="10317" xr:uid="{00000000-0005-0000-0000-000093270000}"/>
    <cellStyle name="20% - Accent1 2 3 5 3 7" xfId="10318" xr:uid="{00000000-0005-0000-0000-000094270000}"/>
    <cellStyle name="20% - Accent1 2 3 5 3 7 2" xfId="10319" xr:uid="{00000000-0005-0000-0000-000095270000}"/>
    <cellStyle name="20% - Accent1 2 3 5 3 8" xfId="10320" xr:uid="{00000000-0005-0000-0000-000096270000}"/>
    <cellStyle name="20% - Accent1 2 3 5 3 8 2" xfId="10321" xr:uid="{00000000-0005-0000-0000-000097270000}"/>
    <cellStyle name="20% - Accent1 2 3 5 3 9" xfId="10322" xr:uid="{00000000-0005-0000-0000-000098270000}"/>
    <cellStyle name="20% - Accent1 2 3 5 4" xfId="10323" xr:uid="{00000000-0005-0000-0000-000099270000}"/>
    <cellStyle name="20% - Accent1 2 3 5 4 2" xfId="10324" xr:uid="{00000000-0005-0000-0000-00009A270000}"/>
    <cellStyle name="20% - Accent1 2 3 5 4 2 2" xfId="10325" xr:uid="{00000000-0005-0000-0000-00009B270000}"/>
    <cellStyle name="20% - Accent1 2 3 5 4 2 2 2" xfId="10326" xr:uid="{00000000-0005-0000-0000-00009C270000}"/>
    <cellStyle name="20% - Accent1 2 3 5 4 2 3" xfId="10327" xr:uid="{00000000-0005-0000-0000-00009D270000}"/>
    <cellStyle name="20% - Accent1 2 3 5 4 3" xfId="10328" xr:uid="{00000000-0005-0000-0000-00009E270000}"/>
    <cellStyle name="20% - Accent1 2 3 5 4 3 2" xfId="10329" xr:uid="{00000000-0005-0000-0000-00009F270000}"/>
    <cellStyle name="20% - Accent1 2 3 5 4 4" xfId="10330" xr:uid="{00000000-0005-0000-0000-0000A0270000}"/>
    <cellStyle name="20% - Accent1 2 3 5 5" xfId="10331" xr:uid="{00000000-0005-0000-0000-0000A1270000}"/>
    <cellStyle name="20% - Accent1 2 3 5 5 2" xfId="10332" xr:uid="{00000000-0005-0000-0000-0000A2270000}"/>
    <cellStyle name="20% - Accent1 2 3 5 5 2 2" xfId="10333" xr:uid="{00000000-0005-0000-0000-0000A3270000}"/>
    <cellStyle name="20% - Accent1 2 3 5 5 2 2 2" xfId="10334" xr:uid="{00000000-0005-0000-0000-0000A4270000}"/>
    <cellStyle name="20% - Accent1 2 3 5 5 2 3" xfId="10335" xr:uid="{00000000-0005-0000-0000-0000A5270000}"/>
    <cellStyle name="20% - Accent1 2 3 5 5 3" xfId="10336" xr:uid="{00000000-0005-0000-0000-0000A6270000}"/>
    <cellStyle name="20% - Accent1 2 3 5 5 3 2" xfId="10337" xr:uid="{00000000-0005-0000-0000-0000A7270000}"/>
    <cellStyle name="20% - Accent1 2 3 5 5 4" xfId="10338" xr:uid="{00000000-0005-0000-0000-0000A8270000}"/>
    <cellStyle name="20% - Accent1 2 3 5 6" xfId="10339" xr:uid="{00000000-0005-0000-0000-0000A9270000}"/>
    <cellStyle name="20% - Accent1 2 3 5 6 2" xfId="10340" xr:uid="{00000000-0005-0000-0000-0000AA270000}"/>
    <cellStyle name="20% - Accent1 2 3 5 6 2 2" xfId="10341" xr:uid="{00000000-0005-0000-0000-0000AB270000}"/>
    <cellStyle name="20% - Accent1 2 3 5 6 2 2 2" xfId="10342" xr:uid="{00000000-0005-0000-0000-0000AC270000}"/>
    <cellStyle name="20% - Accent1 2 3 5 6 2 3" xfId="10343" xr:uid="{00000000-0005-0000-0000-0000AD270000}"/>
    <cellStyle name="20% - Accent1 2 3 5 6 3" xfId="10344" xr:uid="{00000000-0005-0000-0000-0000AE270000}"/>
    <cellStyle name="20% - Accent1 2 3 5 6 3 2" xfId="10345" xr:uid="{00000000-0005-0000-0000-0000AF270000}"/>
    <cellStyle name="20% - Accent1 2 3 5 6 4" xfId="10346" xr:uid="{00000000-0005-0000-0000-0000B0270000}"/>
    <cellStyle name="20% - Accent1 2 3 5 7" xfId="10347" xr:uid="{00000000-0005-0000-0000-0000B1270000}"/>
    <cellStyle name="20% - Accent1 2 3 5 7 2" xfId="10348" xr:uid="{00000000-0005-0000-0000-0000B2270000}"/>
    <cellStyle name="20% - Accent1 2 3 5 7 2 2" xfId="10349" xr:uid="{00000000-0005-0000-0000-0000B3270000}"/>
    <cellStyle name="20% - Accent1 2 3 5 7 3" xfId="10350" xr:uid="{00000000-0005-0000-0000-0000B4270000}"/>
    <cellStyle name="20% - Accent1 2 3 5 8" xfId="10351" xr:uid="{00000000-0005-0000-0000-0000B5270000}"/>
    <cellStyle name="20% - Accent1 2 3 5 8 2" xfId="10352" xr:uid="{00000000-0005-0000-0000-0000B6270000}"/>
    <cellStyle name="20% - Accent1 2 3 5 8 2 2" xfId="10353" xr:uid="{00000000-0005-0000-0000-0000B7270000}"/>
    <cellStyle name="20% - Accent1 2 3 5 8 3" xfId="10354" xr:uid="{00000000-0005-0000-0000-0000B8270000}"/>
    <cellStyle name="20% - Accent1 2 3 5 9" xfId="10355" xr:uid="{00000000-0005-0000-0000-0000B9270000}"/>
    <cellStyle name="20% - Accent1 2 3 5 9 2" xfId="10356" xr:uid="{00000000-0005-0000-0000-0000BA270000}"/>
    <cellStyle name="20% - Accent1 2 3 6" xfId="10357" xr:uid="{00000000-0005-0000-0000-0000BB270000}"/>
    <cellStyle name="20% - Accent1 2 3 6 10" xfId="10358" xr:uid="{00000000-0005-0000-0000-0000BC270000}"/>
    <cellStyle name="20% - Accent1 2 3 6 10 2" xfId="10359" xr:uid="{00000000-0005-0000-0000-0000BD270000}"/>
    <cellStyle name="20% - Accent1 2 3 6 11" xfId="10360" xr:uid="{00000000-0005-0000-0000-0000BE270000}"/>
    <cellStyle name="20% - Accent1 2 3 6 2" xfId="10361" xr:uid="{00000000-0005-0000-0000-0000BF270000}"/>
    <cellStyle name="20% - Accent1 2 3 6 2 2" xfId="10362" xr:uid="{00000000-0005-0000-0000-0000C0270000}"/>
    <cellStyle name="20% - Accent1 2 3 6 2 2 2" xfId="10363" xr:uid="{00000000-0005-0000-0000-0000C1270000}"/>
    <cellStyle name="20% - Accent1 2 3 6 2 2 2 2" xfId="10364" xr:uid="{00000000-0005-0000-0000-0000C2270000}"/>
    <cellStyle name="20% - Accent1 2 3 6 2 2 2 2 2" xfId="10365" xr:uid="{00000000-0005-0000-0000-0000C3270000}"/>
    <cellStyle name="20% - Accent1 2 3 6 2 2 2 3" xfId="10366" xr:uid="{00000000-0005-0000-0000-0000C4270000}"/>
    <cellStyle name="20% - Accent1 2 3 6 2 2 3" xfId="10367" xr:uid="{00000000-0005-0000-0000-0000C5270000}"/>
    <cellStyle name="20% - Accent1 2 3 6 2 2 3 2" xfId="10368" xr:uid="{00000000-0005-0000-0000-0000C6270000}"/>
    <cellStyle name="20% - Accent1 2 3 6 2 2 4" xfId="10369" xr:uid="{00000000-0005-0000-0000-0000C7270000}"/>
    <cellStyle name="20% - Accent1 2 3 6 2 3" xfId="10370" xr:uid="{00000000-0005-0000-0000-0000C8270000}"/>
    <cellStyle name="20% - Accent1 2 3 6 2 3 2" xfId="10371" xr:uid="{00000000-0005-0000-0000-0000C9270000}"/>
    <cellStyle name="20% - Accent1 2 3 6 2 3 2 2" xfId="10372" xr:uid="{00000000-0005-0000-0000-0000CA270000}"/>
    <cellStyle name="20% - Accent1 2 3 6 2 3 2 2 2" xfId="10373" xr:uid="{00000000-0005-0000-0000-0000CB270000}"/>
    <cellStyle name="20% - Accent1 2 3 6 2 3 2 3" xfId="10374" xr:uid="{00000000-0005-0000-0000-0000CC270000}"/>
    <cellStyle name="20% - Accent1 2 3 6 2 3 3" xfId="10375" xr:uid="{00000000-0005-0000-0000-0000CD270000}"/>
    <cellStyle name="20% - Accent1 2 3 6 2 3 3 2" xfId="10376" xr:uid="{00000000-0005-0000-0000-0000CE270000}"/>
    <cellStyle name="20% - Accent1 2 3 6 2 3 4" xfId="10377" xr:uid="{00000000-0005-0000-0000-0000CF270000}"/>
    <cellStyle name="20% - Accent1 2 3 6 2 4" xfId="10378" xr:uid="{00000000-0005-0000-0000-0000D0270000}"/>
    <cellStyle name="20% - Accent1 2 3 6 2 4 2" xfId="10379" xr:uid="{00000000-0005-0000-0000-0000D1270000}"/>
    <cellStyle name="20% - Accent1 2 3 6 2 4 2 2" xfId="10380" xr:uid="{00000000-0005-0000-0000-0000D2270000}"/>
    <cellStyle name="20% - Accent1 2 3 6 2 4 2 2 2" xfId="10381" xr:uid="{00000000-0005-0000-0000-0000D3270000}"/>
    <cellStyle name="20% - Accent1 2 3 6 2 4 2 3" xfId="10382" xr:uid="{00000000-0005-0000-0000-0000D4270000}"/>
    <cellStyle name="20% - Accent1 2 3 6 2 4 3" xfId="10383" xr:uid="{00000000-0005-0000-0000-0000D5270000}"/>
    <cellStyle name="20% - Accent1 2 3 6 2 4 3 2" xfId="10384" xr:uid="{00000000-0005-0000-0000-0000D6270000}"/>
    <cellStyle name="20% - Accent1 2 3 6 2 4 4" xfId="10385" xr:uid="{00000000-0005-0000-0000-0000D7270000}"/>
    <cellStyle name="20% - Accent1 2 3 6 2 5" xfId="10386" xr:uid="{00000000-0005-0000-0000-0000D8270000}"/>
    <cellStyle name="20% - Accent1 2 3 6 2 5 2" xfId="10387" xr:uid="{00000000-0005-0000-0000-0000D9270000}"/>
    <cellStyle name="20% - Accent1 2 3 6 2 5 2 2" xfId="10388" xr:uid="{00000000-0005-0000-0000-0000DA270000}"/>
    <cellStyle name="20% - Accent1 2 3 6 2 5 3" xfId="10389" xr:uid="{00000000-0005-0000-0000-0000DB270000}"/>
    <cellStyle name="20% - Accent1 2 3 6 2 6" xfId="10390" xr:uid="{00000000-0005-0000-0000-0000DC270000}"/>
    <cellStyle name="20% - Accent1 2 3 6 2 6 2" xfId="10391" xr:uid="{00000000-0005-0000-0000-0000DD270000}"/>
    <cellStyle name="20% - Accent1 2 3 6 2 6 2 2" xfId="10392" xr:uid="{00000000-0005-0000-0000-0000DE270000}"/>
    <cellStyle name="20% - Accent1 2 3 6 2 6 3" xfId="10393" xr:uid="{00000000-0005-0000-0000-0000DF270000}"/>
    <cellStyle name="20% - Accent1 2 3 6 2 7" xfId="10394" xr:uid="{00000000-0005-0000-0000-0000E0270000}"/>
    <cellStyle name="20% - Accent1 2 3 6 2 7 2" xfId="10395" xr:uid="{00000000-0005-0000-0000-0000E1270000}"/>
    <cellStyle name="20% - Accent1 2 3 6 2 8" xfId="10396" xr:uid="{00000000-0005-0000-0000-0000E2270000}"/>
    <cellStyle name="20% - Accent1 2 3 6 2 8 2" xfId="10397" xr:uid="{00000000-0005-0000-0000-0000E3270000}"/>
    <cellStyle name="20% - Accent1 2 3 6 2 9" xfId="10398" xr:uid="{00000000-0005-0000-0000-0000E4270000}"/>
    <cellStyle name="20% - Accent1 2 3 6 3" xfId="10399" xr:uid="{00000000-0005-0000-0000-0000E5270000}"/>
    <cellStyle name="20% - Accent1 2 3 6 3 2" xfId="10400" xr:uid="{00000000-0005-0000-0000-0000E6270000}"/>
    <cellStyle name="20% - Accent1 2 3 6 3 2 2" xfId="10401" xr:uid="{00000000-0005-0000-0000-0000E7270000}"/>
    <cellStyle name="20% - Accent1 2 3 6 3 2 2 2" xfId="10402" xr:uid="{00000000-0005-0000-0000-0000E8270000}"/>
    <cellStyle name="20% - Accent1 2 3 6 3 2 2 2 2" xfId="10403" xr:uid="{00000000-0005-0000-0000-0000E9270000}"/>
    <cellStyle name="20% - Accent1 2 3 6 3 2 2 3" xfId="10404" xr:uid="{00000000-0005-0000-0000-0000EA270000}"/>
    <cellStyle name="20% - Accent1 2 3 6 3 2 3" xfId="10405" xr:uid="{00000000-0005-0000-0000-0000EB270000}"/>
    <cellStyle name="20% - Accent1 2 3 6 3 2 3 2" xfId="10406" xr:uid="{00000000-0005-0000-0000-0000EC270000}"/>
    <cellStyle name="20% - Accent1 2 3 6 3 2 4" xfId="10407" xr:uid="{00000000-0005-0000-0000-0000ED270000}"/>
    <cellStyle name="20% - Accent1 2 3 6 3 3" xfId="10408" xr:uid="{00000000-0005-0000-0000-0000EE270000}"/>
    <cellStyle name="20% - Accent1 2 3 6 3 3 2" xfId="10409" xr:uid="{00000000-0005-0000-0000-0000EF270000}"/>
    <cellStyle name="20% - Accent1 2 3 6 3 3 2 2" xfId="10410" xr:uid="{00000000-0005-0000-0000-0000F0270000}"/>
    <cellStyle name="20% - Accent1 2 3 6 3 3 2 2 2" xfId="10411" xr:uid="{00000000-0005-0000-0000-0000F1270000}"/>
    <cellStyle name="20% - Accent1 2 3 6 3 3 2 3" xfId="10412" xr:uid="{00000000-0005-0000-0000-0000F2270000}"/>
    <cellStyle name="20% - Accent1 2 3 6 3 3 3" xfId="10413" xr:uid="{00000000-0005-0000-0000-0000F3270000}"/>
    <cellStyle name="20% - Accent1 2 3 6 3 3 3 2" xfId="10414" xr:uid="{00000000-0005-0000-0000-0000F4270000}"/>
    <cellStyle name="20% - Accent1 2 3 6 3 3 4" xfId="10415" xr:uid="{00000000-0005-0000-0000-0000F5270000}"/>
    <cellStyle name="20% - Accent1 2 3 6 3 4" xfId="10416" xr:uid="{00000000-0005-0000-0000-0000F6270000}"/>
    <cellStyle name="20% - Accent1 2 3 6 3 4 2" xfId="10417" xr:uid="{00000000-0005-0000-0000-0000F7270000}"/>
    <cellStyle name="20% - Accent1 2 3 6 3 4 2 2" xfId="10418" xr:uid="{00000000-0005-0000-0000-0000F8270000}"/>
    <cellStyle name="20% - Accent1 2 3 6 3 4 2 2 2" xfId="10419" xr:uid="{00000000-0005-0000-0000-0000F9270000}"/>
    <cellStyle name="20% - Accent1 2 3 6 3 4 2 3" xfId="10420" xr:uid="{00000000-0005-0000-0000-0000FA270000}"/>
    <cellStyle name="20% - Accent1 2 3 6 3 4 3" xfId="10421" xr:uid="{00000000-0005-0000-0000-0000FB270000}"/>
    <cellStyle name="20% - Accent1 2 3 6 3 4 3 2" xfId="10422" xr:uid="{00000000-0005-0000-0000-0000FC270000}"/>
    <cellStyle name="20% - Accent1 2 3 6 3 4 4" xfId="10423" xr:uid="{00000000-0005-0000-0000-0000FD270000}"/>
    <cellStyle name="20% - Accent1 2 3 6 3 5" xfId="10424" xr:uid="{00000000-0005-0000-0000-0000FE270000}"/>
    <cellStyle name="20% - Accent1 2 3 6 3 5 2" xfId="10425" xr:uid="{00000000-0005-0000-0000-0000FF270000}"/>
    <cellStyle name="20% - Accent1 2 3 6 3 5 2 2" xfId="10426" xr:uid="{00000000-0005-0000-0000-000000280000}"/>
    <cellStyle name="20% - Accent1 2 3 6 3 5 3" xfId="10427" xr:uid="{00000000-0005-0000-0000-000001280000}"/>
    <cellStyle name="20% - Accent1 2 3 6 3 6" xfId="10428" xr:uid="{00000000-0005-0000-0000-000002280000}"/>
    <cellStyle name="20% - Accent1 2 3 6 3 6 2" xfId="10429" xr:uid="{00000000-0005-0000-0000-000003280000}"/>
    <cellStyle name="20% - Accent1 2 3 6 3 6 2 2" xfId="10430" xr:uid="{00000000-0005-0000-0000-000004280000}"/>
    <cellStyle name="20% - Accent1 2 3 6 3 6 3" xfId="10431" xr:uid="{00000000-0005-0000-0000-000005280000}"/>
    <cellStyle name="20% - Accent1 2 3 6 3 7" xfId="10432" xr:uid="{00000000-0005-0000-0000-000006280000}"/>
    <cellStyle name="20% - Accent1 2 3 6 3 7 2" xfId="10433" xr:uid="{00000000-0005-0000-0000-000007280000}"/>
    <cellStyle name="20% - Accent1 2 3 6 3 8" xfId="10434" xr:uid="{00000000-0005-0000-0000-000008280000}"/>
    <cellStyle name="20% - Accent1 2 3 6 3 8 2" xfId="10435" xr:uid="{00000000-0005-0000-0000-000009280000}"/>
    <cellStyle name="20% - Accent1 2 3 6 3 9" xfId="10436" xr:uid="{00000000-0005-0000-0000-00000A280000}"/>
    <cellStyle name="20% - Accent1 2 3 6 4" xfId="10437" xr:uid="{00000000-0005-0000-0000-00000B280000}"/>
    <cellStyle name="20% - Accent1 2 3 6 4 2" xfId="10438" xr:uid="{00000000-0005-0000-0000-00000C280000}"/>
    <cellStyle name="20% - Accent1 2 3 6 4 2 2" xfId="10439" xr:uid="{00000000-0005-0000-0000-00000D280000}"/>
    <cellStyle name="20% - Accent1 2 3 6 4 2 2 2" xfId="10440" xr:uid="{00000000-0005-0000-0000-00000E280000}"/>
    <cellStyle name="20% - Accent1 2 3 6 4 2 3" xfId="10441" xr:uid="{00000000-0005-0000-0000-00000F280000}"/>
    <cellStyle name="20% - Accent1 2 3 6 4 3" xfId="10442" xr:uid="{00000000-0005-0000-0000-000010280000}"/>
    <cellStyle name="20% - Accent1 2 3 6 4 3 2" xfId="10443" xr:uid="{00000000-0005-0000-0000-000011280000}"/>
    <cellStyle name="20% - Accent1 2 3 6 4 4" xfId="10444" xr:uid="{00000000-0005-0000-0000-000012280000}"/>
    <cellStyle name="20% - Accent1 2 3 6 5" xfId="10445" xr:uid="{00000000-0005-0000-0000-000013280000}"/>
    <cellStyle name="20% - Accent1 2 3 6 5 2" xfId="10446" xr:uid="{00000000-0005-0000-0000-000014280000}"/>
    <cellStyle name="20% - Accent1 2 3 6 5 2 2" xfId="10447" xr:uid="{00000000-0005-0000-0000-000015280000}"/>
    <cellStyle name="20% - Accent1 2 3 6 5 2 2 2" xfId="10448" xr:uid="{00000000-0005-0000-0000-000016280000}"/>
    <cellStyle name="20% - Accent1 2 3 6 5 2 3" xfId="10449" xr:uid="{00000000-0005-0000-0000-000017280000}"/>
    <cellStyle name="20% - Accent1 2 3 6 5 3" xfId="10450" xr:uid="{00000000-0005-0000-0000-000018280000}"/>
    <cellStyle name="20% - Accent1 2 3 6 5 3 2" xfId="10451" xr:uid="{00000000-0005-0000-0000-000019280000}"/>
    <cellStyle name="20% - Accent1 2 3 6 5 4" xfId="10452" xr:uid="{00000000-0005-0000-0000-00001A280000}"/>
    <cellStyle name="20% - Accent1 2 3 6 6" xfId="10453" xr:uid="{00000000-0005-0000-0000-00001B280000}"/>
    <cellStyle name="20% - Accent1 2 3 6 6 2" xfId="10454" xr:uid="{00000000-0005-0000-0000-00001C280000}"/>
    <cellStyle name="20% - Accent1 2 3 6 6 2 2" xfId="10455" xr:uid="{00000000-0005-0000-0000-00001D280000}"/>
    <cellStyle name="20% - Accent1 2 3 6 6 2 2 2" xfId="10456" xr:uid="{00000000-0005-0000-0000-00001E280000}"/>
    <cellStyle name="20% - Accent1 2 3 6 6 2 3" xfId="10457" xr:uid="{00000000-0005-0000-0000-00001F280000}"/>
    <cellStyle name="20% - Accent1 2 3 6 6 3" xfId="10458" xr:uid="{00000000-0005-0000-0000-000020280000}"/>
    <cellStyle name="20% - Accent1 2 3 6 6 3 2" xfId="10459" xr:uid="{00000000-0005-0000-0000-000021280000}"/>
    <cellStyle name="20% - Accent1 2 3 6 6 4" xfId="10460" xr:uid="{00000000-0005-0000-0000-000022280000}"/>
    <cellStyle name="20% - Accent1 2 3 6 7" xfId="10461" xr:uid="{00000000-0005-0000-0000-000023280000}"/>
    <cellStyle name="20% - Accent1 2 3 6 7 2" xfId="10462" xr:uid="{00000000-0005-0000-0000-000024280000}"/>
    <cellStyle name="20% - Accent1 2 3 6 7 2 2" xfId="10463" xr:uid="{00000000-0005-0000-0000-000025280000}"/>
    <cellStyle name="20% - Accent1 2 3 6 7 3" xfId="10464" xr:uid="{00000000-0005-0000-0000-000026280000}"/>
    <cellStyle name="20% - Accent1 2 3 6 8" xfId="10465" xr:uid="{00000000-0005-0000-0000-000027280000}"/>
    <cellStyle name="20% - Accent1 2 3 6 8 2" xfId="10466" xr:uid="{00000000-0005-0000-0000-000028280000}"/>
    <cellStyle name="20% - Accent1 2 3 6 8 2 2" xfId="10467" xr:uid="{00000000-0005-0000-0000-000029280000}"/>
    <cellStyle name="20% - Accent1 2 3 6 8 3" xfId="10468" xr:uid="{00000000-0005-0000-0000-00002A280000}"/>
    <cellStyle name="20% - Accent1 2 3 6 9" xfId="10469" xr:uid="{00000000-0005-0000-0000-00002B280000}"/>
    <cellStyle name="20% - Accent1 2 3 6 9 2" xfId="10470" xr:uid="{00000000-0005-0000-0000-00002C280000}"/>
    <cellStyle name="20% - Accent1 2 3 7" xfId="10471" xr:uid="{00000000-0005-0000-0000-00002D280000}"/>
    <cellStyle name="20% - Accent1 2 3 7 2" xfId="10472" xr:uid="{00000000-0005-0000-0000-00002E280000}"/>
    <cellStyle name="20% - Accent1 2 3 7 2 2" xfId="10473" xr:uid="{00000000-0005-0000-0000-00002F280000}"/>
    <cellStyle name="20% - Accent1 2 3 7 2 2 2" xfId="10474" xr:uid="{00000000-0005-0000-0000-000030280000}"/>
    <cellStyle name="20% - Accent1 2 3 7 2 2 2 2" xfId="10475" xr:uid="{00000000-0005-0000-0000-000031280000}"/>
    <cellStyle name="20% - Accent1 2 3 7 2 2 3" xfId="10476" xr:uid="{00000000-0005-0000-0000-000032280000}"/>
    <cellStyle name="20% - Accent1 2 3 7 2 3" xfId="10477" xr:uid="{00000000-0005-0000-0000-000033280000}"/>
    <cellStyle name="20% - Accent1 2 3 7 2 3 2" xfId="10478" xr:uid="{00000000-0005-0000-0000-000034280000}"/>
    <cellStyle name="20% - Accent1 2 3 7 2 4" xfId="10479" xr:uid="{00000000-0005-0000-0000-000035280000}"/>
    <cellStyle name="20% - Accent1 2 3 7 3" xfId="10480" xr:uid="{00000000-0005-0000-0000-000036280000}"/>
    <cellStyle name="20% - Accent1 2 3 7 3 2" xfId="10481" xr:uid="{00000000-0005-0000-0000-000037280000}"/>
    <cellStyle name="20% - Accent1 2 3 7 3 2 2" xfId="10482" xr:uid="{00000000-0005-0000-0000-000038280000}"/>
    <cellStyle name="20% - Accent1 2 3 7 3 2 2 2" xfId="10483" xr:uid="{00000000-0005-0000-0000-000039280000}"/>
    <cellStyle name="20% - Accent1 2 3 7 3 2 3" xfId="10484" xr:uid="{00000000-0005-0000-0000-00003A280000}"/>
    <cellStyle name="20% - Accent1 2 3 7 3 3" xfId="10485" xr:uid="{00000000-0005-0000-0000-00003B280000}"/>
    <cellStyle name="20% - Accent1 2 3 7 3 3 2" xfId="10486" xr:uid="{00000000-0005-0000-0000-00003C280000}"/>
    <cellStyle name="20% - Accent1 2 3 7 3 4" xfId="10487" xr:uid="{00000000-0005-0000-0000-00003D280000}"/>
    <cellStyle name="20% - Accent1 2 3 7 4" xfId="10488" xr:uid="{00000000-0005-0000-0000-00003E280000}"/>
    <cellStyle name="20% - Accent1 2 3 7 4 2" xfId="10489" xr:uid="{00000000-0005-0000-0000-00003F280000}"/>
    <cellStyle name="20% - Accent1 2 3 7 4 2 2" xfId="10490" xr:uid="{00000000-0005-0000-0000-000040280000}"/>
    <cellStyle name="20% - Accent1 2 3 7 4 2 2 2" xfId="10491" xr:uid="{00000000-0005-0000-0000-000041280000}"/>
    <cellStyle name="20% - Accent1 2 3 7 4 2 3" xfId="10492" xr:uid="{00000000-0005-0000-0000-000042280000}"/>
    <cellStyle name="20% - Accent1 2 3 7 4 3" xfId="10493" xr:uid="{00000000-0005-0000-0000-000043280000}"/>
    <cellStyle name="20% - Accent1 2 3 7 4 3 2" xfId="10494" xr:uid="{00000000-0005-0000-0000-000044280000}"/>
    <cellStyle name="20% - Accent1 2 3 7 4 4" xfId="10495" xr:uid="{00000000-0005-0000-0000-000045280000}"/>
    <cellStyle name="20% - Accent1 2 3 7 5" xfId="10496" xr:uid="{00000000-0005-0000-0000-000046280000}"/>
    <cellStyle name="20% - Accent1 2 3 7 5 2" xfId="10497" xr:uid="{00000000-0005-0000-0000-000047280000}"/>
    <cellStyle name="20% - Accent1 2 3 7 5 2 2" xfId="10498" xr:uid="{00000000-0005-0000-0000-000048280000}"/>
    <cellStyle name="20% - Accent1 2 3 7 5 3" xfId="10499" xr:uid="{00000000-0005-0000-0000-000049280000}"/>
    <cellStyle name="20% - Accent1 2 3 7 6" xfId="10500" xr:uid="{00000000-0005-0000-0000-00004A280000}"/>
    <cellStyle name="20% - Accent1 2 3 7 6 2" xfId="10501" xr:uid="{00000000-0005-0000-0000-00004B280000}"/>
    <cellStyle name="20% - Accent1 2 3 7 6 2 2" xfId="10502" xr:uid="{00000000-0005-0000-0000-00004C280000}"/>
    <cellStyle name="20% - Accent1 2 3 7 6 3" xfId="10503" xr:uid="{00000000-0005-0000-0000-00004D280000}"/>
    <cellStyle name="20% - Accent1 2 3 7 7" xfId="10504" xr:uid="{00000000-0005-0000-0000-00004E280000}"/>
    <cellStyle name="20% - Accent1 2 3 7 7 2" xfId="10505" xr:uid="{00000000-0005-0000-0000-00004F280000}"/>
    <cellStyle name="20% - Accent1 2 3 7 8" xfId="10506" xr:uid="{00000000-0005-0000-0000-000050280000}"/>
    <cellStyle name="20% - Accent1 2 3 7 8 2" xfId="10507" xr:uid="{00000000-0005-0000-0000-000051280000}"/>
    <cellStyle name="20% - Accent1 2 3 7 9" xfId="10508" xr:uid="{00000000-0005-0000-0000-000052280000}"/>
    <cellStyle name="20% - Accent1 2 3 8" xfId="10509" xr:uid="{00000000-0005-0000-0000-000053280000}"/>
    <cellStyle name="20% - Accent1 2 3 8 2" xfId="10510" xr:uid="{00000000-0005-0000-0000-000054280000}"/>
    <cellStyle name="20% - Accent1 2 3 8 2 2" xfId="10511" xr:uid="{00000000-0005-0000-0000-000055280000}"/>
    <cellStyle name="20% - Accent1 2 3 8 2 2 2" xfId="10512" xr:uid="{00000000-0005-0000-0000-000056280000}"/>
    <cellStyle name="20% - Accent1 2 3 8 2 2 2 2" xfId="10513" xr:uid="{00000000-0005-0000-0000-000057280000}"/>
    <cellStyle name="20% - Accent1 2 3 8 2 2 3" xfId="10514" xr:uid="{00000000-0005-0000-0000-000058280000}"/>
    <cellStyle name="20% - Accent1 2 3 8 2 3" xfId="10515" xr:uid="{00000000-0005-0000-0000-000059280000}"/>
    <cellStyle name="20% - Accent1 2 3 8 2 3 2" xfId="10516" xr:uid="{00000000-0005-0000-0000-00005A280000}"/>
    <cellStyle name="20% - Accent1 2 3 8 2 4" xfId="10517" xr:uid="{00000000-0005-0000-0000-00005B280000}"/>
    <cellStyle name="20% - Accent1 2 3 8 3" xfId="10518" xr:uid="{00000000-0005-0000-0000-00005C280000}"/>
    <cellStyle name="20% - Accent1 2 3 8 3 2" xfId="10519" xr:uid="{00000000-0005-0000-0000-00005D280000}"/>
    <cellStyle name="20% - Accent1 2 3 8 3 2 2" xfId="10520" xr:uid="{00000000-0005-0000-0000-00005E280000}"/>
    <cellStyle name="20% - Accent1 2 3 8 3 2 2 2" xfId="10521" xr:uid="{00000000-0005-0000-0000-00005F280000}"/>
    <cellStyle name="20% - Accent1 2 3 8 3 2 3" xfId="10522" xr:uid="{00000000-0005-0000-0000-000060280000}"/>
    <cellStyle name="20% - Accent1 2 3 8 3 3" xfId="10523" xr:uid="{00000000-0005-0000-0000-000061280000}"/>
    <cellStyle name="20% - Accent1 2 3 8 3 3 2" xfId="10524" xr:uid="{00000000-0005-0000-0000-000062280000}"/>
    <cellStyle name="20% - Accent1 2 3 8 3 4" xfId="10525" xr:uid="{00000000-0005-0000-0000-000063280000}"/>
    <cellStyle name="20% - Accent1 2 3 8 4" xfId="10526" xr:uid="{00000000-0005-0000-0000-000064280000}"/>
    <cellStyle name="20% - Accent1 2 3 8 4 2" xfId="10527" xr:uid="{00000000-0005-0000-0000-000065280000}"/>
    <cellStyle name="20% - Accent1 2 3 8 4 2 2" xfId="10528" xr:uid="{00000000-0005-0000-0000-000066280000}"/>
    <cellStyle name="20% - Accent1 2 3 8 4 2 2 2" xfId="10529" xr:uid="{00000000-0005-0000-0000-000067280000}"/>
    <cellStyle name="20% - Accent1 2 3 8 4 2 3" xfId="10530" xr:uid="{00000000-0005-0000-0000-000068280000}"/>
    <cellStyle name="20% - Accent1 2 3 8 4 3" xfId="10531" xr:uid="{00000000-0005-0000-0000-000069280000}"/>
    <cellStyle name="20% - Accent1 2 3 8 4 3 2" xfId="10532" xr:uid="{00000000-0005-0000-0000-00006A280000}"/>
    <cellStyle name="20% - Accent1 2 3 8 4 4" xfId="10533" xr:uid="{00000000-0005-0000-0000-00006B280000}"/>
    <cellStyle name="20% - Accent1 2 3 8 5" xfId="10534" xr:uid="{00000000-0005-0000-0000-00006C280000}"/>
    <cellStyle name="20% - Accent1 2 3 8 5 2" xfId="10535" xr:uid="{00000000-0005-0000-0000-00006D280000}"/>
    <cellStyle name="20% - Accent1 2 3 8 5 2 2" xfId="10536" xr:uid="{00000000-0005-0000-0000-00006E280000}"/>
    <cellStyle name="20% - Accent1 2 3 8 5 3" xfId="10537" xr:uid="{00000000-0005-0000-0000-00006F280000}"/>
    <cellStyle name="20% - Accent1 2 3 8 6" xfId="10538" xr:uid="{00000000-0005-0000-0000-000070280000}"/>
    <cellStyle name="20% - Accent1 2 3 8 6 2" xfId="10539" xr:uid="{00000000-0005-0000-0000-000071280000}"/>
    <cellStyle name="20% - Accent1 2 3 8 6 2 2" xfId="10540" xr:uid="{00000000-0005-0000-0000-000072280000}"/>
    <cellStyle name="20% - Accent1 2 3 8 6 3" xfId="10541" xr:uid="{00000000-0005-0000-0000-000073280000}"/>
    <cellStyle name="20% - Accent1 2 3 8 7" xfId="10542" xr:uid="{00000000-0005-0000-0000-000074280000}"/>
    <cellStyle name="20% - Accent1 2 3 8 7 2" xfId="10543" xr:uid="{00000000-0005-0000-0000-000075280000}"/>
    <cellStyle name="20% - Accent1 2 3 8 8" xfId="10544" xr:uid="{00000000-0005-0000-0000-000076280000}"/>
    <cellStyle name="20% - Accent1 2 3 8 8 2" xfId="10545" xr:uid="{00000000-0005-0000-0000-000077280000}"/>
    <cellStyle name="20% - Accent1 2 3 8 9" xfId="10546" xr:uid="{00000000-0005-0000-0000-000078280000}"/>
    <cellStyle name="20% - Accent1 2 3 9" xfId="10547" xr:uid="{00000000-0005-0000-0000-000079280000}"/>
    <cellStyle name="20% - Accent1 2 3 9 2" xfId="10548" xr:uid="{00000000-0005-0000-0000-00007A280000}"/>
    <cellStyle name="20% - Accent1 2 3 9 2 2" xfId="10549" xr:uid="{00000000-0005-0000-0000-00007B280000}"/>
    <cellStyle name="20% - Accent1 2 3 9 2 2 2" xfId="10550" xr:uid="{00000000-0005-0000-0000-00007C280000}"/>
    <cellStyle name="20% - Accent1 2 3 9 2 3" xfId="10551" xr:uid="{00000000-0005-0000-0000-00007D280000}"/>
    <cellStyle name="20% - Accent1 2 3 9 3" xfId="10552" xr:uid="{00000000-0005-0000-0000-00007E280000}"/>
    <cellStyle name="20% - Accent1 2 3 9 3 2" xfId="10553" xr:uid="{00000000-0005-0000-0000-00007F280000}"/>
    <cellStyle name="20% - Accent1 2 3 9 4" xfId="10554" xr:uid="{00000000-0005-0000-0000-000080280000}"/>
    <cellStyle name="20% - Accent1 2 4" xfId="10555" xr:uid="{00000000-0005-0000-0000-000081280000}"/>
    <cellStyle name="20% - Accent1 2 4 10" xfId="10556" xr:uid="{00000000-0005-0000-0000-000082280000}"/>
    <cellStyle name="20% - Accent1 2 4 10 2" xfId="10557" xr:uid="{00000000-0005-0000-0000-000083280000}"/>
    <cellStyle name="20% - Accent1 2 4 10 2 2" xfId="10558" xr:uid="{00000000-0005-0000-0000-000084280000}"/>
    <cellStyle name="20% - Accent1 2 4 10 2 2 2" xfId="10559" xr:uid="{00000000-0005-0000-0000-000085280000}"/>
    <cellStyle name="20% - Accent1 2 4 10 2 3" xfId="10560" xr:uid="{00000000-0005-0000-0000-000086280000}"/>
    <cellStyle name="20% - Accent1 2 4 10 3" xfId="10561" xr:uid="{00000000-0005-0000-0000-000087280000}"/>
    <cellStyle name="20% - Accent1 2 4 10 3 2" xfId="10562" xr:uid="{00000000-0005-0000-0000-000088280000}"/>
    <cellStyle name="20% - Accent1 2 4 10 4" xfId="10563" xr:uid="{00000000-0005-0000-0000-000089280000}"/>
    <cellStyle name="20% - Accent1 2 4 11" xfId="10564" xr:uid="{00000000-0005-0000-0000-00008A280000}"/>
    <cellStyle name="20% - Accent1 2 4 11 2" xfId="10565" xr:uid="{00000000-0005-0000-0000-00008B280000}"/>
    <cellStyle name="20% - Accent1 2 4 11 2 2" xfId="10566" xr:uid="{00000000-0005-0000-0000-00008C280000}"/>
    <cellStyle name="20% - Accent1 2 4 11 2 2 2" xfId="10567" xr:uid="{00000000-0005-0000-0000-00008D280000}"/>
    <cellStyle name="20% - Accent1 2 4 11 2 3" xfId="10568" xr:uid="{00000000-0005-0000-0000-00008E280000}"/>
    <cellStyle name="20% - Accent1 2 4 11 3" xfId="10569" xr:uid="{00000000-0005-0000-0000-00008F280000}"/>
    <cellStyle name="20% - Accent1 2 4 11 3 2" xfId="10570" xr:uid="{00000000-0005-0000-0000-000090280000}"/>
    <cellStyle name="20% - Accent1 2 4 11 4" xfId="10571" xr:uid="{00000000-0005-0000-0000-000091280000}"/>
    <cellStyle name="20% - Accent1 2 4 12" xfId="10572" xr:uid="{00000000-0005-0000-0000-000092280000}"/>
    <cellStyle name="20% - Accent1 2 4 12 2" xfId="10573" xr:uid="{00000000-0005-0000-0000-000093280000}"/>
    <cellStyle name="20% - Accent1 2 4 12 2 2" xfId="10574" xr:uid="{00000000-0005-0000-0000-000094280000}"/>
    <cellStyle name="20% - Accent1 2 4 12 3" xfId="10575" xr:uid="{00000000-0005-0000-0000-000095280000}"/>
    <cellStyle name="20% - Accent1 2 4 13" xfId="10576" xr:uid="{00000000-0005-0000-0000-000096280000}"/>
    <cellStyle name="20% - Accent1 2 4 13 2" xfId="10577" xr:uid="{00000000-0005-0000-0000-000097280000}"/>
    <cellStyle name="20% - Accent1 2 4 13 2 2" xfId="10578" xr:uid="{00000000-0005-0000-0000-000098280000}"/>
    <cellStyle name="20% - Accent1 2 4 13 3" xfId="10579" xr:uid="{00000000-0005-0000-0000-000099280000}"/>
    <cellStyle name="20% - Accent1 2 4 14" xfId="10580" xr:uid="{00000000-0005-0000-0000-00009A280000}"/>
    <cellStyle name="20% - Accent1 2 4 14 2" xfId="10581" xr:uid="{00000000-0005-0000-0000-00009B280000}"/>
    <cellStyle name="20% - Accent1 2 4 15" xfId="10582" xr:uid="{00000000-0005-0000-0000-00009C280000}"/>
    <cellStyle name="20% - Accent1 2 4 15 2" xfId="10583" xr:uid="{00000000-0005-0000-0000-00009D280000}"/>
    <cellStyle name="20% - Accent1 2 4 16" xfId="10584" xr:uid="{00000000-0005-0000-0000-00009E280000}"/>
    <cellStyle name="20% - Accent1 2 4 2" xfId="10585" xr:uid="{00000000-0005-0000-0000-00009F280000}"/>
    <cellStyle name="20% - Accent1 2 4 2 10" xfId="10586" xr:uid="{00000000-0005-0000-0000-0000A0280000}"/>
    <cellStyle name="20% - Accent1 2 4 2 10 2" xfId="10587" xr:uid="{00000000-0005-0000-0000-0000A1280000}"/>
    <cellStyle name="20% - Accent1 2 4 2 10 2 2" xfId="10588" xr:uid="{00000000-0005-0000-0000-0000A2280000}"/>
    <cellStyle name="20% - Accent1 2 4 2 10 2 2 2" xfId="10589" xr:uid="{00000000-0005-0000-0000-0000A3280000}"/>
    <cellStyle name="20% - Accent1 2 4 2 10 2 3" xfId="10590" xr:uid="{00000000-0005-0000-0000-0000A4280000}"/>
    <cellStyle name="20% - Accent1 2 4 2 10 3" xfId="10591" xr:uid="{00000000-0005-0000-0000-0000A5280000}"/>
    <cellStyle name="20% - Accent1 2 4 2 10 3 2" xfId="10592" xr:uid="{00000000-0005-0000-0000-0000A6280000}"/>
    <cellStyle name="20% - Accent1 2 4 2 10 4" xfId="10593" xr:uid="{00000000-0005-0000-0000-0000A7280000}"/>
    <cellStyle name="20% - Accent1 2 4 2 11" xfId="10594" xr:uid="{00000000-0005-0000-0000-0000A8280000}"/>
    <cellStyle name="20% - Accent1 2 4 2 11 2" xfId="10595" xr:uid="{00000000-0005-0000-0000-0000A9280000}"/>
    <cellStyle name="20% - Accent1 2 4 2 11 2 2" xfId="10596" xr:uid="{00000000-0005-0000-0000-0000AA280000}"/>
    <cellStyle name="20% - Accent1 2 4 2 11 3" xfId="10597" xr:uid="{00000000-0005-0000-0000-0000AB280000}"/>
    <cellStyle name="20% - Accent1 2 4 2 12" xfId="10598" xr:uid="{00000000-0005-0000-0000-0000AC280000}"/>
    <cellStyle name="20% - Accent1 2 4 2 12 2" xfId="10599" xr:uid="{00000000-0005-0000-0000-0000AD280000}"/>
    <cellStyle name="20% - Accent1 2 4 2 12 2 2" xfId="10600" xr:uid="{00000000-0005-0000-0000-0000AE280000}"/>
    <cellStyle name="20% - Accent1 2 4 2 12 3" xfId="10601" xr:uid="{00000000-0005-0000-0000-0000AF280000}"/>
    <cellStyle name="20% - Accent1 2 4 2 13" xfId="10602" xr:uid="{00000000-0005-0000-0000-0000B0280000}"/>
    <cellStyle name="20% - Accent1 2 4 2 13 2" xfId="10603" xr:uid="{00000000-0005-0000-0000-0000B1280000}"/>
    <cellStyle name="20% - Accent1 2 4 2 14" xfId="10604" xr:uid="{00000000-0005-0000-0000-0000B2280000}"/>
    <cellStyle name="20% - Accent1 2 4 2 14 2" xfId="10605" xr:uid="{00000000-0005-0000-0000-0000B3280000}"/>
    <cellStyle name="20% - Accent1 2 4 2 15" xfId="10606" xr:uid="{00000000-0005-0000-0000-0000B4280000}"/>
    <cellStyle name="20% - Accent1 2 4 2 2" xfId="10607" xr:uid="{00000000-0005-0000-0000-0000B5280000}"/>
    <cellStyle name="20% - Accent1 2 4 2 2 10" xfId="10608" xr:uid="{00000000-0005-0000-0000-0000B6280000}"/>
    <cellStyle name="20% - Accent1 2 4 2 2 10 2" xfId="10609" xr:uid="{00000000-0005-0000-0000-0000B7280000}"/>
    <cellStyle name="20% - Accent1 2 4 2 2 10 2 2" xfId="10610" xr:uid="{00000000-0005-0000-0000-0000B8280000}"/>
    <cellStyle name="20% - Accent1 2 4 2 2 10 3" xfId="10611" xr:uid="{00000000-0005-0000-0000-0000B9280000}"/>
    <cellStyle name="20% - Accent1 2 4 2 2 11" xfId="10612" xr:uid="{00000000-0005-0000-0000-0000BA280000}"/>
    <cellStyle name="20% - Accent1 2 4 2 2 11 2" xfId="10613" xr:uid="{00000000-0005-0000-0000-0000BB280000}"/>
    <cellStyle name="20% - Accent1 2 4 2 2 11 2 2" xfId="10614" xr:uid="{00000000-0005-0000-0000-0000BC280000}"/>
    <cellStyle name="20% - Accent1 2 4 2 2 11 3" xfId="10615" xr:uid="{00000000-0005-0000-0000-0000BD280000}"/>
    <cellStyle name="20% - Accent1 2 4 2 2 12" xfId="10616" xr:uid="{00000000-0005-0000-0000-0000BE280000}"/>
    <cellStyle name="20% - Accent1 2 4 2 2 12 2" xfId="10617" xr:uid="{00000000-0005-0000-0000-0000BF280000}"/>
    <cellStyle name="20% - Accent1 2 4 2 2 13" xfId="10618" xr:uid="{00000000-0005-0000-0000-0000C0280000}"/>
    <cellStyle name="20% - Accent1 2 4 2 2 13 2" xfId="10619" xr:uid="{00000000-0005-0000-0000-0000C1280000}"/>
    <cellStyle name="20% - Accent1 2 4 2 2 14" xfId="10620" xr:uid="{00000000-0005-0000-0000-0000C2280000}"/>
    <cellStyle name="20% - Accent1 2 4 2 2 2" xfId="10621" xr:uid="{00000000-0005-0000-0000-0000C3280000}"/>
    <cellStyle name="20% - Accent1 2 4 2 2 2 10" xfId="10622" xr:uid="{00000000-0005-0000-0000-0000C4280000}"/>
    <cellStyle name="20% - Accent1 2 4 2 2 2 10 2" xfId="10623" xr:uid="{00000000-0005-0000-0000-0000C5280000}"/>
    <cellStyle name="20% - Accent1 2 4 2 2 2 11" xfId="10624" xr:uid="{00000000-0005-0000-0000-0000C6280000}"/>
    <cellStyle name="20% - Accent1 2 4 2 2 2 2" xfId="10625" xr:uid="{00000000-0005-0000-0000-0000C7280000}"/>
    <cellStyle name="20% - Accent1 2 4 2 2 2 2 2" xfId="10626" xr:uid="{00000000-0005-0000-0000-0000C8280000}"/>
    <cellStyle name="20% - Accent1 2 4 2 2 2 2 2 2" xfId="10627" xr:uid="{00000000-0005-0000-0000-0000C9280000}"/>
    <cellStyle name="20% - Accent1 2 4 2 2 2 2 2 2 2" xfId="10628" xr:uid="{00000000-0005-0000-0000-0000CA280000}"/>
    <cellStyle name="20% - Accent1 2 4 2 2 2 2 2 2 2 2" xfId="10629" xr:uid="{00000000-0005-0000-0000-0000CB280000}"/>
    <cellStyle name="20% - Accent1 2 4 2 2 2 2 2 2 3" xfId="10630" xr:uid="{00000000-0005-0000-0000-0000CC280000}"/>
    <cellStyle name="20% - Accent1 2 4 2 2 2 2 2 3" xfId="10631" xr:uid="{00000000-0005-0000-0000-0000CD280000}"/>
    <cellStyle name="20% - Accent1 2 4 2 2 2 2 2 3 2" xfId="10632" xr:uid="{00000000-0005-0000-0000-0000CE280000}"/>
    <cellStyle name="20% - Accent1 2 4 2 2 2 2 2 4" xfId="10633" xr:uid="{00000000-0005-0000-0000-0000CF280000}"/>
    <cellStyle name="20% - Accent1 2 4 2 2 2 2 3" xfId="10634" xr:uid="{00000000-0005-0000-0000-0000D0280000}"/>
    <cellStyle name="20% - Accent1 2 4 2 2 2 2 3 2" xfId="10635" xr:uid="{00000000-0005-0000-0000-0000D1280000}"/>
    <cellStyle name="20% - Accent1 2 4 2 2 2 2 3 2 2" xfId="10636" xr:uid="{00000000-0005-0000-0000-0000D2280000}"/>
    <cellStyle name="20% - Accent1 2 4 2 2 2 2 3 2 2 2" xfId="10637" xr:uid="{00000000-0005-0000-0000-0000D3280000}"/>
    <cellStyle name="20% - Accent1 2 4 2 2 2 2 3 2 3" xfId="10638" xr:uid="{00000000-0005-0000-0000-0000D4280000}"/>
    <cellStyle name="20% - Accent1 2 4 2 2 2 2 3 3" xfId="10639" xr:uid="{00000000-0005-0000-0000-0000D5280000}"/>
    <cellStyle name="20% - Accent1 2 4 2 2 2 2 3 3 2" xfId="10640" xr:uid="{00000000-0005-0000-0000-0000D6280000}"/>
    <cellStyle name="20% - Accent1 2 4 2 2 2 2 3 4" xfId="10641" xr:uid="{00000000-0005-0000-0000-0000D7280000}"/>
    <cellStyle name="20% - Accent1 2 4 2 2 2 2 4" xfId="10642" xr:uid="{00000000-0005-0000-0000-0000D8280000}"/>
    <cellStyle name="20% - Accent1 2 4 2 2 2 2 4 2" xfId="10643" xr:uid="{00000000-0005-0000-0000-0000D9280000}"/>
    <cellStyle name="20% - Accent1 2 4 2 2 2 2 4 2 2" xfId="10644" xr:uid="{00000000-0005-0000-0000-0000DA280000}"/>
    <cellStyle name="20% - Accent1 2 4 2 2 2 2 4 2 2 2" xfId="10645" xr:uid="{00000000-0005-0000-0000-0000DB280000}"/>
    <cellStyle name="20% - Accent1 2 4 2 2 2 2 4 2 3" xfId="10646" xr:uid="{00000000-0005-0000-0000-0000DC280000}"/>
    <cellStyle name="20% - Accent1 2 4 2 2 2 2 4 3" xfId="10647" xr:uid="{00000000-0005-0000-0000-0000DD280000}"/>
    <cellStyle name="20% - Accent1 2 4 2 2 2 2 4 3 2" xfId="10648" xr:uid="{00000000-0005-0000-0000-0000DE280000}"/>
    <cellStyle name="20% - Accent1 2 4 2 2 2 2 4 4" xfId="10649" xr:uid="{00000000-0005-0000-0000-0000DF280000}"/>
    <cellStyle name="20% - Accent1 2 4 2 2 2 2 5" xfId="10650" xr:uid="{00000000-0005-0000-0000-0000E0280000}"/>
    <cellStyle name="20% - Accent1 2 4 2 2 2 2 5 2" xfId="10651" xr:uid="{00000000-0005-0000-0000-0000E1280000}"/>
    <cellStyle name="20% - Accent1 2 4 2 2 2 2 5 2 2" xfId="10652" xr:uid="{00000000-0005-0000-0000-0000E2280000}"/>
    <cellStyle name="20% - Accent1 2 4 2 2 2 2 5 3" xfId="10653" xr:uid="{00000000-0005-0000-0000-0000E3280000}"/>
    <cellStyle name="20% - Accent1 2 4 2 2 2 2 6" xfId="10654" xr:uid="{00000000-0005-0000-0000-0000E4280000}"/>
    <cellStyle name="20% - Accent1 2 4 2 2 2 2 6 2" xfId="10655" xr:uid="{00000000-0005-0000-0000-0000E5280000}"/>
    <cellStyle name="20% - Accent1 2 4 2 2 2 2 6 2 2" xfId="10656" xr:uid="{00000000-0005-0000-0000-0000E6280000}"/>
    <cellStyle name="20% - Accent1 2 4 2 2 2 2 6 3" xfId="10657" xr:uid="{00000000-0005-0000-0000-0000E7280000}"/>
    <cellStyle name="20% - Accent1 2 4 2 2 2 2 7" xfId="10658" xr:uid="{00000000-0005-0000-0000-0000E8280000}"/>
    <cellStyle name="20% - Accent1 2 4 2 2 2 2 7 2" xfId="10659" xr:uid="{00000000-0005-0000-0000-0000E9280000}"/>
    <cellStyle name="20% - Accent1 2 4 2 2 2 2 8" xfId="10660" xr:uid="{00000000-0005-0000-0000-0000EA280000}"/>
    <cellStyle name="20% - Accent1 2 4 2 2 2 2 8 2" xfId="10661" xr:uid="{00000000-0005-0000-0000-0000EB280000}"/>
    <cellStyle name="20% - Accent1 2 4 2 2 2 2 9" xfId="10662" xr:uid="{00000000-0005-0000-0000-0000EC280000}"/>
    <cellStyle name="20% - Accent1 2 4 2 2 2 3" xfId="10663" xr:uid="{00000000-0005-0000-0000-0000ED280000}"/>
    <cellStyle name="20% - Accent1 2 4 2 2 2 3 2" xfId="10664" xr:uid="{00000000-0005-0000-0000-0000EE280000}"/>
    <cellStyle name="20% - Accent1 2 4 2 2 2 3 2 2" xfId="10665" xr:uid="{00000000-0005-0000-0000-0000EF280000}"/>
    <cellStyle name="20% - Accent1 2 4 2 2 2 3 2 2 2" xfId="10666" xr:uid="{00000000-0005-0000-0000-0000F0280000}"/>
    <cellStyle name="20% - Accent1 2 4 2 2 2 3 2 2 2 2" xfId="10667" xr:uid="{00000000-0005-0000-0000-0000F1280000}"/>
    <cellStyle name="20% - Accent1 2 4 2 2 2 3 2 2 3" xfId="10668" xr:uid="{00000000-0005-0000-0000-0000F2280000}"/>
    <cellStyle name="20% - Accent1 2 4 2 2 2 3 2 3" xfId="10669" xr:uid="{00000000-0005-0000-0000-0000F3280000}"/>
    <cellStyle name="20% - Accent1 2 4 2 2 2 3 2 3 2" xfId="10670" xr:uid="{00000000-0005-0000-0000-0000F4280000}"/>
    <cellStyle name="20% - Accent1 2 4 2 2 2 3 2 4" xfId="10671" xr:uid="{00000000-0005-0000-0000-0000F5280000}"/>
    <cellStyle name="20% - Accent1 2 4 2 2 2 3 3" xfId="10672" xr:uid="{00000000-0005-0000-0000-0000F6280000}"/>
    <cellStyle name="20% - Accent1 2 4 2 2 2 3 3 2" xfId="10673" xr:uid="{00000000-0005-0000-0000-0000F7280000}"/>
    <cellStyle name="20% - Accent1 2 4 2 2 2 3 3 2 2" xfId="10674" xr:uid="{00000000-0005-0000-0000-0000F8280000}"/>
    <cellStyle name="20% - Accent1 2 4 2 2 2 3 3 2 2 2" xfId="10675" xr:uid="{00000000-0005-0000-0000-0000F9280000}"/>
    <cellStyle name="20% - Accent1 2 4 2 2 2 3 3 2 3" xfId="10676" xr:uid="{00000000-0005-0000-0000-0000FA280000}"/>
    <cellStyle name="20% - Accent1 2 4 2 2 2 3 3 3" xfId="10677" xr:uid="{00000000-0005-0000-0000-0000FB280000}"/>
    <cellStyle name="20% - Accent1 2 4 2 2 2 3 3 3 2" xfId="10678" xr:uid="{00000000-0005-0000-0000-0000FC280000}"/>
    <cellStyle name="20% - Accent1 2 4 2 2 2 3 3 4" xfId="10679" xr:uid="{00000000-0005-0000-0000-0000FD280000}"/>
    <cellStyle name="20% - Accent1 2 4 2 2 2 3 4" xfId="10680" xr:uid="{00000000-0005-0000-0000-0000FE280000}"/>
    <cellStyle name="20% - Accent1 2 4 2 2 2 3 4 2" xfId="10681" xr:uid="{00000000-0005-0000-0000-0000FF280000}"/>
    <cellStyle name="20% - Accent1 2 4 2 2 2 3 4 2 2" xfId="10682" xr:uid="{00000000-0005-0000-0000-000000290000}"/>
    <cellStyle name="20% - Accent1 2 4 2 2 2 3 4 2 2 2" xfId="10683" xr:uid="{00000000-0005-0000-0000-000001290000}"/>
    <cellStyle name="20% - Accent1 2 4 2 2 2 3 4 2 3" xfId="10684" xr:uid="{00000000-0005-0000-0000-000002290000}"/>
    <cellStyle name="20% - Accent1 2 4 2 2 2 3 4 3" xfId="10685" xr:uid="{00000000-0005-0000-0000-000003290000}"/>
    <cellStyle name="20% - Accent1 2 4 2 2 2 3 4 3 2" xfId="10686" xr:uid="{00000000-0005-0000-0000-000004290000}"/>
    <cellStyle name="20% - Accent1 2 4 2 2 2 3 4 4" xfId="10687" xr:uid="{00000000-0005-0000-0000-000005290000}"/>
    <cellStyle name="20% - Accent1 2 4 2 2 2 3 5" xfId="10688" xr:uid="{00000000-0005-0000-0000-000006290000}"/>
    <cellStyle name="20% - Accent1 2 4 2 2 2 3 5 2" xfId="10689" xr:uid="{00000000-0005-0000-0000-000007290000}"/>
    <cellStyle name="20% - Accent1 2 4 2 2 2 3 5 2 2" xfId="10690" xr:uid="{00000000-0005-0000-0000-000008290000}"/>
    <cellStyle name="20% - Accent1 2 4 2 2 2 3 5 3" xfId="10691" xr:uid="{00000000-0005-0000-0000-000009290000}"/>
    <cellStyle name="20% - Accent1 2 4 2 2 2 3 6" xfId="10692" xr:uid="{00000000-0005-0000-0000-00000A290000}"/>
    <cellStyle name="20% - Accent1 2 4 2 2 2 3 6 2" xfId="10693" xr:uid="{00000000-0005-0000-0000-00000B290000}"/>
    <cellStyle name="20% - Accent1 2 4 2 2 2 3 6 2 2" xfId="10694" xr:uid="{00000000-0005-0000-0000-00000C290000}"/>
    <cellStyle name="20% - Accent1 2 4 2 2 2 3 6 3" xfId="10695" xr:uid="{00000000-0005-0000-0000-00000D290000}"/>
    <cellStyle name="20% - Accent1 2 4 2 2 2 3 7" xfId="10696" xr:uid="{00000000-0005-0000-0000-00000E290000}"/>
    <cellStyle name="20% - Accent1 2 4 2 2 2 3 7 2" xfId="10697" xr:uid="{00000000-0005-0000-0000-00000F290000}"/>
    <cellStyle name="20% - Accent1 2 4 2 2 2 3 8" xfId="10698" xr:uid="{00000000-0005-0000-0000-000010290000}"/>
    <cellStyle name="20% - Accent1 2 4 2 2 2 3 8 2" xfId="10699" xr:uid="{00000000-0005-0000-0000-000011290000}"/>
    <cellStyle name="20% - Accent1 2 4 2 2 2 3 9" xfId="10700" xr:uid="{00000000-0005-0000-0000-000012290000}"/>
    <cellStyle name="20% - Accent1 2 4 2 2 2 4" xfId="10701" xr:uid="{00000000-0005-0000-0000-000013290000}"/>
    <cellStyle name="20% - Accent1 2 4 2 2 2 4 2" xfId="10702" xr:uid="{00000000-0005-0000-0000-000014290000}"/>
    <cellStyle name="20% - Accent1 2 4 2 2 2 4 2 2" xfId="10703" xr:uid="{00000000-0005-0000-0000-000015290000}"/>
    <cellStyle name="20% - Accent1 2 4 2 2 2 4 2 2 2" xfId="10704" xr:uid="{00000000-0005-0000-0000-000016290000}"/>
    <cellStyle name="20% - Accent1 2 4 2 2 2 4 2 3" xfId="10705" xr:uid="{00000000-0005-0000-0000-000017290000}"/>
    <cellStyle name="20% - Accent1 2 4 2 2 2 4 3" xfId="10706" xr:uid="{00000000-0005-0000-0000-000018290000}"/>
    <cellStyle name="20% - Accent1 2 4 2 2 2 4 3 2" xfId="10707" xr:uid="{00000000-0005-0000-0000-000019290000}"/>
    <cellStyle name="20% - Accent1 2 4 2 2 2 4 4" xfId="10708" xr:uid="{00000000-0005-0000-0000-00001A290000}"/>
    <cellStyle name="20% - Accent1 2 4 2 2 2 5" xfId="10709" xr:uid="{00000000-0005-0000-0000-00001B290000}"/>
    <cellStyle name="20% - Accent1 2 4 2 2 2 5 2" xfId="10710" xr:uid="{00000000-0005-0000-0000-00001C290000}"/>
    <cellStyle name="20% - Accent1 2 4 2 2 2 5 2 2" xfId="10711" xr:uid="{00000000-0005-0000-0000-00001D290000}"/>
    <cellStyle name="20% - Accent1 2 4 2 2 2 5 2 2 2" xfId="10712" xr:uid="{00000000-0005-0000-0000-00001E290000}"/>
    <cellStyle name="20% - Accent1 2 4 2 2 2 5 2 3" xfId="10713" xr:uid="{00000000-0005-0000-0000-00001F290000}"/>
    <cellStyle name="20% - Accent1 2 4 2 2 2 5 3" xfId="10714" xr:uid="{00000000-0005-0000-0000-000020290000}"/>
    <cellStyle name="20% - Accent1 2 4 2 2 2 5 3 2" xfId="10715" xr:uid="{00000000-0005-0000-0000-000021290000}"/>
    <cellStyle name="20% - Accent1 2 4 2 2 2 5 4" xfId="10716" xr:uid="{00000000-0005-0000-0000-000022290000}"/>
    <cellStyle name="20% - Accent1 2 4 2 2 2 6" xfId="10717" xr:uid="{00000000-0005-0000-0000-000023290000}"/>
    <cellStyle name="20% - Accent1 2 4 2 2 2 6 2" xfId="10718" xr:uid="{00000000-0005-0000-0000-000024290000}"/>
    <cellStyle name="20% - Accent1 2 4 2 2 2 6 2 2" xfId="10719" xr:uid="{00000000-0005-0000-0000-000025290000}"/>
    <cellStyle name="20% - Accent1 2 4 2 2 2 6 2 2 2" xfId="10720" xr:uid="{00000000-0005-0000-0000-000026290000}"/>
    <cellStyle name="20% - Accent1 2 4 2 2 2 6 2 3" xfId="10721" xr:uid="{00000000-0005-0000-0000-000027290000}"/>
    <cellStyle name="20% - Accent1 2 4 2 2 2 6 3" xfId="10722" xr:uid="{00000000-0005-0000-0000-000028290000}"/>
    <cellStyle name="20% - Accent1 2 4 2 2 2 6 3 2" xfId="10723" xr:uid="{00000000-0005-0000-0000-000029290000}"/>
    <cellStyle name="20% - Accent1 2 4 2 2 2 6 4" xfId="10724" xr:uid="{00000000-0005-0000-0000-00002A290000}"/>
    <cellStyle name="20% - Accent1 2 4 2 2 2 7" xfId="10725" xr:uid="{00000000-0005-0000-0000-00002B290000}"/>
    <cellStyle name="20% - Accent1 2 4 2 2 2 7 2" xfId="10726" xr:uid="{00000000-0005-0000-0000-00002C290000}"/>
    <cellStyle name="20% - Accent1 2 4 2 2 2 7 2 2" xfId="10727" xr:uid="{00000000-0005-0000-0000-00002D290000}"/>
    <cellStyle name="20% - Accent1 2 4 2 2 2 7 3" xfId="10728" xr:uid="{00000000-0005-0000-0000-00002E290000}"/>
    <cellStyle name="20% - Accent1 2 4 2 2 2 8" xfId="10729" xr:uid="{00000000-0005-0000-0000-00002F290000}"/>
    <cellStyle name="20% - Accent1 2 4 2 2 2 8 2" xfId="10730" xr:uid="{00000000-0005-0000-0000-000030290000}"/>
    <cellStyle name="20% - Accent1 2 4 2 2 2 8 2 2" xfId="10731" xr:uid="{00000000-0005-0000-0000-000031290000}"/>
    <cellStyle name="20% - Accent1 2 4 2 2 2 8 3" xfId="10732" xr:uid="{00000000-0005-0000-0000-000032290000}"/>
    <cellStyle name="20% - Accent1 2 4 2 2 2 9" xfId="10733" xr:uid="{00000000-0005-0000-0000-000033290000}"/>
    <cellStyle name="20% - Accent1 2 4 2 2 2 9 2" xfId="10734" xr:uid="{00000000-0005-0000-0000-000034290000}"/>
    <cellStyle name="20% - Accent1 2 4 2 2 3" xfId="10735" xr:uid="{00000000-0005-0000-0000-000035290000}"/>
    <cellStyle name="20% - Accent1 2 4 2 2 3 10" xfId="10736" xr:uid="{00000000-0005-0000-0000-000036290000}"/>
    <cellStyle name="20% - Accent1 2 4 2 2 3 10 2" xfId="10737" xr:uid="{00000000-0005-0000-0000-000037290000}"/>
    <cellStyle name="20% - Accent1 2 4 2 2 3 11" xfId="10738" xr:uid="{00000000-0005-0000-0000-000038290000}"/>
    <cellStyle name="20% - Accent1 2 4 2 2 3 2" xfId="10739" xr:uid="{00000000-0005-0000-0000-000039290000}"/>
    <cellStyle name="20% - Accent1 2 4 2 2 3 2 2" xfId="10740" xr:uid="{00000000-0005-0000-0000-00003A290000}"/>
    <cellStyle name="20% - Accent1 2 4 2 2 3 2 2 2" xfId="10741" xr:uid="{00000000-0005-0000-0000-00003B290000}"/>
    <cellStyle name="20% - Accent1 2 4 2 2 3 2 2 2 2" xfId="10742" xr:uid="{00000000-0005-0000-0000-00003C290000}"/>
    <cellStyle name="20% - Accent1 2 4 2 2 3 2 2 2 2 2" xfId="10743" xr:uid="{00000000-0005-0000-0000-00003D290000}"/>
    <cellStyle name="20% - Accent1 2 4 2 2 3 2 2 2 3" xfId="10744" xr:uid="{00000000-0005-0000-0000-00003E290000}"/>
    <cellStyle name="20% - Accent1 2 4 2 2 3 2 2 3" xfId="10745" xr:uid="{00000000-0005-0000-0000-00003F290000}"/>
    <cellStyle name="20% - Accent1 2 4 2 2 3 2 2 3 2" xfId="10746" xr:uid="{00000000-0005-0000-0000-000040290000}"/>
    <cellStyle name="20% - Accent1 2 4 2 2 3 2 2 4" xfId="10747" xr:uid="{00000000-0005-0000-0000-000041290000}"/>
    <cellStyle name="20% - Accent1 2 4 2 2 3 2 3" xfId="10748" xr:uid="{00000000-0005-0000-0000-000042290000}"/>
    <cellStyle name="20% - Accent1 2 4 2 2 3 2 3 2" xfId="10749" xr:uid="{00000000-0005-0000-0000-000043290000}"/>
    <cellStyle name="20% - Accent1 2 4 2 2 3 2 3 2 2" xfId="10750" xr:uid="{00000000-0005-0000-0000-000044290000}"/>
    <cellStyle name="20% - Accent1 2 4 2 2 3 2 3 2 2 2" xfId="10751" xr:uid="{00000000-0005-0000-0000-000045290000}"/>
    <cellStyle name="20% - Accent1 2 4 2 2 3 2 3 2 3" xfId="10752" xr:uid="{00000000-0005-0000-0000-000046290000}"/>
    <cellStyle name="20% - Accent1 2 4 2 2 3 2 3 3" xfId="10753" xr:uid="{00000000-0005-0000-0000-000047290000}"/>
    <cellStyle name="20% - Accent1 2 4 2 2 3 2 3 3 2" xfId="10754" xr:uid="{00000000-0005-0000-0000-000048290000}"/>
    <cellStyle name="20% - Accent1 2 4 2 2 3 2 3 4" xfId="10755" xr:uid="{00000000-0005-0000-0000-000049290000}"/>
    <cellStyle name="20% - Accent1 2 4 2 2 3 2 4" xfId="10756" xr:uid="{00000000-0005-0000-0000-00004A290000}"/>
    <cellStyle name="20% - Accent1 2 4 2 2 3 2 4 2" xfId="10757" xr:uid="{00000000-0005-0000-0000-00004B290000}"/>
    <cellStyle name="20% - Accent1 2 4 2 2 3 2 4 2 2" xfId="10758" xr:uid="{00000000-0005-0000-0000-00004C290000}"/>
    <cellStyle name="20% - Accent1 2 4 2 2 3 2 4 2 2 2" xfId="10759" xr:uid="{00000000-0005-0000-0000-00004D290000}"/>
    <cellStyle name="20% - Accent1 2 4 2 2 3 2 4 2 3" xfId="10760" xr:uid="{00000000-0005-0000-0000-00004E290000}"/>
    <cellStyle name="20% - Accent1 2 4 2 2 3 2 4 3" xfId="10761" xr:uid="{00000000-0005-0000-0000-00004F290000}"/>
    <cellStyle name="20% - Accent1 2 4 2 2 3 2 4 3 2" xfId="10762" xr:uid="{00000000-0005-0000-0000-000050290000}"/>
    <cellStyle name="20% - Accent1 2 4 2 2 3 2 4 4" xfId="10763" xr:uid="{00000000-0005-0000-0000-000051290000}"/>
    <cellStyle name="20% - Accent1 2 4 2 2 3 2 5" xfId="10764" xr:uid="{00000000-0005-0000-0000-000052290000}"/>
    <cellStyle name="20% - Accent1 2 4 2 2 3 2 5 2" xfId="10765" xr:uid="{00000000-0005-0000-0000-000053290000}"/>
    <cellStyle name="20% - Accent1 2 4 2 2 3 2 5 2 2" xfId="10766" xr:uid="{00000000-0005-0000-0000-000054290000}"/>
    <cellStyle name="20% - Accent1 2 4 2 2 3 2 5 3" xfId="10767" xr:uid="{00000000-0005-0000-0000-000055290000}"/>
    <cellStyle name="20% - Accent1 2 4 2 2 3 2 6" xfId="10768" xr:uid="{00000000-0005-0000-0000-000056290000}"/>
    <cellStyle name="20% - Accent1 2 4 2 2 3 2 6 2" xfId="10769" xr:uid="{00000000-0005-0000-0000-000057290000}"/>
    <cellStyle name="20% - Accent1 2 4 2 2 3 2 6 2 2" xfId="10770" xr:uid="{00000000-0005-0000-0000-000058290000}"/>
    <cellStyle name="20% - Accent1 2 4 2 2 3 2 6 3" xfId="10771" xr:uid="{00000000-0005-0000-0000-000059290000}"/>
    <cellStyle name="20% - Accent1 2 4 2 2 3 2 7" xfId="10772" xr:uid="{00000000-0005-0000-0000-00005A290000}"/>
    <cellStyle name="20% - Accent1 2 4 2 2 3 2 7 2" xfId="10773" xr:uid="{00000000-0005-0000-0000-00005B290000}"/>
    <cellStyle name="20% - Accent1 2 4 2 2 3 2 8" xfId="10774" xr:uid="{00000000-0005-0000-0000-00005C290000}"/>
    <cellStyle name="20% - Accent1 2 4 2 2 3 2 8 2" xfId="10775" xr:uid="{00000000-0005-0000-0000-00005D290000}"/>
    <cellStyle name="20% - Accent1 2 4 2 2 3 2 9" xfId="10776" xr:uid="{00000000-0005-0000-0000-00005E290000}"/>
    <cellStyle name="20% - Accent1 2 4 2 2 3 3" xfId="10777" xr:uid="{00000000-0005-0000-0000-00005F290000}"/>
    <cellStyle name="20% - Accent1 2 4 2 2 3 3 2" xfId="10778" xr:uid="{00000000-0005-0000-0000-000060290000}"/>
    <cellStyle name="20% - Accent1 2 4 2 2 3 3 2 2" xfId="10779" xr:uid="{00000000-0005-0000-0000-000061290000}"/>
    <cellStyle name="20% - Accent1 2 4 2 2 3 3 2 2 2" xfId="10780" xr:uid="{00000000-0005-0000-0000-000062290000}"/>
    <cellStyle name="20% - Accent1 2 4 2 2 3 3 2 2 2 2" xfId="10781" xr:uid="{00000000-0005-0000-0000-000063290000}"/>
    <cellStyle name="20% - Accent1 2 4 2 2 3 3 2 2 3" xfId="10782" xr:uid="{00000000-0005-0000-0000-000064290000}"/>
    <cellStyle name="20% - Accent1 2 4 2 2 3 3 2 3" xfId="10783" xr:uid="{00000000-0005-0000-0000-000065290000}"/>
    <cellStyle name="20% - Accent1 2 4 2 2 3 3 2 3 2" xfId="10784" xr:uid="{00000000-0005-0000-0000-000066290000}"/>
    <cellStyle name="20% - Accent1 2 4 2 2 3 3 2 4" xfId="10785" xr:uid="{00000000-0005-0000-0000-000067290000}"/>
    <cellStyle name="20% - Accent1 2 4 2 2 3 3 3" xfId="10786" xr:uid="{00000000-0005-0000-0000-000068290000}"/>
    <cellStyle name="20% - Accent1 2 4 2 2 3 3 3 2" xfId="10787" xr:uid="{00000000-0005-0000-0000-000069290000}"/>
    <cellStyle name="20% - Accent1 2 4 2 2 3 3 3 2 2" xfId="10788" xr:uid="{00000000-0005-0000-0000-00006A290000}"/>
    <cellStyle name="20% - Accent1 2 4 2 2 3 3 3 2 2 2" xfId="10789" xr:uid="{00000000-0005-0000-0000-00006B290000}"/>
    <cellStyle name="20% - Accent1 2 4 2 2 3 3 3 2 3" xfId="10790" xr:uid="{00000000-0005-0000-0000-00006C290000}"/>
    <cellStyle name="20% - Accent1 2 4 2 2 3 3 3 3" xfId="10791" xr:uid="{00000000-0005-0000-0000-00006D290000}"/>
    <cellStyle name="20% - Accent1 2 4 2 2 3 3 3 3 2" xfId="10792" xr:uid="{00000000-0005-0000-0000-00006E290000}"/>
    <cellStyle name="20% - Accent1 2 4 2 2 3 3 3 4" xfId="10793" xr:uid="{00000000-0005-0000-0000-00006F290000}"/>
    <cellStyle name="20% - Accent1 2 4 2 2 3 3 4" xfId="10794" xr:uid="{00000000-0005-0000-0000-000070290000}"/>
    <cellStyle name="20% - Accent1 2 4 2 2 3 3 4 2" xfId="10795" xr:uid="{00000000-0005-0000-0000-000071290000}"/>
    <cellStyle name="20% - Accent1 2 4 2 2 3 3 4 2 2" xfId="10796" xr:uid="{00000000-0005-0000-0000-000072290000}"/>
    <cellStyle name="20% - Accent1 2 4 2 2 3 3 4 2 2 2" xfId="10797" xr:uid="{00000000-0005-0000-0000-000073290000}"/>
    <cellStyle name="20% - Accent1 2 4 2 2 3 3 4 2 3" xfId="10798" xr:uid="{00000000-0005-0000-0000-000074290000}"/>
    <cellStyle name="20% - Accent1 2 4 2 2 3 3 4 3" xfId="10799" xr:uid="{00000000-0005-0000-0000-000075290000}"/>
    <cellStyle name="20% - Accent1 2 4 2 2 3 3 4 3 2" xfId="10800" xr:uid="{00000000-0005-0000-0000-000076290000}"/>
    <cellStyle name="20% - Accent1 2 4 2 2 3 3 4 4" xfId="10801" xr:uid="{00000000-0005-0000-0000-000077290000}"/>
    <cellStyle name="20% - Accent1 2 4 2 2 3 3 5" xfId="10802" xr:uid="{00000000-0005-0000-0000-000078290000}"/>
    <cellStyle name="20% - Accent1 2 4 2 2 3 3 5 2" xfId="10803" xr:uid="{00000000-0005-0000-0000-000079290000}"/>
    <cellStyle name="20% - Accent1 2 4 2 2 3 3 5 2 2" xfId="10804" xr:uid="{00000000-0005-0000-0000-00007A290000}"/>
    <cellStyle name="20% - Accent1 2 4 2 2 3 3 5 3" xfId="10805" xr:uid="{00000000-0005-0000-0000-00007B290000}"/>
    <cellStyle name="20% - Accent1 2 4 2 2 3 3 6" xfId="10806" xr:uid="{00000000-0005-0000-0000-00007C290000}"/>
    <cellStyle name="20% - Accent1 2 4 2 2 3 3 6 2" xfId="10807" xr:uid="{00000000-0005-0000-0000-00007D290000}"/>
    <cellStyle name="20% - Accent1 2 4 2 2 3 3 6 2 2" xfId="10808" xr:uid="{00000000-0005-0000-0000-00007E290000}"/>
    <cellStyle name="20% - Accent1 2 4 2 2 3 3 6 3" xfId="10809" xr:uid="{00000000-0005-0000-0000-00007F290000}"/>
    <cellStyle name="20% - Accent1 2 4 2 2 3 3 7" xfId="10810" xr:uid="{00000000-0005-0000-0000-000080290000}"/>
    <cellStyle name="20% - Accent1 2 4 2 2 3 3 7 2" xfId="10811" xr:uid="{00000000-0005-0000-0000-000081290000}"/>
    <cellStyle name="20% - Accent1 2 4 2 2 3 3 8" xfId="10812" xr:uid="{00000000-0005-0000-0000-000082290000}"/>
    <cellStyle name="20% - Accent1 2 4 2 2 3 3 8 2" xfId="10813" xr:uid="{00000000-0005-0000-0000-000083290000}"/>
    <cellStyle name="20% - Accent1 2 4 2 2 3 3 9" xfId="10814" xr:uid="{00000000-0005-0000-0000-000084290000}"/>
    <cellStyle name="20% - Accent1 2 4 2 2 3 4" xfId="10815" xr:uid="{00000000-0005-0000-0000-000085290000}"/>
    <cellStyle name="20% - Accent1 2 4 2 2 3 4 2" xfId="10816" xr:uid="{00000000-0005-0000-0000-000086290000}"/>
    <cellStyle name="20% - Accent1 2 4 2 2 3 4 2 2" xfId="10817" xr:uid="{00000000-0005-0000-0000-000087290000}"/>
    <cellStyle name="20% - Accent1 2 4 2 2 3 4 2 2 2" xfId="10818" xr:uid="{00000000-0005-0000-0000-000088290000}"/>
    <cellStyle name="20% - Accent1 2 4 2 2 3 4 2 3" xfId="10819" xr:uid="{00000000-0005-0000-0000-000089290000}"/>
    <cellStyle name="20% - Accent1 2 4 2 2 3 4 3" xfId="10820" xr:uid="{00000000-0005-0000-0000-00008A290000}"/>
    <cellStyle name="20% - Accent1 2 4 2 2 3 4 3 2" xfId="10821" xr:uid="{00000000-0005-0000-0000-00008B290000}"/>
    <cellStyle name="20% - Accent1 2 4 2 2 3 4 4" xfId="10822" xr:uid="{00000000-0005-0000-0000-00008C290000}"/>
    <cellStyle name="20% - Accent1 2 4 2 2 3 5" xfId="10823" xr:uid="{00000000-0005-0000-0000-00008D290000}"/>
    <cellStyle name="20% - Accent1 2 4 2 2 3 5 2" xfId="10824" xr:uid="{00000000-0005-0000-0000-00008E290000}"/>
    <cellStyle name="20% - Accent1 2 4 2 2 3 5 2 2" xfId="10825" xr:uid="{00000000-0005-0000-0000-00008F290000}"/>
    <cellStyle name="20% - Accent1 2 4 2 2 3 5 2 2 2" xfId="10826" xr:uid="{00000000-0005-0000-0000-000090290000}"/>
    <cellStyle name="20% - Accent1 2 4 2 2 3 5 2 3" xfId="10827" xr:uid="{00000000-0005-0000-0000-000091290000}"/>
    <cellStyle name="20% - Accent1 2 4 2 2 3 5 3" xfId="10828" xr:uid="{00000000-0005-0000-0000-000092290000}"/>
    <cellStyle name="20% - Accent1 2 4 2 2 3 5 3 2" xfId="10829" xr:uid="{00000000-0005-0000-0000-000093290000}"/>
    <cellStyle name="20% - Accent1 2 4 2 2 3 5 4" xfId="10830" xr:uid="{00000000-0005-0000-0000-000094290000}"/>
    <cellStyle name="20% - Accent1 2 4 2 2 3 6" xfId="10831" xr:uid="{00000000-0005-0000-0000-000095290000}"/>
    <cellStyle name="20% - Accent1 2 4 2 2 3 6 2" xfId="10832" xr:uid="{00000000-0005-0000-0000-000096290000}"/>
    <cellStyle name="20% - Accent1 2 4 2 2 3 6 2 2" xfId="10833" xr:uid="{00000000-0005-0000-0000-000097290000}"/>
    <cellStyle name="20% - Accent1 2 4 2 2 3 6 2 2 2" xfId="10834" xr:uid="{00000000-0005-0000-0000-000098290000}"/>
    <cellStyle name="20% - Accent1 2 4 2 2 3 6 2 3" xfId="10835" xr:uid="{00000000-0005-0000-0000-000099290000}"/>
    <cellStyle name="20% - Accent1 2 4 2 2 3 6 3" xfId="10836" xr:uid="{00000000-0005-0000-0000-00009A290000}"/>
    <cellStyle name="20% - Accent1 2 4 2 2 3 6 3 2" xfId="10837" xr:uid="{00000000-0005-0000-0000-00009B290000}"/>
    <cellStyle name="20% - Accent1 2 4 2 2 3 6 4" xfId="10838" xr:uid="{00000000-0005-0000-0000-00009C290000}"/>
    <cellStyle name="20% - Accent1 2 4 2 2 3 7" xfId="10839" xr:uid="{00000000-0005-0000-0000-00009D290000}"/>
    <cellStyle name="20% - Accent1 2 4 2 2 3 7 2" xfId="10840" xr:uid="{00000000-0005-0000-0000-00009E290000}"/>
    <cellStyle name="20% - Accent1 2 4 2 2 3 7 2 2" xfId="10841" xr:uid="{00000000-0005-0000-0000-00009F290000}"/>
    <cellStyle name="20% - Accent1 2 4 2 2 3 7 3" xfId="10842" xr:uid="{00000000-0005-0000-0000-0000A0290000}"/>
    <cellStyle name="20% - Accent1 2 4 2 2 3 8" xfId="10843" xr:uid="{00000000-0005-0000-0000-0000A1290000}"/>
    <cellStyle name="20% - Accent1 2 4 2 2 3 8 2" xfId="10844" xr:uid="{00000000-0005-0000-0000-0000A2290000}"/>
    <cellStyle name="20% - Accent1 2 4 2 2 3 8 2 2" xfId="10845" xr:uid="{00000000-0005-0000-0000-0000A3290000}"/>
    <cellStyle name="20% - Accent1 2 4 2 2 3 8 3" xfId="10846" xr:uid="{00000000-0005-0000-0000-0000A4290000}"/>
    <cellStyle name="20% - Accent1 2 4 2 2 3 9" xfId="10847" xr:uid="{00000000-0005-0000-0000-0000A5290000}"/>
    <cellStyle name="20% - Accent1 2 4 2 2 3 9 2" xfId="10848" xr:uid="{00000000-0005-0000-0000-0000A6290000}"/>
    <cellStyle name="20% - Accent1 2 4 2 2 4" xfId="10849" xr:uid="{00000000-0005-0000-0000-0000A7290000}"/>
    <cellStyle name="20% - Accent1 2 4 2 2 4 10" xfId="10850" xr:uid="{00000000-0005-0000-0000-0000A8290000}"/>
    <cellStyle name="20% - Accent1 2 4 2 2 4 10 2" xfId="10851" xr:uid="{00000000-0005-0000-0000-0000A9290000}"/>
    <cellStyle name="20% - Accent1 2 4 2 2 4 11" xfId="10852" xr:uid="{00000000-0005-0000-0000-0000AA290000}"/>
    <cellStyle name="20% - Accent1 2 4 2 2 4 2" xfId="10853" xr:uid="{00000000-0005-0000-0000-0000AB290000}"/>
    <cellStyle name="20% - Accent1 2 4 2 2 4 2 2" xfId="10854" xr:uid="{00000000-0005-0000-0000-0000AC290000}"/>
    <cellStyle name="20% - Accent1 2 4 2 2 4 2 2 2" xfId="10855" xr:uid="{00000000-0005-0000-0000-0000AD290000}"/>
    <cellStyle name="20% - Accent1 2 4 2 2 4 2 2 2 2" xfId="10856" xr:uid="{00000000-0005-0000-0000-0000AE290000}"/>
    <cellStyle name="20% - Accent1 2 4 2 2 4 2 2 2 2 2" xfId="10857" xr:uid="{00000000-0005-0000-0000-0000AF290000}"/>
    <cellStyle name="20% - Accent1 2 4 2 2 4 2 2 2 3" xfId="10858" xr:uid="{00000000-0005-0000-0000-0000B0290000}"/>
    <cellStyle name="20% - Accent1 2 4 2 2 4 2 2 3" xfId="10859" xr:uid="{00000000-0005-0000-0000-0000B1290000}"/>
    <cellStyle name="20% - Accent1 2 4 2 2 4 2 2 3 2" xfId="10860" xr:uid="{00000000-0005-0000-0000-0000B2290000}"/>
    <cellStyle name="20% - Accent1 2 4 2 2 4 2 2 4" xfId="10861" xr:uid="{00000000-0005-0000-0000-0000B3290000}"/>
    <cellStyle name="20% - Accent1 2 4 2 2 4 2 3" xfId="10862" xr:uid="{00000000-0005-0000-0000-0000B4290000}"/>
    <cellStyle name="20% - Accent1 2 4 2 2 4 2 3 2" xfId="10863" xr:uid="{00000000-0005-0000-0000-0000B5290000}"/>
    <cellStyle name="20% - Accent1 2 4 2 2 4 2 3 2 2" xfId="10864" xr:uid="{00000000-0005-0000-0000-0000B6290000}"/>
    <cellStyle name="20% - Accent1 2 4 2 2 4 2 3 2 2 2" xfId="10865" xr:uid="{00000000-0005-0000-0000-0000B7290000}"/>
    <cellStyle name="20% - Accent1 2 4 2 2 4 2 3 2 3" xfId="10866" xr:uid="{00000000-0005-0000-0000-0000B8290000}"/>
    <cellStyle name="20% - Accent1 2 4 2 2 4 2 3 3" xfId="10867" xr:uid="{00000000-0005-0000-0000-0000B9290000}"/>
    <cellStyle name="20% - Accent1 2 4 2 2 4 2 3 3 2" xfId="10868" xr:uid="{00000000-0005-0000-0000-0000BA290000}"/>
    <cellStyle name="20% - Accent1 2 4 2 2 4 2 3 4" xfId="10869" xr:uid="{00000000-0005-0000-0000-0000BB290000}"/>
    <cellStyle name="20% - Accent1 2 4 2 2 4 2 4" xfId="10870" xr:uid="{00000000-0005-0000-0000-0000BC290000}"/>
    <cellStyle name="20% - Accent1 2 4 2 2 4 2 4 2" xfId="10871" xr:uid="{00000000-0005-0000-0000-0000BD290000}"/>
    <cellStyle name="20% - Accent1 2 4 2 2 4 2 4 2 2" xfId="10872" xr:uid="{00000000-0005-0000-0000-0000BE290000}"/>
    <cellStyle name="20% - Accent1 2 4 2 2 4 2 4 2 2 2" xfId="10873" xr:uid="{00000000-0005-0000-0000-0000BF290000}"/>
    <cellStyle name="20% - Accent1 2 4 2 2 4 2 4 2 3" xfId="10874" xr:uid="{00000000-0005-0000-0000-0000C0290000}"/>
    <cellStyle name="20% - Accent1 2 4 2 2 4 2 4 3" xfId="10875" xr:uid="{00000000-0005-0000-0000-0000C1290000}"/>
    <cellStyle name="20% - Accent1 2 4 2 2 4 2 4 3 2" xfId="10876" xr:uid="{00000000-0005-0000-0000-0000C2290000}"/>
    <cellStyle name="20% - Accent1 2 4 2 2 4 2 4 4" xfId="10877" xr:uid="{00000000-0005-0000-0000-0000C3290000}"/>
    <cellStyle name="20% - Accent1 2 4 2 2 4 2 5" xfId="10878" xr:uid="{00000000-0005-0000-0000-0000C4290000}"/>
    <cellStyle name="20% - Accent1 2 4 2 2 4 2 5 2" xfId="10879" xr:uid="{00000000-0005-0000-0000-0000C5290000}"/>
    <cellStyle name="20% - Accent1 2 4 2 2 4 2 5 2 2" xfId="10880" xr:uid="{00000000-0005-0000-0000-0000C6290000}"/>
    <cellStyle name="20% - Accent1 2 4 2 2 4 2 5 3" xfId="10881" xr:uid="{00000000-0005-0000-0000-0000C7290000}"/>
    <cellStyle name="20% - Accent1 2 4 2 2 4 2 6" xfId="10882" xr:uid="{00000000-0005-0000-0000-0000C8290000}"/>
    <cellStyle name="20% - Accent1 2 4 2 2 4 2 6 2" xfId="10883" xr:uid="{00000000-0005-0000-0000-0000C9290000}"/>
    <cellStyle name="20% - Accent1 2 4 2 2 4 2 6 2 2" xfId="10884" xr:uid="{00000000-0005-0000-0000-0000CA290000}"/>
    <cellStyle name="20% - Accent1 2 4 2 2 4 2 6 3" xfId="10885" xr:uid="{00000000-0005-0000-0000-0000CB290000}"/>
    <cellStyle name="20% - Accent1 2 4 2 2 4 2 7" xfId="10886" xr:uid="{00000000-0005-0000-0000-0000CC290000}"/>
    <cellStyle name="20% - Accent1 2 4 2 2 4 2 7 2" xfId="10887" xr:uid="{00000000-0005-0000-0000-0000CD290000}"/>
    <cellStyle name="20% - Accent1 2 4 2 2 4 2 8" xfId="10888" xr:uid="{00000000-0005-0000-0000-0000CE290000}"/>
    <cellStyle name="20% - Accent1 2 4 2 2 4 2 8 2" xfId="10889" xr:uid="{00000000-0005-0000-0000-0000CF290000}"/>
    <cellStyle name="20% - Accent1 2 4 2 2 4 2 9" xfId="10890" xr:uid="{00000000-0005-0000-0000-0000D0290000}"/>
    <cellStyle name="20% - Accent1 2 4 2 2 4 3" xfId="10891" xr:uid="{00000000-0005-0000-0000-0000D1290000}"/>
    <cellStyle name="20% - Accent1 2 4 2 2 4 3 2" xfId="10892" xr:uid="{00000000-0005-0000-0000-0000D2290000}"/>
    <cellStyle name="20% - Accent1 2 4 2 2 4 3 2 2" xfId="10893" xr:uid="{00000000-0005-0000-0000-0000D3290000}"/>
    <cellStyle name="20% - Accent1 2 4 2 2 4 3 2 2 2" xfId="10894" xr:uid="{00000000-0005-0000-0000-0000D4290000}"/>
    <cellStyle name="20% - Accent1 2 4 2 2 4 3 2 2 2 2" xfId="10895" xr:uid="{00000000-0005-0000-0000-0000D5290000}"/>
    <cellStyle name="20% - Accent1 2 4 2 2 4 3 2 2 3" xfId="10896" xr:uid="{00000000-0005-0000-0000-0000D6290000}"/>
    <cellStyle name="20% - Accent1 2 4 2 2 4 3 2 3" xfId="10897" xr:uid="{00000000-0005-0000-0000-0000D7290000}"/>
    <cellStyle name="20% - Accent1 2 4 2 2 4 3 2 3 2" xfId="10898" xr:uid="{00000000-0005-0000-0000-0000D8290000}"/>
    <cellStyle name="20% - Accent1 2 4 2 2 4 3 2 4" xfId="10899" xr:uid="{00000000-0005-0000-0000-0000D9290000}"/>
    <cellStyle name="20% - Accent1 2 4 2 2 4 3 3" xfId="10900" xr:uid="{00000000-0005-0000-0000-0000DA290000}"/>
    <cellStyle name="20% - Accent1 2 4 2 2 4 3 3 2" xfId="10901" xr:uid="{00000000-0005-0000-0000-0000DB290000}"/>
    <cellStyle name="20% - Accent1 2 4 2 2 4 3 3 2 2" xfId="10902" xr:uid="{00000000-0005-0000-0000-0000DC290000}"/>
    <cellStyle name="20% - Accent1 2 4 2 2 4 3 3 2 2 2" xfId="10903" xr:uid="{00000000-0005-0000-0000-0000DD290000}"/>
    <cellStyle name="20% - Accent1 2 4 2 2 4 3 3 2 3" xfId="10904" xr:uid="{00000000-0005-0000-0000-0000DE290000}"/>
    <cellStyle name="20% - Accent1 2 4 2 2 4 3 3 3" xfId="10905" xr:uid="{00000000-0005-0000-0000-0000DF290000}"/>
    <cellStyle name="20% - Accent1 2 4 2 2 4 3 3 3 2" xfId="10906" xr:uid="{00000000-0005-0000-0000-0000E0290000}"/>
    <cellStyle name="20% - Accent1 2 4 2 2 4 3 3 4" xfId="10907" xr:uid="{00000000-0005-0000-0000-0000E1290000}"/>
    <cellStyle name="20% - Accent1 2 4 2 2 4 3 4" xfId="10908" xr:uid="{00000000-0005-0000-0000-0000E2290000}"/>
    <cellStyle name="20% - Accent1 2 4 2 2 4 3 4 2" xfId="10909" xr:uid="{00000000-0005-0000-0000-0000E3290000}"/>
    <cellStyle name="20% - Accent1 2 4 2 2 4 3 4 2 2" xfId="10910" xr:uid="{00000000-0005-0000-0000-0000E4290000}"/>
    <cellStyle name="20% - Accent1 2 4 2 2 4 3 4 2 2 2" xfId="10911" xr:uid="{00000000-0005-0000-0000-0000E5290000}"/>
    <cellStyle name="20% - Accent1 2 4 2 2 4 3 4 2 3" xfId="10912" xr:uid="{00000000-0005-0000-0000-0000E6290000}"/>
    <cellStyle name="20% - Accent1 2 4 2 2 4 3 4 3" xfId="10913" xr:uid="{00000000-0005-0000-0000-0000E7290000}"/>
    <cellStyle name="20% - Accent1 2 4 2 2 4 3 4 3 2" xfId="10914" xr:uid="{00000000-0005-0000-0000-0000E8290000}"/>
    <cellStyle name="20% - Accent1 2 4 2 2 4 3 4 4" xfId="10915" xr:uid="{00000000-0005-0000-0000-0000E9290000}"/>
    <cellStyle name="20% - Accent1 2 4 2 2 4 3 5" xfId="10916" xr:uid="{00000000-0005-0000-0000-0000EA290000}"/>
    <cellStyle name="20% - Accent1 2 4 2 2 4 3 5 2" xfId="10917" xr:uid="{00000000-0005-0000-0000-0000EB290000}"/>
    <cellStyle name="20% - Accent1 2 4 2 2 4 3 5 2 2" xfId="10918" xr:uid="{00000000-0005-0000-0000-0000EC290000}"/>
    <cellStyle name="20% - Accent1 2 4 2 2 4 3 5 3" xfId="10919" xr:uid="{00000000-0005-0000-0000-0000ED290000}"/>
    <cellStyle name="20% - Accent1 2 4 2 2 4 3 6" xfId="10920" xr:uid="{00000000-0005-0000-0000-0000EE290000}"/>
    <cellStyle name="20% - Accent1 2 4 2 2 4 3 6 2" xfId="10921" xr:uid="{00000000-0005-0000-0000-0000EF290000}"/>
    <cellStyle name="20% - Accent1 2 4 2 2 4 3 6 2 2" xfId="10922" xr:uid="{00000000-0005-0000-0000-0000F0290000}"/>
    <cellStyle name="20% - Accent1 2 4 2 2 4 3 6 3" xfId="10923" xr:uid="{00000000-0005-0000-0000-0000F1290000}"/>
    <cellStyle name="20% - Accent1 2 4 2 2 4 3 7" xfId="10924" xr:uid="{00000000-0005-0000-0000-0000F2290000}"/>
    <cellStyle name="20% - Accent1 2 4 2 2 4 3 7 2" xfId="10925" xr:uid="{00000000-0005-0000-0000-0000F3290000}"/>
    <cellStyle name="20% - Accent1 2 4 2 2 4 3 8" xfId="10926" xr:uid="{00000000-0005-0000-0000-0000F4290000}"/>
    <cellStyle name="20% - Accent1 2 4 2 2 4 3 8 2" xfId="10927" xr:uid="{00000000-0005-0000-0000-0000F5290000}"/>
    <cellStyle name="20% - Accent1 2 4 2 2 4 3 9" xfId="10928" xr:uid="{00000000-0005-0000-0000-0000F6290000}"/>
    <cellStyle name="20% - Accent1 2 4 2 2 4 4" xfId="10929" xr:uid="{00000000-0005-0000-0000-0000F7290000}"/>
    <cellStyle name="20% - Accent1 2 4 2 2 4 4 2" xfId="10930" xr:uid="{00000000-0005-0000-0000-0000F8290000}"/>
    <cellStyle name="20% - Accent1 2 4 2 2 4 4 2 2" xfId="10931" xr:uid="{00000000-0005-0000-0000-0000F9290000}"/>
    <cellStyle name="20% - Accent1 2 4 2 2 4 4 2 2 2" xfId="10932" xr:uid="{00000000-0005-0000-0000-0000FA290000}"/>
    <cellStyle name="20% - Accent1 2 4 2 2 4 4 2 3" xfId="10933" xr:uid="{00000000-0005-0000-0000-0000FB290000}"/>
    <cellStyle name="20% - Accent1 2 4 2 2 4 4 3" xfId="10934" xr:uid="{00000000-0005-0000-0000-0000FC290000}"/>
    <cellStyle name="20% - Accent1 2 4 2 2 4 4 3 2" xfId="10935" xr:uid="{00000000-0005-0000-0000-0000FD290000}"/>
    <cellStyle name="20% - Accent1 2 4 2 2 4 4 4" xfId="10936" xr:uid="{00000000-0005-0000-0000-0000FE290000}"/>
    <cellStyle name="20% - Accent1 2 4 2 2 4 5" xfId="10937" xr:uid="{00000000-0005-0000-0000-0000FF290000}"/>
    <cellStyle name="20% - Accent1 2 4 2 2 4 5 2" xfId="10938" xr:uid="{00000000-0005-0000-0000-0000002A0000}"/>
    <cellStyle name="20% - Accent1 2 4 2 2 4 5 2 2" xfId="10939" xr:uid="{00000000-0005-0000-0000-0000012A0000}"/>
    <cellStyle name="20% - Accent1 2 4 2 2 4 5 2 2 2" xfId="10940" xr:uid="{00000000-0005-0000-0000-0000022A0000}"/>
    <cellStyle name="20% - Accent1 2 4 2 2 4 5 2 3" xfId="10941" xr:uid="{00000000-0005-0000-0000-0000032A0000}"/>
    <cellStyle name="20% - Accent1 2 4 2 2 4 5 3" xfId="10942" xr:uid="{00000000-0005-0000-0000-0000042A0000}"/>
    <cellStyle name="20% - Accent1 2 4 2 2 4 5 3 2" xfId="10943" xr:uid="{00000000-0005-0000-0000-0000052A0000}"/>
    <cellStyle name="20% - Accent1 2 4 2 2 4 5 4" xfId="10944" xr:uid="{00000000-0005-0000-0000-0000062A0000}"/>
    <cellStyle name="20% - Accent1 2 4 2 2 4 6" xfId="10945" xr:uid="{00000000-0005-0000-0000-0000072A0000}"/>
    <cellStyle name="20% - Accent1 2 4 2 2 4 6 2" xfId="10946" xr:uid="{00000000-0005-0000-0000-0000082A0000}"/>
    <cellStyle name="20% - Accent1 2 4 2 2 4 6 2 2" xfId="10947" xr:uid="{00000000-0005-0000-0000-0000092A0000}"/>
    <cellStyle name="20% - Accent1 2 4 2 2 4 6 2 2 2" xfId="10948" xr:uid="{00000000-0005-0000-0000-00000A2A0000}"/>
    <cellStyle name="20% - Accent1 2 4 2 2 4 6 2 3" xfId="10949" xr:uid="{00000000-0005-0000-0000-00000B2A0000}"/>
    <cellStyle name="20% - Accent1 2 4 2 2 4 6 3" xfId="10950" xr:uid="{00000000-0005-0000-0000-00000C2A0000}"/>
    <cellStyle name="20% - Accent1 2 4 2 2 4 6 3 2" xfId="10951" xr:uid="{00000000-0005-0000-0000-00000D2A0000}"/>
    <cellStyle name="20% - Accent1 2 4 2 2 4 6 4" xfId="10952" xr:uid="{00000000-0005-0000-0000-00000E2A0000}"/>
    <cellStyle name="20% - Accent1 2 4 2 2 4 7" xfId="10953" xr:uid="{00000000-0005-0000-0000-00000F2A0000}"/>
    <cellStyle name="20% - Accent1 2 4 2 2 4 7 2" xfId="10954" xr:uid="{00000000-0005-0000-0000-0000102A0000}"/>
    <cellStyle name="20% - Accent1 2 4 2 2 4 7 2 2" xfId="10955" xr:uid="{00000000-0005-0000-0000-0000112A0000}"/>
    <cellStyle name="20% - Accent1 2 4 2 2 4 7 3" xfId="10956" xr:uid="{00000000-0005-0000-0000-0000122A0000}"/>
    <cellStyle name="20% - Accent1 2 4 2 2 4 8" xfId="10957" xr:uid="{00000000-0005-0000-0000-0000132A0000}"/>
    <cellStyle name="20% - Accent1 2 4 2 2 4 8 2" xfId="10958" xr:uid="{00000000-0005-0000-0000-0000142A0000}"/>
    <cellStyle name="20% - Accent1 2 4 2 2 4 8 2 2" xfId="10959" xr:uid="{00000000-0005-0000-0000-0000152A0000}"/>
    <cellStyle name="20% - Accent1 2 4 2 2 4 8 3" xfId="10960" xr:uid="{00000000-0005-0000-0000-0000162A0000}"/>
    <cellStyle name="20% - Accent1 2 4 2 2 4 9" xfId="10961" xr:uid="{00000000-0005-0000-0000-0000172A0000}"/>
    <cellStyle name="20% - Accent1 2 4 2 2 4 9 2" xfId="10962" xr:uid="{00000000-0005-0000-0000-0000182A0000}"/>
    <cellStyle name="20% - Accent1 2 4 2 2 5" xfId="10963" xr:uid="{00000000-0005-0000-0000-0000192A0000}"/>
    <cellStyle name="20% - Accent1 2 4 2 2 5 2" xfId="10964" xr:uid="{00000000-0005-0000-0000-00001A2A0000}"/>
    <cellStyle name="20% - Accent1 2 4 2 2 5 2 2" xfId="10965" xr:uid="{00000000-0005-0000-0000-00001B2A0000}"/>
    <cellStyle name="20% - Accent1 2 4 2 2 5 2 2 2" xfId="10966" xr:uid="{00000000-0005-0000-0000-00001C2A0000}"/>
    <cellStyle name="20% - Accent1 2 4 2 2 5 2 2 2 2" xfId="10967" xr:uid="{00000000-0005-0000-0000-00001D2A0000}"/>
    <cellStyle name="20% - Accent1 2 4 2 2 5 2 2 3" xfId="10968" xr:uid="{00000000-0005-0000-0000-00001E2A0000}"/>
    <cellStyle name="20% - Accent1 2 4 2 2 5 2 3" xfId="10969" xr:uid="{00000000-0005-0000-0000-00001F2A0000}"/>
    <cellStyle name="20% - Accent1 2 4 2 2 5 2 3 2" xfId="10970" xr:uid="{00000000-0005-0000-0000-0000202A0000}"/>
    <cellStyle name="20% - Accent1 2 4 2 2 5 2 4" xfId="10971" xr:uid="{00000000-0005-0000-0000-0000212A0000}"/>
    <cellStyle name="20% - Accent1 2 4 2 2 5 3" xfId="10972" xr:uid="{00000000-0005-0000-0000-0000222A0000}"/>
    <cellStyle name="20% - Accent1 2 4 2 2 5 3 2" xfId="10973" xr:uid="{00000000-0005-0000-0000-0000232A0000}"/>
    <cellStyle name="20% - Accent1 2 4 2 2 5 3 2 2" xfId="10974" xr:uid="{00000000-0005-0000-0000-0000242A0000}"/>
    <cellStyle name="20% - Accent1 2 4 2 2 5 3 2 2 2" xfId="10975" xr:uid="{00000000-0005-0000-0000-0000252A0000}"/>
    <cellStyle name="20% - Accent1 2 4 2 2 5 3 2 3" xfId="10976" xr:uid="{00000000-0005-0000-0000-0000262A0000}"/>
    <cellStyle name="20% - Accent1 2 4 2 2 5 3 3" xfId="10977" xr:uid="{00000000-0005-0000-0000-0000272A0000}"/>
    <cellStyle name="20% - Accent1 2 4 2 2 5 3 3 2" xfId="10978" xr:uid="{00000000-0005-0000-0000-0000282A0000}"/>
    <cellStyle name="20% - Accent1 2 4 2 2 5 3 4" xfId="10979" xr:uid="{00000000-0005-0000-0000-0000292A0000}"/>
    <cellStyle name="20% - Accent1 2 4 2 2 5 4" xfId="10980" xr:uid="{00000000-0005-0000-0000-00002A2A0000}"/>
    <cellStyle name="20% - Accent1 2 4 2 2 5 4 2" xfId="10981" xr:uid="{00000000-0005-0000-0000-00002B2A0000}"/>
    <cellStyle name="20% - Accent1 2 4 2 2 5 4 2 2" xfId="10982" xr:uid="{00000000-0005-0000-0000-00002C2A0000}"/>
    <cellStyle name="20% - Accent1 2 4 2 2 5 4 2 2 2" xfId="10983" xr:uid="{00000000-0005-0000-0000-00002D2A0000}"/>
    <cellStyle name="20% - Accent1 2 4 2 2 5 4 2 3" xfId="10984" xr:uid="{00000000-0005-0000-0000-00002E2A0000}"/>
    <cellStyle name="20% - Accent1 2 4 2 2 5 4 3" xfId="10985" xr:uid="{00000000-0005-0000-0000-00002F2A0000}"/>
    <cellStyle name="20% - Accent1 2 4 2 2 5 4 3 2" xfId="10986" xr:uid="{00000000-0005-0000-0000-0000302A0000}"/>
    <cellStyle name="20% - Accent1 2 4 2 2 5 4 4" xfId="10987" xr:uid="{00000000-0005-0000-0000-0000312A0000}"/>
    <cellStyle name="20% - Accent1 2 4 2 2 5 5" xfId="10988" xr:uid="{00000000-0005-0000-0000-0000322A0000}"/>
    <cellStyle name="20% - Accent1 2 4 2 2 5 5 2" xfId="10989" xr:uid="{00000000-0005-0000-0000-0000332A0000}"/>
    <cellStyle name="20% - Accent1 2 4 2 2 5 5 2 2" xfId="10990" xr:uid="{00000000-0005-0000-0000-0000342A0000}"/>
    <cellStyle name="20% - Accent1 2 4 2 2 5 5 3" xfId="10991" xr:uid="{00000000-0005-0000-0000-0000352A0000}"/>
    <cellStyle name="20% - Accent1 2 4 2 2 5 6" xfId="10992" xr:uid="{00000000-0005-0000-0000-0000362A0000}"/>
    <cellStyle name="20% - Accent1 2 4 2 2 5 6 2" xfId="10993" xr:uid="{00000000-0005-0000-0000-0000372A0000}"/>
    <cellStyle name="20% - Accent1 2 4 2 2 5 6 2 2" xfId="10994" xr:uid="{00000000-0005-0000-0000-0000382A0000}"/>
    <cellStyle name="20% - Accent1 2 4 2 2 5 6 3" xfId="10995" xr:uid="{00000000-0005-0000-0000-0000392A0000}"/>
    <cellStyle name="20% - Accent1 2 4 2 2 5 7" xfId="10996" xr:uid="{00000000-0005-0000-0000-00003A2A0000}"/>
    <cellStyle name="20% - Accent1 2 4 2 2 5 7 2" xfId="10997" xr:uid="{00000000-0005-0000-0000-00003B2A0000}"/>
    <cellStyle name="20% - Accent1 2 4 2 2 5 8" xfId="10998" xr:uid="{00000000-0005-0000-0000-00003C2A0000}"/>
    <cellStyle name="20% - Accent1 2 4 2 2 5 8 2" xfId="10999" xr:uid="{00000000-0005-0000-0000-00003D2A0000}"/>
    <cellStyle name="20% - Accent1 2 4 2 2 5 9" xfId="11000" xr:uid="{00000000-0005-0000-0000-00003E2A0000}"/>
    <cellStyle name="20% - Accent1 2 4 2 2 6" xfId="11001" xr:uid="{00000000-0005-0000-0000-00003F2A0000}"/>
    <cellStyle name="20% - Accent1 2 4 2 2 6 2" xfId="11002" xr:uid="{00000000-0005-0000-0000-0000402A0000}"/>
    <cellStyle name="20% - Accent1 2 4 2 2 6 2 2" xfId="11003" xr:uid="{00000000-0005-0000-0000-0000412A0000}"/>
    <cellStyle name="20% - Accent1 2 4 2 2 6 2 2 2" xfId="11004" xr:uid="{00000000-0005-0000-0000-0000422A0000}"/>
    <cellStyle name="20% - Accent1 2 4 2 2 6 2 2 2 2" xfId="11005" xr:uid="{00000000-0005-0000-0000-0000432A0000}"/>
    <cellStyle name="20% - Accent1 2 4 2 2 6 2 2 3" xfId="11006" xr:uid="{00000000-0005-0000-0000-0000442A0000}"/>
    <cellStyle name="20% - Accent1 2 4 2 2 6 2 3" xfId="11007" xr:uid="{00000000-0005-0000-0000-0000452A0000}"/>
    <cellStyle name="20% - Accent1 2 4 2 2 6 2 3 2" xfId="11008" xr:uid="{00000000-0005-0000-0000-0000462A0000}"/>
    <cellStyle name="20% - Accent1 2 4 2 2 6 2 4" xfId="11009" xr:uid="{00000000-0005-0000-0000-0000472A0000}"/>
    <cellStyle name="20% - Accent1 2 4 2 2 6 3" xfId="11010" xr:uid="{00000000-0005-0000-0000-0000482A0000}"/>
    <cellStyle name="20% - Accent1 2 4 2 2 6 3 2" xfId="11011" xr:uid="{00000000-0005-0000-0000-0000492A0000}"/>
    <cellStyle name="20% - Accent1 2 4 2 2 6 3 2 2" xfId="11012" xr:uid="{00000000-0005-0000-0000-00004A2A0000}"/>
    <cellStyle name="20% - Accent1 2 4 2 2 6 3 2 2 2" xfId="11013" xr:uid="{00000000-0005-0000-0000-00004B2A0000}"/>
    <cellStyle name="20% - Accent1 2 4 2 2 6 3 2 3" xfId="11014" xr:uid="{00000000-0005-0000-0000-00004C2A0000}"/>
    <cellStyle name="20% - Accent1 2 4 2 2 6 3 3" xfId="11015" xr:uid="{00000000-0005-0000-0000-00004D2A0000}"/>
    <cellStyle name="20% - Accent1 2 4 2 2 6 3 3 2" xfId="11016" xr:uid="{00000000-0005-0000-0000-00004E2A0000}"/>
    <cellStyle name="20% - Accent1 2 4 2 2 6 3 4" xfId="11017" xr:uid="{00000000-0005-0000-0000-00004F2A0000}"/>
    <cellStyle name="20% - Accent1 2 4 2 2 6 4" xfId="11018" xr:uid="{00000000-0005-0000-0000-0000502A0000}"/>
    <cellStyle name="20% - Accent1 2 4 2 2 6 4 2" xfId="11019" xr:uid="{00000000-0005-0000-0000-0000512A0000}"/>
    <cellStyle name="20% - Accent1 2 4 2 2 6 4 2 2" xfId="11020" xr:uid="{00000000-0005-0000-0000-0000522A0000}"/>
    <cellStyle name="20% - Accent1 2 4 2 2 6 4 2 2 2" xfId="11021" xr:uid="{00000000-0005-0000-0000-0000532A0000}"/>
    <cellStyle name="20% - Accent1 2 4 2 2 6 4 2 3" xfId="11022" xr:uid="{00000000-0005-0000-0000-0000542A0000}"/>
    <cellStyle name="20% - Accent1 2 4 2 2 6 4 3" xfId="11023" xr:uid="{00000000-0005-0000-0000-0000552A0000}"/>
    <cellStyle name="20% - Accent1 2 4 2 2 6 4 3 2" xfId="11024" xr:uid="{00000000-0005-0000-0000-0000562A0000}"/>
    <cellStyle name="20% - Accent1 2 4 2 2 6 4 4" xfId="11025" xr:uid="{00000000-0005-0000-0000-0000572A0000}"/>
    <cellStyle name="20% - Accent1 2 4 2 2 6 5" xfId="11026" xr:uid="{00000000-0005-0000-0000-0000582A0000}"/>
    <cellStyle name="20% - Accent1 2 4 2 2 6 5 2" xfId="11027" xr:uid="{00000000-0005-0000-0000-0000592A0000}"/>
    <cellStyle name="20% - Accent1 2 4 2 2 6 5 2 2" xfId="11028" xr:uid="{00000000-0005-0000-0000-00005A2A0000}"/>
    <cellStyle name="20% - Accent1 2 4 2 2 6 5 3" xfId="11029" xr:uid="{00000000-0005-0000-0000-00005B2A0000}"/>
    <cellStyle name="20% - Accent1 2 4 2 2 6 6" xfId="11030" xr:uid="{00000000-0005-0000-0000-00005C2A0000}"/>
    <cellStyle name="20% - Accent1 2 4 2 2 6 6 2" xfId="11031" xr:uid="{00000000-0005-0000-0000-00005D2A0000}"/>
    <cellStyle name="20% - Accent1 2 4 2 2 6 6 2 2" xfId="11032" xr:uid="{00000000-0005-0000-0000-00005E2A0000}"/>
    <cellStyle name="20% - Accent1 2 4 2 2 6 6 3" xfId="11033" xr:uid="{00000000-0005-0000-0000-00005F2A0000}"/>
    <cellStyle name="20% - Accent1 2 4 2 2 6 7" xfId="11034" xr:uid="{00000000-0005-0000-0000-0000602A0000}"/>
    <cellStyle name="20% - Accent1 2 4 2 2 6 7 2" xfId="11035" xr:uid="{00000000-0005-0000-0000-0000612A0000}"/>
    <cellStyle name="20% - Accent1 2 4 2 2 6 8" xfId="11036" xr:uid="{00000000-0005-0000-0000-0000622A0000}"/>
    <cellStyle name="20% - Accent1 2 4 2 2 6 8 2" xfId="11037" xr:uid="{00000000-0005-0000-0000-0000632A0000}"/>
    <cellStyle name="20% - Accent1 2 4 2 2 6 9" xfId="11038" xr:uid="{00000000-0005-0000-0000-0000642A0000}"/>
    <cellStyle name="20% - Accent1 2 4 2 2 7" xfId="11039" xr:uid="{00000000-0005-0000-0000-0000652A0000}"/>
    <cellStyle name="20% - Accent1 2 4 2 2 7 2" xfId="11040" xr:uid="{00000000-0005-0000-0000-0000662A0000}"/>
    <cellStyle name="20% - Accent1 2 4 2 2 7 2 2" xfId="11041" xr:uid="{00000000-0005-0000-0000-0000672A0000}"/>
    <cellStyle name="20% - Accent1 2 4 2 2 7 2 2 2" xfId="11042" xr:uid="{00000000-0005-0000-0000-0000682A0000}"/>
    <cellStyle name="20% - Accent1 2 4 2 2 7 2 3" xfId="11043" xr:uid="{00000000-0005-0000-0000-0000692A0000}"/>
    <cellStyle name="20% - Accent1 2 4 2 2 7 3" xfId="11044" xr:uid="{00000000-0005-0000-0000-00006A2A0000}"/>
    <cellStyle name="20% - Accent1 2 4 2 2 7 3 2" xfId="11045" xr:uid="{00000000-0005-0000-0000-00006B2A0000}"/>
    <cellStyle name="20% - Accent1 2 4 2 2 7 4" xfId="11046" xr:uid="{00000000-0005-0000-0000-00006C2A0000}"/>
    <cellStyle name="20% - Accent1 2 4 2 2 8" xfId="11047" xr:uid="{00000000-0005-0000-0000-00006D2A0000}"/>
    <cellStyle name="20% - Accent1 2 4 2 2 8 2" xfId="11048" xr:uid="{00000000-0005-0000-0000-00006E2A0000}"/>
    <cellStyle name="20% - Accent1 2 4 2 2 8 2 2" xfId="11049" xr:uid="{00000000-0005-0000-0000-00006F2A0000}"/>
    <cellStyle name="20% - Accent1 2 4 2 2 8 2 2 2" xfId="11050" xr:uid="{00000000-0005-0000-0000-0000702A0000}"/>
    <cellStyle name="20% - Accent1 2 4 2 2 8 2 3" xfId="11051" xr:uid="{00000000-0005-0000-0000-0000712A0000}"/>
    <cellStyle name="20% - Accent1 2 4 2 2 8 3" xfId="11052" xr:uid="{00000000-0005-0000-0000-0000722A0000}"/>
    <cellStyle name="20% - Accent1 2 4 2 2 8 3 2" xfId="11053" xr:uid="{00000000-0005-0000-0000-0000732A0000}"/>
    <cellStyle name="20% - Accent1 2 4 2 2 8 4" xfId="11054" xr:uid="{00000000-0005-0000-0000-0000742A0000}"/>
    <cellStyle name="20% - Accent1 2 4 2 2 9" xfId="11055" xr:uid="{00000000-0005-0000-0000-0000752A0000}"/>
    <cellStyle name="20% - Accent1 2 4 2 2 9 2" xfId="11056" xr:uid="{00000000-0005-0000-0000-0000762A0000}"/>
    <cellStyle name="20% - Accent1 2 4 2 2 9 2 2" xfId="11057" xr:uid="{00000000-0005-0000-0000-0000772A0000}"/>
    <cellStyle name="20% - Accent1 2 4 2 2 9 2 2 2" xfId="11058" xr:uid="{00000000-0005-0000-0000-0000782A0000}"/>
    <cellStyle name="20% - Accent1 2 4 2 2 9 2 3" xfId="11059" xr:uid="{00000000-0005-0000-0000-0000792A0000}"/>
    <cellStyle name="20% - Accent1 2 4 2 2 9 3" xfId="11060" xr:uid="{00000000-0005-0000-0000-00007A2A0000}"/>
    <cellStyle name="20% - Accent1 2 4 2 2 9 3 2" xfId="11061" xr:uid="{00000000-0005-0000-0000-00007B2A0000}"/>
    <cellStyle name="20% - Accent1 2 4 2 2 9 4" xfId="11062" xr:uid="{00000000-0005-0000-0000-00007C2A0000}"/>
    <cellStyle name="20% - Accent1 2 4 2 3" xfId="11063" xr:uid="{00000000-0005-0000-0000-00007D2A0000}"/>
    <cellStyle name="20% - Accent1 2 4 2 3 10" xfId="11064" xr:uid="{00000000-0005-0000-0000-00007E2A0000}"/>
    <cellStyle name="20% - Accent1 2 4 2 3 10 2" xfId="11065" xr:uid="{00000000-0005-0000-0000-00007F2A0000}"/>
    <cellStyle name="20% - Accent1 2 4 2 3 11" xfId="11066" xr:uid="{00000000-0005-0000-0000-0000802A0000}"/>
    <cellStyle name="20% - Accent1 2 4 2 3 2" xfId="11067" xr:uid="{00000000-0005-0000-0000-0000812A0000}"/>
    <cellStyle name="20% - Accent1 2 4 2 3 2 2" xfId="11068" xr:uid="{00000000-0005-0000-0000-0000822A0000}"/>
    <cellStyle name="20% - Accent1 2 4 2 3 2 2 2" xfId="11069" xr:uid="{00000000-0005-0000-0000-0000832A0000}"/>
    <cellStyle name="20% - Accent1 2 4 2 3 2 2 2 2" xfId="11070" xr:uid="{00000000-0005-0000-0000-0000842A0000}"/>
    <cellStyle name="20% - Accent1 2 4 2 3 2 2 2 2 2" xfId="11071" xr:uid="{00000000-0005-0000-0000-0000852A0000}"/>
    <cellStyle name="20% - Accent1 2 4 2 3 2 2 2 3" xfId="11072" xr:uid="{00000000-0005-0000-0000-0000862A0000}"/>
    <cellStyle name="20% - Accent1 2 4 2 3 2 2 3" xfId="11073" xr:uid="{00000000-0005-0000-0000-0000872A0000}"/>
    <cellStyle name="20% - Accent1 2 4 2 3 2 2 3 2" xfId="11074" xr:uid="{00000000-0005-0000-0000-0000882A0000}"/>
    <cellStyle name="20% - Accent1 2 4 2 3 2 2 4" xfId="11075" xr:uid="{00000000-0005-0000-0000-0000892A0000}"/>
    <cellStyle name="20% - Accent1 2 4 2 3 2 3" xfId="11076" xr:uid="{00000000-0005-0000-0000-00008A2A0000}"/>
    <cellStyle name="20% - Accent1 2 4 2 3 2 3 2" xfId="11077" xr:uid="{00000000-0005-0000-0000-00008B2A0000}"/>
    <cellStyle name="20% - Accent1 2 4 2 3 2 3 2 2" xfId="11078" xr:uid="{00000000-0005-0000-0000-00008C2A0000}"/>
    <cellStyle name="20% - Accent1 2 4 2 3 2 3 2 2 2" xfId="11079" xr:uid="{00000000-0005-0000-0000-00008D2A0000}"/>
    <cellStyle name="20% - Accent1 2 4 2 3 2 3 2 3" xfId="11080" xr:uid="{00000000-0005-0000-0000-00008E2A0000}"/>
    <cellStyle name="20% - Accent1 2 4 2 3 2 3 3" xfId="11081" xr:uid="{00000000-0005-0000-0000-00008F2A0000}"/>
    <cellStyle name="20% - Accent1 2 4 2 3 2 3 3 2" xfId="11082" xr:uid="{00000000-0005-0000-0000-0000902A0000}"/>
    <cellStyle name="20% - Accent1 2 4 2 3 2 3 4" xfId="11083" xr:uid="{00000000-0005-0000-0000-0000912A0000}"/>
    <cellStyle name="20% - Accent1 2 4 2 3 2 4" xfId="11084" xr:uid="{00000000-0005-0000-0000-0000922A0000}"/>
    <cellStyle name="20% - Accent1 2 4 2 3 2 4 2" xfId="11085" xr:uid="{00000000-0005-0000-0000-0000932A0000}"/>
    <cellStyle name="20% - Accent1 2 4 2 3 2 4 2 2" xfId="11086" xr:uid="{00000000-0005-0000-0000-0000942A0000}"/>
    <cellStyle name="20% - Accent1 2 4 2 3 2 4 2 2 2" xfId="11087" xr:uid="{00000000-0005-0000-0000-0000952A0000}"/>
    <cellStyle name="20% - Accent1 2 4 2 3 2 4 2 3" xfId="11088" xr:uid="{00000000-0005-0000-0000-0000962A0000}"/>
    <cellStyle name="20% - Accent1 2 4 2 3 2 4 3" xfId="11089" xr:uid="{00000000-0005-0000-0000-0000972A0000}"/>
    <cellStyle name="20% - Accent1 2 4 2 3 2 4 3 2" xfId="11090" xr:uid="{00000000-0005-0000-0000-0000982A0000}"/>
    <cellStyle name="20% - Accent1 2 4 2 3 2 4 4" xfId="11091" xr:uid="{00000000-0005-0000-0000-0000992A0000}"/>
    <cellStyle name="20% - Accent1 2 4 2 3 2 5" xfId="11092" xr:uid="{00000000-0005-0000-0000-00009A2A0000}"/>
    <cellStyle name="20% - Accent1 2 4 2 3 2 5 2" xfId="11093" xr:uid="{00000000-0005-0000-0000-00009B2A0000}"/>
    <cellStyle name="20% - Accent1 2 4 2 3 2 5 2 2" xfId="11094" xr:uid="{00000000-0005-0000-0000-00009C2A0000}"/>
    <cellStyle name="20% - Accent1 2 4 2 3 2 5 3" xfId="11095" xr:uid="{00000000-0005-0000-0000-00009D2A0000}"/>
    <cellStyle name="20% - Accent1 2 4 2 3 2 6" xfId="11096" xr:uid="{00000000-0005-0000-0000-00009E2A0000}"/>
    <cellStyle name="20% - Accent1 2 4 2 3 2 6 2" xfId="11097" xr:uid="{00000000-0005-0000-0000-00009F2A0000}"/>
    <cellStyle name="20% - Accent1 2 4 2 3 2 6 2 2" xfId="11098" xr:uid="{00000000-0005-0000-0000-0000A02A0000}"/>
    <cellStyle name="20% - Accent1 2 4 2 3 2 6 3" xfId="11099" xr:uid="{00000000-0005-0000-0000-0000A12A0000}"/>
    <cellStyle name="20% - Accent1 2 4 2 3 2 7" xfId="11100" xr:uid="{00000000-0005-0000-0000-0000A22A0000}"/>
    <cellStyle name="20% - Accent1 2 4 2 3 2 7 2" xfId="11101" xr:uid="{00000000-0005-0000-0000-0000A32A0000}"/>
    <cellStyle name="20% - Accent1 2 4 2 3 2 8" xfId="11102" xr:uid="{00000000-0005-0000-0000-0000A42A0000}"/>
    <cellStyle name="20% - Accent1 2 4 2 3 2 8 2" xfId="11103" xr:uid="{00000000-0005-0000-0000-0000A52A0000}"/>
    <cellStyle name="20% - Accent1 2 4 2 3 2 9" xfId="11104" xr:uid="{00000000-0005-0000-0000-0000A62A0000}"/>
    <cellStyle name="20% - Accent1 2 4 2 3 3" xfId="11105" xr:uid="{00000000-0005-0000-0000-0000A72A0000}"/>
    <cellStyle name="20% - Accent1 2 4 2 3 3 2" xfId="11106" xr:uid="{00000000-0005-0000-0000-0000A82A0000}"/>
    <cellStyle name="20% - Accent1 2 4 2 3 3 2 2" xfId="11107" xr:uid="{00000000-0005-0000-0000-0000A92A0000}"/>
    <cellStyle name="20% - Accent1 2 4 2 3 3 2 2 2" xfId="11108" xr:uid="{00000000-0005-0000-0000-0000AA2A0000}"/>
    <cellStyle name="20% - Accent1 2 4 2 3 3 2 2 2 2" xfId="11109" xr:uid="{00000000-0005-0000-0000-0000AB2A0000}"/>
    <cellStyle name="20% - Accent1 2 4 2 3 3 2 2 3" xfId="11110" xr:uid="{00000000-0005-0000-0000-0000AC2A0000}"/>
    <cellStyle name="20% - Accent1 2 4 2 3 3 2 3" xfId="11111" xr:uid="{00000000-0005-0000-0000-0000AD2A0000}"/>
    <cellStyle name="20% - Accent1 2 4 2 3 3 2 3 2" xfId="11112" xr:uid="{00000000-0005-0000-0000-0000AE2A0000}"/>
    <cellStyle name="20% - Accent1 2 4 2 3 3 2 4" xfId="11113" xr:uid="{00000000-0005-0000-0000-0000AF2A0000}"/>
    <cellStyle name="20% - Accent1 2 4 2 3 3 3" xfId="11114" xr:uid="{00000000-0005-0000-0000-0000B02A0000}"/>
    <cellStyle name="20% - Accent1 2 4 2 3 3 3 2" xfId="11115" xr:uid="{00000000-0005-0000-0000-0000B12A0000}"/>
    <cellStyle name="20% - Accent1 2 4 2 3 3 3 2 2" xfId="11116" xr:uid="{00000000-0005-0000-0000-0000B22A0000}"/>
    <cellStyle name="20% - Accent1 2 4 2 3 3 3 2 2 2" xfId="11117" xr:uid="{00000000-0005-0000-0000-0000B32A0000}"/>
    <cellStyle name="20% - Accent1 2 4 2 3 3 3 2 3" xfId="11118" xr:uid="{00000000-0005-0000-0000-0000B42A0000}"/>
    <cellStyle name="20% - Accent1 2 4 2 3 3 3 3" xfId="11119" xr:uid="{00000000-0005-0000-0000-0000B52A0000}"/>
    <cellStyle name="20% - Accent1 2 4 2 3 3 3 3 2" xfId="11120" xr:uid="{00000000-0005-0000-0000-0000B62A0000}"/>
    <cellStyle name="20% - Accent1 2 4 2 3 3 3 4" xfId="11121" xr:uid="{00000000-0005-0000-0000-0000B72A0000}"/>
    <cellStyle name="20% - Accent1 2 4 2 3 3 4" xfId="11122" xr:uid="{00000000-0005-0000-0000-0000B82A0000}"/>
    <cellStyle name="20% - Accent1 2 4 2 3 3 4 2" xfId="11123" xr:uid="{00000000-0005-0000-0000-0000B92A0000}"/>
    <cellStyle name="20% - Accent1 2 4 2 3 3 4 2 2" xfId="11124" xr:uid="{00000000-0005-0000-0000-0000BA2A0000}"/>
    <cellStyle name="20% - Accent1 2 4 2 3 3 4 2 2 2" xfId="11125" xr:uid="{00000000-0005-0000-0000-0000BB2A0000}"/>
    <cellStyle name="20% - Accent1 2 4 2 3 3 4 2 3" xfId="11126" xr:uid="{00000000-0005-0000-0000-0000BC2A0000}"/>
    <cellStyle name="20% - Accent1 2 4 2 3 3 4 3" xfId="11127" xr:uid="{00000000-0005-0000-0000-0000BD2A0000}"/>
    <cellStyle name="20% - Accent1 2 4 2 3 3 4 3 2" xfId="11128" xr:uid="{00000000-0005-0000-0000-0000BE2A0000}"/>
    <cellStyle name="20% - Accent1 2 4 2 3 3 4 4" xfId="11129" xr:uid="{00000000-0005-0000-0000-0000BF2A0000}"/>
    <cellStyle name="20% - Accent1 2 4 2 3 3 5" xfId="11130" xr:uid="{00000000-0005-0000-0000-0000C02A0000}"/>
    <cellStyle name="20% - Accent1 2 4 2 3 3 5 2" xfId="11131" xr:uid="{00000000-0005-0000-0000-0000C12A0000}"/>
    <cellStyle name="20% - Accent1 2 4 2 3 3 5 2 2" xfId="11132" xr:uid="{00000000-0005-0000-0000-0000C22A0000}"/>
    <cellStyle name="20% - Accent1 2 4 2 3 3 5 3" xfId="11133" xr:uid="{00000000-0005-0000-0000-0000C32A0000}"/>
    <cellStyle name="20% - Accent1 2 4 2 3 3 6" xfId="11134" xr:uid="{00000000-0005-0000-0000-0000C42A0000}"/>
    <cellStyle name="20% - Accent1 2 4 2 3 3 6 2" xfId="11135" xr:uid="{00000000-0005-0000-0000-0000C52A0000}"/>
    <cellStyle name="20% - Accent1 2 4 2 3 3 6 2 2" xfId="11136" xr:uid="{00000000-0005-0000-0000-0000C62A0000}"/>
    <cellStyle name="20% - Accent1 2 4 2 3 3 6 3" xfId="11137" xr:uid="{00000000-0005-0000-0000-0000C72A0000}"/>
    <cellStyle name="20% - Accent1 2 4 2 3 3 7" xfId="11138" xr:uid="{00000000-0005-0000-0000-0000C82A0000}"/>
    <cellStyle name="20% - Accent1 2 4 2 3 3 7 2" xfId="11139" xr:uid="{00000000-0005-0000-0000-0000C92A0000}"/>
    <cellStyle name="20% - Accent1 2 4 2 3 3 8" xfId="11140" xr:uid="{00000000-0005-0000-0000-0000CA2A0000}"/>
    <cellStyle name="20% - Accent1 2 4 2 3 3 8 2" xfId="11141" xr:uid="{00000000-0005-0000-0000-0000CB2A0000}"/>
    <cellStyle name="20% - Accent1 2 4 2 3 3 9" xfId="11142" xr:uid="{00000000-0005-0000-0000-0000CC2A0000}"/>
    <cellStyle name="20% - Accent1 2 4 2 3 4" xfId="11143" xr:uid="{00000000-0005-0000-0000-0000CD2A0000}"/>
    <cellStyle name="20% - Accent1 2 4 2 3 4 2" xfId="11144" xr:uid="{00000000-0005-0000-0000-0000CE2A0000}"/>
    <cellStyle name="20% - Accent1 2 4 2 3 4 2 2" xfId="11145" xr:uid="{00000000-0005-0000-0000-0000CF2A0000}"/>
    <cellStyle name="20% - Accent1 2 4 2 3 4 2 2 2" xfId="11146" xr:uid="{00000000-0005-0000-0000-0000D02A0000}"/>
    <cellStyle name="20% - Accent1 2 4 2 3 4 2 3" xfId="11147" xr:uid="{00000000-0005-0000-0000-0000D12A0000}"/>
    <cellStyle name="20% - Accent1 2 4 2 3 4 3" xfId="11148" xr:uid="{00000000-0005-0000-0000-0000D22A0000}"/>
    <cellStyle name="20% - Accent1 2 4 2 3 4 3 2" xfId="11149" xr:uid="{00000000-0005-0000-0000-0000D32A0000}"/>
    <cellStyle name="20% - Accent1 2 4 2 3 4 4" xfId="11150" xr:uid="{00000000-0005-0000-0000-0000D42A0000}"/>
    <cellStyle name="20% - Accent1 2 4 2 3 5" xfId="11151" xr:uid="{00000000-0005-0000-0000-0000D52A0000}"/>
    <cellStyle name="20% - Accent1 2 4 2 3 5 2" xfId="11152" xr:uid="{00000000-0005-0000-0000-0000D62A0000}"/>
    <cellStyle name="20% - Accent1 2 4 2 3 5 2 2" xfId="11153" xr:uid="{00000000-0005-0000-0000-0000D72A0000}"/>
    <cellStyle name="20% - Accent1 2 4 2 3 5 2 2 2" xfId="11154" xr:uid="{00000000-0005-0000-0000-0000D82A0000}"/>
    <cellStyle name="20% - Accent1 2 4 2 3 5 2 3" xfId="11155" xr:uid="{00000000-0005-0000-0000-0000D92A0000}"/>
    <cellStyle name="20% - Accent1 2 4 2 3 5 3" xfId="11156" xr:uid="{00000000-0005-0000-0000-0000DA2A0000}"/>
    <cellStyle name="20% - Accent1 2 4 2 3 5 3 2" xfId="11157" xr:uid="{00000000-0005-0000-0000-0000DB2A0000}"/>
    <cellStyle name="20% - Accent1 2 4 2 3 5 4" xfId="11158" xr:uid="{00000000-0005-0000-0000-0000DC2A0000}"/>
    <cellStyle name="20% - Accent1 2 4 2 3 6" xfId="11159" xr:uid="{00000000-0005-0000-0000-0000DD2A0000}"/>
    <cellStyle name="20% - Accent1 2 4 2 3 6 2" xfId="11160" xr:uid="{00000000-0005-0000-0000-0000DE2A0000}"/>
    <cellStyle name="20% - Accent1 2 4 2 3 6 2 2" xfId="11161" xr:uid="{00000000-0005-0000-0000-0000DF2A0000}"/>
    <cellStyle name="20% - Accent1 2 4 2 3 6 2 2 2" xfId="11162" xr:uid="{00000000-0005-0000-0000-0000E02A0000}"/>
    <cellStyle name="20% - Accent1 2 4 2 3 6 2 3" xfId="11163" xr:uid="{00000000-0005-0000-0000-0000E12A0000}"/>
    <cellStyle name="20% - Accent1 2 4 2 3 6 3" xfId="11164" xr:uid="{00000000-0005-0000-0000-0000E22A0000}"/>
    <cellStyle name="20% - Accent1 2 4 2 3 6 3 2" xfId="11165" xr:uid="{00000000-0005-0000-0000-0000E32A0000}"/>
    <cellStyle name="20% - Accent1 2 4 2 3 6 4" xfId="11166" xr:uid="{00000000-0005-0000-0000-0000E42A0000}"/>
    <cellStyle name="20% - Accent1 2 4 2 3 7" xfId="11167" xr:uid="{00000000-0005-0000-0000-0000E52A0000}"/>
    <cellStyle name="20% - Accent1 2 4 2 3 7 2" xfId="11168" xr:uid="{00000000-0005-0000-0000-0000E62A0000}"/>
    <cellStyle name="20% - Accent1 2 4 2 3 7 2 2" xfId="11169" xr:uid="{00000000-0005-0000-0000-0000E72A0000}"/>
    <cellStyle name="20% - Accent1 2 4 2 3 7 3" xfId="11170" xr:uid="{00000000-0005-0000-0000-0000E82A0000}"/>
    <cellStyle name="20% - Accent1 2 4 2 3 8" xfId="11171" xr:uid="{00000000-0005-0000-0000-0000E92A0000}"/>
    <cellStyle name="20% - Accent1 2 4 2 3 8 2" xfId="11172" xr:uid="{00000000-0005-0000-0000-0000EA2A0000}"/>
    <cellStyle name="20% - Accent1 2 4 2 3 8 2 2" xfId="11173" xr:uid="{00000000-0005-0000-0000-0000EB2A0000}"/>
    <cellStyle name="20% - Accent1 2 4 2 3 8 3" xfId="11174" xr:uid="{00000000-0005-0000-0000-0000EC2A0000}"/>
    <cellStyle name="20% - Accent1 2 4 2 3 9" xfId="11175" xr:uid="{00000000-0005-0000-0000-0000ED2A0000}"/>
    <cellStyle name="20% - Accent1 2 4 2 3 9 2" xfId="11176" xr:uid="{00000000-0005-0000-0000-0000EE2A0000}"/>
    <cellStyle name="20% - Accent1 2 4 2 4" xfId="11177" xr:uid="{00000000-0005-0000-0000-0000EF2A0000}"/>
    <cellStyle name="20% - Accent1 2 4 2 4 10" xfId="11178" xr:uid="{00000000-0005-0000-0000-0000F02A0000}"/>
    <cellStyle name="20% - Accent1 2 4 2 4 10 2" xfId="11179" xr:uid="{00000000-0005-0000-0000-0000F12A0000}"/>
    <cellStyle name="20% - Accent1 2 4 2 4 11" xfId="11180" xr:uid="{00000000-0005-0000-0000-0000F22A0000}"/>
    <cellStyle name="20% - Accent1 2 4 2 4 2" xfId="11181" xr:uid="{00000000-0005-0000-0000-0000F32A0000}"/>
    <cellStyle name="20% - Accent1 2 4 2 4 2 2" xfId="11182" xr:uid="{00000000-0005-0000-0000-0000F42A0000}"/>
    <cellStyle name="20% - Accent1 2 4 2 4 2 2 2" xfId="11183" xr:uid="{00000000-0005-0000-0000-0000F52A0000}"/>
    <cellStyle name="20% - Accent1 2 4 2 4 2 2 2 2" xfId="11184" xr:uid="{00000000-0005-0000-0000-0000F62A0000}"/>
    <cellStyle name="20% - Accent1 2 4 2 4 2 2 2 2 2" xfId="11185" xr:uid="{00000000-0005-0000-0000-0000F72A0000}"/>
    <cellStyle name="20% - Accent1 2 4 2 4 2 2 2 3" xfId="11186" xr:uid="{00000000-0005-0000-0000-0000F82A0000}"/>
    <cellStyle name="20% - Accent1 2 4 2 4 2 2 3" xfId="11187" xr:uid="{00000000-0005-0000-0000-0000F92A0000}"/>
    <cellStyle name="20% - Accent1 2 4 2 4 2 2 3 2" xfId="11188" xr:uid="{00000000-0005-0000-0000-0000FA2A0000}"/>
    <cellStyle name="20% - Accent1 2 4 2 4 2 2 4" xfId="11189" xr:uid="{00000000-0005-0000-0000-0000FB2A0000}"/>
    <cellStyle name="20% - Accent1 2 4 2 4 2 3" xfId="11190" xr:uid="{00000000-0005-0000-0000-0000FC2A0000}"/>
    <cellStyle name="20% - Accent1 2 4 2 4 2 3 2" xfId="11191" xr:uid="{00000000-0005-0000-0000-0000FD2A0000}"/>
    <cellStyle name="20% - Accent1 2 4 2 4 2 3 2 2" xfId="11192" xr:uid="{00000000-0005-0000-0000-0000FE2A0000}"/>
    <cellStyle name="20% - Accent1 2 4 2 4 2 3 2 2 2" xfId="11193" xr:uid="{00000000-0005-0000-0000-0000FF2A0000}"/>
    <cellStyle name="20% - Accent1 2 4 2 4 2 3 2 3" xfId="11194" xr:uid="{00000000-0005-0000-0000-0000002B0000}"/>
    <cellStyle name="20% - Accent1 2 4 2 4 2 3 3" xfId="11195" xr:uid="{00000000-0005-0000-0000-0000012B0000}"/>
    <cellStyle name="20% - Accent1 2 4 2 4 2 3 3 2" xfId="11196" xr:uid="{00000000-0005-0000-0000-0000022B0000}"/>
    <cellStyle name="20% - Accent1 2 4 2 4 2 3 4" xfId="11197" xr:uid="{00000000-0005-0000-0000-0000032B0000}"/>
    <cellStyle name="20% - Accent1 2 4 2 4 2 4" xfId="11198" xr:uid="{00000000-0005-0000-0000-0000042B0000}"/>
    <cellStyle name="20% - Accent1 2 4 2 4 2 4 2" xfId="11199" xr:uid="{00000000-0005-0000-0000-0000052B0000}"/>
    <cellStyle name="20% - Accent1 2 4 2 4 2 4 2 2" xfId="11200" xr:uid="{00000000-0005-0000-0000-0000062B0000}"/>
    <cellStyle name="20% - Accent1 2 4 2 4 2 4 2 2 2" xfId="11201" xr:uid="{00000000-0005-0000-0000-0000072B0000}"/>
    <cellStyle name="20% - Accent1 2 4 2 4 2 4 2 3" xfId="11202" xr:uid="{00000000-0005-0000-0000-0000082B0000}"/>
    <cellStyle name="20% - Accent1 2 4 2 4 2 4 3" xfId="11203" xr:uid="{00000000-0005-0000-0000-0000092B0000}"/>
    <cellStyle name="20% - Accent1 2 4 2 4 2 4 3 2" xfId="11204" xr:uid="{00000000-0005-0000-0000-00000A2B0000}"/>
    <cellStyle name="20% - Accent1 2 4 2 4 2 4 4" xfId="11205" xr:uid="{00000000-0005-0000-0000-00000B2B0000}"/>
    <cellStyle name="20% - Accent1 2 4 2 4 2 5" xfId="11206" xr:uid="{00000000-0005-0000-0000-00000C2B0000}"/>
    <cellStyle name="20% - Accent1 2 4 2 4 2 5 2" xfId="11207" xr:uid="{00000000-0005-0000-0000-00000D2B0000}"/>
    <cellStyle name="20% - Accent1 2 4 2 4 2 5 2 2" xfId="11208" xr:uid="{00000000-0005-0000-0000-00000E2B0000}"/>
    <cellStyle name="20% - Accent1 2 4 2 4 2 5 3" xfId="11209" xr:uid="{00000000-0005-0000-0000-00000F2B0000}"/>
    <cellStyle name="20% - Accent1 2 4 2 4 2 6" xfId="11210" xr:uid="{00000000-0005-0000-0000-0000102B0000}"/>
    <cellStyle name="20% - Accent1 2 4 2 4 2 6 2" xfId="11211" xr:uid="{00000000-0005-0000-0000-0000112B0000}"/>
    <cellStyle name="20% - Accent1 2 4 2 4 2 6 2 2" xfId="11212" xr:uid="{00000000-0005-0000-0000-0000122B0000}"/>
    <cellStyle name="20% - Accent1 2 4 2 4 2 6 3" xfId="11213" xr:uid="{00000000-0005-0000-0000-0000132B0000}"/>
    <cellStyle name="20% - Accent1 2 4 2 4 2 7" xfId="11214" xr:uid="{00000000-0005-0000-0000-0000142B0000}"/>
    <cellStyle name="20% - Accent1 2 4 2 4 2 7 2" xfId="11215" xr:uid="{00000000-0005-0000-0000-0000152B0000}"/>
    <cellStyle name="20% - Accent1 2 4 2 4 2 8" xfId="11216" xr:uid="{00000000-0005-0000-0000-0000162B0000}"/>
    <cellStyle name="20% - Accent1 2 4 2 4 2 8 2" xfId="11217" xr:uid="{00000000-0005-0000-0000-0000172B0000}"/>
    <cellStyle name="20% - Accent1 2 4 2 4 2 9" xfId="11218" xr:uid="{00000000-0005-0000-0000-0000182B0000}"/>
    <cellStyle name="20% - Accent1 2 4 2 4 3" xfId="11219" xr:uid="{00000000-0005-0000-0000-0000192B0000}"/>
    <cellStyle name="20% - Accent1 2 4 2 4 3 2" xfId="11220" xr:uid="{00000000-0005-0000-0000-00001A2B0000}"/>
    <cellStyle name="20% - Accent1 2 4 2 4 3 2 2" xfId="11221" xr:uid="{00000000-0005-0000-0000-00001B2B0000}"/>
    <cellStyle name="20% - Accent1 2 4 2 4 3 2 2 2" xfId="11222" xr:uid="{00000000-0005-0000-0000-00001C2B0000}"/>
    <cellStyle name="20% - Accent1 2 4 2 4 3 2 2 2 2" xfId="11223" xr:uid="{00000000-0005-0000-0000-00001D2B0000}"/>
    <cellStyle name="20% - Accent1 2 4 2 4 3 2 2 3" xfId="11224" xr:uid="{00000000-0005-0000-0000-00001E2B0000}"/>
    <cellStyle name="20% - Accent1 2 4 2 4 3 2 3" xfId="11225" xr:uid="{00000000-0005-0000-0000-00001F2B0000}"/>
    <cellStyle name="20% - Accent1 2 4 2 4 3 2 3 2" xfId="11226" xr:uid="{00000000-0005-0000-0000-0000202B0000}"/>
    <cellStyle name="20% - Accent1 2 4 2 4 3 2 4" xfId="11227" xr:uid="{00000000-0005-0000-0000-0000212B0000}"/>
    <cellStyle name="20% - Accent1 2 4 2 4 3 3" xfId="11228" xr:uid="{00000000-0005-0000-0000-0000222B0000}"/>
    <cellStyle name="20% - Accent1 2 4 2 4 3 3 2" xfId="11229" xr:uid="{00000000-0005-0000-0000-0000232B0000}"/>
    <cellStyle name="20% - Accent1 2 4 2 4 3 3 2 2" xfId="11230" xr:uid="{00000000-0005-0000-0000-0000242B0000}"/>
    <cellStyle name="20% - Accent1 2 4 2 4 3 3 2 2 2" xfId="11231" xr:uid="{00000000-0005-0000-0000-0000252B0000}"/>
    <cellStyle name="20% - Accent1 2 4 2 4 3 3 2 3" xfId="11232" xr:uid="{00000000-0005-0000-0000-0000262B0000}"/>
    <cellStyle name="20% - Accent1 2 4 2 4 3 3 3" xfId="11233" xr:uid="{00000000-0005-0000-0000-0000272B0000}"/>
    <cellStyle name="20% - Accent1 2 4 2 4 3 3 3 2" xfId="11234" xr:uid="{00000000-0005-0000-0000-0000282B0000}"/>
    <cellStyle name="20% - Accent1 2 4 2 4 3 3 4" xfId="11235" xr:uid="{00000000-0005-0000-0000-0000292B0000}"/>
    <cellStyle name="20% - Accent1 2 4 2 4 3 4" xfId="11236" xr:uid="{00000000-0005-0000-0000-00002A2B0000}"/>
    <cellStyle name="20% - Accent1 2 4 2 4 3 4 2" xfId="11237" xr:uid="{00000000-0005-0000-0000-00002B2B0000}"/>
    <cellStyle name="20% - Accent1 2 4 2 4 3 4 2 2" xfId="11238" xr:uid="{00000000-0005-0000-0000-00002C2B0000}"/>
    <cellStyle name="20% - Accent1 2 4 2 4 3 4 2 2 2" xfId="11239" xr:uid="{00000000-0005-0000-0000-00002D2B0000}"/>
    <cellStyle name="20% - Accent1 2 4 2 4 3 4 2 3" xfId="11240" xr:uid="{00000000-0005-0000-0000-00002E2B0000}"/>
    <cellStyle name="20% - Accent1 2 4 2 4 3 4 3" xfId="11241" xr:uid="{00000000-0005-0000-0000-00002F2B0000}"/>
    <cellStyle name="20% - Accent1 2 4 2 4 3 4 3 2" xfId="11242" xr:uid="{00000000-0005-0000-0000-0000302B0000}"/>
    <cellStyle name="20% - Accent1 2 4 2 4 3 4 4" xfId="11243" xr:uid="{00000000-0005-0000-0000-0000312B0000}"/>
    <cellStyle name="20% - Accent1 2 4 2 4 3 5" xfId="11244" xr:uid="{00000000-0005-0000-0000-0000322B0000}"/>
    <cellStyle name="20% - Accent1 2 4 2 4 3 5 2" xfId="11245" xr:uid="{00000000-0005-0000-0000-0000332B0000}"/>
    <cellStyle name="20% - Accent1 2 4 2 4 3 5 2 2" xfId="11246" xr:uid="{00000000-0005-0000-0000-0000342B0000}"/>
    <cellStyle name="20% - Accent1 2 4 2 4 3 5 3" xfId="11247" xr:uid="{00000000-0005-0000-0000-0000352B0000}"/>
    <cellStyle name="20% - Accent1 2 4 2 4 3 6" xfId="11248" xr:uid="{00000000-0005-0000-0000-0000362B0000}"/>
    <cellStyle name="20% - Accent1 2 4 2 4 3 6 2" xfId="11249" xr:uid="{00000000-0005-0000-0000-0000372B0000}"/>
    <cellStyle name="20% - Accent1 2 4 2 4 3 6 2 2" xfId="11250" xr:uid="{00000000-0005-0000-0000-0000382B0000}"/>
    <cellStyle name="20% - Accent1 2 4 2 4 3 6 3" xfId="11251" xr:uid="{00000000-0005-0000-0000-0000392B0000}"/>
    <cellStyle name="20% - Accent1 2 4 2 4 3 7" xfId="11252" xr:uid="{00000000-0005-0000-0000-00003A2B0000}"/>
    <cellStyle name="20% - Accent1 2 4 2 4 3 7 2" xfId="11253" xr:uid="{00000000-0005-0000-0000-00003B2B0000}"/>
    <cellStyle name="20% - Accent1 2 4 2 4 3 8" xfId="11254" xr:uid="{00000000-0005-0000-0000-00003C2B0000}"/>
    <cellStyle name="20% - Accent1 2 4 2 4 3 8 2" xfId="11255" xr:uid="{00000000-0005-0000-0000-00003D2B0000}"/>
    <cellStyle name="20% - Accent1 2 4 2 4 3 9" xfId="11256" xr:uid="{00000000-0005-0000-0000-00003E2B0000}"/>
    <cellStyle name="20% - Accent1 2 4 2 4 4" xfId="11257" xr:uid="{00000000-0005-0000-0000-00003F2B0000}"/>
    <cellStyle name="20% - Accent1 2 4 2 4 4 2" xfId="11258" xr:uid="{00000000-0005-0000-0000-0000402B0000}"/>
    <cellStyle name="20% - Accent1 2 4 2 4 4 2 2" xfId="11259" xr:uid="{00000000-0005-0000-0000-0000412B0000}"/>
    <cellStyle name="20% - Accent1 2 4 2 4 4 2 2 2" xfId="11260" xr:uid="{00000000-0005-0000-0000-0000422B0000}"/>
    <cellStyle name="20% - Accent1 2 4 2 4 4 2 3" xfId="11261" xr:uid="{00000000-0005-0000-0000-0000432B0000}"/>
    <cellStyle name="20% - Accent1 2 4 2 4 4 3" xfId="11262" xr:uid="{00000000-0005-0000-0000-0000442B0000}"/>
    <cellStyle name="20% - Accent1 2 4 2 4 4 3 2" xfId="11263" xr:uid="{00000000-0005-0000-0000-0000452B0000}"/>
    <cellStyle name="20% - Accent1 2 4 2 4 4 4" xfId="11264" xr:uid="{00000000-0005-0000-0000-0000462B0000}"/>
    <cellStyle name="20% - Accent1 2 4 2 4 5" xfId="11265" xr:uid="{00000000-0005-0000-0000-0000472B0000}"/>
    <cellStyle name="20% - Accent1 2 4 2 4 5 2" xfId="11266" xr:uid="{00000000-0005-0000-0000-0000482B0000}"/>
    <cellStyle name="20% - Accent1 2 4 2 4 5 2 2" xfId="11267" xr:uid="{00000000-0005-0000-0000-0000492B0000}"/>
    <cellStyle name="20% - Accent1 2 4 2 4 5 2 2 2" xfId="11268" xr:uid="{00000000-0005-0000-0000-00004A2B0000}"/>
    <cellStyle name="20% - Accent1 2 4 2 4 5 2 3" xfId="11269" xr:uid="{00000000-0005-0000-0000-00004B2B0000}"/>
    <cellStyle name="20% - Accent1 2 4 2 4 5 3" xfId="11270" xr:uid="{00000000-0005-0000-0000-00004C2B0000}"/>
    <cellStyle name="20% - Accent1 2 4 2 4 5 3 2" xfId="11271" xr:uid="{00000000-0005-0000-0000-00004D2B0000}"/>
    <cellStyle name="20% - Accent1 2 4 2 4 5 4" xfId="11272" xr:uid="{00000000-0005-0000-0000-00004E2B0000}"/>
    <cellStyle name="20% - Accent1 2 4 2 4 6" xfId="11273" xr:uid="{00000000-0005-0000-0000-00004F2B0000}"/>
    <cellStyle name="20% - Accent1 2 4 2 4 6 2" xfId="11274" xr:uid="{00000000-0005-0000-0000-0000502B0000}"/>
    <cellStyle name="20% - Accent1 2 4 2 4 6 2 2" xfId="11275" xr:uid="{00000000-0005-0000-0000-0000512B0000}"/>
    <cellStyle name="20% - Accent1 2 4 2 4 6 2 2 2" xfId="11276" xr:uid="{00000000-0005-0000-0000-0000522B0000}"/>
    <cellStyle name="20% - Accent1 2 4 2 4 6 2 3" xfId="11277" xr:uid="{00000000-0005-0000-0000-0000532B0000}"/>
    <cellStyle name="20% - Accent1 2 4 2 4 6 3" xfId="11278" xr:uid="{00000000-0005-0000-0000-0000542B0000}"/>
    <cellStyle name="20% - Accent1 2 4 2 4 6 3 2" xfId="11279" xr:uid="{00000000-0005-0000-0000-0000552B0000}"/>
    <cellStyle name="20% - Accent1 2 4 2 4 6 4" xfId="11280" xr:uid="{00000000-0005-0000-0000-0000562B0000}"/>
    <cellStyle name="20% - Accent1 2 4 2 4 7" xfId="11281" xr:uid="{00000000-0005-0000-0000-0000572B0000}"/>
    <cellStyle name="20% - Accent1 2 4 2 4 7 2" xfId="11282" xr:uid="{00000000-0005-0000-0000-0000582B0000}"/>
    <cellStyle name="20% - Accent1 2 4 2 4 7 2 2" xfId="11283" xr:uid="{00000000-0005-0000-0000-0000592B0000}"/>
    <cellStyle name="20% - Accent1 2 4 2 4 7 3" xfId="11284" xr:uid="{00000000-0005-0000-0000-00005A2B0000}"/>
    <cellStyle name="20% - Accent1 2 4 2 4 8" xfId="11285" xr:uid="{00000000-0005-0000-0000-00005B2B0000}"/>
    <cellStyle name="20% - Accent1 2 4 2 4 8 2" xfId="11286" xr:uid="{00000000-0005-0000-0000-00005C2B0000}"/>
    <cellStyle name="20% - Accent1 2 4 2 4 8 2 2" xfId="11287" xr:uid="{00000000-0005-0000-0000-00005D2B0000}"/>
    <cellStyle name="20% - Accent1 2 4 2 4 8 3" xfId="11288" xr:uid="{00000000-0005-0000-0000-00005E2B0000}"/>
    <cellStyle name="20% - Accent1 2 4 2 4 9" xfId="11289" xr:uid="{00000000-0005-0000-0000-00005F2B0000}"/>
    <cellStyle name="20% - Accent1 2 4 2 4 9 2" xfId="11290" xr:uid="{00000000-0005-0000-0000-0000602B0000}"/>
    <cellStyle name="20% - Accent1 2 4 2 5" xfId="11291" xr:uid="{00000000-0005-0000-0000-0000612B0000}"/>
    <cellStyle name="20% - Accent1 2 4 2 5 10" xfId="11292" xr:uid="{00000000-0005-0000-0000-0000622B0000}"/>
    <cellStyle name="20% - Accent1 2 4 2 5 10 2" xfId="11293" xr:uid="{00000000-0005-0000-0000-0000632B0000}"/>
    <cellStyle name="20% - Accent1 2 4 2 5 11" xfId="11294" xr:uid="{00000000-0005-0000-0000-0000642B0000}"/>
    <cellStyle name="20% - Accent1 2 4 2 5 2" xfId="11295" xr:uid="{00000000-0005-0000-0000-0000652B0000}"/>
    <cellStyle name="20% - Accent1 2 4 2 5 2 2" xfId="11296" xr:uid="{00000000-0005-0000-0000-0000662B0000}"/>
    <cellStyle name="20% - Accent1 2 4 2 5 2 2 2" xfId="11297" xr:uid="{00000000-0005-0000-0000-0000672B0000}"/>
    <cellStyle name="20% - Accent1 2 4 2 5 2 2 2 2" xfId="11298" xr:uid="{00000000-0005-0000-0000-0000682B0000}"/>
    <cellStyle name="20% - Accent1 2 4 2 5 2 2 2 2 2" xfId="11299" xr:uid="{00000000-0005-0000-0000-0000692B0000}"/>
    <cellStyle name="20% - Accent1 2 4 2 5 2 2 2 3" xfId="11300" xr:uid="{00000000-0005-0000-0000-00006A2B0000}"/>
    <cellStyle name="20% - Accent1 2 4 2 5 2 2 3" xfId="11301" xr:uid="{00000000-0005-0000-0000-00006B2B0000}"/>
    <cellStyle name="20% - Accent1 2 4 2 5 2 2 3 2" xfId="11302" xr:uid="{00000000-0005-0000-0000-00006C2B0000}"/>
    <cellStyle name="20% - Accent1 2 4 2 5 2 2 4" xfId="11303" xr:uid="{00000000-0005-0000-0000-00006D2B0000}"/>
    <cellStyle name="20% - Accent1 2 4 2 5 2 3" xfId="11304" xr:uid="{00000000-0005-0000-0000-00006E2B0000}"/>
    <cellStyle name="20% - Accent1 2 4 2 5 2 3 2" xfId="11305" xr:uid="{00000000-0005-0000-0000-00006F2B0000}"/>
    <cellStyle name="20% - Accent1 2 4 2 5 2 3 2 2" xfId="11306" xr:uid="{00000000-0005-0000-0000-0000702B0000}"/>
    <cellStyle name="20% - Accent1 2 4 2 5 2 3 2 2 2" xfId="11307" xr:uid="{00000000-0005-0000-0000-0000712B0000}"/>
    <cellStyle name="20% - Accent1 2 4 2 5 2 3 2 3" xfId="11308" xr:uid="{00000000-0005-0000-0000-0000722B0000}"/>
    <cellStyle name="20% - Accent1 2 4 2 5 2 3 3" xfId="11309" xr:uid="{00000000-0005-0000-0000-0000732B0000}"/>
    <cellStyle name="20% - Accent1 2 4 2 5 2 3 3 2" xfId="11310" xr:uid="{00000000-0005-0000-0000-0000742B0000}"/>
    <cellStyle name="20% - Accent1 2 4 2 5 2 3 4" xfId="11311" xr:uid="{00000000-0005-0000-0000-0000752B0000}"/>
    <cellStyle name="20% - Accent1 2 4 2 5 2 4" xfId="11312" xr:uid="{00000000-0005-0000-0000-0000762B0000}"/>
    <cellStyle name="20% - Accent1 2 4 2 5 2 4 2" xfId="11313" xr:uid="{00000000-0005-0000-0000-0000772B0000}"/>
    <cellStyle name="20% - Accent1 2 4 2 5 2 4 2 2" xfId="11314" xr:uid="{00000000-0005-0000-0000-0000782B0000}"/>
    <cellStyle name="20% - Accent1 2 4 2 5 2 4 2 2 2" xfId="11315" xr:uid="{00000000-0005-0000-0000-0000792B0000}"/>
    <cellStyle name="20% - Accent1 2 4 2 5 2 4 2 3" xfId="11316" xr:uid="{00000000-0005-0000-0000-00007A2B0000}"/>
    <cellStyle name="20% - Accent1 2 4 2 5 2 4 3" xfId="11317" xr:uid="{00000000-0005-0000-0000-00007B2B0000}"/>
    <cellStyle name="20% - Accent1 2 4 2 5 2 4 3 2" xfId="11318" xr:uid="{00000000-0005-0000-0000-00007C2B0000}"/>
    <cellStyle name="20% - Accent1 2 4 2 5 2 4 4" xfId="11319" xr:uid="{00000000-0005-0000-0000-00007D2B0000}"/>
    <cellStyle name="20% - Accent1 2 4 2 5 2 5" xfId="11320" xr:uid="{00000000-0005-0000-0000-00007E2B0000}"/>
    <cellStyle name="20% - Accent1 2 4 2 5 2 5 2" xfId="11321" xr:uid="{00000000-0005-0000-0000-00007F2B0000}"/>
    <cellStyle name="20% - Accent1 2 4 2 5 2 5 2 2" xfId="11322" xr:uid="{00000000-0005-0000-0000-0000802B0000}"/>
    <cellStyle name="20% - Accent1 2 4 2 5 2 5 3" xfId="11323" xr:uid="{00000000-0005-0000-0000-0000812B0000}"/>
    <cellStyle name="20% - Accent1 2 4 2 5 2 6" xfId="11324" xr:uid="{00000000-0005-0000-0000-0000822B0000}"/>
    <cellStyle name="20% - Accent1 2 4 2 5 2 6 2" xfId="11325" xr:uid="{00000000-0005-0000-0000-0000832B0000}"/>
    <cellStyle name="20% - Accent1 2 4 2 5 2 6 2 2" xfId="11326" xr:uid="{00000000-0005-0000-0000-0000842B0000}"/>
    <cellStyle name="20% - Accent1 2 4 2 5 2 6 3" xfId="11327" xr:uid="{00000000-0005-0000-0000-0000852B0000}"/>
    <cellStyle name="20% - Accent1 2 4 2 5 2 7" xfId="11328" xr:uid="{00000000-0005-0000-0000-0000862B0000}"/>
    <cellStyle name="20% - Accent1 2 4 2 5 2 7 2" xfId="11329" xr:uid="{00000000-0005-0000-0000-0000872B0000}"/>
    <cellStyle name="20% - Accent1 2 4 2 5 2 8" xfId="11330" xr:uid="{00000000-0005-0000-0000-0000882B0000}"/>
    <cellStyle name="20% - Accent1 2 4 2 5 2 8 2" xfId="11331" xr:uid="{00000000-0005-0000-0000-0000892B0000}"/>
    <cellStyle name="20% - Accent1 2 4 2 5 2 9" xfId="11332" xr:uid="{00000000-0005-0000-0000-00008A2B0000}"/>
    <cellStyle name="20% - Accent1 2 4 2 5 3" xfId="11333" xr:uid="{00000000-0005-0000-0000-00008B2B0000}"/>
    <cellStyle name="20% - Accent1 2 4 2 5 3 2" xfId="11334" xr:uid="{00000000-0005-0000-0000-00008C2B0000}"/>
    <cellStyle name="20% - Accent1 2 4 2 5 3 2 2" xfId="11335" xr:uid="{00000000-0005-0000-0000-00008D2B0000}"/>
    <cellStyle name="20% - Accent1 2 4 2 5 3 2 2 2" xfId="11336" xr:uid="{00000000-0005-0000-0000-00008E2B0000}"/>
    <cellStyle name="20% - Accent1 2 4 2 5 3 2 2 2 2" xfId="11337" xr:uid="{00000000-0005-0000-0000-00008F2B0000}"/>
    <cellStyle name="20% - Accent1 2 4 2 5 3 2 2 3" xfId="11338" xr:uid="{00000000-0005-0000-0000-0000902B0000}"/>
    <cellStyle name="20% - Accent1 2 4 2 5 3 2 3" xfId="11339" xr:uid="{00000000-0005-0000-0000-0000912B0000}"/>
    <cellStyle name="20% - Accent1 2 4 2 5 3 2 3 2" xfId="11340" xr:uid="{00000000-0005-0000-0000-0000922B0000}"/>
    <cellStyle name="20% - Accent1 2 4 2 5 3 2 4" xfId="11341" xr:uid="{00000000-0005-0000-0000-0000932B0000}"/>
    <cellStyle name="20% - Accent1 2 4 2 5 3 3" xfId="11342" xr:uid="{00000000-0005-0000-0000-0000942B0000}"/>
    <cellStyle name="20% - Accent1 2 4 2 5 3 3 2" xfId="11343" xr:uid="{00000000-0005-0000-0000-0000952B0000}"/>
    <cellStyle name="20% - Accent1 2 4 2 5 3 3 2 2" xfId="11344" xr:uid="{00000000-0005-0000-0000-0000962B0000}"/>
    <cellStyle name="20% - Accent1 2 4 2 5 3 3 2 2 2" xfId="11345" xr:uid="{00000000-0005-0000-0000-0000972B0000}"/>
    <cellStyle name="20% - Accent1 2 4 2 5 3 3 2 3" xfId="11346" xr:uid="{00000000-0005-0000-0000-0000982B0000}"/>
    <cellStyle name="20% - Accent1 2 4 2 5 3 3 3" xfId="11347" xr:uid="{00000000-0005-0000-0000-0000992B0000}"/>
    <cellStyle name="20% - Accent1 2 4 2 5 3 3 3 2" xfId="11348" xr:uid="{00000000-0005-0000-0000-00009A2B0000}"/>
    <cellStyle name="20% - Accent1 2 4 2 5 3 3 4" xfId="11349" xr:uid="{00000000-0005-0000-0000-00009B2B0000}"/>
    <cellStyle name="20% - Accent1 2 4 2 5 3 4" xfId="11350" xr:uid="{00000000-0005-0000-0000-00009C2B0000}"/>
    <cellStyle name="20% - Accent1 2 4 2 5 3 4 2" xfId="11351" xr:uid="{00000000-0005-0000-0000-00009D2B0000}"/>
    <cellStyle name="20% - Accent1 2 4 2 5 3 4 2 2" xfId="11352" xr:uid="{00000000-0005-0000-0000-00009E2B0000}"/>
    <cellStyle name="20% - Accent1 2 4 2 5 3 4 2 2 2" xfId="11353" xr:uid="{00000000-0005-0000-0000-00009F2B0000}"/>
    <cellStyle name="20% - Accent1 2 4 2 5 3 4 2 3" xfId="11354" xr:uid="{00000000-0005-0000-0000-0000A02B0000}"/>
    <cellStyle name="20% - Accent1 2 4 2 5 3 4 3" xfId="11355" xr:uid="{00000000-0005-0000-0000-0000A12B0000}"/>
    <cellStyle name="20% - Accent1 2 4 2 5 3 4 3 2" xfId="11356" xr:uid="{00000000-0005-0000-0000-0000A22B0000}"/>
    <cellStyle name="20% - Accent1 2 4 2 5 3 4 4" xfId="11357" xr:uid="{00000000-0005-0000-0000-0000A32B0000}"/>
    <cellStyle name="20% - Accent1 2 4 2 5 3 5" xfId="11358" xr:uid="{00000000-0005-0000-0000-0000A42B0000}"/>
    <cellStyle name="20% - Accent1 2 4 2 5 3 5 2" xfId="11359" xr:uid="{00000000-0005-0000-0000-0000A52B0000}"/>
    <cellStyle name="20% - Accent1 2 4 2 5 3 5 2 2" xfId="11360" xr:uid="{00000000-0005-0000-0000-0000A62B0000}"/>
    <cellStyle name="20% - Accent1 2 4 2 5 3 5 3" xfId="11361" xr:uid="{00000000-0005-0000-0000-0000A72B0000}"/>
    <cellStyle name="20% - Accent1 2 4 2 5 3 6" xfId="11362" xr:uid="{00000000-0005-0000-0000-0000A82B0000}"/>
    <cellStyle name="20% - Accent1 2 4 2 5 3 6 2" xfId="11363" xr:uid="{00000000-0005-0000-0000-0000A92B0000}"/>
    <cellStyle name="20% - Accent1 2 4 2 5 3 6 2 2" xfId="11364" xr:uid="{00000000-0005-0000-0000-0000AA2B0000}"/>
    <cellStyle name="20% - Accent1 2 4 2 5 3 6 3" xfId="11365" xr:uid="{00000000-0005-0000-0000-0000AB2B0000}"/>
    <cellStyle name="20% - Accent1 2 4 2 5 3 7" xfId="11366" xr:uid="{00000000-0005-0000-0000-0000AC2B0000}"/>
    <cellStyle name="20% - Accent1 2 4 2 5 3 7 2" xfId="11367" xr:uid="{00000000-0005-0000-0000-0000AD2B0000}"/>
    <cellStyle name="20% - Accent1 2 4 2 5 3 8" xfId="11368" xr:uid="{00000000-0005-0000-0000-0000AE2B0000}"/>
    <cellStyle name="20% - Accent1 2 4 2 5 3 8 2" xfId="11369" xr:uid="{00000000-0005-0000-0000-0000AF2B0000}"/>
    <cellStyle name="20% - Accent1 2 4 2 5 3 9" xfId="11370" xr:uid="{00000000-0005-0000-0000-0000B02B0000}"/>
    <cellStyle name="20% - Accent1 2 4 2 5 4" xfId="11371" xr:uid="{00000000-0005-0000-0000-0000B12B0000}"/>
    <cellStyle name="20% - Accent1 2 4 2 5 4 2" xfId="11372" xr:uid="{00000000-0005-0000-0000-0000B22B0000}"/>
    <cellStyle name="20% - Accent1 2 4 2 5 4 2 2" xfId="11373" xr:uid="{00000000-0005-0000-0000-0000B32B0000}"/>
    <cellStyle name="20% - Accent1 2 4 2 5 4 2 2 2" xfId="11374" xr:uid="{00000000-0005-0000-0000-0000B42B0000}"/>
    <cellStyle name="20% - Accent1 2 4 2 5 4 2 3" xfId="11375" xr:uid="{00000000-0005-0000-0000-0000B52B0000}"/>
    <cellStyle name="20% - Accent1 2 4 2 5 4 3" xfId="11376" xr:uid="{00000000-0005-0000-0000-0000B62B0000}"/>
    <cellStyle name="20% - Accent1 2 4 2 5 4 3 2" xfId="11377" xr:uid="{00000000-0005-0000-0000-0000B72B0000}"/>
    <cellStyle name="20% - Accent1 2 4 2 5 4 4" xfId="11378" xr:uid="{00000000-0005-0000-0000-0000B82B0000}"/>
    <cellStyle name="20% - Accent1 2 4 2 5 5" xfId="11379" xr:uid="{00000000-0005-0000-0000-0000B92B0000}"/>
    <cellStyle name="20% - Accent1 2 4 2 5 5 2" xfId="11380" xr:uid="{00000000-0005-0000-0000-0000BA2B0000}"/>
    <cellStyle name="20% - Accent1 2 4 2 5 5 2 2" xfId="11381" xr:uid="{00000000-0005-0000-0000-0000BB2B0000}"/>
    <cellStyle name="20% - Accent1 2 4 2 5 5 2 2 2" xfId="11382" xr:uid="{00000000-0005-0000-0000-0000BC2B0000}"/>
    <cellStyle name="20% - Accent1 2 4 2 5 5 2 3" xfId="11383" xr:uid="{00000000-0005-0000-0000-0000BD2B0000}"/>
    <cellStyle name="20% - Accent1 2 4 2 5 5 3" xfId="11384" xr:uid="{00000000-0005-0000-0000-0000BE2B0000}"/>
    <cellStyle name="20% - Accent1 2 4 2 5 5 3 2" xfId="11385" xr:uid="{00000000-0005-0000-0000-0000BF2B0000}"/>
    <cellStyle name="20% - Accent1 2 4 2 5 5 4" xfId="11386" xr:uid="{00000000-0005-0000-0000-0000C02B0000}"/>
    <cellStyle name="20% - Accent1 2 4 2 5 6" xfId="11387" xr:uid="{00000000-0005-0000-0000-0000C12B0000}"/>
    <cellStyle name="20% - Accent1 2 4 2 5 6 2" xfId="11388" xr:uid="{00000000-0005-0000-0000-0000C22B0000}"/>
    <cellStyle name="20% - Accent1 2 4 2 5 6 2 2" xfId="11389" xr:uid="{00000000-0005-0000-0000-0000C32B0000}"/>
    <cellStyle name="20% - Accent1 2 4 2 5 6 2 2 2" xfId="11390" xr:uid="{00000000-0005-0000-0000-0000C42B0000}"/>
    <cellStyle name="20% - Accent1 2 4 2 5 6 2 3" xfId="11391" xr:uid="{00000000-0005-0000-0000-0000C52B0000}"/>
    <cellStyle name="20% - Accent1 2 4 2 5 6 3" xfId="11392" xr:uid="{00000000-0005-0000-0000-0000C62B0000}"/>
    <cellStyle name="20% - Accent1 2 4 2 5 6 3 2" xfId="11393" xr:uid="{00000000-0005-0000-0000-0000C72B0000}"/>
    <cellStyle name="20% - Accent1 2 4 2 5 6 4" xfId="11394" xr:uid="{00000000-0005-0000-0000-0000C82B0000}"/>
    <cellStyle name="20% - Accent1 2 4 2 5 7" xfId="11395" xr:uid="{00000000-0005-0000-0000-0000C92B0000}"/>
    <cellStyle name="20% - Accent1 2 4 2 5 7 2" xfId="11396" xr:uid="{00000000-0005-0000-0000-0000CA2B0000}"/>
    <cellStyle name="20% - Accent1 2 4 2 5 7 2 2" xfId="11397" xr:uid="{00000000-0005-0000-0000-0000CB2B0000}"/>
    <cellStyle name="20% - Accent1 2 4 2 5 7 3" xfId="11398" xr:uid="{00000000-0005-0000-0000-0000CC2B0000}"/>
    <cellStyle name="20% - Accent1 2 4 2 5 8" xfId="11399" xr:uid="{00000000-0005-0000-0000-0000CD2B0000}"/>
    <cellStyle name="20% - Accent1 2 4 2 5 8 2" xfId="11400" xr:uid="{00000000-0005-0000-0000-0000CE2B0000}"/>
    <cellStyle name="20% - Accent1 2 4 2 5 8 2 2" xfId="11401" xr:uid="{00000000-0005-0000-0000-0000CF2B0000}"/>
    <cellStyle name="20% - Accent1 2 4 2 5 8 3" xfId="11402" xr:uid="{00000000-0005-0000-0000-0000D02B0000}"/>
    <cellStyle name="20% - Accent1 2 4 2 5 9" xfId="11403" xr:uid="{00000000-0005-0000-0000-0000D12B0000}"/>
    <cellStyle name="20% - Accent1 2 4 2 5 9 2" xfId="11404" xr:uid="{00000000-0005-0000-0000-0000D22B0000}"/>
    <cellStyle name="20% - Accent1 2 4 2 6" xfId="11405" xr:uid="{00000000-0005-0000-0000-0000D32B0000}"/>
    <cellStyle name="20% - Accent1 2 4 2 6 2" xfId="11406" xr:uid="{00000000-0005-0000-0000-0000D42B0000}"/>
    <cellStyle name="20% - Accent1 2 4 2 6 2 2" xfId="11407" xr:uid="{00000000-0005-0000-0000-0000D52B0000}"/>
    <cellStyle name="20% - Accent1 2 4 2 6 2 2 2" xfId="11408" xr:uid="{00000000-0005-0000-0000-0000D62B0000}"/>
    <cellStyle name="20% - Accent1 2 4 2 6 2 2 2 2" xfId="11409" xr:uid="{00000000-0005-0000-0000-0000D72B0000}"/>
    <cellStyle name="20% - Accent1 2 4 2 6 2 2 3" xfId="11410" xr:uid="{00000000-0005-0000-0000-0000D82B0000}"/>
    <cellStyle name="20% - Accent1 2 4 2 6 2 3" xfId="11411" xr:uid="{00000000-0005-0000-0000-0000D92B0000}"/>
    <cellStyle name="20% - Accent1 2 4 2 6 2 3 2" xfId="11412" xr:uid="{00000000-0005-0000-0000-0000DA2B0000}"/>
    <cellStyle name="20% - Accent1 2 4 2 6 2 4" xfId="11413" xr:uid="{00000000-0005-0000-0000-0000DB2B0000}"/>
    <cellStyle name="20% - Accent1 2 4 2 6 3" xfId="11414" xr:uid="{00000000-0005-0000-0000-0000DC2B0000}"/>
    <cellStyle name="20% - Accent1 2 4 2 6 3 2" xfId="11415" xr:uid="{00000000-0005-0000-0000-0000DD2B0000}"/>
    <cellStyle name="20% - Accent1 2 4 2 6 3 2 2" xfId="11416" xr:uid="{00000000-0005-0000-0000-0000DE2B0000}"/>
    <cellStyle name="20% - Accent1 2 4 2 6 3 2 2 2" xfId="11417" xr:uid="{00000000-0005-0000-0000-0000DF2B0000}"/>
    <cellStyle name="20% - Accent1 2 4 2 6 3 2 3" xfId="11418" xr:uid="{00000000-0005-0000-0000-0000E02B0000}"/>
    <cellStyle name="20% - Accent1 2 4 2 6 3 3" xfId="11419" xr:uid="{00000000-0005-0000-0000-0000E12B0000}"/>
    <cellStyle name="20% - Accent1 2 4 2 6 3 3 2" xfId="11420" xr:uid="{00000000-0005-0000-0000-0000E22B0000}"/>
    <cellStyle name="20% - Accent1 2 4 2 6 3 4" xfId="11421" xr:uid="{00000000-0005-0000-0000-0000E32B0000}"/>
    <cellStyle name="20% - Accent1 2 4 2 6 4" xfId="11422" xr:uid="{00000000-0005-0000-0000-0000E42B0000}"/>
    <cellStyle name="20% - Accent1 2 4 2 6 4 2" xfId="11423" xr:uid="{00000000-0005-0000-0000-0000E52B0000}"/>
    <cellStyle name="20% - Accent1 2 4 2 6 4 2 2" xfId="11424" xr:uid="{00000000-0005-0000-0000-0000E62B0000}"/>
    <cellStyle name="20% - Accent1 2 4 2 6 4 2 2 2" xfId="11425" xr:uid="{00000000-0005-0000-0000-0000E72B0000}"/>
    <cellStyle name="20% - Accent1 2 4 2 6 4 2 3" xfId="11426" xr:uid="{00000000-0005-0000-0000-0000E82B0000}"/>
    <cellStyle name="20% - Accent1 2 4 2 6 4 3" xfId="11427" xr:uid="{00000000-0005-0000-0000-0000E92B0000}"/>
    <cellStyle name="20% - Accent1 2 4 2 6 4 3 2" xfId="11428" xr:uid="{00000000-0005-0000-0000-0000EA2B0000}"/>
    <cellStyle name="20% - Accent1 2 4 2 6 4 4" xfId="11429" xr:uid="{00000000-0005-0000-0000-0000EB2B0000}"/>
    <cellStyle name="20% - Accent1 2 4 2 6 5" xfId="11430" xr:uid="{00000000-0005-0000-0000-0000EC2B0000}"/>
    <cellStyle name="20% - Accent1 2 4 2 6 5 2" xfId="11431" xr:uid="{00000000-0005-0000-0000-0000ED2B0000}"/>
    <cellStyle name="20% - Accent1 2 4 2 6 5 2 2" xfId="11432" xr:uid="{00000000-0005-0000-0000-0000EE2B0000}"/>
    <cellStyle name="20% - Accent1 2 4 2 6 5 3" xfId="11433" xr:uid="{00000000-0005-0000-0000-0000EF2B0000}"/>
    <cellStyle name="20% - Accent1 2 4 2 6 6" xfId="11434" xr:uid="{00000000-0005-0000-0000-0000F02B0000}"/>
    <cellStyle name="20% - Accent1 2 4 2 6 6 2" xfId="11435" xr:uid="{00000000-0005-0000-0000-0000F12B0000}"/>
    <cellStyle name="20% - Accent1 2 4 2 6 6 2 2" xfId="11436" xr:uid="{00000000-0005-0000-0000-0000F22B0000}"/>
    <cellStyle name="20% - Accent1 2 4 2 6 6 3" xfId="11437" xr:uid="{00000000-0005-0000-0000-0000F32B0000}"/>
    <cellStyle name="20% - Accent1 2 4 2 6 7" xfId="11438" xr:uid="{00000000-0005-0000-0000-0000F42B0000}"/>
    <cellStyle name="20% - Accent1 2 4 2 6 7 2" xfId="11439" xr:uid="{00000000-0005-0000-0000-0000F52B0000}"/>
    <cellStyle name="20% - Accent1 2 4 2 6 8" xfId="11440" xr:uid="{00000000-0005-0000-0000-0000F62B0000}"/>
    <cellStyle name="20% - Accent1 2 4 2 6 8 2" xfId="11441" xr:uid="{00000000-0005-0000-0000-0000F72B0000}"/>
    <cellStyle name="20% - Accent1 2 4 2 6 9" xfId="11442" xr:uid="{00000000-0005-0000-0000-0000F82B0000}"/>
    <cellStyle name="20% - Accent1 2 4 2 7" xfId="11443" xr:uid="{00000000-0005-0000-0000-0000F92B0000}"/>
    <cellStyle name="20% - Accent1 2 4 2 7 2" xfId="11444" xr:uid="{00000000-0005-0000-0000-0000FA2B0000}"/>
    <cellStyle name="20% - Accent1 2 4 2 7 2 2" xfId="11445" xr:uid="{00000000-0005-0000-0000-0000FB2B0000}"/>
    <cellStyle name="20% - Accent1 2 4 2 7 2 2 2" xfId="11446" xr:uid="{00000000-0005-0000-0000-0000FC2B0000}"/>
    <cellStyle name="20% - Accent1 2 4 2 7 2 2 2 2" xfId="11447" xr:uid="{00000000-0005-0000-0000-0000FD2B0000}"/>
    <cellStyle name="20% - Accent1 2 4 2 7 2 2 3" xfId="11448" xr:uid="{00000000-0005-0000-0000-0000FE2B0000}"/>
    <cellStyle name="20% - Accent1 2 4 2 7 2 3" xfId="11449" xr:uid="{00000000-0005-0000-0000-0000FF2B0000}"/>
    <cellStyle name="20% - Accent1 2 4 2 7 2 3 2" xfId="11450" xr:uid="{00000000-0005-0000-0000-0000002C0000}"/>
    <cellStyle name="20% - Accent1 2 4 2 7 2 4" xfId="11451" xr:uid="{00000000-0005-0000-0000-0000012C0000}"/>
    <cellStyle name="20% - Accent1 2 4 2 7 3" xfId="11452" xr:uid="{00000000-0005-0000-0000-0000022C0000}"/>
    <cellStyle name="20% - Accent1 2 4 2 7 3 2" xfId="11453" xr:uid="{00000000-0005-0000-0000-0000032C0000}"/>
    <cellStyle name="20% - Accent1 2 4 2 7 3 2 2" xfId="11454" xr:uid="{00000000-0005-0000-0000-0000042C0000}"/>
    <cellStyle name="20% - Accent1 2 4 2 7 3 2 2 2" xfId="11455" xr:uid="{00000000-0005-0000-0000-0000052C0000}"/>
    <cellStyle name="20% - Accent1 2 4 2 7 3 2 3" xfId="11456" xr:uid="{00000000-0005-0000-0000-0000062C0000}"/>
    <cellStyle name="20% - Accent1 2 4 2 7 3 3" xfId="11457" xr:uid="{00000000-0005-0000-0000-0000072C0000}"/>
    <cellStyle name="20% - Accent1 2 4 2 7 3 3 2" xfId="11458" xr:uid="{00000000-0005-0000-0000-0000082C0000}"/>
    <cellStyle name="20% - Accent1 2 4 2 7 3 4" xfId="11459" xr:uid="{00000000-0005-0000-0000-0000092C0000}"/>
    <cellStyle name="20% - Accent1 2 4 2 7 4" xfId="11460" xr:uid="{00000000-0005-0000-0000-00000A2C0000}"/>
    <cellStyle name="20% - Accent1 2 4 2 7 4 2" xfId="11461" xr:uid="{00000000-0005-0000-0000-00000B2C0000}"/>
    <cellStyle name="20% - Accent1 2 4 2 7 4 2 2" xfId="11462" xr:uid="{00000000-0005-0000-0000-00000C2C0000}"/>
    <cellStyle name="20% - Accent1 2 4 2 7 4 2 2 2" xfId="11463" xr:uid="{00000000-0005-0000-0000-00000D2C0000}"/>
    <cellStyle name="20% - Accent1 2 4 2 7 4 2 3" xfId="11464" xr:uid="{00000000-0005-0000-0000-00000E2C0000}"/>
    <cellStyle name="20% - Accent1 2 4 2 7 4 3" xfId="11465" xr:uid="{00000000-0005-0000-0000-00000F2C0000}"/>
    <cellStyle name="20% - Accent1 2 4 2 7 4 3 2" xfId="11466" xr:uid="{00000000-0005-0000-0000-0000102C0000}"/>
    <cellStyle name="20% - Accent1 2 4 2 7 4 4" xfId="11467" xr:uid="{00000000-0005-0000-0000-0000112C0000}"/>
    <cellStyle name="20% - Accent1 2 4 2 7 5" xfId="11468" xr:uid="{00000000-0005-0000-0000-0000122C0000}"/>
    <cellStyle name="20% - Accent1 2 4 2 7 5 2" xfId="11469" xr:uid="{00000000-0005-0000-0000-0000132C0000}"/>
    <cellStyle name="20% - Accent1 2 4 2 7 5 2 2" xfId="11470" xr:uid="{00000000-0005-0000-0000-0000142C0000}"/>
    <cellStyle name="20% - Accent1 2 4 2 7 5 3" xfId="11471" xr:uid="{00000000-0005-0000-0000-0000152C0000}"/>
    <cellStyle name="20% - Accent1 2 4 2 7 6" xfId="11472" xr:uid="{00000000-0005-0000-0000-0000162C0000}"/>
    <cellStyle name="20% - Accent1 2 4 2 7 6 2" xfId="11473" xr:uid="{00000000-0005-0000-0000-0000172C0000}"/>
    <cellStyle name="20% - Accent1 2 4 2 7 6 2 2" xfId="11474" xr:uid="{00000000-0005-0000-0000-0000182C0000}"/>
    <cellStyle name="20% - Accent1 2 4 2 7 6 3" xfId="11475" xr:uid="{00000000-0005-0000-0000-0000192C0000}"/>
    <cellStyle name="20% - Accent1 2 4 2 7 7" xfId="11476" xr:uid="{00000000-0005-0000-0000-00001A2C0000}"/>
    <cellStyle name="20% - Accent1 2 4 2 7 7 2" xfId="11477" xr:uid="{00000000-0005-0000-0000-00001B2C0000}"/>
    <cellStyle name="20% - Accent1 2 4 2 7 8" xfId="11478" xr:uid="{00000000-0005-0000-0000-00001C2C0000}"/>
    <cellStyle name="20% - Accent1 2 4 2 7 8 2" xfId="11479" xr:uid="{00000000-0005-0000-0000-00001D2C0000}"/>
    <cellStyle name="20% - Accent1 2 4 2 7 9" xfId="11480" xr:uid="{00000000-0005-0000-0000-00001E2C0000}"/>
    <cellStyle name="20% - Accent1 2 4 2 8" xfId="11481" xr:uid="{00000000-0005-0000-0000-00001F2C0000}"/>
    <cellStyle name="20% - Accent1 2 4 2 8 2" xfId="11482" xr:uid="{00000000-0005-0000-0000-0000202C0000}"/>
    <cellStyle name="20% - Accent1 2 4 2 8 2 2" xfId="11483" xr:uid="{00000000-0005-0000-0000-0000212C0000}"/>
    <cellStyle name="20% - Accent1 2 4 2 8 2 2 2" xfId="11484" xr:uid="{00000000-0005-0000-0000-0000222C0000}"/>
    <cellStyle name="20% - Accent1 2 4 2 8 2 3" xfId="11485" xr:uid="{00000000-0005-0000-0000-0000232C0000}"/>
    <cellStyle name="20% - Accent1 2 4 2 8 3" xfId="11486" xr:uid="{00000000-0005-0000-0000-0000242C0000}"/>
    <cellStyle name="20% - Accent1 2 4 2 8 3 2" xfId="11487" xr:uid="{00000000-0005-0000-0000-0000252C0000}"/>
    <cellStyle name="20% - Accent1 2 4 2 8 4" xfId="11488" xr:uid="{00000000-0005-0000-0000-0000262C0000}"/>
    <cellStyle name="20% - Accent1 2 4 2 9" xfId="11489" xr:uid="{00000000-0005-0000-0000-0000272C0000}"/>
    <cellStyle name="20% - Accent1 2 4 2 9 2" xfId="11490" xr:uid="{00000000-0005-0000-0000-0000282C0000}"/>
    <cellStyle name="20% - Accent1 2 4 2 9 2 2" xfId="11491" xr:uid="{00000000-0005-0000-0000-0000292C0000}"/>
    <cellStyle name="20% - Accent1 2 4 2 9 2 2 2" xfId="11492" xr:uid="{00000000-0005-0000-0000-00002A2C0000}"/>
    <cellStyle name="20% - Accent1 2 4 2 9 2 3" xfId="11493" xr:uid="{00000000-0005-0000-0000-00002B2C0000}"/>
    <cellStyle name="20% - Accent1 2 4 2 9 3" xfId="11494" xr:uid="{00000000-0005-0000-0000-00002C2C0000}"/>
    <cellStyle name="20% - Accent1 2 4 2 9 3 2" xfId="11495" xr:uid="{00000000-0005-0000-0000-00002D2C0000}"/>
    <cellStyle name="20% - Accent1 2 4 2 9 4" xfId="11496" xr:uid="{00000000-0005-0000-0000-00002E2C0000}"/>
    <cellStyle name="20% - Accent1 2 4 3" xfId="11497" xr:uid="{00000000-0005-0000-0000-00002F2C0000}"/>
    <cellStyle name="20% - Accent1 2 4 3 10" xfId="11498" xr:uid="{00000000-0005-0000-0000-0000302C0000}"/>
    <cellStyle name="20% - Accent1 2 4 3 10 2" xfId="11499" xr:uid="{00000000-0005-0000-0000-0000312C0000}"/>
    <cellStyle name="20% - Accent1 2 4 3 10 2 2" xfId="11500" xr:uid="{00000000-0005-0000-0000-0000322C0000}"/>
    <cellStyle name="20% - Accent1 2 4 3 10 3" xfId="11501" xr:uid="{00000000-0005-0000-0000-0000332C0000}"/>
    <cellStyle name="20% - Accent1 2 4 3 11" xfId="11502" xr:uid="{00000000-0005-0000-0000-0000342C0000}"/>
    <cellStyle name="20% - Accent1 2 4 3 11 2" xfId="11503" xr:uid="{00000000-0005-0000-0000-0000352C0000}"/>
    <cellStyle name="20% - Accent1 2 4 3 11 2 2" xfId="11504" xr:uid="{00000000-0005-0000-0000-0000362C0000}"/>
    <cellStyle name="20% - Accent1 2 4 3 11 3" xfId="11505" xr:uid="{00000000-0005-0000-0000-0000372C0000}"/>
    <cellStyle name="20% - Accent1 2 4 3 12" xfId="11506" xr:uid="{00000000-0005-0000-0000-0000382C0000}"/>
    <cellStyle name="20% - Accent1 2 4 3 12 2" xfId="11507" xr:uid="{00000000-0005-0000-0000-0000392C0000}"/>
    <cellStyle name="20% - Accent1 2 4 3 13" xfId="11508" xr:uid="{00000000-0005-0000-0000-00003A2C0000}"/>
    <cellStyle name="20% - Accent1 2 4 3 13 2" xfId="11509" xr:uid="{00000000-0005-0000-0000-00003B2C0000}"/>
    <cellStyle name="20% - Accent1 2 4 3 14" xfId="11510" xr:uid="{00000000-0005-0000-0000-00003C2C0000}"/>
    <cellStyle name="20% - Accent1 2 4 3 2" xfId="11511" xr:uid="{00000000-0005-0000-0000-00003D2C0000}"/>
    <cellStyle name="20% - Accent1 2 4 3 2 10" xfId="11512" xr:uid="{00000000-0005-0000-0000-00003E2C0000}"/>
    <cellStyle name="20% - Accent1 2 4 3 2 10 2" xfId="11513" xr:uid="{00000000-0005-0000-0000-00003F2C0000}"/>
    <cellStyle name="20% - Accent1 2 4 3 2 11" xfId="11514" xr:uid="{00000000-0005-0000-0000-0000402C0000}"/>
    <cellStyle name="20% - Accent1 2 4 3 2 2" xfId="11515" xr:uid="{00000000-0005-0000-0000-0000412C0000}"/>
    <cellStyle name="20% - Accent1 2 4 3 2 2 2" xfId="11516" xr:uid="{00000000-0005-0000-0000-0000422C0000}"/>
    <cellStyle name="20% - Accent1 2 4 3 2 2 2 2" xfId="11517" xr:uid="{00000000-0005-0000-0000-0000432C0000}"/>
    <cellStyle name="20% - Accent1 2 4 3 2 2 2 2 2" xfId="11518" xr:uid="{00000000-0005-0000-0000-0000442C0000}"/>
    <cellStyle name="20% - Accent1 2 4 3 2 2 2 2 2 2" xfId="11519" xr:uid="{00000000-0005-0000-0000-0000452C0000}"/>
    <cellStyle name="20% - Accent1 2 4 3 2 2 2 2 3" xfId="11520" xr:uid="{00000000-0005-0000-0000-0000462C0000}"/>
    <cellStyle name="20% - Accent1 2 4 3 2 2 2 3" xfId="11521" xr:uid="{00000000-0005-0000-0000-0000472C0000}"/>
    <cellStyle name="20% - Accent1 2 4 3 2 2 2 3 2" xfId="11522" xr:uid="{00000000-0005-0000-0000-0000482C0000}"/>
    <cellStyle name="20% - Accent1 2 4 3 2 2 2 4" xfId="11523" xr:uid="{00000000-0005-0000-0000-0000492C0000}"/>
    <cellStyle name="20% - Accent1 2 4 3 2 2 3" xfId="11524" xr:uid="{00000000-0005-0000-0000-00004A2C0000}"/>
    <cellStyle name="20% - Accent1 2 4 3 2 2 3 2" xfId="11525" xr:uid="{00000000-0005-0000-0000-00004B2C0000}"/>
    <cellStyle name="20% - Accent1 2 4 3 2 2 3 2 2" xfId="11526" xr:uid="{00000000-0005-0000-0000-00004C2C0000}"/>
    <cellStyle name="20% - Accent1 2 4 3 2 2 3 2 2 2" xfId="11527" xr:uid="{00000000-0005-0000-0000-00004D2C0000}"/>
    <cellStyle name="20% - Accent1 2 4 3 2 2 3 2 3" xfId="11528" xr:uid="{00000000-0005-0000-0000-00004E2C0000}"/>
    <cellStyle name="20% - Accent1 2 4 3 2 2 3 3" xfId="11529" xr:uid="{00000000-0005-0000-0000-00004F2C0000}"/>
    <cellStyle name="20% - Accent1 2 4 3 2 2 3 3 2" xfId="11530" xr:uid="{00000000-0005-0000-0000-0000502C0000}"/>
    <cellStyle name="20% - Accent1 2 4 3 2 2 3 4" xfId="11531" xr:uid="{00000000-0005-0000-0000-0000512C0000}"/>
    <cellStyle name="20% - Accent1 2 4 3 2 2 4" xfId="11532" xr:uid="{00000000-0005-0000-0000-0000522C0000}"/>
    <cellStyle name="20% - Accent1 2 4 3 2 2 4 2" xfId="11533" xr:uid="{00000000-0005-0000-0000-0000532C0000}"/>
    <cellStyle name="20% - Accent1 2 4 3 2 2 4 2 2" xfId="11534" xr:uid="{00000000-0005-0000-0000-0000542C0000}"/>
    <cellStyle name="20% - Accent1 2 4 3 2 2 4 2 2 2" xfId="11535" xr:uid="{00000000-0005-0000-0000-0000552C0000}"/>
    <cellStyle name="20% - Accent1 2 4 3 2 2 4 2 3" xfId="11536" xr:uid="{00000000-0005-0000-0000-0000562C0000}"/>
    <cellStyle name="20% - Accent1 2 4 3 2 2 4 3" xfId="11537" xr:uid="{00000000-0005-0000-0000-0000572C0000}"/>
    <cellStyle name="20% - Accent1 2 4 3 2 2 4 3 2" xfId="11538" xr:uid="{00000000-0005-0000-0000-0000582C0000}"/>
    <cellStyle name="20% - Accent1 2 4 3 2 2 4 4" xfId="11539" xr:uid="{00000000-0005-0000-0000-0000592C0000}"/>
    <cellStyle name="20% - Accent1 2 4 3 2 2 5" xfId="11540" xr:uid="{00000000-0005-0000-0000-00005A2C0000}"/>
    <cellStyle name="20% - Accent1 2 4 3 2 2 5 2" xfId="11541" xr:uid="{00000000-0005-0000-0000-00005B2C0000}"/>
    <cellStyle name="20% - Accent1 2 4 3 2 2 5 2 2" xfId="11542" xr:uid="{00000000-0005-0000-0000-00005C2C0000}"/>
    <cellStyle name="20% - Accent1 2 4 3 2 2 5 3" xfId="11543" xr:uid="{00000000-0005-0000-0000-00005D2C0000}"/>
    <cellStyle name="20% - Accent1 2 4 3 2 2 6" xfId="11544" xr:uid="{00000000-0005-0000-0000-00005E2C0000}"/>
    <cellStyle name="20% - Accent1 2 4 3 2 2 6 2" xfId="11545" xr:uid="{00000000-0005-0000-0000-00005F2C0000}"/>
    <cellStyle name="20% - Accent1 2 4 3 2 2 6 2 2" xfId="11546" xr:uid="{00000000-0005-0000-0000-0000602C0000}"/>
    <cellStyle name="20% - Accent1 2 4 3 2 2 6 3" xfId="11547" xr:uid="{00000000-0005-0000-0000-0000612C0000}"/>
    <cellStyle name="20% - Accent1 2 4 3 2 2 7" xfId="11548" xr:uid="{00000000-0005-0000-0000-0000622C0000}"/>
    <cellStyle name="20% - Accent1 2 4 3 2 2 7 2" xfId="11549" xr:uid="{00000000-0005-0000-0000-0000632C0000}"/>
    <cellStyle name="20% - Accent1 2 4 3 2 2 8" xfId="11550" xr:uid="{00000000-0005-0000-0000-0000642C0000}"/>
    <cellStyle name="20% - Accent1 2 4 3 2 2 8 2" xfId="11551" xr:uid="{00000000-0005-0000-0000-0000652C0000}"/>
    <cellStyle name="20% - Accent1 2 4 3 2 2 9" xfId="11552" xr:uid="{00000000-0005-0000-0000-0000662C0000}"/>
    <cellStyle name="20% - Accent1 2 4 3 2 3" xfId="11553" xr:uid="{00000000-0005-0000-0000-0000672C0000}"/>
    <cellStyle name="20% - Accent1 2 4 3 2 3 2" xfId="11554" xr:uid="{00000000-0005-0000-0000-0000682C0000}"/>
    <cellStyle name="20% - Accent1 2 4 3 2 3 2 2" xfId="11555" xr:uid="{00000000-0005-0000-0000-0000692C0000}"/>
    <cellStyle name="20% - Accent1 2 4 3 2 3 2 2 2" xfId="11556" xr:uid="{00000000-0005-0000-0000-00006A2C0000}"/>
    <cellStyle name="20% - Accent1 2 4 3 2 3 2 2 2 2" xfId="11557" xr:uid="{00000000-0005-0000-0000-00006B2C0000}"/>
    <cellStyle name="20% - Accent1 2 4 3 2 3 2 2 3" xfId="11558" xr:uid="{00000000-0005-0000-0000-00006C2C0000}"/>
    <cellStyle name="20% - Accent1 2 4 3 2 3 2 3" xfId="11559" xr:uid="{00000000-0005-0000-0000-00006D2C0000}"/>
    <cellStyle name="20% - Accent1 2 4 3 2 3 2 3 2" xfId="11560" xr:uid="{00000000-0005-0000-0000-00006E2C0000}"/>
    <cellStyle name="20% - Accent1 2 4 3 2 3 2 4" xfId="11561" xr:uid="{00000000-0005-0000-0000-00006F2C0000}"/>
    <cellStyle name="20% - Accent1 2 4 3 2 3 3" xfId="11562" xr:uid="{00000000-0005-0000-0000-0000702C0000}"/>
    <cellStyle name="20% - Accent1 2 4 3 2 3 3 2" xfId="11563" xr:uid="{00000000-0005-0000-0000-0000712C0000}"/>
    <cellStyle name="20% - Accent1 2 4 3 2 3 3 2 2" xfId="11564" xr:uid="{00000000-0005-0000-0000-0000722C0000}"/>
    <cellStyle name="20% - Accent1 2 4 3 2 3 3 2 2 2" xfId="11565" xr:uid="{00000000-0005-0000-0000-0000732C0000}"/>
    <cellStyle name="20% - Accent1 2 4 3 2 3 3 2 3" xfId="11566" xr:uid="{00000000-0005-0000-0000-0000742C0000}"/>
    <cellStyle name="20% - Accent1 2 4 3 2 3 3 3" xfId="11567" xr:uid="{00000000-0005-0000-0000-0000752C0000}"/>
    <cellStyle name="20% - Accent1 2 4 3 2 3 3 3 2" xfId="11568" xr:uid="{00000000-0005-0000-0000-0000762C0000}"/>
    <cellStyle name="20% - Accent1 2 4 3 2 3 3 4" xfId="11569" xr:uid="{00000000-0005-0000-0000-0000772C0000}"/>
    <cellStyle name="20% - Accent1 2 4 3 2 3 4" xfId="11570" xr:uid="{00000000-0005-0000-0000-0000782C0000}"/>
    <cellStyle name="20% - Accent1 2 4 3 2 3 4 2" xfId="11571" xr:uid="{00000000-0005-0000-0000-0000792C0000}"/>
    <cellStyle name="20% - Accent1 2 4 3 2 3 4 2 2" xfId="11572" xr:uid="{00000000-0005-0000-0000-00007A2C0000}"/>
    <cellStyle name="20% - Accent1 2 4 3 2 3 4 2 2 2" xfId="11573" xr:uid="{00000000-0005-0000-0000-00007B2C0000}"/>
    <cellStyle name="20% - Accent1 2 4 3 2 3 4 2 3" xfId="11574" xr:uid="{00000000-0005-0000-0000-00007C2C0000}"/>
    <cellStyle name="20% - Accent1 2 4 3 2 3 4 3" xfId="11575" xr:uid="{00000000-0005-0000-0000-00007D2C0000}"/>
    <cellStyle name="20% - Accent1 2 4 3 2 3 4 3 2" xfId="11576" xr:uid="{00000000-0005-0000-0000-00007E2C0000}"/>
    <cellStyle name="20% - Accent1 2 4 3 2 3 4 4" xfId="11577" xr:uid="{00000000-0005-0000-0000-00007F2C0000}"/>
    <cellStyle name="20% - Accent1 2 4 3 2 3 5" xfId="11578" xr:uid="{00000000-0005-0000-0000-0000802C0000}"/>
    <cellStyle name="20% - Accent1 2 4 3 2 3 5 2" xfId="11579" xr:uid="{00000000-0005-0000-0000-0000812C0000}"/>
    <cellStyle name="20% - Accent1 2 4 3 2 3 5 2 2" xfId="11580" xr:uid="{00000000-0005-0000-0000-0000822C0000}"/>
    <cellStyle name="20% - Accent1 2 4 3 2 3 5 3" xfId="11581" xr:uid="{00000000-0005-0000-0000-0000832C0000}"/>
    <cellStyle name="20% - Accent1 2 4 3 2 3 6" xfId="11582" xr:uid="{00000000-0005-0000-0000-0000842C0000}"/>
    <cellStyle name="20% - Accent1 2 4 3 2 3 6 2" xfId="11583" xr:uid="{00000000-0005-0000-0000-0000852C0000}"/>
    <cellStyle name="20% - Accent1 2 4 3 2 3 6 2 2" xfId="11584" xr:uid="{00000000-0005-0000-0000-0000862C0000}"/>
    <cellStyle name="20% - Accent1 2 4 3 2 3 6 3" xfId="11585" xr:uid="{00000000-0005-0000-0000-0000872C0000}"/>
    <cellStyle name="20% - Accent1 2 4 3 2 3 7" xfId="11586" xr:uid="{00000000-0005-0000-0000-0000882C0000}"/>
    <cellStyle name="20% - Accent1 2 4 3 2 3 7 2" xfId="11587" xr:uid="{00000000-0005-0000-0000-0000892C0000}"/>
    <cellStyle name="20% - Accent1 2 4 3 2 3 8" xfId="11588" xr:uid="{00000000-0005-0000-0000-00008A2C0000}"/>
    <cellStyle name="20% - Accent1 2 4 3 2 3 8 2" xfId="11589" xr:uid="{00000000-0005-0000-0000-00008B2C0000}"/>
    <cellStyle name="20% - Accent1 2 4 3 2 3 9" xfId="11590" xr:uid="{00000000-0005-0000-0000-00008C2C0000}"/>
    <cellStyle name="20% - Accent1 2 4 3 2 4" xfId="11591" xr:uid="{00000000-0005-0000-0000-00008D2C0000}"/>
    <cellStyle name="20% - Accent1 2 4 3 2 4 2" xfId="11592" xr:uid="{00000000-0005-0000-0000-00008E2C0000}"/>
    <cellStyle name="20% - Accent1 2 4 3 2 4 2 2" xfId="11593" xr:uid="{00000000-0005-0000-0000-00008F2C0000}"/>
    <cellStyle name="20% - Accent1 2 4 3 2 4 2 2 2" xfId="11594" xr:uid="{00000000-0005-0000-0000-0000902C0000}"/>
    <cellStyle name="20% - Accent1 2 4 3 2 4 2 3" xfId="11595" xr:uid="{00000000-0005-0000-0000-0000912C0000}"/>
    <cellStyle name="20% - Accent1 2 4 3 2 4 3" xfId="11596" xr:uid="{00000000-0005-0000-0000-0000922C0000}"/>
    <cellStyle name="20% - Accent1 2 4 3 2 4 3 2" xfId="11597" xr:uid="{00000000-0005-0000-0000-0000932C0000}"/>
    <cellStyle name="20% - Accent1 2 4 3 2 4 4" xfId="11598" xr:uid="{00000000-0005-0000-0000-0000942C0000}"/>
    <cellStyle name="20% - Accent1 2 4 3 2 5" xfId="11599" xr:uid="{00000000-0005-0000-0000-0000952C0000}"/>
    <cellStyle name="20% - Accent1 2 4 3 2 5 2" xfId="11600" xr:uid="{00000000-0005-0000-0000-0000962C0000}"/>
    <cellStyle name="20% - Accent1 2 4 3 2 5 2 2" xfId="11601" xr:uid="{00000000-0005-0000-0000-0000972C0000}"/>
    <cellStyle name="20% - Accent1 2 4 3 2 5 2 2 2" xfId="11602" xr:uid="{00000000-0005-0000-0000-0000982C0000}"/>
    <cellStyle name="20% - Accent1 2 4 3 2 5 2 3" xfId="11603" xr:uid="{00000000-0005-0000-0000-0000992C0000}"/>
    <cellStyle name="20% - Accent1 2 4 3 2 5 3" xfId="11604" xr:uid="{00000000-0005-0000-0000-00009A2C0000}"/>
    <cellStyle name="20% - Accent1 2 4 3 2 5 3 2" xfId="11605" xr:uid="{00000000-0005-0000-0000-00009B2C0000}"/>
    <cellStyle name="20% - Accent1 2 4 3 2 5 4" xfId="11606" xr:uid="{00000000-0005-0000-0000-00009C2C0000}"/>
    <cellStyle name="20% - Accent1 2 4 3 2 6" xfId="11607" xr:uid="{00000000-0005-0000-0000-00009D2C0000}"/>
    <cellStyle name="20% - Accent1 2 4 3 2 6 2" xfId="11608" xr:uid="{00000000-0005-0000-0000-00009E2C0000}"/>
    <cellStyle name="20% - Accent1 2 4 3 2 6 2 2" xfId="11609" xr:uid="{00000000-0005-0000-0000-00009F2C0000}"/>
    <cellStyle name="20% - Accent1 2 4 3 2 6 2 2 2" xfId="11610" xr:uid="{00000000-0005-0000-0000-0000A02C0000}"/>
    <cellStyle name="20% - Accent1 2 4 3 2 6 2 3" xfId="11611" xr:uid="{00000000-0005-0000-0000-0000A12C0000}"/>
    <cellStyle name="20% - Accent1 2 4 3 2 6 3" xfId="11612" xr:uid="{00000000-0005-0000-0000-0000A22C0000}"/>
    <cellStyle name="20% - Accent1 2 4 3 2 6 3 2" xfId="11613" xr:uid="{00000000-0005-0000-0000-0000A32C0000}"/>
    <cellStyle name="20% - Accent1 2 4 3 2 6 4" xfId="11614" xr:uid="{00000000-0005-0000-0000-0000A42C0000}"/>
    <cellStyle name="20% - Accent1 2 4 3 2 7" xfId="11615" xr:uid="{00000000-0005-0000-0000-0000A52C0000}"/>
    <cellStyle name="20% - Accent1 2 4 3 2 7 2" xfId="11616" xr:uid="{00000000-0005-0000-0000-0000A62C0000}"/>
    <cellStyle name="20% - Accent1 2 4 3 2 7 2 2" xfId="11617" xr:uid="{00000000-0005-0000-0000-0000A72C0000}"/>
    <cellStyle name="20% - Accent1 2 4 3 2 7 3" xfId="11618" xr:uid="{00000000-0005-0000-0000-0000A82C0000}"/>
    <cellStyle name="20% - Accent1 2 4 3 2 8" xfId="11619" xr:uid="{00000000-0005-0000-0000-0000A92C0000}"/>
    <cellStyle name="20% - Accent1 2 4 3 2 8 2" xfId="11620" xr:uid="{00000000-0005-0000-0000-0000AA2C0000}"/>
    <cellStyle name="20% - Accent1 2 4 3 2 8 2 2" xfId="11621" xr:uid="{00000000-0005-0000-0000-0000AB2C0000}"/>
    <cellStyle name="20% - Accent1 2 4 3 2 8 3" xfId="11622" xr:uid="{00000000-0005-0000-0000-0000AC2C0000}"/>
    <cellStyle name="20% - Accent1 2 4 3 2 9" xfId="11623" xr:uid="{00000000-0005-0000-0000-0000AD2C0000}"/>
    <cellStyle name="20% - Accent1 2 4 3 2 9 2" xfId="11624" xr:uid="{00000000-0005-0000-0000-0000AE2C0000}"/>
    <cellStyle name="20% - Accent1 2 4 3 3" xfId="11625" xr:uid="{00000000-0005-0000-0000-0000AF2C0000}"/>
    <cellStyle name="20% - Accent1 2 4 3 3 10" xfId="11626" xr:uid="{00000000-0005-0000-0000-0000B02C0000}"/>
    <cellStyle name="20% - Accent1 2 4 3 3 10 2" xfId="11627" xr:uid="{00000000-0005-0000-0000-0000B12C0000}"/>
    <cellStyle name="20% - Accent1 2 4 3 3 11" xfId="11628" xr:uid="{00000000-0005-0000-0000-0000B22C0000}"/>
    <cellStyle name="20% - Accent1 2 4 3 3 2" xfId="11629" xr:uid="{00000000-0005-0000-0000-0000B32C0000}"/>
    <cellStyle name="20% - Accent1 2 4 3 3 2 2" xfId="11630" xr:uid="{00000000-0005-0000-0000-0000B42C0000}"/>
    <cellStyle name="20% - Accent1 2 4 3 3 2 2 2" xfId="11631" xr:uid="{00000000-0005-0000-0000-0000B52C0000}"/>
    <cellStyle name="20% - Accent1 2 4 3 3 2 2 2 2" xfId="11632" xr:uid="{00000000-0005-0000-0000-0000B62C0000}"/>
    <cellStyle name="20% - Accent1 2 4 3 3 2 2 2 2 2" xfId="11633" xr:uid="{00000000-0005-0000-0000-0000B72C0000}"/>
    <cellStyle name="20% - Accent1 2 4 3 3 2 2 2 3" xfId="11634" xr:uid="{00000000-0005-0000-0000-0000B82C0000}"/>
    <cellStyle name="20% - Accent1 2 4 3 3 2 2 3" xfId="11635" xr:uid="{00000000-0005-0000-0000-0000B92C0000}"/>
    <cellStyle name="20% - Accent1 2 4 3 3 2 2 3 2" xfId="11636" xr:uid="{00000000-0005-0000-0000-0000BA2C0000}"/>
    <cellStyle name="20% - Accent1 2 4 3 3 2 2 4" xfId="11637" xr:uid="{00000000-0005-0000-0000-0000BB2C0000}"/>
    <cellStyle name="20% - Accent1 2 4 3 3 2 3" xfId="11638" xr:uid="{00000000-0005-0000-0000-0000BC2C0000}"/>
    <cellStyle name="20% - Accent1 2 4 3 3 2 3 2" xfId="11639" xr:uid="{00000000-0005-0000-0000-0000BD2C0000}"/>
    <cellStyle name="20% - Accent1 2 4 3 3 2 3 2 2" xfId="11640" xr:uid="{00000000-0005-0000-0000-0000BE2C0000}"/>
    <cellStyle name="20% - Accent1 2 4 3 3 2 3 2 2 2" xfId="11641" xr:uid="{00000000-0005-0000-0000-0000BF2C0000}"/>
    <cellStyle name="20% - Accent1 2 4 3 3 2 3 2 3" xfId="11642" xr:uid="{00000000-0005-0000-0000-0000C02C0000}"/>
    <cellStyle name="20% - Accent1 2 4 3 3 2 3 3" xfId="11643" xr:uid="{00000000-0005-0000-0000-0000C12C0000}"/>
    <cellStyle name="20% - Accent1 2 4 3 3 2 3 3 2" xfId="11644" xr:uid="{00000000-0005-0000-0000-0000C22C0000}"/>
    <cellStyle name="20% - Accent1 2 4 3 3 2 3 4" xfId="11645" xr:uid="{00000000-0005-0000-0000-0000C32C0000}"/>
    <cellStyle name="20% - Accent1 2 4 3 3 2 4" xfId="11646" xr:uid="{00000000-0005-0000-0000-0000C42C0000}"/>
    <cellStyle name="20% - Accent1 2 4 3 3 2 4 2" xfId="11647" xr:uid="{00000000-0005-0000-0000-0000C52C0000}"/>
    <cellStyle name="20% - Accent1 2 4 3 3 2 4 2 2" xfId="11648" xr:uid="{00000000-0005-0000-0000-0000C62C0000}"/>
    <cellStyle name="20% - Accent1 2 4 3 3 2 4 2 2 2" xfId="11649" xr:uid="{00000000-0005-0000-0000-0000C72C0000}"/>
    <cellStyle name="20% - Accent1 2 4 3 3 2 4 2 3" xfId="11650" xr:uid="{00000000-0005-0000-0000-0000C82C0000}"/>
    <cellStyle name="20% - Accent1 2 4 3 3 2 4 3" xfId="11651" xr:uid="{00000000-0005-0000-0000-0000C92C0000}"/>
    <cellStyle name="20% - Accent1 2 4 3 3 2 4 3 2" xfId="11652" xr:uid="{00000000-0005-0000-0000-0000CA2C0000}"/>
    <cellStyle name="20% - Accent1 2 4 3 3 2 4 4" xfId="11653" xr:uid="{00000000-0005-0000-0000-0000CB2C0000}"/>
    <cellStyle name="20% - Accent1 2 4 3 3 2 5" xfId="11654" xr:uid="{00000000-0005-0000-0000-0000CC2C0000}"/>
    <cellStyle name="20% - Accent1 2 4 3 3 2 5 2" xfId="11655" xr:uid="{00000000-0005-0000-0000-0000CD2C0000}"/>
    <cellStyle name="20% - Accent1 2 4 3 3 2 5 2 2" xfId="11656" xr:uid="{00000000-0005-0000-0000-0000CE2C0000}"/>
    <cellStyle name="20% - Accent1 2 4 3 3 2 5 3" xfId="11657" xr:uid="{00000000-0005-0000-0000-0000CF2C0000}"/>
    <cellStyle name="20% - Accent1 2 4 3 3 2 6" xfId="11658" xr:uid="{00000000-0005-0000-0000-0000D02C0000}"/>
    <cellStyle name="20% - Accent1 2 4 3 3 2 6 2" xfId="11659" xr:uid="{00000000-0005-0000-0000-0000D12C0000}"/>
    <cellStyle name="20% - Accent1 2 4 3 3 2 6 2 2" xfId="11660" xr:uid="{00000000-0005-0000-0000-0000D22C0000}"/>
    <cellStyle name="20% - Accent1 2 4 3 3 2 6 3" xfId="11661" xr:uid="{00000000-0005-0000-0000-0000D32C0000}"/>
    <cellStyle name="20% - Accent1 2 4 3 3 2 7" xfId="11662" xr:uid="{00000000-0005-0000-0000-0000D42C0000}"/>
    <cellStyle name="20% - Accent1 2 4 3 3 2 7 2" xfId="11663" xr:uid="{00000000-0005-0000-0000-0000D52C0000}"/>
    <cellStyle name="20% - Accent1 2 4 3 3 2 8" xfId="11664" xr:uid="{00000000-0005-0000-0000-0000D62C0000}"/>
    <cellStyle name="20% - Accent1 2 4 3 3 2 8 2" xfId="11665" xr:uid="{00000000-0005-0000-0000-0000D72C0000}"/>
    <cellStyle name="20% - Accent1 2 4 3 3 2 9" xfId="11666" xr:uid="{00000000-0005-0000-0000-0000D82C0000}"/>
    <cellStyle name="20% - Accent1 2 4 3 3 3" xfId="11667" xr:uid="{00000000-0005-0000-0000-0000D92C0000}"/>
    <cellStyle name="20% - Accent1 2 4 3 3 3 2" xfId="11668" xr:uid="{00000000-0005-0000-0000-0000DA2C0000}"/>
    <cellStyle name="20% - Accent1 2 4 3 3 3 2 2" xfId="11669" xr:uid="{00000000-0005-0000-0000-0000DB2C0000}"/>
    <cellStyle name="20% - Accent1 2 4 3 3 3 2 2 2" xfId="11670" xr:uid="{00000000-0005-0000-0000-0000DC2C0000}"/>
    <cellStyle name="20% - Accent1 2 4 3 3 3 2 2 2 2" xfId="11671" xr:uid="{00000000-0005-0000-0000-0000DD2C0000}"/>
    <cellStyle name="20% - Accent1 2 4 3 3 3 2 2 3" xfId="11672" xr:uid="{00000000-0005-0000-0000-0000DE2C0000}"/>
    <cellStyle name="20% - Accent1 2 4 3 3 3 2 3" xfId="11673" xr:uid="{00000000-0005-0000-0000-0000DF2C0000}"/>
    <cellStyle name="20% - Accent1 2 4 3 3 3 2 3 2" xfId="11674" xr:uid="{00000000-0005-0000-0000-0000E02C0000}"/>
    <cellStyle name="20% - Accent1 2 4 3 3 3 2 4" xfId="11675" xr:uid="{00000000-0005-0000-0000-0000E12C0000}"/>
    <cellStyle name="20% - Accent1 2 4 3 3 3 3" xfId="11676" xr:uid="{00000000-0005-0000-0000-0000E22C0000}"/>
    <cellStyle name="20% - Accent1 2 4 3 3 3 3 2" xfId="11677" xr:uid="{00000000-0005-0000-0000-0000E32C0000}"/>
    <cellStyle name="20% - Accent1 2 4 3 3 3 3 2 2" xfId="11678" xr:uid="{00000000-0005-0000-0000-0000E42C0000}"/>
    <cellStyle name="20% - Accent1 2 4 3 3 3 3 2 2 2" xfId="11679" xr:uid="{00000000-0005-0000-0000-0000E52C0000}"/>
    <cellStyle name="20% - Accent1 2 4 3 3 3 3 2 3" xfId="11680" xr:uid="{00000000-0005-0000-0000-0000E62C0000}"/>
    <cellStyle name="20% - Accent1 2 4 3 3 3 3 3" xfId="11681" xr:uid="{00000000-0005-0000-0000-0000E72C0000}"/>
    <cellStyle name="20% - Accent1 2 4 3 3 3 3 3 2" xfId="11682" xr:uid="{00000000-0005-0000-0000-0000E82C0000}"/>
    <cellStyle name="20% - Accent1 2 4 3 3 3 3 4" xfId="11683" xr:uid="{00000000-0005-0000-0000-0000E92C0000}"/>
    <cellStyle name="20% - Accent1 2 4 3 3 3 4" xfId="11684" xr:uid="{00000000-0005-0000-0000-0000EA2C0000}"/>
    <cellStyle name="20% - Accent1 2 4 3 3 3 4 2" xfId="11685" xr:uid="{00000000-0005-0000-0000-0000EB2C0000}"/>
    <cellStyle name="20% - Accent1 2 4 3 3 3 4 2 2" xfId="11686" xr:uid="{00000000-0005-0000-0000-0000EC2C0000}"/>
    <cellStyle name="20% - Accent1 2 4 3 3 3 4 2 2 2" xfId="11687" xr:uid="{00000000-0005-0000-0000-0000ED2C0000}"/>
    <cellStyle name="20% - Accent1 2 4 3 3 3 4 2 3" xfId="11688" xr:uid="{00000000-0005-0000-0000-0000EE2C0000}"/>
    <cellStyle name="20% - Accent1 2 4 3 3 3 4 3" xfId="11689" xr:uid="{00000000-0005-0000-0000-0000EF2C0000}"/>
    <cellStyle name="20% - Accent1 2 4 3 3 3 4 3 2" xfId="11690" xr:uid="{00000000-0005-0000-0000-0000F02C0000}"/>
    <cellStyle name="20% - Accent1 2 4 3 3 3 4 4" xfId="11691" xr:uid="{00000000-0005-0000-0000-0000F12C0000}"/>
    <cellStyle name="20% - Accent1 2 4 3 3 3 5" xfId="11692" xr:uid="{00000000-0005-0000-0000-0000F22C0000}"/>
    <cellStyle name="20% - Accent1 2 4 3 3 3 5 2" xfId="11693" xr:uid="{00000000-0005-0000-0000-0000F32C0000}"/>
    <cellStyle name="20% - Accent1 2 4 3 3 3 5 2 2" xfId="11694" xr:uid="{00000000-0005-0000-0000-0000F42C0000}"/>
    <cellStyle name="20% - Accent1 2 4 3 3 3 5 3" xfId="11695" xr:uid="{00000000-0005-0000-0000-0000F52C0000}"/>
    <cellStyle name="20% - Accent1 2 4 3 3 3 6" xfId="11696" xr:uid="{00000000-0005-0000-0000-0000F62C0000}"/>
    <cellStyle name="20% - Accent1 2 4 3 3 3 6 2" xfId="11697" xr:uid="{00000000-0005-0000-0000-0000F72C0000}"/>
    <cellStyle name="20% - Accent1 2 4 3 3 3 6 2 2" xfId="11698" xr:uid="{00000000-0005-0000-0000-0000F82C0000}"/>
    <cellStyle name="20% - Accent1 2 4 3 3 3 6 3" xfId="11699" xr:uid="{00000000-0005-0000-0000-0000F92C0000}"/>
    <cellStyle name="20% - Accent1 2 4 3 3 3 7" xfId="11700" xr:uid="{00000000-0005-0000-0000-0000FA2C0000}"/>
    <cellStyle name="20% - Accent1 2 4 3 3 3 7 2" xfId="11701" xr:uid="{00000000-0005-0000-0000-0000FB2C0000}"/>
    <cellStyle name="20% - Accent1 2 4 3 3 3 8" xfId="11702" xr:uid="{00000000-0005-0000-0000-0000FC2C0000}"/>
    <cellStyle name="20% - Accent1 2 4 3 3 3 8 2" xfId="11703" xr:uid="{00000000-0005-0000-0000-0000FD2C0000}"/>
    <cellStyle name="20% - Accent1 2 4 3 3 3 9" xfId="11704" xr:uid="{00000000-0005-0000-0000-0000FE2C0000}"/>
    <cellStyle name="20% - Accent1 2 4 3 3 4" xfId="11705" xr:uid="{00000000-0005-0000-0000-0000FF2C0000}"/>
    <cellStyle name="20% - Accent1 2 4 3 3 4 2" xfId="11706" xr:uid="{00000000-0005-0000-0000-0000002D0000}"/>
    <cellStyle name="20% - Accent1 2 4 3 3 4 2 2" xfId="11707" xr:uid="{00000000-0005-0000-0000-0000012D0000}"/>
    <cellStyle name="20% - Accent1 2 4 3 3 4 2 2 2" xfId="11708" xr:uid="{00000000-0005-0000-0000-0000022D0000}"/>
    <cellStyle name="20% - Accent1 2 4 3 3 4 2 3" xfId="11709" xr:uid="{00000000-0005-0000-0000-0000032D0000}"/>
    <cellStyle name="20% - Accent1 2 4 3 3 4 3" xfId="11710" xr:uid="{00000000-0005-0000-0000-0000042D0000}"/>
    <cellStyle name="20% - Accent1 2 4 3 3 4 3 2" xfId="11711" xr:uid="{00000000-0005-0000-0000-0000052D0000}"/>
    <cellStyle name="20% - Accent1 2 4 3 3 4 4" xfId="11712" xr:uid="{00000000-0005-0000-0000-0000062D0000}"/>
    <cellStyle name="20% - Accent1 2 4 3 3 5" xfId="11713" xr:uid="{00000000-0005-0000-0000-0000072D0000}"/>
    <cellStyle name="20% - Accent1 2 4 3 3 5 2" xfId="11714" xr:uid="{00000000-0005-0000-0000-0000082D0000}"/>
    <cellStyle name="20% - Accent1 2 4 3 3 5 2 2" xfId="11715" xr:uid="{00000000-0005-0000-0000-0000092D0000}"/>
    <cellStyle name="20% - Accent1 2 4 3 3 5 2 2 2" xfId="11716" xr:uid="{00000000-0005-0000-0000-00000A2D0000}"/>
    <cellStyle name="20% - Accent1 2 4 3 3 5 2 3" xfId="11717" xr:uid="{00000000-0005-0000-0000-00000B2D0000}"/>
    <cellStyle name="20% - Accent1 2 4 3 3 5 3" xfId="11718" xr:uid="{00000000-0005-0000-0000-00000C2D0000}"/>
    <cellStyle name="20% - Accent1 2 4 3 3 5 3 2" xfId="11719" xr:uid="{00000000-0005-0000-0000-00000D2D0000}"/>
    <cellStyle name="20% - Accent1 2 4 3 3 5 4" xfId="11720" xr:uid="{00000000-0005-0000-0000-00000E2D0000}"/>
    <cellStyle name="20% - Accent1 2 4 3 3 6" xfId="11721" xr:uid="{00000000-0005-0000-0000-00000F2D0000}"/>
    <cellStyle name="20% - Accent1 2 4 3 3 6 2" xfId="11722" xr:uid="{00000000-0005-0000-0000-0000102D0000}"/>
    <cellStyle name="20% - Accent1 2 4 3 3 6 2 2" xfId="11723" xr:uid="{00000000-0005-0000-0000-0000112D0000}"/>
    <cellStyle name="20% - Accent1 2 4 3 3 6 2 2 2" xfId="11724" xr:uid="{00000000-0005-0000-0000-0000122D0000}"/>
    <cellStyle name="20% - Accent1 2 4 3 3 6 2 3" xfId="11725" xr:uid="{00000000-0005-0000-0000-0000132D0000}"/>
    <cellStyle name="20% - Accent1 2 4 3 3 6 3" xfId="11726" xr:uid="{00000000-0005-0000-0000-0000142D0000}"/>
    <cellStyle name="20% - Accent1 2 4 3 3 6 3 2" xfId="11727" xr:uid="{00000000-0005-0000-0000-0000152D0000}"/>
    <cellStyle name="20% - Accent1 2 4 3 3 6 4" xfId="11728" xr:uid="{00000000-0005-0000-0000-0000162D0000}"/>
    <cellStyle name="20% - Accent1 2 4 3 3 7" xfId="11729" xr:uid="{00000000-0005-0000-0000-0000172D0000}"/>
    <cellStyle name="20% - Accent1 2 4 3 3 7 2" xfId="11730" xr:uid="{00000000-0005-0000-0000-0000182D0000}"/>
    <cellStyle name="20% - Accent1 2 4 3 3 7 2 2" xfId="11731" xr:uid="{00000000-0005-0000-0000-0000192D0000}"/>
    <cellStyle name="20% - Accent1 2 4 3 3 7 3" xfId="11732" xr:uid="{00000000-0005-0000-0000-00001A2D0000}"/>
    <cellStyle name="20% - Accent1 2 4 3 3 8" xfId="11733" xr:uid="{00000000-0005-0000-0000-00001B2D0000}"/>
    <cellStyle name="20% - Accent1 2 4 3 3 8 2" xfId="11734" xr:uid="{00000000-0005-0000-0000-00001C2D0000}"/>
    <cellStyle name="20% - Accent1 2 4 3 3 8 2 2" xfId="11735" xr:uid="{00000000-0005-0000-0000-00001D2D0000}"/>
    <cellStyle name="20% - Accent1 2 4 3 3 8 3" xfId="11736" xr:uid="{00000000-0005-0000-0000-00001E2D0000}"/>
    <cellStyle name="20% - Accent1 2 4 3 3 9" xfId="11737" xr:uid="{00000000-0005-0000-0000-00001F2D0000}"/>
    <cellStyle name="20% - Accent1 2 4 3 3 9 2" xfId="11738" xr:uid="{00000000-0005-0000-0000-0000202D0000}"/>
    <cellStyle name="20% - Accent1 2 4 3 4" xfId="11739" xr:uid="{00000000-0005-0000-0000-0000212D0000}"/>
    <cellStyle name="20% - Accent1 2 4 3 4 10" xfId="11740" xr:uid="{00000000-0005-0000-0000-0000222D0000}"/>
    <cellStyle name="20% - Accent1 2 4 3 4 10 2" xfId="11741" xr:uid="{00000000-0005-0000-0000-0000232D0000}"/>
    <cellStyle name="20% - Accent1 2 4 3 4 11" xfId="11742" xr:uid="{00000000-0005-0000-0000-0000242D0000}"/>
    <cellStyle name="20% - Accent1 2 4 3 4 2" xfId="11743" xr:uid="{00000000-0005-0000-0000-0000252D0000}"/>
    <cellStyle name="20% - Accent1 2 4 3 4 2 2" xfId="11744" xr:uid="{00000000-0005-0000-0000-0000262D0000}"/>
    <cellStyle name="20% - Accent1 2 4 3 4 2 2 2" xfId="11745" xr:uid="{00000000-0005-0000-0000-0000272D0000}"/>
    <cellStyle name="20% - Accent1 2 4 3 4 2 2 2 2" xfId="11746" xr:uid="{00000000-0005-0000-0000-0000282D0000}"/>
    <cellStyle name="20% - Accent1 2 4 3 4 2 2 2 2 2" xfId="11747" xr:uid="{00000000-0005-0000-0000-0000292D0000}"/>
    <cellStyle name="20% - Accent1 2 4 3 4 2 2 2 3" xfId="11748" xr:uid="{00000000-0005-0000-0000-00002A2D0000}"/>
    <cellStyle name="20% - Accent1 2 4 3 4 2 2 3" xfId="11749" xr:uid="{00000000-0005-0000-0000-00002B2D0000}"/>
    <cellStyle name="20% - Accent1 2 4 3 4 2 2 3 2" xfId="11750" xr:uid="{00000000-0005-0000-0000-00002C2D0000}"/>
    <cellStyle name="20% - Accent1 2 4 3 4 2 2 4" xfId="11751" xr:uid="{00000000-0005-0000-0000-00002D2D0000}"/>
    <cellStyle name="20% - Accent1 2 4 3 4 2 3" xfId="11752" xr:uid="{00000000-0005-0000-0000-00002E2D0000}"/>
    <cellStyle name="20% - Accent1 2 4 3 4 2 3 2" xfId="11753" xr:uid="{00000000-0005-0000-0000-00002F2D0000}"/>
    <cellStyle name="20% - Accent1 2 4 3 4 2 3 2 2" xfId="11754" xr:uid="{00000000-0005-0000-0000-0000302D0000}"/>
    <cellStyle name="20% - Accent1 2 4 3 4 2 3 2 2 2" xfId="11755" xr:uid="{00000000-0005-0000-0000-0000312D0000}"/>
    <cellStyle name="20% - Accent1 2 4 3 4 2 3 2 3" xfId="11756" xr:uid="{00000000-0005-0000-0000-0000322D0000}"/>
    <cellStyle name="20% - Accent1 2 4 3 4 2 3 3" xfId="11757" xr:uid="{00000000-0005-0000-0000-0000332D0000}"/>
    <cellStyle name="20% - Accent1 2 4 3 4 2 3 3 2" xfId="11758" xr:uid="{00000000-0005-0000-0000-0000342D0000}"/>
    <cellStyle name="20% - Accent1 2 4 3 4 2 3 4" xfId="11759" xr:uid="{00000000-0005-0000-0000-0000352D0000}"/>
    <cellStyle name="20% - Accent1 2 4 3 4 2 4" xfId="11760" xr:uid="{00000000-0005-0000-0000-0000362D0000}"/>
    <cellStyle name="20% - Accent1 2 4 3 4 2 4 2" xfId="11761" xr:uid="{00000000-0005-0000-0000-0000372D0000}"/>
    <cellStyle name="20% - Accent1 2 4 3 4 2 4 2 2" xfId="11762" xr:uid="{00000000-0005-0000-0000-0000382D0000}"/>
    <cellStyle name="20% - Accent1 2 4 3 4 2 4 2 2 2" xfId="11763" xr:uid="{00000000-0005-0000-0000-0000392D0000}"/>
    <cellStyle name="20% - Accent1 2 4 3 4 2 4 2 3" xfId="11764" xr:uid="{00000000-0005-0000-0000-00003A2D0000}"/>
    <cellStyle name="20% - Accent1 2 4 3 4 2 4 3" xfId="11765" xr:uid="{00000000-0005-0000-0000-00003B2D0000}"/>
    <cellStyle name="20% - Accent1 2 4 3 4 2 4 3 2" xfId="11766" xr:uid="{00000000-0005-0000-0000-00003C2D0000}"/>
    <cellStyle name="20% - Accent1 2 4 3 4 2 4 4" xfId="11767" xr:uid="{00000000-0005-0000-0000-00003D2D0000}"/>
    <cellStyle name="20% - Accent1 2 4 3 4 2 5" xfId="11768" xr:uid="{00000000-0005-0000-0000-00003E2D0000}"/>
    <cellStyle name="20% - Accent1 2 4 3 4 2 5 2" xfId="11769" xr:uid="{00000000-0005-0000-0000-00003F2D0000}"/>
    <cellStyle name="20% - Accent1 2 4 3 4 2 5 2 2" xfId="11770" xr:uid="{00000000-0005-0000-0000-0000402D0000}"/>
    <cellStyle name="20% - Accent1 2 4 3 4 2 5 3" xfId="11771" xr:uid="{00000000-0005-0000-0000-0000412D0000}"/>
    <cellStyle name="20% - Accent1 2 4 3 4 2 6" xfId="11772" xr:uid="{00000000-0005-0000-0000-0000422D0000}"/>
    <cellStyle name="20% - Accent1 2 4 3 4 2 6 2" xfId="11773" xr:uid="{00000000-0005-0000-0000-0000432D0000}"/>
    <cellStyle name="20% - Accent1 2 4 3 4 2 6 2 2" xfId="11774" xr:uid="{00000000-0005-0000-0000-0000442D0000}"/>
    <cellStyle name="20% - Accent1 2 4 3 4 2 6 3" xfId="11775" xr:uid="{00000000-0005-0000-0000-0000452D0000}"/>
    <cellStyle name="20% - Accent1 2 4 3 4 2 7" xfId="11776" xr:uid="{00000000-0005-0000-0000-0000462D0000}"/>
    <cellStyle name="20% - Accent1 2 4 3 4 2 7 2" xfId="11777" xr:uid="{00000000-0005-0000-0000-0000472D0000}"/>
    <cellStyle name="20% - Accent1 2 4 3 4 2 8" xfId="11778" xr:uid="{00000000-0005-0000-0000-0000482D0000}"/>
    <cellStyle name="20% - Accent1 2 4 3 4 2 8 2" xfId="11779" xr:uid="{00000000-0005-0000-0000-0000492D0000}"/>
    <cellStyle name="20% - Accent1 2 4 3 4 2 9" xfId="11780" xr:uid="{00000000-0005-0000-0000-00004A2D0000}"/>
    <cellStyle name="20% - Accent1 2 4 3 4 3" xfId="11781" xr:uid="{00000000-0005-0000-0000-00004B2D0000}"/>
    <cellStyle name="20% - Accent1 2 4 3 4 3 2" xfId="11782" xr:uid="{00000000-0005-0000-0000-00004C2D0000}"/>
    <cellStyle name="20% - Accent1 2 4 3 4 3 2 2" xfId="11783" xr:uid="{00000000-0005-0000-0000-00004D2D0000}"/>
    <cellStyle name="20% - Accent1 2 4 3 4 3 2 2 2" xfId="11784" xr:uid="{00000000-0005-0000-0000-00004E2D0000}"/>
    <cellStyle name="20% - Accent1 2 4 3 4 3 2 2 2 2" xfId="11785" xr:uid="{00000000-0005-0000-0000-00004F2D0000}"/>
    <cellStyle name="20% - Accent1 2 4 3 4 3 2 2 3" xfId="11786" xr:uid="{00000000-0005-0000-0000-0000502D0000}"/>
    <cellStyle name="20% - Accent1 2 4 3 4 3 2 3" xfId="11787" xr:uid="{00000000-0005-0000-0000-0000512D0000}"/>
    <cellStyle name="20% - Accent1 2 4 3 4 3 2 3 2" xfId="11788" xr:uid="{00000000-0005-0000-0000-0000522D0000}"/>
    <cellStyle name="20% - Accent1 2 4 3 4 3 2 4" xfId="11789" xr:uid="{00000000-0005-0000-0000-0000532D0000}"/>
    <cellStyle name="20% - Accent1 2 4 3 4 3 3" xfId="11790" xr:uid="{00000000-0005-0000-0000-0000542D0000}"/>
    <cellStyle name="20% - Accent1 2 4 3 4 3 3 2" xfId="11791" xr:uid="{00000000-0005-0000-0000-0000552D0000}"/>
    <cellStyle name="20% - Accent1 2 4 3 4 3 3 2 2" xfId="11792" xr:uid="{00000000-0005-0000-0000-0000562D0000}"/>
    <cellStyle name="20% - Accent1 2 4 3 4 3 3 2 2 2" xfId="11793" xr:uid="{00000000-0005-0000-0000-0000572D0000}"/>
    <cellStyle name="20% - Accent1 2 4 3 4 3 3 2 3" xfId="11794" xr:uid="{00000000-0005-0000-0000-0000582D0000}"/>
    <cellStyle name="20% - Accent1 2 4 3 4 3 3 3" xfId="11795" xr:uid="{00000000-0005-0000-0000-0000592D0000}"/>
    <cellStyle name="20% - Accent1 2 4 3 4 3 3 3 2" xfId="11796" xr:uid="{00000000-0005-0000-0000-00005A2D0000}"/>
    <cellStyle name="20% - Accent1 2 4 3 4 3 3 4" xfId="11797" xr:uid="{00000000-0005-0000-0000-00005B2D0000}"/>
    <cellStyle name="20% - Accent1 2 4 3 4 3 4" xfId="11798" xr:uid="{00000000-0005-0000-0000-00005C2D0000}"/>
    <cellStyle name="20% - Accent1 2 4 3 4 3 4 2" xfId="11799" xr:uid="{00000000-0005-0000-0000-00005D2D0000}"/>
    <cellStyle name="20% - Accent1 2 4 3 4 3 4 2 2" xfId="11800" xr:uid="{00000000-0005-0000-0000-00005E2D0000}"/>
    <cellStyle name="20% - Accent1 2 4 3 4 3 4 2 2 2" xfId="11801" xr:uid="{00000000-0005-0000-0000-00005F2D0000}"/>
    <cellStyle name="20% - Accent1 2 4 3 4 3 4 2 3" xfId="11802" xr:uid="{00000000-0005-0000-0000-0000602D0000}"/>
    <cellStyle name="20% - Accent1 2 4 3 4 3 4 3" xfId="11803" xr:uid="{00000000-0005-0000-0000-0000612D0000}"/>
    <cellStyle name="20% - Accent1 2 4 3 4 3 4 3 2" xfId="11804" xr:uid="{00000000-0005-0000-0000-0000622D0000}"/>
    <cellStyle name="20% - Accent1 2 4 3 4 3 4 4" xfId="11805" xr:uid="{00000000-0005-0000-0000-0000632D0000}"/>
    <cellStyle name="20% - Accent1 2 4 3 4 3 5" xfId="11806" xr:uid="{00000000-0005-0000-0000-0000642D0000}"/>
    <cellStyle name="20% - Accent1 2 4 3 4 3 5 2" xfId="11807" xr:uid="{00000000-0005-0000-0000-0000652D0000}"/>
    <cellStyle name="20% - Accent1 2 4 3 4 3 5 2 2" xfId="11808" xr:uid="{00000000-0005-0000-0000-0000662D0000}"/>
    <cellStyle name="20% - Accent1 2 4 3 4 3 5 3" xfId="11809" xr:uid="{00000000-0005-0000-0000-0000672D0000}"/>
    <cellStyle name="20% - Accent1 2 4 3 4 3 6" xfId="11810" xr:uid="{00000000-0005-0000-0000-0000682D0000}"/>
    <cellStyle name="20% - Accent1 2 4 3 4 3 6 2" xfId="11811" xr:uid="{00000000-0005-0000-0000-0000692D0000}"/>
    <cellStyle name="20% - Accent1 2 4 3 4 3 6 2 2" xfId="11812" xr:uid="{00000000-0005-0000-0000-00006A2D0000}"/>
    <cellStyle name="20% - Accent1 2 4 3 4 3 6 3" xfId="11813" xr:uid="{00000000-0005-0000-0000-00006B2D0000}"/>
    <cellStyle name="20% - Accent1 2 4 3 4 3 7" xfId="11814" xr:uid="{00000000-0005-0000-0000-00006C2D0000}"/>
    <cellStyle name="20% - Accent1 2 4 3 4 3 7 2" xfId="11815" xr:uid="{00000000-0005-0000-0000-00006D2D0000}"/>
    <cellStyle name="20% - Accent1 2 4 3 4 3 8" xfId="11816" xr:uid="{00000000-0005-0000-0000-00006E2D0000}"/>
    <cellStyle name="20% - Accent1 2 4 3 4 3 8 2" xfId="11817" xr:uid="{00000000-0005-0000-0000-00006F2D0000}"/>
    <cellStyle name="20% - Accent1 2 4 3 4 3 9" xfId="11818" xr:uid="{00000000-0005-0000-0000-0000702D0000}"/>
    <cellStyle name="20% - Accent1 2 4 3 4 4" xfId="11819" xr:uid="{00000000-0005-0000-0000-0000712D0000}"/>
    <cellStyle name="20% - Accent1 2 4 3 4 4 2" xfId="11820" xr:uid="{00000000-0005-0000-0000-0000722D0000}"/>
    <cellStyle name="20% - Accent1 2 4 3 4 4 2 2" xfId="11821" xr:uid="{00000000-0005-0000-0000-0000732D0000}"/>
    <cellStyle name="20% - Accent1 2 4 3 4 4 2 2 2" xfId="11822" xr:uid="{00000000-0005-0000-0000-0000742D0000}"/>
    <cellStyle name="20% - Accent1 2 4 3 4 4 2 3" xfId="11823" xr:uid="{00000000-0005-0000-0000-0000752D0000}"/>
    <cellStyle name="20% - Accent1 2 4 3 4 4 3" xfId="11824" xr:uid="{00000000-0005-0000-0000-0000762D0000}"/>
    <cellStyle name="20% - Accent1 2 4 3 4 4 3 2" xfId="11825" xr:uid="{00000000-0005-0000-0000-0000772D0000}"/>
    <cellStyle name="20% - Accent1 2 4 3 4 4 4" xfId="11826" xr:uid="{00000000-0005-0000-0000-0000782D0000}"/>
    <cellStyle name="20% - Accent1 2 4 3 4 5" xfId="11827" xr:uid="{00000000-0005-0000-0000-0000792D0000}"/>
    <cellStyle name="20% - Accent1 2 4 3 4 5 2" xfId="11828" xr:uid="{00000000-0005-0000-0000-00007A2D0000}"/>
    <cellStyle name="20% - Accent1 2 4 3 4 5 2 2" xfId="11829" xr:uid="{00000000-0005-0000-0000-00007B2D0000}"/>
    <cellStyle name="20% - Accent1 2 4 3 4 5 2 2 2" xfId="11830" xr:uid="{00000000-0005-0000-0000-00007C2D0000}"/>
    <cellStyle name="20% - Accent1 2 4 3 4 5 2 3" xfId="11831" xr:uid="{00000000-0005-0000-0000-00007D2D0000}"/>
    <cellStyle name="20% - Accent1 2 4 3 4 5 3" xfId="11832" xr:uid="{00000000-0005-0000-0000-00007E2D0000}"/>
    <cellStyle name="20% - Accent1 2 4 3 4 5 3 2" xfId="11833" xr:uid="{00000000-0005-0000-0000-00007F2D0000}"/>
    <cellStyle name="20% - Accent1 2 4 3 4 5 4" xfId="11834" xr:uid="{00000000-0005-0000-0000-0000802D0000}"/>
    <cellStyle name="20% - Accent1 2 4 3 4 6" xfId="11835" xr:uid="{00000000-0005-0000-0000-0000812D0000}"/>
    <cellStyle name="20% - Accent1 2 4 3 4 6 2" xfId="11836" xr:uid="{00000000-0005-0000-0000-0000822D0000}"/>
    <cellStyle name="20% - Accent1 2 4 3 4 6 2 2" xfId="11837" xr:uid="{00000000-0005-0000-0000-0000832D0000}"/>
    <cellStyle name="20% - Accent1 2 4 3 4 6 2 2 2" xfId="11838" xr:uid="{00000000-0005-0000-0000-0000842D0000}"/>
    <cellStyle name="20% - Accent1 2 4 3 4 6 2 3" xfId="11839" xr:uid="{00000000-0005-0000-0000-0000852D0000}"/>
    <cellStyle name="20% - Accent1 2 4 3 4 6 3" xfId="11840" xr:uid="{00000000-0005-0000-0000-0000862D0000}"/>
    <cellStyle name="20% - Accent1 2 4 3 4 6 3 2" xfId="11841" xr:uid="{00000000-0005-0000-0000-0000872D0000}"/>
    <cellStyle name="20% - Accent1 2 4 3 4 6 4" xfId="11842" xr:uid="{00000000-0005-0000-0000-0000882D0000}"/>
    <cellStyle name="20% - Accent1 2 4 3 4 7" xfId="11843" xr:uid="{00000000-0005-0000-0000-0000892D0000}"/>
    <cellStyle name="20% - Accent1 2 4 3 4 7 2" xfId="11844" xr:uid="{00000000-0005-0000-0000-00008A2D0000}"/>
    <cellStyle name="20% - Accent1 2 4 3 4 7 2 2" xfId="11845" xr:uid="{00000000-0005-0000-0000-00008B2D0000}"/>
    <cellStyle name="20% - Accent1 2 4 3 4 7 3" xfId="11846" xr:uid="{00000000-0005-0000-0000-00008C2D0000}"/>
    <cellStyle name="20% - Accent1 2 4 3 4 8" xfId="11847" xr:uid="{00000000-0005-0000-0000-00008D2D0000}"/>
    <cellStyle name="20% - Accent1 2 4 3 4 8 2" xfId="11848" xr:uid="{00000000-0005-0000-0000-00008E2D0000}"/>
    <cellStyle name="20% - Accent1 2 4 3 4 8 2 2" xfId="11849" xr:uid="{00000000-0005-0000-0000-00008F2D0000}"/>
    <cellStyle name="20% - Accent1 2 4 3 4 8 3" xfId="11850" xr:uid="{00000000-0005-0000-0000-0000902D0000}"/>
    <cellStyle name="20% - Accent1 2 4 3 4 9" xfId="11851" xr:uid="{00000000-0005-0000-0000-0000912D0000}"/>
    <cellStyle name="20% - Accent1 2 4 3 4 9 2" xfId="11852" xr:uid="{00000000-0005-0000-0000-0000922D0000}"/>
    <cellStyle name="20% - Accent1 2 4 3 5" xfId="11853" xr:uid="{00000000-0005-0000-0000-0000932D0000}"/>
    <cellStyle name="20% - Accent1 2 4 3 5 2" xfId="11854" xr:uid="{00000000-0005-0000-0000-0000942D0000}"/>
    <cellStyle name="20% - Accent1 2 4 3 5 2 2" xfId="11855" xr:uid="{00000000-0005-0000-0000-0000952D0000}"/>
    <cellStyle name="20% - Accent1 2 4 3 5 2 2 2" xfId="11856" xr:uid="{00000000-0005-0000-0000-0000962D0000}"/>
    <cellStyle name="20% - Accent1 2 4 3 5 2 2 2 2" xfId="11857" xr:uid="{00000000-0005-0000-0000-0000972D0000}"/>
    <cellStyle name="20% - Accent1 2 4 3 5 2 2 3" xfId="11858" xr:uid="{00000000-0005-0000-0000-0000982D0000}"/>
    <cellStyle name="20% - Accent1 2 4 3 5 2 3" xfId="11859" xr:uid="{00000000-0005-0000-0000-0000992D0000}"/>
    <cellStyle name="20% - Accent1 2 4 3 5 2 3 2" xfId="11860" xr:uid="{00000000-0005-0000-0000-00009A2D0000}"/>
    <cellStyle name="20% - Accent1 2 4 3 5 2 4" xfId="11861" xr:uid="{00000000-0005-0000-0000-00009B2D0000}"/>
    <cellStyle name="20% - Accent1 2 4 3 5 3" xfId="11862" xr:uid="{00000000-0005-0000-0000-00009C2D0000}"/>
    <cellStyle name="20% - Accent1 2 4 3 5 3 2" xfId="11863" xr:uid="{00000000-0005-0000-0000-00009D2D0000}"/>
    <cellStyle name="20% - Accent1 2 4 3 5 3 2 2" xfId="11864" xr:uid="{00000000-0005-0000-0000-00009E2D0000}"/>
    <cellStyle name="20% - Accent1 2 4 3 5 3 2 2 2" xfId="11865" xr:uid="{00000000-0005-0000-0000-00009F2D0000}"/>
    <cellStyle name="20% - Accent1 2 4 3 5 3 2 3" xfId="11866" xr:uid="{00000000-0005-0000-0000-0000A02D0000}"/>
    <cellStyle name="20% - Accent1 2 4 3 5 3 3" xfId="11867" xr:uid="{00000000-0005-0000-0000-0000A12D0000}"/>
    <cellStyle name="20% - Accent1 2 4 3 5 3 3 2" xfId="11868" xr:uid="{00000000-0005-0000-0000-0000A22D0000}"/>
    <cellStyle name="20% - Accent1 2 4 3 5 3 4" xfId="11869" xr:uid="{00000000-0005-0000-0000-0000A32D0000}"/>
    <cellStyle name="20% - Accent1 2 4 3 5 4" xfId="11870" xr:uid="{00000000-0005-0000-0000-0000A42D0000}"/>
    <cellStyle name="20% - Accent1 2 4 3 5 4 2" xfId="11871" xr:uid="{00000000-0005-0000-0000-0000A52D0000}"/>
    <cellStyle name="20% - Accent1 2 4 3 5 4 2 2" xfId="11872" xr:uid="{00000000-0005-0000-0000-0000A62D0000}"/>
    <cellStyle name="20% - Accent1 2 4 3 5 4 2 2 2" xfId="11873" xr:uid="{00000000-0005-0000-0000-0000A72D0000}"/>
    <cellStyle name="20% - Accent1 2 4 3 5 4 2 3" xfId="11874" xr:uid="{00000000-0005-0000-0000-0000A82D0000}"/>
    <cellStyle name="20% - Accent1 2 4 3 5 4 3" xfId="11875" xr:uid="{00000000-0005-0000-0000-0000A92D0000}"/>
    <cellStyle name="20% - Accent1 2 4 3 5 4 3 2" xfId="11876" xr:uid="{00000000-0005-0000-0000-0000AA2D0000}"/>
    <cellStyle name="20% - Accent1 2 4 3 5 4 4" xfId="11877" xr:uid="{00000000-0005-0000-0000-0000AB2D0000}"/>
    <cellStyle name="20% - Accent1 2 4 3 5 5" xfId="11878" xr:uid="{00000000-0005-0000-0000-0000AC2D0000}"/>
    <cellStyle name="20% - Accent1 2 4 3 5 5 2" xfId="11879" xr:uid="{00000000-0005-0000-0000-0000AD2D0000}"/>
    <cellStyle name="20% - Accent1 2 4 3 5 5 2 2" xfId="11880" xr:uid="{00000000-0005-0000-0000-0000AE2D0000}"/>
    <cellStyle name="20% - Accent1 2 4 3 5 5 3" xfId="11881" xr:uid="{00000000-0005-0000-0000-0000AF2D0000}"/>
    <cellStyle name="20% - Accent1 2 4 3 5 6" xfId="11882" xr:uid="{00000000-0005-0000-0000-0000B02D0000}"/>
    <cellStyle name="20% - Accent1 2 4 3 5 6 2" xfId="11883" xr:uid="{00000000-0005-0000-0000-0000B12D0000}"/>
    <cellStyle name="20% - Accent1 2 4 3 5 6 2 2" xfId="11884" xr:uid="{00000000-0005-0000-0000-0000B22D0000}"/>
    <cellStyle name="20% - Accent1 2 4 3 5 6 3" xfId="11885" xr:uid="{00000000-0005-0000-0000-0000B32D0000}"/>
    <cellStyle name="20% - Accent1 2 4 3 5 7" xfId="11886" xr:uid="{00000000-0005-0000-0000-0000B42D0000}"/>
    <cellStyle name="20% - Accent1 2 4 3 5 7 2" xfId="11887" xr:uid="{00000000-0005-0000-0000-0000B52D0000}"/>
    <cellStyle name="20% - Accent1 2 4 3 5 8" xfId="11888" xr:uid="{00000000-0005-0000-0000-0000B62D0000}"/>
    <cellStyle name="20% - Accent1 2 4 3 5 8 2" xfId="11889" xr:uid="{00000000-0005-0000-0000-0000B72D0000}"/>
    <cellStyle name="20% - Accent1 2 4 3 5 9" xfId="11890" xr:uid="{00000000-0005-0000-0000-0000B82D0000}"/>
    <cellStyle name="20% - Accent1 2 4 3 6" xfId="11891" xr:uid="{00000000-0005-0000-0000-0000B92D0000}"/>
    <cellStyle name="20% - Accent1 2 4 3 6 2" xfId="11892" xr:uid="{00000000-0005-0000-0000-0000BA2D0000}"/>
    <cellStyle name="20% - Accent1 2 4 3 6 2 2" xfId="11893" xr:uid="{00000000-0005-0000-0000-0000BB2D0000}"/>
    <cellStyle name="20% - Accent1 2 4 3 6 2 2 2" xfId="11894" xr:uid="{00000000-0005-0000-0000-0000BC2D0000}"/>
    <cellStyle name="20% - Accent1 2 4 3 6 2 2 2 2" xfId="11895" xr:uid="{00000000-0005-0000-0000-0000BD2D0000}"/>
    <cellStyle name="20% - Accent1 2 4 3 6 2 2 3" xfId="11896" xr:uid="{00000000-0005-0000-0000-0000BE2D0000}"/>
    <cellStyle name="20% - Accent1 2 4 3 6 2 3" xfId="11897" xr:uid="{00000000-0005-0000-0000-0000BF2D0000}"/>
    <cellStyle name="20% - Accent1 2 4 3 6 2 3 2" xfId="11898" xr:uid="{00000000-0005-0000-0000-0000C02D0000}"/>
    <cellStyle name="20% - Accent1 2 4 3 6 2 4" xfId="11899" xr:uid="{00000000-0005-0000-0000-0000C12D0000}"/>
    <cellStyle name="20% - Accent1 2 4 3 6 3" xfId="11900" xr:uid="{00000000-0005-0000-0000-0000C22D0000}"/>
    <cellStyle name="20% - Accent1 2 4 3 6 3 2" xfId="11901" xr:uid="{00000000-0005-0000-0000-0000C32D0000}"/>
    <cellStyle name="20% - Accent1 2 4 3 6 3 2 2" xfId="11902" xr:uid="{00000000-0005-0000-0000-0000C42D0000}"/>
    <cellStyle name="20% - Accent1 2 4 3 6 3 2 2 2" xfId="11903" xr:uid="{00000000-0005-0000-0000-0000C52D0000}"/>
    <cellStyle name="20% - Accent1 2 4 3 6 3 2 3" xfId="11904" xr:uid="{00000000-0005-0000-0000-0000C62D0000}"/>
    <cellStyle name="20% - Accent1 2 4 3 6 3 3" xfId="11905" xr:uid="{00000000-0005-0000-0000-0000C72D0000}"/>
    <cellStyle name="20% - Accent1 2 4 3 6 3 3 2" xfId="11906" xr:uid="{00000000-0005-0000-0000-0000C82D0000}"/>
    <cellStyle name="20% - Accent1 2 4 3 6 3 4" xfId="11907" xr:uid="{00000000-0005-0000-0000-0000C92D0000}"/>
    <cellStyle name="20% - Accent1 2 4 3 6 4" xfId="11908" xr:uid="{00000000-0005-0000-0000-0000CA2D0000}"/>
    <cellStyle name="20% - Accent1 2 4 3 6 4 2" xfId="11909" xr:uid="{00000000-0005-0000-0000-0000CB2D0000}"/>
    <cellStyle name="20% - Accent1 2 4 3 6 4 2 2" xfId="11910" xr:uid="{00000000-0005-0000-0000-0000CC2D0000}"/>
    <cellStyle name="20% - Accent1 2 4 3 6 4 2 2 2" xfId="11911" xr:uid="{00000000-0005-0000-0000-0000CD2D0000}"/>
    <cellStyle name="20% - Accent1 2 4 3 6 4 2 3" xfId="11912" xr:uid="{00000000-0005-0000-0000-0000CE2D0000}"/>
    <cellStyle name="20% - Accent1 2 4 3 6 4 3" xfId="11913" xr:uid="{00000000-0005-0000-0000-0000CF2D0000}"/>
    <cellStyle name="20% - Accent1 2 4 3 6 4 3 2" xfId="11914" xr:uid="{00000000-0005-0000-0000-0000D02D0000}"/>
    <cellStyle name="20% - Accent1 2 4 3 6 4 4" xfId="11915" xr:uid="{00000000-0005-0000-0000-0000D12D0000}"/>
    <cellStyle name="20% - Accent1 2 4 3 6 5" xfId="11916" xr:uid="{00000000-0005-0000-0000-0000D22D0000}"/>
    <cellStyle name="20% - Accent1 2 4 3 6 5 2" xfId="11917" xr:uid="{00000000-0005-0000-0000-0000D32D0000}"/>
    <cellStyle name="20% - Accent1 2 4 3 6 5 2 2" xfId="11918" xr:uid="{00000000-0005-0000-0000-0000D42D0000}"/>
    <cellStyle name="20% - Accent1 2 4 3 6 5 3" xfId="11919" xr:uid="{00000000-0005-0000-0000-0000D52D0000}"/>
    <cellStyle name="20% - Accent1 2 4 3 6 6" xfId="11920" xr:uid="{00000000-0005-0000-0000-0000D62D0000}"/>
    <cellStyle name="20% - Accent1 2 4 3 6 6 2" xfId="11921" xr:uid="{00000000-0005-0000-0000-0000D72D0000}"/>
    <cellStyle name="20% - Accent1 2 4 3 6 6 2 2" xfId="11922" xr:uid="{00000000-0005-0000-0000-0000D82D0000}"/>
    <cellStyle name="20% - Accent1 2 4 3 6 6 3" xfId="11923" xr:uid="{00000000-0005-0000-0000-0000D92D0000}"/>
    <cellStyle name="20% - Accent1 2 4 3 6 7" xfId="11924" xr:uid="{00000000-0005-0000-0000-0000DA2D0000}"/>
    <cellStyle name="20% - Accent1 2 4 3 6 7 2" xfId="11925" xr:uid="{00000000-0005-0000-0000-0000DB2D0000}"/>
    <cellStyle name="20% - Accent1 2 4 3 6 8" xfId="11926" xr:uid="{00000000-0005-0000-0000-0000DC2D0000}"/>
    <cellStyle name="20% - Accent1 2 4 3 6 8 2" xfId="11927" xr:uid="{00000000-0005-0000-0000-0000DD2D0000}"/>
    <cellStyle name="20% - Accent1 2 4 3 6 9" xfId="11928" xr:uid="{00000000-0005-0000-0000-0000DE2D0000}"/>
    <cellStyle name="20% - Accent1 2 4 3 7" xfId="11929" xr:uid="{00000000-0005-0000-0000-0000DF2D0000}"/>
    <cellStyle name="20% - Accent1 2 4 3 7 2" xfId="11930" xr:uid="{00000000-0005-0000-0000-0000E02D0000}"/>
    <cellStyle name="20% - Accent1 2 4 3 7 2 2" xfId="11931" xr:uid="{00000000-0005-0000-0000-0000E12D0000}"/>
    <cellStyle name="20% - Accent1 2 4 3 7 2 2 2" xfId="11932" xr:uid="{00000000-0005-0000-0000-0000E22D0000}"/>
    <cellStyle name="20% - Accent1 2 4 3 7 2 3" xfId="11933" xr:uid="{00000000-0005-0000-0000-0000E32D0000}"/>
    <cellStyle name="20% - Accent1 2 4 3 7 3" xfId="11934" xr:uid="{00000000-0005-0000-0000-0000E42D0000}"/>
    <cellStyle name="20% - Accent1 2 4 3 7 3 2" xfId="11935" xr:uid="{00000000-0005-0000-0000-0000E52D0000}"/>
    <cellStyle name="20% - Accent1 2 4 3 7 4" xfId="11936" xr:uid="{00000000-0005-0000-0000-0000E62D0000}"/>
    <cellStyle name="20% - Accent1 2 4 3 8" xfId="11937" xr:uid="{00000000-0005-0000-0000-0000E72D0000}"/>
    <cellStyle name="20% - Accent1 2 4 3 8 2" xfId="11938" xr:uid="{00000000-0005-0000-0000-0000E82D0000}"/>
    <cellStyle name="20% - Accent1 2 4 3 8 2 2" xfId="11939" xr:uid="{00000000-0005-0000-0000-0000E92D0000}"/>
    <cellStyle name="20% - Accent1 2 4 3 8 2 2 2" xfId="11940" xr:uid="{00000000-0005-0000-0000-0000EA2D0000}"/>
    <cellStyle name="20% - Accent1 2 4 3 8 2 3" xfId="11941" xr:uid="{00000000-0005-0000-0000-0000EB2D0000}"/>
    <cellStyle name="20% - Accent1 2 4 3 8 3" xfId="11942" xr:uid="{00000000-0005-0000-0000-0000EC2D0000}"/>
    <cellStyle name="20% - Accent1 2 4 3 8 3 2" xfId="11943" xr:uid="{00000000-0005-0000-0000-0000ED2D0000}"/>
    <cellStyle name="20% - Accent1 2 4 3 8 4" xfId="11944" xr:uid="{00000000-0005-0000-0000-0000EE2D0000}"/>
    <cellStyle name="20% - Accent1 2 4 3 9" xfId="11945" xr:uid="{00000000-0005-0000-0000-0000EF2D0000}"/>
    <cellStyle name="20% - Accent1 2 4 3 9 2" xfId="11946" xr:uid="{00000000-0005-0000-0000-0000F02D0000}"/>
    <cellStyle name="20% - Accent1 2 4 3 9 2 2" xfId="11947" xr:uid="{00000000-0005-0000-0000-0000F12D0000}"/>
    <cellStyle name="20% - Accent1 2 4 3 9 2 2 2" xfId="11948" xr:uid="{00000000-0005-0000-0000-0000F22D0000}"/>
    <cellStyle name="20% - Accent1 2 4 3 9 2 3" xfId="11949" xr:uid="{00000000-0005-0000-0000-0000F32D0000}"/>
    <cellStyle name="20% - Accent1 2 4 3 9 3" xfId="11950" xr:uid="{00000000-0005-0000-0000-0000F42D0000}"/>
    <cellStyle name="20% - Accent1 2 4 3 9 3 2" xfId="11951" xr:uid="{00000000-0005-0000-0000-0000F52D0000}"/>
    <cellStyle name="20% - Accent1 2 4 3 9 4" xfId="11952" xr:uid="{00000000-0005-0000-0000-0000F62D0000}"/>
    <cellStyle name="20% - Accent1 2 4 4" xfId="11953" xr:uid="{00000000-0005-0000-0000-0000F72D0000}"/>
    <cellStyle name="20% - Accent1 2 4 4 10" xfId="11954" xr:uid="{00000000-0005-0000-0000-0000F82D0000}"/>
    <cellStyle name="20% - Accent1 2 4 4 10 2" xfId="11955" xr:uid="{00000000-0005-0000-0000-0000F92D0000}"/>
    <cellStyle name="20% - Accent1 2 4 4 11" xfId="11956" xr:uid="{00000000-0005-0000-0000-0000FA2D0000}"/>
    <cellStyle name="20% - Accent1 2 4 4 2" xfId="11957" xr:uid="{00000000-0005-0000-0000-0000FB2D0000}"/>
    <cellStyle name="20% - Accent1 2 4 4 2 2" xfId="11958" xr:uid="{00000000-0005-0000-0000-0000FC2D0000}"/>
    <cellStyle name="20% - Accent1 2 4 4 2 2 2" xfId="11959" xr:uid="{00000000-0005-0000-0000-0000FD2D0000}"/>
    <cellStyle name="20% - Accent1 2 4 4 2 2 2 2" xfId="11960" xr:uid="{00000000-0005-0000-0000-0000FE2D0000}"/>
    <cellStyle name="20% - Accent1 2 4 4 2 2 2 2 2" xfId="11961" xr:uid="{00000000-0005-0000-0000-0000FF2D0000}"/>
    <cellStyle name="20% - Accent1 2 4 4 2 2 2 3" xfId="11962" xr:uid="{00000000-0005-0000-0000-0000002E0000}"/>
    <cellStyle name="20% - Accent1 2 4 4 2 2 3" xfId="11963" xr:uid="{00000000-0005-0000-0000-0000012E0000}"/>
    <cellStyle name="20% - Accent1 2 4 4 2 2 3 2" xfId="11964" xr:uid="{00000000-0005-0000-0000-0000022E0000}"/>
    <cellStyle name="20% - Accent1 2 4 4 2 2 4" xfId="11965" xr:uid="{00000000-0005-0000-0000-0000032E0000}"/>
    <cellStyle name="20% - Accent1 2 4 4 2 3" xfId="11966" xr:uid="{00000000-0005-0000-0000-0000042E0000}"/>
    <cellStyle name="20% - Accent1 2 4 4 2 3 2" xfId="11967" xr:uid="{00000000-0005-0000-0000-0000052E0000}"/>
    <cellStyle name="20% - Accent1 2 4 4 2 3 2 2" xfId="11968" xr:uid="{00000000-0005-0000-0000-0000062E0000}"/>
    <cellStyle name="20% - Accent1 2 4 4 2 3 2 2 2" xfId="11969" xr:uid="{00000000-0005-0000-0000-0000072E0000}"/>
    <cellStyle name="20% - Accent1 2 4 4 2 3 2 3" xfId="11970" xr:uid="{00000000-0005-0000-0000-0000082E0000}"/>
    <cellStyle name="20% - Accent1 2 4 4 2 3 3" xfId="11971" xr:uid="{00000000-0005-0000-0000-0000092E0000}"/>
    <cellStyle name="20% - Accent1 2 4 4 2 3 3 2" xfId="11972" xr:uid="{00000000-0005-0000-0000-00000A2E0000}"/>
    <cellStyle name="20% - Accent1 2 4 4 2 3 4" xfId="11973" xr:uid="{00000000-0005-0000-0000-00000B2E0000}"/>
    <cellStyle name="20% - Accent1 2 4 4 2 4" xfId="11974" xr:uid="{00000000-0005-0000-0000-00000C2E0000}"/>
    <cellStyle name="20% - Accent1 2 4 4 2 4 2" xfId="11975" xr:uid="{00000000-0005-0000-0000-00000D2E0000}"/>
    <cellStyle name="20% - Accent1 2 4 4 2 4 2 2" xfId="11976" xr:uid="{00000000-0005-0000-0000-00000E2E0000}"/>
    <cellStyle name="20% - Accent1 2 4 4 2 4 2 2 2" xfId="11977" xr:uid="{00000000-0005-0000-0000-00000F2E0000}"/>
    <cellStyle name="20% - Accent1 2 4 4 2 4 2 3" xfId="11978" xr:uid="{00000000-0005-0000-0000-0000102E0000}"/>
    <cellStyle name="20% - Accent1 2 4 4 2 4 3" xfId="11979" xr:uid="{00000000-0005-0000-0000-0000112E0000}"/>
    <cellStyle name="20% - Accent1 2 4 4 2 4 3 2" xfId="11980" xr:uid="{00000000-0005-0000-0000-0000122E0000}"/>
    <cellStyle name="20% - Accent1 2 4 4 2 4 4" xfId="11981" xr:uid="{00000000-0005-0000-0000-0000132E0000}"/>
    <cellStyle name="20% - Accent1 2 4 4 2 5" xfId="11982" xr:uid="{00000000-0005-0000-0000-0000142E0000}"/>
    <cellStyle name="20% - Accent1 2 4 4 2 5 2" xfId="11983" xr:uid="{00000000-0005-0000-0000-0000152E0000}"/>
    <cellStyle name="20% - Accent1 2 4 4 2 5 2 2" xfId="11984" xr:uid="{00000000-0005-0000-0000-0000162E0000}"/>
    <cellStyle name="20% - Accent1 2 4 4 2 5 3" xfId="11985" xr:uid="{00000000-0005-0000-0000-0000172E0000}"/>
    <cellStyle name="20% - Accent1 2 4 4 2 6" xfId="11986" xr:uid="{00000000-0005-0000-0000-0000182E0000}"/>
    <cellStyle name="20% - Accent1 2 4 4 2 6 2" xfId="11987" xr:uid="{00000000-0005-0000-0000-0000192E0000}"/>
    <cellStyle name="20% - Accent1 2 4 4 2 6 2 2" xfId="11988" xr:uid="{00000000-0005-0000-0000-00001A2E0000}"/>
    <cellStyle name="20% - Accent1 2 4 4 2 6 3" xfId="11989" xr:uid="{00000000-0005-0000-0000-00001B2E0000}"/>
    <cellStyle name="20% - Accent1 2 4 4 2 7" xfId="11990" xr:uid="{00000000-0005-0000-0000-00001C2E0000}"/>
    <cellStyle name="20% - Accent1 2 4 4 2 7 2" xfId="11991" xr:uid="{00000000-0005-0000-0000-00001D2E0000}"/>
    <cellStyle name="20% - Accent1 2 4 4 2 8" xfId="11992" xr:uid="{00000000-0005-0000-0000-00001E2E0000}"/>
    <cellStyle name="20% - Accent1 2 4 4 2 8 2" xfId="11993" xr:uid="{00000000-0005-0000-0000-00001F2E0000}"/>
    <cellStyle name="20% - Accent1 2 4 4 2 9" xfId="11994" xr:uid="{00000000-0005-0000-0000-0000202E0000}"/>
    <cellStyle name="20% - Accent1 2 4 4 3" xfId="11995" xr:uid="{00000000-0005-0000-0000-0000212E0000}"/>
    <cellStyle name="20% - Accent1 2 4 4 3 2" xfId="11996" xr:uid="{00000000-0005-0000-0000-0000222E0000}"/>
    <cellStyle name="20% - Accent1 2 4 4 3 2 2" xfId="11997" xr:uid="{00000000-0005-0000-0000-0000232E0000}"/>
    <cellStyle name="20% - Accent1 2 4 4 3 2 2 2" xfId="11998" xr:uid="{00000000-0005-0000-0000-0000242E0000}"/>
    <cellStyle name="20% - Accent1 2 4 4 3 2 2 2 2" xfId="11999" xr:uid="{00000000-0005-0000-0000-0000252E0000}"/>
    <cellStyle name="20% - Accent1 2 4 4 3 2 2 3" xfId="12000" xr:uid="{00000000-0005-0000-0000-0000262E0000}"/>
    <cellStyle name="20% - Accent1 2 4 4 3 2 3" xfId="12001" xr:uid="{00000000-0005-0000-0000-0000272E0000}"/>
    <cellStyle name="20% - Accent1 2 4 4 3 2 3 2" xfId="12002" xr:uid="{00000000-0005-0000-0000-0000282E0000}"/>
    <cellStyle name="20% - Accent1 2 4 4 3 2 4" xfId="12003" xr:uid="{00000000-0005-0000-0000-0000292E0000}"/>
    <cellStyle name="20% - Accent1 2 4 4 3 3" xfId="12004" xr:uid="{00000000-0005-0000-0000-00002A2E0000}"/>
    <cellStyle name="20% - Accent1 2 4 4 3 3 2" xfId="12005" xr:uid="{00000000-0005-0000-0000-00002B2E0000}"/>
    <cellStyle name="20% - Accent1 2 4 4 3 3 2 2" xfId="12006" xr:uid="{00000000-0005-0000-0000-00002C2E0000}"/>
    <cellStyle name="20% - Accent1 2 4 4 3 3 2 2 2" xfId="12007" xr:uid="{00000000-0005-0000-0000-00002D2E0000}"/>
    <cellStyle name="20% - Accent1 2 4 4 3 3 2 3" xfId="12008" xr:uid="{00000000-0005-0000-0000-00002E2E0000}"/>
    <cellStyle name="20% - Accent1 2 4 4 3 3 3" xfId="12009" xr:uid="{00000000-0005-0000-0000-00002F2E0000}"/>
    <cellStyle name="20% - Accent1 2 4 4 3 3 3 2" xfId="12010" xr:uid="{00000000-0005-0000-0000-0000302E0000}"/>
    <cellStyle name="20% - Accent1 2 4 4 3 3 4" xfId="12011" xr:uid="{00000000-0005-0000-0000-0000312E0000}"/>
    <cellStyle name="20% - Accent1 2 4 4 3 4" xfId="12012" xr:uid="{00000000-0005-0000-0000-0000322E0000}"/>
    <cellStyle name="20% - Accent1 2 4 4 3 4 2" xfId="12013" xr:uid="{00000000-0005-0000-0000-0000332E0000}"/>
    <cellStyle name="20% - Accent1 2 4 4 3 4 2 2" xfId="12014" xr:uid="{00000000-0005-0000-0000-0000342E0000}"/>
    <cellStyle name="20% - Accent1 2 4 4 3 4 2 2 2" xfId="12015" xr:uid="{00000000-0005-0000-0000-0000352E0000}"/>
    <cellStyle name="20% - Accent1 2 4 4 3 4 2 3" xfId="12016" xr:uid="{00000000-0005-0000-0000-0000362E0000}"/>
    <cellStyle name="20% - Accent1 2 4 4 3 4 3" xfId="12017" xr:uid="{00000000-0005-0000-0000-0000372E0000}"/>
    <cellStyle name="20% - Accent1 2 4 4 3 4 3 2" xfId="12018" xr:uid="{00000000-0005-0000-0000-0000382E0000}"/>
    <cellStyle name="20% - Accent1 2 4 4 3 4 4" xfId="12019" xr:uid="{00000000-0005-0000-0000-0000392E0000}"/>
    <cellStyle name="20% - Accent1 2 4 4 3 5" xfId="12020" xr:uid="{00000000-0005-0000-0000-00003A2E0000}"/>
    <cellStyle name="20% - Accent1 2 4 4 3 5 2" xfId="12021" xr:uid="{00000000-0005-0000-0000-00003B2E0000}"/>
    <cellStyle name="20% - Accent1 2 4 4 3 5 2 2" xfId="12022" xr:uid="{00000000-0005-0000-0000-00003C2E0000}"/>
    <cellStyle name="20% - Accent1 2 4 4 3 5 3" xfId="12023" xr:uid="{00000000-0005-0000-0000-00003D2E0000}"/>
    <cellStyle name="20% - Accent1 2 4 4 3 6" xfId="12024" xr:uid="{00000000-0005-0000-0000-00003E2E0000}"/>
    <cellStyle name="20% - Accent1 2 4 4 3 6 2" xfId="12025" xr:uid="{00000000-0005-0000-0000-00003F2E0000}"/>
    <cellStyle name="20% - Accent1 2 4 4 3 6 2 2" xfId="12026" xr:uid="{00000000-0005-0000-0000-0000402E0000}"/>
    <cellStyle name="20% - Accent1 2 4 4 3 6 3" xfId="12027" xr:uid="{00000000-0005-0000-0000-0000412E0000}"/>
    <cellStyle name="20% - Accent1 2 4 4 3 7" xfId="12028" xr:uid="{00000000-0005-0000-0000-0000422E0000}"/>
    <cellStyle name="20% - Accent1 2 4 4 3 7 2" xfId="12029" xr:uid="{00000000-0005-0000-0000-0000432E0000}"/>
    <cellStyle name="20% - Accent1 2 4 4 3 8" xfId="12030" xr:uid="{00000000-0005-0000-0000-0000442E0000}"/>
    <cellStyle name="20% - Accent1 2 4 4 3 8 2" xfId="12031" xr:uid="{00000000-0005-0000-0000-0000452E0000}"/>
    <cellStyle name="20% - Accent1 2 4 4 3 9" xfId="12032" xr:uid="{00000000-0005-0000-0000-0000462E0000}"/>
    <cellStyle name="20% - Accent1 2 4 4 4" xfId="12033" xr:uid="{00000000-0005-0000-0000-0000472E0000}"/>
    <cellStyle name="20% - Accent1 2 4 4 4 2" xfId="12034" xr:uid="{00000000-0005-0000-0000-0000482E0000}"/>
    <cellStyle name="20% - Accent1 2 4 4 4 2 2" xfId="12035" xr:uid="{00000000-0005-0000-0000-0000492E0000}"/>
    <cellStyle name="20% - Accent1 2 4 4 4 2 2 2" xfId="12036" xr:uid="{00000000-0005-0000-0000-00004A2E0000}"/>
    <cellStyle name="20% - Accent1 2 4 4 4 2 3" xfId="12037" xr:uid="{00000000-0005-0000-0000-00004B2E0000}"/>
    <cellStyle name="20% - Accent1 2 4 4 4 3" xfId="12038" xr:uid="{00000000-0005-0000-0000-00004C2E0000}"/>
    <cellStyle name="20% - Accent1 2 4 4 4 3 2" xfId="12039" xr:uid="{00000000-0005-0000-0000-00004D2E0000}"/>
    <cellStyle name="20% - Accent1 2 4 4 4 4" xfId="12040" xr:uid="{00000000-0005-0000-0000-00004E2E0000}"/>
    <cellStyle name="20% - Accent1 2 4 4 5" xfId="12041" xr:uid="{00000000-0005-0000-0000-00004F2E0000}"/>
    <cellStyle name="20% - Accent1 2 4 4 5 2" xfId="12042" xr:uid="{00000000-0005-0000-0000-0000502E0000}"/>
    <cellStyle name="20% - Accent1 2 4 4 5 2 2" xfId="12043" xr:uid="{00000000-0005-0000-0000-0000512E0000}"/>
    <cellStyle name="20% - Accent1 2 4 4 5 2 2 2" xfId="12044" xr:uid="{00000000-0005-0000-0000-0000522E0000}"/>
    <cellStyle name="20% - Accent1 2 4 4 5 2 3" xfId="12045" xr:uid="{00000000-0005-0000-0000-0000532E0000}"/>
    <cellStyle name="20% - Accent1 2 4 4 5 3" xfId="12046" xr:uid="{00000000-0005-0000-0000-0000542E0000}"/>
    <cellStyle name="20% - Accent1 2 4 4 5 3 2" xfId="12047" xr:uid="{00000000-0005-0000-0000-0000552E0000}"/>
    <cellStyle name="20% - Accent1 2 4 4 5 4" xfId="12048" xr:uid="{00000000-0005-0000-0000-0000562E0000}"/>
    <cellStyle name="20% - Accent1 2 4 4 6" xfId="12049" xr:uid="{00000000-0005-0000-0000-0000572E0000}"/>
    <cellStyle name="20% - Accent1 2 4 4 6 2" xfId="12050" xr:uid="{00000000-0005-0000-0000-0000582E0000}"/>
    <cellStyle name="20% - Accent1 2 4 4 6 2 2" xfId="12051" xr:uid="{00000000-0005-0000-0000-0000592E0000}"/>
    <cellStyle name="20% - Accent1 2 4 4 6 2 2 2" xfId="12052" xr:uid="{00000000-0005-0000-0000-00005A2E0000}"/>
    <cellStyle name="20% - Accent1 2 4 4 6 2 3" xfId="12053" xr:uid="{00000000-0005-0000-0000-00005B2E0000}"/>
    <cellStyle name="20% - Accent1 2 4 4 6 3" xfId="12054" xr:uid="{00000000-0005-0000-0000-00005C2E0000}"/>
    <cellStyle name="20% - Accent1 2 4 4 6 3 2" xfId="12055" xr:uid="{00000000-0005-0000-0000-00005D2E0000}"/>
    <cellStyle name="20% - Accent1 2 4 4 6 4" xfId="12056" xr:uid="{00000000-0005-0000-0000-00005E2E0000}"/>
    <cellStyle name="20% - Accent1 2 4 4 7" xfId="12057" xr:uid="{00000000-0005-0000-0000-00005F2E0000}"/>
    <cellStyle name="20% - Accent1 2 4 4 7 2" xfId="12058" xr:uid="{00000000-0005-0000-0000-0000602E0000}"/>
    <cellStyle name="20% - Accent1 2 4 4 7 2 2" xfId="12059" xr:uid="{00000000-0005-0000-0000-0000612E0000}"/>
    <cellStyle name="20% - Accent1 2 4 4 7 3" xfId="12060" xr:uid="{00000000-0005-0000-0000-0000622E0000}"/>
    <cellStyle name="20% - Accent1 2 4 4 8" xfId="12061" xr:uid="{00000000-0005-0000-0000-0000632E0000}"/>
    <cellStyle name="20% - Accent1 2 4 4 8 2" xfId="12062" xr:uid="{00000000-0005-0000-0000-0000642E0000}"/>
    <cellStyle name="20% - Accent1 2 4 4 8 2 2" xfId="12063" xr:uid="{00000000-0005-0000-0000-0000652E0000}"/>
    <cellStyle name="20% - Accent1 2 4 4 8 3" xfId="12064" xr:uid="{00000000-0005-0000-0000-0000662E0000}"/>
    <cellStyle name="20% - Accent1 2 4 4 9" xfId="12065" xr:uid="{00000000-0005-0000-0000-0000672E0000}"/>
    <cellStyle name="20% - Accent1 2 4 4 9 2" xfId="12066" xr:uid="{00000000-0005-0000-0000-0000682E0000}"/>
    <cellStyle name="20% - Accent1 2 4 5" xfId="12067" xr:uid="{00000000-0005-0000-0000-0000692E0000}"/>
    <cellStyle name="20% - Accent1 2 4 5 10" xfId="12068" xr:uid="{00000000-0005-0000-0000-00006A2E0000}"/>
    <cellStyle name="20% - Accent1 2 4 5 10 2" xfId="12069" xr:uid="{00000000-0005-0000-0000-00006B2E0000}"/>
    <cellStyle name="20% - Accent1 2 4 5 11" xfId="12070" xr:uid="{00000000-0005-0000-0000-00006C2E0000}"/>
    <cellStyle name="20% - Accent1 2 4 5 2" xfId="12071" xr:uid="{00000000-0005-0000-0000-00006D2E0000}"/>
    <cellStyle name="20% - Accent1 2 4 5 2 2" xfId="12072" xr:uid="{00000000-0005-0000-0000-00006E2E0000}"/>
    <cellStyle name="20% - Accent1 2 4 5 2 2 2" xfId="12073" xr:uid="{00000000-0005-0000-0000-00006F2E0000}"/>
    <cellStyle name="20% - Accent1 2 4 5 2 2 2 2" xfId="12074" xr:uid="{00000000-0005-0000-0000-0000702E0000}"/>
    <cellStyle name="20% - Accent1 2 4 5 2 2 2 2 2" xfId="12075" xr:uid="{00000000-0005-0000-0000-0000712E0000}"/>
    <cellStyle name="20% - Accent1 2 4 5 2 2 2 3" xfId="12076" xr:uid="{00000000-0005-0000-0000-0000722E0000}"/>
    <cellStyle name="20% - Accent1 2 4 5 2 2 3" xfId="12077" xr:uid="{00000000-0005-0000-0000-0000732E0000}"/>
    <cellStyle name="20% - Accent1 2 4 5 2 2 3 2" xfId="12078" xr:uid="{00000000-0005-0000-0000-0000742E0000}"/>
    <cellStyle name="20% - Accent1 2 4 5 2 2 4" xfId="12079" xr:uid="{00000000-0005-0000-0000-0000752E0000}"/>
    <cellStyle name="20% - Accent1 2 4 5 2 3" xfId="12080" xr:uid="{00000000-0005-0000-0000-0000762E0000}"/>
    <cellStyle name="20% - Accent1 2 4 5 2 3 2" xfId="12081" xr:uid="{00000000-0005-0000-0000-0000772E0000}"/>
    <cellStyle name="20% - Accent1 2 4 5 2 3 2 2" xfId="12082" xr:uid="{00000000-0005-0000-0000-0000782E0000}"/>
    <cellStyle name="20% - Accent1 2 4 5 2 3 2 2 2" xfId="12083" xr:uid="{00000000-0005-0000-0000-0000792E0000}"/>
    <cellStyle name="20% - Accent1 2 4 5 2 3 2 3" xfId="12084" xr:uid="{00000000-0005-0000-0000-00007A2E0000}"/>
    <cellStyle name="20% - Accent1 2 4 5 2 3 3" xfId="12085" xr:uid="{00000000-0005-0000-0000-00007B2E0000}"/>
    <cellStyle name="20% - Accent1 2 4 5 2 3 3 2" xfId="12086" xr:uid="{00000000-0005-0000-0000-00007C2E0000}"/>
    <cellStyle name="20% - Accent1 2 4 5 2 3 4" xfId="12087" xr:uid="{00000000-0005-0000-0000-00007D2E0000}"/>
    <cellStyle name="20% - Accent1 2 4 5 2 4" xfId="12088" xr:uid="{00000000-0005-0000-0000-00007E2E0000}"/>
    <cellStyle name="20% - Accent1 2 4 5 2 4 2" xfId="12089" xr:uid="{00000000-0005-0000-0000-00007F2E0000}"/>
    <cellStyle name="20% - Accent1 2 4 5 2 4 2 2" xfId="12090" xr:uid="{00000000-0005-0000-0000-0000802E0000}"/>
    <cellStyle name="20% - Accent1 2 4 5 2 4 2 2 2" xfId="12091" xr:uid="{00000000-0005-0000-0000-0000812E0000}"/>
    <cellStyle name="20% - Accent1 2 4 5 2 4 2 3" xfId="12092" xr:uid="{00000000-0005-0000-0000-0000822E0000}"/>
    <cellStyle name="20% - Accent1 2 4 5 2 4 3" xfId="12093" xr:uid="{00000000-0005-0000-0000-0000832E0000}"/>
    <cellStyle name="20% - Accent1 2 4 5 2 4 3 2" xfId="12094" xr:uid="{00000000-0005-0000-0000-0000842E0000}"/>
    <cellStyle name="20% - Accent1 2 4 5 2 4 4" xfId="12095" xr:uid="{00000000-0005-0000-0000-0000852E0000}"/>
    <cellStyle name="20% - Accent1 2 4 5 2 5" xfId="12096" xr:uid="{00000000-0005-0000-0000-0000862E0000}"/>
    <cellStyle name="20% - Accent1 2 4 5 2 5 2" xfId="12097" xr:uid="{00000000-0005-0000-0000-0000872E0000}"/>
    <cellStyle name="20% - Accent1 2 4 5 2 5 2 2" xfId="12098" xr:uid="{00000000-0005-0000-0000-0000882E0000}"/>
    <cellStyle name="20% - Accent1 2 4 5 2 5 3" xfId="12099" xr:uid="{00000000-0005-0000-0000-0000892E0000}"/>
    <cellStyle name="20% - Accent1 2 4 5 2 6" xfId="12100" xr:uid="{00000000-0005-0000-0000-00008A2E0000}"/>
    <cellStyle name="20% - Accent1 2 4 5 2 6 2" xfId="12101" xr:uid="{00000000-0005-0000-0000-00008B2E0000}"/>
    <cellStyle name="20% - Accent1 2 4 5 2 6 2 2" xfId="12102" xr:uid="{00000000-0005-0000-0000-00008C2E0000}"/>
    <cellStyle name="20% - Accent1 2 4 5 2 6 3" xfId="12103" xr:uid="{00000000-0005-0000-0000-00008D2E0000}"/>
    <cellStyle name="20% - Accent1 2 4 5 2 7" xfId="12104" xr:uid="{00000000-0005-0000-0000-00008E2E0000}"/>
    <cellStyle name="20% - Accent1 2 4 5 2 7 2" xfId="12105" xr:uid="{00000000-0005-0000-0000-00008F2E0000}"/>
    <cellStyle name="20% - Accent1 2 4 5 2 8" xfId="12106" xr:uid="{00000000-0005-0000-0000-0000902E0000}"/>
    <cellStyle name="20% - Accent1 2 4 5 2 8 2" xfId="12107" xr:uid="{00000000-0005-0000-0000-0000912E0000}"/>
    <cellStyle name="20% - Accent1 2 4 5 2 9" xfId="12108" xr:uid="{00000000-0005-0000-0000-0000922E0000}"/>
    <cellStyle name="20% - Accent1 2 4 5 3" xfId="12109" xr:uid="{00000000-0005-0000-0000-0000932E0000}"/>
    <cellStyle name="20% - Accent1 2 4 5 3 2" xfId="12110" xr:uid="{00000000-0005-0000-0000-0000942E0000}"/>
    <cellStyle name="20% - Accent1 2 4 5 3 2 2" xfId="12111" xr:uid="{00000000-0005-0000-0000-0000952E0000}"/>
    <cellStyle name="20% - Accent1 2 4 5 3 2 2 2" xfId="12112" xr:uid="{00000000-0005-0000-0000-0000962E0000}"/>
    <cellStyle name="20% - Accent1 2 4 5 3 2 2 2 2" xfId="12113" xr:uid="{00000000-0005-0000-0000-0000972E0000}"/>
    <cellStyle name="20% - Accent1 2 4 5 3 2 2 3" xfId="12114" xr:uid="{00000000-0005-0000-0000-0000982E0000}"/>
    <cellStyle name="20% - Accent1 2 4 5 3 2 3" xfId="12115" xr:uid="{00000000-0005-0000-0000-0000992E0000}"/>
    <cellStyle name="20% - Accent1 2 4 5 3 2 3 2" xfId="12116" xr:uid="{00000000-0005-0000-0000-00009A2E0000}"/>
    <cellStyle name="20% - Accent1 2 4 5 3 2 4" xfId="12117" xr:uid="{00000000-0005-0000-0000-00009B2E0000}"/>
    <cellStyle name="20% - Accent1 2 4 5 3 3" xfId="12118" xr:uid="{00000000-0005-0000-0000-00009C2E0000}"/>
    <cellStyle name="20% - Accent1 2 4 5 3 3 2" xfId="12119" xr:uid="{00000000-0005-0000-0000-00009D2E0000}"/>
    <cellStyle name="20% - Accent1 2 4 5 3 3 2 2" xfId="12120" xr:uid="{00000000-0005-0000-0000-00009E2E0000}"/>
    <cellStyle name="20% - Accent1 2 4 5 3 3 2 2 2" xfId="12121" xr:uid="{00000000-0005-0000-0000-00009F2E0000}"/>
    <cellStyle name="20% - Accent1 2 4 5 3 3 2 3" xfId="12122" xr:uid="{00000000-0005-0000-0000-0000A02E0000}"/>
    <cellStyle name="20% - Accent1 2 4 5 3 3 3" xfId="12123" xr:uid="{00000000-0005-0000-0000-0000A12E0000}"/>
    <cellStyle name="20% - Accent1 2 4 5 3 3 3 2" xfId="12124" xr:uid="{00000000-0005-0000-0000-0000A22E0000}"/>
    <cellStyle name="20% - Accent1 2 4 5 3 3 4" xfId="12125" xr:uid="{00000000-0005-0000-0000-0000A32E0000}"/>
    <cellStyle name="20% - Accent1 2 4 5 3 4" xfId="12126" xr:uid="{00000000-0005-0000-0000-0000A42E0000}"/>
    <cellStyle name="20% - Accent1 2 4 5 3 4 2" xfId="12127" xr:uid="{00000000-0005-0000-0000-0000A52E0000}"/>
    <cellStyle name="20% - Accent1 2 4 5 3 4 2 2" xfId="12128" xr:uid="{00000000-0005-0000-0000-0000A62E0000}"/>
    <cellStyle name="20% - Accent1 2 4 5 3 4 2 2 2" xfId="12129" xr:uid="{00000000-0005-0000-0000-0000A72E0000}"/>
    <cellStyle name="20% - Accent1 2 4 5 3 4 2 3" xfId="12130" xr:uid="{00000000-0005-0000-0000-0000A82E0000}"/>
    <cellStyle name="20% - Accent1 2 4 5 3 4 3" xfId="12131" xr:uid="{00000000-0005-0000-0000-0000A92E0000}"/>
    <cellStyle name="20% - Accent1 2 4 5 3 4 3 2" xfId="12132" xr:uid="{00000000-0005-0000-0000-0000AA2E0000}"/>
    <cellStyle name="20% - Accent1 2 4 5 3 4 4" xfId="12133" xr:uid="{00000000-0005-0000-0000-0000AB2E0000}"/>
    <cellStyle name="20% - Accent1 2 4 5 3 5" xfId="12134" xr:uid="{00000000-0005-0000-0000-0000AC2E0000}"/>
    <cellStyle name="20% - Accent1 2 4 5 3 5 2" xfId="12135" xr:uid="{00000000-0005-0000-0000-0000AD2E0000}"/>
    <cellStyle name="20% - Accent1 2 4 5 3 5 2 2" xfId="12136" xr:uid="{00000000-0005-0000-0000-0000AE2E0000}"/>
    <cellStyle name="20% - Accent1 2 4 5 3 5 3" xfId="12137" xr:uid="{00000000-0005-0000-0000-0000AF2E0000}"/>
    <cellStyle name="20% - Accent1 2 4 5 3 6" xfId="12138" xr:uid="{00000000-0005-0000-0000-0000B02E0000}"/>
    <cellStyle name="20% - Accent1 2 4 5 3 6 2" xfId="12139" xr:uid="{00000000-0005-0000-0000-0000B12E0000}"/>
    <cellStyle name="20% - Accent1 2 4 5 3 6 2 2" xfId="12140" xr:uid="{00000000-0005-0000-0000-0000B22E0000}"/>
    <cellStyle name="20% - Accent1 2 4 5 3 6 3" xfId="12141" xr:uid="{00000000-0005-0000-0000-0000B32E0000}"/>
    <cellStyle name="20% - Accent1 2 4 5 3 7" xfId="12142" xr:uid="{00000000-0005-0000-0000-0000B42E0000}"/>
    <cellStyle name="20% - Accent1 2 4 5 3 7 2" xfId="12143" xr:uid="{00000000-0005-0000-0000-0000B52E0000}"/>
    <cellStyle name="20% - Accent1 2 4 5 3 8" xfId="12144" xr:uid="{00000000-0005-0000-0000-0000B62E0000}"/>
    <cellStyle name="20% - Accent1 2 4 5 3 8 2" xfId="12145" xr:uid="{00000000-0005-0000-0000-0000B72E0000}"/>
    <cellStyle name="20% - Accent1 2 4 5 3 9" xfId="12146" xr:uid="{00000000-0005-0000-0000-0000B82E0000}"/>
    <cellStyle name="20% - Accent1 2 4 5 4" xfId="12147" xr:uid="{00000000-0005-0000-0000-0000B92E0000}"/>
    <cellStyle name="20% - Accent1 2 4 5 4 2" xfId="12148" xr:uid="{00000000-0005-0000-0000-0000BA2E0000}"/>
    <cellStyle name="20% - Accent1 2 4 5 4 2 2" xfId="12149" xr:uid="{00000000-0005-0000-0000-0000BB2E0000}"/>
    <cellStyle name="20% - Accent1 2 4 5 4 2 2 2" xfId="12150" xr:uid="{00000000-0005-0000-0000-0000BC2E0000}"/>
    <cellStyle name="20% - Accent1 2 4 5 4 2 3" xfId="12151" xr:uid="{00000000-0005-0000-0000-0000BD2E0000}"/>
    <cellStyle name="20% - Accent1 2 4 5 4 3" xfId="12152" xr:uid="{00000000-0005-0000-0000-0000BE2E0000}"/>
    <cellStyle name="20% - Accent1 2 4 5 4 3 2" xfId="12153" xr:uid="{00000000-0005-0000-0000-0000BF2E0000}"/>
    <cellStyle name="20% - Accent1 2 4 5 4 4" xfId="12154" xr:uid="{00000000-0005-0000-0000-0000C02E0000}"/>
    <cellStyle name="20% - Accent1 2 4 5 5" xfId="12155" xr:uid="{00000000-0005-0000-0000-0000C12E0000}"/>
    <cellStyle name="20% - Accent1 2 4 5 5 2" xfId="12156" xr:uid="{00000000-0005-0000-0000-0000C22E0000}"/>
    <cellStyle name="20% - Accent1 2 4 5 5 2 2" xfId="12157" xr:uid="{00000000-0005-0000-0000-0000C32E0000}"/>
    <cellStyle name="20% - Accent1 2 4 5 5 2 2 2" xfId="12158" xr:uid="{00000000-0005-0000-0000-0000C42E0000}"/>
    <cellStyle name="20% - Accent1 2 4 5 5 2 3" xfId="12159" xr:uid="{00000000-0005-0000-0000-0000C52E0000}"/>
    <cellStyle name="20% - Accent1 2 4 5 5 3" xfId="12160" xr:uid="{00000000-0005-0000-0000-0000C62E0000}"/>
    <cellStyle name="20% - Accent1 2 4 5 5 3 2" xfId="12161" xr:uid="{00000000-0005-0000-0000-0000C72E0000}"/>
    <cellStyle name="20% - Accent1 2 4 5 5 4" xfId="12162" xr:uid="{00000000-0005-0000-0000-0000C82E0000}"/>
    <cellStyle name="20% - Accent1 2 4 5 6" xfId="12163" xr:uid="{00000000-0005-0000-0000-0000C92E0000}"/>
    <cellStyle name="20% - Accent1 2 4 5 6 2" xfId="12164" xr:uid="{00000000-0005-0000-0000-0000CA2E0000}"/>
    <cellStyle name="20% - Accent1 2 4 5 6 2 2" xfId="12165" xr:uid="{00000000-0005-0000-0000-0000CB2E0000}"/>
    <cellStyle name="20% - Accent1 2 4 5 6 2 2 2" xfId="12166" xr:uid="{00000000-0005-0000-0000-0000CC2E0000}"/>
    <cellStyle name="20% - Accent1 2 4 5 6 2 3" xfId="12167" xr:uid="{00000000-0005-0000-0000-0000CD2E0000}"/>
    <cellStyle name="20% - Accent1 2 4 5 6 3" xfId="12168" xr:uid="{00000000-0005-0000-0000-0000CE2E0000}"/>
    <cellStyle name="20% - Accent1 2 4 5 6 3 2" xfId="12169" xr:uid="{00000000-0005-0000-0000-0000CF2E0000}"/>
    <cellStyle name="20% - Accent1 2 4 5 6 4" xfId="12170" xr:uid="{00000000-0005-0000-0000-0000D02E0000}"/>
    <cellStyle name="20% - Accent1 2 4 5 7" xfId="12171" xr:uid="{00000000-0005-0000-0000-0000D12E0000}"/>
    <cellStyle name="20% - Accent1 2 4 5 7 2" xfId="12172" xr:uid="{00000000-0005-0000-0000-0000D22E0000}"/>
    <cellStyle name="20% - Accent1 2 4 5 7 2 2" xfId="12173" xr:uid="{00000000-0005-0000-0000-0000D32E0000}"/>
    <cellStyle name="20% - Accent1 2 4 5 7 3" xfId="12174" xr:uid="{00000000-0005-0000-0000-0000D42E0000}"/>
    <cellStyle name="20% - Accent1 2 4 5 8" xfId="12175" xr:uid="{00000000-0005-0000-0000-0000D52E0000}"/>
    <cellStyle name="20% - Accent1 2 4 5 8 2" xfId="12176" xr:uid="{00000000-0005-0000-0000-0000D62E0000}"/>
    <cellStyle name="20% - Accent1 2 4 5 8 2 2" xfId="12177" xr:uid="{00000000-0005-0000-0000-0000D72E0000}"/>
    <cellStyle name="20% - Accent1 2 4 5 8 3" xfId="12178" xr:uid="{00000000-0005-0000-0000-0000D82E0000}"/>
    <cellStyle name="20% - Accent1 2 4 5 9" xfId="12179" xr:uid="{00000000-0005-0000-0000-0000D92E0000}"/>
    <cellStyle name="20% - Accent1 2 4 5 9 2" xfId="12180" xr:uid="{00000000-0005-0000-0000-0000DA2E0000}"/>
    <cellStyle name="20% - Accent1 2 4 6" xfId="12181" xr:uid="{00000000-0005-0000-0000-0000DB2E0000}"/>
    <cellStyle name="20% - Accent1 2 4 6 10" xfId="12182" xr:uid="{00000000-0005-0000-0000-0000DC2E0000}"/>
    <cellStyle name="20% - Accent1 2 4 6 10 2" xfId="12183" xr:uid="{00000000-0005-0000-0000-0000DD2E0000}"/>
    <cellStyle name="20% - Accent1 2 4 6 11" xfId="12184" xr:uid="{00000000-0005-0000-0000-0000DE2E0000}"/>
    <cellStyle name="20% - Accent1 2 4 6 2" xfId="12185" xr:uid="{00000000-0005-0000-0000-0000DF2E0000}"/>
    <cellStyle name="20% - Accent1 2 4 6 2 2" xfId="12186" xr:uid="{00000000-0005-0000-0000-0000E02E0000}"/>
    <cellStyle name="20% - Accent1 2 4 6 2 2 2" xfId="12187" xr:uid="{00000000-0005-0000-0000-0000E12E0000}"/>
    <cellStyle name="20% - Accent1 2 4 6 2 2 2 2" xfId="12188" xr:uid="{00000000-0005-0000-0000-0000E22E0000}"/>
    <cellStyle name="20% - Accent1 2 4 6 2 2 2 2 2" xfId="12189" xr:uid="{00000000-0005-0000-0000-0000E32E0000}"/>
    <cellStyle name="20% - Accent1 2 4 6 2 2 2 3" xfId="12190" xr:uid="{00000000-0005-0000-0000-0000E42E0000}"/>
    <cellStyle name="20% - Accent1 2 4 6 2 2 3" xfId="12191" xr:uid="{00000000-0005-0000-0000-0000E52E0000}"/>
    <cellStyle name="20% - Accent1 2 4 6 2 2 3 2" xfId="12192" xr:uid="{00000000-0005-0000-0000-0000E62E0000}"/>
    <cellStyle name="20% - Accent1 2 4 6 2 2 4" xfId="12193" xr:uid="{00000000-0005-0000-0000-0000E72E0000}"/>
    <cellStyle name="20% - Accent1 2 4 6 2 3" xfId="12194" xr:uid="{00000000-0005-0000-0000-0000E82E0000}"/>
    <cellStyle name="20% - Accent1 2 4 6 2 3 2" xfId="12195" xr:uid="{00000000-0005-0000-0000-0000E92E0000}"/>
    <cellStyle name="20% - Accent1 2 4 6 2 3 2 2" xfId="12196" xr:uid="{00000000-0005-0000-0000-0000EA2E0000}"/>
    <cellStyle name="20% - Accent1 2 4 6 2 3 2 2 2" xfId="12197" xr:uid="{00000000-0005-0000-0000-0000EB2E0000}"/>
    <cellStyle name="20% - Accent1 2 4 6 2 3 2 3" xfId="12198" xr:uid="{00000000-0005-0000-0000-0000EC2E0000}"/>
    <cellStyle name="20% - Accent1 2 4 6 2 3 3" xfId="12199" xr:uid="{00000000-0005-0000-0000-0000ED2E0000}"/>
    <cellStyle name="20% - Accent1 2 4 6 2 3 3 2" xfId="12200" xr:uid="{00000000-0005-0000-0000-0000EE2E0000}"/>
    <cellStyle name="20% - Accent1 2 4 6 2 3 4" xfId="12201" xr:uid="{00000000-0005-0000-0000-0000EF2E0000}"/>
    <cellStyle name="20% - Accent1 2 4 6 2 4" xfId="12202" xr:uid="{00000000-0005-0000-0000-0000F02E0000}"/>
    <cellStyle name="20% - Accent1 2 4 6 2 4 2" xfId="12203" xr:uid="{00000000-0005-0000-0000-0000F12E0000}"/>
    <cellStyle name="20% - Accent1 2 4 6 2 4 2 2" xfId="12204" xr:uid="{00000000-0005-0000-0000-0000F22E0000}"/>
    <cellStyle name="20% - Accent1 2 4 6 2 4 2 2 2" xfId="12205" xr:uid="{00000000-0005-0000-0000-0000F32E0000}"/>
    <cellStyle name="20% - Accent1 2 4 6 2 4 2 3" xfId="12206" xr:uid="{00000000-0005-0000-0000-0000F42E0000}"/>
    <cellStyle name="20% - Accent1 2 4 6 2 4 3" xfId="12207" xr:uid="{00000000-0005-0000-0000-0000F52E0000}"/>
    <cellStyle name="20% - Accent1 2 4 6 2 4 3 2" xfId="12208" xr:uid="{00000000-0005-0000-0000-0000F62E0000}"/>
    <cellStyle name="20% - Accent1 2 4 6 2 4 4" xfId="12209" xr:uid="{00000000-0005-0000-0000-0000F72E0000}"/>
    <cellStyle name="20% - Accent1 2 4 6 2 5" xfId="12210" xr:uid="{00000000-0005-0000-0000-0000F82E0000}"/>
    <cellStyle name="20% - Accent1 2 4 6 2 5 2" xfId="12211" xr:uid="{00000000-0005-0000-0000-0000F92E0000}"/>
    <cellStyle name="20% - Accent1 2 4 6 2 5 2 2" xfId="12212" xr:uid="{00000000-0005-0000-0000-0000FA2E0000}"/>
    <cellStyle name="20% - Accent1 2 4 6 2 5 3" xfId="12213" xr:uid="{00000000-0005-0000-0000-0000FB2E0000}"/>
    <cellStyle name="20% - Accent1 2 4 6 2 6" xfId="12214" xr:uid="{00000000-0005-0000-0000-0000FC2E0000}"/>
    <cellStyle name="20% - Accent1 2 4 6 2 6 2" xfId="12215" xr:uid="{00000000-0005-0000-0000-0000FD2E0000}"/>
    <cellStyle name="20% - Accent1 2 4 6 2 6 2 2" xfId="12216" xr:uid="{00000000-0005-0000-0000-0000FE2E0000}"/>
    <cellStyle name="20% - Accent1 2 4 6 2 6 3" xfId="12217" xr:uid="{00000000-0005-0000-0000-0000FF2E0000}"/>
    <cellStyle name="20% - Accent1 2 4 6 2 7" xfId="12218" xr:uid="{00000000-0005-0000-0000-0000002F0000}"/>
    <cellStyle name="20% - Accent1 2 4 6 2 7 2" xfId="12219" xr:uid="{00000000-0005-0000-0000-0000012F0000}"/>
    <cellStyle name="20% - Accent1 2 4 6 2 8" xfId="12220" xr:uid="{00000000-0005-0000-0000-0000022F0000}"/>
    <cellStyle name="20% - Accent1 2 4 6 2 8 2" xfId="12221" xr:uid="{00000000-0005-0000-0000-0000032F0000}"/>
    <cellStyle name="20% - Accent1 2 4 6 2 9" xfId="12222" xr:uid="{00000000-0005-0000-0000-0000042F0000}"/>
    <cellStyle name="20% - Accent1 2 4 6 3" xfId="12223" xr:uid="{00000000-0005-0000-0000-0000052F0000}"/>
    <cellStyle name="20% - Accent1 2 4 6 3 2" xfId="12224" xr:uid="{00000000-0005-0000-0000-0000062F0000}"/>
    <cellStyle name="20% - Accent1 2 4 6 3 2 2" xfId="12225" xr:uid="{00000000-0005-0000-0000-0000072F0000}"/>
    <cellStyle name="20% - Accent1 2 4 6 3 2 2 2" xfId="12226" xr:uid="{00000000-0005-0000-0000-0000082F0000}"/>
    <cellStyle name="20% - Accent1 2 4 6 3 2 2 2 2" xfId="12227" xr:uid="{00000000-0005-0000-0000-0000092F0000}"/>
    <cellStyle name="20% - Accent1 2 4 6 3 2 2 3" xfId="12228" xr:uid="{00000000-0005-0000-0000-00000A2F0000}"/>
    <cellStyle name="20% - Accent1 2 4 6 3 2 3" xfId="12229" xr:uid="{00000000-0005-0000-0000-00000B2F0000}"/>
    <cellStyle name="20% - Accent1 2 4 6 3 2 3 2" xfId="12230" xr:uid="{00000000-0005-0000-0000-00000C2F0000}"/>
    <cellStyle name="20% - Accent1 2 4 6 3 2 4" xfId="12231" xr:uid="{00000000-0005-0000-0000-00000D2F0000}"/>
    <cellStyle name="20% - Accent1 2 4 6 3 3" xfId="12232" xr:uid="{00000000-0005-0000-0000-00000E2F0000}"/>
    <cellStyle name="20% - Accent1 2 4 6 3 3 2" xfId="12233" xr:uid="{00000000-0005-0000-0000-00000F2F0000}"/>
    <cellStyle name="20% - Accent1 2 4 6 3 3 2 2" xfId="12234" xr:uid="{00000000-0005-0000-0000-0000102F0000}"/>
    <cellStyle name="20% - Accent1 2 4 6 3 3 2 2 2" xfId="12235" xr:uid="{00000000-0005-0000-0000-0000112F0000}"/>
    <cellStyle name="20% - Accent1 2 4 6 3 3 2 3" xfId="12236" xr:uid="{00000000-0005-0000-0000-0000122F0000}"/>
    <cellStyle name="20% - Accent1 2 4 6 3 3 3" xfId="12237" xr:uid="{00000000-0005-0000-0000-0000132F0000}"/>
    <cellStyle name="20% - Accent1 2 4 6 3 3 3 2" xfId="12238" xr:uid="{00000000-0005-0000-0000-0000142F0000}"/>
    <cellStyle name="20% - Accent1 2 4 6 3 3 4" xfId="12239" xr:uid="{00000000-0005-0000-0000-0000152F0000}"/>
    <cellStyle name="20% - Accent1 2 4 6 3 4" xfId="12240" xr:uid="{00000000-0005-0000-0000-0000162F0000}"/>
    <cellStyle name="20% - Accent1 2 4 6 3 4 2" xfId="12241" xr:uid="{00000000-0005-0000-0000-0000172F0000}"/>
    <cellStyle name="20% - Accent1 2 4 6 3 4 2 2" xfId="12242" xr:uid="{00000000-0005-0000-0000-0000182F0000}"/>
    <cellStyle name="20% - Accent1 2 4 6 3 4 2 2 2" xfId="12243" xr:uid="{00000000-0005-0000-0000-0000192F0000}"/>
    <cellStyle name="20% - Accent1 2 4 6 3 4 2 3" xfId="12244" xr:uid="{00000000-0005-0000-0000-00001A2F0000}"/>
    <cellStyle name="20% - Accent1 2 4 6 3 4 3" xfId="12245" xr:uid="{00000000-0005-0000-0000-00001B2F0000}"/>
    <cellStyle name="20% - Accent1 2 4 6 3 4 3 2" xfId="12246" xr:uid="{00000000-0005-0000-0000-00001C2F0000}"/>
    <cellStyle name="20% - Accent1 2 4 6 3 4 4" xfId="12247" xr:uid="{00000000-0005-0000-0000-00001D2F0000}"/>
    <cellStyle name="20% - Accent1 2 4 6 3 5" xfId="12248" xr:uid="{00000000-0005-0000-0000-00001E2F0000}"/>
    <cellStyle name="20% - Accent1 2 4 6 3 5 2" xfId="12249" xr:uid="{00000000-0005-0000-0000-00001F2F0000}"/>
    <cellStyle name="20% - Accent1 2 4 6 3 5 2 2" xfId="12250" xr:uid="{00000000-0005-0000-0000-0000202F0000}"/>
    <cellStyle name="20% - Accent1 2 4 6 3 5 3" xfId="12251" xr:uid="{00000000-0005-0000-0000-0000212F0000}"/>
    <cellStyle name="20% - Accent1 2 4 6 3 6" xfId="12252" xr:uid="{00000000-0005-0000-0000-0000222F0000}"/>
    <cellStyle name="20% - Accent1 2 4 6 3 6 2" xfId="12253" xr:uid="{00000000-0005-0000-0000-0000232F0000}"/>
    <cellStyle name="20% - Accent1 2 4 6 3 6 2 2" xfId="12254" xr:uid="{00000000-0005-0000-0000-0000242F0000}"/>
    <cellStyle name="20% - Accent1 2 4 6 3 6 3" xfId="12255" xr:uid="{00000000-0005-0000-0000-0000252F0000}"/>
    <cellStyle name="20% - Accent1 2 4 6 3 7" xfId="12256" xr:uid="{00000000-0005-0000-0000-0000262F0000}"/>
    <cellStyle name="20% - Accent1 2 4 6 3 7 2" xfId="12257" xr:uid="{00000000-0005-0000-0000-0000272F0000}"/>
    <cellStyle name="20% - Accent1 2 4 6 3 8" xfId="12258" xr:uid="{00000000-0005-0000-0000-0000282F0000}"/>
    <cellStyle name="20% - Accent1 2 4 6 3 8 2" xfId="12259" xr:uid="{00000000-0005-0000-0000-0000292F0000}"/>
    <cellStyle name="20% - Accent1 2 4 6 3 9" xfId="12260" xr:uid="{00000000-0005-0000-0000-00002A2F0000}"/>
    <cellStyle name="20% - Accent1 2 4 6 4" xfId="12261" xr:uid="{00000000-0005-0000-0000-00002B2F0000}"/>
    <cellStyle name="20% - Accent1 2 4 6 4 2" xfId="12262" xr:uid="{00000000-0005-0000-0000-00002C2F0000}"/>
    <cellStyle name="20% - Accent1 2 4 6 4 2 2" xfId="12263" xr:uid="{00000000-0005-0000-0000-00002D2F0000}"/>
    <cellStyle name="20% - Accent1 2 4 6 4 2 2 2" xfId="12264" xr:uid="{00000000-0005-0000-0000-00002E2F0000}"/>
    <cellStyle name="20% - Accent1 2 4 6 4 2 3" xfId="12265" xr:uid="{00000000-0005-0000-0000-00002F2F0000}"/>
    <cellStyle name="20% - Accent1 2 4 6 4 3" xfId="12266" xr:uid="{00000000-0005-0000-0000-0000302F0000}"/>
    <cellStyle name="20% - Accent1 2 4 6 4 3 2" xfId="12267" xr:uid="{00000000-0005-0000-0000-0000312F0000}"/>
    <cellStyle name="20% - Accent1 2 4 6 4 4" xfId="12268" xr:uid="{00000000-0005-0000-0000-0000322F0000}"/>
    <cellStyle name="20% - Accent1 2 4 6 5" xfId="12269" xr:uid="{00000000-0005-0000-0000-0000332F0000}"/>
    <cellStyle name="20% - Accent1 2 4 6 5 2" xfId="12270" xr:uid="{00000000-0005-0000-0000-0000342F0000}"/>
    <cellStyle name="20% - Accent1 2 4 6 5 2 2" xfId="12271" xr:uid="{00000000-0005-0000-0000-0000352F0000}"/>
    <cellStyle name="20% - Accent1 2 4 6 5 2 2 2" xfId="12272" xr:uid="{00000000-0005-0000-0000-0000362F0000}"/>
    <cellStyle name="20% - Accent1 2 4 6 5 2 3" xfId="12273" xr:uid="{00000000-0005-0000-0000-0000372F0000}"/>
    <cellStyle name="20% - Accent1 2 4 6 5 3" xfId="12274" xr:uid="{00000000-0005-0000-0000-0000382F0000}"/>
    <cellStyle name="20% - Accent1 2 4 6 5 3 2" xfId="12275" xr:uid="{00000000-0005-0000-0000-0000392F0000}"/>
    <cellStyle name="20% - Accent1 2 4 6 5 4" xfId="12276" xr:uid="{00000000-0005-0000-0000-00003A2F0000}"/>
    <cellStyle name="20% - Accent1 2 4 6 6" xfId="12277" xr:uid="{00000000-0005-0000-0000-00003B2F0000}"/>
    <cellStyle name="20% - Accent1 2 4 6 6 2" xfId="12278" xr:uid="{00000000-0005-0000-0000-00003C2F0000}"/>
    <cellStyle name="20% - Accent1 2 4 6 6 2 2" xfId="12279" xr:uid="{00000000-0005-0000-0000-00003D2F0000}"/>
    <cellStyle name="20% - Accent1 2 4 6 6 2 2 2" xfId="12280" xr:uid="{00000000-0005-0000-0000-00003E2F0000}"/>
    <cellStyle name="20% - Accent1 2 4 6 6 2 3" xfId="12281" xr:uid="{00000000-0005-0000-0000-00003F2F0000}"/>
    <cellStyle name="20% - Accent1 2 4 6 6 3" xfId="12282" xr:uid="{00000000-0005-0000-0000-0000402F0000}"/>
    <cellStyle name="20% - Accent1 2 4 6 6 3 2" xfId="12283" xr:uid="{00000000-0005-0000-0000-0000412F0000}"/>
    <cellStyle name="20% - Accent1 2 4 6 6 4" xfId="12284" xr:uid="{00000000-0005-0000-0000-0000422F0000}"/>
    <cellStyle name="20% - Accent1 2 4 6 7" xfId="12285" xr:uid="{00000000-0005-0000-0000-0000432F0000}"/>
    <cellStyle name="20% - Accent1 2 4 6 7 2" xfId="12286" xr:uid="{00000000-0005-0000-0000-0000442F0000}"/>
    <cellStyle name="20% - Accent1 2 4 6 7 2 2" xfId="12287" xr:uid="{00000000-0005-0000-0000-0000452F0000}"/>
    <cellStyle name="20% - Accent1 2 4 6 7 3" xfId="12288" xr:uid="{00000000-0005-0000-0000-0000462F0000}"/>
    <cellStyle name="20% - Accent1 2 4 6 8" xfId="12289" xr:uid="{00000000-0005-0000-0000-0000472F0000}"/>
    <cellStyle name="20% - Accent1 2 4 6 8 2" xfId="12290" xr:uid="{00000000-0005-0000-0000-0000482F0000}"/>
    <cellStyle name="20% - Accent1 2 4 6 8 2 2" xfId="12291" xr:uid="{00000000-0005-0000-0000-0000492F0000}"/>
    <cellStyle name="20% - Accent1 2 4 6 8 3" xfId="12292" xr:uid="{00000000-0005-0000-0000-00004A2F0000}"/>
    <cellStyle name="20% - Accent1 2 4 6 9" xfId="12293" xr:uid="{00000000-0005-0000-0000-00004B2F0000}"/>
    <cellStyle name="20% - Accent1 2 4 6 9 2" xfId="12294" xr:uid="{00000000-0005-0000-0000-00004C2F0000}"/>
    <cellStyle name="20% - Accent1 2 4 7" xfId="12295" xr:uid="{00000000-0005-0000-0000-00004D2F0000}"/>
    <cellStyle name="20% - Accent1 2 4 7 2" xfId="12296" xr:uid="{00000000-0005-0000-0000-00004E2F0000}"/>
    <cellStyle name="20% - Accent1 2 4 7 2 2" xfId="12297" xr:uid="{00000000-0005-0000-0000-00004F2F0000}"/>
    <cellStyle name="20% - Accent1 2 4 7 2 2 2" xfId="12298" xr:uid="{00000000-0005-0000-0000-0000502F0000}"/>
    <cellStyle name="20% - Accent1 2 4 7 2 2 2 2" xfId="12299" xr:uid="{00000000-0005-0000-0000-0000512F0000}"/>
    <cellStyle name="20% - Accent1 2 4 7 2 2 3" xfId="12300" xr:uid="{00000000-0005-0000-0000-0000522F0000}"/>
    <cellStyle name="20% - Accent1 2 4 7 2 3" xfId="12301" xr:uid="{00000000-0005-0000-0000-0000532F0000}"/>
    <cellStyle name="20% - Accent1 2 4 7 2 3 2" xfId="12302" xr:uid="{00000000-0005-0000-0000-0000542F0000}"/>
    <cellStyle name="20% - Accent1 2 4 7 2 4" xfId="12303" xr:uid="{00000000-0005-0000-0000-0000552F0000}"/>
    <cellStyle name="20% - Accent1 2 4 7 3" xfId="12304" xr:uid="{00000000-0005-0000-0000-0000562F0000}"/>
    <cellStyle name="20% - Accent1 2 4 7 3 2" xfId="12305" xr:uid="{00000000-0005-0000-0000-0000572F0000}"/>
    <cellStyle name="20% - Accent1 2 4 7 3 2 2" xfId="12306" xr:uid="{00000000-0005-0000-0000-0000582F0000}"/>
    <cellStyle name="20% - Accent1 2 4 7 3 2 2 2" xfId="12307" xr:uid="{00000000-0005-0000-0000-0000592F0000}"/>
    <cellStyle name="20% - Accent1 2 4 7 3 2 3" xfId="12308" xr:uid="{00000000-0005-0000-0000-00005A2F0000}"/>
    <cellStyle name="20% - Accent1 2 4 7 3 3" xfId="12309" xr:uid="{00000000-0005-0000-0000-00005B2F0000}"/>
    <cellStyle name="20% - Accent1 2 4 7 3 3 2" xfId="12310" xr:uid="{00000000-0005-0000-0000-00005C2F0000}"/>
    <cellStyle name="20% - Accent1 2 4 7 3 4" xfId="12311" xr:uid="{00000000-0005-0000-0000-00005D2F0000}"/>
    <cellStyle name="20% - Accent1 2 4 7 4" xfId="12312" xr:uid="{00000000-0005-0000-0000-00005E2F0000}"/>
    <cellStyle name="20% - Accent1 2 4 7 4 2" xfId="12313" xr:uid="{00000000-0005-0000-0000-00005F2F0000}"/>
    <cellStyle name="20% - Accent1 2 4 7 4 2 2" xfId="12314" xr:uid="{00000000-0005-0000-0000-0000602F0000}"/>
    <cellStyle name="20% - Accent1 2 4 7 4 2 2 2" xfId="12315" xr:uid="{00000000-0005-0000-0000-0000612F0000}"/>
    <cellStyle name="20% - Accent1 2 4 7 4 2 3" xfId="12316" xr:uid="{00000000-0005-0000-0000-0000622F0000}"/>
    <cellStyle name="20% - Accent1 2 4 7 4 3" xfId="12317" xr:uid="{00000000-0005-0000-0000-0000632F0000}"/>
    <cellStyle name="20% - Accent1 2 4 7 4 3 2" xfId="12318" xr:uid="{00000000-0005-0000-0000-0000642F0000}"/>
    <cellStyle name="20% - Accent1 2 4 7 4 4" xfId="12319" xr:uid="{00000000-0005-0000-0000-0000652F0000}"/>
    <cellStyle name="20% - Accent1 2 4 7 5" xfId="12320" xr:uid="{00000000-0005-0000-0000-0000662F0000}"/>
    <cellStyle name="20% - Accent1 2 4 7 5 2" xfId="12321" xr:uid="{00000000-0005-0000-0000-0000672F0000}"/>
    <cellStyle name="20% - Accent1 2 4 7 5 2 2" xfId="12322" xr:uid="{00000000-0005-0000-0000-0000682F0000}"/>
    <cellStyle name="20% - Accent1 2 4 7 5 3" xfId="12323" xr:uid="{00000000-0005-0000-0000-0000692F0000}"/>
    <cellStyle name="20% - Accent1 2 4 7 6" xfId="12324" xr:uid="{00000000-0005-0000-0000-00006A2F0000}"/>
    <cellStyle name="20% - Accent1 2 4 7 6 2" xfId="12325" xr:uid="{00000000-0005-0000-0000-00006B2F0000}"/>
    <cellStyle name="20% - Accent1 2 4 7 6 2 2" xfId="12326" xr:uid="{00000000-0005-0000-0000-00006C2F0000}"/>
    <cellStyle name="20% - Accent1 2 4 7 6 3" xfId="12327" xr:uid="{00000000-0005-0000-0000-00006D2F0000}"/>
    <cellStyle name="20% - Accent1 2 4 7 7" xfId="12328" xr:uid="{00000000-0005-0000-0000-00006E2F0000}"/>
    <cellStyle name="20% - Accent1 2 4 7 7 2" xfId="12329" xr:uid="{00000000-0005-0000-0000-00006F2F0000}"/>
    <cellStyle name="20% - Accent1 2 4 7 8" xfId="12330" xr:uid="{00000000-0005-0000-0000-0000702F0000}"/>
    <cellStyle name="20% - Accent1 2 4 7 8 2" xfId="12331" xr:uid="{00000000-0005-0000-0000-0000712F0000}"/>
    <cellStyle name="20% - Accent1 2 4 7 9" xfId="12332" xr:uid="{00000000-0005-0000-0000-0000722F0000}"/>
    <cellStyle name="20% - Accent1 2 4 8" xfId="12333" xr:uid="{00000000-0005-0000-0000-0000732F0000}"/>
    <cellStyle name="20% - Accent1 2 4 8 2" xfId="12334" xr:uid="{00000000-0005-0000-0000-0000742F0000}"/>
    <cellStyle name="20% - Accent1 2 4 8 2 2" xfId="12335" xr:uid="{00000000-0005-0000-0000-0000752F0000}"/>
    <cellStyle name="20% - Accent1 2 4 8 2 2 2" xfId="12336" xr:uid="{00000000-0005-0000-0000-0000762F0000}"/>
    <cellStyle name="20% - Accent1 2 4 8 2 2 2 2" xfId="12337" xr:uid="{00000000-0005-0000-0000-0000772F0000}"/>
    <cellStyle name="20% - Accent1 2 4 8 2 2 3" xfId="12338" xr:uid="{00000000-0005-0000-0000-0000782F0000}"/>
    <cellStyle name="20% - Accent1 2 4 8 2 3" xfId="12339" xr:uid="{00000000-0005-0000-0000-0000792F0000}"/>
    <cellStyle name="20% - Accent1 2 4 8 2 3 2" xfId="12340" xr:uid="{00000000-0005-0000-0000-00007A2F0000}"/>
    <cellStyle name="20% - Accent1 2 4 8 2 4" xfId="12341" xr:uid="{00000000-0005-0000-0000-00007B2F0000}"/>
    <cellStyle name="20% - Accent1 2 4 8 3" xfId="12342" xr:uid="{00000000-0005-0000-0000-00007C2F0000}"/>
    <cellStyle name="20% - Accent1 2 4 8 3 2" xfId="12343" xr:uid="{00000000-0005-0000-0000-00007D2F0000}"/>
    <cellStyle name="20% - Accent1 2 4 8 3 2 2" xfId="12344" xr:uid="{00000000-0005-0000-0000-00007E2F0000}"/>
    <cellStyle name="20% - Accent1 2 4 8 3 2 2 2" xfId="12345" xr:uid="{00000000-0005-0000-0000-00007F2F0000}"/>
    <cellStyle name="20% - Accent1 2 4 8 3 2 3" xfId="12346" xr:uid="{00000000-0005-0000-0000-0000802F0000}"/>
    <cellStyle name="20% - Accent1 2 4 8 3 3" xfId="12347" xr:uid="{00000000-0005-0000-0000-0000812F0000}"/>
    <cellStyle name="20% - Accent1 2 4 8 3 3 2" xfId="12348" xr:uid="{00000000-0005-0000-0000-0000822F0000}"/>
    <cellStyle name="20% - Accent1 2 4 8 3 4" xfId="12349" xr:uid="{00000000-0005-0000-0000-0000832F0000}"/>
    <cellStyle name="20% - Accent1 2 4 8 4" xfId="12350" xr:uid="{00000000-0005-0000-0000-0000842F0000}"/>
    <cellStyle name="20% - Accent1 2 4 8 4 2" xfId="12351" xr:uid="{00000000-0005-0000-0000-0000852F0000}"/>
    <cellStyle name="20% - Accent1 2 4 8 4 2 2" xfId="12352" xr:uid="{00000000-0005-0000-0000-0000862F0000}"/>
    <cellStyle name="20% - Accent1 2 4 8 4 2 2 2" xfId="12353" xr:uid="{00000000-0005-0000-0000-0000872F0000}"/>
    <cellStyle name="20% - Accent1 2 4 8 4 2 3" xfId="12354" xr:uid="{00000000-0005-0000-0000-0000882F0000}"/>
    <cellStyle name="20% - Accent1 2 4 8 4 3" xfId="12355" xr:uid="{00000000-0005-0000-0000-0000892F0000}"/>
    <cellStyle name="20% - Accent1 2 4 8 4 3 2" xfId="12356" xr:uid="{00000000-0005-0000-0000-00008A2F0000}"/>
    <cellStyle name="20% - Accent1 2 4 8 4 4" xfId="12357" xr:uid="{00000000-0005-0000-0000-00008B2F0000}"/>
    <cellStyle name="20% - Accent1 2 4 8 5" xfId="12358" xr:uid="{00000000-0005-0000-0000-00008C2F0000}"/>
    <cellStyle name="20% - Accent1 2 4 8 5 2" xfId="12359" xr:uid="{00000000-0005-0000-0000-00008D2F0000}"/>
    <cellStyle name="20% - Accent1 2 4 8 5 2 2" xfId="12360" xr:uid="{00000000-0005-0000-0000-00008E2F0000}"/>
    <cellStyle name="20% - Accent1 2 4 8 5 3" xfId="12361" xr:uid="{00000000-0005-0000-0000-00008F2F0000}"/>
    <cellStyle name="20% - Accent1 2 4 8 6" xfId="12362" xr:uid="{00000000-0005-0000-0000-0000902F0000}"/>
    <cellStyle name="20% - Accent1 2 4 8 6 2" xfId="12363" xr:uid="{00000000-0005-0000-0000-0000912F0000}"/>
    <cellStyle name="20% - Accent1 2 4 8 6 2 2" xfId="12364" xr:uid="{00000000-0005-0000-0000-0000922F0000}"/>
    <cellStyle name="20% - Accent1 2 4 8 6 3" xfId="12365" xr:uid="{00000000-0005-0000-0000-0000932F0000}"/>
    <cellStyle name="20% - Accent1 2 4 8 7" xfId="12366" xr:uid="{00000000-0005-0000-0000-0000942F0000}"/>
    <cellStyle name="20% - Accent1 2 4 8 7 2" xfId="12367" xr:uid="{00000000-0005-0000-0000-0000952F0000}"/>
    <cellStyle name="20% - Accent1 2 4 8 8" xfId="12368" xr:uid="{00000000-0005-0000-0000-0000962F0000}"/>
    <cellStyle name="20% - Accent1 2 4 8 8 2" xfId="12369" xr:uid="{00000000-0005-0000-0000-0000972F0000}"/>
    <cellStyle name="20% - Accent1 2 4 8 9" xfId="12370" xr:uid="{00000000-0005-0000-0000-0000982F0000}"/>
    <cellStyle name="20% - Accent1 2 4 9" xfId="12371" xr:uid="{00000000-0005-0000-0000-0000992F0000}"/>
    <cellStyle name="20% - Accent1 2 4 9 2" xfId="12372" xr:uid="{00000000-0005-0000-0000-00009A2F0000}"/>
    <cellStyle name="20% - Accent1 2 4 9 2 2" xfId="12373" xr:uid="{00000000-0005-0000-0000-00009B2F0000}"/>
    <cellStyle name="20% - Accent1 2 4 9 2 2 2" xfId="12374" xr:uid="{00000000-0005-0000-0000-00009C2F0000}"/>
    <cellStyle name="20% - Accent1 2 4 9 2 3" xfId="12375" xr:uid="{00000000-0005-0000-0000-00009D2F0000}"/>
    <cellStyle name="20% - Accent1 2 4 9 3" xfId="12376" xr:uid="{00000000-0005-0000-0000-00009E2F0000}"/>
    <cellStyle name="20% - Accent1 2 4 9 3 2" xfId="12377" xr:uid="{00000000-0005-0000-0000-00009F2F0000}"/>
    <cellStyle name="20% - Accent1 2 4 9 4" xfId="12378" xr:uid="{00000000-0005-0000-0000-0000A02F0000}"/>
    <cellStyle name="20% - Accent1 2 5" xfId="12379" xr:uid="{00000000-0005-0000-0000-0000A12F0000}"/>
    <cellStyle name="20% - Accent1 2 5 10" xfId="12380" xr:uid="{00000000-0005-0000-0000-0000A22F0000}"/>
    <cellStyle name="20% - Accent1 2 5 10 2" xfId="12381" xr:uid="{00000000-0005-0000-0000-0000A32F0000}"/>
    <cellStyle name="20% - Accent1 2 5 10 2 2" xfId="12382" xr:uid="{00000000-0005-0000-0000-0000A42F0000}"/>
    <cellStyle name="20% - Accent1 2 5 10 2 2 2" xfId="12383" xr:uid="{00000000-0005-0000-0000-0000A52F0000}"/>
    <cellStyle name="20% - Accent1 2 5 10 2 3" xfId="12384" xr:uid="{00000000-0005-0000-0000-0000A62F0000}"/>
    <cellStyle name="20% - Accent1 2 5 10 3" xfId="12385" xr:uid="{00000000-0005-0000-0000-0000A72F0000}"/>
    <cellStyle name="20% - Accent1 2 5 10 3 2" xfId="12386" xr:uid="{00000000-0005-0000-0000-0000A82F0000}"/>
    <cellStyle name="20% - Accent1 2 5 10 4" xfId="12387" xr:uid="{00000000-0005-0000-0000-0000A92F0000}"/>
    <cellStyle name="20% - Accent1 2 5 11" xfId="12388" xr:uid="{00000000-0005-0000-0000-0000AA2F0000}"/>
    <cellStyle name="20% - Accent1 2 5 11 2" xfId="12389" xr:uid="{00000000-0005-0000-0000-0000AB2F0000}"/>
    <cellStyle name="20% - Accent1 2 5 11 2 2" xfId="12390" xr:uid="{00000000-0005-0000-0000-0000AC2F0000}"/>
    <cellStyle name="20% - Accent1 2 5 11 2 2 2" xfId="12391" xr:uid="{00000000-0005-0000-0000-0000AD2F0000}"/>
    <cellStyle name="20% - Accent1 2 5 11 2 3" xfId="12392" xr:uid="{00000000-0005-0000-0000-0000AE2F0000}"/>
    <cellStyle name="20% - Accent1 2 5 11 3" xfId="12393" xr:uid="{00000000-0005-0000-0000-0000AF2F0000}"/>
    <cellStyle name="20% - Accent1 2 5 11 3 2" xfId="12394" xr:uid="{00000000-0005-0000-0000-0000B02F0000}"/>
    <cellStyle name="20% - Accent1 2 5 11 4" xfId="12395" xr:uid="{00000000-0005-0000-0000-0000B12F0000}"/>
    <cellStyle name="20% - Accent1 2 5 12" xfId="12396" xr:uid="{00000000-0005-0000-0000-0000B22F0000}"/>
    <cellStyle name="20% - Accent1 2 5 12 2" xfId="12397" xr:uid="{00000000-0005-0000-0000-0000B32F0000}"/>
    <cellStyle name="20% - Accent1 2 5 12 2 2" xfId="12398" xr:uid="{00000000-0005-0000-0000-0000B42F0000}"/>
    <cellStyle name="20% - Accent1 2 5 12 3" xfId="12399" xr:uid="{00000000-0005-0000-0000-0000B52F0000}"/>
    <cellStyle name="20% - Accent1 2 5 13" xfId="12400" xr:uid="{00000000-0005-0000-0000-0000B62F0000}"/>
    <cellStyle name="20% - Accent1 2 5 13 2" xfId="12401" xr:uid="{00000000-0005-0000-0000-0000B72F0000}"/>
    <cellStyle name="20% - Accent1 2 5 13 2 2" xfId="12402" xr:uid="{00000000-0005-0000-0000-0000B82F0000}"/>
    <cellStyle name="20% - Accent1 2 5 13 3" xfId="12403" xr:uid="{00000000-0005-0000-0000-0000B92F0000}"/>
    <cellStyle name="20% - Accent1 2 5 14" xfId="12404" xr:uid="{00000000-0005-0000-0000-0000BA2F0000}"/>
    <cellStyle name="20% - Accent1 2 5 14 2" xfId="12405" xr:uid="{00000000-0005-0000-0000-0000BB2F0000}"/>
    <cellStyle name="20% - Accent1 2 5 15" xfId="12406" xr:uid="{00000000-0005-0000-0000-0000BC2F0000}"/>
    <cellStyle name="20% - Accent1 2 5 15 2" xfId="12407" xr:uid="{00000000-0005-0000-0000-0000BD2F0000}"/>
    <cellStyle name="20% - Accent1 2 5 16" xfId="12408" xr:uid="{00000000-0005-0000-0000-0000BE2F0000}"/>
    <cellStyle name="20% - Accent1 2 5 2" xfId="12409" xr:uid="{00000000-0005-0000-0000-0000BF2F0000}"/>
    <cellStyle name="20% - Accent1 2 5 2 10" xfId="12410" xr:uid="{00000000-0005-0000-0000-0000C02F0000}"/>
    <cellStyle name="20% - Accent1 2 5 2 10 2" xfId="12411" xr:uid="{00000000-0005-0000-0000-0000C12F0000}"/>
    <cellStyle name="20% - Accent1 2 5 2 10 2 2" xfId="12412" xr:uid="{00000000-0005-0000-0000-0000C22F0000}"/>
    <cellStyle name="20% - Accent1 2 5 2 10 2 2 2" xfId="12413" xr:uid="{00000000-0005-0000-0000-0000C32F0000}"/>
    <cellStyle name="20% - Accent1 2 5 2 10 2 3" xfId="12414" xr:uid="{00000000-0005-0000-0000-0000C42F0000}"/>
    <cellStyle name="20% - Accent1 2 5 2 10 3" xfId="12415" xr:uid="{00000000-0005-0000-0000-0000C52F0000}"/>
    <cellStyle name="20% - Accent1 2 5 2 10 3 2" xfId="12416" xr:uid="{00000000-0005-0000-0000-0000C62F0000}"/>
    <cellStyle name="20% - Accent1 2 5 2 10 4" xfId="12417" xr:uid="{00000000-0005-0000-0000-0000C72F0000}"/>
    <cellStyle name="20% - Accent1 2 5 2 11" xfId="12418" xr:uid="{00000000-0005-0000-0000-0000C82F0000}"/>
    <cellStyle name="20% - Accent1 2 5 2 11 2" xfId="12419" xr:uid="{00000000-0005-0000-0000-0000C92F0000}"/>
    <cellStyle name="20% - Accent1 2 5 2 11 2 2" xfId="12420" xr:uid="{00000000-0005-0000-0000-0000CA2F0000}"/>
    <cellStyle name="20% - Accent1 2 5 2 11 3" xfId="12421" xr:uid="{00000000-0005-0000-0000-0000CB2F0000}"/>
    <cellStyle name="20% - Accent1 2 5 2 12" xfId="12422" xr:uid="{00000000-0005-0000-0000-0000CC2F0000}"/>
    <cellStyle name="20% - Accent1 2 5 2 12 2" xfId="12423" xr:uid="{00000000-0005-0000-0000-0000CD2F0000}"/>
    <cellStyle name="20% - Accent1 2 5 2 12 2 2" xfId="12424" xr:uid="{00000000-0005-0000-0000-0000CE2F0000}"/>
    <cellStyle name="20% - Accent1 2 5 2 12 3" xfId="12425" xr:uid="{00000000-0005-0000-0000-0000CF2F0000}"/>
    <cellStyle name="20% - Accent1 2 5 2 13" xfId="12426" xr:uid="{00000000-0005-0000-0000-0000D02F0000}"/>
    <cellStyle name="20% - Accent1 2 5 2 13 2" xfId="12427" xr:uid="{00000000-0005-0000-0000-0000D12F0000}"/>
    <cellStyle name="20% - Accent1 2 5 2 14" xfId="12428" xr:uid="{00000000-0005-0000-0000-0000D22F0000}"/>
    <cellStyle name="20% - Accent1 2 5 2 14 2" xfId="12429" xr:uid="{00000000-0005-0000-0000-0000D32F0000}"/>
    <cellStyle name="20% - Accent1 2 5 2 15" xfId="12430" xr:uid="{00000000-0005-0000-0000-0000D42F0000}"/>
    <cellStyle name="20% - Accent1 2 5 2 2" xfId="12431" xr:uid="{00000000-0005-0000-0000-0000D52F0000}"/>
    <cellStyle name="20% - Accent1 2 5 2 2 10" xfId="12432" xr:uid="{00000000-0005-0000-0000-0000D62F0000}"/>
    <cellStyle name="20% - Accent1 2 5 2 2 10 2" xfId="12433" xr:uid="{00000000-0005-0000-0000-0000D72F0000}"/>
    <cellStyle name="20% - Accent1 2 5 2 2 10 2 2" xfId="12434" xr:uid="{00000000-0005-0000-0000-0000D82F0000}"/>
    <cellStyle name="20% - Accent1 2 5 2 2 10 3" xfId="12435" xr:uid="{00000000-0005-0000-0000-0000D92F0000}"/>
    <cellStyle name="20% - Accent1 2 5 2 2 11" xfId="12436" xr:uid="{00000000-0005-0000-0000-0000DA2F0000}"/>
    <cellStyle name="20% - Accent1 2 5 2 2 11 2" xfId="12437" xr:uid="{00000000-0005-0000-0000-0000DB2F0000}"/>
    <cellStyle name="20% - Accent1 2 5 2 2 11 2 2" xfId="12438" xr:uid="{00000000-0005-0000-0000-0000DC2F0000}"/>
    <cellStyle name="20% - Accent1 2 5 2 2 11 3" xfId="12439" xr:uid="{00000000-0005-0000-0000-0000DD2F0000}"/>
    <cellStyle name="20% - Accent1 2 5 2 2 12" xfId="12440" xr:uid="{00000000-0005-0000-0000-0000DE2F0000}"/>
    <cellStyle name="20% - Accent1 2 5 2 2 12 2" xfId="12441" xr:uid="{00000000-0005-0000-0000-0000DF2F0000}"/>
    <cellStyle name="20% - Accent1 2 5 2 2 13" xfId="12442" xr:uid="{00000000-0005-0000-0000-0000E02F0000}"/>
    <cellStyle name="20% - Accent1 2 5 2 2 13 2" xfId="12443" xr:uid="{00000000-0005-0000-0000-0000E12F0000}"/>
    <cellStyle name="20% - Accent1 2 5 2 2 14" xfId="12444" xr:uid="{00000000-0005-0000-0000-0000E22F0000}"/>
    <cellStyle name="20% - Accent1 2 5 2 2 2" xfId="12445" xr:uid="{00000000-0005-0000-0000-0000E32F0000}"/>
    <cellStyle name="20% - Accent1 2 5 2 2 2 10" xfId="12446" xr:uid="{00000000-0005-0000-0000-0000E42F0000}"/>
    <cellStyle name="20% - Accent1 2 5 2 2 2 10 2" xfId="12447" xr:uid="{00000000-0005-0000-0000-0000E52F0000}"/>
    <cellStyle name="20% - Accent1 2 5 2 2 2 11" xfId="12448" xr:uid="{00000000-0005-0000-0000-0000E62F0000}"/>
    <cellStyle name="20% - Accent1 2 5 2 2 2 2" xfId="12449" xr:uid="{00000000-0005-0000-0000-0000E72F0000}"/>
    <cellStyle name="20% - Accent1 2 5 2 2 2 2 2" xfId="12450" xr:uid="{00000000-0005-0000-0000-0000E82F0000}"/>
    <cellStyle name="20% - Accent1 2 5 2 2 2 2 2 2" xfId="12451" xr:uid="{00000000-0005-0000-0000-0000E92F0000}"/>
    <cellStyle name="20% - Accent1 2 5 2 2 2 2 2 2 2" xfId="12452" xr:uid="{00000000-0005-0000-0000-0000EA2F0000}"/>
    <cellStyle name="20% - Accent1 2 5 2 2 2 2 2 2 2 2" xfId="12453" xr:uid="{00000000-0005-0000-0000-0000EB2F0000}"/>
    <cellStyle name="20% - Accent1 2 5 2 2 2 2 2 2 3" xfId="12454" xr:uid="{00000000-0005-0000-0000-0000EC2F0000}"/>
    <cellStyle name="20% - Accent1 2 5 2 2 2 2 2 3" xfId="12455" xr:uid="{00000000-0005-0000-0000-0000ED2F0000}"/>
    <cellStyle name="20% - Accent1 2 5 2 2 2 2 2 3 2" xfId="12456" xr:uid="{00000000-0005-0000-0000-0000EE2F0000}"/>
    <cellStyle name="20% - Accent1 2 5 2 2 2 2 2 4" xfId="12457" xr:uid="{00000000-0005-0000-0000-0000EF2F0000}"/>
    <cellStyle name="20% - Accent1 2 5 2 2 2 2 3" xfId="12458" xr:uid="{00000000-0005-0000-0000-0000F02F0000}"/>
    <cellStyle name="20% - Accent1 2 5 2 2 2 2 3 2" xfId="12459" xr:uid="{00000000-0005-0000-0000-0000F12F0000}"/>
    <cellStyle name="20% - Accent1 2 5 2 2 2 2 3 2 2" xfId="12460" xr:uid="{00000000-0005-0000-0000-0000F22F0000}"/>
    <cellStyle name="20% - Accent1 2 5 2 2 2 2 3 2 2 2" xfId="12461" xr:uid="{00000000-0005-0000-0000-0000F32F0000}"/>
    <cellStyle name="20% - Accent1 2 5 2 2 2 2 3 2 3" xfId="12462" xr:uid="{00000000-0005-0000-0000-0000F42F0000}"/>
    <cellStyle name="20% - Accent1 2 5 2 2 2 2 3 3" xfId="12463" xr:uid="{00000000-0005-0000-0000-0000F52F0000}"/>
    <cellStyle name="20% - Accent1 2 5 2 2 2 2 3 3 2" xfId="12464" xr:uid="{00000000-0005-0000-0000-0000F62F0000}"/>
    <cellStyle name="20% - Accent1 2 5 2 2 2 2 3 4" xfId="12465" xr:uid="{00000000-0005-0000-0000-0000F72F0000}"/>
    <cellStyle name="20% - Accent1 2 5 2 2 2 2 4" xfId="12466" xr:uid="{00000000-0005-0000-0000-0000F82F0000}"/>
    <cellStyle name="20% - Accent1 2 5 2 2 2 2 4 2" xfId="12467" xr:uid="{00000000-0005-0000-0000-0000F92F0000}"/>
    <cellStyle name="20% - Accent1 2 5 2 2 2 2 4 2 2" xfId="12468" xr:uid="{00000000-0005-0000-0000-0000FA2F0000}"/>
    <cellStyle name="20% - Accent1 2 5 2 2 2 2 4 2 2 2" xfId="12469" xr:uid="{00000000-0005-0000-0000-0000FB2F0000}"/>
    <cellStyle name="20% - Accent1 2 5 2 2 2 2 4 2 3" xfId="12470" xr:uid="{00000000-0005-0000-0000-0000FC2F0000}"/>
    <cellStyle name="20% - Accent1 2 5 2 2 2 2 4 3" xfId="12471" xr:uid="{00000000-0005-0000-0000-0000FD2F0000}"/>
    <cellStyle name="20% - Accent1 2 5 2 2 2 2 4 3 2" xfId="12472" xr:uid="{00000000-0005-0000-0000-0000FE2F0000}"/>
    <cellStyle name="20% - Accent1 2 5 2 2 2 2 4 4" xfId="12473" xr:uid="{00000000-0005-0000-0000-0000FF2F0000}"/>
    <cellStyle name="20% - Accent1 2 5 2 2 2 2 5" xfId="12474" xr:uid="{00000000-0005-0000-0000-000000300000}"/>
    <cellStyle name="20% - Accent1 2 5 2 2 2 2 5 2" xfId="12475" xr:uid="{00000000-0005-0000-0000-000001300000}"/>
    <cellStyle name="20% - Accent1 2 5 2 2 2 2 5 2 2" xfId="12476" xr:uid="{00000000-0005-0000-0000-000002300000}"/>
    <cellStyle name="20% - Accent1 2 5 2 2 2 2 5 3" xfId="12477" xr:uid="{00000000-0005-0000-0000-000003300000}"/>
    <cellStyle name="20% - Accent1 2 5 2 2 2 2 6" xfId="12478" xr:uid="{00000000-0005-0000-0000-000004300000}"/>
    <cellStyle name="20% - Accent1 2 5 2 2 2 2 6 2" xfId="12479" xr:uid="{00000000-0005-0000-0000-000005300000}"/>
    <cellStyle name="20% - Accent1 2 5 2 2 2 2 6 2 2" xfId="12480" xr:uid="{00000000-0005-0000-0000-000006300000}"/>
    <cellStyle name="20% - Accent1 2 5 2 2 2 2 6 3" xfId="12481" xr:uid="{00000000-0005-0000-0000-000007300000}"/>
    <cellStyle name="20% - Accent1 2 5 2 2 2 2 7" xfId="12482" xr:uid="{00000000-0005-0000-0000-000008300000}"/>
    <cellStyle name="20% - Accent1 2 5 2 2 2 2 7 2" xfId="12483" xr:uid="{00000000-0005-0000-0000-000009300000}"/>
    <cellStyle name="20% - Accent1 2 5 2 2 2 2 8" xfId="12484" xr:uid="{00000000-0005-0000-0000-00000A300000}"/>
    <cellStyle name="20% - Accent1 2 5 2 2 2 2 8 2" xfId="12485" xr:uid="{00000000-0005-0000-0000-00000B300000}"/>
    <cellStyle name="20% - Accent1 2 5 2 2 2 2 9" xfId="12486" xr:uid="{00000000-0005-0000-0000-00000C300000}"/>
    <cellStyle name="20% - Accent1 2 5 2 2 2 3" xfId="12487" xr:uid="{00000000-0005-0000-0000-00000D300000}"/>
    <cellStyle name="20% - Accent1 2 5 2 2 2 3 2" xfId="12488" xr:uid="{00000000-0005-0000-0000-00000E300000}"/>
    <cellStyle name="20% - Accent1 2 5 2 2 2 3 2 2" xfId="12489" xr:uid="{00000000-0005-0000-0000-00000F300000}"/>
    <cellStyle name="20% - Accent1 2 5 2 2 2 3 2 2 2" xfId="12490" xr:uid="{00000000-0005-0000-0000-000010300000}"/>
    <cellStyle name="20% - Accent1 2 5 2 2 2 3 2 2 2 2" xfId="12491" xr:uid="{00000000-0005-0000-0000-000011300000}"/>
    <cellStyle name="20% - Accent1 2 5 2 2 2 3 2 2 3" xfId="12492" xr:uid="{00000000-0005-0000-0000-000012300000}"/>
    <cellStyle name="20% - Accent1 2 5 2 2 2 3 2 3" xfId="12493" xr:uid="{00000000-0005-0000-0000-000013300000}"/>
    <cellStyle name="20% - Accent1 2 5 2 2 2 3 2 3 2" xfId="12494" xr:uid="{00000000-0005-0000-0000-000014300000}"/>
    <cellStyle name="20% - Accent1 2 5 2 2 2 3 2 4" xfId="12495" xr:uid="{00000000-0005-0000-0000-000015300000}"/>
    <cellStyle name="20% - Accent1 2 5 2 2 2 3 3" xfId="12496" xr:uid="{00000000-0005-0000-0000-000016300000}"/>
    <cellStyle name="20% - Accent1 2 5 2 2 2 3 3 2" xfId="12497" xr:uid="{00000000-0005-0000-0000-000017300000}"/>
    <cellStyle name="20% - Accent1 2 5 2 2 2 3 3 2 2" xfId="12498" xr:uid="{00000000-0005-0000-0000-000018300000}"/>
    <cellStyle name="20% - Accent1 2 5 2 2 2 3 3 2 2 2" xfId="12499" xr:uid="{00000000-0005-0000-0000-000019300000}"/>
    <cellStyle name="20% - Accent1 2 5 2 2 2 3 3 2 3" xfId="12500" xr:uid="{00000000-0005-0000-0000-00001A300000}"/>
    <cellStyle name="20% - Accent1 2 5 2 2 2 3 3 3" xfId="12501" xr:uid="{00000000-0005-0000-0000-00001B300000}"/>
    <cellStyle name="20% - Accent1 2 5 2 2 2 3 3 3 2" xfId="12502" xr:uid="{00000000-0005-0000-0000-00001C300000}"/>
    <cellStyle name="20% - Accent1 2 5 2 2 2 3 3 4" xfId="12503" xr:uid="{00000000-0005-0000-0000-00001D300000}"/>
    <cellStyle name="20% - Accent1 2 5 2 2 2 3 4" xfId="12504" xr:uid="{00000000-0005-0000-0000-00001E300000}"/>
    <cellStyle name="20% - Accent1 2 5 2 2 2 3 4 2" xfId="12505" xr:uid="{00000000-0005-0000-0000-00001F300000}"/>
    <cellStyle name="20% - Accent1 2 5 2 2 2 3 4 2 2" xfId="12506" xr:uid="{00000000-0005-0000-0000-000020300000}"/>
    <cellStyle name="20% - Accent1 2 5 2 2 2 3 4 2 2 2" xfId="12507" xr:uid="{00000000-0005-0000-0000-000021300000}"/>
    <cellStyle name="20% - Accent1 2 5 2 2 2 3 4 2 3" xfId="12508" xr:uid="{00000000-0005-0000-0000-000022300000}"/>
    <cellStyle name="20% - Accent1 2 5 2 2 2 3 4 3" xfId="12509" xr:uid="{00000000-0005-0000-0000-000023300000}"/>
    <cellStyle name="20% - Accent1 2 5 2 2 2 3 4 3 2" xfId="12510" xr:uid="{00000000-0005-0000-0000-000024300000}"/>
    <cellStyle name="20% - Accent1 2 5 2 2 2 3 4 4" xfId="12511" xr:uid="{00000000-0005-0000-0000-000025300000}"/>
    <cellStyle name="20% - Accent1 2 5 2 2 2 3 5" xfId="12512" xr:uid="{00000000-0005-0000-0000-000026300000}"/>
    <cellStyle name="20% - Accent1 2 5 2 2 2 3 5 2" xfId="12513" xr:uid="{00000000-0005-0000-0000-000027300000}"/>
    <cellStyle name="20% - Accent1 2 5 2 2 2 3 5 2 2" xfId="12514" xr:uid="{00000000-0005-0000-0000-000028300000}"/>
    <cellStyle name="20% - Accent1 2 5 2 2 2 3 5 3" xfId="12515" xr:uid="{00000000-0005-0000-0000-000029300000}"/>
    <cellStyle name="20% - Accent1 2 5 2 2 2 3 6" xfId="12516" xr:uid="{00000000-0005-0000-0000-00002A300000}"/>
    <cellStyle name="20% - Accent1 2 5 2 2 2 3 6 2" xfId="12517" xr:uid="{00000000-0005-0000-0000-00002B300000}"/>
    <cellStyle name="20% - Accent1 2 5 2 2 2 3 6 2 2" xfId="12518" xr:uid="{00000000-0005-0000-0000-00002C300000}"/>
    <cellStyle name="20% - Accent1 2 5 2 2 2 3 6 3" xfId="12519" xr:uid="{00000000-0005-0000-0000-00002D300000}"/>
    <cellStyle name="20% - Accent1 2 5 2 2 2 3 7" xfId="12520" xr:uid="{00000000-0005-0000-0000-00002E300000}"/>
    <cellStyle name="20% - Accent1 2 5 2 2 2 3 7 2" xfId="12521" xr:uid="{00000000-0005-0000-0000-00002F300000}"/>
    <cellStyle name="20% - Accent1 2 5 2 2 2 3 8" xfId="12522" xr:uid="{00000000-0005-0000-0000-000030300000}"/>
    <cellStyle name="20% - Accent1 2 5 2 2 2 3 8 2" xfId="12523" xr:uid="{00000000-0005-0000-0000-000031300000}"/>
    <cellStyle name="20% - Accent1 2 5 2 2 2 3 9" xfId="12524" xr:uid="{00000000-0005-0000-0000-000032300000}"/>
    <cellStyle name="20% - Accent1 2 5 2 2 2 4" xfId="12525" xr:uid="{00000000-0005-0000-0000-000033300000}"/>
    <cellStyle name="20% - Accent1 2 5 2 2 2 4 2" xfId="12526" xr:uid="{00000000-0005-0000-0000-000034300000}"/>
    <cellStyle name="20% - Accent1 2 5 2 2 2 4 2 2" xfId="12527" xr:uid="{00000000-0005-0000-0000-000035300000}"/>
    <cellStyle name="20% - Accent1 2 5 2 2 2 4 2 2 2" xfId="12528" xr:uid="{00000000-0005-0000-0000-000036300000}"/>
    <cellStyle name="20% - Accent1 2 5 2 2 2 4 2 3" xfId="12529" xr:uid="{00000000-0005-0000-0000-000037300000}"/>
    <cellStyle name="20% - Accent1 2 5 2 2 2 4 3" xfId="12530" xr:uid="{00000000-0005-0000-0000-000038300000}"/>
    <cellStyle name="20% - Accent1 2 5 2 2 2 4 3 2" xfId="12531" xr:uid="{00000000-0005-0000-0000-000039300000}"/>
    <cellStyle name="20% - Accent1 2 5 2 2 2 4 4" xfId="12532" xr:uid="{00000000-0005-0000-0000-00003A300000}"/>
    <cellStyle name="20% - Accent1 2 5 2 2 2 5" xfId="12533" xr:uid="{00000000-0005-0000-0000-00003B300000}"/>
    <cellStyle name="20% - Accent1 2 5 2 2 2 5 2" xfId="12534" xr:uid="{00000000-0005-0000-0000-00003C300000}"/>
    <cellStyle name="20% - Accent1 2 5 2 2 2 5 2 2" xfId="12535" xr:uid="{00000000-0005-0000-0000-00003D300000}"/>
    <cellStyle name="20% - Accent1 2 5 2 2 2 5 2 2 2" xfId="12536" xr:uid="{00000000-0005-0000-0000-00003E300000}"/>
    <cellStyle name="20% - Accent1 2 5 2 2 2 5 2 3" xfId="12537" xr:uid="{00000000-0005-0000-0000-00003F300000}"/>
    <cellStyle name="20% - Accent1 2 5 2 2 2 5 3" xfId="12538" xr:uid="{00000000-0005-0000-0000-000040300000}"/>
    <cellStyle name="20% - Accent1 2 5 2 2 2 5 3 2" xfId="12539" xr:uid="{00000000-0005-0000-0000-000041300000}"/>
    <cellStyle name="20% - Accent1 2 5 2 2 2 5 4" xfId="12540" xr:uid="{00000000-0005-0000-0000-000042300000}"/>
    <cellStyle name="20% - Accent1 2 5 2 2 2 6" xfId="12541" xr:uid="{00000000-0005-0000-0000-000043300000}"/>
    <cellStyle name="20% - Accent1 2 5 2 2 2 6 2" xfId="12542" xr:uid="{00000000-0005-0000-0000-000044300000}"/>
    <cellStyle name="20% - Accent1 2 5 2 2 2 6 2 2" xfId="12543" xr:uid="{00000000-0005-0000-0000-000045300000}"/>
    <cellStyle name="20% - Accent1 2 5 2 2 2 6 2 2 2" xfId="12544" xr:uid="{00000000-0005-0000-0000-000046300000}"/>
    <cellStyle name="20% - Accent1 2 5 2 2 2 6 2 3" xfId="12545" xr:uid="{00000000-0005-0000-0000-000047300000}"/>
    <cellStyle name="20% - Accent1 2 5 2 2 2 6 3" xfId="12546" xr:uid="{00000000-0005-0000-0000-000048300000}"/>
    <cellStyle name="20% - Accent1 2 5 2 2 2 6 3 2" xfId="12547" xr:uid="{00000000-0005-0000-0000-000049300000}"/>
    <cellStyle name="20% - Accent1 2 5 2 2 2 6 4" xfId="12548" xr:uid="{00000000-0005-0000-0000-00004A300000}"/>
    <cellStyle name="20% - Accent1 2 5 2 2 2 7" xfId="12549" xr:uid="{00000000-0005-0000-0000-00004B300000}"/>
    <cellStyle name="20% - Accent1 2 5 2 2 2 7 2" xfId="12550" xr:uid="{00000000-0005-0000-0000-00004C300000}"/>
    <cellStyle name="20% - Accent1 2 5 2 2 2 7 2 2" xfId="12551" xr:uid="{00000000-0005-0000-0000-00004D300000}"/>
    <cellStyle name="20% - Accent1 2 5 2 2 2 7 3" xfId="12552" xr:uid="{00000000-0005-0000-0000-00004E300000}"/>
    <cellStyle name="20% - Accent1 2 5 2 2 2 8" xfId="12553" xr:uid="{00000000-0005-0000-0000-00004F300000}"/>
    <cellStyle name="20% - Accent1 2 5 2 2 2 8 2" xfId="12554" xr:uid="{00000000-0005-0000-0000-000050300000}"/>
    <cellStyle name="20% - Accent1 2 5 2 2 2 8 2 2" xfId="12555" xr:uid="{00000000-0005-0000-0000-000051300000}"/>
    <cellStyle name="20% - Accent1 2 5 2 2 2 8 3" xfId="12556" xr:uid="{00000000-0005-0000-0000-000052300000}"/>
    <cellStyle name="20% - Accent1 2 5 2 2 2 9" xfId="12557" xr:uid="{00000000-0005-0000-0000-000053300000}"/>
    <cellStyle name="20% - Accent1 2 5 2 2 2 9 2" xfId="12558" xr:uid="{00000000-0005-0000-0000-000054300000}"/>
    <cellStyle name="20% - Accent1 2 5 2 2 3" xfId="12559" xr:uid="{00000000-0005-0000-0000-000055300000}"/>
    <cellStyle name="20% - Accent1 2 5 2 2 3 10" xfId="12560" xr:uid="{00000000-0005-0000-0000-000056300000}"/>
    <cellStyle name="20% - Accent1 2 5 2 2 3 10 2" xfId="12561" xr:uid="{00000000-0005-0000-0000-000057300000}"/>
    <cellStyle name="20% - Accent1 2 5 2 2 3 11" xfId="12562" xr:uid="{00000000-0005-0000-0000-000058300000}"/>
    <cellStyle name="20% - Accent1 2 5 2 2 3 2" xfId="12563" xr:uid="{00000000-0005-0000-0000-000059300000}"/>
    <cellStyle name="20% - Accent1 2 5 2 2 3 2 2" xfId="12564" xr:uid="{00000000-0005-0000-0000-00005A300000}"/>
    <cellStyle name="20% - Accent1 2 5 2 2 3 2 2 2" xfId="12565" xr:uid="{00000000-0005-0000-0000-00005B300000}"/>
    <cellStyle name="20% - Accent1 2 5 2 2 3 2 2 2 2" xfId="12566" xr:uid="{00000000-0005-0000-0000-00005C300000}"/>
    <cellStyle name="20% - Accent1 2 5 2 2 3 2 2 2 2 2" xfId="12567" xr:uid="{00000000-0005-0000-0000-00005D300000}"/>
    <cellStyle name="20% - Accent1 2 5 2 2 3 2 2 2 3" xfId="12568" xr:uid="{00000000-0005-0000-0000-00005E300000}"/>
    <cellStyle name="20% - Accent1 2 5 2 2 3 2 2 3" xfId="12569" xr:uid="{00000000-0005-0000-0000-00005F300000}"/>
    <cellStyle name="20% - Accent1 2 5 2 2 3 2 2 3 2" xfId="12570" xr:uid="{00000000-0005-0000-0000-000060300000}"/>
    <cellStyle name="20% - Accent1 2 5 2 2 3 2 2 4" xfId="12571" xr:uid="{00000000-0005-0000-0000-000061300000}"/>
    <cellStyle name="20% - Accent1 2 5 2 2 3 2 3" xfId="12572" xr:uid="{00000000-0005-0000-0000-000062300000}"/>
    <cellStyle name="20% - Accent1 2 5 2 2 3 2 3 2" xfId="12573" xr:uid="{00000000-0005-0000-0000-000063300000}"/>
    <cellStyle name="20% - Accent1 2 5 2 2 3 2 3 2 2" xfId="12574" xr:uid="{00000000-0005-0000-0000-000064300000}"/>
    <cellStyle name="20% - Accent1 2 5 2 2 3 2 3 2 2 2" xfId="12575" xr:uid="{00000000-0005-0000-0000-000065300000}"/>
    <cellStyle name="20% - Accent1 2 5 2 2 3 2 3 2 3" xfId="12576" xr:uid="{00000000-0005-0000-0000-000066300000}"/>
    <cellStyle name="20% - Accent1 2 5 2 2 3 2 3 3" xfId="12577" xr:uid="{00000000-0005-0000-0000-000067300000}"/>
    <cellStyle name="20% - Accent1 2 5 2 2 3 2 3 3 2" xfId="12578" xr:uid="{00000000-0005-0000-0000-000068300000}"/>
    <cellStyle name="20% - Accent1 2 5 2 2 3 2 3 4" xfId="12579" xr:uid="{00000000-0005-0000-0000-000069300000}"/>
    <cellStyle name="20% - Accent1 2 5 2 2 3 2 4" xfId="12580" xr:uid="{00000000-0005-0000-0000-00006A300000}"/>
    <cellStyle name="20% - Accent1 2 5 2 2 3 2 4 2" xfId="12581" xr:uid="{00000000-0005-0000-0000-00006B300000}"/>
    <cellStyle name="20% - Accent1 2 5 2 2 3 2 4 2 2" xfId="12582" xr:uid="{00000000-0005-0000-0000-00006C300000}"/>
    <cellStyle name="20% - Accent1 2 5 2 2 3 2 4 2 2 2" xfId="12583" xr:uid="{00000000-0005-0000-0000-00006D300000}"/>
    <cellStyle name="20% - Accent1 2 5 2 2 3 2 4 2 3" xfId="12584" xr:uid="{00000000-0005-0000-0000-00006E300000}"/>
    <cellStyle name="20% - Accent1 2 5 2 2 3 2 4 3" xfId="12585" xr:uid="{00000000-0005-0000-0000-00006F300000}"/>
    <cellStyle name="20% - Accent1 2 5 2 2 3 2 4 3 2" xfId="12586" xr:uid="{00000000-0005-0000-0000-000070300000}"/>
    <cellStyle name="20% - Accent1 2 5 2 2 3 2 4 4" xfId="12587" xr:uid="{00000000-0005-0000-0000-000071300000}"/>
    <cellStyle name="20% - Accent1 2 5 2 2 3 2 5" xfId="12588" xr:uid="{00000000-0005-0000-0000-000072300000}"/>
    <cellStyle name="20% - Accent1 2 5 2 2 3 2 5 2" xfId="12589" xr:uid="{00000000-0005-0000-0000-000073300000}"/>
    <cellStyle name="20% - Accent1 2 5 2 2 3 2 5 2 2" xfId="12590" xr:uid="{00000000-0005-0000-0000-000074300000}"/>
    <cellStyle name="20% - Accent1 2 5 2 2 3 2 5 3" xfId="12591" xr:uid="{00000000-0005-0000-0000-000075300000}"/>
    <cellStyle name="20% - Accent1 2 5 2 2 3 2 6" xfId="12592" xr:uid="{00000000-0005-0000-0000-000076300000}"/>
    <cellStyle name="20% - Accent1 2 5 2 2 3 2 6 2" xfId="12593" xr:uid="{00000000-0005-0000-0000-000077300000}"/>
    <cellStyle name="20% - Accent1 2 5 2 2 3 2 6 2 2" xfId="12594" xr:uid="{00000000-0005-0000-0000-000078300000}"/>
    <cellStyle name="20% - Accent1 2 5 2 2 3 2 6 3" xfId="12595" xr:uid="{00000000-0005-0000-0000-000079300000}"/>
    <cellStyle name="20% - Accent1 2 5 2 2 3 2 7" xfId="12596" xr:uid="{00000000-0005-0000-0000-00007A300000}"/>
    <cellStyle name="20% - Accent1 2 5 2 2 3 2 7 2" xfId="12597" xr:uid="{00000000-0005-0000-0000-00007B300000}"/>
    <cellStyle name="20% - Accent1 2 5 2 2 3 2 8" xfId="12598" xr:uid="{00000000-0005-0000-0000-00007C300000}"/>
    <cellStyle name="20% - Accent1 2 5 2 2 3 2 8 2" xfId="12599" xr:uid="{00000000-0005-0000-0000-00007D300000}"/>
    <cellStyle name="20% - Accent1 2 5 2 2 3 2 9" xfId="12600" xr:uid="{00000000-0005-0000-0000-00007E300000}"/>
    <cellStyle name="20% - Accent1 2 5 2 2 3 3" xfId="12601" xr:uid="{00000000-0005-0000-0000-00007F300000}"/>
    <cellStyle name="20% - Accent1 2 5 2 2 3 3 2" xfId="12602" xr:uid="{00000000-0005-0000-0000-000080300000}"/>
    <cellStyle name="20% - Accent1 2 5 2 2 3 3 2 2" xfId="12603" xr:uid="{00000000-0005-0000-0000-000081300000}"/>
    <cellStyle name="20% - Accent1 2 5 2 2 3 3 2 2 2" xfId="12604" xr:uid="{00000000-0005-0000-0000-000082300000}"/>
    <cellStyle name="20% - Accent1 2 5 2 2 3 3 2 2 2 2" xfId="12605" xr:uid="{00000000-0005-0000-0000-000083300000}"/>
    <cellStyle name="20% - Accent1 2 5 2 2 3 3 2 2 3" xfId="12606" xr:uid="{00000000-0005-0000-0000-000084300000}"/>
    <cellStyle name="20% - Accent1 2 5 2 2 3 3 2 3" xfId="12607" xr:uid="{00000000-0005-0000-0000-000085300000}"/>
    <cellStyle name="20% - Accent1 2 5 2 2 3 3 2 3 2" xfId="12608" xr:uid="{00000000-0005-0000-0000-000086300000}"/>
    <cellStyle name="20% - Accent1 2 5 2 2 3 3 2 4" xfId="12609" xr:uid="{00000000-0005-0000-0000-000087300000}"/>
    <cellStyle name="20% - Accent1 2 5 2 2 3 3 3" xfId="12610" xr:uid="{00000000-0005-0000-0000-000088300000}"/>
    <cellStyle name="20% - Accent1 2 5 2 2 3 3 3 2" xfId="12611" xr:uid="{00000000-0005-0000-0000-000089300000}"/>
    <cellStyle name="20% - Accent1 2 5 2 2 3 3 3 2 2" xfId="12612" xr:uid="{00000000-0005-0000-0000-00008A300000}"/>
    <cellStyle name="20% - Accent1 2 5 2 2 3 3 3 2 2 2" xfId="12613" xr:uid="{00000000-0005-0000-0000-00008B300000}"/>
    <cellStyle name="20% - Accent1 2 5 2 2 3 3 3 2 3" xfId="12614" xr:uid="{00000000-0005-0000-0000-00008C300000}"/>
    <cellStyle name="20% - Accent1 2 5 2 2 3 3 3 3" xfId="12615" xr:uid="{00000000-0005-0000-0000-00008D300000}"/>
    <cellStyle name="20% - Accent1 2 5 2 2 3 3 3 3 2" xfId="12616" xr:uid="{00000000-0005-0000-0000-00008E300000}"/>
    <cellStyle name="20% - Accent1 2 5 2 2 3 3 3 4" xfId="12617" xr:uid="{00000000-0005-0000-0000-00008F300000}"/>
    <cellStyle name="20% - Accent1 2 5 2 2 3 3 4" xfId="12618" xr:uid="{00000000-0005-0000-0000-000090300000}"/>
    <cellStyle name="20% - Accent1 2 5 2 2 3 3 4 2" xfId="12619" xr:uid="{00000000-0005-0000-0000-000091300000}"/>
    <cellStyle name="20% - Accent1 2 5 2 2 3 3 4 2 2" xfId="12620" xr:uid="{00000000-0005-0000-0000-000092300000}"/>
    <cellStyle name="20% - Accent1 2 5 2 2 3 3 4 2 2 2" xfId="12621" xr:uid="{00000000-0005-0000-0000-000093300000}"/>
    <cellStyle name="20% - Accent1 2 5 2 2 3 3 4 2 3" xfId="12622" xr:uid="{00000000-0005-0000-0000-000094300000}"/>
    <cellStyle name="20% - Accent1 2 5 2 2 3 3 4 3" xfId="12623" xr:uid="{00000000-0005-0000-0000-000095300000}"/>
    <cellStyle name="20% - Accent1 2 5 2 2 3 3 4 3 2" xfId="12624" xr:uid="{00000000-0005-0000-0000-000096300000}"/>
    <cellStyle name="20% - Accent1 2 5 2 2 3 3 4 4" xfId="12625" xr:uid="{00000000-0005-0000-0000-000097300000}"/>
    <cellStyle name="20% - Accent1 2 5 2 2 3 3 5" xfId="12626" xr:uid="{00000000-0005-0000-0000-000098300000}"/>
    <cellStyle name="20% - Accent1 2 5 2 2 3 3 5 2" xfId="12627" xr:uid="{00000000-0005-0000-0000-000099300000}"/>
    <cellStyle name="20% - Accent1 2 5 2 2 3 3 5 2 2" xfId="12628" xr:uid="{00000000-0005-0000-0000-00009A300000}"/>
    <cellStyle name="20% - Accent1 2 5 2 2 3 3 5 3" xfId="12629" xr:uid="{00000000-0005-0000-0000-00009B300000}"/>
    <cellStyle name="20% - Accent1 2 5 2 2 3 3 6" xfId="12630" xr:uid="{00000000-0005-0000-0000-00009C300000}"/>
    <cellStyle name="20% - Accent1 2 5 2 2 3 3 6 2" xfId="12631" xr:uid="{00000000-0005-0000-0000-00009D300000}"/>
    <cellStyle name="20% - Accent1 2 5 2 2 3 3 6 2 2" xfId="12632" xr:uid="{00000000-0005-0000-0000-00009E300000}"/>
    <cellStyle name="20% - Accent1 2 5 2 2 3 3 6 3" xfId="12633" xr:uid="{00000000-0005-0000-0000-00009F300000}"/>
    <cellStyle name="20% - Accent1 2 5 2 2 3 3 7" xfId="12634" xr:uid="{00000000-0005-0000-0000-0000A0300000}"/>
    <cellStyle name="20% - Accent1 2 5 2 2 3 3 7 2" xfId="12635" xr:uid="{00000000-0005-0000-0000-0000A1300000}"/>
    <cellStyle name="20% - Accent1 2 5 2 2 3 3 8" xfId="12636" xr:uid="{00000000-0005-0000-0000-0000A2300000}"/>
    <cellStyle name="20% - Accent1 2 5 2 2 3 3 8 2" xfId="12637" xr:uid="{00000000-0005-0000-0000-0000A3300000}"/>
    <cellStyle name="20% - Accent1 2 5 2 2 3 3 9" xfId="12638" xr:uid="{00000000-0005-0000-0000-0000A4300000}"/>
    <cellStyle name="20% - Accent1 2 5 2 2 3 4" xfId="12639" xr:uid="{00000000-0005-0000-0000-0000A5300000}"/>
    <cellStyle name="20% - Accent1 2 5 2 2 3 4 2" xfId="12640" xr:uid="{00000000-0005-0000-0000-0000A6300000}"/>
    <cellStyle name="20% - Accent1 2 5 2 2 3 4 2 2" xfId="12641" xr:uid="{00000000-0005-0000-0000-0000A7300000}"/>
    <cellStyle name="20% - Accent1 2 5 2 2 3 4 2 2 2" xfId="12642" xr:uid="{00000000-0005-0000-0000-0000A8300000}"/>
    <cellStyle name="20% - Accent1 2 5 2 2 3 4 2 3" xfId="12643" xr:uid="{00000000-0005-0000-0000-0000A9300000}"/>
    <cellStyle name="20% - Accent1 2 5 2 2 3 4 3" xfId="12644" xr:uid="{00000000-0005-0000-0000-0000AA300000}"/>
    <cellStyle name="20% - Accent1 2 5 2 2 3 4 3 2" xfId="12645" xr:uid="{00000000-0005-0000-0000-0000AB300000}"/>
    <cellStyle name="20% - Accent1 2 5 2 2 3 4 4" xfId="12646" xr:uid="{00000000-0005-0000-0000-0000AC300000}"/>
    <cellStyle name="20% - Accent1 2 5 2 2 3 5" xfId="12647" xr:uid="{00000000-0005-0000-0000-0000AD300000}"/>
    <cellStyle name="20% - Accent1 2 5 2 2 3 5 2" xfId="12648" xr:uid="{00000000-0005-0000-0000-0000AE300000}"/>
    <cellStyle name="20% - Accent1 2 5 2 2 3 5 2 2" xfId="12649" xr:uid="{00000000-0005-0000-0000-0000AF300000}"/>
    <cellStyle name="20% - Accent1 2 5 2 2 3 5 2 2 2" xfId="12650" xr:uid="{00000000-0005-0000-0000-0000B0300000}"/>
    <cellStyle name="20% - Accent1 2 5 2 2 3 5 2 3" xfId="12651" xr:uid="{00000000-0005-0000-0000-0000B1300000}"/>
    <cellStyle name="20% - Accent1 2 5 2 2 3 5 3" xfId="12652" xr:uid="{00000000-0005-0000-0000-0000B2300000}"/>
    <cellStyle name="20% - Accent1 2 5 2 2 3 5 3 2" xfId="12653" xr:uid="{00000000-0005-0000-0000-0000B3300000}"/>
    <cellStyle name="20% - Accent1 2 5 2 2 3 5 4" xfId="12654" xr:uid="{00000000-0005-0000-0000-0000B4300000}"/>
    <cellStyle name="20% - Accent1 2 5 2 2 3 6" xfId="12655" xr:uid="{00000000-0005-0000-0000-0000B5300000}"/>
    <cellStyle name="20% - Accent1 2 5 2 2 3 6 2" xfId="12656" xr:uid="{00000000-0005-0000-0000-0000B6300000}"/>
    <cellStyle name="20% - Accent1 2 5 2 2 3 6 2 2" xfId="12657" xr:uid="{00000000-0005-0000-0000-0000B7300000}"/>
    <cellStyle name="20% - Accent1 2 5 2 2 3 6 2 2 2" xfId="12658" xr:uid="{00000000-0005-0000-0000-0000B8300000}"/>
    <cellStyle name="20% - Accent1 2 5 2 2 3 6 2 3" xfId="12659" xr:uid="{00000000-0005-0000-0000-0000B9300000}"/>
    <cellStyle name="20% - Accent1 2 5 2 2 3 6 3" xfId="12660" xr:uid="{00000000-0005-0000-0000-0000BA300000}"/>
    <cellStyle name="20% - Accent1 2 5 2 2 3 6 3 2" xfId="12661" xr:uid="{00000000-0005-0000-0000-0000BB300000}"/>
    <cellStyle name="20% - Accent1 2 5 2 2 3 6 4" xfId="12662" xr:uid="{00000000-0005-0000-0000-0000BC300000}"/>
    <cellStyle name="20% - Accent1 2 5 2 2 3 7" xfId="12663" xr:uid="{00000000-0005-0000-0000-0000BD300000}"/>
    <cellStyle name="20% - Accent1 2 5 2 2 3 7 2" xfId="12664" xr:uid="{00000000-0005-0000-0000-0000BE300000}"/>
    <cellStyle name="20% - Accent1 2 5 2 2 3 7 2 2" xfId="12665" xr:uid="{00000000-0005-0000-0000-0000BF300000}"/>
    <cellStyle name="20% - Accent1 2 5 2 2 3 7 3" xfId="12666" xr:uid="{00000000-0005-0000-0000-0000C0300000}"/>
    <cellStyle name="20% - Accent1 2 5 2 2 3 8" xfId="12667" xr:uid="{00000000-0005-0000-0000-0000C1300000}"/>
    <cellStyle name="20% - Accent1 2 5 2 2 3 8 2" xfId="12668" xr:uid="{00000000-0005-0000-0000-0000C2300000}"/>
    <cellStyle name="20% - Accent1 2 5 2 2 3 8 2 2" xfId="12669" xr:uid="{00000000-0005-0000-0000-0000C3300000}"/>
    <cellStyle name="20% - Accent1 2 5 2 2 3 8 3" xfId="12670" xr:uid="{00000000-0005-0000-0000-0000C4300000}"/>
    <cellStyle name="20% - Accent1 2 5 2 2 3 9" xfId="12671" xr:uid="{00000000-0005-0000-0000-0000C5300000}"/>
    <cellStyle name="20% - Accent1 2 5 2 2 3 9 2" xfId="12672" xr:uid="{00000000-0005-0000-0000-0000C6300000}"/>
    <cellStyle name="20% - Accent1 2 5 2 2 4" xfId="12673" xr:uid="{00000000-0005-0000-0000-0000C7300000}"/>
    <cellStyle name="20% - Accent1 2 5 2 2 4 10" xfId="12674" xr:uid="{00000000-0005-0000-0000-0000C8300000}"/>
    <cellStyle name="20% - Accent1 2 5 2 2 4 10 2" xfId="12675" xr:uid="{00000000-0005-0000-0000-0000C9300000}"/>
    <cellStyle name="20% - Accent1 2 5 2 2 4 11" xfId="12676" xr:uid="{00000000-0005-0000-0000-0000CA300000}"/>
    <cellStyle name="20% - Accent1 2 5 2 2 4 2" xfId="12677" xr:uid="{00000000-0005-0000-0000-0000CB300000}"/>
    <cellStyle name="20% - Accent1 2 5 2 2 4 2 2" xfId="12678" xr:uid="{00000000-0005-0000-0000-0000CC300000}"/>
    <cellStyle name="20% - Accent1 2 5 2 2 4 2 2 2" xfId="12679" xr:uid="{00000000-0005-0000-0000-0000CD300000}"/>
    <cellStyle name="20% - Accent1 2 5 2 2 4 2 2 2 2" xfId="12680" xr:uid="{00000000-0005-0000-0000-0000CE300000}"/>
    <cellStyle name="20% - Accent1 2 5 2 2 4 2 2 2 2 2" xfId="12681" xr:uid="{00000000-0005-0000-0000-0000CF300000}"/>
    <cellStyle name="20% - Accent1 2 5 2 2 4 2 2 2 3" xfId="12682" xr:uid="{00000000-0005-0000-0000-0000D0300000}"/>
    <cellStyle name="20% - Accent1 2 5 2 2 4 2 2 3" xfId="12683" xr:uid="{00000000-0005-0000-0000-0000D1300000}"/>
    <cellStyle name="20% - Accent1 2 5 2 2 4 2 2 3 2" xfId="12684" xr:uid="{00000000-0005-0000-0000-0000D2300000}"/>
    <cellStyle name="20% - Accent1 2 5 2 2 4 2 2 4" xfId="12685" xr:uid="{00000000-0005-0000-0000-0000D3300000}"/>
    <cellStyle name="20% - Accent1 2 5 2 2 4 2 3" xfId="12686" xr:uid="{00000000-0005-0000-0000-0000D4300000}"/>
    <cellStyle name="20% - Accent1 2 5 2 2 4 2 3 2" xfId="12687" xr:uid="{00000000-0005-0000-0000-0000D5300000}"/>
    <cellStyle name="20% - Accent1 2 5 2 2 4 2 3 2 2" xfId="12688" xr:uid="{00000000-0005-0000-0000-0000D6300000}"/>
    <cellStyle name="20% - Accent1 2 5 2 2 4 2 3 2 2 2" xfId="12689" xr:uid="{00000000-0005-0000-0000-0000D7300000}"/>
    <cellStyle name="20% - Accent1 2 5 2 2 4 2 3 2 3" xfId="12690" xr:uid="{00000000-0005-0000-0000-0000D8300000}"/>
    <cellStyle name="20% - Accent1 2 5 2 2 4 2 3 3" xfId="12691" xr:uid="{00000000-0005-0000-0000-0000D9300000}"/>
    <cellStyle name="20% - Accent1 2 5 2 2 4 2 3 3 2" xfId="12692" xr:uid="{00000000-0005-0000-0000-0000DA300000}"/>
    <cellStyle name="20% - Accent1 2 5 2 2 4 2 3 4" xfId="12693" xr:uid="{00000000-0005-0000-0000-0000DB300000}"/>
    <cellStyle name="20% - Accent1 2 5 2 2 4 2 4" xfId="12694" xr:uid="{00000000-0005-0000-0000-0000DC300000}"/>
    <cellStyle name="20% - Accent1 2 5 2 2 4 2 4 2" xfId="12695" xr:uid="{00000000-0005-0000-0000-0000DD300000}"/>
    <cellStyle name="20% - Accent1 2 5 2 2 4 2 4 2 2" xfId="12696" xr:uid="{00000000-0005-0000-0000-0000DE300000}"/>
    <cellStyle name="20% - Accent1 2 5 2 2 4 2 4 2 2 2" xfId="12697" xr:uid="{00000000-0005-0000-0000-0000DF300000}"/>
    <cellStyle name="20% - Accent1 2 5 2 2 4 2 4 2 3" xfId="12698" xr:uid="{00000000-0005-0000-0000-0000E0300000}"/>
    <cellStyle name="20% - Accent1 2 5 2 2 4 2 4 3" xfId="12699" xr:uid="{00000000-0005-0000-0000-0000E1300000}"/>
    <cellStyle name="20% - Accent1 2 5 2 2 4 2 4 3 2" xfId="12700" xr:uid="{00000000-0005-0000-0000-0000E2300000}"/>
    <cellStyle name="20% - Accent1 2 5 2 2 4 2 4 4" xfId="12701" xr:uid="{00000000-0005-0000-0000-0000E3300000}"/>
    <cellStyle name="20% - Accent1 2 5 2 2 4 2 5" xfId="12702" xr:uid="{00000000-0005-0000-0000-0000E4300000}"/>
    <cellStyle name="20% - Accent1 2 5 2 2 4 2 5 2" xfId="12703" xr:uid="{00000000-0005-0000-0000-0000E5300000}"/>
    <cellStyle name="20% - Accent1 2 5 2 2 4 2 5 2 2" xfId="12704" xr:uid="{00000000-0005-0000-0000-0000E6300000}"/>
    <cellStyle name="20% - Accent1 2 5 2 2 4 2 5 3" xfId="12705" xr:uid="{00000000-0005-0000-0000-0000E7300000}"/>
    <cellStyle name="20% - Accent1 2 5 2 2 4 2 6" xfId="12706" xr:uid="{00000000-0005-0000-0000-0000E8300000}"/>
    <cellStyle name="20% - Accent1 2 5 2 2 4 2 6 2" xfId="12707" xr:uid="{00000000-0005-0000-0000-0000E9300000}"/>
    <cellStyle name="20% - Accent1 2 5 2 2 4 2 6 2 2" xfId="12708" xr:uid="{00000000-0005-0000-0000-0000EA300000}"/>
    <cellStyle name="20% - Accent1 2 5 2 2 4 2 6 3" xfId="12709" xr:uid="{00000000-0005-0000-0000-0000EB300000}"/>
    <cellStyle name="20% - Accent1 2 5 2 2 4 2 7" xfId="12710" xr:uid="{00000000-0005-0000-0000-0000EC300000}"/>
    <cellStyle name="20% - Accent1 2 5 2 2 4 2 7 2" xfId="12711" xr:uid="{00000000-0005-0000-0000-0000ED300000}"/>
    <cellStyle name="20% - Accent1 2 5 2 2 4 2 8" xfId="12712" xr:uid="{00000000-0005-0000-0000-0000EE300000}"/>
    <cellStyle name="20% - Accent1 2 5 2 2 4 2 8 2" xfId="12713" xr:uid="{00000000-0005-0000-0000-0000EF300000}"/>
    <cellStyle name="20% - Accent1 2 5 2 2 4 2 9" xfId="12714" xr:uid="{00000000-0005-0000-0000-0000F0300000}"/>
    <cellStyle name="20% - Accent1 2 5 2 2 4 3" xfId="12715" xr:uid="{00000000-0005-0000-0000-0000F1300000}"/>
    <cellStyle name="20% - Accent1 2 5 2 2 4 3 2" xfId="12716" xr:uid="{00000000-0005-0000-0000-0000F2300000}"/>
    <cellStyle name="20% - Accent1 2 5 2 2 4 3 2 2" xfId="12717" xr:uid="{00000000-0005-0000-0000-0000F3300000}"/>
    <cellStyle name="20% - Accent1 2 5 2 2 4 3 2 2 2" xfId="12718" xr:uid="{00000000-0005-0000-0000-0000F4300000}"/>
    <cellStyle name="20% - Accent1 2 5 2 2 4 3 2 2 2 2" xfId="12719" xr:uid="{00000000-0005-0000-0000-0000F5300000}"/>
    <cellStyle name="20% - Accent1 2 5 2 2 4 3 2 2 3" xfId="12720" xr:uid="{00000000-0005-0000-0000-0000F6300000}"/>
    <cellStyle name="20% - Accent1 2 5 2 2 4 3 2 3" xfId="12721" xr:uid="{00000000-0005-0000-0000-0000F7300000}"/>
    <cellStyle name="20% - Accent1 2 5 2 2 4 3 2 3 2" xfId="12722" xr:uid="{00000000-0005-0000-0000-0000F8300000}"/>
    <cellStyle name="20% - Accent1 2 5 2 2 4 3 2 4" xfId="12723" xr:uid="{00000000-0005-0000-0000-0000F9300000}"/>
    <cellStyle name="20% - Accent1 2 5 2 2 4 3 3" xfId="12724" xr:uid="{00000000-0005-0000-0000-0000FA300000}"/>
    <cellStyle name="20% - Accent1 2 5 2 2 4 3 3 2" xfId="12725" xr:uid="{00000000-0005-0000-0000-0000FB300000}"/>
    <cellStyle name="20% - Accent1 2 5 2 2 4 3 3 2 2" xfId="12726" xr:uid="{00000000-0005-0000-0000-0000FC300000}"/>
    <cellStyle name="20% - Accent1 2 5 2 2 4 3 3 2 2 2" xfId="12727" xr:uid="{00000000-0005-0000-0000-0000FD300000}"/>
    <cellStyle name="20% - Accent1 2 5 2 2 4 3 3 2 3" xfId="12728" xr:uid="{00000000-0005-0000-0000-0000FE300000}"/>
    <cellStyle name="20% - Accent1 2 5 2 2 4 3 3 3" xfId="12729" xr:uid="{00000000-0005-0000-0000-0000FF300000}"/>
    <cellStyle name="20% - Accent1 2 5 2 2 4 3 3 3 2" xfId="12730" xr:uid="{00000000-0005-0000-0000-000000310000}"/>
    <cellStyle name="20% - Accent1 2 5 2 2 4 3 3 4" xfId="12731" xr:uid="{00000000-0005-0000-0000-000001310000}"/>
    <cellStyle name="20% - Accent1 2 5 2 2 4 3 4" xfId="12732" xr:uid="{00000000-0005-0000-0000-000002310000}"/>
    <cellStyle name="20% - Accent1 2 5 2 2 4 3 4 2" xfId="12733" xr:uid="{00000000-0005-0000-0000-000003310000}"/>
    <cellStyle name="20% - Accent1 2 5 2 2 4 3 4 2 2" xfId="12734" xr:uid="{00000000-0005-0000-0000-000004310000}"/>
    <cellStyle name="20% - Accent1 2 5 2 2 4 3 4 2 2 2" xfId="12735" xr:uid="{00000000-0005-0000-0000-000005310000}"/>
    <cellStyle name="20% - Accent1 2 5 2 2 4 3 4 2 3" xfId="12736" xr:uid="{00000000-0005-0000-0000-000006310000}"/>
    <cellStyle name="20% - Accent1 2 5 2 2 4 3 4 3" xfId="12737" xr:uid="{00000000-0005-0000-0000-000007310000}"/>
    <cellStyle name="20% - Accent1 2 5 2 2 4 3 4 3 2" xfId="12738" xr:uid="{00000000-0005-0000-0000-000008310000}"/>
    <cellStyle name="20% - Accent1 2 5 2 2 4 3 4 4" xfId="12739" xr:uid="{00000000-0005-0000-0000-000009310000}"/>
    <cellStyle name="20% - Accent1 2 5 2 2 4 3 5" xfId="12740" xr:uid="{00000000-0005-0000-0000-00000A310000}"/>
    <cellStyle name="20% - Accent1 2 5 2 2 4 3 5 2" xfId="12741" xr:uid="{00000000-0005-0000-0000-00000B310000}"/>
    <cellStyle name="20% - Accent1 2 5 2 2 4 3 5 2 2" xfId="12742" xr:uid="{00000000-0005-0000-0000-00000C310000}"/>
    <cellStyle name="20% - Accent1 2 5 2 2 4 3 5 3" xfId="12743" xr:uid="{00000000-0005-0000-0000-00000D310000}"/>
    <cellStyle name="20% - Accent1 2 5 2 2 4 3 6" xfId="12744" xr:uid="{00000000-0005-0000-0000-00000E310000}"/>
    <cellStyle name="20% - Accent1 2 5 2 2 4 3 6 2" xfId="12745" xr:uid="{00000000-0005-0000-0000-00000F310000}"/>
    <cellStyle name="20% - Accent1 2 5 2 2 4 3 6 2 2" xfId="12746" xr:uid="{00000000-0005-0000-0000-000010310000}"/>
    <cellStyle name="20% - Accent1 2 5 2 2 4 3 6 3" xfId="12747" xr:uid="{00000000-0005-0000-0000-000011310000}"/>
    <cellStyle name="20% - Accent1 2 5 2 2 4 3 7" xfId="12748" xr:uid="{00000000-0005-0000-0000-000012310000}"/>
    <cellStyle name="20% - Accent1 2 5 2 2 4 3 7 2" xfId="12749" xr:uid="{00000000-0005-0000-0000-000013310000}"/>
    <cellStyle name="20% - Accent1 2 5 2 2 4 3 8" xfId="12750" xr:uid="{00000000-0005-0000-0000-000014310000}"/>
    <cellStyle name="20% - Accent1 2 5 2 2 4 3 8 2" xfId="12751" xr:uid="{00000000-0005-0000-0000-000015310000}"/>
    <cellStyle name="20% - Accent1 2 5 2 2 4 3 9" xfId="12752" xr:uid="{00000000-0005-0000-0000-000016310000}"/>
    <cellStyle name="20% - Accent1 2 5 2 2 4 4" xfId="12753" xr:uid="{00000000-0005-0000-0000-000017310000}"/>
    <cellStyle name="20% - Accent1 2 5 2 2 4 4 2" xfId="12754" xr:uid="{00000000-0005-0000-0000-000018310000}"/>
    <cellStyle name="20% - Accent1 2 5 2 2 4 4 2 2" xfId="12755" xr:uid="{00000000-0005-0000-0000-000019310000}"/>
    <cellStyle name="20% - Accent1 2 5 2 2 4 4 2 2 2" xfId="12756" xr:uid="{00000000-0005-0000-0000-00001A310000}"/>
    <cellStyle name="20% - Accent1 2 5 2 2 4 4 2 3" xfId="12757" xr:uid="{00000000-0005-0000-0000-00001B310000}"/>
    <cellStyle name="20% - Accent1 2 5 2 2 4 4 3" xfId="12758" xr:uid="{00000000-0005-0000-0000-00001C310000}"/>
    <cellStyle name="20% - Accent1 2 5 2 2 4 4 3 2" xfId="12759" xr:uid="{00000000-0005-0000-0000-00001D310000}"/>
    <cellStyle name="20% - Accent1 2 5 2 2 4 4 4" xfId="12760" xr:uid="{00000000-0005-0000-0000-00001E310000}"/>
    <cellStyle name="20% - Accent1 2 5 2 2 4 5" xfId="12761" xr:uid="{00000000-0005-0000-0000-00001F310000}"/>
    <cellStyle name="20% - Accent1 2 5 2 2 4 5 2" xfId="12762" xr:uid="{00000000-0005-0000-0000-000020310000}"/>
    <cellStyle name="20% - Accent1 2 5 2 2 4 5 2 2" xfId="12763" xr:uid="{00000000-0005-0000-0000-000021310000}"/>
    <cellStyle name="20% - Accent1 2 5 2 2 4 5 2 2 2" xfId="12764" xr:uid="{00000000-0005-0000-0000-000022310000}"/>
    <cellStyle name="20% - Accent1 2 5 2 2 4 5 2 3" xfId="12765" xr:uid="{00000000-0005-0000-0000-000023310000}"/>
    <cellStyle name="20% - Accent1 2 5 2 2 4 5 3" xfId="12766" xr:uid="{00000000-0005-0000-0000-000024310000}"/>
    <cellStyle name="20% - Accent1 2 5 2 2 4 5 3 2" xfId="12767" xr:uid="{00000000-0005-0000-0000-000025310000}"/>
    <cellStyle name="20% - Accent1 2 5 2 2 4 5 4" xfId="12768" xr:uid="{00000000-0005-0000-0000-000026310000}"/>
    <cellStyle name="20% - Accent1 2 5 2 2 4 6" xfId="12769" xr:uid="{00000000-0005-0000-0000-000027310000}"/>
    <cellStyle name="20% - Accent1 2 5 2 2 4 6 2" xfId="12770" xr:uid="{00000000-0005-0000-0000-000028310000}"/>
    <cellStyle name="20% - Accent1 2 5 2 2 4 6 2 2" xfId="12771" xr:uid="{00000000-0005-0000-0000-000029310000}"/>
    <cellStyle name="20% - Accent1 2 5 2 2 4 6 2 2 2" xfId="12772" xr:uid="{00000000-0005-0000-0000-00002A310000}"/>
    <cellStyle name="20% - Accent1 2 5 2 2 4 6 2 3" xfId="12773" xr:uid="{00000000-0005-0000-0000-00002B310000}"/>
    <cellStyle name="20% - Accent1 2 5 2 2 4 6 3" xfId="12774" xr:uid="{00000000-0005-0000-0000-00002C310000}"/>
    <cellStyle name="20% - Accent1 2 5 2 2 4 6 3 2" xfId="12775" xr:uid="{00000000-0005-0000-0000-00002D310000}"/>
    <cellStyle name="20% - Accent1 2 5 2 2 4 6 4" xfId="12776" xr:uid="{00000000-0005-0000-0000-00002E310000}"/>
    <cellStyle name="20% - Accent1 2 5 2 2 4 7" xfId="12777" xr:uid="{00000000-0005-0000-0000-00002F310000}"/>
    <cellStyle name="20% - Accent1 2 5 2 2 4 7 2" xfId="12778" xr:uid="{00000000-0005-0000-0000-000030310000}"/>
    <cellStyle name="20% - Accent1 2 5 2 2 4 7 2 2" xfId="12779" xr:uid="{00000000-0005-0000-0000-000031310000}"/>
    <cellStyle name="20% - Accent1 2 5 2 2 4 7 3" xfId="12780" xr:uid="{00000000-0005-0000-0000-000032310000}"/>
    <cellStyle name="20% - Accent1 2 5 2 2 4 8" xfId="12781" xr:uid="{00000000-0005-0000-0000-000033310000}"/>
    <cellStyle name="20% - Accent1 2 5 2 2 4 8 2" xfId="12782" xr:uid="{00000000-0005-0000-0000-000034310000}"/>
    <cellStyle name="20% - Accent1 2 5 2 2 4 8 2 2" xfId="12783" xr:uid="{00000000-0005-0000-0000-000035310000}"/>
    <cellStyle name="20% - Accent1 2 5 2 2 4 8 3" xfId="12784" xr:uid="{00000000-0005-0000-0000-000036310000}"/>
    <cellStyle name="20% - Accent1 2 5 2 2 4 9" xfId="12785" xr:uid="{00000000-0005-0000-0000-000037310000}"/>
    <cellStyle name="20% - Accent1 2 5 2 2 4 9 2" xfId="12786" xr:uid="{00000000-0005-0000-0000-000038310000}"/>
    <cellStyle name="20% - Accent1 2 5 2 2 5" xfId="12787" xr:uid="{00000000-0005-0000-0000-000039310000}"/>
    <cellStyle name="20% - Accent1 2 5 2 2 5 2" xfId="12788" xr:uid="{00000000-0005-0000-0000-00003A310000}"/>
    <cellStyle name="20% - Accent1 2 5 2 2 5 2 2" xfId="12789" xr:uid="{00000000-0005-0000-0000-00003B310000}"/>
    <cellStyle name="20% - Accent1 2 5 2 2 5 2 2 2" xfId="12790" xr:uid="{00000000-0005-0000-0000-00003C310000}"/>
    <cellStyle name="20% - Accent1 2 5 2 2 5 2 2 2 2" xfId="12791" xr:uid="{00000000-0005-0000-0000-00003D310000}"/>
    <cellStyle name="20% - Accent1 2 5 2 2 5 2 2 3" xfId="12792" xr:uid="{00000000-0005-0000-0000-00003E310000}"/>
    <cellStyle name="20% - Accent1 2 5 2 2 5 2 3" xfId="12793" xr:uid="{00000000-0005-0000-0000-00003F310000}"/>
    <cellStyle name="20% - Accent1 2 5 2 2 5 2 3 2" xfId="12794" xr:uid="{00000000-0005-0000-0000-000040310000}"/>
    <cellStyle name="20% - Accent1 2 5 2 2 5 2 4" xfId="12795" xr:uid="{00000000-0005-0000-0000-000041310000}"/>
    <cellStyle name="20% - Accent1 2 5 2 2 5 3" xfId="12796" xr:uid="{00000000-0005-0000-0000-000042310000}"/>
    <cellStyle name="20% - Accent1 2 5 2 2 5 3 2" xfId="12797" xr:uid="{00000000-0005-0000-0000-000043310000}"/>
    <cellStyle name="20% - Accent1 2 5 2 2 5 3 2 2" xfId="12798" xr:uid="{00000000-0005-0000-0000-000044310000}"/>
    <cellStyle name="20% - Accent1 2 5 2 2 5 3 2 2 2" xfId="12799" xr:uid="{00000000-0005-0000-0000-000045310000}"/>
    <cellStyle name="20% - Accent1 2 5 2 2 5 3 2 3" xfId="12800" xr:uid="{00000000-0005-0000-0000-000046310000}"/>
    <cellStyle name="20% - Accent1 2 5 2 2 5 3 3" xfId="12801" xr:uid="{00000000-0005-0000-0000-000047310000}"/>
    <cellStyle name="20% - Accent1 2 5 2 2 5 3 3 2" xfId="12802" xr:uid="{00000000-0005-0000-0000-000048310000}"/>
    <cellStyle name="20% - Accent1 2 5 2 2 5 3 4" xfId="12803" xr:uid="{00000000-0005-0000-0000-000049310000}"/>
    <cellStyle name="20% - Accent1 2 5 2 2 5 4" xfId="12804" xr:uid="{00000000-0005-0000-0000-00004A310000}"/>
    <cellStyle name="20% - Accent1 2 5 2 2 5 4 2" xfId="12805" xr:uid="{00000000-0005-0000-0000-00004B310000}"/>
    <cellStyle name="20% - Accent1 2 5 2 2 5 4 2 2" xfId="12806" xr:uid="{00000000-0005-0000-0000-00004C310000}"/>
    <cellStyle name="20% - Accent1 2 5 2 2 5 4 2 2 2" xfId="12807" xr:uid="{00000000-0005-0000-0000-00004D310000}"/>
    <cellStyle name="20% - Accent1 2 5 2 2 5 4 2 3" xfId="12808" xr:uid="{00000000-0005-0000-0000-00004E310000}"/>
    <cellStyle name="20% - Accent1 2 5 2 2 5 4 3" xfId="12809" xr:uid="{00000000-0005-0000-0000-00004F310000}"/>
    <cellStyle name="20% - Accent1 2 5 2 2 5 4 3 2" xfId="12810" xr:uid="{00000000-0005-0000-0000-000050310000}"/>
    <cellStyle name="20% - Accent1 2 5 2 2 5 4 4" xfId="12811" xr:uid="{00000000-0005-0000-0000-000051310000}"/>
    <cellStyle name="20% - Accent1 2 5 2 2 5 5" xfId="12812" xr:uid="{00000000-0005-0000-0000-000052310000}"/>
    <cellStyle name="20% - Accent1 2 5 2 2 5 5 2" xfId="12813" xr:uid="{00000000-0005-0000-0000-000053310000}"/>
    <cellStyle name="20% - Accent1 2 5 2 2 5 5 2 2" xfId="12814" xr:uid="{00000000-0005-0000-0000-000054310000}"/>
    <cellStyle name="20% - Accent1 2 5 2 2 5 5 3" xfId="12815" xr:uid="{00000000-0005-0000-0000-000055310000}"/>
    <cellStyle name="20% - Accent1 2 5 2 2 5 6" xfId="12816" xr:uid="{00000000-0005-0000-0000-000056310000}"/>
    <cellStyle name="20% - Accent1 2 5 2 2 5 6 2" xfId="12817" xr:uid="{00000000-0005-0000-0000-000057310000}"/>
    <cellStyle name="20% - Accent1 2 5 2 2 5 6 2 2" xfId="12818" xr:uid="{00000000-0005-0000-0000-000058310000}"/>
    <cellStyle name="20% - Accent1 2 5 2 2 5 6 3" xfId="12819" xr:uid="{00000000-0005-0000-0000-000059310000}"/>
    <cellStyle name="20% - Accent1 2 5 2 2 5 7" xfId="12820" xr:uid="{00000000-0005-0000-0000-00005A310000}"/>
    <cellStyle name="20% - Accent1 2 5 2 2 5 7 2" xfId="12821" xr:uid="{00000000-0005-0000-0000-00005B310000}"/>
    <cellStyle name="20% - Accent1 2 5 2 2 5 8" xfId="12822" xr:uid="{00000000-0005-0000-0000-00005C310000}"/>
    <cellStyle name="20% - Accent1 2 5 2 2 5 8 2" xfId="12823" xr:uid="{00000000-0005-0000-0000-00005D310000}"/>
    <cellStyle name="20% - Accent1 2 5 2 2 5 9" xfId="12824" xr:uid="{00000000-0005-0000-0000-00005E310000}"/>
    <cellStyle name="20% - Accent1 2 5 2 2 6" xfId="12825" xr:uid="{00000000-0005-0000-0000-00005F310000}"/>
    <cellStyle name="20% - Accent1 2 5 2 2 6 2" xfId="12826" xr:uid="{00000000-0005-0000-0000-000060310000}"/>
    <cellStyle name="20% - Accent1 2 5 2 2 6 2 2" xfId="12827" xr:uid="{00000000-0005-0000-0000-000061310000}"/>
    <cellStyle name="20% - Accent1 2 5 2 2 6 2 2 2" xfId="12828" xr:uid="{00000000-0005-0000-0000-000062310000}"/>
    <cellStyle name="20% - Accent1 2 5 2 2 6 2 2 2 2" xfId="12829" xr:uid="{00000000-0005-0000-0000-000063310000}"/>
    <cellStyle name="20% - Accent1 2 5 2 2 6 2 2 3" xfId="12830" xr:uid="{00000000-0005-0000-0000-000064310000}"/>
    <cellStyle name="20% - Accent1 2 5 2 2 6 2 3" xfId="12831" xr:uid="{00000000-0005-0000-0000-000065310000}"/>
    <cellStyle name="20% - Accent1 2 5 2 2 6 2 3 2" xfId="12832" xr:uid="{00000000-0005-0000-0000-000066310000}"/>
    <cellStyle name="20% - Accent1 2 5 2 2 6 2 4" xfId="12833" xr:uid="{00000000-0005-0000-0000-000067310000}"/>
    <cellStyle name="20% - Accent1 2 5 2 2 6 3" xfId="12834" xr:uid="{00000000-0005-0000-0000-000068310000}"/>
    <cellStyle name="20% - Accent1 2 5 2 2 6 3 2" xfId="12835" xr:uid="{00000000-0005-0000-0000-000069310000}"/>
    <cellStyle name="20% - Accent1 2 5 2 2 6 3 2 2" xfId="12836" xr:uid="{00000000-0005-0000-0000-00006A310000}"/>
    <cellStyle name="20% - Accent1 2 5 2 2 6 3 2 2 2" xfId="12837" xr:uid="{00000000-0005-0000-0000-00006B310000}"/>
    <cellStyle name="20% - Accent1 2 5 2 2 6 3 2 3" xfId="12838" xr:uid="{00000000-0005-0000-0000-00006C310000}"/>
    <cellStyle name="20% - Accent1 2 5 2 2 6 3 3" xfId="12839" xr:uid="{00000000-0005-0000-0000-00006D310000}"/>
    <cellStyle name="20% - Accent1 2 5 2 2 6 3 3 2" xfId="12840" xr:uid="{00000000-0005-0000-0000-00006E310000}"/>
    <cellStyle name="20% - Accent1 2 5 2 2 6 3 4" xfId="12841" xr:uid="{00000000-0005-0000-0000-00006F310000}"/>
    <cellStyle name="20% - Accent1 2 5 2 2 6 4" xfId="12842" xr:uid="{00000000-0005-0000-0000-000070310000}"/>
    <cellStyle name="20% - Accent1 2 5 2 2 6 4 2" xfId="12843" xr:uid="{00000000-0005-0000-0000-000071310000}"/>
    <cellStyle name="20% - Accent1 2 5 2 2 6 4 2 2" xfId="12844" xr:uid="{00000000-0005-0000-0000-000072310000}"/>
    <cellStyle name="20% - Accent1 2 5 2 2 6 4 2 2 2" xfId="12845" xr:uid="{00000000-0005-0000-0000-000073310000}"/>
    <cellStyle name="20% - Accent1 2 5 2 2 6 4 2 3" xfId="12846" xr:uid="{00000000-0005-0000-0000-000074310000}"/>
    <cellStyle name="20% - Accent1 2 5 2 2 6 4 3" xfId="12847" xr:uid="{00000000-0005-0000-0000-000075310000}"/>
    <cellStyle name="20% - Accent1 2 5 2 2 6 4 3 2" xfId="12848" xr:uid="{00000000-0005-0000-0000-000076310000}"/>
    <cellStyle name="20% - Accent1 2 5 2 2 6 4 4" xfId="12849" xr:uid="{00000000-0005-0000-0000-000077310000}"/>
    <cellStyle name="20% - Accent1 2 5 2 2 6 5" xfId="12850" xr:uid="{00000000-0005-0000-0000-000078310000}"/>
    <cellStyle name="20% - Accent1 2 5 2 2 6 5 2" xfId="12851" xr:uid="{00000000-0005-0000-0000-000079310000}"/>
    <cellStyle name="20% - Accent1 2 5 2 2 6 5 2 2" xfId="12852" xr:uid="{00000000-0005-0000-0000-00007A310000}"/>
    <cellStyle name="20% - Accent1 2 5 2 2 6 5 3" xfId="12853" xr:uid="{00000000-0005-0000-0000-00007B310000}"/>
    <cellStyle name="20% - Accent1 2 5 2 2 6 6" xfId="12854" xr:uid="{00000000-0005-0000-0000-00007C310000}"/>
    <cellStyle name="20% - Accent1 2 5 2 2 6 6 2" xfId="12855" xr:uid="{00000000-0005-0000-0000-00007D310000}"/>
    <cellStyle name="20% - Accent1 2 5 2 2 6 6 2 2" xfId="12856" xr:uid="{00000000-0005-0000-0000-00007E310000}"/>
    <cellStyle name="20% - Accent1 2 5 2 2 6 6 3" xfId="12857" xr:uid="{00000000-0005-0000-0000-00007F310000}"/>
    <cellStyle name="20% - Accent1 2 5 2 2 6 7" xfId="12858" xr:uid="{00000000-0005-0000-0000-000080310000}"/>
    <cellStyle name="20% - Accent1 2 5 2 2 6 7 2" xfId="12859" xr:uid="{00000000-0005-0000-0000-000081310000}"/>
    <cellStyle name="20% - Accent1 2 5 2 2 6 8" xfId="12860" xr:uid="{00000000-0005-0000-0000-000082310000}"/>
    <cellStyle name="20% - Accent1 2 5 2 2 6 8 2" xfId="12861" xr:uid="{00000000-0005-0000-0000-000083310000}"/>
    <cellStyle name="20% - Accent1 2 5 2 2 6 9" xfId="12862" xr:uid="{00000000-0005-0000-0000-000084310000}"/>
    <cellStyle name="20% - Accent1 2 5 2 2 7" xfId="12863" xr:uid="{00000000-0005-0000-0000-000085310000}"/>
    <cellStyle name="20% - Accent1 2 5 2 2 7 2" xfId="12864" xr:uid="{00000000-0005-0000-0000-000086310000}"/>
    <cellStyle name="20% - Accent1 2 5 2 2 7 2 2" xfId="12865" xr:uid="{00000000-0005-0000-0000-000087310000}"/>
    <cellStyle name="20% - Accent1 2 5 2 2 7 2 2 2" xfId="12866" xr:uid="{00000000-0005-0000-0000-000088310000}"/>
    <cellStyle name="20% - Accent1 2 5 2 2 7 2 3" xfId="12867" xr:uid="{00000000-0005-0000-0000-000089310000}"/>
    <cellStyle name="20% - Accent1 2 5 2 2 7 3" xfId="12868" xr:uid="{00000000-0005-0000-0000-00008A310000}"/>
    <cellStyle name="20% - Accent1 2 5 2 2 7 3 2" xfId="12869" xr:uid="{00000000-0005-0000-0000-00008B310000}"/>
    <cellStyle name="20% - Accent1 2 5 2 2 7 4" xfId="12870" xr:uid="{00000000-0005-0000-0000-00008C310000}"/>
    <cellStyle name="20% - Accent1 2 5 2 2 8" xfId="12871" xr:uid="{00000000-0005-0000-0000-00008D310000}"/>
    <cellStyle name="20% - Accent1 2 5 2 2 8 2" xfId="12872" xr:uid="{00000000-0005-0000-0000-00008E310000}"/>
    <cellStyle name="20% - Accent1 2 5 2 2 8 2 2" xfId="12873" xr:uid="{00000000-0005-0000-0000-00008F310000}"/>
    <cellStyle name="20% - Accent1 2 5 2 2 8 2 2 2" xfId="12874" xr:uid="{00000000-0005-0000-0000-000090310000}"/>
    <cellStyle name="20% - Accent1 2 5 2 2 8 2 3" xfId="12875" xr:uid="{00000000-0005-0000-0000-000091310000}"/>
    <cellStyle name="20% - Accent1 2 5 2 2 8 3" xfId="12876" xr:uid="{00000000-0005-0000-0000-000092310000}"/>
    <cellStyle name="20% - Accent1 2 5 2 2 8 3 2" xfId="12877" xr:uid="{00000000-0005-0000-0000-000093310000}"/>
    <cellStyle name="20% - Accent1 2 5 2 2 8 4" xfId="12878" xr:uid="{00000000-0005-0000-0000-000094310000}"/>
    <cellStyle name="20% - Accent1 2 5 2 2 9" xfId="12879" xr:uid="{00000000-0005-0000-0000-000095310000}"/>
    <cellStyle name="20% - Accent1 2 5 2 2 9 2" xfId="12880" xr:uid="{00000000-0005-0000-0000-000096310000}"/>
    <cellStyle name="20% - Accent1 2 5 2 2 9 2 2" xfId="12881" xr:uid="{00000000-0005-0000-0000-000097310000}"/>
    <cellStyle name="20% - Accent1 2 5 2 2 9 2 2 2" xfId="12882" xr:uid="{00000000-0005-0000-0000-000098310000}"/>
    <cellStyle name="20% - Accent1 2 5 2 2 9 2 3" xfId="12883" xr:uid="{00000000-0005-0000-0000-000099310000}"/>
    <cellStyle name="20% - Accent1 2 5 2 2 9 3" xfId="12884" xr:uid="{00000000-0005-0000-0000-00009A310000}"/>
    <cellStyle name="20% - Accent1 2 5 2 2 9 3 2" xfId="12885" xr:uid="{00000000-0005-0000-0000-00009B310000}"/>
    <cellStyle name="20% - Accent1 2 5 2 2 9 4" xfId="12886" xr:uid="{00000000-0005-0000-0000-00009C310000}"/>
    <cellStyle name="20% - Accent1 2 5 2 3" xfId="12887" xr:uid="{00000000-0005-0000-0000-00009D310000}"/>
    <cellStyle name="20% - Accent1 2 5 2 3 10" xfId="12888" xr:uid="{00000000-0005-0000-0000-00009E310000}"/>
    <cellStyle name="20% - Accent1 2 5 2 3 10 2" xfId="12889" xr:uid="{00000000-0005-0000-0000-00009F310000}"/>
    <cellStyle name="20% - Accent1 2 5 2 3 11" xfId="12890" xr:uid="{00000000-0005-0000-0000-0000A0310000}"/>
    <cellStyle name="20% - Accent1 2 5 2 3 2" xfId="12891" xr:uid="{00000000-0005-0000-0000-0000A1310000}"/>
    <cellStyle name="20% - Accent1 2 5 2 3 2 2" xfId="12892" xr:uid="{00000000-0005-0000-0000-0000A2310000}"/>
    <cellStyle name="20% - Accent1 2 5 2 3 2 2 2" xfId="12893" xr:uid="{00000000-0005-0000-0000-0000A3310000}"/>
    <cellStyle name="20% - Accent1 2 5 2 3 2 2 2 2" xfId="12894" xr:uid="{00000000-0005-0000-0000-0000A4310000}"/>
    <cellStyle name="20% - Accent1 2 5 2 3 2 2 2 2 2" xfId="12895" xr:uid="{00000000-0005-0000-0000-0000A5310000}"/>
    <cellStyle name="20% - Accent1 2 5 2 3 2 2 2 3" xfId="12896" xr:uid="{00000000-0005-0000-0000-0000A6310000}"/>
    <cellStyle name="20% - Accent1 2 5 2 3 2 2 3" xfId="12897" xr:uid="{00000000-0005-0000-0000-0000A7310000}"/>
    <cellStyle name="20% - Accent1 2 5 2 3 2 2 3 2" xfId="12898" xr:uid="{00000000-0005-0000-0000-0000A8310000}"/>
    <cellStyle name="20% - Accent1 2 5 2 3 2 2 4" xfId="12899" xr:uid="{00000000-0005-0000-0000-0000A9310000}"/>
    <cellStyle name="20% - Accent1 2 5 2 3 2 3" xfId="12900" xr:uid="{00000000-0005-0000-0000-0000AA310000}"/>
    <cellStyle name="20% - Accent1 2 5 2 3 2 3 2" xfId="12901" xr:uid="{00000000-0005-0000-0000-0000AB310000}"/>
    <cellStyle name="20% - Accent1 2 5 2 3 2 3 2 2" xfId="12902" xr:uid="{00000000-0005-0000-0000-0000AC310000}"/>
    <cellStyle name="20% - Accent1 2 5 2 3 2 3 2 2 2" xfId="12903" xr:uid="{00000000-0005-0000-0000-0000AD310000}"/>
    <cellStyle name="20% - Accent1 2 5 2 3 2 3 2 3" xfId="12904" xr:uid="{00000000-0005-0000-0000-0000AE310000}"/>
    <cellStyle name="20% - Accent1 2 5 2 3 2 3 3" xfId="12905" xr:uid="{00000000-0005-0000-0000-0000AF310000}"/>
    <cellStyle name="20% - Accent1 2 5 2 3 2 3 3 2" xfId="12906" xr:uid="{00000000-0005-0000-0000-0000B0310000}"/>
    <cellStyle name="20% - Accent1 2 5 2 3 2 3 4" xfId="12907" xr:uid="{00000000-0005-0000-0000-0000B1310000}"/>
    <cellStyle name="20% - Accent1 2 5 2 3 2 4" xfId="12908" xr:uid="{00000000-0005-0000-0000-0000B2310000}"/>
    <cellStyle name="20% - Accent1 2 5 2 3 2 4 2" xfId="12909" xr:uid="{00000000-0005-0000-0000-0000B3310000}"/>
    <cellStyle name="20% - Accent1 2 5 2 3 2 4 2 2" xfId="12910" xr:uid="{00000000-0005-0000-0000-0000B4310000}"/>
    <cellStyle name="20% - Accent1 2 5 2 3 2 4 2 2 2" xfId="12911" xr:uid="{00000000-0005-0000-0000-0000B5310000}"/>
    <cellStyle name="20% - Accent1 2 5 2 3 2 4 2 3" xfId="12912" xr:uid="{00000000-0005-0000-0000-0000B6310000}"/>
    <cellStyle name="20% - Accent1 2 5 2 3 2 4 3" xfId="12913" xr:uid="{00000000-0005-0000-0000-0000B7310000}"/>
    <cellStyle name="20% - Accent1 2 5 2 3 2 4 3 2" xfId="12914" xr:uid="{00000000-0005-0000-0000-0000B8310000}"/>
    <cellStyle name="20% - Accent1 2 5 2 3 2 4 4" xfId="12915" xr:uid="{00000000-0005-0000-0000-0000B9310000}"/>
    <cellStyle name="20% - Accent1 2 5 2 3 2 5" xfId="12916" xr:uid="{00000000-0005-0000-0000-0000BA310000}"/>
    <cellStyle name="20% - Accent1 2 5 2 3 2 5 2" xfId="12917" xr:uid="{00000000-0005-0000-0000-0000BB310000}"/>
    <cellStyle name="20% - Accent1 2 5 2 3 2 5 2 2" xfId="12918" xr:uid="{00000000-0005-0000-0000-0000BC310000}"/>
    <cellStyle name="20% - Accent1 2 5 2 3 2 5 3" xfId="12919" xr:uid="{00000000-0005-0000-0000-0000BD310000}"/>
    <cellStyle name="20% - Accent1 2 5 2 3 2 6" xfId="12920" xr:uid="{00000000-0005-0000-0000-0000BE310000}"/>
    <cellStyle name="20% - Accent1 2 5 2 3 2 6 2" xfId="12921" xr:uid="{00000000-0005-0000-0000-0000BF310000}"/>
    <cellStyle name="20% - Accent1 2 5 2 3 2 6 2 2" xfId="12922" xr:uid="{00000000-0005-0000-0000-0000C0310000}"/>
    <cellStyle name="20% - Accent1 2 5 2 3 2 6 3" xfId="12923" xr:uid="{00000000-0005-0000-0000-0000C1310000}"/>
    <cellStyle name="20% - Accent1 2 5 2 3 2 7" xfId="12924" xr:uid="{00000000-0005-0000-0000-0000C2310000}"/>
    <cellStyle name="20% - Accent1 2 5 2 3 2 7 2" xfId="12925" xr:uid="{00000000-0005-0000-0000-0000C3310000}"/>
    <cellStyle name="20% - Accent1 2 5 2 3 2 8" xfId="12926" xr:uid="{00000000-0005-0000-0000-0000C4310000}"/>
    <cellStyle name="20% - Accent1 2 5 2 3 2 8 2" xfId="12927" xr:uid="{00000000-0005-0000-0000-0000C5310000}"/>
    <cellStyle name="20% - Accent1 2 5 2 3 2 9" xfId="12928" xr:uid="{00000000-0005-0000-0000-0000C6310000}"/>
    <cellStyle name="20% - Accent1 2 5 2 3 3" xfId="12929" xr:uid="{00000000-0005-0000-0000-0000C7310000}"/>
    <cellStyle name="20% - Accent1 2 5 2 3 3 2" xfId="12930" xr:uid="{00000000-0005-0000-0000-0000C8310000}"/>
    <cellStyle name="20% - Accent1 2 5 2 3 3 2 2" xfId="12931" xr:uid="{00000000-0005-0000-0000-0000C9310000}"/>
    <cellStyle name="20% - Accent1 2 5 2 3 3 2 2 2" xfId="12932" xr:uid="{00000000-0005-0000-0000-0000CA310000}"/>
    <cellStyle name="20% - Accent1 2 5 2 3 3 2 2 2 2" xfId="12933" xr:uid="{00000000-0005-0000-0000-0000CB310000}"/>
    <cellStyle name="20% - Accent1 2 5 2 3 3 2 2 3" xfId="12934" xr:uid="{00000000-0005-0000-0000-0000CC310000}"/>
    <cellStyle name="20% - Accent1 2 5 2 3 3 2 3" xfId="12935" xr:uid="{00000000-0005-0000-0000-0000CD310000}"/>
    <cellStyle name="20% - Accent1 2 5 2 3 3 2 3 2" xfId="12936" xr:uid="{00000000-0005-0000-0000-0000CE310000}"/>
    <cellStyle name="20% - Accent1 2 5 2 3 3 2 4" xfId="12937" xr:uid="{00000000-0005-0000-0000-0000CF310000}"/>
    <cellStyle name="20% - Accent1 2 5 2 3 3 3" xfId="12938" xr:uid="{00000000-0005-0000-0000-0000D0310000}"/>
    <cellStyle name="20% - Accent1 2 5 2 3 3 3 2" xfId="12939" xr:uid="{00000000-0005-0000-0000-0000D1310000}"/>
    <cellStyle name="20% - Accent1 2 5 2 3 3 3 2 2" xfId="12940" xr:uid="{00000000-0005-0000-0000-0000D2310000}"/>
    <cellStyle name="20% - Accent1 2 5 2 3 3 3 2 2 2" xfId="12941" xr:uid="{00000000-0005-0000-0000-0000D3310000}"/>
    <cellStyle name="20% - Accent1 2 5 2 3 3 3 2 3" xfId="12942" xr:uid="{00000000-0005-0000-0000-0000D4310000}"/>
    <cellStyle name="20% - Accent1 2 5 2 3 3 3 3" xfId="12943" xr:uid="{00000000-0005-0000-0000-0000D5310000}"/>
    <cellStyle name="20% - Accent1 2 5 2 3 3 3 3 2" xfId="12944" xr:uid="{00000000-0005-0000-0000-0000D6310000}"/>
    <cellStyle name="20% - Accent1 2 5 2 3 3 3 4" xfId="12945" xr:uid="{00000000-0005-0000-0000-0000D7310000}"/>
    <cellStyle name="20% - Accent1 2 5 2 3 3 4" xfId="12946" xr:uid="{00000000-0005-0000-0000-0000D8310000}"/>
    <cellStyle name="20% - Accent1 2 5 2 3 3 4 2" xfId="12947" xr:uid="{00000000-0005-0000-0000-0000D9310000}"/>
    <cellStyle name="20% - Accent1 2 5 2 3 3 4 2 2" xfId="12948" xr:uid="{00000000-0005-0000-0000-0000DA310000}"/>
    <cellStyle name="20% - Accent1 2 5 2 3 3 4 2 2 2" xfId="12949" xr:uid="{00000000-0005-0000-0000-0000DB310000}"/>
    <cellStyle name="20% - Accent1 2 5 2 3 3 4 2 3" xfId="12950" xr:uid="{00000000-0005-0000-0000-0000DC310000}"/>
    <cellStyle name="20% - Accent1 2 5 2 3 3 4 3" xfId="12951" xr:uid="{00000000-0005-0000-0000-0000DD310000}"/>
    <cellStyle name="20% - Accent1 2 5 2 3 3 4 3 2" xfId="12952" xr:uid="{00000000-0005-0000-0000-0000DE310000}"/>
    <cellStyle name="20% - Accent1 2 5 2 3 3 4 4" xfId="12953" xr:uid="{00000000-0005-0000-0000-0000DF310000}"/>
    <cellStyle name="20% - Accent1 2 5 2 3 3 5" xfId="12954" xr:uid="{00000000-0005-0000-0000-0000E0310000}"/>
    <cellStyle name="20% - Accent1 2 5 2 3 3 5 2" xfId="12955" xr:uid="{00000000-0005-0000-0000-0000E1310000}"/>
    <cellStyle name="20% - Accent1 2 5 2 3 3 5 2 2" xfId="12956" xr:uid="{00000000-0005-0000-0000-0000E2310000}"/>
    <cellStyle name="20% - Accent1 2 5 2 3 3 5 3" xfId="12957" xr:uid="{00000000-0005-0000-0000-0000E3310000}"/>
    <cellStyle name="20% - Accent1 2 5 2 3 3 6" xfId="12958" xr:uid="{00000000-0005-0000-0000-0000E4310000}"/>
    <cellStyle name="20% - Accent1 2 5 2 3 3 6 2" xfId="12959" xr:uid="{00000000-0005-0000-0000-0000E5310000}"/>
    <cellStyle name="20% - Accent1 2 5 2 3 3 6 2 2" xfId="12960" xr:uid="{00000000-0005-0000-0000-0000E6310000}"/>
    <cellStyle name="20% - Accent1 2 5 2 3 3 6 3" xfId="12961" xr:uid="{00000000-0005-0000-0000-0000E7310000}"/>
    <cellStyle name="20% - Accent1 2 5 2 3 3 7" xfId="12962" xr:uid="{00000000-0005-0000-0000-0000E8310000}"/>
    <cellStyle name="20% - Accent1 2 5 2 3 3 7 2" xfId="12963" xr:uid="{00000000-0005-0000-0000-0000E9310000}"/>
    <cellStyle name="20% - Accent1 2 5 2 3 3 8" xfId="12964" xr:uid="{00000000-0005-0000-0000-0000EA310000}"/>
    <cellStyle name="20% - Accent1 2 5 2 3 3 8 2" xfId="12965" xr:uid="{00000000-0005-0000-0000-0000EB310000}"/>
    <cellStyle name="20% - Accent1 2 5 2 3 3 9" xfId="12966" xr:uid="{00000000-0005-0000-0000-0000EC310000}"/>
    <cellStyle name="20% - Accent1 2 5 2 3 4" xfId="12967" xr:uid="{00000000-0005-0000-0000-0000ED310000}"/>
    <cellStyle name="20% - Accent1 2 5 2 3 4 2" xfId="12968" xr:uid="{00000000-0005-0000-0000-0000EE310000}"/>
    <cellStyle name="20% - Accent1 2 5 2 3 4 2 2" xfId="12969" xr:uid="{00000000-0005-0000-0000-0000EF310000}"/>
    <cellStyle name="20% - Accent1 2 5 2 3 4 2 2 2" xfId="12970" xr:uid="{00000000-0005-0000-0000-0000F0310000}"/>
    <cellStyle name="20% - Accent1 2 5 2 3 4 2 3" xfId="12971" xr:uid="{00000000-0005-0000-0000-0000F1310000}"/>
    <cellStyle name="20% - Accent1 2 5 2 3 4 3" xfId="12972" xr:uid="{00000000-0005-0000-0000-0000F2310000}"/>
    <cellStyle name="20% - Accent1 2 5 2 3 4 3 2" xfId="12973" xr:uid="{00000000-0005-0000-0000-0000F3310000}"/>
    <cellStyle name="20% - Accent1 2 5 2 3 4 4" xfId="12974" xr:uid="{00000000-0005-0000-0000-0000F4310000}"/>
    <cellStyle name="20% - Accent1 2 5 2 3 5" xfId="12975" xr:uid="{00000000-0005-0000-0000-0000F5310000}"/>
    <cellStyle name="20% - Accent1 2 5 2 3 5 2" xfId="12976" xr:uid="{00000000-0005-0000-0000-0000F6310000}"/>
    <cellStyle name="20% - Accent1 2 5 2 3 5 2 2" xfId="12977" xr:uid="{00000000-0005-0000-0000-0000F7310000}"/>
    <cellStyle name="20% - Accent1 2 5 2 3 5 2 2 2" xfId="12978" xr:uid="{00000000-0005-0000-0000-0000F8310000}"/>
    <cellStyle name="20% - Accent1 2 5 2 3 5 2 3" xfId="12979" xr:uid="{00000000-0005-0000-0000-0000F9310000}"/>
    <cellStyle name="20% - Accent1 2 5 2 3 5 3" xfId="12980" xr:uid="{00000000-0005-0000-0000-0000FA310000}"/>
    <cellStyle name="20% - Accent1 2 5 2 3 5 3 2" xfId="12981" xr:uid="{00000000-0005-0000-0000-0000FB310000}"/>
    <cellStyle name="20% - Accent1 2 5 2 3 5 4" xfId="12982" xr:uid="{00000000-0005-0000-0000-0000FC310000}"/>
    <cellStyle name="20% - Accent1 2 5 2 3 6" xfId="12983" xr:uid="{00000000-0005-0000-0000-0000FD310000}"/>
    <cellStyle name="20% - Accent1 2 5 2 3 6 2" xfId="12984" xr:uid="{00000000-0005-0000-0000-0000FE310000}"/>
    <cellStyle name="20% - Accent1 2 5 2 3 6 2 2" xfId="12985" xr:uid="{00000000-0005-0000-0000-0000FF310000}"/>
    <cellStyle name="20% - Accent1 2 5 2 3 6 2 2 2" xfId="12986" xr:uid="{00000000-0005-0000-0000-000000320000}"/>
    <cellStyle name="20% - Accent1 2 5 2 3 6 2 3" xfId="12987" xr:uid="{00000000-0005-0000-0000-000001320000}"/>
    <cellStyle name="20% - Accent1 2 5 2 3 6 3" xfId="12988" xr:uid="{00000000-0005-0000-0000-000002320000}"/>
    <cellStyle name="20% - Accent1 2 5 2 3 6 3 2" xfId="12989" xr:uid="{00000000-0005-0000-0000-000003320000}"/>
    <cellStyle name="20% - Accent1 2 5 2 3 6 4" xfId="12990" xr:uid="{00000000-0005-0000-0000-000004320000}"/>
    <cellStyle name="20% - Accent1 2 5 2 3 7" xfId="12991" xr:uid="{00000000-0005-0000-0000-000005320000}"/>
    <cellStyle name="20% - Accent1 2 5 2 3 7 2" xfId="12992" xr:uid="{00000000-0005-0000-0000-000006320000}"/>
    <cellStyle name="20% - Accent1 2 5 2 3 7 2 2" xfId="12993" xr:uid="{00000000-0005-0000-0000-000007320000}"/>
    <cellStyle name="20% - Accent1 2 5 2 3 7 3" xfId="12994" xr:uid="{00000000-0005-0000-0000-000008320000}"/>
    <cellStyle name="20% - Accent1 2 5 2 3 8" xfId="12995" xr:uid="{00000000-0005-0000-0000-000009320000}"/>
    <cellStyle name="20% - Accent1 2 5 2 3 8 2" xfId="12996" xr:uid="{00000000-0005-0000-0000-00000A320000}"/>
    <cellStyle name="20% - Accent1 2 5 2 3 8 2 2" xfId="12997" xr:uid="{00000000-0005-0000-0000-00000B320000}"/>
    <cellStyle name="20% - Accent1 2 5 2 3 8 3" xfId="12998" xr:uid="{00000000-0005-0000-0000-00000C320000}"/>
    <cellStyle name="20% - Accent1 2 5 2 3 9" xfId="12999" xr:uid="{00000000-0005-0000-0000-00000D320000}"/>
    <cellStyle name="20% - Accent1 2 5 2 3 9 2" xfId="13000" xr:uid="{00000000-0005-0000-0000-00000E320000}"/>
    <cellStyle name="20% - Accent1 2 5 2 4" xfId="13001" xr:uid="{00000000-0005-0000-0000-00000F320000}"/>
    <cellStyle name="20% - Accent1 2 5 2 4 10" xfId="13002" xr:uid="{00000000-0005-0000-0000-000010320000}"/>
    <cellStyle name="20% - Accent1 2 5 2 4 10 2" xfId="13003" xr:uid="{00000000-0005-0000-0000-000011320000}"/>
    <cellStyle name="20% - Accent1 2 5 2 4 11" xfId="13004" xr:uid="{00000000-0005-0000-0000-000012320000}"/>
    <cellStyle name="20% - Accent1 2 5 2 4 2" xfId="13005" xr:uid="{00000000-0005-0000-0000-000013320000}"/>
    <cellStyle name="20% - Accent1 2 5 2 4 2 2" xfId="13006" xr:uid="{00000000-0005-0000-0000-000014320000}"/>
    <cellStyle name="20% - Accent1 2 5 2 4 2 2 2" xfId="13007" xr:uid="{00000000-0005-0000-0000-000015320000}"/>
    <cellStyle name="20% - Accent1 2 5 2 4 2 2 2 2" xfId="13008" xr:uid="{00000000-0005-0000-0000-000016320000}"/>
    <cellStyle name="20% - Accent1 2 5 2 4 2 2 2 2 2" xfId="13009" xr:uid="{00000000-0005-0000-0000-000017320000}"/>
    <cellStyle name="20% - Accent1 2 5 2 4 2 2 2 3" xfId="13010" xr:uid="{00000000-0005-0000-0000-000018320000}"/>
    <cellStyle name="20% - Accent1 2 5 2 4 2 2 3" xfId="13011" xr:uid="{00000000-0005-0000-0000-000019320000}"/>
    <cellStyle name="20% - Accent1 2 5 2 4 2 2 3 2" xfId="13012" xr:uid="{00000000-0005-0000-0000-00001A320000}"/>
    <cellStyle name="20% - Accent1 2 5 2 4 2 2 4" xfId="13013" xr:uid="{00000000-0005-0000-0000-00001B320000}"/>
    <cellStyle name="20% - Accent1 2 5 2 4 2 3" xfId="13014" xr:uid="{00000000-0005-0000-0000-00001C320000}"/>
    <cellStyle name="20% - Accent1 2 5 2 4 2 3 2" xfId="13015" xr:uid="{00000000-0005-0000-0000-00001D320000}"/>
    <cellStyle name="20% - Accent1 2 5 2 4 2 3 2 2" xfId="13016" xr:uid="{00000000-0005-0000-0000-00001E320000}"/>
    <cellStyle name="20% - Accent1 2 5 2 4 2 3 2 2 2" xfId="13017" xr:uid="{00000000-0005-0000-0000-00001F320000}"/>
    <cellStyle name="20% - Accent1 2 5 2 4 2 3 2 3" xfId="13018" xr:uid="{00000000-0005-0000-0000-000020320000}"/>
    <cellStyle name="20% - Accent1 2 5 2 4 2 3 3" xfId="13019" xr:uid="{00000000-0005-0000-0000-000021320000}"/>
    <cellStyle name="20% - Accent1 2 5 2 4 2 3 3 2" xfId="13020" xr:uid="{00000000-0005-0000-0000-000022320000}"/>
    <cellStyle name="20% - Accent1 2 5 2 4 2 3 4" xfId="13021" xr:uid="{00000000-0005-0000-0000-000023320000}"/>
    <cellStyle name="20% - Accent1 2 5 2 4 2 4" xfId="13022" xr:uid="{00000000-0005-0000-0000-000024320000}"/>
    <cellStyle name="20% - Accent1 2 5 2 4 2 4 2" xfId="13023" xr:uid="{00000000-0005-0000-0000-000025320000}"/>
    <cellStyle name="20% - Accent1 2 5 2 4 2 4 2 2" xfId="13024" xr:uid="{00000000-0005-0000-0000-000026320000}"/>
    <cellStyle name="20% - Accent1 2 5 2 4 2 4 2 2 2" xfId="13025" xr:uid="{00000000-0005-0000-0000-000027320000}"/>
    <cellStyle name="20% - Accent1 2 5 2 4 2 4 2 3" xfId="13026" xr:uid="{00000000-0005-0000-0000-000028320000}"/>
    <cellStyle name="20% - Accent1 2 5 2 4 2 4 3" xfId="13027" xr:uid="{00000000-0005-0000-0000-000029320000}"/>
    <cellStyle name="20% - Accent1 2 5 2 4 2 4 3 2" xfId="13028" xr:uid="{00000000-0005-0000-0000-00002A320000}"/>
    <cellStyle name="20% - Accent1 2 5 2 4 2 4 4" xfId="13029" xr:uid="{00000000-0005-0000-0000-00002B320000}"/>
    <cellStyle name="20% - Accent1 2 5 2 4 2 5" xfId="13030" xr:uid="{00000000-0005-0000-0000-00002C320000}"/>
    <cellStyle name="20% - Accent1 2 5 2 4 2 5 2" xfId="13031" xr:uid="{00000000-0005-0000-0000-00002D320000}"/>
    <cellStyle name="20% - Accent1 2 5 2 4 2 5 2 2" xfId="13032" xr:uid="{00000000-0005-0000-0000-00002E320000}"/>
    <cellStyle name="20% - Accent1 2 5 2 4 2 5 3" xfId="13033" xr:uid="{00000000-0005-0000-0000-00002F320000}"/>
    <cellStyle name="20% - Accent1 2 5 2 4 2 6" xfId="13034" xr:uid="{00000000-0005-0000-0000-000030320000}"/>
    <cellStyle name="20% - Accent1 2 5 2 4 2 6 2" xfId="13035" xr:uid="{00000000-0005-0000-0000-000031320000}"/>
    <cellStyle name="20% - Accent1 2 5 2 4 2 6 2 2" xfId="13036" xr:uid="{00000000-0005-0000-0000-000032320000}"/>
    <cellStyle name="20% - Accent1 2 5 2 4 2 6 3" xfId="13037" xr:uid="{00000000-0005-0000-0000-000033320000}"/>
    <cellStyle name="20% - Accent1 2 5 2 4 2 7" xfId="13038" xr:uid="{00000000-0005-0000-0000-000034320000}"/>
    <cellStyle name="20% - Accent1 2 5 2 4 2 7 2" xfId="13039" xr:uid="{00000000-0005-0000-0000-000035320000}"/>
    <cellStyle name="20% - Accent1 2 5 2 4 2 8" xfId="13040" xr:uid="{00000000-0005-0000-0000-000036320000}"/>
    <cellStyle name="20% - Accent1 2 5 2 4 2 8 2" xfId="13041" xr:uid="{00000000-0005-0000-0000-000037320000}"/>
    <cellStyle name="20% - Accent1 2 5 2 4 2 9" xfId="13042" xr:uid="{00000000-0005-0000-0000-000038320000}"/>
    <cellStyle name="20% - Accent1 2 5 2 4 3" xfId="13043" xr:uid="{00000000-0005-0000-0000-000039320000}"/>
    <cellStyle name="20% - Accent1 2 5 2 4 3 2" xfId="13044" xr:uid="{00000000-0005-0000-0000-00003A320000}"/>
    <cellStyle name="20% - Accent1 2 5 2 4 3 2 2" xfId="13045" xr:uid="{00000000-0005-0000-0000-00003B320000}"/>
    <cellStyle name="20% - Accent1 2 5 2 4 3 2 2 2" xfId="13046" xr:uid="{00000000-0005-0000-0000-00003C320000}"/>
    <cellStyle name="20% - Accent1 2 5 2 4 3 2 2 2 2" xfId="13047" xr:uid="{00000000-0005-0000-0000-00003D320000}"/>
    <cellStyle name="20% - Accent1 2 5 2 4 3 2 2 3" xfId="13048" xr:uid="{00000000-0005-0000-0000-00003E320000}"/>
    <cellStyle name="20% - Accent1 2 5 2 4 3 2 3" xfId="13049" xr:uid="{00000000-0005-0000-0000-00003F320000}"/>
    <cellStyle name="20% - Accent1 2 5 2 4 3 2 3 2" xfId="13050" xr:uid="{00000000-0005-0000-0000-000040320000}"/>
    <cellStyle name="20% - Accent1 2 5 2 4 3 2 4" xfId="13051" xr:uid="{00000000-0005-0000-0000-000041320000}"/>
    <cellStyle name="20% - Accent1 2 5 2 4 3 3" xfId="13052" xr:uid="{00000000-0005-0000-0000-000042320000}"/>
    <cellStyle name="20% - Accent1 2 5 2 4 3 3 2" xfId="13053" xr:uid="{00000000-0005-0000-0000-000043320000}"/>
    <cellStyle name="20% - Accent1 2 5 2 4 3 3 2 2" xfId="13054" xr:uid="{00000000-0005-0000-0000-000044320000}"/>
    <cellStyle name="20% - Accent1 2 5 2 4 3 3 2 2 2" xfId="13055" xr:uid="{00000000-0005-0000-0000-000045320000}"/>
    <cellStyle name="20% - Accent1 2 5 2 4 3 3 2 3" xfId="13056" xr:uid="{00000000-0005-0000-0000-000046320000}"/>
    <cellStyle name="20% - Accent1 2 5 2 4 3 3 3" xfId="13057" xr:uid="{00000000-0005-0000-0000-000047320000}"/>
    <cellStyle name="20% - Accent1 2 5 2 4 3 3 3 2" xfId="13058" xr:uid="{00000000-0005-0000-0000-000048320000}"/>
    <cellStyle name="20% - Accent1 2 5 2 4 3 3 4" xfId="13059" xr:uid="{00000000-0005-0000-0000-000049320000}"/>
    <cellStyle name="20% - Accent1 2 5 2 4 3 4" xfId="13060" xr:uid="{00000000-0005-0000-0000-00004A320000}"/>
    <cellStyle name="20% - Accent1 2 5 2 4 3 4 2" xfId="13061" xr:uid="{00000000-0005-0000-0000-00004B320000}"/>
    <cellStyle name="20% - Accent1 2 5 2 4 3 4 2 2" xfId="13062" xr:uid="{00000000-0005-0000-0000-00004C320000}"/>
    <cellStyle name="20% - Accent1 2 5 2 4 3 4 2 2 2" xfId="13063" xr:uid="{00000000-0005-0000-0000-00004D320000}"/>
    <cellStyle name="20% - Accent1 2 5 2 4 3 4 2 3" xfId="13064" xr:uid="{00000000-0005-0000-0000-00004E320000}"/>
    <cellStyle name="20% - Accent1 2 5 2 4 3 4 3" xfId="13065" xr:uid="{00000000-0005-0000-0000-00004F320000}"/>
    <cellStyle name="20% - Accent1 2 5 2 4 3 4 3 2" xfId="13066" xr:uid="{00000000-0005-0000-0000-000050320000}"/>
    <cellStyle name="20% - Accent1 2 5 2 4 3 4 4" xfId="13067" xr:uid="{00000000-0005-0000-0000-000051320000}"/>
    <cellStyle name="20% - Accent1 2 5 2 4 3 5" xfId="13068" xr:uid="{00000000-0005-0000-0000-000052320000}"/>
    <cellStyle name="20% - Accent1 2 5 2 4 3 5 2" xfId="13069" xr:uid="{00000000-0005-0000-0000-000053320000}"/>
    <cellStyle name="20% - Accent1 2 5 2 4 3 5 2 2" xfId="13070" xr:uid="{00000000-0005-0000-0000-000054320000}"/>
    <cellStyle name="20% - Accent1 2 5 2 4 3 5 3" xfId="13071" xr:uid="{00000000-0005-0000-0000-000055320000}"/>
    <cellStyle name="20% - Accent1 2 5 2 4 3 6" xfId="13072" xr:uid="{00000000-0005-0000-0000-000056320000}"/>
    <cellStyle name="20% - Accent1 2 5 2 4 3 6 2" xfId="13073" xr:uid="{00000000-0005-0000-0000-000057320000}"/>
    <cellStyle name="20% - Accent1 2 5 2 4 3 6 2 2" xfId="13074" xr:uid="{00000000-0005-0000-0000-000058320000}"/>
    <cellStyle name="20% - Accent1 2 5 2 4 3 6 3" xfId="13075" xr:uid="{00000000-0005-0000-0000-000059320000}"/>
    <cellStyle name="20% - Accent1 2 5 2 4 3 7" xfId="13076" xr:uid="{00000000-0005-0000-0000-00005A320000}"/>
    <cellStyle name="20% - Accent1 2 5 2 4 3 7 2" xfId="13077" xr:uid="{00000000-0005-0000-0000-00005B320000}"/>
    <cellStyle name="20% - Accent1 2 5 2 4 3 8" xfId="13078" xr:uid="{00000000-0005-0000-0000-00005C320000}"/>
    <cellStyle name="20% - Accent1 2 5 2 4 3 8 2" xfId="13079" xr:uid="{00000000-0005-0000-0000-00005D320000}"/>
    <cellStyle name="20% - Accent1 2 5 2 4 3 9" xfId="13080" xr:uid="{00000000-0005-0000-0000-00005E320000}"/>
    <cellStyle name="20% - Accent1 2 5 2 4 4" xfId="13081" xr:uid="{00000000-0005-0000-0000-00005F320000}"/>
    <cellStyle name="20% - Accent1 2 5 2 4 4 2" xfId="13082" xr:uid="{00000000-0005-0000-0000-000060320000}"/>
    <cellStyle name="20% - Accent1 2 5 2 4 4 2 2" xfId="13083" xr:uid="{00000000-0005-0000-0000-000061320000}"/>
    <cellStyle name="20% - Accent1 2 5 2 4 4 2 2 2" xfId="13084" xr:uid="{00000000-0005-0000-0000-000062320000}"/>
    <cellStyle name="20% - Accent1 2 5 2 4 4 2 3" xfId="13085" xr:uid="{00000000-0005-0000-0000-000063320000}"/>
    <cellStyle name="20% - Accent1 2 5 2 4 4 3" xfId="13086" xr:uid="{00000000-0005-0000-0000-000064320000}"/>
    <cellStyle name="20% - Accent1 2 5 2 4 4 3 2" xfId="13087" xr:uid="{00000000-0005-0000-0000-000065320000}"/>
    <cellStyle name="20% - Accent1 2 5 2 4 4 4" xfId="13088" xr:uid="{00000000-0005-0000-0000-000066320000}"/>
    <cellStyle name="20% - Accent1 2 5 2 4 5" xfId="13089" xr:uid="{00000000-0005-0000-0000-000067320000}"/>
    <cellStyle name="20% - Accent1 2 5 2 4 5 2" xfId="13090" xr:uid="{00000000-0005-0000-0000-000068320000}"/>
    <cellStyle name="20% - Accent1 2 5 2 4 5 2 2" xfId="13091" xr:uid="{00000000-0005-0000-0000-000069320000}"/>
    <cellStyle name="20% - Accent1 2 5 2 4 5 2 2 2" xfId="13092" xr:uid="{00000000-0005-0000-0000-00006A320000}"/>
    <cellStyle name="20% - Accent1 2 5 2 4 5 2 3" xfId="13093" xr:uid="{00000000-0005-0000-0000-00006B320000}"/>
    <cellStyle name="20% - Accent1 2 5 2 4 5 3" xfId="13094" xr:uid="{00000000-0005-0000-0000-00006C320000}"/>
    <cellStyle name="20% - Accent1 2 5 2 4 5 3 2" xfId="13095" xr:uid="{00000000-0005-0000-0000-00006D320000}"/>
    <cellStyle name="20% - Accent1 2 5 2 4 5 4" xfId="13096" xr:uid="{00000000-0005-0000-0000-00006E320000}"/>
    <cellStyle name="20% - Accent1 2 5 2 4 6" xfId="13097" xr:uid="{00000000-0005-0000-0000-00006F320000}"/>
    <cellStyle name="20% - Accent1 2 5 2 4 6 2" xfId="13098" xr:uid="{00000000-0005-0000-0000-000070320000}"/>
    <cellStyle name="20% - Accent1 2 5 2 4 6 2 2" xfId="13099" xr:uid="{00000000-0005-0000-0000-000071320000}"/>
    <cellStyle name="20% - Accent1 2 5 2 4 6 2 2 2" xfId="13100" xr:uid="{00000000-0005-0000-0000-000072320000}"/>
    <cellStyle name="20% - Accent1 2 5 2 4 6 2 3" xfId="13101" xr:uid="{00000000-0005-0000-0000-000073320000}"/>
    <cellStyle name="20% - Accent1 2 5 2 4 6 3" xfId="13102" xr:uid="{00000000-0005-0000-0000-000074320000}"/>
    <cellStyle name="20% - Accent1 2 5 2 4 6 3 2" xfId="13103" xr:uid="{00000000-0005-0000-0000-000075320000}"/>
    <cellStyle name="20% - Accent1 2 5 2 4 6 4" xfId="13104" xr:uid="{00000000-0005-0000-0000-000076320000}"/>
    <cellStyle name="20% - Accent1 2 5 2 4 7" xfId="13105" xr:uid="{00000000-0005-0000-0000-000077320000}"/>
    <cellStyle name="20% - Accent1 2 5 2 4 7 2" xfId="13106" xr:uid="{00000000-0005-0000-0000-000078320000}"/>
    <cellStyle name="20% - Accent1 2 5 2 4 7 2 2" xfId="13107" xr:uid="{00000000-0005-0000-0000-000079320000}"/>
    <cellStyle name="20% - Accent1 2 5 2 4 7 3" xfId="13108" xr:uid="{00000000-0005-0000-0000-00007A320000}"/>
    <cellStyle name="20% - Accent1 2 5 2 4 8" xfId="13109" xr:uid="{00000000-0005-0000-0000-00007B320000}"/>
    <cellStyle name="20% - Accent1 2 5 2 4 8 2" xfId="13110" xr:uid="{00000000-0005-0000-0000-00007C320000}"/>
    <cellStyle name="20% - Accent1 2 5 2 4 8 2 2" xfId="13111" xr:uid="{00000000-0005-0000-0000-00007D320000}"/>
    <cellStyle name="20% - Accent1 2 5 2 4 8 3" xfId="13112" xr:uid="{00000000-0005-0000-0000-00007E320000}"/>
    <cellStyle name="20% - Accent1 2 5 2 4 9" xfId="13113" xr:uid="{00000000-0005-0000-0000-00007F320000}"/>
    <cellStyle name="20% - Accent1 2 5 2 4 9 2" xfId="13114" xr:uid="{00000000-0005-0000-0000-000080320000}"/>
    <cellStyle name="20% - Accent1 2 5 2 5" xfId="13115" xr:uid="{00000000-0005-0000-0000-000081320000}"/>
    <cellStyle name="20% - Accent1 2 5 2 5 10" xfId="13116" xr:uid="{00000000-0005-0000-0000-000082320000}"/>
    <cellStyle name="20% - Accent1 2 5 2 5 10 2" xfId="13117" xr:uid="{00000000-0005-0000-0000-000083320000}"/>
    <cellStyle name="20% - Accent1 2 5 2 5 11" xfId="13118" xr:uid="{00000000-0005-0000-0000-000084320000}"/>
    <cellStyle name="20% - Accent1 2 5 2 5 2" xfId="13119" xr:uid="{00000000-0005-0000-0000-000085320000}"/>
    <cellStyle name="20% - Accent1 2 5 2 5 2 2" xfId="13120" xr:uid="{00000000-0005-0000-0000-000086320000}"/>
    <cellStyle name="20% - Accent1 2 5 2 5 2 2 2" xfId="13121" xr:uid="{00000000-0005-0000-0000-000087320000}"/>
    <cellStyle name="20% - Accent1 2 5 2 5 2 2 2 2" xfId="13122" xr:uid="{00000000-0005-0000-0000-000088320000}"/>
    <cellStyle name="20% - Accent1 2 5 2 5 2 2 2 2 2" xfId="13123" xr:uid="{00000000-0005-0000-0000-000089320000}"/>
    <cellStyle name="20% - Accent1 2 5 2 5 2 2 2 3" xfId="13124" xr:uid="{00000000-0005-0000-0000-00008A320000}"/>
    <cellStyle name="20% - Accent1 2 5 2 5 2 2 3" xfId="13125" xr:uid="{00000000-0005-0000-0000-00008B320000}"/>
    <cellStyle name="20% - Accent1 2 5 2 5 2 2 3 2" xfId="13126" xr:uid="{00000000-0005-0000-0000-00008C320000}"/>
    <cellStyle name="20% - Accent1 2 5 2 5 2 2 4" xfId="13127" xr:uid="{00000000-0005-0000-0000-00008D320000}"/>
    <cellStyle name="20% - Accent1 2 5 2 5 2 3" xfId="13128" xr:uid="{00000000-0005-0000-0000-00008E320000}"/>
    <cellStyle name="20% - Accent1 2 5 2 5 2 3 2" xfId="13129" xr:uid="{00000000-0005-0000-0000-00008F320000}"/>
    <cellStyle name="20% - Accent1 2 5 2 5 2 3 2 2" xfId="13130" xr:uid="{00000000-0005-0000-0000-000090320000}"/>
    <cellStyle name="20% - Accent1 2 5 2 5 2 3 2 2 2" xfId="13131" xr:uid="{00000000-0005-0000-0000-000091320000}"/>
    <cellStyle name="20% - Accent1 2 5 2 5 2 3 2 3" xfId="13132" xr:uid="{00000000-0005-0000-0000-000092320000}"/>
    <cellStyle name="20% - Accent1 2 5 2 5 2 3 3" xfId="13133" xr:uid="{00000000-0005-0000-0000-000093320000}"/>
    <cellStyle name="20% - Accent1 2 5 2 5 2 3 3 2" xfId="13134" xr:uid="{00000000-0005-0000-0000-000094320000}"/>
    <cellStyle name="20% - Accent1 2 5 2 5 2 3 4" xfId="13135" xr:uid="{00000000-0005-0000-0000-000095320000}"/>
    <cellStyle name="20% - Accent1 2 5 2 5 2 4" xfId="13136" xr:uid="{00000000-0005-0000-0000-000096320000}"/>
    <cellStyle name="20% - Accent1 2 5 2 5 2 4 2" xfId="13137" xr:uid="{00000000-0005-0000-0000-000097320000}"/>
    <cellStyle name="20% - Accent1 2 5 2 5 2 4 2 2" xfId="13138" xr:uid="{00000000-0005-0000-0000-000098320000}"/>
    <cellStyle name="20% - Accent1 2 5 2 5 2 4 2 2 2" xfId="13139" xr:uid="{00000000-0005-0000-0000-000099320000}"/>
    <cellStyle name="20% - Accent1 2 5 2 5 2 4 2 3" xfId="13140" xr:uid="{00000000-0005-0000-0000-00009A320000}"/>
    <cellStyle name="20% - Accent1 2 5 2 5 2 4 3" xfId="13141" xr:uid="{00000000-0005-0000-0000-00009B320000}"/>
    <cellStyle name="20% - Accent1 2 5 2 5 2 4 3 2" xfId="13142" xr:uid="{00000000-0005-0000-0000-00009C320000}"/>
    <cellStyle name="20% - Accent1 2 5 2 5 2 4 4" xfId="13143" xr:uid="{00000000-0005-0000-0000-00009D320000}"/>
    <cellStyle name="20% - Accent1 2 5 2 5 2 5" xfId="13144" xr:uid="{00000000-0005-0000-0000-00009E320000}"/>
    <cellStyle name="20% - Accent1 2 5 2 5 2 5 2" xfId="13145" xr:uid="{00000000-0005-0000-0000-00009F320000}"/>
    <cellStyle name="20% - Accent1 2 5 2 5 2 5 2 2" xfId="13146" xr:uid="{00000000-0005-0000-0000-0000A0320000}"/>
    <cellStyle name="20% - Accent1 2 5 2 5 2 5 3" xfId="13147" xr:uid="{00000000-0005-0000-0000-0000A1320000}"/>
    <cellStyle name="20% - Accent1 2 5 2 5 2 6" xfId="13148" xr:uid="{00000000-0005-0000-0000-0000A2320000}"/>
    <cellStyle name="20% - Accent1 2 5 2 5 2 6 2" xfId="13149" xr:uid="{00000000-0005-0000-0000-0000A3320000}"/>
    <cellStyle name="20% - Accent1 2 5 2 5 2 6 2 2" xfId="13150" xr:uid="{00000000-0005-0000-0000-0000A4320000}"/>
    <cellStyle name="20% - Accent1 2 5 2 5 2 6 3" xfId="13151" xr:uid="{00000000-0005-0000-0000-0000A5320000}"/>
    <cellStyle name="20% - Accent1 2 5 2 5 2 7" xfId="13152" xr:uid="{00000000-0005-0000-0000-0000A6320000}"/>
    <cellStyle name="20% - Accent1 2 5 2 5 2 7 2" xfId="13153" xr:uid="{00000000-0005-0000-0000-0000A7320000}"/>
    <cellStyle name="20% - Accent1 2 5 2 5 2 8" xfId="13154" xr:uid="{00000000-0005-0000-0000-0000A8320000}"/>
    <cellStyle name="20% - Accent1 2 5 2 5 2 8 2" xfId="13155" xr:uid="{00000000-0005-0000-0000-0000A9320000}"/>
    <cellStyle name="20% - Accent1 2 5 2 5 2 9" xfId="13156" xr:uid="{00000000-0005-0000-0000-0000AA320000}"/>
    <cellStyle name="20% - Accent1 2 5 2 5 3" xfId="13157" xr:uid="{00000000-0005-0000-0000-0000AB320000}"/>
    <cellStyle name="20% - Accent1 2 5 2 5 3 2" xfId="13158" xr:uid="{00000000-0005-0000-0000-0000AC320000}"/>
    <cellStyle name="20% - Accent1 2 5 2 5 3 2 2" xfId="13159" xr:uid="{00000000-0005-0000-0000-0000AD320000}"/>
    <cellStyle name="20% - Accent1 2 5 2 5 3 2 2 2" xfId="13160" xr:uid="{00000000-0005-0000-0000-0000AE320000}"/>
    <cellStyle name="20% - Accent1 2 5 2 5 3 2 2 2 2" xfId="13161" xr:uid="{00000000-0005-0000-0000-0000AF320000}"/>
    <cellStyle name="20% - Accent1 2 5 2 5 3 2 2 3" xfId="13162" xr:uid="{00000000-0005-0000-0000-0000B0320000}"/>
    <cellStyle name="20% - Accent1 2 5 2 5 3 2 3" xfId="13163" xr:uid="{00000000-0005-0000-0000-0000B1320000}"/>
    <cellStyle name="20% - Accent1 2 5 2 5 3 2 3 2" xfId="13164" xr:uid="{00000000-0005-0000-0000-0000B2320000}"/>
    <cellStyle name="20% - Accent1 2 5 2 5 3 2 4" xfId="13165" xr:uid="{00000000-0005-0000-0000-0000B3320000}"/>
    <cellStyle name="20% - Accent1 2 5 2 5 3 3" xfId="13166" xr:uid="{00000000-0005-0000-0000-0000B4320000}"/>
    <cellStyle name="20% - Accent1 2 5 2 5 3 3 2" xfId="13167" xr:uid="{00000000-0005-0000-0000-0000B5320000}"/>
    <cellStyle name="20% - Accent1 2 5 2 5 3 3 2 2" xfId="13168" xr:uid="{00000000-0005-0000-0000-0000B6320000}"/>
    <cellStyle name="20% - Accent1 2 5 2 5 3 3 2 2 2" xfId="13169" xr:uid="{00000000-0005-0000-0000-0000B7320000}"/>
    <cellStyle name="20% - Accent1 2 5 2 5 3 3 2 3" xfId="13170" xr:uid="{00000000-0005-0000-0000-0000B8320000}"/>
    <cellStyle name="20% - Accent1 2 5 2 5 3 3 3" xfId="13171" xr:uid="{00000000-0005-0000-0000-0000B9320000}"/>
    <cellStyle name="20% - Accent1 2 5 2 5 3 3 3 2" xfId="13172" xr:uid="{00000000-0005-0000-0000-0000BA320000}"/>
    <cellStyle name="20% - Accent1 2 5 2 5 3 3 4" xfId="13173" xr:uid="{00000000-0005-0000-0000-0000BB320000}"/>
    <cellStyle name="20% - Accent1 2 5 2 5 3 4" xfId="13174" xr:uid="{00000000-0005-0000-0000-0000BC320000}"/>
    <cellStyle name="20% - Accent1 2 5 2 5 3 4 2" xfId="13175" xr:uid="{00000000-0005-0000-0000-0000BD320000}"/>
    <cellStyle name="20% - Accent1 2 5 2 5 3 4 2 2" xfId="13176" xr:uid="{00000000-0005-0000-0000-0000BE320000}"/>
    <cellStyle name="20% - Accent1 2 5 2 5 3 4 2 2 2" xfId="13177" xr:uid="{00000000-0005-0000-0000-0000BF320000}"/>
    <cellStyle name="20% - Accent1 2 5 2 5 3 4 2 3" xfId="13178" xr:uid="{00000000-0005-0000-0000-0000C0320000}"/>
    <cellStyle name="20% - Accent1 2 5 2 5 3 4 3" xfId="13179" xr:uid="{00000000-0005-0000-0000-0000C1320000}"/>
    <cellStyle name="20% - Accent1 2 5 2 5 3 4 3 2" xfId="13180" xr:uid="{00000000-0005-0000-0000-0000C2320000}"/>
    <cellStyle name="20% - Accent1 2 5 2 5 3 4 4" xfId="13181" xr:uid="{00000000-0005-0000-0000-0000C3320000}"/>
    <cellStyle name="20% - Accent1 2 5 2 5 3 5" xfId="13182" xr:uid="{00000000-0005-0000-0000-0000C4320000}"/>
    <cellStyle name="20% - Accent1 2 5 2 5 3 5 2" xfId="13183" xr:uid="{00000000-0005-0000-0000-0000C5320000}"/>
    <cellStyle name="20% - Accent1 2 5 2 5 3 5 2 2" xfId="13184" xr:uid="{00000000-0005-0000-0000-0000C6320000}"/>
    <cellStyle name="20% - Accent1 2 5 2 5 3 5 3" xfId="13185" xr:uid="{00000000-0005-0000-0000-0000C7320000}"/>
    <cellStyle name="20% - Accent1 2 5 2 5 3 6" xfId="13186" xr:uid="{00000000-0005-0000-0000-0000C8320000}"/>
    <cellStyle name="20% - Accent1 2 5 2 5 3 6 2" xfId="13187" xr:uid="{00000000-0005-0000-0000-0000C9320000}"/>
    <cellStyle name="20% - Accent1 2 5 2 5 3 6 2 2" xfId="13188" xr:uid="{00000000-0005-0000-0000-0000CA320000}"/>
    <cellStyle name="20% - Accent1 2 5 2 5 3 6 3" xfId="13189" xr:uid="{00000000-0005-0000-0000-0000CB320000}"/>
    <cellStyle name="20% - Accent1 2 5 2 5 3 7" xfId="13190" xr:uid="{00000000-0005-0000-0000-0000CC320000}"/>
    <cellStyle name="20% - Accent1 2 5 2 5 3 7 2" xfId="13191" xr:uid="{00000000-0005-0000-0000-0000CD320000}"/>
    <cellStyle name="20% - Accent1 2 5 2 5 3 8" xfId="13192" xr:uid="{00000000-0005-0000-0000-0000CE320000}"/>
    <cellStyle name="20% - Accent1 2 5 2 5 3 8 2" xfId="13193" xr:uid="{00000000-0005-0000-0000-0000CF320000}"/>
    <cellStyle name="20% - Accent1 2 5 2 5 3 9" xfId="13194" xr:uid="{00000000-0005-0000-0000-0000D0320000}"/>
    <cellStyle name="20% - Accent1 2 5 2 5 4" xfId="13195" xr:uid="{00000000-0005-0000-0000-0000D1320000}"/>
    <cellStyle name="20% - Accent1 2 5 2 5 4 2" xfId="13196" xr:uid="{00000000-0005-0000-0000-0000D2320000}"/>
    <cellStyle name="20% - Accent1 2 5 2 5 4 2 2" xfId="13197" xr:uid="{00000000-0005-0000-0000-0000D3320000}"/>
    <cellStyle name="20% - Accent1 2 5 2 5 4 2 2 2" xfId="13198" xr:uid="{00000000-0005-0000-0000-0000D4320000}"/>
    <cellStyle name="20% - Accent1 2 5 2 5 4 2 3" xfId="13199" xr:uid="{00000000-0005-0000-0000-0000D5320000}"/>
    <cellStyle name="20% - Accent1 2 5 2 5 4 3" xfId="13200" xr:uid="{00000000-0005-0000-0000-0000D6320000}"/>
    <cellStyle name="20% - Accent1 2 5 2 5 4 3 2" xfId="13201" xr:uid="{00000000-0005-0000-0000-0000D7320000}"/>
    <cellStyle name="20% - Accent1 2 5 2 5 4 4" xfId="13202" xr:uid="{00000000-0005-0000-0000-0000D8320000}"/>
    <cellStyle name="20% - Accent1 2 5 2 5 5" xfId="13203" xr:uid="{00000000-0005-0000-0000-0000D9320000}"/>
    <cellStyle name="20% - Accent1 2 5 2 5 5 2" xfId="13204" xr:uid="{00000000-0005-0000-0000-0000DA320000}"/>
    <cellStyle name="20% - Accent1 2 5 2 5 5 2 2" xfId="13205" xr:uid="{00000000-0005-0000-0000-0000DB320000}"/>
    <cellStyle name="20% - Accent1 2 5 2 5 5 2 2 2" xfId="13206" xr:uid="{00000000-0005-0000-0000-0000DC320000}"/>
    <cellStyle name="20% - Accent1 2 5 2 5 5 2 3" xfId="13207" xr:uid="{00000000-0005-0000-0000-0000DD320000}"/>
    <cellStyle name="20% - Accent1 2 5 2 5 5 3" xfId="13208" xr:uid="{00000000-0005-0000-0000-0000DE320000}"/>
    <cellStyle name="20% - Accent1 2 5 2 5 5 3 2" xfId="13209" xr:uid="{00000000-0005-0000-0000-0000DF320000}"/>
    <cellStyle name="20% - Accent1 2 5 2 5 5 4" xfId="13210" xr:uid="{00000000-0005-0000-0000-0000E0320000}"/>
    <cellStyle name="20% - Accent1 2 5 2 5 6" xfId="13211" xr:uid="{00000000-0005-0000-0000-0000E1320000}"/>
    <cellStyle name="20% - Accent1 2 5 2 5 6 2" xfId="13212" xr:uid="{00000000-0005-0000-0000-0000E2320000}"/>
    <cellStyle name="20% - Accent1 2 5 2 5 6 2 2" xfId="13213" xr:uid="{00000000-0005-0000-0000-0000E3320000}"/>
    <cellStyle name="20% - Accent1 2 5 2 5 6 2 2 2" xfId="13214" xr:uid="{00000000-0005-0000-0000-0000E4320000}"/>
    <cellStyle name="20% - Accent1 2 5 2 5 6 2 3" xfId="13215" xr:uid="{00000000-0005-0000-0000-0000E5320000}"/>
    <cellStyle name="20% - Accent1 2 5 2 5 6 3" xfId="13216" xr:uid="{00000000-0005-0000-0000-0000E6320000}"/>
    <cellStyle name="20% - Accent1 2 5 2 5 6 3 2" xfId="13217" xr:uid="{00000000-0005-0000-0000-0000E7320000}"/>
    <cellStyle name="20% - Accent1 2 5 2 5 6 4" xfId="13218" xr:uid="{00000000-0005-0000-0000-0000E8320000}"/>
    <cellStyle name="20% - Accent1 2 5 2 5 7" xfId="13219" xr:uid="{00000000-0005-0000-0000-0000E9320000}"/>
    <cellStyle name="20% - Accent1 2 5 2 5 7 2" xfId="13220" xr:uid="{00000000-0005-0000-0000-0000EA320000}"/>
    <cellStyle name="20% - Accent1 2 5 2 5 7 2 2" xfId="13221" xr:uid="{00000000-0005-0000-0000-0000EB320000}"/>
    <cellStyle name="20% - Accent1 2 5 2 5 7 3" xfId="13222" xr:uid="{00000000-0005-0000-0000-0000EC320000}"/>
    <cellStyle name="20% - Accent1 2 5 2 5 8" xfId="13223" xr:uid="{00000000-0005-0000-0000-0000ED320000}"/>
    <cellStyle name="20% - Accent1 2 5 2 5 8 2" xfId="13224" xr:uid="{00000000-0005-0000-0000-0000EE320000}"/>
    <cellStyle name="20% - Accent1 2 5 2 5 8 2 2" xfId="13225" xr:uid="{00000000-0005-0000-0000-0000EF320000}"/>
    <cellStyle name="20% - Accent1 2 5 2 5 8 3" xfId="13226" xr:uid="{00000000-0005-0000-0000-0000F0320000}"/>
    <cellStyle name="20% - Accent1 2 5 2 5 9" xfId="13227" xr:uid="{00000000-0005-0000-0000-0000F1320000}"/>
    <cellStyle name="20% - Accent1 2 5 2 5 9 2" xfId="13228" xr:uid="{00000000-0005-0000-0000-0000F2320000}"/>
    <cellStyle name="20% - Accent1 2 5 2 6" xfId="13229" xr:uid="{00000000-0005-0000-0000-0000F3320000}"/>
    <cellStyle name="20% - Accent1 2 5 2 6 2" xfId="13230" xr:uid="{00000000-0005-0000-0000-0000F4320000}"/>
    <cellStyle name="20% - Accent1 2 5 2 6 2 2" xfId="13231" xr:uid="{00000000-0005-0000-0000-0000F5320000}"/>
    <cellStyle name="20% - Accent1 2 5 2 6 2 2 2" xfId="13232" xr:uid="{00000000-0005-0000-0000-0000F6320000}"/>
    <cellStyle name="20% - Accent1 2 5 2 6 2 2 2 2" xfId="13233" xr:uid="{00000000-0005-0000-0000-0000F7320000}"/>
    <cellStyle name="20% - Accent1 2 5 2 6 2 2 3" xfId="13234" xr:uid="{00000000-0005-0000-0000-0000F8320000}"/>
    <cellStyle name="20% - Accent1 2 5 2 6 2 3" xfId="13235" xr:uid="{00000000-0005-0000-0000-0000F9320000}"/>
    <cellStyle name="20% - Accent1 2 5 2 6 2 3 2" xfId="13236" xr:uid="{00000000-0005-0000-0000-0000FA320000}"/>
    <cellStyle name="20% - Accent1 2 5 2 6 2 4" xfId="13237" xr:uid="{00000000-0005-0000-0000-0000FB320000}"/>
    <cellStyle name="20% - Accent1 2 5 2 6 3" xfId="13238" xr:uid="{00000000-0005-0000-0000-0000FC320000}"/>
    <cellStyle name="20% - Accent1 2 5 2 6 3 2" xfId="13239" xr:uid="{00000000-0005-0000-0000-0000FD320000}"/>
    <cellStyle name="20% - Accent1 2 5 2 6 3 2 2" xfId="13240" xr:uid="{00000000-0005-0000-0000-0000FE320000}"/>
    <cellStyle name="20% - Accent1 2 5 2 6 3 2 2 2" xfId="13241" xr:uid="{00000000-0005-0000-0000-0000FF320000}"/>
    <cellStyle name="20% - Accent1 2 5 2 6 3 2 3" xfId="13242" xr:uid="{00000000-0005-0000-0000-000000330000}"/>
    <cellStyle name="20% - Accent1 2 5 2 6 3 3" xfId="13243" xr:uid="{00000000-0005-0000-0000-000001330000}"/>
    <cellStyle name="20% - Accent1 2 5 2 6 3 3 2" xfId="13244" xr:uid="{00000000-0005-0000-0000-000002330000}"/>
    <cellStyle name="20% - Accent1 2 5 2 6 3 4" xfId="13245" xr:uid="{00000000-0005-0000-0000-000003330000}"/>
    <cellStyle name="20% - Accent1 2 5 2 6 4" xfId="13246" xr:uid="{00000000-0005-0000-0000-000004330000}"/>
    <cellStyle name="20% - Accent1 2 5 2 6 4 2" xfId="13247" xr:uid="{00000000-0005-0000-0000-000005330000}"/>
    <cellStyle name="20% - Accent1 2 5 2 6 4 2 2" xfId="13248" xr:uid="{00000000-0005-0000-0000-000006330000}"/>
    <cellStyle name="20% - Accent1 2 5 2 6 4 2 2 2" xfId="13249" xr:uid="{00000000-0005-0000-0000-000007330000}"/>
    <cellStyle name="20% - Accent1 2 5 2 6 4 2 3" xfId="13250" xr:uid="{00000000-0005-0000-0000-000008330000}"/>
    <cellStyle name="20% - Accent1 2 5 2 6 4 3" xfId="13251" xr:uid="{00000000-0005-0000-0000-000009330000}"/>
    <cellStyle name="20% - Accent1 2 5 2 6 4 3 2" xfId="13252" xr:uid="{00000000-0005-0000-0000-00000A330000}"/>
    <cellStyle name="20% - Accent1 2 5 2 6 4 4" xfId="13253" xr:uid="{00000000-0005-0000-0000-00000B330000}"/>
    <cellStyle name="20% - Accent1 2 5 2 6 5" xfId="13254" xr:uid="{00000000-0005-0000-0000-00000C330000}"/>
    <cellStyle name="20% - Accent1 2 5 2 6 5 2" xfId="13255" xr:uid="{00000000-0005-0000-0000-00000D330000}"/>
    <cellStyle name="20% - Accent1 2 5 2 6 5 2 2" xfId="13256" xr:uid="{00000000-0005-0000-0000-00000E330000}"/>
    <cellStyle name="20% - Accent1 2 5 2 6 5 3" xfId="13257" xr:uid="{00000000-0005-0000-0000-00000F330000}"/>
    <cellStyle name="20% - Accent1 2 5 2 6 6" xfId="13258" xr:uid="{00000000-0005-0000-0000-000010330000}"/>
    <cellStyle name="20% - Accent1 2 5 2 6 6 2" xfId="13259" xr:uid="{00000000-0005-0000-0000-000011330000}"/>
    <cellStyle name="20% - Accent1 2 5 2 6 6 2 2" xfId="13260" xr:uid="{00000000-0005-0000-0000-000012330000}"/>
    <cellStyle name="20% - Accent1 2 5 2 6 6 3" xfId="13261" xr:uid="{00000000-0005-0000-0000-000013330000}"/>
    <cellStyle name="20% - Accent1 2 5 2 6 7" xfId="13262" xr:uid="{00000000-0005-0000-0000-000014330000}"/>
    <cellStyle name="20% - Accent1 2 5 2 6 7 2" xfId="13263" xr:uid="{00000000-0005-0000-0000-000015330000}"/>
    <cellStyle name="20% - Accent1 2 5 2 6 8" xfId="13264" xr:uid="{00000000-0005-0000-0000-000016330000}"/>
    <cellStyle name="20% - Accent1 2 5 2 6 8 2" xfId="13265" xr:uid="{00000000-0005-0000-0000-000017330000}"/>
    <cellStyle name="20% - Accent1 2 5 2 6 9" xfId="13266" xr:uid="{00000000-0005-0000-0000-000018330000}"/>
    <cellStyle name="20% - Accent1 2 5 2 7" xfId="13267" xr:uid="{00000000-0005-0000-0000-000019330000}"/>
    <cellStyle name="20% - Accent1 2 5 2 7 2" xfId="13268" xr:uid="{00000000-0005-0000-0000-00001A330000}"/>
    <cellStyle name="20% - Accent1 2 5 2 7 2 2" xfId="13269" xr:uid="{00000000-0005-0000-0000-00001B330000}"/>
    <cellStyle name="20% - Accent1 2 5 2 7 2 2 2" xfId="13270" xr:uid="{00000000-0005-0000-0000-00001C330000}"/>
    <cellStyle name="20% - Accent1 2 5 2 7 2 2 2 2" xfId="13271" xr:uid="{00000000-0005-0000-0000-00001D330000}"/>
    <cellStyle name="20% - Accent1 2 5 2 7 2 2 3" xfId="13272" xr:uid="{00000000-0005-0000-0000-00001E330000}"/>
    <cellStyle name="20% - Accent1 2 5 2 7 2 3" xfId="13273" xr:uid="{00000000-0005-0000-0000-00001F330000}"/>
    <cellStyle name="20% - Accent1 2 5 2 7 2 3 2" xfId="13274" xr:uid="{00000000-0005-0000-0000-000020330000}"/>
    <cellStyle name="20% - Accent1 2 5 2 7 2 4" xfId="13275" xr:uid="{00000000-0005-0000-0000-000021330000}"/>
    <cellStyle name="20% - Accent1 2 5 2 7 3" xfId="13276" xr:uid="{00000000-0005-0000-0000-000022330000}"/>
    <cellStyle name="20% - Accent1 2 5 2 7 3 2" xfId="13277" xr:uid="{00000000-0005-0000-0000-000023330000}"/>
    <cellStyle name="20% - Accent1 2 5 2 7 3 2 2" xfId="13278" xr:uid="{00000000-0005-0000-0000-000024330000}"/>
    <cellStyle name="20% - Accent1 2 5 2 7 3 2 2 2" xfId="13279" xr:uid="{00000000-0005-0000-0000-000025330000}"/>
    <cellStyle name="20% - Accent1 2 5 2 7 3 2 3" xfId="13280" xr:uid="{00000000-0005-0000-0000-000026330000}"/>
    <cellStyle name="20% - Accent1 2 5 2 7 3 3" xfId="13281" xr:uid="{00000000-0005-0000-0000-000027330000}"/>
    <cellStyle name="20% - Accent1 2 5 2 7 3 3 2" xfId="13282" xr:uid="{00000000-0005-0000-0000-000028330000}"/>
    <cellStyle name="20% - Accent1 2 5 2 7 3 4" xfId="13283" xr:uid="{00000000-0005-0000-0000-000029330000}"/>
    <cellStyle name="20% - Accent1 2 5 2 7 4" xfId="13284" xr:uid="{00000000-0005-0000-0000-00002A330000}"/>
    <cellStyle name="20% - Accent1 2 5 2 7 4 2" xfId="13285" xr:uid="{00000000-0005-0000-0000-00002B330000}"/>
    <cellStyle name="20% - Accent1 2 5 2 7 4 2 2" xfId="13286" xr:uid="{00000000-0005-0000-0000-00002C330000}"/>
    <cellStyle name="20% - Accent1 2 5 2 7 4 2 2 2" xfId="13287" xr:uid="{00000000-0005-0000-0000-00002D330000}"/>
    <cellStyle name="20% - Accent1 2 5 2 7 4 2 3" xfId="13288" xr:uid="{00000000-0005-0000-0000-00002E330000}"/>
    <cellStyle name="20% - Accent1 2 5 2 7 4 3" xfId="13289" xr:uid="{00000000-0005-0000-0000-00002F330000}"/>
    <cellStyle name="20% - Accent1 2 5 2 7 4 3 2" xfId="13290" xr:uid="{00000000-0005-0000-0000-000030330000}"/>
    <cellStyle name="20% - Accent1 2 5 2 7 4 4" xfId="13291" xr:uid="{00000000-0005-0000-0000-000031330000}"/>
    <cellStyle name="20% - Accent1 2 5 2 7 5" xfId="13292" xr:uid="{00000000-0005-0000-0000-000032330000}"/>
    <cellStyle name="20% - Accent1 2 5 2 7 5 2" xfId="13293" xr:uid="{00000000-0005-0000-0000-000033330000}"/>
    <cellStyle name="20% - Accent1 2 5 2 7 5 2 2" xfId="13294" xr:uid="{00000000-0005-0000-0000-000034330000}"/>
    <cellStyle name="20% - Accent1 2 5 2 7 5 3" xfId="13295" xr:uid="{00000000-0005-0000-0000-000035330000}"/>
    <cellStyle name="20% - Accent1 2 5 2 7 6" xfId="13296" xr:uid="{00000000-0005-0000-0000-000036330000}"/>
    <cellStyle name="20% - Accent1 2 5 2 7 6 2" xfId="13297" xr:uid="{00000000-0005-0000-0000-000037330000}"/>
    <cellStyle name="20% - Accent1 2 5 2 7 6 2 2" xfId="13298" xr:uid="{00000000-0005-0000-0000-000038330000}"/>
    <cellStyle name="20% - Accent1 2 5 2 7 6 3" xfId="13299" xr:uid="{00000000-0005-0000-0000-000039330000}"/>
    <cellStyle name="20% - Accent1 2 5 2 7 7" xfId="13300" xr:uid="{00000000-0005-0000-0000-00003A330000}"/>
    <cellStyle name="20% - Accent1 2 5 2 7 7 2" xfId="13301" xr:uid="{00000000-0005-0000-0000-00003B330000}"/>
    <cellStyle name="20% - Accent1 2 5 2 7 8" xfId="13302" xr:uid="{00000000-0005-0000-0000-00003C330000}"/>
    <cellStyle name="20% - Accent1 2 5 2 7 8 2" xfId="13303" xr:uid="{00000000-0005-0000-0000-00003D330000}"/>
    <cellStyle name="20% - Accent1 2 5 2 7 9" xfId="13304" xr:uid="{00000000-0005-0000-0000-00003E330000}"/>
    <cellStyle name="20% - Accent1 2 5 2 8" xfId="13305" xr:uid="{00000000-0005-0000-0000-00003F330000}"/>
    <cellStyle name="20% - Accent1 2 5 2 8 2" xfId="13306" xr:uid="{00000000-0005-0000-0000-000040330000}"/>
    <cellStyle name="20% - Accent1 2 5 2 8 2 2" xfId="13307" xr:uid="{00000000-0005-0000-0000-000041330000}"/>
    <cellStyle name="20% - Accent1 2 5 2 8 2 2 2" xfId="13308" xr:uid="{00000000-0005-0000-0000-000042330000}"/>
    <cellStyle name="20% - Accent1 2 5 2 8 2 3" xfId="13309" xr:uid="{00000000-0005-0000-0000-000043330000}"/>
    <cellStyle name="20% - Accent1 2 5 2 8 3" xfId="13310" xr:uid="{00000000-0005-0000-0000-000044330000}"/>
    <cellStyle name="20% - Accent1 2 5 2 8 3 2" xfId="13311" xr:uid="{00000000-0005-0000-0000-000045330000}"/>
    <cellStyle name="20% - Accent1 2 5 2 8 4" xfId="13312" xr:uid="{00000000-0005-0000-0000-000046330000}"/>
    <cellStyle name="20% - Accent1 2 5 2 9" xfId="13313" xr:uid="{00000000-0005-0000-0000-000047330000}"/>
    <cellStyle name="20% - Accent1 2 5 2 9 2" xfId="13314" xr:uid="{00000000-0005-0000-0000-000048330000}"/>
    <cellStyle name="20% - Accent1 2 5 2 9 2 2" xfId="13315" xr:uid="{00000000-0005-0000-0000-000049330000}"/>
    <cellStyle name="20% - Accent1 2 5 2 9 2 2 2" xfId="13316" xr:uid="{00000000-0005-0000-0000-00004A330000}"/>
    <cellStyle name="20% - Accent1 2 5 2 9 2 3" xfId="13317" xr:uid="{00000000-0005-0000-0000-00004B330000}"/>
    <cellStyle name="20% - Accent1 2 5 2 9 3" xfId="13318" xr:uid="{00000000-0005-0000-0000-00004C330000}"/>
    <cellStyle name="20% - Accent1 2 5 2 9 3 2" xfId="13319" xr:uid="{00000000-0005-0000-0000-00004D330000}"/>
    <cellStyle name="20% - Accent1 2 5 2 9 4" xfId="13320" xr:uid="{00000000-0005-0000-0000-00004E330000}"/>
    <cellStyle name="20% - Accent1 2 5 3" xfId="13321" xr:uid="{00000000-0005-0000-0000-00004F330000}"/>
    <cellStyle name="20% - Accent1 2 5 3 10" xfId="13322" xr:uid="{00000000-0005-0000-0000-000050330000}"/>
    <cellStyle name="20% - Accent1 2 5 3 10 2" xfId="13323" xr:uid="{00000000-0005-0000-0000-000051330000}"/>
    <cellStyle name="20% - Accent1 2 5 3 10 2 2" xfId="13324" xr:uid="{00000000-0005-0000-0000-000052330000}"/>
    <cellStyle name="20% - Accent1 2 5 3 10 3" xfId="13325" xr:uid="{00000000-0005-0000-0000-000053330000}"/>
    <cellStyle name="20% - Accent1 2 5 3 11" xfId="13326" xr:uid="{00000000-0005-0000-0000-000054330000}"/>
    <cellStyle name="20% - Accent1 2 5 3 11 2" xfId="13327" xr:uid="{00000000-0005-0000-0000-000055330000}"/>
    <cellStyle name="20% - Accent1 2 5 3 11 2 2" xfId="13328" xr:uid="{00000000-0005-0000-0000-000056330000}"/>
    <cellStyle name="20% - Accent1 2 5 3 11 3" xfId="13329" xr:uid="{00000000-0005-0000-0000-000057330000}"/>
    <cellStyle name="20% - Accent1 2 5 3 12" xfId="13330" xr:uid="{00000000-0005-0000-0000-000058330000}"/>
    <cellStyle name="20% - Accent1 2 5 3 12 2" xfId="13331" xr:uid="{00000000-0005-0000-0000-000059330000}"/>
    <cellStyle name="20% - Accent1 2 5 3 13" xfId="13332" xr:uid="{00000000-0005-0000-0000-00005A330000}"/>
    <cellStyle name="20% - Accent1 2 5 3 13 2" xfId="13333" xr:uid="{00000000-0005-0000-0000-00005B330000}"/>
    <cellStyle name="20% - Accent1 2 5 3 14" xfId="13334" xr:uid="{00000000-0005-0000-0000-00005C330000}"/>
    <cellStyle name="20% - Accent1 2 5 3 2" xfId="13335" xr:uid="{00000000-0005-0000-0000-00005D330000}"/>
    <cellStyle name="20% - Accent1 2 5 3 2 10" xfId="13336" xr:uid="{00000000-0005-0000-0000-00005E330000}"/>
    <cellStyle name="20% - Accent1 2 5 3 2 10 2" xfId="13337" xr:uid="{00000000-0005-0000-0000-00005F330000}"/>
    <cellStyle name="20% - Accent1 2 5 3 2 11" xfId="13338" xr:uid="{00000000-0005-0000-0000-000060330000}"/>
    <cellStyle name="20% - Accent1 2 5 3 2 2" xfId="13339" xr:uid="{00000000-0005-0000-0000-000061330000}"/>
    <cellStyle name="20% - Accent1 2 5 3 2 2 2" xfId="13340" xr:uid="{00000000-0005-0000-0000-000062330000}"/>
    <cellStyle name="20% - Accent1 2 5 3 2 2 2 2" xfId="13341" xr:uid="{00000000-0005-0000-0000-000063330000}"/>
    <cellStyle name="20% - Accent1 2 5 3 2 2 2 2 2" xfId="13342" xr:uid="{00000000-0005-0000-0000-000064330000}"/>
    <cellStyle name="20% - Accent1 2 5 3 2 2 2 2 2 2" xfId="13343" xr:uid="{00000000-0005-0000-0000-000065330000}"/>
    <cellStyle name="20% - Accent1 2 5 3 2 2 2 2 3" xfId="13344" xr:uid="{00000000-0005-0000-0000-000066330000}"/>
    <cellStyle name="20% - Accent1 2 5 3 2 2 2 3" xfId="13345" xr:uid="{00000000-0005-0000-0000-000067330000}"/>
    <cellStyle name="20% - Accent1 2 5 3 2 2 2 3 2" xfId="13346" xr:uid="{00000000-0005-0000-0000-000068330000}"/>
    <cellStyle name="20% - Accent1 2 5 3 2 2 2 4" xfId="13347" xr:uid="{00000000-0005-0000-0000-000069330000}"/>
    <cellStyle name="20% - Accent1 2 5 3 2 2 3" xfId="13348" xr:uid="{00000000-0005-0000-0000-00006A330000}"/>
    <cellStyle name="20% - Accent1 2 5 3 2 2 3 2" xfId="13349" xr:uid="{00000000-0005-0000-0000-00006B330000}"/>
    <cellStyle name="20% - Accent1 2 5 3 2 2 3 2 2" xfId="13350" xr:uid="{00000000-0005-0000-0000-00006C330000}"/>
    <cellStyle name="20% - Accent1 2 5 3 2 2 3 2 2 2" xfId="13351" xr:uid="{00000000-0005-0000-0000-00006D330000}"/>
    <cellStyle name="20% - Accent1 2 5 3 2 2 3 2 3" xfId="13352" xr:uid="{00000000-0005-0000-0000-00006E330000}"/>
    <cellStyle name="20% - Accent1 2 5 3 2 2 3 3" xfId="13353" xr:uid="{00000000-0005-0000-0000-00006F330000}"/>
    <cellStyle name="20% - Accent1 2 5 3 2 2 3 3 2" xfId="13354" xr:uid="{00000000-0005-0000-0000-000070330000}"/>
    <cellStyle name="20% - Accent1 2 5 3 2 2 3 4" xfId="13355" xr:uid="{00000000-0005-0000-0000-000071330000}"/>
    <cellStyle name="20% - Accent1 2 5 3 2 2 4" xfId="13356" xr:uid="{00000000-0005-0000-0000-000072330000}"/>
    <cellStyle name="20% - Accent1 2 5 3 2 2 4 2" xfId="13357" xr:uid="{00000000-0005-0000-0000-000073330000}"/>
    <cellStyle name="20% - Accent1 2 5 3 2 2 4 2 2" xfId="13358" xr:uid="{00000000-0005-0000-0000-000074330000}"/>
    <cellStyle name="20% - Accent1 2 5 3 2 2 4 2 2 2" xfId="13359" xr:uid="{00000000-0005-0000-0000-000075330000}"/>
    <cellStyle name="20% - Accent1 2 5 3 2 2 4 2 3" xfId="13360" xr:uid="{00000000-0005-0000-0000-000076330000}"/>
    <cellStyle name="20% - Accent1 2 5 3 2 2 4 3" xfId="13361" xr:uid="{00000000-0005-0000-0000-000077330000}"/>
    <cellStyle name="20% - Accent1 2 5 3 2 2 4 3 2" xfId="13362" xr:uid="{00000000-0005-0000-0000-000078330000}"/>
    <cellStyle name="20% - Accent1 2 5 3 2 2 4 4" xfId="13363" xr:uid="{00000000-0005-0000-0000-000079330000}"/>
    <cellStyle name="20% - Accent1 2 5 3 2 2 5" xfId="13364" xr:uid="{00000000-0005-0000-0000-00007A330000}"/>
    <cellStyle name="20% - Accent1 2 5 3 2 2 5 2" xfId="13365" xr:uid="{00000000-0005-0000-0000-00007B330000}"/>
    <cellStyle name="20% - Accent1 2 5 3 2 2 5 2 2" xfId="13366" xr:uid="{00000000-0005-0000-0000-00007C330000}"/>
    <cellStyle name="20% - Accent1 2 5 3 2 2 5 3" xfId="13367" xr:uid="{00000000-0005-0000-0000-00007D330000}"/>
    <cellStyle name="20% - Accent1 2 5 3 2 2 6" xfId="13368" xr:uid="{00000000-0005-0000-0000-00007E330000}"/>
    <cellStyle name="20% - Accent1 2 5 3 2 2 6 2" xfId="13369" xr:uid="{00000000-0005-0000-0000-00007F330000}"/>
    <cellStyle name="20% - Accent1 2 5 3 2 2 6 2 2" xfId="13370" xr:uid="{00000000-0005-0000-0000-000080330000}"/>
    <cellStyle name="20% - Accent1 2 5 3 2 2 6 3" xfId="13371" xr:uid="{00000000-0005-0000-0000-000081330000}"/>
    <cellStyle name="20% - Accent1 2 5 3 2 2 7" xfId="13372" xr:uid="{00000000-0005-0000-0000-000082330000}"/>
    <cellStyle name="20% - Accent1 2 5 3 2 2 7 2" xfId="13373" xr:uid="{00000000-0005-0000-0000-000083330000}"/>
    <cellStyle name="20% - Accent1 2 5 3 2 2 8" xfId="13374" xr:uid="{00000000-0005-0000-0000-000084330000}"/>
    <cellStyle name="20% - Accent1 2 5 3 2 2 8 2" xfId="13375" xr:uid="{00000000-0005-0000-0000-000085330000}"/>
    <cellStyle name="20% - Accent1 2 5 3 2 2 9" xfId="13376" xr:uid="{00000000-0005-0000-0000-000086330000}"/>
    <cellStyle name="20% - Accent1 2 5 3 2 3" xfId="13377" xr:uid="{00000000-0005-0000-0000-000087330000}"/>
    <cellStyle name="20% - Accent1 2 5 3 2 3 2" xfId="13378" xr:uid="{00000000-0005-0000-0000-000088330000}"/>
    <cellStyle name="20% - Accent1 2 5 3 2 3 2 2" xfId="13379" xr:uid="{00000000-0005-0000-0000-000089330000}"/>
    <cellStyle name="20% - Accent1 2 5 3 2 3 2 2 2" xfId="13380" xr:uid="{00000000-0005-0000-0000-00008A330000}"/>
    <cellStyle name="20% - Accent1 2 5 3 2 3 2 2 2 2" xfId="13381" xr:uid="{00000000-0005-0000-0000-00008B330000}"/>
    <cellStyle name="20% - Accent1 2 5 3 2 3 2 2 3" xfId="13382" xr:uid="{00000000-0005-0000-0000-00008C330000}"/>
    <cellStyle name="20% - Accent1 2 5 3 2 3 2 3" xfId="13383" xr:uid="{00000000-0005-0000-0000-00008D330000}"/>
    <cellStyle name="20% - Accent1 2 5 3 2 3 2 3 2" xfId="13384" xr:uid="{00000000-0005-0000-0000-00008E330000}"/>
    <cellStyle name="20% - Accent1 2 5 3 2 3 2 4" xfId="13385" xr:uid="{00000000-0005-0000-0000-00008F330000}"/>
    <cellStyle name="20% - Accent1 2 5 3 2 3 3" xfId="13386" xr:uid="{00000000-0005-0000-0000-000090330000}"/>
    <cellStyle name="20% - Accent1 2 5 3 2 3 3 2" xfId="13387" xr:uid="{00000000-0005-0000-0000-000091330000}"/>
    <cellStyle name="20% - Accent1 2 5 3 2 3 3 2 2" xfId="13388" xr:uid="{00000000-0005-0000-0000-000092330000}"/>
    <cellStyle name="20% - Accent1 2 5 3 2 3 3 2 2 2" xfId="13389" xr:uid="{00000000-0005-0000-0000-000093330000}"/>
    <cellStyle name="20% - Accent1 2 5 3 2 3 3 2 3" xfId="13390" xr:uid="{00000000-0005-0000-0000-000094330000}"/>
    <cellStyle name="20% - Accent1 2 5 3 2 3 3 3" xfId="13391" xr:uid="{00000000-0005-0000-0000-000095330000}"/>
    <cellStyle name="20% - Accent1 2 5 3 2 3 3 3 2" xfId="13392" xr:uid="{00000000-0005-0000-0000-000096330000}"/>
    <cellStyle name="20% - Accent1 2 5 3 2 3 3 4" xfId="13393" xr:uid="{00000000-0005-0000-0000-000097330000}"/>
    <cellStyle name="20% - Accent1 2 5 3 2 3 4" xfId="13394" xr:uid="{00000000-0005-0000-0000-000098330000}"/>
    <cellStyle name="20% - Accent1 2 5 3 2 3 4 2" xfId="13395" xr:uid="{00000000-0005-0000-0000-000099330000}"/>
    <cellStyle name="20% - Accent1 2 5 3 2 3 4 2 2" xfId="13396" xr:uid="{00000000-0005-0000-0000-00009A330000}"/>
    <cellStyle name="20% - Accent1 2 5 3 2 3 4 2 2 2" xfId="13397" xr:uid="{00000000-0005-0000-0000-00009B330000}"/>
    <cellStyle name="20% - Accent1 2 5 3 2 3 4 2 3" xfId="13398" xr:uid="{00000000-0005-0000-0000-00009C330000}"/>
    <cellStyle name="20% - Accent1 2 5 3 2 3 4 3" xfId="13399" xr:uid="{00000000-0005-0000-0000-00009D330000}"/>
    <cellStyle name="20% - Accent1 2 5 3 2 3 4 3 2" xfId="13400" xr:uid="{00000000-0005-0000-0000-00009E330000}"/>
    <cellStyle name="20% - Accent1 2 5 3 2 3 4 4" xfId="13401" xr:uid="{00000000-0005-0000-0000-00009F330000}"/>
    <cellStyle name="20% - Accent1 2 5 3 2 3 5" xfId="13402" xr:uid="{00000000-0005-0000-0000-0000A0330000}"/>
    <cellStyle name="20% - Accent1 2 5 3 2 3 5 2" xfId="13403" xr:uid="{00000000-0005-0000-0000-0000A1330000}"/>
    <cellStyle name="20% - Accent1 2 5 3 2 3 5 2 2" xfId="13404" xr:uid="{00000000-0005-0000-0000-0000A2330000}"/>
    <cellStyle name="20% - Accent1 2 5 3 2 3 5 3" xfId="13405" xr:uid="{00000000-0005-0000-0000-0000A3330000}"/>
    <cellStyle name="20% - Accent1 2 5 3 2 3 6" xfId="13406" xr:uid="{00000000-0005-0000-0000-0000A4330000}"/>
    <cellStyle name="20% - Accent1 2 5 3 2 3 6 2" xfId="13407" xr:uid="{00000000-0005-0000-0000-0000A5330000}"/>
    <cellStyle name="20% - Accent1 2 5 3 2 3 6 2 2" xfId="13408" xr:uid="{00000000-0005-0000-0000-0000A6330000}"/>
    <cellStyle name="20% - Accent1 2 5 3 2 3 6 3" xfId="13409" xr:uid="{00000000-0005-0000-0000-0000A7330000}"/>
    <cellStyle name="20% - Accent1 2 5 3 2 3 7" xfId="13410" xr:uid="{00000000-0005-0000-0000-0000A8330000}"/>
    <cellStyle name="20% - Accent1 2 5 3 2 3 7 2" xfId="13411" xr:uid="{00000000-0005-0000-0000-0000A9330000}"/>
    <cellStyle name="20% - Accent1 2 5 3 2 3 8" xfId="13412" xr:uid="{00000000-0005-0000-0000-0000AA330000}"/>
    <cellStyle name="20% - Accent1 2 5 3 2 3 8 2" xfId="13413" xr:uid="{00000000-0005-0000-0000-0000AB330000}"/>
    <cellStyle name="20% - Accent1 2 5 3 2 3 9" xfId="13414" xr:uid="{00000000-0005-0000-0000-0000AC330000}"/>
    <cellStyle name="20% - Accent1 2 5 3 2 4" xfId="13415" xr:uid="{00000000-0005-0000-0000-0000AD330000}"/>
    <cellStyle name="20% - Accent1 2 5 3 2 4 2" xfId="13416" xr:uid="{00000000-0005-0000-0000-0000AE330000}"/>
    <cellStyle name="20% - Accent1 2 5 3 2 4 2 2" xfId="13417" xr:uid="{00000000-0005-0000-0000-0000AF330000}"/>
    <cellStyle name="20% - Accent1 2 5 3 2 4 2 2 2" xfId="13418" xr:uid="{00000000-0005-0000-0000-0000B0330000}"/>
    <cellStyle name="20% - Accent1 2 5 3 2 4 2 3" xfId="13419" xr:uid="{00000000-0005-0000-0000-0000B1330000}"/>
    <cellStyle name="20% - Accent1 2 5 3 2 4 3" xfId="13420" xr:uid="{00000000-0005-0000-0000-0000B2330000}"/>
    <cellStyle name="20% - Accent1 2 5 3 2 4 3 2" xfId="13421" xr:uid="{00000000-0005-0000-0000-0000B3330000}"/>
    <cellStyle name="20% - Accent1 2 5 3 2 4 4" xfId="13422" xr:uid="{00000000-0005-0000-0000-0000B4330000}"/>
    <cellStyle name="20% - Accent1 2 5 3 2 5" xfId="13423" xr:uid="{00000000-0005-0000-0000-0000B5330000}"/>
    <cellStyle name="20% - Accent1 2 5 3 2 5 2" xfId="13424" xr:uid="{00000000-0005-0000-0000-0000B6330000}"/>
    <cellStyle name="20% - Accent1 2 5 3 2 5 2 2" xfId="13425" xr:uid="{00000000-0005-0000-0000-0000B7330000}"/>
    <cellStyle name="20% - Accent1 2 5 3 2 5 2 2 2" xfId="13426" xr:uid="{00000000-0005-0000-0000-0000B8330000}"/>
    <cellStyle name="20% - Accent1 2 5 3 2 5 2 3" xfId="13427" xr:uid="{00000000-0005-0000-0000-0000B9330000}"/>
    <cellStyle name="20% - Accent1 2 5 3 2 5 3" xfId="13428" xr:uid="{00000000-0005-0000-0000-0000BA330000}"/>
    <cellStyle name="20% - Accent1 2 5 3 2 5 3 2" xfId="13429" xr:uid="{00000000-0005-0000-0000-0000BB330000}"/>
    <cellStyle name="20% - Accent1 2 5 3 2 5 4" xfId="13430" xr:uid="{00000000-0005-0000-0000-0000BC330000}"/>
    <cellStyle name="20% - Accent1 2 5 3 2 6" xfId="13431" xr:uid="{00000000-0005-0000-0000-0000BD330000}"/>
    <cellStyle name="20% - Accent1 2 5 3 2 6 2" xfId="13432" xr:uid="{00000000-0005-0000-0000-0000BE330000}"/>
    <cellStyle name="20% - Accent1 2 5 3 2 6 2 2" xfId="13433" xr:uid="{00000000-0005-0000-0000-0000BF330000}"/>
    <cellStyle name="20% - Accent1 2 5 3 2 6 2 2 2" xfId="13434" xr:uid="{00000000-0005-0000-0000-0000C0330000}"/>
    <cellStyle name="20% - Accent1 2 5 3 2 6 2 3" xfId="13435" xr:uid="{00000000-0005-0000-0000-0000C1330000}"/>
    <cellStyle name="20% - Accent1 2 5 3 2 6 3" xfId="13436" xr:uid="{00000000-0005-0000-0000-0000C2330000}"/>
    <cellStyle name="20% - Accent1 2 5 3 2 6 3 2" xfId="13437" xr:uid="{00000000-0005-0000-0000-0000C3330000}"/>
    <cellStyle name="20% - Accent1 2 5 3 2 6 4" xfId="13438" xr:uid="{00000000-0005-0000-0000-0000C4330000}"/>
    <cellStyle name="20% - Accent1 2 5 3 2 7" xfId="13439" xr:uid="{00000000-0005-0000-0000-0000C5330000}"/>
    <cellStyle name="20% - Accent1 2 5 3 2 7 2" xfId="13440" xr:uid="{00000000-0005-0000-0000-0000C6330000}"/>
    <cellStyle name="20% - Accent1 2 5 3 2 7 2 2" xfId="13441" xr:uid="{00000000-0005-0000-0000-0000C7330000}"/>
    <cellStyle name="20% - Accent1 2 5 3 2 7 3" xfId="13442" xr:uid="{00000000-0005-0000-0000-0000C8330000}"/>
    <cellStyle name="20% - Accent1 2 5 3 2 8" xfId="13443" xr:uid="{00000000-0005-0000-0000-0000C9330000}"/>
    <cellStyle name="20% - Accent1 2 5 3 2 8 2" xfId="13444" xr:uid="{00000000-0005-0000-0000-0000CA330000}"/>
    <cellStyle name="20% - Accent1 2 5 3 2 8 2 2" xfId="13445" xr:uid="{00000000-0005-0000-0000-0000CB330000}"/>
    <cellStyle name="20% - Accent1 2 5 3 2 8 3" xfId="13446" xr:uid="{00000000-0005-0000-0000-0000CC330000}"/>
    <cellStyle name="20% - Accent1 2 5 3 2 9" xfId="13447" xr:uid="{00000000-0005-0000-0000-0000CD330000}"/>
    <cellStyle name="20% - Accent1 2 5 3 2 9 2" xfId="13448" xr:uid="{00000000-0005-0000-0000-0000CE330000}"/>
    <cellStyle name="20% - Accent1 2 5 3 3" xfId="13449" xr:uid="{00000000-0005-0000-0000-0000CF330000}"/>
    <cellStyle name="20% - Accent1 2 5 3 3 10" xfId="13450" xr:uid="{00000000-0005-0000-0000-0000D0330000}"/>
    <cellStyle name="20% - Accent1 2 5 3 3 10 2" xfId="13451" xr:uid="{00000000-0005-0000-0000-0000D1330000}"/>
    <cellStyle name="20% - Accent1 2 5 3 3 11" xfId="13452" xr:uid="{00000000-0005-0000-0000-0000D2330000}"/>
    <cellStyle name="20% - Accent1 2 5 3 3 2" xfId="13453" xr:uid="{00000000-0005-0000-0000-0000D3330000}"/>
    <cellStyle name="20% - Accent1 2 5 3 3 2 2" xfId="13454" xr:uid="{00000000-0005-0000-0000-0000D4330000}"/>
    <cellStyle name="20% - Accent1 2 5 3 3 2 2 2" xfId="13455" xr:uid="{00000000-0005-0000-0000-0000D5330000}"/>
    <cellStyle name="20% - Accent1 2 5 3 3 2 2 2 2" xfId="13456" xr:uid="{00000000-0005-0000-0000-0000D6330000}"/>
    <cellStyle name="20% - Accent1 2 5 3 3 2 2 2 2 2" xfId="13457" xr:uid="{00000000-0005-0000-0000-0000D7330000}"/>
    <cellStyle name="20% - Accent1 2 5 3 3 2 2 2 3" xfId="13458" xr:uid="{00000000-0005-0000-0000-0000D8330000}"/>
    <cellStyle name="20% - Accent1 2 5 3 3 2 2 3" xfId="13459" xr:uid="{00000000-0005-0000-0000-0000D9330000}"/>
    <cellStyle name="20% - Accent1 2 5 3 3 2 2 3 2" xfId="13460" xr:uid="{00000000-0005-0000-0000-0000DA330000}"/>
    <cellStyle name="20% - Accent1 2 5 3 3 2 2 4" xfId="13461" xr:uid="{00000000-0005-0000-0000-0000DB330000}"/>
    <cellStyle name="20% - Accent1 2 5 3 3 2 3" xfId="13462" xr:uid="{00000000-0005-0000-0000-0000DC330000}"/>
    <cellStyle name="20% - Accent1 2 5 3 3 2 3 2" xfId="13463" xr:uid="{00000000-0005-0000-0000-0000DD330000}"/>
    <cellStyle name="20% - Accent1 2 5 3 3 2 3 2 2" xfId="13464" xr:uid="{00000000-0005-0000-0000-0000DE330000}"/>
    <cellStyle name="20% - Accent1 2 5 3 3 2 3 2 2 2" xfId="13465" xr:uid="{00000000-0005-0000-0000-0000DF330000}"/>
    <cellStyle name="20% - Accent1 2 5 3 3 2 3 2 3" xfId="13466" xr:uid="{00000000-0005-0000-0000-0000E0330000}"/>
    <cellStyle name="20% - Accent1 2 5 3 3 2 3 3" xfId="13467" xr:uid="{00000000-0005-0000-0000-0000E1330000}"/>
    <cellStyle name="20% - Accent1 2 5 3 3 2 3 3 2" xfId="13468" xr:uid="{00000000-0005-0000-0000-0000E2330000}"/>
    <cellStyle name="20% - Accent1 2 5 3 3 2 3 4" xfId="13469" xr:uid="{00000000-0005-0000-0000-0000E3330000}"/>
    <cellStyle name="20% - Accent1 2 5 3 3 2 4" xfId="13470" xr:uid="{00000000-0005-0000-0000-0000E4330000}"/>
    <cellStyle name="20% - Accent1 2 5 3 3 2 4 2" xfId="13471" xr:uid="{00000000-0005-0000-0000-0000E5330000}"/>
    <cellStyle name="20% - Accent1 2 5 3 3 2 4 2 2" xfId="13472" xr:uid="{00000000-0005-0000-0000-0000E6330000}"/>
    <cellStyle name="20% - Accent1 2 5 3 3 2 4 2 2 2" xfId="13473" xr:uid="{00000000-0005-0000-0000-0000E7330000}"/>
    <cellStyle name="20% - Accent1 2 5 3 3 2 4 2 3" xfId="13474" xr:uid="{00000000-0005-0000-0000-0000E8330000}"/>
    <cellStyle name="20% - Accent1 2 5 3 3 2 4 3" xfId="13475" xr:uid="{00000000-0005-0000-0000-0000E9330000}"/>
    <cellStyle name="20% - Accent1 2 5 3 3 2 4 3 2" xfId="13476" xr:uid="{00000000-0005-0000-0000-0000EA330000}"/>
    <cellStyle name="20% - Accent1 2 5 3 3 2 4 4" xfId="13477" xr:uid="{00000000-0005-0000-0000-0000EB330000}"/>
    <cellStyle name="20% - Accent1 2 5 3 3 2 5" xfId="13478" xr:uid="{00000000-0005-0000-0000-0000EC330000}"/>
    <cellStyle name="20% - Accent1 2 5 3 3 2 5 2" xfId="13479" xr:uid="{00000000-0005-0000-0000-0000ED330000}"/>
    <cellStyle name="20% - Accent1 2 5 3 3 2 5 2 2" xfId="13480" xr:uid="{00000000-0005-0000-0000-0000EE330000}"/>
    <cellStyle name="20% - Accent1 2 5 3 3 2 5 3" xfId="13481" xr:uid="{00000000-0005-0000-0000-0000EF330000}"/>
    <cellStyle name="20% - Accent1 2 5 3 3 2 6" xfId="13482" xr:uid="{00000000-0005-0000-0000-0000F0330000}"/>
    <cellStyle name="20% - Accent1 2 5 3 3 2 6 2" xfId="13483" xr:uid="{00000000-0005-0000-0000-0000F1330000}"/>
    <cellStyle name="20% - Accent1 2 5 3 3 2 6 2 2" xfId="13484" xr:uid="{00000000-0005-0000-0000-0000F2330000}"/>
    <cellStyle name="20% - Accent1 2 5 3 3 2 6 3" xfId="13485" xr:uid="{00000000-0005-0000-0000-0000F3330000}"/>
    <cellStyle name="20% - Accent1 2 5 3 3 2 7" xfId="13486" xr:uid="{00000000-0005-0000-0000-0000F4330000}"/>
    <cellStyle name="20% - Accent1 2 5 3 3 2 7 2" xfId="13487" xr:uid="{00000000-0005-0000-0000-0000F5330000}"/>
    <cellStyle name="20% - Accent1 2 5 3 3 2 8" xfId="13488" xr:uid="{00000000-0005-0000-0000-0000F6330000}"/>
    <cellStyle name="20% - Accent1 2 5 3 3 2 8 2" xfId="13489" xr:uid="{00000000-0005-0000-0000-0000F7330000}"/>
    <cellStyle name="20% - Accent1 2 5 3 3 2 9" xfId="13490" xr:uid="{00000000-0005-0000-0000-0000F8330000}"/>
    <cellStyle name="20% - Accent1 2 5 3 3 3" xfId="13491" xr:uid="{00000000-0005-0000-0000-0000F9330000}"/>
    <cellStyle name="20% - Accent1 2 5 3 3 3 2" xfId="13492" xr:uid="{00000000-0005-0000-0000-0000FA330000}"/>
    <cellStyle name="20% - Accent1 2 5 3 3 3 2 2" xfId="13493" xr:uid="{00000000-0005-0000-0000-0000FB330000}"/>
    <cellStyle name="20% - Accent1 2 5 3 3 3 2 2 2" xfId="13494" xr:uid="{00000000-0005-0000-0000-0000FC330000}"/>
    <cellStyle name="20% - Accent1 2 5 3 3 3 2 2 2 2" xfId="13495" xr:uid="{00000000-0005-0000-0000-0000FD330000}"/>
    <cellStyle name="20% - Accent1 2 5 3 3 3 2 2 3" xfId="13496" xr:uid="{00000000-0005-0000-0000-0000FE330000}"/>
    <cellStyle name="20% - Accent1 2 5 3 3 3 2 3" xfId="13497" xr:uid="{00000000-0005-0000-0000-0000FF330000}"/>
    <cellStyle name="20% - Accent1 2 5 3 3 3 2 3 2" xfId="13498" xr:uid="{00000000-0005-0000-0000-000000340000}"/>
    <cellStyle name="20% - Accent1 2 5 3 3 3 2 4" xfId="13499" xr:uid="{00000000-0005-0000-0000-000001340000}"/>
    <cellStyle name="20% - Accent1 2 5 3 3 3 3" xfId="13500" xr:uid="{00000000-0005-0000-0000-000002340000}"/>
    <cellStyle name="20% - Accent1 2 5 3 3 3 3 2" xfId="13501" xr:uid="{00000000-0005-0000-0000-000003340000}"/>
    <cellStyle name="20% - Accent1 2 5 3 3 3 3 2 2" xfId="13502" xr:uid="{00000000-0005-0000-0000-000004340000}"/>
    <cellStyle name="20% - Accent1 2 5 3 3 3 3 2 2 2" xfId="13503" xr:uid="{00000000-0005-0000-0000-000005340000}"/>
    <cellStyle name="20% - Accent1 2 5 3 3 3 3 2 3" xfId="13504" xr:uid="{00000000-0005-0000-0000-000006340000}"/>
    <cellStyle name="20% - Accent1 2 5 3 3 3 3 3" xfId="13505" xr:uid="{00000000-0005-0000-0000-000007340000}"/>
    <cellStyle name="20% - Accent1 2 5 3 3 3 3 3 2" xfId="13506" xr:uid="{00000000-0005-0000-0000-000008340000}"/>
    <cellStyle name="20% - Accent1 2 5 3 3 3 3 4" xfId="13507" xr:uid="{00000000-0005-0000-0000-000009340000}"/>
    <cellStyle name="20% - Accent1 2 5 3 3 3 4" xfId="13508" xr:uid="{00000000-0005-0000-0000-00000A340000}"/>
    <cellStyle name="20% - Accent1 2 5 3 3 3 4 2" xfId="13509" xr:uid="{00000000-0005-0000-0000-00000B340000}"/>
    <cellStyle name="20% - Accent1 2 5 3 3 3 4 2 2" xfId="13510" xr:uid="{00000000-0005-0000-0000-00000C340000}"/>
    <cellStyle name="20% - Accent1 2 5 3 3 3 4 2 2 2" xfId="13511" xr:uid="{00000000-0005-0000-0000-00000D340000}"/>
    <cellStyle name="20% - Accent1 2 5 3 3 3 4 2 3" xfId="13512" xr:uid="{00000000-0005-0000-0000-00000E340000}"/>
    <cellStyle name="20% - Accent1 2 5 3 3 3 4 3" xfId="13513" xr:uid="{00000000-0005-0000-0000-00000F340000}"/>
    <cellStyle name="20% - Accent1 2 5 3 3 3 4 3 2" xfId="13514" xr:uid="{00000000-0005-0000-0000-000010340000}"/>
    <cellStyle name="20% - Accent1 2 5 3 3 3 4 4" xfId="13515" xr:uid="{00000000-0005-0000-0000-000011340000}"/>
    <cellStyle name="20% - Accent1 2 5 3 3 3 5" xfId="13516" xr:uid="{00000000-0005-0000-0000-000012340000}"/>
    <cellStyle name="20% - Accent1 2 5 3 3 3 5 2" xfId="13517" xr:uid="{00000000-0005-0000-0000-000013340000}"/>
    <cellStyle name="20% - Accent1 2 5 3 3 3 5 2 2" xfId="13518" xr:uid="{00000000-0005-0000-0000-000014340000}"/>
    <cellStyle name="20% - Accent1 2 5 3 3 3 5 3" xfId="13519" xr:uid="{00000000-0005-0000-0000-000015340000}"/>
    <cellStyle name="20% - Accent1 2 5 3 3 3 6" xfId="13520" xr:uid="{00000000-0005-0000-0000-000016340000}"/>
    <cellStyle name="20% - Accent1 2 5 3 3 3 6 2" xfId="13521" xr:uid="{00000000-0005-0000-0000-000017340000}"/>
    <cellStyle name="20% - Accent1 2 5 3 3 3 6 2 2" xfId="13522" xr:uid="{00000000-0005-0000-0000-000018340000}"/>
    <cellStyle name="20% - Accent1 2 5 3 3 3 6 3" xfId="13523" xr:uid="{00000000-0005-0000-0000-000019340000}"/>
    <cellStyle name="20% - Accent1 2 5 3 3 3 7" xfId="13524" xr:uid="{00000000-0005-0000-0000-00001A340000}"/>
    <cellStyle name="20% - Accent1 2 5 3 3 3 7 2" xfId="13525" xr:uid="{00000000-0005-0000-0000-00001B340000}"/>
    <cellStyle name="20% - Accent1 2 5 3 3 3 8" xfId="13526" xr:uid="{00000000-0005-0000-0000-00001C340000}"/>
    <cellStyle name="20% - Accent1 2 5 3 3 3 8 2" xfId="13527" xr:uid="{00000000-0005-0000-0000-00001D340000}"/>
    <cellStyle name="20% - Accent1 2 5 3 3 3 9" xfId="13528" xr:uid="{00000000-0005-0000-0000-00001E340000}"/>
    <cellStyle name="20% - Accent1 2 5 3 3 4" xfId="13529" xr:uid="{00000000-0005-0000-0000-00001F340000}"/>
    <cellStyle name="20% - Accent1 2 5 3 3 4 2" xfId="13530" xr:uid="{00000000-0005-0000-0000-000020340000}"/>
    <cellStyle name="20% - Accent1 2 5 3 3 4 2 2" xfId="13531" xr:uid="{00000000-0005-0000-0000-000021340000}"/>
    <cellStyle name="20% - Accent1 2 5 3 3 4 2 2 2" xfId="13532" xr:uid="{00000000-0005-0000-0000-000022340000}"/>
    <cellStyle name="20% - Accent1 2 5 3 3 4 2 3" xfId="13533" xr:uid="{00000000-0005-0000-0000-000023340000}"/>
    <cellStyle name="20% - Accent1 2 5 3 3 4 3" xfId="13534" xr:uid="{00000000-0005-0000-0000-000024340000}"/>
    <cellStyle name="20% - Accent1 2 5 3 3 4 3 2" xfId="13535" xr:uid="{00000000-0005-0000-0000-000025340000}"/>
    <cellStyle name="20% - Accent1 2 5 3 3 4 4" xfId="13536" xr:uid="{00000000-0005-0000-0000-000026340000}"/>
    <cellStyle name="20% - Accent1 2 5 3 3 5" xfId="13537" xr:uid="{00000000-0005-0000-0000-000027340000}"/>
    <cellStyle name="20% - Accent1 2 5 3 3 5 2" xfId="13538" xr:uid="{00000000-0005-0000-0000-000028340000}"/>
    <cellStyle name="20% - Accent1 2 5 3 3 5 2 2" xfId="13539" xr:uid="{00000000-0005-0000-0000-000029340000}"/>
    <cellStyle name="20% - Accent1 2 5 3 3 5 2 2 2" xfId="13540" xr:uid="{00000000-0005-0000-0000-00002A340000}"/>
    <cellStyle name="20% - Accent1 2 5 3 3 5 2 3" xfId="13541" xr:uid="{00000000-0005-0000-0000-00002B340000}"/>
    <cellStyle name="20% - Accent1 2 5 3 3 5 3" xfId="13542" xr:uid="{00000000-0005-0000-0000-00002C340000}"/>
    <cellStyle name="20% - Accent1 2 5 3 3 5 3 2" xfId="13543" xr:uid="{00000000-0005-0000-0000-00002D340000}"/>
    <cellStyle name="20% - Accent1 2 5 3 3 5 4" xfId="13544" xr:uid="{00000000-0005-0000-0000-00002E340000}"/>
    <cellStyle name="20% - Accent1 2 5 3 3 6" xfId="13545" xr:uid="{00000000-0005-0000-0000-00002F340000}"/>
    <cellStyle name="20% - Accent1 2 5 3 3 6 2" xfId="13546" xr:uid="{00000000-0005-0000-0000-000030340000}"/>
    <cellStyle name="20% - Accent1 2 5 3 3 6 2 2" xfId="13547" xr:uid="{00000000-0005-0000-0000-000031340000}"/>
    <cellStyle name="20% - Accent1 2 5 3 3 6 2 2 2" xfId="13548" xr:uid="{00000000-0005-0000-0000-000032340000}"/>
    <cellStyle name="20% - Accent1 2 5 3 3 6 2 3" xfId="13549" xr:uid="{00000000-0005-0000-0000-000033340000}"/>
    <cellStyle name="20% - Accent1 2 5 3 3 6 3" xfId="13550" xr:uid="{00000000-0005-0000-0000-000034340000}"/>
    <cellStyle name="20% - Accent1 2 5 3 3 6 3 2" xfId="13551" xr:uid="{00000000-0005-0000-0000-000035340000}"/>
    <cellStyle name="20% - Accent1 2 5 3 3 6 4" xfId="13552" xr:uid="{00000000-0005-0000-0000-000036340000}"/>
    <cellStyle name="20% - Accent1 2 5 3 3 7" xfId="13553" xr:uid="{00000000-0005-0000-0000-000037340000}"/>
    <cellStyle name="20% - Accent1 2 5 3 3 7 2" xfId="13554" xr:uid="{00000000-0005-0000-0000-000038340000}"/>
    <cellStyle name="20% - Accent1 2 5 3 3 7 2 2" xfId="13555" xr:uid="{00000000-0005-0000-0000-000039340000}"/>
    <cellStyle name="20% - Accent1 2 5 3 3 7 3" xfId="13556" xr:uid="{00000000-0005-0000-0000-00003A340000}"/>
    <cellStyle name="20% - Accent1 2 5 3 3 8" xfId="13557" xr:uid="{00000000-0005-0000-0000-00003B340000}"/>
    <cellStyle name="20% - Accent1 2 5 3 3 8 2" xfId="13558" xr:uid="{00000000-0005-0000-0000-00003C340000}"/>
    <cellStyle name="20% - Accent1 2 5 3 3 8 2 2" xfId="13559" xr:uid="{00000000-0005-0000-0000-00003D340000}"/>
    <cellStyle name="20% - Accent1 2 5 3 3 8 3" xfId="13560" xr:uid="{00000000-0005-0000-0000-00003E340000}"/>
    <cellStyle name="20% - Accent1 2 5 3 3 9" xfId="13561" xr:uid="{00000000-0005-0000-0000-00003F340000}"/>
    <cellStyle name="20% - Accent1 2 5 3 3 9 2" xfId="13562" xr:uid="{00000000-0005-0000-0000-000040340000}"/>
    <cellStyle name="20% - Accent1 2 5 3 4" xfId="13563" xr:uid="{00000000-0005-0000-0000-000041340000}"/>
    <cellStyle name="20% - Accent1 2 5 3 4 10" xfId="13564" xr:uid="{00000000-0005-0000-0000-000042340000}"/>
    <cellStyle name="20% - Accent1 2 5 3 4 10 2" xfId="13565" xr:uid="{00000000-0005-0000-0000-000043340000}"/>
    <cellStyle name="20% - Accent1 2 5 3 4 11" xfId="13566" xr:uid="{00000000-0005-0000-0000-000044340000}"/>
    <cellStyle name="20% - Accent1 2 5 3 4 2" xfId="13567" xr:uid="{00000000-0005-0000-0000-000045340000}"/>
    <cellStyle name="20% - Accent1 2 5 3 4 2 2" xfId="13568" xr:uid="{00000000-0005-0000-0000-000046340000}"/>
    <cellStyle name="20% - Accent1 2 5 3 4 2 2 2" xfId="13569" xr:uid="{00000000-0005-0000-0000-000047340000}"/>
    <cellStyle name="20% - Accent1 2 5 3 4 2 2 2 2" xfId="13570" xr:uid="{00000000-0005-0000-0000-000048340000}"/>
    <cellStyle name="20% - Accent1 2 5 3 4 2 2 2 2 2" xfId="13571" xr:uid="{00000000-0005-0000-0000-000049340000}"/>
    <cellStyle name="20% - Accent1 2 5 3 4 2 2 2 3" xfId="13572" xr:uid="{00000000-0005-0000-0000-00004A340000}"/>
    <cellStyle name="20% - Accent1 2 5 3 4 2 2 3" xfId="13573" xr:uid="{00000000-0005-0000-0000-00004B340000}"/>
    <cellStyle name="20% - Accent1 2 5 3 4 2 2 3 2" xfId="13574" xr:uid="{00000000-0005-0000-0000-00004C340000}"/>
    <cellStyle name="20% - Accent1 2 5 3 4 2 2 4" xfId="13575" xr:uid="{00000000-0005-0000-0000-00004D340000}"/>
    <cellStyle name="20% - Accent1 2 5 3 4 2 3" xfId="13576" xr:uid="{00000000-0005-0000-0000-00004E340000}"/>
    <cellStyle name="20% - Accent1 2 5 3 4 2 3 2" xfId="13577" xr:uid="{00000000-0005-0000-0000-00004F340000}"/>
    <cellStyle name="20% - Accent1 2 5 3 4 2 3 2 2" xfId="13578" xr:uid="{00000000-0005-0000-0000-000050340000}"/>
    <cellStyle name="20% - Accent1 2 5 3 4 2 3 2 2 2" xfId="13579" xr:uid="{00000000-0005-0000-0000-000051340000}"/>
    <cellStyle name="20% - Accent1 2 5 3 4 2 3 2 3" xfId="13580" xr:uid="{00000000-0005-0000-0000-000052340000}"/>
    <cellStyle name="20% - Accent1 2 5 3 4 2 3 3" xfId="13581" xr:uid="{00000000-0005-0000-0000-000053340000}"/>
    <cellStyle name="20% - Accent1 2 5 3 4 2 3 3 2" xfId="13582" xr:uid="{00000000-0005-0000-0000-000054340000}"/>
    <cellStyle name="20% - Accent1 2 5 3 4 2 3 4" xfId="13583" xr:uid="{00000000-0005-0000-0000-000055340000}"/>
    <cellStyle name="20% - Accent1 2 5 3 4 2 4" xfId="13584" xr:uid="{00000000-0005-0000-0000-000056340000}"/>
    <cellStyle name="20% - Accent1 2 5 3 4 2 4 2" xfId="13585" xr:uid="{00000000-0005-0000-0000-000057340000}"/>
    <cellStyle name="20% - Accent1 2 5 3 4 2 4 2 2" xfId="13586" xr:uid="{00000000-0005-0000-0000-000058340000}"/>
    <cellStyle name="20% - Accent1 2 5 3 4 2 4 2 2 2" xfId="13587" xr:uid="{00000000-0005-0000-0000-000059340000}"/>
    <cellStyle name="20% - Accent1 2 5 3 4 2 4 2 3" xfId="13588" xr:uid="{00000000-0005-0000-0000-00005A340000}"/>
    <cellStyle name="20% - Accent1 2 5 3 4 2 4 3" xfId="13589" xr:uid="{00000000-0005-0000-0000-00005B340000}"/>
    <cellStyle name="20% - Accent1 2 5 3 4 2 4 3 2" xfId="13590" xr:uid="{00000000-0005-0000-0000-00005C340000}"/>
    <cellStyle name="20% - Accent1 2 5 3 4 2 4 4" xfId="13591" xr:uid="{00000000-0005-0000-0000-00005D340000}"/>
    <cellStyle name="20% - Accent1 2 5 3 4 2 5" xfId="13592" xr:uid="{00000000-0005-0000-0000-00005E340000}"/>
    <cellStyle name="20% - Accent1 2 5 3 4 2 5 2" xfId="13593" xr:uid="{00000000-0005-0000-0000-00005F340000}"/>
    <cellStyle name="20% - Accent1 2 5 3 4 2 5 2 2" xfId="13594" xr:uid="{00000000-0005-0000-0000-000060340000}"/>
    <cellStyle name="20% - Accent1 2 5 3 4 2 5 3" xfId="13595" xr:uid="{00000000-0005-0000-0000-000061340000}"/>
    <cellStyle name="20% - Accent1 2 5 3 4 2 6" xfId="13596" xr:uid="{00000000-0005-0000-0000-000062340000}"/>
    <cellStyle name="20% - Accent1 2 5 3 4 2 6 2" xfId="13597" xr:uid="{00000000-0005-0000-0000-000063340000}"/>
    <cellStyle name="20% - Accent1 2 5 3 4 2 6 2 2" xfId="13598" xr:uid="{00000000-0005-0000-0000-000064340000}"/>
    <cellStyle name="20% - Accent1 2 5 3 4 2 6 3" xfId="13599" xr:uid="{00000000-0005-0000-0000-000065340000}"/>
    <cellStyle name="20% - Accent1 2 5 3 4 2 7" xfId="13600" xr:uid="{00000000-0005-0000-0000-000066340000}"/>
    <cellStyle name="20% - Accent1 2 5 3 4 2 7 2" xfId="13601" xr:uid="{00000000-0005-0000-0000-000067340000}"/>
    <cellStyle name="20% - Accent1 2 5 3 4 2 8" xfId="13602" xr:uid="{00000000-0005-0000-0000-000068340000}"/>
    <cellStyle name="20% - Accent1 2 5 3 4 2 8 2" xfId="13603" xr:uid="{00000000-0005-0000-0000-000069340000}"/>
    <cellStyle name="20% - Accent1 2 5 3 4 2 9" xfId="13604" xr:uid="{00000000-0005-0000-0000-00006A340000}"/>
    <cellStyle name="20% - Accent1 2 5 3 4 3" xfId="13605" xr:uid="{00000000-0005-0000-0000-00006B340000}"/>
    <cellStyle name="20% - Accent1 2 5 3 4 3 2" xfId="13606" xr:uid="{00000000-0005-0000-0000-00006C340000}"/>
    <cellStyle name="20% - Accent1 2 5 3 4 3 2 2" xfId="13607" xr:uid="{00000000-0005-0000-0000-00006D340000}"/>
    <cellStyle name="20% - Accent1 2 5 3 4 3 2 2 2" xfId="13608" xr:uid="{00000000-0005-0000-0000-00006E340000}"/>
    <cellStyle name="20% - Accent1 2 5 3 4 3 2 2 2 2" xfId="13609" xr:uid="{00000000-0005-0000-0000-00006F340000}"/>
    <cellStyle name="20% - Accent1 2 5 3 4 3 2 2 3" xfId="13610" xr:uid="{00000000-0005-0000-0000-000070340000}"/>
    <cellStyle name="20% - Accent1 2 5 3 4 3 2 3" xfId="13611" xr:uid="{00000000-0005-0000-0000-000071340000}"/>
    <cellStyle name="20% - Accent1 2 5 3 4 3 2 3 2" xfId="13612" xr:uid="{00000000-0005-0000-0000-000072340000}"/>
    <cellStyle name="20% - Accent1 2 5 3 4 3 2 4" xfId="13613" xr:uid="{00000000-0005-0000-0000-000073340000}"/>
    <cellStyle name="20% - Accent1 2 5 3 4 3 3" xfId="13614" xr:uid="{00000000-0005-0000-0000-000074340000}"/>
    <cellStyle name="20% - Accent1 2 5 3 4 3 3 2" xfId="13615" xr:uid="{00000000-0005-0000-0000-000075340000}"/>
    <cellStyle name="20% - Accent1 2 5 3 4 3 3 2 2" xfId="13616" xr:uid="{00000000-0005-0000-0000-000076340000}"/>
    <cellStyle name="20% - Accent1 2 5 3 4 3 3 2 2 2" xfId="13617" xr:uid="{00000000-0005-0000-0000-000077340000}"/>
    <cellStyle name="20% - Accent1 2 5 3 4 3 3 2 3" xfId="13618" xr:uid="{00000000-0005-0000-0000-000078340000}"/>
    <cellStyle name="20% - Accent1 2 5 3 4 3 3 3" xfId="13619" xr:uid="{00000000-0005-0000-0000-000079340000}"/>
    <cellStyle name="20% - Accent1 2 5 3 4 3 3 3 2" xfId="13620" xr:uid="{00000000-0005-0000-0000-00007A340000}"/>
    <cellStyle name="20% - Accent1 2 5 3 4 3 3 4" xfId="13621" xr:uid="{00000000-0005-0000-0000-00007B340000}"/>
    <cellStyle name="20% - Accent1 2 5 3 4 3 4" xfId="13622" xr:uid="{00000000-0005-0000-0000-00007C340000}"/>
    <cellStyle name="20% - Accent1 2 5 3 4 3 4 2" xfId="13623" xr:uid="{00000000-0005-0000-0000-00007D340000}"/>
    <cellStyle name="20% - Accent1 2 5 3 4 3 4 2 2" xfId="13624" xr:uid="{00000000-0005-0000-0000-00007E340000}"/>
    <cellStyle name="20% - Accent1 2 5 3 4 3 4 2 2 2" xfId="13625" xr:uid="{00000000-0005-0000-0000-00007F340000}"/>
    <cellStyle name="20% - Accent1 2 5 3 4 3 4 2 3" xfId="13626" xr:uid="{00000000-0005-0000-0000-000080340000}"/>
    <cellStyle name="20% - Accent1 2 5 3 4 3 4 3" xfId="13627" xr:uid="{00000000-0005-0000-0000-000081340000}"/>
    <cellStyle name="20% - Accent1 2 5 3 4 3 4 3 2" xfId="13628" xr:uid="{00000000-0005-0000-0000-000082340000}"/>
    <cellStyle name="20% - Accent1 2 5 3 4 3 4 4" xfId="13629" xr:uid="{00000000-0005-0000-0000-000083340000}"/>
    <cellStyle name="20% - Accent1 2 5 3 4 3 5" xfId="13630" xr:uid="{00000000-0005-0000-0000-000084340000}"/>
    <cellStyle name="20% - Accent1 2 5 3 4 3 5 2" xfId="13631" xr:uid="{00000000-0005-0000-0000-000085340000}"/>
    <cellStyle name="20% - Accent1 2 5 3 4 3 5 2 2" xfId="13632" xr:uid="{00000000-0005-0000-0000-000086340000}"/>
    <cellStyle name="20% - Accent1 2 5 3 4 3 5 3" xfId="13633" xr:uid="{00000000-0005-0000-0000-000087340000}"/>
    <cellStyle name="20% - Accent1 2 5 3 4 3 6" xfId="13634" xr:uid="{00000000-0005-0000-0000-000088340000}"/>
    <cellStyle name="20% - Accent1 2 5 3 4 3 6 2" xfId="13635" xr:uid="{00000000-0005-0000-0000-000089340000}"/>
    <cellStyle name="20% - Accent1 2 5 3 4 3 6 2 2" xfId="13636" xr:uid="{00000000-0005-0000-0000-00008A340000}"/>
    <cellStyle name="20% - Accent1 2 5 3 4 3 6 3" xfId="13637" xr:uid="{00000000-0005-0000-0000-00008B340000}"/>
    <cellStyle name="20% - Accent1 2 5 3 4 3 7" xfId="13638" xr:uid="{00000000-0005-0000-0000-00008C340000}"/>
    <cellStyle name="20% - Accent1 2 5 3 4 3 7 2" xfId="13639" xr:uid="{00000000-0005-0000-0000-00008D340000}"/>
    <cellStyle name="20% - Accent1 2 5 3 4 3 8" xfId="13640" xr:uid="{00000000-0005-0000-0000-00008E340000}"/>
    <cellStyle name="20% - Accent1 2 5 3 4 3 8 2" xfId="13641" xr:uid="{00000000-0005-0000-0000-00008F340000}"/>
    <cellStyle name="20% - Accent1 2 5 3 4 3 9" xfId="13642" xr:uid="{00000000-0005-0000-0000-000090340000}"/>
    <cellStyle name="20% - Accent1 2 5 3 4 4" xfId="13643" xr:uid="{00000000-0005-0000-0000-000091340000}"/>
    <cellStyle name="20% - Accent1 2 5 3 4 4 2" xfId="13644" xr:uid="{00000000-0005-0000-0000-000092340000}"/>
    <cellStyle name="20% - Accent1 2 5 3 4 4 2 2" xfId="13645" xr:uid="{00000000-0005-0000-0000-000093340000}"/>
    <cellStyle name="20% - Accent1 2 5 3 4 4 2 2 2" xfId="13646" xr:uid="{00000000-0005-0000-0000-000094340000}"/>
    <cellStyle name="20% - Accent1 2 5 3 4 4 2 3" xfId="13647" xr:uid="{00000000-0005-0000-0000-000095340000}"/>
    <cellStyle name="20% - Accent1 2 5 3 4 4 3" xfId="13648" xr:uid="{00000000-0005-0000-0000-000096340000}"/>
    <cellStyle name="20% - Accent1 2 5 3 4 4 3 2" xfId="13649" xr:uid="{00000000-0005-0000-0000-000097340000}"/>
    <cellStyle name="20% - Accent1 2 5 3 4 4 4" xfId="13650" xr:uid="{00000000-0005-0000-0000-000098340000}"/>
    <cellStyle name="20% - Accent1 2 5 3 4 5" xfId="13651" xr:uid="{00000000-0005-0000-0000-000099340000}"/>
    <cellStyle name="20% - Accent1 2 5 3 4 5 2" xfId="13652" xr:uid="{00000000-0005-0000-0000-00009A340000}"/>
    <cellStyle name="20% - Accent1 2 5 3 4 5 2 2" xfId="13653" xr:uid="{00000000-0005-0000-0000-00009B340000}"/>
    <cellStyle name="20% - Accent1 2 5 3 4 5 2 2 2" xfId="13654" xr:uid="{00000000-0005-0000-0000-00009C340000}"/>
    <cellStyle name="20% - Accent1 2 5 3 4 5 2 3" xfId="13655" xr:uid="{00000000-0005-0000-0000-00009D340000}"/>
    <cellStyle name="20% - Accent1 2 5 3 4 5 3" xfId="13656" xr:uid="{00000000-0005-0000-0000-00009E340000}"/>
    <cellStyle name="20% - Accent1 2 5 3 4 5 3 2" xfId="13657" xr:uid="{00000000-0005-0000-0000-00009F340000}"/>
    <cellStyle name="20% - Accent1 2 5 3 4 5 4" xfId="13658" xr:uid="{00000000-0005-0000-0000-0000A0340000}"/>
    <cellStyle name="20% - Accent1 2 5 3 4 6" xfId="13659" xr:uid="{00000000-0005-0000-0000-0000A1340000}"/>
    <cellStyle name="20% - Accent1 2 5 3 4 6 2" xfId="13660" xr:uid="{00000000-0005-0000-0000-0000A2340000}"/>
    <cellStyle name="20% - Accent1 2 5 3 4 6 2 2" xfId="13661" xr:uid="{00000000-0005-0000-0000-0000A3340000}"/>
    <cellStyle name="20% - Accent1 2 5 3 4 6 2 2 2" xfId="13662" xr:uid="{00000000-0005-0000-0000-0000A4340000}"/>
    <cellStyle name="20% - Accent1 2 5 3 4 6 2 3" xfId="13663" xr:uid="{00000000-0005-0000-0000-0000A5340000}"/>
    <cellStyle name="20% - Accent1 2 5 3 4 6 3" xfId="13664" xr:uid="{00000000-0005-0000-0000-0000A6340000}"/>
    <cellStyle name="20% - Accent1 2 5 3 4 6 3 2" xfId="13665" xr:uid="{00000000-0005-0000-0000-0000A7340000}"/>
    <cellStyle name="20% - Accent1 2 5 3 4 6 4" xfId="13666" xr:uid="{00000000-0005-0000-0000-0000A8340000}"/>
    <cellStyle name="20% - Accent1 2 5 3 4 7" xfId="13667" xr:uid="{00000000-0005-0000-0000-0000A9340000}"/>
    <cellStyle name="20% - Accent1 2 5 3 4 7 2" xfId="13668" xr:uid="{00000000-0005-0000-0000-0000AA340000}"/>
    <cellStyle name="20% - Accent1 2 5 3 4 7 2 2" xfId="13669" xr:uid="{00000000-0005-0000-0000-0000AB340000}"/>
    <cellStyle name="20% - Accent1 2 5 3 4 7 3" xfId="13670" xr:uid="{00000000-0005-0000-0000-0000AC340000}"/>
    <cellStyle name="20% - Accent1 2 5 3 4 8" xfId="13671" xr:uid="{00000000-0005-0000-0000-0000AD340000}"/>
    <cellStyle name="20% - Accent1 2 5 3 4 8 2" xfId="13672" xr:uid="{00000000-0005-0000-0000-0000AE340000}"/>
    <cellStyle name="20% - Accent1 2 5 3 4 8 2 2" xfId="13673" xr:uid="{00000000-0005-0000-0000-0000AF340000}"/>
    <cellStyle name="20% - Accent1 2 5 3 4 8 3" xfId="13674" xr:uid="{00000000-0005-0000-0000-0000B0340000}"/>
    <cellStyle name="20% - Accent1 2 5 3 4 9" xfId="13675" xr:uid="{00000000-0005-0000-0000-0000B1340000}"/>
    <cellStyle name="20% - Accent1 2 5 3 4 9 2" xfId="13676" xr:uid="{00000000-0005-0000-0000-0000B2340000}"/>
    <cellStyle name="20% - Accent1 2 5 3 5" xfId="13677" xr:uid="{00000000-0005-0000-0000-0000B3340000}"/>
    <cellStyle name="20% - Accent1 2 5 3 5 2" xfId="13678" xr:uid="{00000000-0005-0000-0000-0000B4340000}"/>
    <cellStyle name="20% - Accent1 2 5 3 5 2 2" xfId="13679" xr:uid="{00000000-0005-0000-0000-0000B5340000}"/>
    <cellStyle name="20% - Accent1 2 5 3 5 2 2 2" xfId="13680" xr:uid="{00000000-0005-0000-0000-0000B6340000}"/>
    <cellStyle name="20% - Accent1 2 5 3 5 2 2 2 2" xfId="13681" xr:uid="{00000000-0005-0000-0000-0000B7340000}"/>
    <cellStyle name="20% - Accent1 2 5 3 5 2 2 3" xfId="13682" xr:uid="{00000000-0005-0000-0000-0000B8340000}"/>
    <cellStyle name="20% - Accent1 2 5 3 5 2 3" xfId="13683" xr:uid="{00000000-0005-0000-0000-0000B9340000}"/>
    <cellStyle name="20% - Accent1 2 5 3 5 2 3 2" xfId="13684" xr:uid="{00000000-0005-0000-0000-0000BA340000}"/>
    <cellStyle name="20% - Accent1 2 5 3 5 2 4" xfId="13685" xr:uid="{00000000-0005-0000-0000-0000BB340000}"/>
    <cellStyle name="20% - Accent1 2 5 3 5 3" xfId="13686" xr:uid="{00000000-0005-0000-0000-0000BC340000}"/>
    <cellStyle name="20% - Accent1 2 5 3 5 3 2" xfId="13687" xr:uid="{00000000-0005-0000-0000-0000BD340000}"/>
    <cellStyle name="20% - Accent1 2 5 3 5 3 2 2" xfId="13688" xr:uid="{00000000-0005-0000-0000-0000BE340000}"/>
    <cellStyle name="20% - Accent1 2 5 3 5 3 2 2 2" xfId="13689" xr:uid="{00000000-0005-0000-0000-0000BF340000}"/>
    <cellStyle name="20% - Accent1 2 5 3 5 3 2 3" xfId="13690" xr:uid="{00000000-0005-0000-0000-0000C0340000}"/>
    <cellStyle name="20% - Accent1 2 5 3 5 3 3" xfId="13691" xr:uid="{00000000-0005-0000-0000-0000C1340000}"/>
    <cellStyle name="20% - Accent1 2 5 3 5 3 3 2" xfId="13692" xr:uid="{00000000-0005-0000-0000-0000C2340000}"/>
    <cellStyle name="20% - Accent1 2 5 3 5 3 4" xfId="13693" xr:uid="{00000000-0005-0000-0000-0000C3340000}"/>
    <cellStyle name="20% - Accent1 2 5 3 5 4" xfId="13694" xr:uid="{00000000-0005-0000-0000-0000C4340000}"/>
    <cellStyle name="20% - Accent1 2 5 3 5 4 2" xfId="13695" xr:uid="{00000000-0005-0000-0000-0000C5340000}"/>
    <cellStyle name="20% - Accent1 2 5 3 5 4 2 2" xfId="13696" xr:uid="{00000000-0005-0000-0000-0000C6340000}"/>
    <cellStyle name="20% - Accent1 2 5 3 5 4 2 2 2" xfId="13697" xr:uid="{00000000-0005-0000-0000-0000C7340000}"/>
    <cellStyle name="20% - Accent1 2 5 3 5 4 2 3" xfId="13698" xr:uid="{00000000-0005-0000-0000-0000C8340000}"/>
    <cellStyle name="20% - Accent1 2 5 3 5 4 3" xfId="13699" xr:uid="{00000000-0005-0000-0000-0000C9340000}"/>
    <cellStyle name="20% - Accent1 2 5 3 5 4 3 2" xfId="13700" xr:uid="{00000000-0005-0000-0000-0000CA340000}"/>
    <cellStyle name="20% - Accent1 2 5 3 5 4 4" xfId="13701" xr:uid="{00000000-0005-0000-0000-0000CB340000}"/>
    <cellStyle name="20% - Accent1 2 5 3 5 5" xfId="13702" xr:uid="{00000000-0005-0000-0000-0000CC340000}"/>
    <cellStyle name="20% - Accent1 2 5 3 5 5 2" xfId="13703" xr:uid="{00000000-0005-0000-0000-0000CD340000}"/>
    <cellStyle name="20% - Accent1 2 5 3 5 5 2 2" xfId="13704" xr:uid="{00000000-0005-0000-0000-0000CE340000}"/>
    <cellStyle name="20% - Accent1 2 5 3 5 5 3" xfId="13705" xr:uid="{00000000-0005-0000-0000-0000CF340000}"/>
    <cellStyle name="20% - Accent1 2 5 3 5 6" xfId="13706" xr:uid="{00000000-0005-0000-0000-0000D0340000}"/>
    <cellStyle name="20% - Accent1 2 5 3 5 6 2" xfId="13707" xr:uid="{00000000-0005-0000-0000-0000D1340000}"/>
    <cellStyle name="20% - Accent1 2 5 3 5 6 2 2" xfId="13708" xr:uid="{00000000-0005-0000-0000-0000D2340000}"/>
    <cellStyle name="20% - Accent1 2 5 3 5 6 3" xfId="13709" xr:uid="{00000000-0005-0000-0000-0000D3340000}"/>
    <cellStyle name="20% - Accent1 2 5 3 5 7" xfId="13710" xr:uid="{00000000-0005-0000-0000-0000D4340000}"/>
    <cellStyle name="20% - Accent1 2 5 3 5 7 2" xfId="13711" xr:uid="{00000000-0005-0000-0000-0000D5340000}"/>
    <cellStyle name="20% - Accent1 2 5 3 5 8" xfId="13712" xr:uid="{00000000-0005-0000-0000-0000D6340000}"/>
    <cellStyle name="20% - Accent1 2 5 3 5 8 2" xfId="13713" xr:uid="{00000000-0005-0000-0000-0000D7340000}"/>
    <cellStyle name="20% - Accent1 2 5 3 5 9" xfId="13714" xr:uid="{00000000-0005-0000-0000-0000D8340000}"/>
    <cellStyle name="20% - Accent1 2 5 3 6" xfId="13715" xr:uid="{00000000-0005-0000-0000-0000D9340000}"/>
    <cellStyle name="20% - Accent1 2 5 3 6 2" xfId="13716" xr:uid="{00000000-0005-0000-0000-0000DA340000}"/>
    <cellStyle name="20% - Accent1 2 5 3 6 2 2" xfId="13717" xr:uid="{00000000-0005-0000-0000-0000DB340000}"/>
    <cellStyle name="20% - Accent1 2 5 3 6 2 2 2" xfId="13718" xr:uid="{00000000-0005-0000-0000-0000DC340000}"/>
    <cellStyle name="20% - Accent1 2 5 3 6 2 2 2 2" xfId="13719" xr:uid="{00000000-0005-0000-0000-0000DD340000}"/>
    <cellStyle name="20% - Accent1 2 5 3 6 2 2 3" xfId="13720" xr:uid="{00000000-0005-0000-0000-0000DE340000}"/>
    <cellStyle name="20% - Accent1 2 5 3 6 2 3" xfId="13721" xr:uid="{00000000-0005-0000-0000-0000DF340000}"/>
    <cellStyle name="20% - Accent1 2 5 3 6 2 3 2" xfId="13722" xr:uid="{00000000-0005-0000-0000-0000E0340000}"/>
    <cellStyle name="20% - Accent1 2 5 3 6 2 4" xfId="13723" xr:uid="{00000000-0005-0000-0000-0000E1340000}"/>
    <cellStyle name="20% - Accent1 2 5 3 6 3" xfId="13724" xr:uid="{00000000-0005-0000-0000-0000E2340000}"/>
    <cellStyle name="20% - Accent1 2 5 3 6 3 2" xfId="13725" xr:uid="{00000000-0005-0000-0000-0000E3340000}"/>
    <cellStyle name="20% - Accent1 2 5 3 6 3 2 2" xfId="13726" xr:uid="{00000000-0005-0000-0000-0000E4340000}"/>
    <cellStyle name="20% - Accent1 2 5 3 6 3 2 2 2" xfId="13727" xr:uid="{00000000-0005-0000-0000-0000E5340000}"/>
    <cellStyle name="20% - Accent1 2 5 3 6 3 2 3" xfId="13728" xr:uid="{00000000-0005-0000-0000-0000E6340000}"/>
    <cellStyle name="20% - Accent1 2 5 3 6 3 3" xfId="13729" xr:uid="{00000000-0005-0000-0000-0000E7340000}"/>
    <cellStyle name="20% - Accent1 2 5 3 6 3 3 2" xfId="13730" xr:uid="{00000000-0005-0000-0000-0000E8340000}"/>
    <cellStyle name="20% - Accent1 2 5 3 6 3 4" xfId="13731" xr:uid="{00000000-0005-0000-0000-0000E9340000}"/>
    <cellStyle name="20% - Accent1 2 5 3 6 4" xfId="13732" xr:uid="{00000000-0005-0000-0000-0000EA340000}"/>
    <cellStyle name="20% - Accent1 2 5 3 6 4 2" xfId="13733" xr:uid="{00000000-0005-0000-0000-0000EB340000}"/>
    <cellStyle name="20% - Accent1 2 5 3 6 4 2 2" xfId="13734" xr:uid="{00000000-0005-0000-0000-0000EC340000}"/>
    <cellStyle name="20% - Accent1 2 5 3 6 4 2 2 2" xfId="13735" xr:uid="{00000000-0005-0000-0000-0000ED340000}"/>
    <cellStyle name="20% - Accent1 2 5 3 6 4 2 3" xfId="13736" xr:uid="{00000000-0005-0000-0000-0000EE340000}"/>
    <cellStyle name="20% - Accent1 2 5 3 6 4 3" xfId="13737" xr:uid="{00000000-0005-0000-0000-0000EF340000}"/>
    <cellStyle name="20% - Accent1 2 5 3 6 4 3 2" xfId="13738" xr:uid="{00000000-0005-0000-0000-0000F0340000}"/>
    <cellStyle name="20% - Accent1 2 5 3 6 4 4" xfId="13739" xr:uid="{00000000-0005-0000-0000-0000F1340000}"/>
    <cellStyle name="20% - Accent1 2 5 3 6 5" xfId="13740" xr:uid="{00000000-0005-0000-0000-0000F2340000}"/>
    <cellStyle name="20% - Accent1 2 5 3 6 5 2" xfId="13741" xr:uid="{00000000-0005-0000-0000-0000F3340000}"/>
    <cellStyle name="20% - Accent1 2 5 3 6 5 2 2" xfId="13742" xr:uid="{00000000-0005-0000-0000-0000F4340000}"/>
    <cellStyle name="20% - Accent1 2 5 3 6 5 3" xfId="13743" xr:uid="{00000000-0005-0000-0000-0000F5340000}"/>
    <cellStyle name="20% - Accent1 2 5 3 6 6" xfId="13744" xr:uid="{00000000-0005-0000-0000-0000F6340000}"/>
    <cellStyle name="20% - Accent1 2 5 3 6 6 2" xfId="13745" xr:uid="{00000000-0005-0000-0000-0000F7340000}"/>
    <cellStyle name="20% - Accent1 2 5 3 6 6 2 2" xfId="13746" xr:uid="{00000000-0005-0000-0000-0000F8340000}"/>
    <cellStyle name="20% - Accent1 2 5 3 6 6 3" xfId="13747" xr:uid="{00000000-0005-0000-0000-0000F9340000}"/>
    <cellStyle name="20% - Accent1 2 5 3 6 7" xfId="13748" xr:uid="{00000000-0005-0000-0000-0000FA340000}"/>
    <cellStyle name="20% - Accent1 2 5 3 6 7 2" xfId="13749" xr:uid="{00000000-0005-0000-0000-0000FB340000}"/>
    <cellStyle name="20% - Accent1 2 5 3 6 8" xfId="13750" xr:uid="{00000000-0005-0000-0000-0000FC340000}"/>
    <cellStyle name="20% - Accent1 2 5 3 6 8 2" xfId="13751" xr:uid="{00000000-0005-0000-0000-0000FD340000}"/>
    <cellStyle name="20% - Accent1 2 5 3 6 9" xfId="13752" xr:uid="{00000000-0005-0000-0000-0000FE340000}"/>
    <cellStyle name="20% - Accent1 2 5 3 7" xfId="13753" xr:uid="{00000000-0005-0000-0000-0000FF340000}"/>
    <cellStyle name="20% - Accent1 2 5 3 7 2" xfId="13754" xr:uid="{00000000-0005-0000-0000-000000350000}"/>
    <cellStyle name="20% - Accent1 2 5 3 7 2 2" xfId="13755" xr:uid="{00000000-0005-0000-0000-000001350000}"/>
    <cellStyle name="20% - Accent1 2 5 3 7 2 2 2" xfId="13756" xr:uid="{00000000-0005-0000-0000-000002350000}"/>
    <cellStyle name="20% - Accent1 2 5 3 7 2 3" xfId="13757" xr:uid="{00000000-0005-0000-0000-000003350000}"/>
    <cellStyle name="20% - Accent1 2 5 3 7 3" xfId="13758" xr:uid="{00000000-0005-0000-0000-000004350000}"/>
    <cellStyle name="20% - Accent1 2 5 3 7 3 2" xfId="13759" xr:uid="{00000000-0005-0000-0000-000005350000}"/>
    <cellStyle name="20% - Accent1 2 5 3 7 4" xfId="13760" xr:uid="{00000000-0005-0000-0000-000006350000}"/>
    <cellStyle name="20% - Accent1 2 5 3 8" xfId="13761" xr:uid="{00000000-0005-0000-0000-000007350000}"/>
    <cellStyle name="20% - Accent1 2 5 3 8 2" xfId="13762" xr:uid="{00000000-0005-0000-0000-000008350000}"/>
    <cellStyle name="20% - Accent1 2 5 3 8 2 2" xfId="13763" xr:uid="{00000000-0005-0000-0000-000009350000}"/>
    <cellStyle name="20% - Accent1 2 5 3 8 2 2 2" xfId="13764" xr:uid="{00000000-0005-0000-0000-00000A350000}"/>
    <cellStyle name="20% - Accent1 2 5 3 8 2 3" xfId="13765" xr:uid="{00000000-0005-0000-0000-00000B350000}"/>
    <cellStyle name="20% - Accent1 2 5 3 8 3" xfId="13766" xr:uid="{00000000-0005-0000-0000-00000C350000}"/>
    <cellStyle name="20% - Accent1 2 5 3 8 3 2" xfId="13767" xr:uid="{00000000-0005-0000-0000-00000D350000}"/>
    <cellStyle name="20% - Accent1 2 5 3 8 4" xfId="13768" xr:uid="{00000000-0005-0000-0000-00000E350000}"/>
    <cellStyle name="20% - Accent1 2 5 3 9" xfId="13769" xr:uid="{00000000-0005-0000-0000-00000F350000}"/>
    <cellStyle name="20% - Accent1 2 5 3 9 2" xfId="13770" xr:uid="{00000000-0005-0000-0000-000010350000}"/>
    <cellStyle name="20% - Accent1 2 5 3 9 2 2" xfId="13771" xr:uid="{00000000-0005-0000-0000-000011350000}"/>
    <cellStyle name="20% - Accent1 2 5 3 9 2 2 2" xfId="13772" xr:uid="{00000000-0005-0000-0000-000012350000}"/>
    <cellStyle name="20% - Accent1 2 5 3 9 2 3" xfId="13773" xr:uid="{00000000-0005-0000-0000-000013350000}"/>
    <cellStyle name="20% - Accent1 2 5 3 9 3" xfId="13774" xr:uid="{00000000-0005-0000-0000-000014350000}"/>
    <cellStyle name="20% - Accent1 2 5 3 9 3 2" xfId="13775" xr:uid="{00000000-0005-0000-0000-000015350000}"/>
    <cellStyle name="20% - Accent1 2 5 3 9 4" xfId="13776" xr:uid="{00000000-0005-0000-0000-000016350000}"/>
    <cellStyle name="20% - Accent1 2 5 4" xfId="13777" xr:uid="{00000000-0005-0000-0000-000017350000}"/>
    <cellStyle name="20% - Accent1 2 5 4 10" xfId="13778" xr:uid="{00000000-0005-0000-0000-000018350000}"/>
    <cellStyle name="20% - Accent1 2 5 4 10 2" xfId="13779" xr:uid="{00000000-0005-0000-0000-000019350000}"/>
    <cellStyle name="20% - Accent1 2 5 4 11" xfId="13780" xr:uid="{00000000-0005-0000-0000-00001A350000}"/>
    <cellStyle name="20% - Accent1 2 5 4 2" xfId="13781" xr:uid="{00000000-0005-0000-0000-00001B350000}"/>
    <cellStyle name="20% - Accent1 2 5 4 2 2" xfId="13782" xr:uid="{00000000-0005-0000-0000-00001C350000}"/>
    <cellStyle name="20% - Accent1 2 5 4 2 2 2" xfId="13783" xr:uid="{00000000-0005-0000-0000-00001D350000}"/>
    <cellStyle name="20% - Accent1 2 5 4 2 2 2 2" xfId="13784" xr:uid="{00000000-0005-0000-0000-00001E350000}"/>
    <cellStyle name="20% - Accent1 2 5 4 2 2 2 2 2" xfId="13785" xr:uid="{00000000-0005-0000-0000-00001F350000}"/>
    <cellStyle name="20% - Accent1 2 5 4 2 2 2 3" xfId="13786" xr:uid="{00000000-0005-0000-0000-000020350000}"/>
    <cellStyle name="20% - Accent1 2 5 4 2 2 3" xfId="13787" xr:uid="{00000000-0005-0000-0000-000021350000}"/>
    <cellStyle name="20% - Accent1 2 5 4 2 2 3 2" xfId="13788" xr:uid="{00000000-0005-0000-0000-000022350000}"/>
    <cellStyle name="20% - Accent1 2 5 4 2 2 4" xfId="13789" xr:uid="{00000000-0005-0000-0000-000023350000}"/>
    <cellStyle name="20% - Accent1 2 5 4 2 3" xfId="13790" xr:uid="{00000000-0005-0000-0000-000024350000}"/>
    <cellStyle name="20% - Accent1 2 5 4 2 3 2" xfId="13791" xr:uid="{00000000-0005-0000-0000-000025350000}"/>
    <cellStyle name="20% - Accent1 2 5 4 2 3 2 2" xfId="13792" xr:uid="{00000000-0005-0000-0000-000026350000}"/>
    <cellStyle name="20% - Accent1 2 5 4 2 3 2 2 2" xfId="13793" xr:uid="{00000000-0005-0000-0000-000027350000}"/>
    <cellStyle name="20% - Accent1 2 5 4 2 3 2 3" xfId="13794" xr:uid="{00000000-0005-0000-0000-000028350000}"/>
    <cellStyle name="20% - Accent1 2 5 4 2 3 3" xfId="13795" xr:uid="{00000000-0005-0000-0000-000029350000}"/>
    <cellStyle name="20% - Accent1 2 5 4 2 3 3 2" xfId="13796" xr:uid="{00000000-0005-0000-0000-00002A350000}"/>
    <cellStyle name="20% - Accent1 2 5 4 2 3 4" xfId="13797" xr:uid="{00000000-0005-0000-0000-00002B350000}"/>
    <cellStyle name="20% - Accent1 2 5 4 2 4" xfId="13798" xr:uid="{00000000-0005-0000-0000-00002C350000}"/>
    <cellStyle name="20% - Accent1 2 5 4 2 4 2" xfId="13799" xr:uid="{00000000-0005-0000-0000-00002D350000}"/>
    <cellStyle name="20% - Accent1 2 5 4 2 4 2 2" xfId="13800" xr:uid="{00000000-0005-0000-0000-00002E350000}"/>
    <cellStyle name="20% - Accent1 2 5 4 2 4 2 2 2" xfId="13801" xr:uid="{00000000-0005-0000-0000-00002F350000}"/>
    <cellStyle name="20% - Accent1 2 5 4 2 4 2 3" xfId="13802" xr:uid="{00000000-0005-0000-0000-000030350000}"/>
    <cellStyle name="20% - Accent1 2 5 4 2 4 3" xfId="13803" xr:uid="{00000000-0005-0000-0000-000031350000}"/>
    <cellStyle name="20% - Accent1 2 5 4 2 4 3 2" xfId="13804" xr:uid="{00000000-0005-0000-0000-000032350000}"/>
    <cellStyle name="20% - Accent1 2 5 4 2 4 4" xfId="13805" xr:uid="{00000000-0005-0000-0000-000033350000}"/>
    <cellStyle name="20% - Accent1 2 5 4 2 5" xfId="13806" xr:uid="{00000000-0005-0000-0000-000034350000}"/>
    <cellStyle name="20% - Accent1 2 5 4 2 5 2" xfId="13807" xr:uid="{00000000-0005-0000-0000-000035350000}"/>
    <cellStyle name="20% - Accent1 2 5 4 2 5 2 2" xfId="13808" xr:uid="{00000000-0005-0000-0000-000036350000}"/>
    <cellStyle name="20% - Accent1 2 5 4 2 5 3" xfId="13809" xr:uid="{00000000-0005-0000-0000-000037350000}"/>
    <cellStyle name="20% - Accent1 2 5 4 2 6" xfId="13810" xr:uid="{00000000-0005-0000-0000-000038350000}"/>
    <cellStyle name="20% - Accent1 2 5 4 2 6 2" xfId="13811" xr:uid="{00000000-0005-0000-0000-000039350000}"/>
    <cellStyle name="20% - Accent1 2 5 4 2 6 2 2" xfId="13812" xr:uid="{00000000-0005-0000-0000-00003A350000}"/>
    <cellStyle name="20% - Accent1 2 5 4 2 6 3" xfId="13813" xr:uid="{00000000-0005-0000-0000-00003B350000}"/>
    <cellStyle name="20% - Accent1 2 5 4 2 7" xfId="13814" xr:uid="{00000000-0005-0000-0000-00003C350000}"/>
    <cellStyle name="20% - Accent1 2 5 4 2 7 2" xfId="13815" xr:uid="{00000000-0005-0000-0000-00003D350000}"/>
    <cellStyle name="20% - Accent1 2 5 4 2 8" xfId="13816" xr:uid="{00000000-0005-0000-0000-00003E350000}"/>
    <cellStyle name="20% - Accent1 2 5 4 2 8 2" xfId="13817" xr:uid="{00000000-0005-0000-0000-00003F350000}"/>
    <cellStyle name="20% - Accent1 2 5 4 2 9" xfId="13818" xr:uid="{00000000-0005-0000-0000-000040350000}"/>
    <cellStyle name="20% - Accent1 2 5 4 3" xfId="13819" xr:uid="{00000000-0005-0000-0000-000041350000}"/>
    <cellStyle name="20% - Accent1 2 5 4 3 2" xfId="13820" xr:uid="{00000000-0005-0000-0000-000042350000}"/>
    <cellStyle name="20% - Accent1 2 5 4 3 2 2" xfId="13821" xr:uid="{00000000-0005-0000-0000-000043350000}"/>
    <cellStyle name="20% - Accent1 2 5 4 3 2 2 2" xfId="13822" xr:uid="{00000000-0005-0000-0000-000044350000}"/>
    <cellStyle name="20% - Accent1 2 5 4 3 2 2 2 2" xfId="13823" xr:uid="{00000000-0005-0000-0000-000045350000}"/>
    <cellStyle name="20% - Accent1 2 5 4 3 2 2 3" xfId="13824" xr:uid="{00000000-0005-0000-0000-000046350000}"/>
    <cellStyle name="20% - Accent1 2 5 4 3 2 3" xfId="13825" xr:uid="{00000000-0005-0000-0000-000047350000}"/>
    <cellStyle name="20% - Accent1 2 5 4 3 2 3 2" xfId="13826" xr:uid="{00000000-0005-0000-0000-000048350000}"/>
    <cellStyle name="20% - Accent1 2 5 4 3 2 4" xfId="13827" xr:uid="{00000000-0005-0000-0000-000049350000}"/>
    <cellStyle name="20% - Accent1 2 5 4 3 3" xfId="13828" xr:uid="{00000000-0005-0000-0000-00004A350000}"/>
    <cellStyle name="20% - Accent1 2 5 4 3 3 2" xfId="13829" xr:uid="{00000000-0005-0000-0000-00004B350000}"/>
    <cellStyle name="20% - Accent1 2 5 4 3 3 2 2" xfId="13830" xr:uid="{00000000-0005-0000-0000-00004C350000}"/>
    <cellStyle name="20% - Accent1 2 5 4 3 3 2 2 2" xfId="13831" xr:uid="{00000000-0005-0000-0000-00004D350000}"/>
    <cellStyle name="20% - Accent1 2 5 4 3 3 2 3" xfId="13832" xr:uid="{00000000-0005-0000-0000-00004E350000}"/>
    <cellStyle name="20% - Accent1 2 5 4 3 3 3" xfId="13833" xr:uid="{00000000-0005-0000-0000-00004F350000}"/>
    <cellStyle name="20% - Accent1 2 5 4 3 3 3 2" xfId="13834" xr:uid="{00000000-0005-0000-0000-000050350000}"/>
    <cellStyle name="20% - Accent1 2 5 4 3 3 4" xfId="13835" xr:uid="{00000000-0005-0000-0000-000051350000}"/>
    <cellStyle name="20% - Accent1 2 5 4 3 4" xfId="13836" xr:uid="{00000000-0005-0000-0000-000052350000}"/>
    <cellStyle name="20% - Accent1 2 5 4 3 4 2" xfId="13837" xr:uid="{00000000-0005-0000-0000-000053350000}"/>
    <cellStyle name="20% - Accent1 2 5 4 3 4 2 2" xfId="13838" xr:uid="{00000000-0005-0000-0000-000054350000}"/>
    <cellStyle name="20% - Accent1 2 5 4 3 4 2 2 2" xfId="13839" xr:uid="{00000000-0005-0000-0000-000055350000}"/>
    <cellStyle name="20% - Accent1 2 5 4 3 4 2 3" xfId="13840" xr:uid="{00000000-0005-0000-0000-000056350000}"/>
    <cellStyle name="20% - Accent1 2 5 4 3 4 3" xfId="13841" xr:uid="{00000000-0005-0000-0000-000057350000}"/>
    <cellStyle name="20% - Accent1 2 5 4 3 4 3 2" xfId="13842" xr:uid="{00000000-0005-0000-0000-000058350000}"/>
    <cellStyle name="20% - Accent1 2 5 4 3 4 4" xfId="13843" xr:uid="{00000000-0005-0000-0000-000059350000}"/>
    <cellStyle name="20% - Accent1 2 5 4 3 5" xfId="13844" xr:uid="{00000000-0005-0000-0000-00005A350000}"/>
    <cellStyle name="20% - Accent1 2 5 4 3 5 2" xfId="13845" xr:uid="{00000000-0005-0000-0000-00005B350000}"/>
    <cellStyle name="20% - Accent1 2 5 4 3 5 2 2" xfId="13846" xr:uid="{00000000-0005-0000-0000-00005C350000}"/>
    <cellStyle name="20% - Accent1 2 5 4 3 5 3" xfId="13847" xr:uid="{00000000-0005-0000-0000-00005D350000}"/>
    <cellStyle name="20% - Accent1 2 5 4 3 6" xfId="13848" xr:uid="{00000000-0005-0000-0000-00005E350000}"/>
    <cellStyle name="20% - Accent1 2 5 4 3 6 2" xfId="13849" xr:uid="{00000000-0005-0000-0000-00005F350000}"/>
    <cellStyle name="20% - Accent1 2 5 4 3 6 2 2" xfId="13850" xr:uid="{00000000-0005-0000-0000-000060350000}"/>
    <cellStyle name="20% - Accent1 2 5 4 3 6 3" xfId="13851" xr:uid="{00000000-0005-0000-0000-000061350000}"/>
    <cellStyle name="20% - Accent1 2 5 4 3 7" xfId="13852" xr:uid="{00000000-0005-0000-0000-000062350000}"/>
    <cellStyle name="20% - Accent1 2 5 4 3 7 2" xfId="13853" xr:uid="{00000000-0005-0000-0000-000063350000}"/>
    <cellStyle name="20% - Accent1 2 5 4 3 8" xfId="13854" xr:uid="{00000000-0005-0000-0000-000064350000}"/>
    <cellStyle name="20% - Accent1 2 5 4 3 8 2" xfId="13855" xr:uid="{00000000-0005-0000-0000-000065350000}"/>
    <cellStyle name="20% - Accent1 2 5 4 3 9" xfId="13856" xr:uid="{00000000-0005-0000-0000-000066350000}"/>
    <cellStyle name="20% - Accent1 2 5 4 4" xfId="13857" xr:uid="{00000000-0005-0000-0000-000067350000}"/>
    <cellStyle name="20% - Accent1 2 5 4 4 2" xfId="13858" xr:uid="{00000000-0005-0000-0000-000068350000}"/>
    <cellStyle name="20% - Accent1 2 5 4 4 2 2" xfId="13859" xr:uid="{00000000-0005-0000-0000-000069350000}"/>
    <cellStyle name="20% - Accent1 2 5 4 4 2 2 2" xfId="13860" xr:uid="{00000000-0005-0000-0000-00006A350000}"/>
    <cellStyle name="20% - Accent1 2 5 4 4 2 3" xfId="13861" xr:uid="{00000000-0005-0000-0000-00006B350000}"/>
    <cellStyle name="20% - Accent1 2 5 4 4 3" xfId="13862" xr:uid="{00000000-0005-0000-0000-00006C350000}"/>
    <cellStyle name="20% - Accent1 2 5 4 4 3 2" xfId="13863" xr:uid="{00000000-0005-0000-0000-00006D350000}"/>
    <cellStyle name="20% - Accent1 2 5 4 4 4" xfId="13864" xr:uid="{00000000-0005-0000-0000-00006E350000}"/>
    <cellStyle name="20% - Accent1 2 5 4 5" xfId="13865" xr:uid="{00000000-0005-0000-0000-00006F350000}"/>
    <cellStyle name="20% - Accent1 2 5 4 5 2" xfId="13866" xr:uid="{00000000-0005-0000-0000-000070350000}"/>
    <cellStyle name="20% - Accent1 2 5 4 5 2 2" xfId="13867" xr:uid="{00000000-0005-0000-0000-000071350000}"/>
    <cellStyle name="20% - Accent1 2 5 4 5 2 2 2" xfId="13868" xr:uid="{00000000-0005-0000-0000-000072350000}"/>
    <cellStyle name="20% - Accent1 2 5 4 5 2 3" xfId="13869" xr:uid="{00000000-0005-0000-0000-000073350000}"/>
    <cellStyle name="20% - Accent1 2 5 4 5 3" xfId="13870" xr:uid="{00000000-0005-0000-0000-000074350000}"/>
    <cellStyle name="20% - Accent1 2 5 4 5 3 2" xfId="13871" xr:uid="{00000000-0005-0000-0000-000075350000}"/>
    <cellStyle name="20% - Accent1 2 5 4 5 4" xfId="13872" xr:uid="{00000000-0005-0000-0000-000076350000}"/>
    <cellStyle name="20% - Accent1 2 5 4 6" xfId="13873" xr:uid="{00000000-0005-0000-0000-000077350000}"/>
    <cellStyle name="20% - Accent1 2 5 4 6 2" xfId="13874" xr:uid="{00000000-0005-0000-0000-000078350000}"/>
    <cellStyle name="20% - Accent1 2 5 4 6 2 2" xfId="13875" xr:uid="{00000000-0005-0000-0000-000079350000}"/>
    <cellStyle name="20% - Accent1 2 5 4 6 2 2 2" xfId="13876" xr:uid="{00000000-0005-0000-0000-00007A350000}"/>
    <cellStyle name="20% - Accent1 2 5 4 6 2 3" xfId="13877" xr:uid="{00000000-0005-0000-0000-00007B350000}"/>
    <cellStyle name="20% - Accent1 2 5 4 6 3" xfId="13878" xr:uid="{00000000-0005-0000-0000-00007C350000}"/>
    <cellStyle name="20% - Accent1 2 5 4 6 3 2" xfId="13879" xr:uid="{00000000-0005-0000-0000-00007D350000}"/>
    <cellStyle name="20% - Accent1 2 5 4 6 4" xfId="13880" xr:uid="{00000000-0005-0000-0000-00007E350000}"/>
    <cellStyle name="20% - Accent1 2 5 4 7" xfId="13881" xr:uid="{00000000-0005-0000-0000-00007F350000}"/>
    <cellStyle name="20% - Accent1 2 5 4 7 2" xfId="13882" xr:uid="{00000000-0005-0000-0000-000080350000}"/>
    <cellStyle name="20% - Accent1 2 5 4 7 2 2" xfId="13883" xr:uid="{00000000-0005-0000-0000-000081350000}"/>
    <cellStyle name="20% - Accent1 2 5 4 7 3" xfId="13884" xr:uid="{00000000-0005-0000-0000-000082350000}"/>
    <cellStyle name="20% - Accent1 2 5 4 8" xfId="13885" xr:uid="{00000000-0005-0000-0000-000083350000}"/>
    <cellStyle name="20% - Accent1 2 5 4 8 2" xfId="13886" xr:uid="{00000000-0005-0000-0000-000084350000}"/>
    <cellStyle name="20% - Accent1 2 5 4 8 2 2" xfId="13887" xr:uid="{00000000-0005-0000-0000-000085350000}"/>
    <cellStyle name="20% - Accent1 2 5 4 8 3" xfId="13888" xr:uid="{00000000-0005-0000-0000-000086350000}"/>
    <cellStyle name="20% - Accent1 2 5 4 9" xfId="13889" xr:uid="{00000000-0005-0000-0000-000087350000}"/>
    <cellStyle name="20% - Accent1 2 5 4 9 2" xfId="13890" xr:uid="{00000000-0005-0000-0000-000088350000}"/>
    <cellStyle name="20% - Accent1 2 5 5" xfId="13891" xr:uid="{00000000-0005-0000-0000-000089350000}"/>
    <cellStyle name="20% - Accent1 2 5 5 10" xfId="13892" xr:uid="{00000000-0005-0000-0000-00008A350000}"/>
    <cellStyle name="20% - Accent1 2 5 5 10 2" xfId="13893" xr:uid="{00000000-0005-0000-0000-00008B350000}"/>
    <cellStyle name="20% - Accent1 2 5 5 11" xfId="13894" xr:uid="{00000000-0005-0000-0000-00008C350000}"/>
    <cellStyle name="20% - Accent1 2 5 5 2" xfId="13895" xr:uid="{00000000-0005-0000-0000-00008D350000}"/>
    <cellStyle name="20% - Accent1 2 5 5 2 2" xfId="13896" xr:uid="{00000000-0005-0000-0000-00008E350000}"/>
    <cellStyle name="20% - Accent1 2 5 5 2 2 2" xfId="13897" xr:uid="{00000000-0005-0000-0000-00008F350000}"/>
    <cellStyle name="20% - Accent1 2 5 5 2 2 2 2" xfId="13898" xr:uid="{00000000-0005-0000-0000-000090350000}"/>
    <cellStyle name="20% - Accent1 2 5 5 2 2 2 2 2" xfId="13899" xr:uid="{00000000-0005-0000-0000-000091350000}"/>
    <cellStyle name="20% - Accent1 2 5 5 2 2 2 3" xfId="13900" xr:uid="{00000000-0005-0000-0000-000092350000}"/>
    <cellStyle name="20% - Accent1 2 5 5 2 2 3" xfId="13901" xr:uid="{00000000-0005-0000-0000-000093350000}"/>
    <cellStyle name="20% - Accent1 2 5 5 2 2 3 2" xfId="13902" xr:uid="{00000000-0005-0000-0000-000094350000}"/>
    <cellStyle name="20% - Accent1 2 5 5 2 2 4" xfId="13903" xr:uid="{00000000-0005-0000-0000-000095350000}"/>
    <cellStyle name="20% - Accent1 2 5 5 2 3" xfId="13904" xr:uid="{00000000-0005-0000-0000-000096350000}"/>
    <cellStyle name="20% - Accent1 2 5 5 2 3 2" xfId="13905" xr:uid="{00000000-0005-0000-0000-000097350000}"/>
    <cellStyle name="20% - Accent1 2 5 5 2 3 2 2" xfId="13906" xr:uid="{00000000-0005-0000-0000-000098350000}"/>
    <cellStyle name="20% - Accent1 2 5 5 2 3 2 2 2" xfId="13907" xr:uid="{00000000-0005-0000-0000-000099350000}"/>
    <cellStyle name="20% - Accent1 2 5 5 2 3 2 3" xfId="13908" xr:uid="{00000000-0005-0000-0000-00009A350000}"/>
    <cellStyle name="20% - Accent1 2 5 5 2 3 3" xfId="13909" xr:uid="{00000000-0005-0000-0000-00009B350000}"/>
    <cellStyle name="20% - Accent1 2 5 5 2 3 3 2" xfId="13910" xr:uid="{00000000-0005-0000-0000-00009C350000}"/>
    <cellStyle name="20% - Accent1 2 5 5 2 3 4" xfId="13911" xr:uid="{00000000-0005-0000-0000-00009D350000}"/>
    <cellStyle name="20% - Accent1 2 5 5 2 4" xfId="13912" xr:uid="{00000000-0005-0000-0000-00009E350000}"/>
    <cellStyle name="20% - Accent1 2 5 5 2 4 2" xfId="13913" xr:uid="{00000000-0005-0000-0000-00009F350000}"/>
    <cellStyle name="20% - Accent1 2 5 5 2 4 2 2" xfId="13914" xr:uid="{00000000-0005-0000-0000-0000A0350000}"/>
    <cellStyle name="20% - Accent1 2 5 5 2 4 2 2 2" xfId="13915" xr:uid="{00000000-0005-0000-0000-0000A1350000}"/>
    <cellStyle name="20% - Accent1 2 5 5 2 4 2 3" xfId="13916" xr:uid="{00000000-0005-0000-0000-0000A2350000}"/>
    <cellStyle name="20% - Accent1 2 5 5 2 4 3" xfId="13917" xr:uid="{00000000-0005-0000-0000-0000A3350000}"/>
    <cellStyle name="20% - Accent1 2 5 5 2 4 3 2" xfId="13918" xr:uid="{00000000-0005-0000-0000-0000A4350000}"/>
    <cellStyle name="20% - Accent1 2 5 5 2 4 4" xfId="13919" xr:uid="{00000000-0005-0000-0000-0000A5350000}"/>
    <cellStyle name="20% - Accent1 2 5 5 2 5" xfId="13920" xr:uid="{00000000-0005-0000-0000-0000A6350000}"/>
    <cellStyle name="20% - Accent1 2 5 5 2 5 2" xfId="13921" xr:uid="{00000000-0005-0000-0000-0000A7350000}"/>
    <cellStyle name="20% - Accent1 2 5 5 2 5 2 2" xfId="13922" xr:uid="{00000000-0005-0000-0000-0000A8350000}"/>
    <cellStyle name="20% - Accent1 2 5 5 2 5 3" xfId="13923" xr:uid="{00000000-0005-0000-0000-0000A9350000}"/>
    <cellStyle name="20% - Accent1 2 5 5 2 6" xfId="13924" xr:uid="{00000000-0005-0000-0000-0000AA350000}"/>
    <cellStyle name="20% - Accent1 2 5 5 2 6 2" xfId="13925" xr:uid="{00000000-0005-0000-0000-0000AB350000}"/>
    <cellStyle name="20% - Accent1 2 5 5 2 6 2 2" xfId="13926" xr:uid="{00000000-0005-0000-0000-0000AC350000}"/>
    <cellStyle name="20% - Accent1 2 5 5 2 6 3" xfId="13927" xr:uid="{00000000-0005-0000-0000-0000AD350000}"/>
    <cellStyle name="20% - Accent1 2 5 5 2 7" xfId="13928" xr:uid="{00000000-0005-0000-0000-0000AE350000}"/>
    <cellStyle name="20% - Accent1 2 5 5 2 7 2" xfId="13929" xr:uid="{00000000-0005-0000-0000-0000AF350000}"/>
    <cellStyle name="20% - Accent1 2 5 5 2 8" xfId="13930" xr:uid="{00000000-0005-0000-0000-0000B0350000}"/>
    <cellStyle name="20% - Accent1 2 5 5 2 8 2" xfId="13931" xr:uid="{00000000-0005-0000-0000-0000B1350000}"/>
    <cellStyle name="20% - Accent1 2 5 5 2 9" xfId="13932" xr:uid="{00000000-0005-0000-0000-0000B2350000}"/>
    <cellStyle name="20% - Accent1 2 5 5 3" xfId="13933" xr:uid="{00000000-0005-0000-0000-0000B3350000}"/>
    <cellStyle name="20% - Accent1 2 5 5 3 2" xfId="13934" xr:uid="{00000000-0005-0000-0000-0000B4350000}"/>
    <cellStyle name="20% - Accent1 2 5 5 3 2 2" xfId="13935" xr:uid="{00000000-0005-0000-0000-0000B5350000}"/>
    <cellStyle name="20% - Accent1 2 5 5 3 2 2 2" xfId="13936" xr:uid="{00000000-0005-0000-0000-0000B6350000}"/>
    <cellStyle name="20% - Accent1 2 5 5 3 2 2 2 2" xfId="13937" xr:uid="{00000000-0005-0000-0000-0000B7350000}"/>
    <cellStyle name="20% - Accent1 2 5 5 3 2 2 3" xfId="13938" xr:uid="{00000000-0005-0000-0000-0000B8350000}"/>
    <cellStyle name="20% - Accent1 2 5 5 3 2 3" xfId="13939" xr:uid="{00000000-0005-0000-0000-0000B9350000}"/>
    <cellStyle name="20% - Accent1 2 5 5 3 2 3 2" xfId="13940" xr:uid="{00000000-0005-0000-0000-0000BA350000}"/>
    <cellStyle name="20% - Accent1 2 5 5 3 2 4" xfId="13941" xr:uid="{00000000-0005-0000-0000-0000BB350000}"/>
    <cellStyle name="20% - Accent1 2 5 5 3 3" xfId="13942" xr:uid="{00000000-0005-0000-0000-0000BC350000}"/>
    <cellStyle name="20% - Accent1 2 5 5 3 3 2" xfId="13943" xr:uid="{00000000-0005-0000-0000-0000BD350000}"/>
    <cellStyle name="20% - Accent1 2 5 5 3 3 2 2" xfId="13944" xr:uid="{00000000-0005-0000-0000-0000BE350000}"/>
    <cellStyle name="20% - Accent1 2 5 5 3 3 2 2 2" xfId="13945" xr:uid="{00000000-0005-0000-0000-0000BF350000}"/>
    <cellStyle name="20% - Accent1 2 5 5 3 3 2 3" xfId="13946" xr:uid="{00000000-0005-0000-0000-0000C0350000}"/>
    <cellStyle name="20% - Accent1 2 5 5 3 3 3" xfId="13947" xr:uid="{00000000-0005-0000-0000-0000C1350000}"/>
    <cellStyle name="20% - Accent1 2 5 5 3 3 3 2" xfId="13948" xr:uid="{00000000-0005-0000-0000-0000C2350000}"/>
    <cellStyle name="20% - Accent1 2 5 5 3 3 4" xfId="13949" xr:uid="{00000000-0005-0000-0000-0000C3350000}"/>
    <cellStyle name="20% - Accent1 2 5 5 3 4" xfId="13950" xr:uid="{00000000-0005-0000-0000-0000C4350000}"/>
    <cellStyle name="20% - Accent1 2 5 5 3 4 2" xfId="13951" xr:uid="{00000000-0005-0000-0000-0000C5350000}"/>
    <cellStyle name="20% - Accent1 2 5 5 3 4 2 2" xfId="13952" xr:uid="{00000000-0005-0000-0000-0000C6350000}"/>
    <cellStyle name="20% - Accent1 2 5 5 3 4 2 2 2" xfId="13953" xr:uid="{00000000-0005-0000-0000-0000C7350000}"/>
    <cellStyle name="20% - Accent1 2 5 5 3 4 2 3" xfId="13954" xr:uid="{00000000-0005-0000-0000-0000C8350000}"/>
    <cellStyle name="20% - Accent1 2 5 5 3 4 3" xfId="13955" xr:uid="{00000000-0005-0000-0000-0000C9350000}"/>
    <cellStyle name="20% - Accent1 2 5 5 3 4 3 2" xfId="13956" xr:uid="{00000000-0005-0000-0000-0000CA350000}"/>
    <cellStyle name="20% - Accent1 2 5 5 3 4 4" xfId="13957" xr:uid="{00000000-0005-0000-0000-0000CB350000}"/>
    <cellStyle name="20% - Accent1 2 5 5 3 5" xfId="13958" xr:uid="{00000000-0005-0000-0000-0000CC350000}"/>
    <cellStyle name="20% - Accent1 2 5 5 3 5 2" xfId="13959" xr:uid="{00000000-0005-0000-0000-0000CD350000}"/>
    <cellStyle name="20% - Accent1 2 5 5 3 5 2 2" xfId="13960" xr:uid="{00000000-0005-0000-0000-0000CE350000}"/>
    <cellStyle name="20% - Accent1 2 5 5 3 5 3" xfId="13961" xr:uid="{00000000-0005-0000-0000-0000CF350000}"/>
    <cellStyle name="20% - Accent1 2 5 5 3 6" xfId="13962" xr:uid="{00000000-0005-0000-0000-0000D0350000}"/>
    <cellStyle name="20% - Accent1 2 5 5 3 6 2" xfId="13963" xr:uid="{00000000-0005-0000-0000-0000D1350000}"/>
    <cellStyle name="20% - Accent1 2 5 5 3 6 2 2" xfId="13964" xr:uid="{00000000-0005-0000-0000-0000D2350000}"/>
    <cellStyle name="20% - Accent1 2 5 5 3 6 3" xfId="13965" xr:uid="{00000000-0005-0000-0000-0000D3350000}"/>
    <cellStyle name="20% - Accent1 2 5 5 3 7" xfId="13966" xr:uid="{00000000-0005-0000-0000-0000D4350000}"/>
    <cellStyle name="20% - Accent1 2 5 5 3 7 2" xfId="13967" xr:uid="{00000000-0005-0000-0000-0000D5350000}"/>
    <cellStyle name="20% - Accent1 2 5 5 3 8" xfId="13968" xr:uid="{00000000-0005-0000-0000-0000D6350000}"/>
    <cellStyle name="20% - Accent1 2 5 5 3 8 2" xfId="13969" xr:uid="{00000000-0005-0000-0000-0000D7350000}"/>
    <cellStyle name="20% - Accent1 2 5 5 3 9" xfId="13970" xr:uid="{00000000-0005-0000-0000-0000D8350000}"/>
    <cellStyle name="20% - Accent1 2 5 5 4" xfId="13971" xr:uid="{00000000-0005-0000-0000-0000D9350000}"/>
    <cellStyle name="20% - Accent1 2 5 5 4 2" xfId="13972" xr:uid="{00000000-0005-0000-0000-0000DA350000}"/>
    <cellStyle name="20% - Accent1 2 5 5 4 2 2" xfId="13973" xr:uid="{00000000-0005-0000-0000-0000DB350000}"/>
    <cellStyle name="20% - Accent1 2 5 5 4 2 2 2" xfId="13974" xr:uid="{00000000-0005-0000-0000-0000DC350000}"/>
    <cellStyle name="20% - Accent1 2 5 5 4 2 3" xfId="13975" xr:uid="{00000000-0005-0000-0000-0000DD350000}"/>
    <cellStyle name="20% - Accent1 2 5 5 4 3" xfId="13976" xr:uid="{00000000-0005-0000-0000-0000DE350000}"/>
    <cellStyle name="20% - Accent1 2 5 5 4 3 2" xfId="13977" xr:uid="{00000000-0005-0000-0000-0000DF350000}"/>
    <cellStyle name="20% - Accent1 2 5 5 4 4" xfId="13978" xr:uid="{00000000-0005-0000-0000-0000E0350000}"/>
    <cellStyle name="20% - Accent1 2 5 5 5" xfId="13979" xr:uid="{00000000-0005-0000-0000-0000E1350000}"/>
    <cellStyle name="20% - Accent1 2 5 5 5 2" xfId="13980" xr:uid="{00000000-0005-0000-0000-0000E2350000}"/>
    <cellStyle name="20% - Accent1 2 5 5 5 2 2" xfId="13981" xr:uid="{00000000-0005-0000-0000-0000E3350000}"/>
    <cellStyle name="20% - Accent1 2 5 5 5 2 2 2" xfId="13982" xr:uid="{00000000-0005-0000-0000-0000E4350000}"/>
    <cellStyle name="20% - Accent1 2 5 5 5 2 3" xfId="13983" xr:uid="{00000000-0005-0000-0000-0000E5350000}"/>
    <cellStyle name="20% - Accent1 2 5 5 5 3" xfId="13984" xr:uid="{00000000-0005-0000-0000-0000E6350000}"/>
    <cellStyle name="20% - Accent1 2 5 5 5 3 2" xfId="13985" xr:uid="{00000000-0005-0000-0000-0000E7350000}"/>
    <cellStyle name="20% - Accent1 2 5 5 5 4" xfId="13986" xr:uid="{00000000-0005-0000-0000-0000E8350000}"/>
    <cellStyle name="20% - Accent1 2 5 5 6" xfId="13987" xr:uid="{00000000-0005-0000-0000-0000E9350000}"/>
    <cellStyle name="20% - Accent1 2 5 5 6 2" xfId="13988" xr:uid="{00000000-0005-0000-0000-0000EA350000}"/>
    <cellStyle name="20% - Accent1 2 5 5 6 2 2" xfId="13989" xr:uid="{00000000-0005-0000-0000-0000EB350000}"/>
    <cellStyle name="20% - Accent1 2 5 5 6 2 2 2" xfId="13990" xr:uid="{00000000-0005-0000-0000-0000EC350000}"/>
    <cellStyle name="20% - Accent1 2 5 5 6 2 3" xfId="13991" xr:uid="{00000000-0005-0000-0000-0000ED350000}"/>
    <cellStyle name="20% - Accent1 2 5 5 6 3" xfId="13992" xr:uid="{00000000-0005-0000-0000-0000EE350000}"/>
    <cellStyle name="20% - Accent1 2 5 5 6 3 2" xfId="13993" xr:uid="{00000000-0005-0000-0000-0000EF350000}"/>
    <cellStyle name="20% - Accent1 2 5 5 6 4" xfId="13994" xr:uid="{00000000-0005-0000-0000-0000F0350000}"/>
    <cellStyle name="20% - Accent1 2 5 5 7" xfId="13995" xr:uid="{00000000-0005-0000-0000-0000F1350000}"/>
    <cellStyle name="20% - Accent1 2 5 5 7 2" xfId="13996" xr:uid="{00000000-0005-0000-0000-0000F2350000}"/>
    <cellStyle name="20% - Accent1 2 5 5 7 2 2" xfId="13997" xr:uid="{00000000-0005-0000-0000-0000F3350000}"/>
    <cellStyle name="20% - Accent1 2 5 5 7 3" xfId="13998" xr:uid="{00000000-0005-0000-0000-0000F4350000}"/>
    <cellStyle name="20% - Accent1 2 5 5 8" xfId="13999" xr:uid="{00000000-0005-0000-0000-0000F5350000}"/>
    <cellStyle name="20% - Accent1 2 5 5 8 2" xfId="14000" xr:uid="{00000000-0005-0000-0000-0000F6350000}"/>
    <cellStyle name="20% - Accent1 2 5 5 8 2 2" xfId="14001" xr:uid="{00000000-0005-0000-0000-0000F7350000}"/>
    <cellStyle name="20% - Accent1 2 5 5 8 3" xfId="14002" xr:uid="{00000000-0005-0000-0000-0000F8350000}"/>
    <cellStyle name="20% - Accent1 2 5 5 9" xfId="14003" xr:uid="{00000000-0005-0000-0000-0000F9350000}"/>
    <cellStyle name="20% - Accent1 2 5 5 9 2" xfId="14004" xr:uid="{00000000-0005-0000-0000-0000FA350000}"/>
    <cellStyle name="20% - Accent1 2 5 6" xfId="14005" xr:uid="{00000000-0005-0000-0000-0000FB350000}"/>
    <cellStyle name="20% - Accent1 2 5 6 10" xfId="14006" xr:uid="{00000000-0005-0000-0000-0000FC350000}"/>
    <cellStyle name="20% - Accent1 2 5 6 10 2" xfId="14007" xr:uid="{00000000-0005-0000-0000-0000FD350000}"/>
    <cellStyle name="20% - Accent1 2 5 6 11" xfId="14008" xr:uid="{00000000-0005-0000-0000-0000FE350000}"/>
    <cellStyle name="20% - Accent1 2 5 6 2" xfId="14009" xr:uid="{00000000-0005-0000-0000-0000FF350000}"/>
    <cellStyle name="20% - Accent1 2 5 6 2 2" xfId="14010" xr:uid="{00000000-0005-0000-0000-000000360000}"/>
    <cellStyle name="20% - Accent1 2 5 6 2 2 2" xfId="14011" xr:uid="{00000000-0005-0000-0000-000001360000}"/>
    <cellStyle name="20% - Accent1 2 5 6 2 2 2 2" xfId="14012" xr:uid="{00000000-0005-0000-0000-000002360000}"/>
    <cellStyle name="20% - Accent1 2 5 6 2 2 2 2 2" xfId="14013" xr:uid="{00000000-0005-0000-0000-000003360000}"/>
    <cellStyle name="20% - Accent1 2 5 6 2 2 2 3" xfId="14014" xr:uid="{00000000-0005-0000-0000-000004360000}"/>
    <cellStyle name="20% - Accent1 2 5 6 2 2 3" xfId="14015" xr:uid="{00000000-0005-0000-0000-000005360000}"/>
    <cellStyle name="20% - Accent1 2 5 6 2 2 3 2" xfId="14016" xr:uid="{00000000-0005-0000-0000-000006360000}"/>
    <cellStyle name="20% - Accent1 2 5 6 2 2 4" xfId="14017" xr:uid="{00000000-0005-0000-0000-000007360000}"/>
    <cellStyle name="20% - Accent1 2 5 6 2 3" xfId="14018" xr:uid="{00000000-0005-0000-0000-000008360000}"/>
    <cellStyle name="20% - Accent1 2 5 6 2 3 2" xfId="14019" xr:uid="{00000000-0005-0000-0000-000009360000}"/>
    <cellStyle name="20% - Accent1 2 5 6 2 3 2 2" xfId="14020" xr:uid="{00000000-0005-0000-0000-00000A360000}"/>
    <cellStyle name="20% - Accent1 2 5 6 2 3 2 2 2" xfId="14021" xr:uid="{00000000-0005-0000-0000-00000B360000}"/>
    <cellStyle name="20% - Accent1 2 5 6 2 3 2 3" xfId="14022" xr:uid="{00000000-0005-0000-0000-00000C360000}"/>
    <cellStyle name="20% - Accent1 2 5 6 2 3 3" xfId="14023" xr:uid="{00000000-0005-0000-0000-00000D360000}"/>
    <cellStyle name="20% - Accent1 2 5 6 2 3 3 2" xfId="14024" xr:uid="{00000000-0005-0000-0000-00000E360000}"/>
    <cellStyle name="20% - Accent1 2 5 6 2 3 4" xfId="14025" xr:uid="{00000000-0005-0000-0000-00000F360000}"/>
    <cellStyle name="20% - Accent1 2 5 6 2 4" xfId="14026" xr:uid="{00000000-0005-0000-0000-000010360000}"/>
    <cellStyle name="20% - Accent1 2 5 6 2 4 2" xfId="14027" xr:uid="{00000000-0005-0000-0000-000011360000}"/>
    <cellStyle name="20% - Accent1 2 5 6 2 4 2 2" xfId="14028" xr:uid="{00000000-0005-0000-0000-000012360000}"/>
    <cellStyle name="20% - Accent1 2 5 6 2 4 2 2 2" xfId="14029" xr:uid="{00000000-0005-0000-0000-000013360000}"/>
    <cellStyle name="20% - Accent1 2 5 6 2 4 2 3" xfId="14030" xr:uid="{00000000-0005-0000-0000-000014360000}"/>
    <cellStyle name="20% - Accent1 2 5 6 2 4 3" xfId="14031" xr:uid="{00000000-0005-0000-0000-000015360000}"/>
    <cellStyle name="20% - Accent1 2 5 6 2 4 3 2" xfId="14032" xr:uid="{00000000-0005-0000-0000-000016360000}"/>
    <cellStyle name="20% - Accent1 2 5 6 2 4 4" xfId="14033" xr:uid="{00000000-0005-0000-0000-000017360000}"/>
    <cellStyle name="20% - Accent1 2 5 6 2 5" xfId="14034" xr:uid="{00000000-0005-0000-0000-000018360000}"/>
    <cellStyle name="20% - Accent1 2 5 6 2 5 2" xfId="14035" xr:uid="{00000000-0005-0000-0000-000019360000}"/>
    <cellStyle name="20% - Accent1 2 5 6 2 5 2 2" xfId="14036" xr:uid="{00000000-0005-0000-0000-00001A360000}"/>
    <cellStyle name="20% - Accent1 2 5 6 2 5 3" xfId="14037" xr:uid="{00000000-0005-0000-0000-00001B360000}"/>
    <cellStyle name="20% - Accent1 2 5 6 2 6" xfId="14038" xr:uid="{00000000-0005-0000-0000-00001C360000}"/>
    <cellStyle name="20% - Accent1 2 5 6 2 6 2" xfId="14039" xr:uid="{00000000-0005-0000-0000-00001D360000}"/>
    <cellStyle name="20% - Accent1 2 5 6 2 6 2 2" xfId="14040" xr:uid="{00000000-0005-0000-0000-00001E360000}"/>
    <cellStyle name="20% - Accent1 2 5 6 2 6 3" xfId="14041" xr:uid="{00000000-0005-0000-0000-00001F360000}"/>
    <cellStyle name="20% - Accent1 2 5 6 2 7" xfId="14042" xr:uid="{00000000-0005-0000-0000-000020360000}"/>
    <cellStyle name="20% - Accent1 2 5 6 2 7 2" xfId="14043" xr:uid="{00000000-0005-0000-0000-000021360000}"/>
    <cellStyle name="20% - Accent1 2 5 6 2 8" xfId="14044" xr:uid="{00000000-0005-0000-0000-000022360000}"/>
    <cellStyle name="20% - Accent1 2 5 6 2 8 2" xfId="14045" xr:uid="{00000000-0005-0000-0000-000023360000}"/>
    <cellStyle name="20% - Accent1 2 5 6 2 9" xfId="14046" xr:uid="{00000000-0005-0000-0000-000024360000}"/>
    <cellStyle name="20% - Accent1 2 5 6 3" xfId="14047" xr:uid="{00000000-0005-0000-0000-000025360000}"/>
    <cellStyle name="20% - Accent1 2 5 6 3 2" xfId="14048" xr:uid="{00000000-0005-0000-0000-000026360000}"/>
    <cellStyle name="20% - Accent1 2 5 6 3 2 2" xfId="14049" xr:uid="{00000000-0005-0000-0000-000027360000}"/>
    <cellStyle name="20% - Accent1 2 5 6 3 2 2 2" xfId="14050" xr:uid="{00000000-0005-0000-0000-000028360000}"/>
    <cellStyle name="20% - Accent1 2 5 6 3 2 2 2 2" xfId="14051" xr:uid="{00000000-0005-0000-0000-000029360000}"/>
    <cellStyle name="20% - Accent1 2 5 6 3 2 2 3" xfId="14052" xr:uid="{00000000-0005-0000-0000-00002A360000}"/>
    <cellStyle name="20% - Accent1 2 5 6 3 2 3" xfId="14053" xr:uid="{00000000-0005-0000-0000-00002B360000}"/>
    <cellStyle name="20% - Accent1 2 5 6 3 2 3 2" xfId="14054" xr:uid="{00000000-0005-0000-0000-00002C360000}"/>
    <cellStyle name="20% - Accent1 2 5 6 3 2 4" xfId="14055" xr:uid="{00000000-0005-0000-0000-00002D360000}"/>
    <cellStyle name="20% - Accent1 2 5 6 3 3" xfId="14056" xr:uid="{00000000-0005-0000-0000-00002E360000}"/>
    <cellStyle name="20% - Accent1 2 5 6 3 3 2" xfId="14057" xr:uid="{00000000-0005-0000-0000-00002F360000}"/>
    <cellStyle name="20% - Accent1 2 5 6 3 3 2 2" xfId="14058" xr:uid="{00000000-0005-0000-0000-000030360000}"/>
    <cellStyle name="20% - Accent1 2 5 6 3 3 2 2 2" xfId="14059" xr:uid="{00000000-0005-0000-0000-000031360000}"/>
    <cellStyle name="20% - Accent1 2 5 6 3 3 2 3" xfId="14060" xr:uid="{00000000-0005-0000-0000-000032360000}"/>
    <cellStyle name="20% - Accent1 2 5 6 3 3 3" xfId="14061" xr:uid="{00000000-0005-0000-0000-000033360000}"/>
    <cellStyle name="20% - Accent1 2 5 6 3 3 3 2" xfId="14062" xr:uid="{00000000-0005-0000-0000-000034360000}"/>
    <cellStyle name="20% - Accent1 2 5 6 3 3 4" xfId="14063" xr:uid="{00000000-0005-0000-0000-000035360000}"/>
    <cellStyle name="20% - Accent1 2 5 6 3 4" xfId="14064" xr:uid="{00000000-0005-0000-0000-000036360000}"/>
    <cellStyle name="20% - Accent1 2 5 6 3 4 2" xfId="14065" xr:uid="{00000000-0005-0000-0000-000037360000}"/>
    <cellStyle name="20% - Accent1 2 5 6 3 4 2 2" xfId="14066" xr:uid="{00000000-0005-0000-0000-000038360000}"/>
    <cellStyle name="20% - Accent1 2 5 6 3 4 2 2 2" xfId="14067" xr:uid="{00000000-0005-0000-0000-000039360000}"/>
    <cellStyle name="20% - Accent1 2 5 6 3 4 2 3" xfId="14068" xr:uid="{00000000-0005-0000-0000-00003A360000}"/>
    <cellStyle name="20% - Accent1 2 5 6 3 4 3" xfId="14069" xr:uid="{00000000-0005-0000-0000-00003B360000}"/>
    <cellStyle name="20% - Accent1 2 5 6 3 4 3 2" xfId="14070" xr:uid="{00000000-0005-0000-0000-00003C360000}"/>
    <cellStyle name="20% - Accent1 2 5 6 3 4 4" xfId="14071" xr:uid="{00000000-0005-0000-0000-00003D360000}"/>
    <cellStyle name="20% - Accent1 2 5 6 3 5" xfId="14072" xr:uid="{00000000-0005-0000-0000-00003E360000}"/>
    <cellStyle name="20% - Accent1 2 5 6 3 5 2" xfId="14073" xr:uid="{00000000-0005-0000-0000-00003F360000}"/>
    <cellStyle name="20% - Accent1 2 5 6 3 5 2 2" xfId="14074" xr:uid="{00000000-0005-0000-0000-000040360000}"/>
    <cellStyle name="20% - Accent1 2 5 6 3 5 3" xfId="14075" xr:uid="{00000000-0005-0000-0000-000041360000}"/>
    <cellStyle name="20% - Accent1 2 5 6 3 6" xfId="14076" xr:uid="{00000000-0005-0000-0000-000042360000}"/>
    <cellStyle name="20% - Accent1 2 5 6 3 6 2" xfId="14077" xr:uid="{00000000-0005-0000-0000-000043360000}"/>
    <cellStyle name="20% - Accent1 2 5 6 3 6 2 2" xfId="14078" xr:uid="{00000000-0005-0000-0000-000044360000}"/>
    <cellStyle name="20% - Accent1 2 5 6 3 6 3" xfId="14079" xr:uid="{00000000-0005-0000-0000-000045360000}"/>
    <cellStyle name="20% - Accent1 2 5 6 3 7" xfId="14080" xr:uid="{00000000-0005-0000-0000-000046360000}"/>
    <cellStyle name="20% - Accent1 2 5 6 3 7 2" xfId="14081" xr:uid="{00000000-0005-0000-0000-000047360000}"/>
    <cellStyle name="20% - Accent1 2 5 6 3 8" xfId="14082" xr:uid="{00000000-0005-0000-0000-000048360000}"/>
    <cellStyle name="20% - Accent1 2 5 6 3 8 2" xfId="14083" xr:uid="{00000000-0005-0000-0000-000049360000}"/>
    <cellStyle name="20% - Accent1 2 5 6 3 9" xfId="14084" xr:uid="{00000000-0005-0000-0000-00004A360000}"/>
    <cellStyle name="20% - Accent1 2 5 6 4" xfId="14085" xr:uid="{00000000-0005-0000-0000-00004B360000}"/>
    <cellStyle name="20% - Accent1 2 5 6 4 2" xfId="14086" xr:uid="{00000000-0005-0000-0000-00004C360000}"/>
    <cellStyle name="20% - Accent1 2 5 6 4 2 2" xfId="14087" xr:uid="{00000000-0005-0000-0000-00004D360000}"/>
    <cellStyle name="20% - Accent1 2 5 6 4 2 2 2" xfId="14088" xr:uid="{00000000-0005-0000-0000-00004E360000}"/>
    <cellStyle name="20% - Accent1 2 5 6 4 2 3" xfId="14089" xr:uid="{00000000-0005-0000-0000-00004F360000}"/>
    <cellStyle name="20% - Accent1 2 5 6 4 3" xfId="14090" xr:uid="{00000000-0005-0000-0000-000050360000}"/>
    <cellStyle name="20% - Accent1 2 5 6 4 3 2" xfId="14091" xr:uid="{00000000-0005-0000-0000-000051360000}"/>
    <cellStyle name="20% - Accent1 2 5 6 4 4" xfId="14092" xr:uid="{00000000-0005-0000-0000-000052360000}"/>
    <cellStyle name="20% - Accent1 2 5 6 5" xfId="14093" xr:uid="{00000000-0005-0000-0000-000053360000}"/>
    <cellStyle name="20% - Accent1 2 5 6 5 2" xfId="14094" xr:uid="{00000000-0005-0000-0000-000054360000}"/>
    <cellStyle name="20% - Accent1 2 5 6 5 2 2" xfId="14095" xr:uid="{00000000-0005-0000-0000-000055360000}"/>
    <cellStyle name="20% - Accent1 2 5 6 5 2 2 2" xfId="14096" xr:uid="{00000000-0005-0000-0000-000056360000}"/>
    <cellStyle name="20% - Accent1 2 5 6 5 2 3" xfId="14097" xr:uid="{00000000-0005-0000-0000-000057360000}"/>
    <cellStyle name="20% - Accent1 2 5 6 5 3" xfId="14098" xr:uid="{00000000-0005-0000-0000-000058360000}"/>
    <cellStyle name="20% - Accent1 2 5 6 5 3 2" xfId="14099" xr:uid="{00000000-0005-0000-0000-000059360000}"/>
    <cellStyle name="20% - Accent1 2 5 6 5 4" xfId="14100" xr:uid="{00000000-0005-0000-0000-00005A360000}"/>
    <cellStyle name="20% - Accent1 2 5 6 6" xfId="14101" xr:uid="{00000000-0005-0000-0000-00005B360000}"/>
    <cellStyle name="20% - Accent1 2 5 6 6 2" xfId="14102" xr:uid="{00000000-0005-0000-0000-00005C360000}"/>
    <cellStyle name="20% - Accent1 2 5 6 6 2 2" xfId="14103" xr:uid="{00000000-0005-0000-0000-00005D360000}"/>
    <cellStyle name="20% - Accent1 2 5 6 6 2 2 2" xfId="14104" xr:uid="{00000000-0005-0000-0000-00005E360000}"/>
    <cellStyle name="20% - Accent1 2 5 6 6 2 3" xfId="14105" xr:uid="{00000000-0005-0000-0000-00005F360000}"/>
    <cellStyle name="20% - Accent1 2 5 6 6 3" xfId="14106" xr:uid="{00000000-0005-0000-0000-000060360000}"/>
    <cellStyle name="20% - Accent1 2 5 6 6 3 2" xfId="14107" xr:uid="{00000000-0005-0000-0000-000061360000}"/>
    <cellStyle name="20% - Accent1 2 5 6 6 4" xfId="14108" xr:uid="{00000000-0005-0000-0000-000062360000}"/>
    <cellStyle name="20% - Accent1 2 5 6 7" xfId="14109" xr:uid="{00000000-0005-0000-0000-000063360000}"/>
    <cellStyle name="20% - Accent1 2 5 6 7 2" xfId="14110" xr:uid="{00000000-0005-0000-0000-000064360000}"/>
    <cellStyle name="20% - Accent1 2 5 6 7 2 2" xfId="14111" xr:uid="{00000000-0005-0000-0000-000065360000}"/>
    <cellStyle name="20% - Accent1 2 5 6 7 3" xfId="14112" xr:uid="{00000000-0005-0000-0000-000066360000}"/>
    <cellStyle name="20% - Accent1 2 5 6 8" xfId="14113" xr:uid="{00000000-0005-0000-0000-000067360000}"/>
    <cellStyle name="20% - Accent1 2 5 6 8 2" xfId="14114" xr:uid="{00000000-0005-0000-0000-000068360000}"/>
    <cellStyle name="20% - Accent1 2 5 6 8 2 2" xfId="14115" xr:uid="{00000000-0005-0000-0000-000069360000}"/>
    <cellStyle name="20% - Accent1 2 5 6 8 3" xfId="14116" xr:uid="{00000000-0005-0000-0000-00006A360000}"/>
    <cellStyle name="20% - Accent1 2 5 6 9" xfId="14117" xr:uid="{00000000-0005-0000-0000-00006B360000}"/>
    <cellStyle name="20% - Accent1 2 5 6 9 2" xfId="14118" xr:uid="{00000000-0005-0000-0000-00006C360000}"/>
    <cellStyle name="20% - Accent1 2 5 7" xfId="14119" xr:uid="{00000000-0005-0000-0000-00006D360000}"/>
    <cellStyle name="20% - Accent1 2 5 7 2" xfId="14120" xr:uid="{00000000-0005-0000-0000-00006E360000}"/>
    <cellStyle name="20% - Accent1 2 5 7 2 2" xfId="14121" xr:uid="{00000000-0005-0000-0000-00006F360000}"/>
    <cellStyle name="20% - Accent1 2 5 7 2 2 2" xfId="14122" xr:uid="{00000000-0005-0000-0000-000070360000}"/>
    <cellStyle name="20% - Accent1 2 5 7 2 2 2 2" xfId="14123" xr:uid="{00000000-0005-0000-0000-000071360000}"/>
    <cellStyle name="20% - Accent1 2 5 7 2 2 3" xfId="14124" xr:uid="{00000000-0005-0000-0000-000072360000}"/>
    <cellStyle name="20% - Accent1 2 5 7 2 3" xfId="14125" xr:uid="{00000000-0005-0000-0000-000073360000}"/>
    <cellStyle name="20% - Accent1 2 5 7 2 3 2" xfId="14126" xr:uid="{00000000-0005-0000-0000-000074360000}"/>
    <cellStyle name="20% - Accent1 2 5 7 2 4" xfId="14127" xr:uid="{00000000-0005-0000-0000-000075360000}"/>
    <cellStyle name="20% - Accent1 2 5 7 3" xfId="14128" xr:uid="{00000000-0005-0000-0000-000076360000}"/>
    <cellStyle name="20% - Accent1 2 5 7 3 2" xfId="14129" xr:uid="{00000000-0005-0000-0000-000077360000}"/>
    <cellStyle name="20% - Accent1 2 5 7 3 2 2" xfId="14130" xr:uid="{00000000-0005-0000-0000-000078360000}"/>
    <cellStyle name="20% - Accent1 2 5 7 3 2 2 2" xfId="14131" xr:uid="{00000000-0005-0000-0000-000079360000}"/>
    <cellStyle name="20% - Accent1 2 5 7 3 2 3" xfId="14132" xr:uid="{00000000-0005-0000-0000-00007A360000}"/>
    <cellStyle name="20% - Accent1 2 5 7 3 3" xfId="14133" xr:uid="{00000000-0005-0000-0000-00007B360000}"/>
    <cellStyle name="20% - Accent1 2 5 7 3 3 2" xfId="14134" xr:uid="{00000000-0005-0000-0000-00007C360000}"/>
    <cellStyle name="20% - Accent1 2 5 7 3 4" xfId="14135" xr:uid="{00000000-0005-0000-0000-00007D360000}"/>
    <cellStyle name="20% - Accent1 2 5 7 4" xfId="14136" xr:uid="{00000000-0005-0000-0000-00007E360000}"/>
    <cellStyle name="20% - Accent1 2 5 7 4 2" xfId="14137" xr:uid="{00000000-0005-0000-0000-00007F360000}"/>
    <cellStyle name="20% - Accent1 2 5 7 4 2 2" xfId="14138" xr:uid="{00000000-0005-0000-0000-000080360000}"/>
    <cellStyle name="20% - Accent1 2 5 7 4 2 2 2" xfId="14139" xr:uid="{00000000-0005-0000-0000-000081360000}"/>
    <cellStyle name="20% - Accent1 2 5 7 4 2 3" xfId="14140" xr:uid="{00000000-0005-0000-0000-000082360000}"/>
    <cellStyle name="20% - Accent1 2 5 7 4 3" xfId="14141" xr:uid="{00000000-0005-0000-0000-000083360000}"/>
    <cellStyle name="20% - Accent1 2 5 7 4 3 2" xfId="14142" xr:uid="{00000000-0005-0000-0000-000084360000}"/>
    <cellStyle name="20% - Accent1 2 5 7 4 4" xfId="14143" xr:uid="{00000000-0005-0000-0000-000085360000}"/>
    <cellStyle name="20% - Accent1 2 5 7 5" xfId="14144" xr:uid="{00000000-0005-0000-0000-000086360000}"/>
    <cellStyle name="20% - Accent1 2 5 7 5 2" xfId="14145" xr:uid="{00000000-0005-0000-0000-000087360000}"/>
    <cellStyle name="20% - Accent1 2 5 7 5 2 2" xfId="14146" xr:uid="{00000000-0005-0000-0000-000088360000}"/>
    <cellStyle name="20% - Accent1 2 5 7 5 3" xfId="14147" xr:uid="{00000000-0005-0000-0000-000089360000}"/>
    <cellStyle name="20% - Accent1 2 5 7 6" xfId="14148" xr:uid="{00000000-0005-0000-0000-00008A360000}"/>
    <cellStyle name="20% - Accent1 2 5 7 6 2" xfId="14149" xr:uid="{00000000-0005-0000-0000-00008B360000}"/>
    <cellStyle name="20% - Accent1 2 5 7 6 2 2" xfId="14150" xr:uid="{00000000-0005-0000-0000-00008C360000}"/>
    <cellStyle name="20% - Accent1 2 5 7 6 3" xfId="14151" xr:uid="{00000000-0005-0000-0000-00008D360000}"/>
    <cellStyle name="20% - Accent1 2 5 7 7" xfId="14152" xr:uid="{00000000-0005-0000-0000-00008E360000}"/>
    <cellStyle name="20% - Accent1 2 5 7 7 2" xfId="14153" xr:uid="{00000000-0005-0000-0000-00008F360000}"/>
    <cellStyle name="20% - Accent1 2 5 7 8" xfId="14154" xr:uid="{00000000-0005-0000-0000-000090360000}"/>
    <cellStyle name="20% - Accent1 2 5 7 8 2" xfId="14155" xr:uid="{00000000-0005-0000-0000-000091360000}"/>
    <cellStyle name="20% - Accent1 2 5 7 9" xfId="14156" xr:uid="{00000000-0005-0000-0000-000092360000}"/>
    <cellStyle name="20% - Accent1 2 5 8" xfId="14157" xr:uid="{00000000-0005-0000-0000-000093360000}"/>
    <cellStyle name="20% - Accent1 2 5 8 2" xfId="14158" xr:uid="{00000000-0005-0000-0000-000094360000}"/>
    <cellStyle name="20% - Accent1 2 5 8 2 2" xfId="14159" xr:uid="{00000000-0005-0000-0000-000095360000}"/>
    <cellStyle name="20% - Accent1 2 5 8 2 2 2" xfId="14160" xr:uid="{00000000-0005-0000-0000-000096360000}"/>
    <cellStyle name="20% - Accent1 2 5 8 2 2 2 2" xfId="14161" xr:uid="{00000000-0005-0000-0000-000097360000}"/>
    <cellStyle name="20% - Accent1 2 5 8 2 2 3" xfId="14162" xr:uid="{00000000-0005-0000-0000-000098360000}"/>
    <cellStyle name="20% - Accent1 2 5 8 2 3" xfId="14163" xr:uid="{00000000-0005-0000-0000-000099360000}"/>
    <cellStyle name="20% - Accent1 2 5 8 2 3 2" xfId="14164" xr:uid="{00000000-0005-0000-0000-00009A360000}"/>
    <cellStyle name="20% - Accent1 2 5 8 2 4" xfId="14165" xr:uid="{00000000-0005-0000-0000-00009B360000}"/>
    <cellStyle name="20% - Accent1 2 5 8 3" xfId="14166" xr:uid="{00000000-0005-0000-0000-00009C360000}"/>
    <cellStyle name="20% - Accent1 2 5 8 3 2" xfId="14167" xr:uid="{00000000-0005-0000-0000-00009D360000}"/>
    <cellStyle name="20% - Accent1 2 5 8 3 2 2" xfId="14168" xr:uid="{00000000-0005-0000-0000-00009E360000}"/>
    <cellStyle name="20% - Accent1 2 5 8 3 2 2 2" xfId="14169" xr:uid="{00000000-0005-0000-0000-00009F360000}"/>
    <cellStyle name="20% - Accent1 2 5 8 3 2 3" xfId="14170" xr:uid="{00000000-0005-0000-0000-0000A0360000}"/>
    <cellStyle name="20% - Accent1 2 5 8 3 3" xfId="14171" xr:uid="{00000000-0005-0000-0000-0000A1360000}"/>
    <cellStyle name="20% - Accent1 2 5 8 3 3 2" xfId="14172" xr:uid="{00000000-0005-0000-0000-0000A2360000}"/>
    <cellStyle name="20% - Accent1 2 5 8 3 4" xfId="14173" xr:uid="{00000000-0005-0000-0000-0000A3360000}"/>
    <cellStyle name="20% - Accent1 2 5 8 4" xfId="14174" xr:uid="{00000000-0005-0000-0000-0000A4360000}"/>
    <cellStyle name="20% - Accent1 2 5 8 4 2" xfId="14175" xr:uid="{00000000-0005-0000-0000-0000A5360000}"/>
    <cellStyle name="20% - Accent1 2 5 8 4 2 2" xfId="14176" xr:uid="{00000000-0005-0000-0000-0000A6360000}"/>
    <cellStyle name="20% - Accent1 2 5 8 4 2 2 2" xfId="14177" xr:uid="{00000000-0005-0000-0000-0000A7360000}"/>
    <cellStyle name="20% - Accent1 2 5 8 4 2 3" xfId="14178" xr:uid="{00000000-0005-0000-0000-0000A8360000}"/>
    <cellStyle name="20% - Accent1 2 5 8 4 3" xfId="14179" xr:uid="{00000000-0005-0000-0000-0000A9360000}"/>
    <cellStyle name="20% - Accent1 2 5 8 4 3 2" xfId="14180" xr:uid="{00000000-0005-0000-0000-0000AA360000}"/>
    <cellStyle name="20% - Accent1 2 5 8 4 4" xfId="14181" xr:uid="{00000000-0005-0000-0000-0000AB360000}"/>
    <cellStyle name="20% - Accent1 2 5 8 5" xfId="14182" xr:uid="{00000000-0005-0000-0000-0000AC360000}"/>
    <cellStyle name="20% - Accent1 2 5 8 5 2" xfId="14183" xr:uid="{00000000-0005-0000-0000-0000AD360000}"/>
    <cellStyle name="20% - Accent1 2 5 8 5 2 2" xfId="14184" xr:uid="{00000000-0005-0000-0000-0000AE360000}"/>
    <cellStyle name="20% - Accent1 2 5 8 5 3" xfId="14185" xr:uid="{00000000-0005-0000-0000-0000AF360000}"/>
    <cellStyle name="20% - Accent1 2 5 8 6" xfId="14186" xr:uid="{00000000-0005-0000-0000-0000B0360000}"/>
    <cellStyle name="20% - Accent1 2 5 8 6 2" xfId="14187" xr:uid="{00000000-0005-0000-0000-0000B1360000}"/>
    <cellStyle name="20% - Accent1 2 5 8 6 2 2" xfId="14188" xr:uid="{00000000-0005-0000-0000-0000B2360000}"/>
    <cellStyle name="20% - Accent1 2 5 8 6 3" xfId="14189" xr:uid="{00000000-0005-0000-0000-0000B3360000}"/>
    <cellStyle name="20% - Accent1 2 5 8 7" xfId="14190" xr:uid="{00000000-0005-0000-0000-0000B4360000}"/>
    <cellStyle name="20% - Accent1 2 5 8 7 2" xfId="14191" xr:uid="{00000000-0005-0000-0000-0000B5360000}"/>
    <cellStyle name="20% - Accent1 2 5 8 8" xfId="14192" xr:uid="{00000000-0005-0000-0000-0000B6360000}"/>
    <cellStyle name="20% - Accent1 2 5 8 8 2" xfId="14193" xr:uid="{00000000-0005-0000-0000-0000B7360000}"/>
    <cellStyle name="20% - Accent1 2 5 8 9" xfId="14194" xr:uid="{00000000-0005-0000-0000-0000B8360000}"/>
    <cellStyle name="20% - Accent1 2 5 9" xfId="14195" xr:uid="{00000000-0005-0000-0000-0000B9360000}"/>
    <cellStyle name="20% - Accent1 2 5 9 2" xfId="14196" xr:uid="{00000000-0005-0000-0000-0000BA360000}"/>
    <cellStyle name="20% - Accent1 2 5 9 2 2" xfId="14197" xr:uid="{00000000-0005-0000-0000-0000BB360000}"/>
    <cellStyle name="20% - Accent1 2 5 9 2 2 2" xfId="14198" xr:uid="{00000000-0005-0000-0000-0000BC360000}"/>
    <cellStyle name="20% - Accent1 2 5 9 2 3" xfId="14199" xr:uid="{00000000-0005-0000-0000-0000BD360000}"/>
    <cellStyle name="20% - Accent1 2 5 9 3" xfId="14200" xr:uid="{00000000-0005-0000-0000-0000BE360000}"/>
    <cellStyle name="20% - Accent1 2 5 9 3 2" xfId="14201" xr:uid="{00000000-0005-0000-0000-0000BF360000}"/>
    <cellStyle name="20% - Accent1 2 5 9 4" xfId="14202" xr:uid="{00000000-0005-0000-0000-0000C0360000}"/>
    <cellStyle name="20% - Accent1 2 6" xfId="14203" xr:uid="{00000000-0005-0000-0000-0000C1360000}"/>
    <cellStyle name="20% - Accent1 2 6 10" xfId="14204" xr:uid="{00000000-0005-0000-0000-0000C2360000}"/>
    <cellStyle name="20% - Accent1 2 6 10 2" xfId="14205" xr:uid="{00000000-0005-0000-0000-0000C3360000}"/>
    <cellStyle name="20% - Accent1 2 6 10 2 2" xfId="14206" xr:uid="{00000000-0005-0000-0000-0000C4360000}"/>
    <cellStyle name="20% - Accent1 2 6 10 2 2 2" xfId="14207" xr:uid="{00000000-0005-0000-0000-0000C5360000}"/>
    <cellStyle name="20% - Accent1 2 6 10 2 3" xfId="14208" xr:uid="{00000000-0005-0000-0000-0000C6360000}"/>
    <cellStyle name="20% - Accent1 2 6 10 3" xfId="14209" xr:uid="{00000000-0005-0000-0000-0000C7360000}"/>
    <cellStyle name="20% - Accent1 2 6 10 3 2" xfId="14210" xr:uid="{00000000-0005-0000-0000-0000C8360000}"/>
    <cellStyle name="20% - Accent1 2 6 10 4" xfId="14211" xr:uid="{00000000-0005-0000-0000-0000C9360000}"/>
    <cellStyle name="20% - Accent1 2 6 11" xfId="14212" xr:uid="{00000000-0005-0000-0000-0000CA360000}"/>
    <cellStyle name="20% - Accent1 2 6 11 2" xfId="14213" xr:uid="{00000000-0005-0000-0000-0000CB360000}"/>
    <cellStyle name="20% - Accent1 2 6 11 2 2" xfId="14214" xr:uid="{00000000-0005-0000-0000-0000CC360000}"/>
    <cellStyle name="20% - Accent1 2 6 11 3" xfId="14215" xr:uid="{00000000-0005-0000-0000-0000CD360000}"/>
    <cellStyle name="20% - Accent1 2 6 12" xfId="14216" xr:uid="{00000000-0005-0000-0000-0000CE360000}"/>
    <cellStyle name="20% - Accent1 2 6 12 2" xfId="14217" xr:uid="{00000000-0005-0000-0000-0000CF360000}"/>
    <cellStyle name="20% - Accent1 2 6 12 2 2" xfId="14218" xr:uid="{00000000-0005-0000-0000-0000D0360000}"/>
    <cellStyle name="20% - Accent1 2 6 12 3" xfId="14219" xr:uid="{00000000-0005-0000-0000-0000D1360000}"/>
    <cellStyle name="20% - Accent1 2 6 13" xfId="14220" xr:uid="{00000000-0005-0000-0000-0000D2360000}"/>
    <cellStyle name="20% - Accent1 2 6 13 2" xfId="14221" xr:uid="{00000000-0005-0000-0000-0000D3360000}"/>
    <cellStyle name="20% - Accent1 2 6 14" xfId="14222" xr:uid="{00000000-0005-0000-0000-0000D4360000}"/>
    <cellStyle name="20% - Accent1 2 6 14 2" xfId="14223" xr:uid="{00000000-0005-0000-0000-0000D5360000}"/>
    <cellStyle name="20% - Accent1 2 6 15" xfId="14224" xr:uid="{00000000-0005-0000-0000-0000D6360000}"/>
    <cellStyle name="20% - Accent1 2 6 2" xfId="14225" xr:uid="{00000000-0005-0000-0000-0000D7360000}"/>
    <cellStyle name="20% - Accent1 2 6 2 10" xfId="14226" xr:uid="{00000000-0005-0000-0000-0000D8360000}"/>
    <cellStyle name="20% - Accent1 2 6 2 10 2" xfId="14227" xr:uid="{00000000-0005-0000-0000-0000D9360000}"/>
    <cellStyle name="20% - Accent1 2 6 2 10 2 2" xfId="14228" xr:uid="{00000000-0005-0000-0000-0000DA360000}"/>
    <cellStyle name="20% - Accent1 2 6 2 10 3" xfId="14229" xr:uid="{00000000-0005-0000-0000-0000DB360000}"/>
    <cellStyle name="20% - Accent1 2 6 2 11" xfId="14230" xr:uid="{00000000-0005-0000-0000-0000DC360000}"/>
    <cellStyle name="20% - Accent1 2 6 2 11 2" xfId="14231" xr:uid="{00000000-0005-0000-0000-0000DD360000}"/>
    <cellStyle name="20% - Accent1 2 6 2 11 2 2" xfId="14232" xr:uid="{00000000-0005-0000-0000-0000DE360000}"/>
    <cellStyle name="20% - Accent1 2 6 2 11 3" xfId="14233" xr:uid="{00000000-0005-0000-0000-0000DF360000}"/>
    <cellStyle name="20% - Accent1 2 6 2 12" xfId="14234" xr:uid="{00000000-0005-0000-0000-0000E0360000}"/>
    <cellStyle name="20% - Accent1 2 6 2 12 2" xfId="14235" xr:uid="{00000000-0005-0000-0000-0000E1360000}"/>
    <cellStyle name="20% - Accent1 2 6 2 13" xfId="14236" xr:uid="{00000000-0005-0000-0000-0000E2360000}"/>
    <cellStyle name="20% - Accent1 2 6 2 13 2" xfId="14237" xr:uid="{00000000-0005-0000-0000-0000E3360000}"/>
    <cellStyle name="20% - Accent1 2 6 2 14" xfId="14238" xr:uid="{00000000-0005-0000-0000-0000E4360000}"/>
    <cellStyle name="20% - Accent1 2 6 2 2" xfId="14239" xr:uid="{00000000-0005-0000-0000-0000E5360000}"/>
    <cellStyle name="20% - Accent1 2 6 2 2 10" xfId="14240" xr:uid="{00000000-0005-0000-0000-0000E6360000}"/>
    <cellStyle name="20% - Accent1 2 6 2 2 10 2" xfId="14241" xr:uid="{00000000-0005-0000-0000-0000E7360000}"/>
    <cellStyle name="20% - Accent1 2 6 2 2 11" xfId="14242" xr:uid="{00000000-0005-0000-0000-0000E8360000}"/>
    <cellStyle name="20% - Accent1 2 6 2 2 2" xfId="14243" xr:uid="{00000000-0005-0000-0000-0000E9360000}"/>
    <cellStyle name="20% - Accent1 2 6 2 2 2 2" xfId="14244" xr:uid="{00000000-0005-0000-0000-0000EA360000}"/>
    <cellStyle name="20% - Accent1 2 6 2 2 2 2 2" xfId="14245" xr:uid="{00000000-0005-0000-0000-0000EB360000}"/>
    <cellStyle name="20% - Accent1 2 6 2 2 2 2 2 2" xfId="14246" xr:uid="{00000000-0005-0000-0000-0000EC360000}"/>
    <cellStyle name="20% - Accent1 2 6 2 2 2 2 2 2 2" xfId="14247" xr:uid="{00000000-0005-0000-0000-0000ED360000}"/>
    <cellStyle name="20% - Accent1 2 6 2 2 2 2 2 3" xfId="14248" xr:uid="{00000000-0005-0000-0000-0000EE360000}"/>
    <cellStyle name="20% - Accent1 2 6 2 2 2 2 3" xfId="14249" xr:uid="{00000000-0005-0000-0000-0000EF360000}"/>
    <cellStyle name="20% - Accent1 2 6 2 2 2 2 3 2" xfId="14250" xr:uid="{00000000-0005-0000-0000-0000F0360000}"/>
    <cellStyle name="20% - Accent1 2 6 2 2 2 2 4" xfId="14251" xr:uid="{00000000-0005-0000-0000-0000F1360000}"/>
    <cellStyle name="20% - Accent1 2 6 2 2 2 3" xfId="14252" xr:uid="{00000000-0005-0000-0000-0000F2360000}"/>
    <cellStyle name="20% - Accent1 2 6 2 2 2 3 2" xfId="14253" xr:uid="{00000000-0005-0000-0000-0000F3360000}"/>
    <cellStyle name="20% - Accent1 2 6 2 2 2 3 2 2" xfId="14254" xr:uid="{00000000-0005-0000-0000-0000F4360000}"/>
    <cellStyle name="20% - Accent1 2 6 2 2 2 3 2 2 2" xfId="14255" xr:uid="{00000000-0005-0000-0000-0000F5360000}"/>
    <cellStyle name="20% - Accent1 2 6 2 2 2 3 2 3" xfId="14256" xr:uid="{00000000-0005-0000-0000-0000F6360000}"/>
    <cellStyle name="20% - Accent1 2 6 2 2 2 3 3" xfId="14257" xr:uid="{00000000-0005-0000-0000-0000F7360000}"/>
    <cellStyle name="20% - Accent1 2 6 2 2 2 3 3 2" xfId="14258" xr:uid="{00000000-0005-0000-0000-0000F8360000}"/>
    <cellStyle name="20% - Accent1 2 6 2 2 2 3 4" xfId="14259" xr:uid="{00000000-0005-0000-0000-0000F9360000}"/>
    <cellStyle name="20% - Accent1 2 6 2 2 2 4" xfId="14260" xr:uid="{00000000-0005-0000-0000-0000FA360000}"/>
    <cellStyle name="20% - Accent1 2 6 2 2 2 4 2" xfId="14261" xr:uid="{00000000-0005-0000-0000-0000FB360000}"/>
    <cellStyle name="20% - Accent1 2 6 2 2 2 4 2 2" xfId="14262" xr:uid="{00000000-0005-0000-0000-0000FC360000}"/>
    <cellStyle name="20% - Accent1 2 6 2 2 2 4 2 2 2" xfId="14263" xr:uid="{00000000-0005-0000-0000-0000FD360000}"/>
    <cellStyle name="20% - Accent1 2 6 2 2 2 4 2 3" xfId="14264" xr:uid="{00000000-0005-0000-0000-0000FE360000}"/>
    <cellStyle name="20% - Accent1 2 6 2 2 2 4 3" xfId="14265" xr:uid="{00000000-0005-0000-0000-0000FF360000}"/>
    <cellStyle name="20% - Accent1 2 6 2 2 2 4 3 2" xfId="14266" xr:uid="{00000000-0005-0000-0000-000000370000}"/>
    <cellStyle name="20% - Accent1 2 6 2 2 2 4 4" xfId="14267" xr:uid="{00000000-0005-0000-0000-000001370000}"/>
    <cellStyle name="20% - Accent1 2 6 2 2 2 5" xfId="14268" xr:uid="{00000000-0005-0000-0000-000002370000}"/>
    <cellStyle name="20% - Accent1 2 6 2 2 2 5 2" xfId="14269" xr:uid="{00000000-0005-0000-0000-000003370000}"/>
    <cellStyle name="20% - Accent1 2 6 2 2 2 5 2 2" xfId="14270" xr:uid="{00000000-0005-0000-0000-000004370000}"/>
    <cellStyle name="20% - Accent1 2 6 2 2 2 5 3" xfId="14271" xr:uid="{00000000-0005-0000-0000-000005370000}"/>
    <cellStyle name="20% - Accent1 2 6 2 2 2 6" xfId="14272" xr:uid="{00000000-0005-0000-0000-000006370000}"/>
    <cellStyle name="20% - Accent1 2 6 2 2 2 6 2" xfId="14273" xr:uid="{00000000-0005-0000-0000-000007370000}"/>
    <cellStyle name="20% - Accent1 2 6 2 2 2 6 2 2" xfId="14274" xr:uid="{00000000-0005-0000-0000-000008370000}"/>
    <cellStyle name="20% - Accent1 2 6 2 2 2 6 3" xfId="14275" xr:uid="{00000000-0005-0000-0000-000009370000}"/>
    <cellStyle name="20% - Accent1 2 6 2 2 2 7" xfId="14276" xr:uid="{00000000-0005-0000-0000-00000A370000}"/>
    <cellStyle name="20% - Accent1 2 6 2 2 2 7 2" xfId="14277" xr:uid="{00000000-0005-0000-0000-00000B370000}"/>
    <cellStyle name="20% - Accent1 2 6 2 2 2 8" xfId="14278" xr:uid="{00000000-0005-0000-0000-00000C370000}"/>
    <cellStyle name="20% - Accent1 2 6 2 2 2 8 2" xfId="14279" xr:uid="{00000000-0005-0000-0000-00000D370000}"/>
    <cellStyle name="20% - Accent1 2 6 2 2 2 9" xfId="14280" xr:uid="{00000000-0005-0000-0000-00000E370000}"/>
    <cellStyle name="20% - Accent1 2 6 2 2 3" xfId="14281" xr:uid="{00000000-0005-0000-0000-00000F370000}"/>
    <cellStyle name="20% - Accent1 2 6 2 2 3 2" xfId="14282" xr:uid="{00000000-0005-0000-0000-000010370000}"/>
    <cellStyle name="20% - Accent1 2 6 2 2 3 2 2" xfId="14283" xr:uid="{00000000-0005-0000-0000-000011370000}"/>
    <cellStyle name="20% - Accent1 2 6 2 2 3 2 2 2" xfId="14284" xr:uid="{00000000-0005-0000-0000-000012370000}"/>
    <cellStyle name="20% - Accent1 2 6 2 2 3 2 2 2 2" xfId="14285" xr:uid="{00000000-0005-0000-0000-000013370000}"/>
    <cellStyle name="20% - Accent1 2 6 2 2 3 2 2 3" xfId="14286" xr:uid="{00000000-0005-0000-0000-000014370000}"/>
    <cellStyle name="20% - Accent1 2 6 2 2 3 2 3" xfId="14287" xr:uid="{00000000-0005-0000-0000-000015370000}"/>
    <cellStyle name="20% - Accent1 2 6 2 2 3 2 3 2" xfId="14288" xr:uid="{00000000-0005-0000-0000-000016370000}"/>
    <cellStyle name="20% - Accent1 2 6 2 2 3 2 4" xfId="14289" xr:uid="{00000000-0005-0000-0000-000017370000}"/>
    <cellStyle name="20% - Accent1 2 6 2 2 3 3" xfId="14290" xr:uid="{00000000-0005-0000-0000-000018370000}"/>
    <cellStyle name="20% - Accent1 2 6 2 2 3 3 2" xfId="14291" xr:uid="{00000000-0005-0000-0000-000019370000}"/>
    <cellStyle name="20% - Accent1 2 6 2 2 3 3 2 2" xfId="14292" xr:uid="{00000000-0005-0000-0000-00001A370000}"/>
    <cellStyle name="20% - Accent1 2 6 2 2 3 3 2 2 2" xfId="14293" xr:uid="{00000000-0005-0000-0000-00001B370000}"/>
    <cellStyle name="20% - Accent1 2 6 2 2 3 3 2 3" xfId="14294" xr:uid="{00000000-0005-0000-0000-00001C370000}"/>
    <cellStyle name="20% - Accent1 2 6 2 2 3 3 3" xfId="14295" xr:uid="{00000000-0005-0000-0000-00001D370000}"/>
    <cellStyle name="20% - Accent1 2 6 2 2 3 3 3 2" xfId="14296" xr:uid="{00000000-0005-0000-0000-00001E370000}"/>
    <cellStyle name="20% - Accent1 2 6 2 2 3 3 4" xfId="14297" xr:uid="{00000000-0005-0000-0000-00001F370000}"/>
    <cellStyle name="20% - Accent1 2 6 2 2 3 4" xfId="14298" xr:uid="{00000000-0005-0000-0000-000020370000}"/>
    <cellStyle name="20% - Accent1 2 6 2 2 3 4 2" xfId="14299" xr:uid="{00000000-0005-0000-0000-000021370000}"/>
    <cellStyle name="20% - Accent1 2 6 2 2 3 4 2 2" xfId="14300" xr:uid="{00000000-0005-0000-0000-000022370000}"/>
    <cellStyle name="20% - Accent1 2 6 2 2 3 4 2 2 2" xfId="14301" xr:uid="{00000000-0005-0000-0000-000023370000}"/>
    <cellStyle name="20% - Accent1 2 6 2 2 3 4 2 3" xfId="14302" xr:uid="{00000000-0005-0000-0000-000024370000}"/>
    <cellStyle name="20% - Accent1 2 6 2 2 3 4 3" xfId="14303" xr:uid="{00000000-0005-0000-0000-000025370000}"/>
    <cellStyle name="20% - Accent1 2 6 2 2 3 4 3 2" xfId="14304" xr:uid="{00000000-0005-0000-0000-000026370000}"/>
    <cellStyle name="20% - Accent1 2 6 2 2 3 4 4" xfId="14305" xr:uid="{00000000-0005-0000-0000-000027370000}"/>
    <cellStyle name="20% - Accent1 2 6 2 2 3 5" xfId="14306" xr:uid="{00000000-0005-0000-0000-000028370000}"/>
    <cellStyle name="20% - Accent1 2 6 2 2 3 5 2" xfId="14307" xr:uid="{00000000-0005-0000-0000-000029370000}"/>
    <cellStyle name="20% - Accent1 2 6 2 2 3 5 2 2" xfId="14308" xr:uid="{00000000-0005-0000-0000-00002A370000}"/>
    <cellStyle name="20% - Accent1 2 6 2 2 3 5 3" xfId="14309" xr:uid="{00000000-0005-0000-0000-00002B370000}"/>
    <cellStyle name="20% - Accent1 2 6 2 2 3 6" xfId="14310" xr:uid="{00000000-0005-0000-0000-00002C370000}"/>
    <cellStyle name="20% - Accent1 2 6 2 2 3 6 2" xfId="14311" xr:uid="{00000000-0005-0000-0000-00002D370000}"/>
    <cellStyle name="20% - Accent1 2 6 2 2 3 6 2 2" xfId="14312" xr:uid="{00000000-0005-0000-0000-00002E370000}"/>
    <cellStyle name="20% - Accent1 2 6 2 2 3 6 3" xfId="14313" xr:uid="{00000000-0005-0000-0000-00002F370000}"/>
    <cellStyle name="20% - Accent1 2 6 2 2 3 7" xfId="14314" xr:uid="{00000000-0005-0000-0000-000030370000}"/>
    <cellStyle name="20% - Accent1 2 6 2 2 3 7 2" xfId="14315" xr:uid="{00000000-0005-0000-0000-000031370000}"/>
    <cellStyle name="20% - Accent1 2 6 2 2 3 8" xfId="14316" xr:uid="{00000000-0005-0000-0000-000032370000}"/>
    <cellStyle name="20% - Accent1 2 6 2 2 3 8 2" xfId="14317" xr:uid="{00000000-0005-0000-0000-000033370000}"/>
    <cellStyle name="20% - Accent1 2 6 2 2 3 9" xfId="14318" xr:uid="{00000000-0005-0000-0000-000034370000}"/>
    <cellStyle name="20% - Accent1 2 6 2 2 4" xfId="14319" xr:uid="{00000000-0005-0000-0000-000035370000}"/>
    <cellStyle name="20% - Accent1 2 6 2 2 4 2" xfId="14320" xr:uid="{00000000-0005-0000-0000-000036370000}"/>
    <cellStyle name="20% - Accent1 2 6 2 2 4 2 2" xfId="14321" xr:uid="{00000000-0005-0000-0000-000037370000}"/>
    <cellStyle name="20% - Accent1 2 6 2 2 4 2 2 2" xfId="14322" xr:uid="{00000000-0005-0000-0000-000038370000}"/>
    <cellStyle name="20% - Accent1 2 6 2 2 4 2 3" xfId="14323" xr:uid="{00000000-0005-0000-0000-000039370000}"/>
    <cellStyle name="20% - Accent1 2 6 2 2 4 3" xfId="14324" xr:uid="{00000000-0005-0000-0000-00003A370000}"/>
    <cellStyle name="20% - Accent1 2 6 2 2 4 3 2" xfId="14325" xr:uid="{00000000-0005-0000-0000-00003B370000}"/>
    <cellStyle name="20% - Accent1 2 6 2 2 4 4" xfId="14326" xr:uid="{00000000-0005-0000-0000-00003C370000}"/>
    <cellStyle name="20% - Accent1 2 6 2 2 5" xfId="14327" xr:uid="{00000000-0005-0000-0000-00003D370000}"/>
    <cellStyle name="20% - Accent1 2 6 2 2 5 2" xfId="14328" xr:uid="{00000000-0005-0000-0000-00003E370000}"/>
    <cellStyle name="20% - Accent1 2 6 2 2 5 2 2" xfId="14329" xr:uid="{00000000-0005-0000-0000-00003F370000}"/>
    <cellStyle name="20% - Accent1 2 6 2 2 5 2 2 2" xfId="14330" xr:uid="{00000000-0005-0000-0000-000040370000}"/>
    <cellStyle name="20% - Accent1 2 6 2 2 5 2 3" xfId="14331" xr:uid="{00000000-0005-0000-0000-000041370000}"/>
    <cellStyle name="20% - Accent1 2 6 2 2 5 3" xfId="14332" xr:uid="{00000000-0005-0000-0000-000042370000}"/>
    <cellStyle name="20% - Accent1 2 6 2 2 5 3 2" xfId="14333" xr:uid="{00000000-0005-0000-0000-000043370000}"/>
    <cellStyle name="20% - Accent1 2 6 2 2 5 4" xfId="14334" xr:uid="{00000000-0005-0000-0000-000044370000}"/>
    <cellStyle name="20% - Accent1 2 6 2 2 6" xfId="14335" xr:uid="{00000000-0005-0000-0000-000045370000}"/>
    <cellStyle name="20% - Accent1 2 6 2 2 6 2" xfId="14336" xr:uid="{00000000-0005-0000-0000-000046370000}"/>
    <cellStyle name="20% - Accent1 2 6 2 2 6 2 2" xfId="14337" xr:uid="{00000000-0005-0000-0000-000047370000}"/>
    <cellStyle name="20% - Accent1 2 6 2 2 6 2 2 2" xfId="14338" xr:uid="{00000000-0005-0000-0000-000048370000}"/>
    <cellStyle name="20% - Accent1 2 6 2 2 6 2 3" xfId="14339" xr:uid="{00000000-0005-0000-0000-000049370000}"/>
    <cellStyle name="20% - Accent1 2 6 2 2 6 3" xfId="14340" xr:uid="{00000000-0005-0000-0000-00004A370000}"/>
    <cellStyle name="20% - Accent1 2 6 2 2 6 3 2" xfId="14341" xr:uid="{00000000-0005-0000-0000-00004B370000}"/>
    <cellStyle name="20% - Accent1 2 6 2 2 6 4" xfId="14342" xr:uid="{00000000-0005-0000-0000-00004C370000}"/>
    <cellStyle name="20% - Accent1 2 6 2 2 7" xfId="14343" xr:uid="{00000000-0005-0000-0000-00004D370000}"/>
    <cellStyle name="20% - Accent1 2 6 2 2 7 2" xfId="14344" xr:uid="{00000000-0005-0000-0000-00004E370000}"/>
    <cellStyle name="20% - Accent1 2 6 2 2 7 2 2" xfId="14345" xr:uid="{00000000-0005-0000-0000-00004F370000}"/>
    <cellStyle name="20% - Accent1 2 6 2 2 7 3" xfId="14346" xr:uid="{00000000-0005-0000-0000-000050370000}"/>
    <cellStyle name="20% - Accent1 2 6 2 2 8" xfId="14347" xr:uid="{00000000-0005-0000-0000-000051370000}"/>
    <cellStyle name="20% - Accent1 2 6 2 2 8 2" xfId="14348" xr:uid="{00000000-0005-0000-0000-000052370000}"/>
    <cellStyle name="20% - Accent1 2 6 2 2 8 2 2" xfId="14349" xr:uid="{00000000-0005-0000-0000-000053370000}"/>
    <cellStyle name="20% - Accent1 2 6 2 2 8 3" xfId="14350" xr:uid="{00000000-0005-0000-0000-000054370000}"/>
    <cellStyle name="20% - Accent1 2 6 2 2 9" xfId="14351" xr:uid="{00000000-0005-0000-0000-000055370000}"/>
    <cellStyle name="20% - Accent1 2 6 2 2 9 2" xfId="14352" xr:uid="{00000000-0005-0000-0000-000056370000}"/>
    <cellStyle name="20% - Accent1 2 6 2 3" xfId="14353" xr:uid="{00000000-0005-0000-0000-000057370000}"/>
    <cellStyle name="20% - Accent1 2 6 2 3 10" xfId="14354" xr:uid="{00000000-0005-0000-0000-000058370000}"/>
    <cellStyle name="20% - Accent1 2 6 2 3 10 2" xfId="14355" xr:uid="{00000000-0005-0000-0000-000059370000}"/>
    <cellStyle name="20% - Accent1 2 6 2 3 11" xfId="14356" xr:uid="{00000000-0005-0000-0000-00005A370000}"/>
    <cellStyle name="20% - Accent1 2 6 2 3 2" xfId="14357" xr:uid="{00000000-0005-0000-0000-00005B370000}"/>
    <cellStyle name="20% - Accent1 2 6 2 3 2 2" xfId="14358" xr:uid="{00000000-0005-0000-0000-00005C370000}"/>
    <cellStyle name="20% - Accent1 2 6 2 3 2 2 2" xfId="14359" xr:uid="{00000000-0005-0000-0000-00005D370000}"/>
    <cellStyle name="20% - Accent1 2 6 2 3 2 2 2 2" xfId="14360" xr:uid="{00000000-0005-0000-0000-00005E370000}"/>
    <cellStyle name="20% - Accent1 2 6 2 3 2 2 2 2 2" xfId="14361" xr:uid="{00000000-0005-0000-0000-00005F370000}"/>
    <cellStyle name="20% - Accent1 2 6 2 3 2 2 2 3" xfId="14362" xr:uid="{00000000-0005-0000-0000-000060370000}"/>
    <cellStyle name="20% - Accent1 2 6 2 3 2 2 3" xfId="14363" xr:uid="{00000000-0005-0000-0000-000061370000}"/>
    <cellStyle name="20% - Accent1 2 6 2 3 2 2 3 2" xfId="14364" xr:uid="{00000000-0005-0000-0000-000062370000}"/>
    <cellStyle name="20% - Accent1 2 6 2 3 2 2 4" xfId="14365" xr:uid="{00000000-0005-0000-0000-000063370000}"/>
    <cellStyle name="20% - Accent1 2 6 2 3 2 3" xfId="14366" xr:uid="{00000000-0005-0000-0000-000064370000}"/>
    <cellStyle name="20% - Accent1 2 6 2 3 2 3 2" xfId="14367" xr:uid="{00000000-0005-0000-0000-000065370000}"/>
    <cellStyle name="20% - Accent1 2 6 2 3 2 3 2 2" xfId="14368" xr:uid="{00000000-0005-0000-0000-000066370000}"/>
    <cellStyle name="20% - Accent1 2 6 2 3 2 3 2 2 2" xfId="14369" xr:uid="{00000000-0005-0000-0000-000067370000}"/>
    <cellStyle name="20% - Accent1 2 6 2 3 2 3 2 3" xfId="14370" xr:uid="{00000000-0005-0000-0000-000068370000}"/>
    <cellStyle name="20% - Accent1 2 6 2 3 2 3 3" xfId="14371" xr:uid="{00000000-0005-0000-0000-000069370000}"/>
    <cellStyle name="20% - Accent1 2 6 2 3 2 3 3 2" xfId="14372" xr:uid="{00000000-0005-0000-0000-00006A370000}"/>
    <cellStyle name="20% - Accent1 2 6 2 3 2 3 4" xfId="14373" xr:uid="{00000000-0005-0000-0000-00006B370000}"/>
    <cellStyle name="20% - Accent1 2 6 2 3 2 4" xfId="14374" xr:uid="{00000000-0005-0000-0000-00006C370000}"/>
    <cellStyle name="20% - Accent1 2 6 2 3 2 4 2" xfId="14375" xr:uid="{00000000-0005-0000-0000-00006D370000}"/>
    <cellStyle name="20% - Accent1 2 6 2 3 2 4 2 2" xfId="14376" xr:uid="{00000000-0005-0000-0000-00006E370000}"/>
    <cellStyle name="20% - Accent1 2 6 2 3 2 4 2 2 2" xfId="14377" xr:uid="{00000000-0005-0000-0000-00006F370000}"/>
    <cellStyle name="20% - Accent1 2 6 2 3 2 4 2 3" xfId="14378" xr:uid="{00000000-0005-0000-0000-000070370000}"/>
    <cellStyle name="20% - Accent1 2 6 2 3 2 4 3" xfId="14379" xr:uid="{00000000-0005-0000-0000-000071370000}"/>
    <cellStyle name="20% - Accent1 2 6 2 3 2 4 3 2" xfId="14380" xr:uid="{00000000-0005-0000-0000-000072370000}"/>
    <cellStyle name="20% - Accent1 2 6 2 3 2 4 4" xfId="14381" xr:uid="{00000000-0005-0000-0000-000073370000}"/>
    <cellStyle name="20% - Accent1 2 6 2 3 2 5" xfId="14382" xr:uid="{00000000-0005-0000-0000-000074370000}"/>
    <cellStyle name="20% - Accent1 2 6 2 3 2 5 2" xfId="14383" xr:uid="{00000000-0005-0000-0000-000075370000}"/>
    <cellStyle name="20% - Accent1 2 6 2 3 2 5 2 2" xfId="14384" xr:uid="{00000000-0005-0000-0000-000076370000}"/>
    <cellStyle name="20% - Accent1 2 6 2 3 2 5 3" xfId="14385" xr:uid="{00000000-0005-0000-0000-000077370000}"/>
    <cellStyle name="20% - Accent1 2 6 2 3 2 6" xfId="14386" xr:uid="{00000000-0005-0000-0000-000078370000}"/>
    <cellStyle name="20% - Accent1 2 6 2 3 2 6 2" xfId="14387" xr:uid="{00000000-0005-0000-0000-000079370000}"/>
    <cellStyle name="20% - Accent1 2 6 2 3 2 6 2 2" xfId="14388" xr:uid="{00000000-0005-0000-0000-00007A370000}"/>
    <cellStyle name="20% - Accent1 2 6 2 3 2 6 3" xfId="14389" xr:uid="{00000000-0005-0000-0000-00007B370000}"/>
    <cellStyle name="20% - Accent1 2 6 2 3 2 7" xfId="14390" xr:uid="{00000000-0005-0000-0000-00007C370000}"/>
    <cellStyle name="20% - Accent1 2 6 2 3 2 7 2" xfId="14391" xr:uid="{00000000-0005-0000-0000-00007D370000}"/>
    <cellStyle name="20% - Accent1 2 6 2 3 2 8" xfId="14392" xr:uid="{00000000-0005-0000-0000-00007E370000}"/>
    <cellStyle name="20% - Accent1 2 6 2 3 2 8 2" xfId="14393" xr:uid="{00000000-0005-0000-0000-00007F370000}"/>
    <cellStyle name="20% - Accent1 2 6 2 3 2 9" xfId="14394" xr:uid="{00000000-0005-0000-0000-000080370000}"/>
    <cellStyle name="20% - Accent1 2 6 2 3 3" xfId="14395" xr:uid="{00000000-0005-0000-0000-000081370000}"/>
    <cellStyle name="20% - Accent1 2 6 2 3 3 2" xfId="14396" xr:uid="{00000000-0005-0000-0000-000082370000}"/>
    <cellStyle name="20% - Accent1 2 6 2 3 3 2 2" xfId="14397" xr:uid="{00000000-0005-0000-0000-000083370000}"/>
    <cellStyle name="20% - Accent1 2 6 2 3 3 2 2 2" xfId="14398" xr:uid="{00000000-0005-0000-0000-000084370000}"/>
    <cellStyle name="20% - Accent1 2 6 2 3 3 2 2 2 2" xfId="14399" xr:uid="{00000000-0005-0000-0000-000085370000}"/>
    <cellStyle name="20% - Accent1 2 6 2 3 3 2 2 3" xfId="14400" xr:uid="{00000000-0005-0000-0000-000086370000}"/>
    <cellStyle name="20% - Accent1 2 6 2 3 3 2 3" xfId="14401" xr:uid="{00000000-0005-0000-0000-000087370000}"/>
    <cellStyle name="20% - Accent1 2 6 2 3 3 2 3 2" xfId="14402" xr:uid="{00000000-0005-0000-0000-000088370000}"/>
    <cellStyle name="20% - Accent1 2 6 2 3 3 2 4" xfId="14403" xr:uid="{00000000-0005-0000-0000-000089370000}"/>
    <cellStyle name="20% - Accent1 2 6 2 3 3 3" xfId="14404" xr:uid="{00000000-0005-0000-0000-00008A370000}"/>
    <cellStyle name="20% - Accent1 2 6 2 3 3 3 2" xfId="14405" xr:uid="{00000000-0005-0000-0000-00008B370000}"/>
    <cellStyle name="20% - Accent1 2 6 2 3 3 3 2 2" xfId="14406" xr:uid="{00000000-0005-0000-0000-00008C370000}"/>
    <cellStyle name="20% - Accent1 2 6 2 3 3 3 2 2 2" xfId="14407" xr:uid="{00000000-0005-0000-0000-00008D370000}"/>
    <cellStyle name="20% - Accent1 2 6 2 3 3 3 2 3" xfId="14408" xr:uid="{00000000-0005-0000-0000-00008E370000}"/>
    <cellStyle name="20% - Accent1 2 6 2 3 3 3 3" xfId="14409" xr:uid="{00000000-0005-0000-0000-00008F370000}"/>
    <cellStyle name="20% - Accent1 2 6 2 3 3 3 3 2" xfId="14410" xr:uid="{00000000-0005-0000-0000-000090370000}"/>
    <cellStyle name="20% - Accent1 2 6 2 3 3 3 4" xfId="14411" xr:uid="{00000000-0005-0000-0000-000091370000}"/>
    <cellStyle name="20% - Accent1 2 6 2 3 3 4" xfId="14412" xr:uid="{00000000-0005-0000-0000-000092370000}"/>
    <cellStyle name="20% - Accent1 2 6 2 3 3 4 2" xfId="14413" xr:uid="{00000000-0005-0000-0000-000093370000}"/>
    <cellStyle name="20% - Accent1 2 6 2 3 3 4 2 2" xfId="14414" xr:uid="{00000000-0005-0000-0000-000094370000}"/>
    <cellStyle name="20% - Accent1 2 6 2 3 3 4 2 2 2" xfId="14415" xr:uid="{00000000-0005-0000-0000-000095370000}"/>
    <cellStyle name="20% - Accent1 2 6 2 3 3 4 2 3" xfId="14416" xr:uid="{00000000-0005-0000-0000-000096370000}"/>
    <cellStyle name="20% - Accent1 2 6 2 3 3 4 3" xfId="14417" xr:uid="{00000000-0005-0000-0000-000097370000}"/>
    <cellStyle name="20% - Accent1 2 6 2 3 3 4 3 2" xfId="14418" xr:uid="{00000000-0005-0000-0000-000098370000}"/>
    <cellStyle name="20% - Accent1 2 6 2 3 3 4 4" xfId="14419" xr:uid="{00000000-0005-0000-0000-000099370000}"/>
    <cellStyle name="20% - Accent1 2 6 2 3 3 5" xfId="14420" xr:uid="{00000000-0005-0000-0000-00009A370000}"/>
    <cellStyle name="20% - Accent1 2 6 2 3 3 5 2" xfId="14421" xr:uid="{00000000-0005-0000-0000-00009B370000}"/>
    <cellStyle name="20% - Accent1 2 6 2 3 3 5 2 2" xfId="14422" xr:uid="{00000000-0005-0000-0000-00009C370000}"/>
    <cellStyle name="20% - Accent1 2 6 2 3 3 5 3" xfId="14423" xr:uid="{00000000-0005-0000-0000-00009D370000}"/>
    <cellStyle name="20% - Accent1 2 6 2 3 3 6" xfId="14424" xr:uid="{00000000-0005-0000-0000-00009E370000}"/>
    <cellStyle name="20% - Accent1 2 6 2 3 3 6 2" xfId="14425" xr:uid="{00000000-0005-0000-0000-00009F370000}"/>
    <cellStyle name="20% - Accent1 2 6 2 3 3 6 2 2" xfId="14426" xr:uid="{00000000-0005-0000-0000-0000A0370000}"/>
    <cellStyle name="20% - Accent1 2 6 2 3 3 6 3" xfId="14427" xr:uid="{00000000-0005-0000-0000-0000A1370000}"/>
    <cellStyle name="20% - Accent1 2 6 2 3 3 7" xfId="14428" xr:uid="{00000000-0005-0000-0000-0000A2370000}"/>
    <cellStyle name="20% - Accent1 2 6 2 3 3 7 2" xfId="14429" xr:uid="{00000000-0005-0000-0000-0000A3370000}"/>
    <cellStyle name="20% - Accent1 2 6 2 3 3 8" xfId="14430" xr:uid="{00000000-0005-0000-0000-0000A4370000}"/>
    <cellStyle name="20% - Accent1 2 6 2 3 3 8 2" xfId="14431" xr:uid="{00000000-0005-0000-0000-0000A5370000}"/>
    <cellStyle name="20% - Accent1 2 6 2 3 3 9" xfId="14432" xr:uid="{00000000-0005-0000-0000-0000A6370000}"/>
    <cellStyle name="20% - Accent1 2 6 2 3 4" xfId="14433" xr:uid="{00000000-0005-0000-0000-0000A7370000}"/>
    <cellStyle name="20% - Accent1 2 6 2 3 4 2" xfId="14434" xr:uid="{00000000-0005-0000-0000-0000A8370000}"/>
    <cellStyle name="20% - Accent1 2 6 2 3 4 2 2" xfId="14435" xr:uid="{00000000-0005-0000-0000-0000A9370000}"/>
    <cellStyle name="20% - Accent1 2 6 2 3 4 2 2 2" xfId="14436" xr:uid="{00000000-0005-0000-0000-0000AA370000}"/>
    <cellStyle name="20% - Accent1 2 6 2 3 4 2 3" xfId="14437" xr:uid="{00000000-0005-0000-0000-0000AB370000}"/>
    <cellStyle name="20% - Accent1 2 6 2 3 4 3" xfId="14438" xr:uid="{00000000-0005-0000-0000-0000AC370000}"/>
    <cellStyle name="20% - Accent1 2 6 2 3 4 3 2" xfId="14439" xr:uid="{00000000-0005-0000-0000-0000AD370000}"/>
    <cellStyle name="20% - Accent1 2 6 2 3 4 4" xfId="14440" xr:uid="{00000000-0005-0000-0000-0000AE370000}"/>
    <cellStyle name="20% - Accent1 2 6 2 3 5" xfId="14441" xr:uid="{00000000-0005-0000-0000-0000AF370000}"/>
    <cellStyle name="20% - Accent1 2 6 2 3 5 2" xfId="14442" xr:uid="{00000000-0005-0000-0000-0000B0370000}"/>
    <cellStyle name="20% - Accent1 2 6 2 3 5 2 2" xfId="14443" xr:uid="{00000000-0005-0000-0000-0000B1370000}"/>
    <cellStyle name="20% - Accent1 2 6 2 3 5 2 2 2" xfId="14444" xr:uid="{00000000-0005-0000-0000-0000B2370000}"/>
    <cellStyle name="20% - Accent1 2 6 2 3 5 2 3" xfId="14445" xr:uid="{00000000-0005-0000-0000-0000B3370000}"/>
    <cellStyle name="20% - Accent1 2 6 2 3 5 3" xfId="14446" xr:uid="{00000000-0005-0000-0000-0000B4370000}"/>
    <cellStyle name="20% - Accent1 2 6 2 3 5 3 2" xfId="14447" xr:uid="{00000000-0005-0000-0000-0000B5370000}"/>
    <cellStyle name="20% - Accent1 2 6 2 3 5 4" xfId="14448" xr:uid="{00000000-0005-0000-0000-0000B6370000}"/>
    <cellStyle name="20% - Accent1 2 6 2 3 6" xfId="14449" xr:uid="{00000000-0005-0000-0000-0000B7370000}"/>
    <cellStyle name="20% - Accent1 2 6 2 3 6 2" xfId="14450" xr:uid="{00000000-0005-0000-0000-0000B8370000}"/>
    <cellStyle name="20% - Accent1 2 6 2 3 6 2 2" xfId="14451" xr:uid="{00000000-0005-0000-0000-0000B9370000}"/>
    <cellStyle name="20% - Accent1 2 6 2 3 6 2 2 2" xfId="14452" xr:uid="{00000000-0005-0000-0000-0000BA370000}"/>
    <cellStyle name="20% - Accent1 2 6 2 3 6 2 3" xfId="14453" xr:uid="{00000000-0005-0000-0000-0000BB370000}"/>
    <cellStyle name="20% - Accent1 2 6 2 3 6 3" xfId="14454" xr:uid="{00000000-0005-0000-0000-0000BC370000}"/>
    <cellStyle name="20% - Accent1 2 6 2 3 6 3 2" xfId="14455" xr:uid="{00000000-0005-0000-0000-0000BD370000}"/>
    <cellStyle name="20% - Accent1 2 6 2 3 6 4" xfId="14456" xr:uid="{00000000-0005-0000-0000-0000BE370000}"/>
    <cellStyle name="20% - Accent1 2 6 2 3 7" xfId="14457" xr:uid="{00000000-0005-0000-0000-0000BF370000}"/>
    <cellStyle name="20% - Accent1 2 6 2 3 7 2" xfId="14458" xr:uid="{00000000-0005-0000-0000-0000C0370000}"/>
    <cellStyle name="20% - Accent1 2 6 2 3 7 2 2" xfId="14459" xr:uid="{00000000-0005-0000-0000-0000C1370000}"/>
    <cellStyle name="20% - Accent1 2 6 2 3 7 3" xfId="14460" xr:uid="{00000000-0005-0000-0000-0000C2370000}"/>
    <cellStyle name="20% - Accent1 2 6 2 3 8" xfId="14461" xr:uid="{00000000-0005-0000-0000-0000C3370000}"/>
    <cellStyle name="20% - Accent1 2 6 2 3 8 2" xfId="14462" xr:uid="{00000000-0005-0000-0000-0000C4370000}"/>
    <cellStyle name="20% - Accent1 2 6 2 3 8 2 2" xfId="14463" xr:uid="{00000000-0005-0000-0000-0000C5370000}"/>
    <cellStyle name="20% - Accent1 2 6 2 3 8 3" xfId="14464" xr:uid="{00000000-0005-0000-0000-0000C6370000}"/>
    <cellStyle name="20% - Accent1 2 6 2 3 9" xfId="14465" xr:uid="{00000000-0005-0000-0000-0000C7370000}"/>
    <cellStyle name="20% - Accent1 2 6 2 3 9 2" xfId="14466" xr:uid="{00000000-0005-0000-0000-0000C8370000}"/>
    <cellStyle name="20% - Accent1 2 6 2 4" xfId="14467" xr:uid="{00000000-0005-0000-0000-0000C9370000}"/>
    <cellStyle name="20% - Accent1 2 6 2 4 10" xfId="14468" xr:uid="{00000000-0005-0000-0000-0000CA370000}"/>
    <cellStyle name="20% - Accent1 2 6 2 4 10 2" xfId="14469" xr:uid="{00000000-0005-0000-0000-0000CB370000}"/>
    <cellStyle name="20% - Accent1 2 6 2 4 11" xfId="14470" xr:uid="{00000000-0005-0000-0000-0000CC370000}"/>
    <cellStyle name="20% - Accent1 2 6 2 4 2" xfId="14471" xr:uid="{00000000-0005-0000-0000-0000CD370000}"/>
    <cellStyle name="20% - Accent1 2 6 2 4 2 2" xfId="14472" xr:uid="{00000000-0005-0000-0000-0000CE370000}"/>
    <cellStyle name="20% - Accent1 2 6 2 4 2 2 2" xfId="14473" xr:uid="{00000000-0005-0000-0000-0000CF370000}"/>
    <cellStyle name="20% - Accent1 2 6 2 4 2 2 2 2" xfId="14474" xr:uid="{00000000-0005-0000-0000-0000D0370000}"/>
    <cellStyle name="20% - Accent1 2 6 2 4 2 2 2 2 2" xfId="14475" xr:uid="{00000000-0005-0000-0000-0000D1370000}"/>
    <cellStyle name="20% - Accent1 2 6 2 4 2 2 2 3" xfId="14476" xr:uid="{00000000-0005-0000-0000-0000D2370000}"/>
    <cellStyle name="20% - Accent1 2 6 2 4 2 2 3" xfId="14477" xr:uid="{00000000-0005-0000-0000-0000D3370000}"/>
    <cellStyle name="20% - Accent1 2 6 2 4 2 2 3 2" xfId="14478" xr:uid="{00000000-0005-0000-0000-0000D4370000}"/>
    <cellStyle name="20% - Accent1 2 6 2 4 2 2 4" xfId="14479" xr:uid="{00000000-0005-0000-0000-0000D5370000}"/>
    <cellStyle name="20% - Accent1 2 6 2 4 2 3" xfId="14480" xr:uid="{00000000-0005-0000-0000-0000D6370000}"/>
    <cellStyle name="20% - Accent1 2 6 2 4 2 3 2" xfId="14481" xr:uid="{00000000-0005-0000-0000-0000D7370000}"/>
    <cellStyle name="20% - Accent1 2 6 2 4 2 3 2 2" xfId="14482" xr:uid="{00000000-0005-0000-0000-0000D8370000}"/>
    <cellStyle name="20% - Accent1 2 6 2 4 2 3 2 2 2" xfId="14483" xr:uid="{00000000-0005-0000-0000-0000D9370000}"/>
    <cellStyle name="20% - Accent1 2 6 2 4 2 3 2 3" xfId="14484" xr:uid="{00000000-0005-0000-0000-0000DA370000}"/>
    <cellStyle name="20% - Accent1 2 6 2 4 2 3 3" xfId="14485" xr:uid="{00000000-0005-0000-0000-0000DB370000}"/>
    <cellStyle name="20% - Accent1 2 6 2 4 2 3 3 2" xfId="14486" xr:uid="{00000000-0005-0000-0000-0000DC370000}"/>
    <cellStyle name="20% - Accent1 2 6 2 4 2 3 4" xfId="14487" xr:uid="{00000000-0005-0000-0000-0000DD370000}"/>
    <cellStyle name="20% - Accent1 2 6 2 4 2 4" xfId="14488" xr:uid="{00000000-0005-0000-0000-0000DE370000}"/>
    <cellStyle name="20% - Accent1 2 6 2 4 2 4 2" xfId="14489" xr:uid="{00000000-0005-0000-0000-0000DF370000}"/>
    <cellStyle name="20% - Accent1 2 6 2 4 2 4 2 2" xfId="14490" xr:uid="{00000000-0005-0000-0000-0000E0370000}"/>
    <cellStyle name="20% - Accent1 2 6 2 4 2 4 2 2 2" xfId="14491" xr:uid="{00000000-0005-0000-0000-0000E1370000}"/>
    <cellStyle name="20% - Accent1 2 6 2 4 2 4 2 3" xfId="14492" xr:uid="{00000000-0005-0000-0000-0000E2370000}"/>
    <cellStyle name="20% - Accent1 2 6 2 4 2 4 3" xfId="14493" xr:uid="{00000000-0005-0000-0000-0000E3370000}"/>
    <cellStyle name="20% - Accent1 2 6 2 4 2 4 3 2" xfId="14494" xr:uid="{00000000-0005-0000-0000-0000E4370000}"/>
    <cellStyle name="20% - Accent1 2 6 2 4 2 4 4" xfId="14495" xr:uid="{00000000-0005-0000-0000-0000E5370000}"/>
    <cellStyle name="20% - Accent1 2 6 2 4 2 5" xfId="14496" xr:uid="{00000000-0005-0000-0000-0000E6370000}"/>
    <cellStyle name="20% - Accent1 2 6 2 4 2 5 2" xfId="14497" xr:uid="{00000000-0005-0000-0000-0000E7370000}"/>
    <cellStyle name="20% - Accent1 2 6 2 4 2 5 2 2" xfId="14498" xr:uid="{00000000-0005-0000-0000-0000E8370000}"/>
    <cellStyle name="20% - Accent1 2 6 2 4 2 5 3" xfId="14499" xr:uid="{00000000-0005-0000-0000-0000E9370000}"/>
    <cellStyle name="20% - Accent1 2 6 2 4 2 6" xfId="14500" xr:uid="{00000000-0005-0000-0000-0000EA370000}"/>
    <cellStyle name="20% - Accent1 2 6 2 4 2 6 2" xfId="14501" xr:uid="{00000000-0005-0000-0000-0000EB370000}"/>
    <cellStyle name="20% - Accent1 2 6 2 4 2 6 2 2" xfId="14502" xr:uid="{00000000-0005-0000-0000-0000EC370000}"/>
    <cellStyle name="20% - Accent1 2 6 2 4 2 6 3" xfId="14503" xr:uid="{00000000-0005-0000-0000-0000ED370000}"/>
    <cellStyle name="20% - Accent1 2 6 2 4 2 7" xfId="14504" xr:uid="{00000000-0005-0000-0000-0000EE370000}"/>
    <cellStyle name="20% - Accent1 2 6 2 4 2 7 2" xfId="14505" xr:uid="{00000000-0005-0000-0000-0000EF370000}"/>
    <cellStyle name="20% - Accent1 2 6 2 4 2 8" xfId="14506" xr:uid="{00000000-0005-0000-0000-0000F0370000}"/>
    <cellStyle name="20% - Accent1 2 6 2 4 2 8 2" xfId="14507" xr:uid="{00000000-0005-0000-0000-0000F1370000}"/>
    <cellStyle name="20% - Accent1 2 6 2 4 2 9" xfId="14508" xr:uid="{00000000-0005-0000-0000-0000F2370000}"/>
    <cellStyle name="20% - Accent1 2 6 2 4 3" xfId="14509" xr:uid="{00000000-0005-0000-0000-0000F3370000}"/>
    <cellStyle name="20% - Accent1 2 6 2 4 3 2" xfId="14510" xr:uid="{00000000-0005-0000-0000-0000F4370000}"/>
    <cellStyle name="20% - Accent1 2 6 2 4 3 2 2" xfId="14511" xr:uid="{00000000-0005-0000-0000-0000F5370000}"/>
    <cellStyle name="20% - Accent1 2 6 2 4 3 2 2 2" xfId="14512" xr:uid="{00000000-0005-0000-0000-0000F6370000}"/>
    <cellStyle name="20% - Accent1 2 6 2 4 3 2 2 2 2" xfId="14513" xr:uid="{00000000-0005-0000-0000-0000F7370000}"/>
    <cellStyle name="20% - Accent1 2 6 2 4 3 2 2 3" xfId="14514" xr:uid="{00000000-0005-0000-0000-0000F8370000}"/>
    <cellStyle name="20% - Accent1 2 6 2 4 3 2 3" xfId="14515" xr:uid="{00000000-0005-0000-0000-0000F9370000}"/>
    <cellStyle name="20% - Accent1 2 6 2 4 3 2 3 2" xfId="14516" xr:uid="{00000000-0005-0000-0000-0000FA370000}"/>
    <cellStyle name="20% - Accent1 2 6 2 4 3 2 4" xfId="14517" xr:uid="{00000000-0005-0000-0000-0000FB370000}"/>
    <cellStyle name="20% - Accent1 2 6 2 4 3 3" xfId="14518" xr:uid="{00000000-0005-0000-0000-0000FC370000}"/>
    <cellStyle name="20% - Accent1 2 6 2 4 3 3 2" xfId="14519" xr:uid="{00000000-0005-0000-0000-0000FD370000}"/>
    <cellStyle name="20% - Accent1 2 6 2 4 3 3 2 2" xfId="14520" xr:uid="{00000000-0005-0000-0000-0000FE370000}"/>
    <cellStyle name="20% - Accent1 2 6 2 4 3 3 2 2 2" xfId="14521" xr:uid="{00000000-0005-0000-0000-0000FF370000}"/>
    <cellStyle name="20% - Accent1 2 6 2 4 3 3 2 3" xfId="14522" xr:uid="{00000000-0005-0000-0000-000000380000}"/>
    <cellStyle name="20% - Accent1 2 6 2 4 3 3 3" xfId="14523" xr:uid="{00000000-0005-0000-0000-000001380000}"/>
    <cellStyle name="20% - Accent1 2 6 2 4 3 3 3 2" xfId="14524" xr:uid="{00000000-0005-0000-0000-000002380000}"/>
    <cellStyle name="20% - Accent1 2 6 2 4 3 3 4" xfId="14525" xr:uid="{00000000-0005-0000-0000-000003380000}"/>
    <cellStyle name="20% - Accent1 2 6 2 4 3 4" xfId="14526" xr:uid="{00000000-0005-0000-0000-000004380000}"/>
    <cellStyle name="20% - Accent1 2 6 2 4 3 4 2" xfId="14527" xr:uid="{00000000-0005-0000-0000-000005380000}"/>
    <cellStyle name="20% - Accent1 2 6 2 4 3 4 2 2" xfId="14528" xr:uid="{00000000-0005-0000-0000-000006380000}"/>
    <cellStyle name="20% - Accent1 2 6 2 4 3 4 2 2 2" xfId="14529" xr:uid="{00000000-0005-0000-0000-000007380000}"/>
    <cellStyle name="20% - Accent1 2 6 2 4 3 4 2 3" xfId="14530" xr:uid="{00000000-0005-0000-0000-000008380000}"/>
    <cellStyle name="20% - Accent1 2 6 2 4 3 4 3" xfId="14531" xr:uid="{00000000-0005-0000-0000-000009380000}"/>
    <cellStyle name="20% - Accent1 2 6 2 4 3 4 3 2" xfId="14532" xr:uid="{00000000-0005-0000-0000-00000A380000}"/>
    <cellStyle name="20% - Accent1 2 6 2 4 3 4 4" xfId="14533" xr:uid="{00000000-0005-0000-0000-00000B380000}"/>
    <cellStyle name="20% - Accent1 2 6 2 4 3 5" xfId="14534" xr:uid="{00000000-0005-0000-0000-00000C380000}"/>
    <cellStyle name="20% - Accent1 2 6 2 4 3 5 2" xfId="14535" xr:uid="{00000000-0005-0000-0000-00000D380000}"/>
    <cellStyle name="20% - Accent1 2 6 2 4 3 5 2 2" xfId="14536" xr:uid="{00000000-0005-0000-0000-00000E380000}"/>
    <cellStyle name="20% - Accent1 2 6 2 4 3 5 3" xfId="14537" xr:uid="{00000000-0005-0000-0000-00000F380000}"/>
    <cellStyle name="20% - Accent1 2 6 2 4 3 6" xfId="14538" xr:uid="{00000000-0005-0000-0000-000010380000}"/>
    <cellStyle name="20% - Accent1 2 6 2 4 3 6 2" xfId="14539" xr:uid="{00000000-0005-0000-0000-000011380000}"/>
    <cellStyle name="20% - Accent1 2 6 2 4 3 6 2 2" xfId="14540" xr:uid="{00000000-0005-0000-0000-000012380000}"/>
    <cellStyle name="20% - Accent1 2 6 2 4 3 6 3" xfId="14541" xr:uid="{00000000-0005-0000-0000-000013380000}"/>
    <cellStyle name="20% - Accent1 2 6 2 4 3 7" xfId="14542" xr:uid="{00000000-0005-0000-0000-000014380000}"/>
    <cellStyle name="20% - Accent1 2 6 2 4 3 7 2" xfId="14543" xr:uid="{00000000-0005-0000-0000-000015380000}"/>
    <cellStyle name="20% - Accent1 2 6 2 4 3 8" xfId="14544" xr:uid="{00000000-0005-0000-0000-000016380000}"/>
    <cellStyle name="20% - Accent1 2 6 2 4 3 8 2" xfId="14545" xr:uid="{00000000-0005-0000-0000-000017380000}"/>
    <cellStyle name="20% - Accent1 2 6 2 4 3 9" xfId="14546" xr:uid="{00000000-0005-0000-0000-000018380000}"/>
    <cellStyle name="20% - Accent1 2 6 2 4 4" xfId="14547" xr:uid="{00000000-0005-0000-0000-000019380000}"/>
    <cellStyle name="20% - Accent1 2 6 2 4 4 2" xfId="14548" xr:uid="{00000000-0005-0000-0000-00001A380000}"/>
    <cellStyle name="20% - Accent1 2 6 2 4 4 2 2" xfId="14549" xr:uid="{00000000-0005-0000-0000-00001B380000}"/>
    <cellStyle name="20% - Accent1 2 6 2 4 4 2 2 2" xfId="14550" xr:uid="{00000000-0005-0000-0000-00001C380000}"/>
    <cellStyle name="20% - Accent1 2 6 2 4 4 2 3" xfId="14551" xr:uid="{00000000-0005-0000-0000-00001D380000}"/>
    <cellStyle name="20% - Accent1 2 6 2 4 4 3" xfId="14552" xr:uid="{00000000-0005-0000-0000-00001E380000}"/>
    <cellStyle name="20% - Accent1 2 6 2 4 4 3 2" xfId="14553" xr:uid="{00000000-0005-0000-0000-00001F380000}"/>
    <cellStyle name="20% - Accent1 2 6 2 4 4 4" xfId="14554" xr:uid="{00000000-0005-0000-0000-000020380000}"/>
    <cellStyle name="20% - Accent1 2 6 2 4 5" xfId="14555" xr:uid="{00000000-0005-0000-0000-000021380000}"/>
    <cellStyle name="20% - Accent1 2 6 2 4 5 2" xfId="14556" xr:uid="{00000000-0005-0000-0000-000022380000}"/>
    <cellStyle name="20% - Accent1 2 6 2 4 5 2 2" xfId="14557" xr:uid="{00000000-0005-0000-0000-000023380000}"/>
    <cellStyle name="20% - Accent1 2 6 2 4 5 2 2 2" xfId="14558" xr:uid="{00000000-0005-0000-0000-000024380000}"/>
    <cellStyle name="20% - Accent1 2 6 2 4 5 2 3" xfId="14559" xr:uid="{00000000-0005-0000-0000-000025380000}"/>
    <cellStyle name="20% - Accent1 2 6 2 4 5 3" xfId="14560" xr:uid="{00000000-0005-0000-0000-000026380000}"/>
    <cellStyle name="20% - Accent1 2 6 2 4 5 3 2" xfId="14561" xr:uid="{00000000-0005-0000-0000-000027380000}"/>
    <cellStyle name="20% - Accent1 2 6 2 4 5 4" xfId="14562" xr:uid="{00000000-0005-0000-0000-000028380000}"/>
    <cellStyle name="20% - Accent1 2 6 2 4 6" xfId="14563" xr:uid="{00000000-0005-0000-0000-000029380000}"/>
    <cellStyle name="20% - Accent1 2 6 2 4 6 2" xfId="14564" xr:uid="{00000000-0005-0000-0000-00002A380000}"/>
    <cellStyle name="20% - Accent1 2 6 2 4 6 2 2" xfId="14565" xr:uid="{00000000-0005-0000-0000-00002B380000}"/>
    <cellStyle name="20% - Accent1 2 6 2 4 6 2 2 2" xfId="14566" xr:uid="{00000000-0005-0000-0000-00002C380000}"/>
    <cellStyle name="20% - Accent1 2 6 2 4 6 2 3" xfId="14567" xr:uid="{00000000-0005-0000-0000-00002D380000}"/>
    <cellStyle name="20% - Accent1 2 6 2 4 6 3" xfId="14568" xr:uid="{00000000-0005-0000-0000-00002E380000}"/>
    <cellStyle name="20% - Accent1 2 6 2 4 6 3 2" xfId="14569" xr:uid="{00000000-0005-0000-0000-00002F380000}"/>
    <cellStyle name="20% - Accent1 2 6 2 4 6 4" xfId="14570" xr:uid="{00000000-0005-0000-0000-000030380000}"/>
    <cellStyle name="20% - Accent1 2 6 2 4 7" xfId="14571" xr:uid="{00000000-0005-0000-0000-000031380000}"/>
    <cellStyle name="20% - Accent1 2 6 2 4 7 2" xfId="14572" xr:uid="{00000000-0005-0000-0000-000032380000}"/>
    <cellStyle name="20% - Accent1 2 6 2 4 7 2 2" xfId="14573" xr:uid="{00000000-0005-0000-0000-000033380000}"/>
    <cellStyle name="20% - Accent1 2 6 2 4 7 3" xfId="14574" xr:uid="{00000000-0005-0000-0000-000034380000}"/>
    <cellStyle name="20% - Accent1 2 6 2 4 8" xfId="14575" xr:uid="{00000000-0005-0000-0000-000035380000}"/>
    <cellStyle name="20% - Accent1 2 6 2 4 8 2" xfId="14576" xr:uid="{00000000-0005-0000-0000-000036380000}"/>
    <cellStyle name="20% - Accent1 2 6 2 4 8 2 2" xfId="14577" xr:uid="{00000000-0005-0000-0000-000037380000}"/>
    <cellStyle name="20% - Accent1 2 6 2 4 8 3" xfId="14578" xr:uid="{00000000-0005-0000-0000-000038380000}"/>
    <cellStyle name="20% - Accent1 2 6 2 4 9" xfId="14579" xr:uid="{00000000-0005-0000-0000-000039380000}"/>
    <cellStyle name="20% - Accent1 2 6 2 4 9 2" xfId="14580" xr:uid="{00000000-0005-0000-0000-00003A380000}"/>
    <cellStyle name="20% - Accent1 2 6 2 5" xfId="14581" xr:uid="{00000000-0005-0000-0000-00003B380000}"/>
    <cellStyle name="20% - Accent1 2 6 2 5 2" xfId="14582" xr:uid="{00000000-0005-0000-0000-00003C380000}"/>
    <cellStyle name="20% - Accent1 2 6 2 5 2 2" xfId="14583" xr:uid="{00000000-0005-0000-0000-00003D380000}"/>
    <cellStyle name="20% - Accent1 2 6 2 5 2 2 2" xfId="14584" xr:uid="{00000000-0005-0000-0000-00003E380000}"/>
    <cellStyle name="20% - Accent1 2 6 2 5 2 2 2 2" xfId="14585" xr:uid="{00000000-0005-0000-0000-00003F380000}"/>
    <cellStyle name="20% - Accent1 2 6 2 5 2 2 3" xfId="14586" xr:uid="{00000000-0005-0000-0000-000040380000}"/>
    <cellStyle name="20% - Accent1 2 6 2 5 2 3" xfId="14587" xr:uid="{00000000-0005-0000-0000-000041380000}"/>
    <cellStyle name="20% - Accent1 2 6 2 5 2 3 2" xfId="14588" xr:uid="{00000000-0005-0000-0000-000042380000}"/>
    <cellStyle name="20% - Accent1 2 6 2 5 2 4" xfId="14589" xr:uid="{00000000-0005-0000-0000-000043380000}"/>
    <cellStyle name="20% - Accent1 2 6 2 5 3" xfId="14590" xr:uid="{00000000-0005-0000-0000-000044380000}"/>
    <cellStyle name="20% - Accent1 2 6 2 5 3 2" xfId="14591" xr:uid="{00000000-0005-0000-0000-000045380000}"/>
    <cellStyle name="20% - Accent1 2 6 2 5 3 2 2" xfId="14592" xr:uid="{00000000-0005-0000-0000-000046380000}"/>
    <cellStyle name="20% - Accent1 2 6 2 5 3 2 2 2" xfId="14593" xr:uid="{00000000-0005-0000-0000-000047380000}"/>
    <cellStyle name="20% - Accent1 2 6 2 5 3 2 3" xfId="14594" xr:uid="{00000000-0005-0000-0000-000048380000}"/>
    <cellStyle name="20% - Accent1 2 6 2 5 3 3" xfId="14595" xr:uid="{00000000-0005-0000-0000-000049380000}"/>
    <cellStyle name="20% - Accent1 2 6 2 5 3 3 2" xfId="14596" xr:uid="{00000000-0005-0000-0000-00004A380000}"/>
    <cellStyle name="20% - Accent1 2 6 2 5 3 4" xfId="14597" xr:uid="{00000000-0005-0000-0000-00004B380000}"/>
    <cellStyle name="20% - Accent1 2 6 2 5 4" xfId="14598" xr:uid="{00000000-0005-0000-0000-00004C380000}"/>
    <cellStyle name="20% - Accent1 2 6 2 5 4 2" xfId="14599" xr:uid="{00000000-0005-0000-0000-00004D380000}"/>
    <cellStyle name="20% - Accent1 2 6 2 5 4 2 2" xfId="14600" xr:uid="{00000000-0005-0000-0000-00004E380000}"/>
    <cellStyle name="20% - Accent1 2 6 2 5 4 2 2 2" xfId="14601" xr:uid="{00000000-0005-0000-0000-00004F380000}"/>
    <cellStyle name="20% - Accent1 2 6 2 5 4 2 3" xfId="14602" xr:uid="{00000000-0005-0000-0000-000050380000}"/>
    <cellStyle name="20% - Accent1 2 6 2 5 4 3" xfId="14603" xr:uid="{00000000-0005-0000-0000-000051380000}"/>
    <cellStyle name="20% - Accent1 2 6 2 5 4 3 2" xfId="14604" xr:uid="{00000000-0005-0000-0000-000052380000}"/>
    <cellStyle name="20% - Accent1 2 6 2 5 4 4" xfId="14605" xr:uid="{00000000-0005-0000-0000-000053380000}"/>
    <cellStyle name="20% - Accent1 2 6 2 5 5" xfId="14606" xr:uid="{00000000-0005-0000-0000-000054380000}"/>
    <cellStyle name="20% - Accent1 2 6 2 5 5 2" xfId="14607" xr:uid="{00000000-0005-0000-0000-000055380000}"/>
    <cellStyle name="20% - Accent1 2 6 2 5 5 2 2" xfId="14608" xr:uid="{00000000-0005-0000-0000-000056380000}"/>
    <cellStyle name="20% - Accent1 2 6 2 5 5 3" xfId="14609" xr:uid="{00000000-0005-0000-0000-000057380000}"/>
    <cellStyle name="20% - Accent1 2 6 2 5 6" xfId="14610" xr:uid="{00000000-0005-0000-0000-000058380000}"/>
    <cellStyle name="20% - Accent1 2 6 2 5 6 2" xfId="14611" xr:uid="{00000000-0005-0000-0000-000059380000}"/>
    <cellStyle name="20% - Accent1 2 6 2 5 6 2 2" xfId="14612" xr:uid="{00000000-0005-0000-0000-00005A380000}"/>
    <cellStyle name="20% - Accent1 2 6 2 5 6 3" xfId="14613" xr:uid="{00000000-0005-0000-0000-00005B380000}"/>
    <cellStyle name="20% - Accent1 2 6 2 5 7" xfId="14614" xr:uid="{00000000-0005-0000-0000-00005C380000}"/>
    <cellStyle name="20% - Accent1 2 6 2 5 7 2" xfId="14615" xr:uid="{00000000-0005-0000-0000-00005D380000}"/>
    <cellStyle name="20% - Accent1 2 6 2 5 8" xfId="14616" xr:uid="{00000000-0005-0000-0000-00005E380000}"/>
    <cellStyle name="20% - Accent1 2 6 2 5 8 2" xfId="14617" xr:uid="{00000000-0005-0000-0000-00005F380000}"/>
    <cellStyle name="20% - Accent1 2 6 2 5 9" xfId="14618" xr:uid="{00000000-0005-0000-0000-000060380000}"/>
    <cellStyle name="20% - Accent1 2 6 2 6" xfId="14619" xr:uid="{00000000-0005-0000-0000-000061380000}"/>
    <cellStyle name="20% - Accent1 2 6 2 6 2" xfId="14620" xr:uid="{00000000-0005-0000-0000-000062380000}"/>
    <cellStyle name="20% - Accent1 2 6 2 6 2 2" xfId="14621" xr:uid="{00000000-0005-0000-0000-000063380000}"/>
    <cellStyle name="20% - Accent1 2 6 2 6 2 2 2" xfId="14622" xr:uid="{00000000-0005-0000-0000-000064380000}"/>
    <cellStyle name="20% - Accent1 2 6 2 6 2 2 2 2" xfId="14623" xr:uid="{00000000-0005-0000-0000-000065380000}"/>
    <cellStyle name="20% - Accent1 2 6 2 6 2 2 3" xfId="14624" xr:uid="{00000000-0005-0000-0000-000066380000}"/>
    <cellStyle name="20% - Accent1 2 6 2 6 2 3" xfId="14625" xr:uid="{00000000-0005-0000-0000-000067380000}"/>
    <cellStyle name="20% - Accent1 2 6 2 6 2 3 2" xfId="14626" xr:uid="{00000000-0005-0000-0000-000068380000}"/>
    <cellStyle name="20% - Accent1 2 6 2 6 2 4" xfId="14627" xr:uid="{00000000-0005-0000-0000-000069380000}"/>
    <cellStyle name="20% - Accent1 2 6 2 6 3" xfId="14628" xr:uid="{00000000-0005-0000-0000-00006A380000}"/>
    <cellStyle name="20% - Accent1 2 6 2 6 3 2" xfId="14629" xr:uid="{00000000-0005-0000-0000-00006B380000}"/>
    <cellStyle name="20% - Accent1 2 6 2 6 3 2 2" xfId="14630" xr:uid="{00000000-0005-0000-0000-00006C380000}"/>
    <cellStyle name="20% - Accent1 2 6 2 6 3 2 2 2" xfId="14631" xr:uid="{00000000-0005-0000-0000-00006D380000}"/>
    <cellStyle name="20% - Accent1 2 6 2 6 3 2 3" xfId="14632" xr:uid="{00000000-0005-0000-0000-00006E380000}"/>
    <cellStyle name="20% - Accent1 2 6 2 6 3 3" xfId="14633" xr:uid="{00000000-0005-0000-0000-00006F380000}"/>
    <cellStyle name="20% - Accent1 2 6 2 6 3 3 2" xfId="14634" xr:uid="{00000000-0005-0000-0000-000070380000}"/>
    <cellStyle name="20% - Accent1 2 6 2 6 3 4" xfId="14635" xr:uid="{00000000-0005-0000-0000-000071380000}"/>
    <cellStyle name="20% - Accent1 2 6 2 6 4" xfId="14636" xr:uid="{00000000-0005-0000-0000-000072380000}"/>
    <cellStyle name="20% - Accent1 2 6 2 6 4 2" xfId="14637" xr:uid="{00000000-0005-0000-0000-000073380000}"/>
    <cellStyle name="20% - Accent1 2 6 2 6 4 2 2" xfId="14638" xr:uid="{00000000-0005-0000-0000-000074380000}"/>
    <cellStyle name="20% - Accent1 2 6 2 6 4 2 2 2" xfId="14639" xr:uid="{00000000-0005-0000-0000-000075380000}"/>
    <cellStyle name="20% - Accent1 2 6 2 6 4 2 3" xfId="14640" xr:uid="{00000000-0005-0000-0000-000076380000}"/>
    <cellStyle name="20% - Accent1 2 6 2 6 4 3" xfId="14641" xr:uid="{00000000-0005-0000-0000-000077380000}"/>
    <cellStyle name="20% - Accent1 2 6 2 6 4 3 2" xfId="14642" xr:uid="{00000000-0005-0000-0000-000078380000}"/>
    <cellStyle name="20% - Accent1 2 6 2 6 4 4" xfId="14643" xr:uid="{00000000-0005-0000-0000-000079380000}"/>
    <cellStyle name="20% - Accent1 2 6 2 6 5" xfId="14644" xr:uid="{00000000-0005-0000-0000-00007A380000}"/>
    <cellStyle name="20% - Accent1 2 6 2 6 5 2" xfId="14645" xr:uid="{00000000-0005-0000-0000-00007B380000}"/>
    <cellStyle name="20% - Accent1 2 6 2 6 5 2 2" xfId="14646" xr:uid="{00000000-0005-0000-0000-00007C380000}"/>
    <cellStyle name="20% - Accent1 2 6 2 6 5 3" xfId="14647" xr:uid="{00000000-0005-0000-0000-00007D380000}"/>
    <cellStyle name="20% - Accent1 2 6 2 6 6" xfId="14648" xr:uid="{00000000-0005-0000-0000-00007E380000}"/>
    <cellStyle name="20% - Accent1 2 6 2 6 6 2" xfId="14649" xr:uid="{00000000-0005-0000-0000-00007F380000}"/>
    <cellStyle name="20% - Accent1 2 6 2 6 6 2 2" xfId="14650" xr:uid="{00000000-0005-0000-0000-000080380000}"/>
    <cellStyle name="20% - Accent1 2 6 2 6 6 3" xfId="14651" xr:uid="{00000000-0005-0000-0000-000081380000}"/>
    <cellStyle name="20% - Accent1 2 6 2 6 7" xfId="14652" xr:uid="{00000000-0005-0000-0000-000082380000}"/>
    <cellStyle name="20% - Accent1 2 6 2 6 7 2" xfId="14653" xr:uid="{00000000-0005-0000-0000-000083380000}"/>
    <cellStyle name="20% - Accent1 2 6 2 6 8" xfId="14654" xr:uid="{00000000-0005-0000-0000-000084380000}"/>
    <cellStyle name="20% - Accent1 2 6 2 6 8 2" xfId="14655" xr:uid="{00000000-0005-0000-0000-000085380000}"/>
    <cellStyle name="20% - Accent1 2 6 2 6 9" xfId="14656" xr:uid="{00000000-0005-0000-0000-000086380000}"/>
    <cellStyle name="20% - Accent1 2 6 2 7" xfId="14657" xr:uid="{00000000-0005-0000-0000-000087380000}"/>
    <cellStyle name="20% - Accent1 2 6 2 7 2" xfId="14658" xr:uid="{00000000-0005-0000-0000-000088380000}"/>
    <cellStyle name="20% - Accent1 2 6 2 7 2 2" xfId="14659" xr:uid="{00000000-0005-0000-0000-000089380000}"/>
    <cellStyle name="20% - Accent1 2 6 2 7 2 2 2" xfId="14660" xr:uid="{00000000-0005-0000-0000-00008A380000}"/>
    <cellStyle name="20% - Accent1 2 6 2 7 2 3" xfId="14661" xr:uid="{00000000-0005-0000-0000-00008B380000}"/>
    <cellStyle name="20% - Accent1 2 6 2 7 3" xfId="14662" xr:uid="{00000000-0005-0000-0000-00008C380000}"/>
    <cellStyle name="20% - Accent1 2 6 2 7 3 2" xfId="14663" xr:uid="{00000000-0005-0000-0000-00008D380000}"/>
    <cellStyle name="20% - Accent1 2 6 2 7 4" xfId="14664" xr:uid="{00000000-0005-0000-0000-00008E380000}"/>
    <cellStyle name="20% - Accent1 2 6 2 8" xfId="14665" xr:uid="{00000000-0005-0000-0000-00008F380000}"/>
    <cellStyle name="20% - Accent1 2 6 2 8 2" xfId="14666" xr:uid="{00000000-0005-0000-0000-000090380000}"/>
    <cellStyle name="20% - Accent1 2 6 2 8 2 2" xfId="14667" xr:uid="{00000000-0005-0000-0000-000091380000}"/>
    <cellStyle name="20% - Accent1 2 6 2 8 2 2 2" xfId="14668" xr:uid="{00000000-0005-0000-0000-000092380000}"/>
    <cellStyle name="20% - Accent1 2 6 2 8 2 3" xfId="14669" xr:uid="{00000000-0005-0000-0000-000093380000}"/>
    <cellStyle name="20% - Accent1 2 6 2 8 3" xfId="14670" xr:uid="{00000000-0005-0000-0000-000094380000}"/>
    <cellStyle name="20% - Accent1 2 6 2 8 3 2" xfId="14671" xr:uid="{00000000-0005-0000-0000-000095380000}"/>
    <cellStyle name="20% - Accent1 2 6 2 8 4" xfId="14672" xr:uid="{00000000-0005-0000-0000-000096380000}"/>
    <cellStyle name="20% - Accent1 2 6 2 9" xfId="14673" xr:uid="{00000000-0005-0000-0000-000097380000}"/>
    <cellStyle name="20% - Accent1 2 6 2 9 2" xfId="14674" xr:uid="{00000000-0005-0000-0000-000098380000}"/>
    <cellStyle name="20% - Accent1 2 6 2 9 2 2" xfId="14675" xr:uid="{00000000-0005-0000-0000-000099380000}"/>
    <cellStyle name="20% - Accent1 2 6 2 9 2 2 2" xfId="14676" xr:uid="{00000000-0005-0000-0000-00009A380000}"/>
    <cellStyle name="20% - Accent1 2 6 2 9 2 3" xfId="14677" xr:uid="{00000000-0005-0000-0000-00009B380000}"/>
    <cellStyle name="20% - Accent1 2 6 2 9 3" xfId="14678" xr:uid="{00000000-0005-0000-0000-00009C380000}"/>
    <cellStyle name="20% - Accent1 2 6 2 9 3 2" xfId="14679" xr:uid="{00000000-0005-0000-0000-00009D380000}"/>
    <cellStyle name="20% - Accent1 2 6 2 9 4" xfId="14680" xr:uid="{00000000-0005-0000-0000-00009E380000}"/>
    <cellStyle name="20% - Accent1 2 6 3" xfId="14681" xr:uid="{00000000-0005-0000-0000-00009F380000}"/>
    <cellStyle name="20% - Accent1 2 6 3 10" xfId="14682" xr:uid="{00000000-0005-0000-0000-0000A0380000}"/>
    <cellStyle name="20% - Accent1 2 6 3 10 2" xfId="14683" xr:uid="{00000000-0005-0000-0000-0000A1380000}"/>
    <cellStyle name="20% - Accent1 2 6 3 11" xfId="14684" xr:uid="{00000000-0005-0000-0000-0000A2380000}"/>
    <cellStyle name="20% - Accent1 2 6 3 2" xfId="14685" xr:uid="{00000000-0005-0000-0000-0000A3380000}"/>
    <cellStyle name="20% - Accent1 2 6 3 2 2" xfId="14686" xr:uid="{00000000-0005-0000-0000-0000A4380000}"/>
    <cellStyle name="20% - Accent1 2 6 3 2 2 2" xfId="14687" xr:uid="{00000000-0005-0000-0000-0000A5380000}"/>
    <cellStyle name="20% - Accent1 2 6 3 2 2 2 2" xfId="14688" xr:uid="{00000000-0005-0000-0000-0000A6380000}"/>
    <cellStyle name="20% - Accent1 2 6 3 2 2 2 2 2" xfId="14689" xr:uid="{00000000-0005-0000-0000-0000A7380000}"/>
    <cellStyle name="20% - Accent1 2 6 3 2 2 2 3" xfId="14690" xr:uid="{00000000-0005-0000-0000-0000A8380000}"/>
    <cellStyle name="20% - Accent1 2 6 3 2 2 3" xfId="14691" xr:uid="{00000000-0005-0000-0000-0000A9380000}"/>
    <cellStyle name="20% - Accent1 2 6 3 2 2 3 2" xfId="14692" xr:uid="{00000000-0005-0000-0000-0000AA380000}"/>
    <cellStyle name="20% - Accent1 2 6 3 2 2 4" xfId="14693" xr:uid="{00000000-0005-0000-0000-0000AB380000}"/>
    <cellStyle name="20% - Accent1 2 6 3 2 3" xfId="14694" xr:uid="{00000000-0005-0000-0000-0000AC380000}"/>
    <cellStyle name="20% - Accent1 2 6 3 2 3 2" xfId="14695" xr:uid="{00000000-0005-0000-0000-0000AD380000}"/>
    <cellStyle name="20% - Accent1 2 6 3 2 3 2 2" xfId="14696" xr:uid="{00000000-0005-0000-0000-0000AE380000}"/>
    <cellStyle name="20% - Accent1 2 6 3 2 3 2 2 2" xfId="14697" xr:uid="{00000000-0005-0000-0000-0000AF380000}"/>
    <cellStyle name="20% - Accent1 2 6 3 2 3 2 3" xfId="14698" xr:uid="{00000000-0005-0000-0000-0000B0380000}"/>
    <cellStyle name="20% - Accent1 2 6 3 2 3 3" xfId="14699" xr:uid="{00000000-0005-0000-0000-0000B1380000}"/>
    <cellStyle name="20% - Accent1 2 6 3 2 3 3 2" xfId="14700" xr:uid="{00000000-0005-0000-0000-0000B2380000}"/>
    <cellStyle name="20% - Accent1 2 6 3 2 3 4" xfId="14701" xr:uid="{00000000-0005-0000-0000-0000B3380000}"/>
    <cellStyle name="20% - Accent1 2 6 3 2 4" xfId="14702" xr:uid="{00000000-0005-0000-0000-0000B4380000}"/>
    <cellStyle name="20% - Accent1 2 6 3 2 4 2" xfId="14703" xr:uid="{00000000-0005-0000-0000-0000B5380000}"/>
    <cellStyle name="20% - Accent1 2 6 3 2 4 2 2" xfId="14704" xr:uid="{00000000-0005-0000-0000-0000B6380000}"/>
    <cellStyle name="20% - Accent1 2 6 3 2 4 2 2 2" xfId="14705" xr:uid="{00000000-0005-0000-0000-0000B7380000}"/>
    <cellStyle name="20% - Accent1 2 6 3 2 4 2 3" xfId="14706" xr:uid="{00000000-0005-0000-0000-0000B8380000}"/>
    <cellStyle name="20% - Accent1 2 6 3 2 4 3" xfId="14707" xr:uid="{00000000-0005-0000-0000-0000B9380000}"/>
    <cellStyle name="20% - Accent1 2 6 3 2 4 3 2" xfId="14708" xr:uid="{00000000-0005-0000-0000-0000BA380000}"/>
    <cellStyle name="20% - Accent1 2 6 3 2 4 4" xfId="14709" xr:uid="{00000000-0005-0000-0000-0000BB380000}"/>
    <cellStyle name="20% - Accent1 2 6 3 2 5" xfId="14710" xr:uid="{00000000-0005-0000-0000-0000BC380000}"/>
    <cellStyle name="20% - Accent1 2 6 3 2 5 2" xfId="14711" xr:uid="{00000000-0005-0000-0000-0000BD380000}"/>
    <cellStyle name="20% - Accent1 2 6 3 2 5 2 2" xfId="14712" xr:uid="{00000000-0005-0000-0000-0000BE380000}"/>
    <cellStyle name="20% - Accent1 2 6 3 2 5 3" xfId="14713" xr:uid="{00000000-0005-0000-0000-0000BF380000}"/>
    <cellStyle name="20% - Accent1 2 6 3 2 6" xfId="14714" xr:uid="{00000000-0005-0000-0000-0000C0380000}"/>
    <cellStyle name="20% - Accent1 2 6 3 2 6 2" xfId="14715" xr:uid="{00000000-0005-0000-0000-0000C1380000}"/>
    <cellStyle name="20% - Accent1 2 6 3 2 6 2 2" xfId="14716" xr:uid="{00000000-0005-0000-0000-0000C2380000}"/>
    <cellStyle name="20% - Accent1 2 6 3 2 6 3" xfId="14717" xr:uid="{00000000-0005-0000-0000-0000C3380000}"/>
    <cellStyle name="20% - Accent1 2 6 3 2 7" xfId="14718" xr:uid="{00000000-0005-0000-0000-0000C4380000}"/>
    <cellStyle name="20% - Accent1 2 6 3 2 7 2" xfId="14719" xr:uid="{00000000-0005-0000-0000-0000C5380000}"/>
    <cellStyle name="20% - Accent1 2 6 3 2 8" xfId="14720" xr:uid="{00000000-0005-0000-0000-0000C6380000}"/>
    <cellStyle name="20% - Accent1 2 6 3 2 8 2" xfId="14721" xr:uid="{00000000-0005-0000-0000-0000C7380000}"/>
    <cellStyle name="20% - Accent1 2 6 3 2 9" xfId="14722" xr:uid="{00000000-0005-0000-0000-0000C8380000}"/>
    <cellStyle name="20% - Accent1 2 6 3 3" xfId="14723" xr:uid="{00000000-0005-0000-0000-0000C9380000}"/>
    <cellStyle name="20% - Accent1 2 6 3 3 2" xfId="14724" xr:uid="{00000000-0005-0000-0000-0000CA380000}"/>
    <cellStyle name="20% - Accent1 2 6 3 3 2 2" xfId="14725" xr:uid="{00000000-0005-0000-0000-0000CB380000}"/>
    <cellStyle name="20% - Accent1 2 6 3 3 2 2 2" xfId="14726" xr:uid="{00000000-0005-0000-0000-0000CC380000}"/>
    <cellStyle name="20% - Accent1 2 6 3 3 2 2 2 2" xfId="14727" xr:uid="{00000000-0005-0000-0000-0000CD380000}"/>
    <cellStyle name="20% - Accent1 2 6 3 3 2 2 3" xfId="14728" xr:uid="{00000000-0005-0000-0000-0000CE380000}"/>
    <cellStyle name="20% - Accent1 2 6 3 3 2 3" xfId="14729" xr:uid="{00000000-0005-0000-0000-0000CF380000}"/>
    <cellStyle name="20% - Accent1 2 6 3 3 2 3 2" xfId="14730" xr:uid="{00000000-0005-0000-0000-0000D0380000}"/>
    <cellStyle name="20% - Accent1 2 6 3 3 2 4" xfId="14731" xr:uid="{00000000-0005-0000-0000-0000D1380000}"/>
    <cellStyle name="20% - Accent1 2 6 3 3 3" xfId="14732" xr:uid="{00000000-0005-0000-0000-0000D2380000}"/>
    <cellStyle name="20% - Accent1 2 6 3 3 3 2" xfId="14733" xr:uid="{00000000-0005-0000-0000-0000D3380000}"/>
    <cellStyle name="20% - Accent1 2 6 3 3 3 2 2" xfId="14734" xr:uid="{00000000-0005-0000-0000-0000D4380000}"/>
    <cellStyle name="20% - Accent1 2 6 3 3 3 2 2 2" xfId="14735" xr:uid="{00000000-0005-0000-0000-0000D5380000}"/>
    <cellStyle name="20% - Accent1 2 6 3 3 3 2 3" xfId="14736" xr:uid="{00000000-0005-0000-0000-0000D6380000}"/>
    <cellStyle name="20% - Accent1 2 6 3 3 3 3" xfId="14737" xr:uid="{00000000-0005-0000-0000-0000D7380000}"/>
    <cellStyle name="20% - Accent1 2 6 3 3 3 3 2" xfId="14738" xr:uid="{00000000-0005-0000-0000-0000D8380000}"/>
    <cellStyle name="20% - Accent1 2 6 3 3 3 4" xfId="14739" xr:uid="{00000000-0005-0000-0000-0000D9380000}"/>
    <cellStyle name="20% - Accent1 2 6 3 3 4" xfId="14740" xr:uid="{00000000-0005-0000-0000-0000DA380000}"/>
    <cellStyle name="20% - Accent1 2 6 3 3 4 2" xfId="14741" xr:uid="{00000000-0005-0000-0000-0000DB380000}"/>
    <cellStyle name="20% - Accent1 2 6 3 3 4 2 2" xfId="14742" xr:uid="{00000000-0005-0000-0000-0000DC380000}"/>
    <cellStyle name="20% - Accent1 2 6 3 3 4 2 2 2" xfId="14743" xr:uid="{00000000-0005-0000-0000-0000DD380000}"/>
    <cellStyle name="20% - Accent1 2 6 3 3 4 2 3" xfId="14744" xr:uid="{00000000-0005-0000-0000-0000DE380000}"/>
    <cellStyle name="20% - Accent1 2 6 3 3 4 3" xfId="14745" xr:uid="{00000000-0005-0000-0000-0000DF380000}"/>
    <cellStyle name="20% - Accent1 2 6 3 3 4 3 2" xfId="14746" xr:uid="{00000000-0005-0000-0000-0000E0380000}"/>
    <cellStyle name="20% - Accent1 2 6 3 3 4 4" xfId="14747" xr:uid="{00000000-0005-0000-0000-0000E1380000}"/>
    <cellStyle name="20% - Accent1 2 6 3 3 5" xfId="14748" xr:uid="{00000000-0005-0000-0000-0000E2380000}"/>
    <cellStyle name="20% - Accent1 2 6 3 3 5 2" xfId="14749" xr:uid="{00000000-0005-0000-0000-0000E3380000}"/>
    <cellStyle name="20% - Accent1 2 6 3 3 5 2 2" xfId="14750" xr:uid="{00000000-0005-0000-0000-0000E4380000}"/>
    <cellStyle name="20% - Accent1 2 6 3 3 5 3" xfId="14751" xr:uid="{00000000-0005-0000-0000-0000E5380000}"/>
    <cellStyle name="20% - Accent1 2 6 3 3 6" xfId="14752" xr:uid="{00000000-0005-0000-0000-0000E6380000}"/>
    <cellStyle name="20% - Accent1 2 6 3 3 6 2" xfId="14753" xr:uid="{00000000-0005-0000-0000-0000E7380000}"/>
    <cellStyle name="20% - Accent1 2 6 3 3 6 2 2" xfId="14754" xr:uid="{00000000-0005-0000-0000-0000E8380000}"/>
    <cellStyle name="20% - Accent1 2 6 3 3 6 3" xfId="14755" xr:uid="{00000000-0005-0000-0000-0000E9380000}"/>
    <cellStyle name="20% - Accent1 2 6 3 3 7" xfId="14756" xr:uid="{00000000-0005-0000-0000-0000EA380000}"/>
    <cellStyle name="20% - Accent1 2 6 3 3 7 2" xfId="14757" xr:uid="{00000000-0005-0000-0000-0000EB380000}"/>
    <cellStyle name="20% - Accent1 2 6 3 3 8" xfId="14758" xr:uid="{00000000-0005-0000-0000-0000EC380000}"/>
    <cellStyle name="20% - Accent1 2 6 3 3 8 2" xfId="14759" xr:uid="{00000000-0005-0000-0000-0000ED380000}"/>
    <cellStyle name="20% - Accent1 2 6 3 3 9" xfId="14760" xr:uid="{00000000-0005-0000-0000-0000EE380000}"/>
    <cellStyle name="20% - Accent1 2 6 3 4" xfId="14761" xr:uid="{00000000-0005-0000-0000-0000EF380000}"/>
    <cellStyle name="20% - Accent1 2 6 3 4 2" xfId="14762" xr:uid="{00000000-0005-0000-0000-0000F0380000}"/>
    <cellStyle name="20% - Accent1 2 6 3 4 2 2" xfId="14763" xr:uid="{00000000-0005-0000-0000-0000F1380000}"/>
    <cellStyle name="20% - Accent1 2 6 3 4 2 2 2" xfId="14764" xr:uid="{00000000-0005-0000-0000-0000F2380000}"/>
    <cellStyle name="20% - Accent1 2 6 3 4 2 3" xfId="14765" xr:uid="{00000000-0005-0000-0000-0000F3380000}"/>
    <cellStyle name="20% - Accent1 2 6 3 4 3" xfId="14766" xr:uid="{00000000-0005-0000-0000-0000F4380000}"/>
    <cellStyle name="20% - Accent1 2 6 3 4 3 2" xfId="14767" xr:uid="{00000000-0005-0000-0000-0000F5380000}"/>
    <cellStyle name="20% - Accent1 2 6 3 4 4" xfId="14768" xr:uid="{00000000-0005-0000-0000-0000F6380000}"/>
    <cellStyle name="20% - Accent1 2 6 3 5" xfId="14769" xr:uid="{00000000-0005-0000-0000-0000F7380000}"/>
    <cellStyle name="20% - Accent1 2 6 3 5 2" xfId="14770" xr:uid="{00000000-0005-0000-0000-0000F8380000}"/>
    <cellStyle name="20% - Accent1 2 6 3 5 2 2" xfId="14771" xr:uid="{00000000-0005-0000-0000-0000F9380000}"/>
    <cellStyle name="20% - Accent1 2 6 3 5 2 2 2" xfId="14772" xr:uid="{00000000-0005-0000-0000-0000FA380000}"/>
    <cellStyle name="20% - Accent1 2 6 3 5 2 3" xfId="14773" xr:uid="{00000000-0005-0000-0000-0000FB380000}"/>
    <cellStyle name="20% - Accent1 2 6 3 5 3" xfId="14774" xr:uid="{00000000-0005-0000-0000-0000FC380000}"/>
    <cellStyle name="20% - Accent1 2 6 3 5 3 2" xfId="14775" xr:uid="{00000000-0005-0000-0000-0000FD380000}"/>
    <cellStyle name="20% - Accent1 2 6 3 5 4" xfId="14776" xr:uid="{00000000-0005-0000-0000-0000FE380000}"/>
    <cellStyle name="20% - Accent1 2 6 3 6" xfId="14777" xr:uid="{00000000-0005-0000-0000-0000FF380000}"/>
    <cellStyle name="20% - Accent1 2 6 3 6 2" xfId="14778" xr:uid="{00000000-0005-0000-0000-000000390000}"/>
    <cellStyle name="20% - Accent1 2 6 3 6 2 2" xfId="14779" xr:uid="{00000000-0005-0000-0000-000001390000}"/>
    <cellStyle name="20% - Accent1 2 6 3 6 2 2 2" xfId="14780" xr:uid="{00000000-0005-0000-0000-000002390000}"/>
    <cellStyle name="20% - Accent1 2 6 3 6 2 3" xfId="14781" xr:uid="{00000000-0005-0000-0000-000003390000}"/>
    <cellStyle name="20% - Accent1 2 6 3 6 3" xfId="14782" xr:uid="{00000000-0005-0000-0000-000004390000}"/>
    <cellStyle name="20% - Accent1 2 6 3 6 3 2" xfId="14783" xr:uid="{00000000-0005-0000-0000-000005390000}"/>
    <cellStyle name="20% - Accent1 2 6 3 6 4" xfId="14784" xr:uid="{00000000-0005-0000-0000-000006390000}"/>
    <cellStyle name="20% - Accent1 2 6 3 7" xfId="14785" xr:uid="{00000000-0005-0000-0000-000007390000}"/>
    <cellStyle name="20% - Accent1 2 6 3 7 2" xfId="14786" xr:uid="{00000000-0005-0000-0000-000008390000}"/>
    <cellStyle name="20% - Accent1 2 6 3 7 2 2" xfId="14787" xr:uid="{00000000-0005-0000-0000-000009390000}"/>
    <cellStyle name="20% - Accent1 2 6 3 7 3" xfId="14788" xr:uid="{00000000-0005-0000-0000-00000A390000}"/>
    <cellStyle name="20% - Accent1 2 6 3 8" xfId="14789" xr:uid="{00000000-0005-0000-0000-00000B390000}"/>
    <cellStyle name="20% - Accent1 2 6 3 8 2" xfId="14790" xr:uid="{00000000-0005-0000-0000-00000C390000}"/>
    <cellStyle name="20% - Accent1 2 6 3 8 2 2" xfId="14791" xr:uid="{00000000-0005-0000-0000-00000D390000}"/>
    <cellStyle name="20% - Accent1 2 6 3 8 3" xfId="14792" xr:uid="{00000000-0005-0000-0000-00000E390000}"/>
    <cellStyle name="20% - Accent1 2 6 3 9" xfId="14793" xr:uid="{00000000-0005-0000-0000-00000F390000}"/>
    <cellStyle name="20% - Accent1 2 6 3 9 2" xfId="14794" xr:uid="{00000000-0005-0000-0000-000010390000}"/>
    <cellStyle name="20% - Accent1 2 6 4" xfId="14795" xr:uid="{00000000-0005-0000-0000-000011390000}"/>
    <cellStyle name="20% - Accent1 2 6 4 10" xfId="14796" xr:uid="{00000000-0005-0000-0000-000012390000}"/>
    <cellStyle name="20% - Accent1 2 6 4 10 2" xfId="14797" xr:uid="{00000000-0005-0000-0000-000013390000}"/>
    <cellStyle name="20% - Accent1 2 6 4 11" xfId="14798" xr:uid="{00000000-0005-0000-0000-000014390000}"/>
    <cellStyle name="20% - Accent1 2 6 4 2" xfId="14799" xr:uid="{00000000-0005-0000-0000-000015390000}"/>
    <cellStyle name="20% - Accent1 2 6 4 2 2" xfId="14800" xr:uid="{00000000-0005-0000-0000-000016390000}"/>
    <cellStyle name="20% - Accent1 2 6 4 2 2 2" xfId="14801" xr:uid="{00000000-0005-0000-0000-000017390000}"/>
    <cellStyle name="20% - Accent1 2 6 4 2 2 2 2" xfId="14802" xr:uid="{00000000-0005-0000-0000-000018390000}"/>
    <cellStyle name="20% - Accent1 2 6 4 2 2 2 2 2" xfId="14803" xr:uid="{00000000-0005-0000-0000-000019390000}"/>
    <cellStyle name="20% - Accent1 2 6 4 2 2 2 3" xfId="14804" xr:uid="{00000000-0005-0000-0000-00001A390000}"/>
    <cellStyle name="20% - Accent1 2 6 4 2 2 3" xfId="14805" xr:uid="{00000000-0005-0000-0000-00001B390000}"/>
    <cellStyle name="20% - Accent1 2 6 4 2 2 3 2" xfId="14806" xr:uid="{00000000-0005-0000-0000-00001C390000}"/>
    <cellStyle name="20% - Accent1 2 6 4 2 2 4" xfId="14807" xr:uid="{00000000-0005-0000-0000-00001D390000}"/>
    <cellStyle name="20% - Accent1 2 6 4 2 3" xfId="14808" xr:uid="{00000000-0005-0000-0000-00001E390000}"/>
    <cellStyle name="20% - Accent1 2 6 4 2 3 2" xfId="14809" xr:uid="{00000000-0005-0000-0000-00001F390000}"/>
    <cellStyle name="20% - Accent1 2 6 4 2 3 2 2" xfId="14810" xr:uid="{00000000-0005-0000-0000-000020390000}"/>
    <cellStyle name="20% - Accent1 2 6 4 2 3 2 2 2" xfId="14811" xr:uid="{00000000-0005-0000-0000-000021390000}"/>
    <cellStyle name="20% - Accent1 2 6 4 2 3 2 3" xfId="14812" xr:uid="{00000000-0005-0000-0000-000022390000}"/>
    <cellStyle name="20% - Accent1 2 6 4 2 3 3" xfId="14813" xr:uid="{00000000-0005-0000-0000-000023390000}"/>
    <cellStyle name="20% - Accent1 2 6 4 2 3 3 2" xfId="14814" xr:uid="{00000000-0005-0000-0000-000024390000}"/>
    <cellStyle name="20% - Accent1 2 6 4 2 3 4" xfId="14815" xr:uid="{00000000-0005-0000-0000-000025390000}"/>
    <cellStyle name="20% - Accent1 2 6 4 2 4" xfId="14816" xr:uid="{00000000-0005-0000-0000-000026390000}"/>
    <cellStyle name="20% - Accent1 2 6 4 2 4 2" xfId="14817" xr:uid="{00000000-0005-0000-0000-000027390000}"/>
    <cellStyle name="20% - Accent1 2 6 4 2 4 2 2" xfId="14818" xr:uid="{00000000-0005-0000-0000-000028390000}"/>
    <cellStyle name="20% - Accent1 2 6 4 2 4 2 2 2" xfId="14819" xr:uid="{00000000-0005-0000-0000-000029390000}"/>
    <cellStyle name="20% - Accent1 2 6 4 2 4 2 3" xfId="14820" xr:uid="{00000000-0005-0000-0000-00002A390000}"/>
    <cellStyle name="20% - Accent1 2 6 4 2 4 3" xfId="14821" xr:uid="{00000000-0005-0000-0000-00002B390000}"/>
    <cellStyle name="20% - Accent1 2 6 4 2 4 3 2" xfId="14822" xr:uid="{00000000-0005-0000-0000-00002C390000}"/>
    <cellStyle name="20% - Accent1 2 6 4 2 4 4" xfId="14823" xr:uid="{00000000-0005-0000-0000-00002D390000}"/>
    <cellStyle name="20% - Accent1 2 6 4 2 5" xfId="14824" xr:uid="{00000000-0005-0000-0000-00002E390000}"/>
    <cellStyle name="20% - Accent1 2 6 4 2 5 2" xfId="14825" xr:uid="{00000000-0005-0000-0000-00002F390000}"/>
    <cellStyle name="20% - Accent1 2 6 4 2 5 2 2" xfId="14826" xr:uid="{00000000-0005-0000-0000-000030390000}"/>
    <cellStyle name="20% - Accent1 2 6 4 2 5 3" xfId="14827" xr:uid="{00000000-0005-0000-0000-000031390000}"/>
    <cellStyle name="20% - Accent1 2 6 4 2 6" xfId="14828" xr:uid="{00000000-0005-0000-0000-000032390000}"/>
    <cellStyle name="20% - Accent1 2 6 4 2 6 2" xfId="14829" xr:uid="{00000000-0005-0000-0000-000033390000}"/>
    <cellStyle name="20% - Accent1 2 6 4 2 6 2 2" xfId="14830" xr:uid="{00000000-0005-0000-0000-000034390000}"/>
    <cellStyle name="20% - Accent1 2 6 4 2 6 3" xfId="14831" xr:uid="{00000000-0005-0000-0000-000035390000}"/>
    <cellStyle name="20% - Accent1 2 6 4 2 7" xfId="14832" xr:uid="{00000000-0005-0000-0000-000036390000}"/>
    <cellStyle name="20% - Accent1 2 6 4 2 7 2" xfId="14833" xr:uid="{00000000-0005-0000-0000-000037390000}"/>
    <cellStyle name="20% - Accent1 2 6 4 2 8" xfId="14834" xr:uid="{00000000-0005-0000-0000-000038390000}"/>
    <cellStyle name="20% - Accent1 2 6 4 2 8 2" xfId="14835" xr:uid="{00000000-0005-0000-0000-000039390000}"/>
    <cellStyle name="20% - Accent1 2 6 4 2 9" xfId="14836" xr:uid="{00000000-0005-0000-0000-00003A390000}"/>
    <cellStyle name="20% - Accent1 2 6 4 3" xfId="14837" xr:uid="{00000000-0005-0000-0000-00003B390000}"/>
    <cellStyle name="20% - Accent1 2 6 4 3 2" xfId="14838" xr:uid="{00000000-0005-0000-0000-00003C390000}"/>
    <cellStyle name="20% - Accent1 2 6 4 3 2 2" xfId="14839" xr:uid="{00000000-0005-0000-0000-00003D390000}"/>
    <cellStyle name="20% - Accent1 2 6 4 3 2 2 2" xfId="14840" xr:uid="{00000000-0005-0000-0000-00003E390000}"/>
    <cellStyle name="20% - Accent1 2 6 4 3 2 2 2 2" xfId="14841" xr:uid="{00000000-0005-0000-0000-00003F390000}"/>
    <cellStyle name="20% - Accent1 2 6 4 3 2 2 3" xfId="14842" xr:uid="{00000000-0005-0000-0000-000040390000}"/>
    <cellStyle name="20% - Accent1 2 6 4 3 2 3" xfId="14843" xr:uid="{00000000-0005-0000-0000-000041390000}"/>
    <cellStyle name="20% - Accent1 2 6 4 3 2 3 2" xfId="14844" xr:uid="{00000000-0005-0000-0000-000042390000}"/>
    <cellStyle name="20% - Accent1 2 6 4 3 2 4" xfId="14845" xr:uid="{00000000-0005-0000-0000-000043390000}"/>
    <cellStyle name="20% - Accent1 2 6 4 3 3" xfId="14846" xr:uid="{00000000-0005-0000-0000-000044390000}"/>
    <cellStyle name="20% - Accent1 2 6 4 3 3 2" xfId="14847" xr:uid="{00000000-0005-0000-0000-000045390000}"/>
    <cellStyle name="20% - Accent1 2 6 4 3 3 2 2" xfId="14848" xr:uid="{00000000-0005-0000-0000-000046390000}"/>
    <cellStyle name="20% - Accent1 2 6 4 3 3 2 2 2" xfId="14849" xr:uid="{00000000-0005-0000-0000-000047390000}"/>
    <cellStyle name="20% - Accent1 2 6 4 3 3 2 3" xfId="14850" xr:uid="{00000000-0005-0000-0000-000048390000}"/>
    <cellStyle name="20% - Accent1 2 6 4 3 3 3" xfId="14851" xr:uid="{00000000-0005-0000-0000-000049390000}"/>
    <cellStyle name="20% - Accent1 2 6 4 3 3 3 2" xfId="14852" xr:uid="{00000000-0005-0000-0000-00004A390000}"/>
    <cellStyle name="20% - Accent1 2 6 4 3 3 4" xfId="14853" xr:uid="{00000000-0005-0000-0000-00004B390000}"/>
    <cellStyle name="20% - Accent1 2 6 4 3 4" xfId="14854" xr:uid="{00000000-0005-0000-0000-00004C390000}"/>
    <cellStyle name="20% - Accent1 2 6 4 3 4 2" xfId="14855" xr:uid="{00000000-0005-0000-0000-00004D390000}"/>
    <cellStyle name="20% - Accent1 2 6 4 3 4 2 2" xfId="14856" xr:uid="{00000000-0005-0000-0000-00004E390000}"/>
    <cellStyle name="20% - Accent1 2 6 4 3 4 2 2 2" xfId="14857" xr:uid="{00000000-0005-0000-0000-00004F390000}"/>
    <cellStyle name="20% - Accent1 2 6 4 3 4 2 3" xfId="14858" xr:uid="{00000000-0005-0000-0000-000050390000}"/>
    <cellStyle name="20% - Accent1 2 6 4 3 4 3" xfId="14859" xr:uid="{00000000-0005-0000-0000-000051390000}"/>
    <cellStyle name="20% - Accent1 2 6 4 3 4 3 2" xfId="14860" xr:uid="{00000000-0005-0000-0000-000052390000}"/>
    <cellStyle name="20% - Accent1 2 6 4 3 4 4" xfId="14861" xr:uid="{00000000-0005-0000-0000-000053390000}"/>
    <cellStyle name="20% - Accent1 2 6 4 3 5" xfId="14862" xr:uid="{00000000-0005-0000-0000-000054390000}"/>
    <cellStyle name="20% - Accent1 2 6 4 3 5 2" xfId="14863" xr:uid="{00000000-0005-0000-0000-000055390000}"/>
    <cellStyle name="20% - Accent1 2 6 4 3 5 2 2" xfId="14864" xr:uid="{00000000-0005-0000-0000-000056390000}"/>
    <cellStyle name="20% - Accent1 2 6 4 3 5 3" xfId="14865" xr:uid="{00000000-0005-0000-0000-000057390000}"/>
    <cellStyle name="20% - Accent1 2 6 4 3 6" xfId="14866" xr:uid="{00000000-0005-0000-0000-000058390000}"/>
    <cellStyle name="20% - Accent1 2 6 4 3 6 2" xfId="14867" xr:uid="{00000000-0005-0000-0000-000059390000}"/>
    <cellStyle name="20% - Accent1 2 6 4 3 6 2 2" xfId="14868" xr:uid="{00000000-0005-0000-0000-00005A390000}"/>
    <cellStyle name="20% - Accent1 2 6 4 3 6 3" xfId="14869" xr:uid="{00000000-0005-0000-0000-00005B390000}"/>
    <cellStyle name="20% - Accent1 2 6 4 3 7" xfId="14870" xr:uid="{00000000-0005-0000-0000-00005C390000}"/>
    <cellStyle name="20% - Accent1 2 6 4 3 7 2" xfId="14871" xr:uid="{00000000-0005-0000-0000-00005D390000}"/>
    <cellStyle name="20% - Accent1 2 6 4 3 8" xfId="14872" xr:uid="{00000000-0005-0000-0000-00005E390000}"/>
    <cellStyle name="20% - Accent1 2 6 4 3 8 2" xfId="14873" xr:uid="{00000000-0005-0000-0000-00005F390000}"/>
    <cellStyle name="20% - Accent1 2 6 4 3 9" xfId="14874" xr:uid="{00000000-0005-0000-0000-000060390000}"/>
    <cellStyle name="20% - Accent1 2 6 4 4" xfId="14875" xr:uid="{00000000-0005-0000-0000-000061390000}"/>
    <cellStyle name="20% - Accent1 2 6 4 4 2" xfId="14876" xr:uid="{00000000-0005-0000-0000-000062390000}"/>
    <cellStyle name="20% - Accent1 2 6 4 4 2 2" xfId="14877" xr:uid="{00000000-0005-0000-0000-000063390000}"/>
    <cellStyle name="20% - Accent1 2 6 4 4 2 2 2" xfId="14878" xr:uid="{00000000-0005-0000-0000-000064390000}"/>
    <cellStyle name="20% - Accent1 2 6 4 4 2 3" xfId="14879" xr:uid="{00000000-0005-0000-0000-000065390000}"/>
    <cellStyle name="20% - Accent1 2 6 4 4 3" xfId="14880" xr:uid="{00000000-0005-0000-0000-000066390000}"/>
    <cellStyle name="20% - Accent1 2 6 4 4 3 2" xfId="14881" xr:uid="{00000000-0005-0000-0000-000067390000}"/>
    <cellStyle name="20% - Accent1 2 6 4 4 4" xfId="14882" xr:uid="{00000000-0005-0000-0000-000068390000}"/>
    <cellStyle name="20% - Accent1 2 6 4 5" xfId="14883" xr:uid="{00000000-0005-0000-0000-000069390000}"/>
    <cellStyle name="20% - Accent1 2 6 4 5 2" xfId="14884" xr:uid="{00000000-0005-0000-0000-00006A390000}"/>
    <cellStyle name="20% - Accent1 2 6 4 5 2 2" xfId="14885" xr:uid="{00000000-0005-0000-0000-00006B390000}"/>
    <cellStyle name="20% - Accent1 2 6 4 5 2 2 2" xfId="14886" xr:uid="{00000000-0005-0000-0000-00006C390000}"/>
    <cellStyle name="20% - Accent1 2 6 4 5 2 3" xfId="14887" xr:uid="{00000000-0005-0000-0000-00006D390000}"/>
    <cellStyle name="20% - Accent1 2 6 4 5 3" xfId="14888" xr:uid="{00000000-0005-0000-0000-00006E390000}"/>
    <cellStyle name="20% - Accent1 2 6 4 5 3 2" xfId="14889" xr:uid="{00000000-0005-0000-0000-00006F390000}"/>
    <cellStyle name="20% - Accent1 2 6 4 5 4" xfId="14890" xr:uid="{00000000-0005-0000-0000-000070390000}"/>
    <cellStyle name="20% - Accent1 2 6 4 6" xfId="14891" xr:uid="{00000000-0005-0000-0000-000071390000}"/>
    <cellStyle name="20% - Accent1 2 6 4 6 2" xfId="14892" xr:uid="{00000000-0005-0000-0000-000072390000}"/>
    <cellStyle name="20% - Accent1 2 6 4 6 2 2" xfId="14893" xr:uid="{00000000-0005-0000-0000-000073390000}"/>
    <cellStyle name="20% - Accent1 2 6 4 6 2 2 2" xfId="14894" xr:uid="{00000000-0005-0000-0000-000074390000}"/>
    <cellStyle name="20% - Accent1 2 6 4 6 2 3" xfId="14895" xr:uid="{00000000-0005-0000-0000-000075390000}"/>
    <cellStyle name="20% - Accent1 2 6 4 6 3" xfId="14896" xr:uid="{00000000-0005-0000-0000-000076390000}"/>
    <cellStyle name="20% - Accent1 2 6 4 6 3 2" xfId="14897" xr:uid="{00000000-0005-0000-0000-000077390000}"/>
    <cellStyle name="20% - Accent1 2 6 4 6 4" xfId="14898" xr:uid="{00000000-0005-0000-0000-000078390000}"/>
    <cellStyle name="20% - Accent1 2 6 4 7" xfId="14899" xr:uid="{00000000-0005-0000-0000-000079390000}"/>
    <cellStyle name="20% - Accent1 2 6 4 7 2" xfId="14900" xr:uid="{00000000-0005-0000-0000-00007A390000}"/>
    <cellStyle name="20% - Accent1 2 6 4 7 2 2" xfId="14901" xr:uid="{00000000-0005-0000-0000-00007B390000}"/>
    <cellStyle name="20% - Accent1 2 6 4 7 3" xfId="14902" xr:uid="{00000000-0005-0000-0000-00007C390000}"/>
    <cellStyle name="20% - Accent1 2 6 4 8" xfId="14903" xr:uid="{00000000-0005-0000-0000-00007D390000}"/>
    <cellStyle name="20% - Accent1 2 6 4 8 2" xfId="14904" xr:uid="{00000000-0005-0000-0000-00007E390000}"/>
    <cellStyle name="20% - Accent1 2 6 4 8 2 2" xfId="14905" xr:uid="{00000000-0005-0000-0000-00007F390000}"/>
    <cellStyle name="20% - Accent1 2 6 4 8 3" xfId="14906" xr:uid="{00000000-0005-0000-0000-000080390000}"/>
    <cellStyle name="20% - Accent1 2 6 4 9" xfId="14907" xr:uid="{00000000-0005-0000-0000-000081390000}"/>
    <cellStyle name="20% - Accent1 2 6 4 9 2" xfId="14908" xr:uid="{00000000-0005-0000-0000-000082390000}"/>
    <cellStyle name="20% - Accent1 2 6 5" xfId="14909" xr:uid="{00000000-0005-0000-0000-000083390000}"/>
    <cellStyle name="20% - Accent1 2 6 5 10" xfId="14910" xr:uid="{00000000-0005-0000-0000-000084390000}"/>
    <cellStyle name="20% - Accent1 2 6 5 10 2" xfId="14911" xr:uid="{00000000-0005-0000-0000-000085390000}"/>
    <cellStyle name="20% - Accent1 2 6 5 11" xfId="14912" xr:uid="{00000000-0005-0000-0000-000086390000}"/>
    <cellStyle name="20% - Accent1 2 6 5 2" xfId="14913" xr:uid="{00000000-0005-0000-0000-000087390000}"/>
    <cellStyle name="20% - Accent1 2 6 5 2 2" xfId="14914" xr:uid="{00000000-0005-0000-0000-000088390000}"/>
    <cellStyle name="20% - Accent1 2 6 5 2 2 2" xfId="14915" xr:uid="{00000000-0005-0000-0000-000089390000}"/>
    <cellStyle name="20% - Accent1 2 6 5 2 2 2 2" xfId="14916" xr:uid="{00000000-0005-0000-0000-00008A390000}"/>
    <cellStyle name="20% - Accent1 2 6 5 2 2 2 2 2" xfId="14917" xr:uid="{00000000-0005-0000-0000-00008B390000}"/>
    <cellStyle name="20% - Accent1 2 6 5 2 2 2 3" xfId="14918" xr:uid="{00000000-0005-0000-0000-00008C390000}"/>
    <cellStyle name="20% - Accent1 2 6 5 2 2 3" xfId="14919" xr:uid="{00000000-0005-0000-0000-00008D390000}"/>
    <cellStyle name="20% - Accent1 2 6 5 2 2 3 2" xfId="14920" xr:uid="{00000000-0005-0000-0000-00008E390000}"/>
    <cellStyle name="20% - Accent1 2 6 5 2 2 4" xfId="14921" xr:uid="{00000000-0005-0000-0000-00008F390000}"/>
    <cellStyle name="20% - Accent1 2 6 5 2 3" xfId="14922" xr:uid="{00000000-0005-0000-0000-000090390000}"/>
    <cellStyle name="20% - Accent1 2 6 5 2 3 2" xfId="14923" xr:uid="{00000000-0005-0000-0000-000091390000}"/>
    <cellStyle name="20% - Accent1 2 6 5 2 3 2 2" xfId="14924" xr:uid="{00000000-0005-0000-0000-000092390000}"/>
    <cellStyle name="20% - Accent1 2 6 5 2 3 2 2 2" xfId="14925" xr:uid="{00000000-0005-0000-0000-000093390000}"/>
    <cellStyle name="20% - Accent1 2 6 5 2 3 2 3" xfId="14926" xr:uid="{00000000-0005-0000-0000-000094390000}"/>
    <cellStyle name="20% - Accent1 2 6 5 2 3 3" xfId="14927" xr:uid="{00000000-0005-0000-0000-000095390000}"/>
    <cellStyle name="20% - Accent1 2 6 5 2 3 3 2" xfId="14928" xr:uid="{00000000-0005-0000-0000-000096390000}"/>
    <cellStyle name="20% - Accent1 2 6 5 2 3 4" xfId="14929" xr:uid="{00000000-0005-0000-0000-000097390000}"/>
    <cellStyle name="20% - Accent1 2 6 5 2 4" xfId="14930" xr:uid="{00000000-0005-0000-0000-000098390000}"/>
    <cellStyle name="20% - Accent1 2 6 5 2 4 2" xfId="14931" xr:uid="{00000000-0005-0000-0000-000099390000}"/>
    <cellStyle name="20% - Accent1 2 6 5 2 4 2 2" xfId="14932" xr:uid="{00000000-0005-0000-0000-00009A390000}"/>
    <cellStyle name="20% - Accent1 2 6 5 2 4 2 2 2" xfId="14933" xr:uid="{00000000-0005-0000-0000-00009B390000}"/>
    <cellStyle name="20% - Accent1 2 6 5 2 4 2 3" xfId="14934" xr:uid="{00000000-0005-0000-0000-00009C390000}"/>
    <cellStyle name="20% - Accent1 2 6 5 2 4 3" xfId="14935" xr:uid="{00000000-0005-0000-0000-00009D390000}"/>
    <cellStyle name="20% - Accent1 2 6 5 2 4 3 2" xfId="14936" xr:uid="{00000000-0005-0000-0000-00009E390000}"/>
    <cellStyle name="20% - Accent1 2 6 5 2 4 4" xfId="14937" xr:uid="{00000000-0005-0000-0000-00009F390000}"/>
    <cellStyle name="20% - Accent1 2 6 5 2 5" xfId="14938" xr:uid="{00000000-0005-0000-0000-0000A0390000}"/>
    <cellStyle name="20% - Accent1 2 6 5 2 5 2" xfId="14939" xr:uid="{00000000-0005-0000-0000-0000A1390000}"/>
    <cellStyle name="20% - Accent1 2 6 5 2 5 2 2" xfId="14940" xr:uid="{00000000-0005-0000-0000-0000A2390000}"/>
    <cellStyle name="20% - Accent1 2 6 5 2 5 3" xfId="14941" xr:uid="{00000000-0005-0000-0000-0000A3390000}"/>
    <cellStyle name="20% - Accent1 2 6 5 2 6" xfId="14942" xr:uid="{00000000-0005-0000-0000-0000A4390000}"/>
    <cellStyle name="20% - Accent1 2 6 5 2 6 2" xfId="14943" xr:uid="{00000000-0005-0000-0000-0000A5390000}"/>
    <cellStyle name="20% - Accent1 2 6 5 2 6 2 2" xfId="14944" xr:uid="{00000000-0005-0000-0000-0000A6390000}"/>
    <cellStyle name="20% - Accent1 2 6 5 2 6 3" xfId="14945" xr:uid="{00000000-0005-0000-0000-0000A7390000}"/>
    <cellStyle name="20% - Accent1 2 6 5 2 7" xfId="14946" xr:uid="{00000000-0005-0000-0000-0000A8390000}"/>
    <cellStyle name="20% - Accent1 2 6 5 2 7 2" xfId="14947" xr:uid="{00000000-0005-0000-0000-0000A9390000}"/>
    <cellStyle name="20% - Accent1 2 6 5 2 8" xfId="14948" xr:uid="{00000000-0005-0000-0000-0000AA390000}"/>
    <cellStyle name="20% - Accent1 2 6 5 2 8 2" xfId="14949" xr:uid="{00000000-0005-0000-0000-0000AB390000}"/>
    <cellStyle name="20% - Accent1 2 6 5 2 9" xfId="14950" xr:uid="{00000000-0005-0000-0000-0000AC390000}"/>
    <cellStyle name="20% - Accent1 2 6 5 3" xfId="14951" xr:uid="{00000000-0005-0000-0000-0000AD390000}"/>
    <cellStyle name="20% - Accent1 2 6 5 3 2" xfId="14952" xr:uid="{00000000-0005-0000-0000-0000AE390000}"/>
    <cellStyle name="20% - Accent1 2 6 5 3 2 2" xfId="14953" xr:uid="{00000000-0005-0000-0000-0000AF390000}"/>
    <cellStyle name="20% - Accent1 2 6 5 3 2 2 2" xfId="14954" xr:uid="{00000000-0005-0000-0000-0000B0390000}"/>
    <cellStyle name="20% - Accent1 2 6 5 3 2 2 2 2" xfId="14955" xr:uid="{00000000-0005-0000-0000-0000B1390000}"/>
    <cellStyle name="20% - Accent1 2 6 5 3 2 2 3" xfId="14956" xr:uid="{00000000-0005-0000-0000-0000B2390000}"/>
    <cellStyle name="20% - Accent1 2 6 5 3 2 3" xfId="14957" xr:uid="{00000000-0005-0000-0000-0000B3390000}"/>
    <cellStyle name="20% - Accent1 2 6 5 3 2 3 2" xfId="14958" xr:uid="{00000000-0005-0000-0000-0000B4390000}"/>
    <cellStyle name="20% - Accent1 2 6 5 3 2 4" xfId="14959" xr:uid="{00000000-0005-0000-0000-0000B5390000}"/>
    <cellStyle name="20% - Accent1 2 6 5 3 3" xfId="14960" xr:uid="{00000000-0005-0000-0000-0000B6390000}"/>
    <cellStyle name="20% - Accent1 2 6 5 3 3 2" xfId="14961" xr:uid="{00000000-0005-0000-0000-0000B7390000}"/>
    <cellStyle name="20% - Accent1 2 6 5 3 3 2 2" xfId="14962" xr:uid="{00000000-0005-0000-0000-0000B8390000}"/>
    <cellStyle name="20% - Accent1 2 6 5 3 3 2 2 2" xfId="14963" xr:uid="{00000000-0005-0000-0000-0000B9390000}"/>
    <cellStyle name="20% - Accent1 2 6 5 3 3 2 3" xfId="14964" xr:uid="{00000000-0005-0000-0000-0000BA390000}"/>
    <cellStyle name="20% - Accent1 2 6 5 3 3 3" xfId="14965" xr:uid="{00000000-0005-0000-0000-0000BB390000}"/>
    <cellStyle name="20% - Accent1 2 6 5 3 3 3 2" xfId="14966" xr:uid="{00000000-0005-0000-0000-0000BC390000}"/>
    <cellStyle name="20% - Accent1 2 6 5 3 3 4" xfId="14967" xr:uid="{00000000-0005-0000-0000-0000BD390000}"/>
    <cellStyle name="20% - Accent1 2 6 5 3 4" xfId="14968" xr:uid="{00000000-0005-0000-0000-0000BE390000}"/>
    <cellStyle name="20% - Accent1 2 6 5 3 4 2" xfId="14969" xr:uid="{00000000-0005-0000-0000-0000BF390000}"/>
    <cellStyle name="20% - Accent1 2 6 5 3 4 2 2" xfId="14970" xr:uid="{00000000-0005-0000-0000-0000C0390000}"/>
    <cellStyle name="20% - Accent1 2 6 5 3 4 2 2 2" xfId="14971" xr:uid="{00000000-0005-0000-0000-0000C1390000}"/>
    <cellStyle name="20% - Accent1 2 6 5 3 4 2 3" xfId="14972" xr:uid="{00000000-0005-0000-0000-0000C2390000}"/>
    <cellStyle name="20% - Accent1 2 6 5 3 4 3" xfId="14973" xr:uid="{00000000-0005-0000-0000-0000C3390000}"/>
    <cellStyle name="20% - Accent1 2 6 5 3 4 3 2" xfId="14974" xr:uid="{00000000-0005-0000-0000-0000C4390000}"/>
    <cellStyle name="20% - Accent1 2 6 5 3 4 4" xfId="14975" xr:uid="{00000000-0005-0000-0000-0000C5390000}"/>
    <cellStyle name="20% - Accent1 2 6 5 3 5" xfId="14976" xr:uid="{00000000-0005-0000-0000-0000C6390000}"/>
    <cellStyle name="20% - Accent1 2 6 5 3 5 2" xfId="14977" xr:uid="{00000000-0005-0000-0000-0000C7390000}"/>
    <cellStyle name="20% - Accent1 2 6 5 3 5 2 2" xfId="14978" xr:uid="{00000000-0005-0000-0000-0000C8390000}"/>
    <cellStyle name="20% - Accent1 2 6 5 3 5 3" xfId="14979" xr:uid="{00000000-0005-0000-0000-0000C9390000}"/>
    <cellStyle name="20% - Accent1 2 6 5 3 6" xfId="14980" xr:uid="{00000000-0005-0000-0000-0000CA390000}"/>
    <cellStyle name="20% - Accent1 2 6 5 3 6 2" xfId="14981" xr:uid="{00000000-0005-0000-0000-0000CB390000}"/>
    <cellStyle name="20% - Accent1 2 6 5 3 6 2 2" xfId="14982" xr:uid="{00000000-0005-0000-0000-0000CC390000}"/>
    <cellStyle name="20% - Accent1 2 6 5 3 6 3" xfId="14983" xr:uid="{00000000-0005-0000-0000-0000CD390000}"/>
    <cellStyle name="20% - Accent1 2 6 5 3 7" xfId="14984" xr:uid="{00000000-0005-0000-0000-0000CE390000}"/>
    <cellStyle name="20% - Accent1 2 6 5 3 7 2" xfId="14985" xr:uid="{00000000-0005-0000-0000-0000CF390000}"/>
    <cellStyle name="20% - Accent1 2 6 5 3 8" xfId="14986" xr:uid="{00000000-0005-0000-0000-0000D0390000}"/>
    <cellStyle name="20% - Accent1 2 6 5 3 8 2" xfId="14987" xr:uid="{00000000-0005-0000-0000-0000D1390000}"/>
    <cellStyle name="20% - Accent1 2 6 5 3 9" xfId="14988" xr:uid="{00000000-0005-0000-0000-0000D2390000}"/>
    <cellStyle name="20% - Accent1 2 6 5 4" xfId="14989" xr:uid="{00000000-0005-0000-0000-0000D3390000}"/>
    <cellStyle name="20% - Accent1 2 6 5 4 2" xfId="14990" xr:uid="{00000000-0005-0000-0000-0000D4390000}"/>
    <cellStyle name="20% - Accent1 2 6 5 4 2 2" xfId="14991" xr:uid="{00000000-0005-0000-0000-0000D5390000}"/>
    <cellStyle name="20% - Accent1 2 6 5 4 2 2 2" xfId="14992" xr:uid="{00000000-0005-0000-0000-0000D6390000}"/>
    <cellStyle name="20% - Accent1 2 6 5 4 2 3" xfId="14993" xr:uid="{00000000-0005-0000-0000-0000D7390000}"/>
    <cellStyle name="20% - Accent1 2 6 5 4 3" xfId="14994" xr:uid="{00000000-0005-0000-0000-0000D8390000}"/>
    <cellStyle name="20% - Accent1 2 6 5 4 3 2" xfId="14995" xr:uid="{00000000-0005-0000-0000-0000D9390000}"/>
    <cellStyle name="20% - Accent1 2 6 5 4 4" xfId="14996" xr:uid="{00000000-0005-0000-0000-0000DA390000}"/>
    <cellStyle name="20% - Accent1 2 6 5 5" xfId="14997" xr:uid="{00000000-0005-0000-0000-0000DB390000}"/>
    <cellStyle name="20% - Accent1 2 6 5 5 2" xfId="14998" xr:uid="{00000000-0005-0000-0000-0000DC390000}"/>
    <cellStyle name="20% - Accent1 2 6 5 5 2 2" xfId="14999" xr:uid="{00000000-0005-0000-0000-0000DD390000}"/>
    <cellStyle name="20% - Accent1 2 6 5 5 2 2 2" xfId="15000" xr:uid="{00000000-0005-0000-0000-0000DE390000}"/>
    <cellStyle name="20% - Accent1 2 6 5 5 2 3" xfId="15001" xr:uid="{00000000-0005-0000-0000-0000DF390000}"/>
    <cellStyle name="20% - Accent1 2 6 5 5 3" xfId="15002" xr:uid="{00000000-0005-0000-0000-0000E0390000}"/>
    <cellStyle name="20% - Accent1 2 6 5 5 3 2" xfId="15003" xr:uid="{00000000-0005-0000-0000-0000E1390000}"/>
    <cellStyle name="20% - Accent1 2 6 5 5 4" xfId="15004" xr:uid="{00000000-0005-0000-0000-0000E2390000}"/>
    <cellStyle name="20% - Accent1 2 6 5 6" xfId="15005" xr:uid="{00000000-0005-0000-0000-0000E3390000}"/>
    <cellStyle name="20% - Accent1 2 6 5 6 2" xfId="15006" xr:uid="{00000000-0005-0000-0000-0000E4390000}"/>
    <cellStyle name="20% - Accent1 2 6 5 6 2 2" xfId="15007" xr:uid="{00000000-0005-0000-0000-0000E5390000}"/>
    <cellStyle name="20% - Accent1 2 6 5 6 2 2 2" xfId="15008" xr:uid="{00000000-0005-0000-0000-0000E6390000}"/>
    <cellStyle name="20% - Accent1 2 6 5 6 2 3" xfId="15009" xr:uid="{00000000-0005-0000-0000-0000E7390000}"/>
    <cellStyle name="20% - Accent1 2 6 5 6 3" xfId="15010" xr:uid="{00000000-0005-0000-0000-0000E8390000}"/>
    <cellStyle name="20% - Accent1 2 6 5 6 3 2" xfId="15011" xr:uid="{00000000-0005-0000-0000-0000E9390000}"/>
    <cellStyle name="20% - Accent1 2 6 5 6 4" xfId="15012" xr:uid="{00000000-0005-0000-0000-0000EA390000}"/>
    <cellStyle name="20% - Accent1 2 6 5 7" xfId="15013" xr:uid="{00000000-0005-0000-0000-0000EB390000}"/>
    <cellStyle name="20% - Accent1 2 6 5 7 2" xfId="15014" xr:uid="{00000000-0005-0000-0000-0000EC390000}"/>
    <cellStyle name="20% - Accent1 2 6 5 7 2 2" xfId="15015" xr:uid="{00000000-0005-0000-0000-0000ED390000}"/>
    <cellStyle name="20% - Accent1 2 6 5 7 3" xfId="15016" xr:uid="{00000000-0005-0000-0000-0000EE390000}"/>
    <cellStyle name="20% - Accent1 2 6 5 8" xfId="15017" xr:uid="{00000000-0005-0000-0000-0000EF390000}"/>
    <cellStyle name="20% - Accent1 2 6 5 8 2" xfId="15018" xr:uid="{00000000-0005-0000-0000-0000F0390000}"/>
    <cellStyle name="20% - Accent1 2 6 5 8 2 2" xfId="15019" xr:uid="{00000000-0005-0000-0000-0000F1390000}"/>
    <cellStyle name="20% - Accent1 2 6 5 8 3" xfId="15020" xr:uid="{00000000-0005-0000-0000-0000F2390000}"/>
    <cellStyle name="20% - Accent1 2 6 5 9" xfId="15021" xr:uid="{00000000-0005-0000-0000-0000F3390000}"/>
    <cellStyle name="20% - Accent1 2 6 5 9 2" xfId="15022" xr:uid="{00000000-0005-0000-0000-0000F4390000}"/>
    <cellStyle name="20% - Accent1 2 6 6" xfId="15023" xr:uid="{00000000-0005-0000-0000-0000F5390000}"/>
    <cellStyle name="20% - Accent1 2 6 6 2" xfId="15024" xr:uid="{00000000-0005-0000-0000-0000F6390000}"/>
    <cellStyle name="20% - Accent1 2 6 6 2 2" xfId="15025" xr:uid="{00000000-0005-0000-0000-0000F7390000}"/>
    <cellStyle name="20% - Accent1 2 6 6 2 2 2" xfId="15026" xr:uid="{00000000-0005-0000-0000-0000F8390000}"/>
    <cellStyle name="20% - Accent1 2 6 6 2 2 2 2" xfId="15027" xr:uid="{00000000-0005-0000-0000-0000F9390000}"/>
    <cellStyle name="20% - Accent1 2 6 6 2 2 3" xfId="15028" xr:uid="{00000000-0005-0000-0000-0000FA390000}"/>
    <cellStyle name="20% - Accent1 2 6 6 2 3" xfId="15029" xr:uid="{00000000-0005-0000-0000-0000FB390000}"/>
    <cellStyle name="20% - Accent1 2 6 6 2 3 2" xfId="15030" xr:uid="{00000000-0005-0000-0000-0000FC390000}"/>
    <cellStyle name="20% - Accent1 2 6 6 2 4" xfId="15031" xr:uid="{00000000-0005-0000-0000-0000FD390000}"/>
    <cellStyle name="20% - Accent1 2 6 6 3" xfId="15032" xr:uid="{00000000-0005-0000-0000-0000FE390000}"/>
    <cellStyle name="20% - Accent1 2 6 6 3 2" xfId="15033" xr:uid="{00000000-0005-0000-0000-0000FF390000}"/>
    <cellStyle name="20% - Accent1 2 6 6 3 2 2" xfId="15034" xr:uid="{00000000-0005-0000-0000-0000003A0000}"/>
    <cellStyle name="20% - Accent1 2 6 6 3 2 2 2" xfId="15035" xr:uid="{00000000-0005-0000-0000-0000013A0000}"/>
    <cellStyle name="20% - Accent1 2 6 6 3 2 3" xfId="15036" xr:uid="{00000000-0005-0000-0000-0000023A0000}"/>
    <cellStyle name="20% - Accent1 2 6 6 3 3" xfId="15037" xr:uid="{00000000-0005-0000-0000-0000033A0000}"/>
    <cellStyle name="20% - Accent1 2 6 6 3 3 2" xfId="15038" xr:uid="{00000000-0005-0000-0000-0000043A0000}"/>
    <cellStyle name="20% - Accent1 2 6 6 3 4" xfId="15039" xr:uid="{00000000-0005-0000-0000-0000053A0000}"/>
    <cellStyle name="20% - Accent1 2 6 6 4" xfId="15040" xr:uid="{00000000-0005-0000-0000-0000063A0000}"/>
    <cellStyle name="20% - Accent1 2 6 6 4 2" xfId="15041" xr:uid="{00000000-0005-0000-0000-0000073A0000}"/>
    <cellStyle name="20% - Accent1 2 6 6 4 2 2" xfId="15042" xr:uid="{00000000-0005-0000-0000-0000083A0000}"/>
    <cellStyle name="20% - Accent1 2 6 6 4 2 2 2" xfId="15043" xr:uid="{00000000-0005-0000-0000-0000093A0000}"/>
    <cellStyle name="20% - Accent1 2 6 6 4 2 3" xfId="15044" xr:uid="{00000000-0005-0000-0000-00000A3A0000}"/>
    <cellStyle name="20% - Accent1 2 6 6 4 3" xfId="15045" xr:uid="{00000000-0005-0000-0000-00000B3A0000}"/>
    <cellStyle name="20% - Accent1 2 6 6 4 3 2" xfId="15046" xr:uid="{00000000-0005-0000-0000-00000C3A0000}"/>
    <cellStyle name="20% - Accent1 2 6 6 4 4" xfId="15047" xr:uid="{00000000-0005-0000-0000-00000D3A0000}"/>
    <cellStyle name="20% - Accent1 2 6 6 5" xfId="15048" xr:uid="{00000000-0005-0000-0000-00000E3A0000}"/>
    <cellStyle name="20% - Accent1 2 6 6 5 2" xfId="15049" xr:uid="{00000000-0005-0000-0000-00000F3A0000}"/>
    <cellStyle name="20% - Accent1 2 6 6 5 2 2" xfId="15050" xr:uid="{00000000-0005-0000-0000-0000103A0000}"/>
    <cellStyle name="20% - Accent1 2 6 6 5 3" xfId="15051" xr:uid="{00000000-0005-0000-0000-0000113A0000}"/>
    <cellStyle name="20% - Accent1 2 6 6 6" xfId="15052" xr:uid="{00000000-0005-0000-0000-0000123A0000}"/>
    <cellStyle name="20% - Accent1 2 6 6 6 2" xfId="15053" xr:uid="{00000000-0005-0000-0000-0000133A0000}"/>
    <cellStyle name="20% - Accent1 2 6 6 6 2 2" xfId="15054" xr:uid="{00000000-0005-0000-0000-0000143A0000}"/>
    <cellStyle name="20% - Accent1 2 6 6 6 3" xfId="15055" xr:uid="{00000000-0005-0000-0000-0000153A0000}"/>
    <cellStyle name="20% - Accent1 2 6 6 7" xfId="15056" xr:uid="{00000000-0005-0000-0000-0000163A0000}"/>
    <cellStyle name="20% - Accent1 2 6 6 7 2" xfId="15057" xr:uid="{00000000-0005-0000-0000-0000173A0000}"/>
    <cellStyle name="20% - Accent1 2 6 6 8" xfId="15058" xr:uid="{00000000-0005-0000-0000-0000183A0000}"/>
    <cellStyle name="20% - Accent1 2 6 6 8 2" xfId="15059" xr:uid="{00000000-0005-0000-0000-0000193A0000}"/>
    <cellStyle name="20% - Accent1 2 6 6 9" xfId="15060" xr:uid="{00000000-0005-0000-0000-00001A3A0000}"/>
    <cellStyle name="20% - Accent1 2 6 7" xfId="15061" xr:uid="{00000000-0005-0000-0000-00001B3A0000}"/>
    <cellStyle name="20% - Accent1 2 6 7 2" xfId="15062" xr:uid="{00000000-0005-0000-0000-00001C3A0000}"/>
    <cellStyle name="20% - Accent1 2 6 7 2 2" xfId="15063" xr:uid="{00000000-0005-0000-0000-00001D3A0000}"/>
    <cellStyle name="20% - Accent1 2 6 7 2 2 2" xfId="15064" xr:uid="{00000000-0005-0000-0000-00001E3A0000}"/>
    <cellStyle name="20% - Accent1 2 6 7 2 2 2 2" xfId="15065" xr:uid="{00000000-0005-0000-0000-00001F3A0000}"/>
    <cellStyle name="20% - Accent1 2 6 7 2 2 3" xfId="15066" xr:uid="{00000000-0005-0000-0000-0000203A0000}"/>
    <cellStyle name="20% - Accent1 2 6 7 2 3" xfId="15067" xr:uid="{00000000-0005-0000-0000-0000213A0000}"/>
    <cellStyle name="20% - Accent1 2 6 7 2 3 2" xfId="15068" xr:uid="{00000000-0005-0000-0000-0000223A0000}"/>
    <cellStyle name="20% - Accent1 2 6 7 2 4" xfId="15069" xr:uid="{00000000-0005-0000-0000-0000233A0000}"/>
    <cellStyle name="20% - Accent1 2 6 7 3" xfId="15070" xr:uid="{00000000-0005-0000-0000-0000243A0000}"/>
    <cellStyle name="20% - Accent1 2 6 7 3 2" xfId="15071" xr:uid="{00000000-0005-0000-0000-0000253A0000}"/>
    <cellStyle name="20% - Accent1 2 6 7 3 2 2" xfId="15072" xr:uid="{00000000-0005-0000-0000-0000263A0000}"/>
    <cellStyle name="20% - Accent1 2 6 7 3 2 2 2" xfId="15073" xr:uid="{00000000-0005-0000-0000-0000273A0000}"/>
    <cellStyle name="20% - Accent1 2 6 7 3 2 3" xfId="15074" xr:uid="{00000000-0005-0000-0000-0000283A0000}"/>
    <cellStyle name="20% - Accent1 2 6 7 3 3" xfId="15075" xr:uid="{00000000-0005-0000-0000-0000293A0000}"/>
    <cellStyle name="20% - Accent1 2 6 7 3 3 2" xfId="15076" xr:uid="{00000000-0005-0000-0000-00002A3A0000}"/>
    <cellStyle name="20% - Accent1 2 6 7 3 4" xfId="15077" xr:uid="{00000000-0005-0000-0000-00002B3A0000}"/>
    <cellStyle name="20% - Accent1 2 6 7 4" xfId="15078" xr:uid="{00000000-0005-0000-0000-00002C3A0000}"/>
    <cellStyle name="20% - Accent1 2 6 7 4 2" xfId="15079" xr:uid="{00000000-0005-0000-0000-00002D3A0000}"/>
    <cellStyle name="20% - Accent1 2 6 7 4 2 2" xfId="15080" xr:uid="{00000000-0005-0000-0000-00002E3A0000}"/>
    <cellStyle name="20% - Accent1 2 6 7 4 2 2 2" xfId="15081" xr:uid="{00000000-0005-0000-0000-00002F3A0000}"/>
    <cellStyle name="20% - Accent1 2 6 7 4 2 3" xfId="15082" xr:uid="{00000000-0005-0000-0000-0000303A0000}"/>
    <cellStyle name="20% - Accent1 2 6 7 4 3" xfId="15083" xr:uid="{00000000-0005-0000-0000-0000313A0000}"/>
    <cellStyle name="20% - Accent1 2 6 7 4 3 2" xfId="15084" xr:uid="{00000000-0005-0000-0000-0000323A0000}"/>
    <cellStyle name="20% - Accent1 2 6 7 4 4" xfId="15085" xr:uid="{00000000-0005-0000-0000-0000333A0000}"/>
    <cellStyle name="20% - Accent1 2 6 7 5" xfId="15086" xr:uid="{00000000-0005-0000-0000-0000343A0000}"/>
    <cellStyle name="20% - Accent1 2 6 7 5 2" xfId="15087" xr:uid="{00000000-0005-0000-0000-0000353A0000}"/>
    <cellStyle name="20% - Accent1 2 6 7 5 2 2" xfId="15088" xr:uid="{00000000-0005-0000-0000-0000363A0000}"/>
    <cellStyle name="20% - Accent1 2 6 7 5 3" xfId="15089" xr:uid="{00000000-0005-0000-0000-0000373A0000}"/>
    <cellStyle name="20% - Accent1 2 6 7 6" xfId="15090" xr:uid="{00000000-0005-0000-0000-0000383A0000}"/>
    <cellStyle name="20% - Accent1 2 6 7 6 2" xfId="15091" xr:uid="{00000000-0005-0000-0000-0000393A0000}"/>
    <cellStyle name="20% - Accent1 2 6 7 6 2 2" xfId="15092" xr:uid="{00000000-0005-0000-0000-00003A3A0000}"/>
    <cellStyle name="20% - Accent1 2 6 7 6 3" xfId="15093" xr:uid="{00000000-0005-0000-0000-00003B3A0000}"/>
    <cellStyle name="20% - Accent1 2 6 7 7" xfId="15094" xr:uid="{00000000-0005-0000-0000-00003C3A0000}"/>
    <cellStyle name="20% - Accent1 2 6 7 7 2" xfId="15095" xr:uid="{00000000-0005-0000-0000-00003D3A0000}"/>
    <cellStyle name="20% - Accent1 2 6 7 8" xfId="15096" xr:uid="{00000000-0005-0000-0000-00003E3A0000}"/>
    <cellStyle name="20% - Accent1 2 6 7 8 2" xfId="15097" xr:uid="{00000000-0005-0000-0000-00003F3A0000}"/>
    <cellStyle name="20% - Accent1 2 6 7 9" xfId="15098" xr:uid="{00000000-0005-0000-0000-0000403A0000}"/>
    <cellStyle name="20% - Accent1 2 6 8" xfId="15099" xr:uid="{00000000-0005-0000-0000-0000413A0000}"/>
    <cellStyle name="20% - Accent1 2 6 8 2" xfId="15100" xr:uid="{00000000-0005-0000-0000-0000423A0000}"/>
    <cellStyle name="20% - Accent1 2 6 8 2 2" xfId="15101" xr:uid="{00000000-0005-0000-0000-0000433A0000}"/>
    <cellStyle name="20% - Accent1 2 6 8 2 2 2" xfId="15102" xr:uid="{00000000-0005-0000-0000-0000443A0000}"/>
    <cellStyle name="20% - Accent1 2 6 8 2 3" xfId="15103" xr:uid="{00000000-0005-0000-0000-0000453A0000}"/>
    <cellStyle name="20% - Accent1 2 6 8 3" xfId="15104" xr:uid="{00000000-0005-0000-0000-0000463A0000}"/>
    <cellStyle name="20% - Accent1 2 6 8 3 2" xfId="15105" xr:uid="{00000000-0005-0000-0000-0000473A0000}"/>
    <cellStyle name="20% - Accent1 2 6 8 4" xfId="15106" xr:uid="{00000000-0005-0000-0000-0000483A0000}"/>
    <cellStyle name="20% - Accent1 2 6 9" xfId="15107" xr:uid="{00000000-0005-0000-0000-0000493A0000}"/>
    <cellStyle name="20% - Accent1 2 6 9 2" xfId="15108" xr:uid="{00000000-0005-0000-0000-00004A3A0000}"/>
    <cellStyle name="20% - Accent1 2 6 9 2 2" xfId="15109" xr:uid="{00000000-0005-0000-0000-00004B3A0000}"/>
    <cellStyle name="20% - Accent1 2 6 9 2 2 2" xfId="15110" xr:uid="{00000000-0005-0000-0000-00004C3A0000}"/>
    <cellStyle name="20% - Accent1 2 6 9 2 3" xfId="15111" xr:uid="{00000000-0005-0000-0000-00004D3A0000}"/>
    <cellStyle name="20% - Accent1 2 6 9 3" xfId="15112" xr:uid="{00000000-0005-0000-0000-00004E3A0000}"/>
    <cellStyle name="20% - Accent1 2 6 9 3 2" xfId="15113" xr:uid="{00000000-0005-0000-0000-00004F3A0000}"/>
    <cellStyle name="20% - Accent1 2 6 9 4" xfId="15114" xr:uid="{00000000-0005-0000-0000-0000503A0000}"/>
    <cellStyle name="20% - Accent1 2 7" xfId="15115" xr:uid="{00000000-0005-0000-0000-0000513A0000}"/>
    <cellStyle name="20% - Accent1 2 7 10" xfId="15116" xr:uid="{00000000-0005-0000-0000-0000523A0000}"/>
    <cellStyle name="20% - Accent1 2 7 10 2" xfId="15117" xr:uid="{00000000-0005-0000-0000-0000533A0000}"/>
    <cellStyle name="20% - Accent1 2 7 10 2 2" xfId="15118" xr:uid="{00000000-0005-0000-0000-0000543A0000}"/>
    <cellStyle name="20% - Accent1 2 7 10 3" xfId="15119" xr:uid="{00000000-0005-0000-0000-0000553A0000}"/>
    <cellStyle name="20% - Accent1 2 7 11" xfId="15120" xr:uid="{00000000-0005-0000-0000-0000563A0000}"/>
    <cellStyle name="20% - Accent1 2 7 11 2" xfId="15121" xr:uid="{00000000-0005-0000-0000-0000573A0000}"/>
    <cellStyle name="20% - Accent1 2 7 11 2 2" xfId="15122" xr:uid="{00000000-0005-0000-0000-0000583A0000}"/>
    <cellStyle name="20% - Accent1 2 7 11 3" xfId="15123" xr:uid="{00000000-0005-0000-0000-0000593A0000}"/>
    <cellStyle name="20% - Accent1 2 7 12" xfId="15124" xr:uid="{00000000-0005-0000-0000-00005A3A0000}"/>
    <cellStyle name="20% - Accent1 2 7 12 2" xfId="15125" xr:uid="{00000000-0005-0000-0000-00005B3A0000}"/>
    <cellStyle name="20% - Accent1 2 7 13" xfId="15126" xr:uid="{00000000-0005-0000-0000-00005C3A0000}"/>
    <cellStyle name="20% - Accent1 2 7 13 2" xfId="15127" xr:uid="{00000000-0005-0000-0000-00005D3A0000}"/>
    <cellStyle name="20% - Accent1 2 7 14" xfId="15128" xr:uid="{00000000-0005-0000-0000-00005E3A0000}"/>
    <cellStyle name="20% - Accent1 2 7 2" xfId="15129" xr:uid="{00000000-0005-0000-0000-00005F3A0000}"/>
    <cellStyle name="20% - Accent1 2 7 2 10" xfId="15130" xr:uid="{00000000-0005-0000-0000-0000603A0000}"/>
    <cellStyle name="20% - Accent1 2 7 2 10 2" xfId="15131" xr:uid="{00000000-0005-0000-0000-0000613A0000}"/>
    <cellStyle name="20% - Accent1 2 7 2 11" xfId="15132" xr:uid="{00000000-0005-0000-0000-0000623A0000}"/>
    <cellStyle name="20% - Accent1 2 7 2 2" xfId="15133" xr:uid="{00000000-0005-0000-0000-0000633A0000}"/>
    <cellStyle name="20% - Accent1 2 7 2 2 2" xfId="15134" xr:uid="{00000000-0005-0000-0000-0000643A0000}"/>
    <cellStyle name="20% - Accent1 2 7 2 2 2 2" xfId="15135" xr:uid="{00000000-0005-0000-0000-0000653A0000}"/>
    <cellStyle name="20% - Accent1 2 7 2 2 2 2 2" xfId="15136" xr:uid="{00000000-0005-0000-0000-0000663A0000}"/>
    <cellStyle name="20% - Accent1 2 7 2 2 2 2 2 2" xfId="15137" xr:uid="{00000000-0005-0000-0000-0000673A0000}"/>
    <cellStyle name="20% - Accent1 2 7 2 2 2 2 3" xfId="15138" xr:uid="{00000000-0005-0000-0000-0000683A0000}"/>
    <cellStyle name="20% - Accent1 2 7 2 2 2 3" xfId="15139" xr:uid="{00000000-0005-0000-0000-0000693A0000}"/>
    <cellStyle name="20% - Accent1 2 7 2 2 2 3 2" xfId="15140" xr:uid="{00000000-0005-0000-0000-00006A3A0000}"/>
    <cellStyle name="20% - Accent1 2 7 2 2 2 4" xfId="15141" xr:uid="{00000000-0005-0000-0000-00006B3A0000}"/>
    <cellStyle name="20% - Accent1 2 7 2 2 3" xfId="15142" xr:uid="{00000000-0005-0000-0000-00006C3A0000}"/>
    <cellStyle name="20% - Accent1 2 7 2 2 3 2" xfId="15143" xr:uid="{00000000-0005-0000-0000-00006D3A0000}"/>
    <cellStyle name="20% - Accent1 2 7 2 2 3 2 2" xfId="15144" xr:uid="{00000000-0005-0000-0000-00006E3A0000}"/>
    <cellStyle name="20% - Accent1 2 7 2 2 3 2 2 2" xfId="15145" xr:uid="{00000000-0005-0000-0000-00006F3A0000}"/>
    <cellStyle name="20% - Accent1 2 7 2 2 3 2 3" xfId="15146" xr:uid="{00000000-0005-0000-0000-0000703A0000}"/>
    <cellStyle name="20% - Accent1 2 7 2 2 3 3" xfId="15147" xr:uid="{00000000-0005-0000-0000-0000713A0000}"/>
    <cellStyle name="20% - Accent1 2 7 2 2 3 3 2" xfId="15148" xr:uid="{00000000-0005-0000-0000-0000723A0000}"/>
    <cellStyle name="20% - Accent1 2 7 2 2 3 4" xfId="15149" xr:uid="{00000000-0005-0000-0000-0000733A0000}"/>
    <cellStyle name="20% - Accent1 2 7 2 2 4" xfId="15150" xr:uid="{00000000-0005-0000-0000-0000743A0000}"/>
    <cellStyle name="20% - Accent1 2 7 2 2 4 2" xfId="15151" xr:uid="{00000000-0005-0000-0000-0000753A0000}"/>
    <cellStyle name="20% - Accent1 2 7 2 2 4 2 2" xfId="15152" xr:uid="{00000000-0005-0000-0000-0000763A0000}"/>
    <cellStyle name="20% - Accent1 2 7 2 2 4 2 2 2" xfId="15153" xr:uid="{00000000-0005-0000-0000-0000773A0000}"/>
    <cellStyle name="20% - Accent1 2 7 2 2 4 2 3" xfId="15154" xr:uid="{00000000-0005-0000-0000-0000783A0000}"/>
    <cellStyle name="20% - Accent1 2 7 2 2 4 3" xfId="15155" xr:uid="{00000000-0005-0000-0000-0000793A0000}"/>
    <cellStyle name="20% - Accent1 2 7 2 2 4 3 2" xfId="15156" xr:uid="{00000000-0005-0000-0000-00007A3A0000}"/>
    <cellStyle name="20% - Accent1 2 7 2 2 4 4" xfId="15157" xr:uid="{00000000-0005-0000-0000-00007B3A0000}"/>
    <cellStyle name="20% - Accent1 2 7 2 2 5" xfId="15158" xr:uid="{00000000-0005-0000-0000-00007C3A0000}"/>
    <cellStyle name="20% - Accent1 2 7 2 2 5 2" xfId="15159" xr:uid="{00000000-0005-0000-0000-00007D3A0000}"/>
    <cellStyle name="20% - Accent1 2 7 2 2 5 2 2" xfId="15160" xr:uid="{00000000-0005-0000-0000-00007E3A0000}"/>
    <cellStyle name="20% - Accent1 2 7 2 2 5 3" xfId="15161" xr:uid="{00000000-0005-0000-0000-00007F3A0000}"/>
    <cellStyle name="20% - Accent1 2 7 2 2 6" xfId="15162" xr:uid="{00000000-0005-0000-0000-0000803A0000}"/>
    <cellStyle name="20% - Accent1 2 7 2 2 6 2" xfId="15163" xr:uid="{00000000-0005-0000-0000-0000813A0000}"/>
    <cellStyle name="20% - Accent1 2 7 2 2 6 2 2" xfId="15164" xr:uid="{00000000-0005-0000-0000-0000823A0000}"/>
    <cellStyle name="20% - Accent1 2 7 2 2 6 3" xfId="15165" xr:uid="{00000000-0005-0000-0000-0000833A0000}"/>
    <cellStyle name="20% - Accent1 2 7 2 2 7" xfId="15166" xr:uid="{00000000-0005-0000-0000-0000843A0000}"/>
    <cellStyle name="20% - Accent1 2 7 2 2 7 2" xfId="15167" xr:uid="{00000000-0005-0000-0000-0000853A0000}"/>
    <cellStyle name="20% - Accent1 2 7 2 2 8" xfId="15168" xr:uid="{00000000-0005-0000-0000-0000863A0000}"/>
    <cellStyle name="20% - Accent1 2 7 2 2 8 2" xfId="15169" xr:uid="{00000000-0005-0000-0000-0000873A0000}"/>
    <cellStyle name="20% - Accent1 2 7 2 2 9" xfId="15170" xr:uid="{00000000-0005-0000-0000-0000883A0000}"/>
    <cellStyle name="20% - Accent1 2 7 2 3" xfId="15171" xr:uid="{00000000-0005-0000-0000-0000893A0000}"/>
    <cellStyle name="20% - Accent1 2 7 2 3 2" xfId="15172" xr:uid="{00000000-0005-0000-0000-00008A3A0000}"/>
    <cellStyle name="20% - Accent1 2 7 2 3 2 2" xfId="15173" xr:uid="{00000000-0005-0000-0000-00008B3A0000}"/>
    <cellStyle name="20% - Accent1 2 7 2 3 2 2 2" xfId="15174" xr:uid="{00000000-0005-0000-0000-00008C3A0000}"/>
    <cellStyle name="20% - Accent1 2 7 2 3 2 2 2 2" xfId="15175" xr:uid="{00000000-0005-0000-0000-00008D3A0000}"/>
    <cellStyle name="20% - Accent1 2 7 2 3 2 2 3" xfId="15176" xr:uid="{00000000-0005-0000-0000-00008E3A0000}"/>
    <cellStyle name="20% - Accent1 2 7 2 3 2 3" xfId="15177" xr:uid="{00000000-0005-0000-0000-00008F3A0000}"/>
    <cellStyle name="20% - Accent1 2 7 2 3 2 3 2" xfId="15178" xr:uid="{00000000-0005-0000-0000-0000903A0000}"/>
    <cellStyle name="20% - Accent1 2 7 2 3 2 4" xfId="15179" xr:uid="{00000000-0005-0000-0000-0000913A0000}"/>
    <cellStyle name="20% - Accent1 2 7 2 3 3" xfId="15180" xr:uid="{00000000-0005-0000-0000-0000923A0000}"/>
    <cellStyle name="20% - Accent1 2 7 2 3 3 2" xfId="15181" xr:uid="{00000000-0005-0000-0000-0000933A0000}"/>
    <cellStyle name="20% - Accent1 2 7 2 3 3 2 2" xfId="15182" xr:uid="{00000000-0005-0000-0000-0000943A0000}"/>
    <cellStyle name="20% - Accent1 2 7 2 3 3 2 2 2" xfId="15183" xr:uid="{00000000-0005-0000-0000-0000953A0000}"/>
    <cellStyle name="20% - Accent1 2 7 2 3 3 2 3" xfId="15184" xr:uid="{00000000-0005-0000-0000-0000963A0000}"/>
    <cellStyle name="20% - Accent1 2 7 2 3 3 3" xfId="15185" xr:uid="{00000000-0005-0000-0000-0000973A0000}"/>
    <cellStyle name="20% - Accent1 2 7 2 3 3 3 2" xfId="15186" xr:uid="{00000000-0005-0000-0000-0000983A0000}"/>
    <cellStyle name="20% - Accent1 2 7 2 3 3 4" xfId="15187" xr:uid="{00000000-0005-0000-0000-0000993A0000}"/>
    <cellStyle name="20% - Accent1 2 7 2 3 4" xfId="15188" xr:uid="{00000000-0005-0000-0000-00009A3A0000}"/>
    <cellStyle name="20% - Accent1 2 7 2 3 4 2" xfId="15189" xr:uid="{00000000-0005-0000-0000-00009B3A0000}"/>
    <cellStyle name="20% - Accent1 2 7 2 3 4 2 2" xfId="15190" xr:uid="{00000000-0005-0000-0000-00009C3A0000}"/>
    <cellStyle name="20% - Accent1 2 7 2 3 4 2 2 2" xfId="15191" xr:uid="{00000000-0005-0000-0000-00009D3A0000}"/>
    <cellStyle name="20% - Accent1 2 7 2 3 4 2 3" xfId="15192" xr:uid="{00000000-0005-0000-0000-00009E3A0000}"/>
    <cellStyle name="20% - Accent1 2 7 2 3 4 3" xfId="15193" xr:uid="{00000000-0005-0000-0000-00009F3A0000}"/>
    <cellStyle name="20% - Accent1 2 7 2 3 4 3 2" xfId="15194" xr:uid="{00000000-0005-0000-0000-0000A03A0000}"/>
    <cellStyle name="20% - Accent1 2 7 2 3 4 4" xfId="15195" xr:uid="{00000000-0005-0000-0000-0000A13A0000}"/>
    <cellStyle name="20% - Accent1 2 7 2 3 5" xfId="15196" xr:uid="{00000000-0005-0000-0000-0000A23A0000}"/>
    <cellStyle name="20% - Accent1 2 7 2 3 5 2" xfId="15197" xr:uid="{00000000-0005-0000-0000-0000A33A0000}"/>
    <cellStyle name="20% - Accent1 2 7 2 3 5 2 2" xfId="15198" xr:uid="{00000000-0005-0000-0000-0000A43A0000}"/>
    <cellStyle name="20% - Accent1 2 7 2 3 5 3" xfId="15199" xr:uid="{00000000-0005-0000-0000-0000A53A0000}"/>
    <cellStyle name="20% - Accent1 2 7 2 3 6" xfId="15200" xr:uid="{00000000-0005-0000-0000-0000A63A0000}"/>
    <cellStyle name="20% - Accent1 2 7 2 3 6 2" xfId="15201" xr:uid="{00000000-0005-0000-0000-0000A73A0000}"/>
    <cellStyle name="20% - Accent1 2 7 2 3 6 2 2" xfId="15202" xr:uid="{00000000-0005-0000-0000-0000A83A0000}"/>
    <cellStyle name="20% - Accent1 2 7 2 3 6 3" xfId="15203" xr:uid="{00000000-0005-0000-0000-0000A93A0000}"/>
    <cellStyle name="20% - Accent1 2 7 2 3 7" xfId="15204" xr:uid="{00000000-0005-0000-0000-0000AA3A0000}"/>
    <cellStyle name="20% - Accent1 2 7 2 3 7 2" xfId="15205" xr:uid="{00000000-0005-0000-0000-0000AB3A0000}"/>
    <cellStyle name="20% - Accent1 2 7 2 3 8" xfId="15206" xr:uid="{00000000-0005-0000-0000-0000AC3A0000}"/>
    <cellStyle name="20% - Accent1 2 7 2 3 8 2" xfId="15207" xr:uid="{00000000-0005-0000-0000-0000AD3A0000}"/>
    <cellStyle name="20% - Accent1 2 7 2 3 9" xfId="15208" xr:uid="{00000000-0005-0000-0000-0000AE3A0000}"/>
    <cellStyle name="20% - Accent1 2 7 2 4" xfId="15209" xr:uid="{00000000-0005-0000-0000-0000AF3A0000}"/>
    <cellStyle name="20% - Accent1 2 7 2 4 2" xfId="15210" xr:uid="{00000000-0005-0000-0000-0000B03A0000}"/>
    <cellStyle name="20% - Accent1 2 7 2 4 2 2" xfId="15211" xr:uid="{00000000-0005-0000-0000-0000B13A0000}"/>
    <cellStyle name="20% - Accent1 2 7 2 4 2 2 2" xfId="15212" xr:uid="{00000000-0005-0000-0000-0000B23A0000}"/>
    <cellStyle name="20% - Accent1 2 7 2 4 2 3" xfId="15213" xr:uid="{00000000-0005-0000-0000-0000B33A0000}"/>
    <cellStyle name="20% - Accent1 2 7 2 4 3" xfId="15214" xr:uid="{00000000-0005-0000-0000-0000B43A0000}"/>
    <cellStyle name="20% - Accent1 2 7 2 4 3 2" xfId="15215" xr:uid="{00000000-0005-0000-0000-0000B53A0000}"/>
    <cellStyle name="20% - Accent1 2 7 2 4 4" xfId="15216" xr:uid="{00000000-0005-0000-0000-0000B63A0000}"/>
    <cellStyle name="20% - Accent1 2 7 2 5" xfId="15217" xr:uid="{00000000-0005-0000-0000-0000B73A0000}"/>
    <cellStyle name="20% - Accent1 2 7 2 5 2" xfId="15218" xr:uid="{00000000-0005-0000-0000-0000B83A0000}"/>
    <cellStyle name="20% - Accent1 2 7 2 5 2 2" xfId="15219" xr:uid="{00000000-0005-0000-0000-0000B93A0000}"/>
    <cellStyle name="20% - Accent1 2 7 2 5 2 2 2" xfId="15220" xr:uid="{00000000-0005-0000-0000-0000BA3A0000}"/>
    <cellStyle name="20% - Accent1 2 7 2 5 2 3" xfId="15221" xr:uid="{00000000-0005-0000-0000-0000BB3A0000}"/>
    <cellStyle name="20% - Accent1 2 7 2 5 3" xfId="15222" xr:uid="{00000000-0005-0000-0000-0000BC3A0000}"/>
    <cellStyle name="20% - Accent1 2 7 2 5 3 2" xfId="15223" xr:uid="{00000000-0005-0000-0000-0000BD3A0000}"/>
    <cellStyle name="20% - Accent1 2 7 2 5 4" xfId="15224" xr:uid="{00000000-0005-0000-0000-0000BE3A0000}"/>
    <cellStyle name="20% - Accent1 2 7 2 6" xfId="15225" xr:uid="{00000000-0005-0000-0000-0000BF3A0000}"/>
    <cellStyle name="20% - Accent1 2 7 2 6 2" xfId="15226" xr:uid="{00000000-0005-0000-0000-0000C03A0000}"/>
    <cellStyle name="20% - Accent1 2 7 2 6 2 2" xfId="15227" xr:uid="{00000000-0005-0000-0000-0000C13A0000}"/>
    <cellStyle name="20% - Accent1 2 7 2 6 2 2 2" xfId="15228" xr:uid="{00000000-0005-0000-0000-0000C23A0000}"/>
    <cellStyle name="20% - Accent1 2 7 2 6 2 3" xfId="15229" xr:uid="{00000000-0005-0000-0000-0000C33A0000}"/>
    <cellStyle name="20% - Accent1 2 7 2 6 3" xfId="15230" xr:uid="{00000000-0005-0000-0000-0000C43A0000}"/>
    <cellStyle name="20% - Accent1 2 7 2 6 3 2" xfId="15231" xr:uid="{00000000-0005-0000-0000-0000C53A0000}"/>
    <cellStyle name="20% - Accent1 2 7 2 6 4" xfId="15232" xr:uid="{00000000-0005-0000-0000-0000C63A0000}"/>
    <cellStyle name="20% - Accent1 2 7 2 7" xfId="15233" xr:uid="{00000000-0005-0000-0000-0000C73A0000}"/>
    <cellStyle name="20% - Accent1 2 7 2 7 2" xfId="15234" xr:uid="{00000000-0005-0000-0000-0000C83A0000}"/>
    <cellStyle name="20% - Accent1 2 7 2 7 2 2" xfId="15235" xr:uid="{00000000-0005-0000-0000-0000C93A0000}"/>
    <cellStyle name="20% - Accent1 2 7 2 7 3" xfId="15236" xr:uid="{00000000-0005-0000-0000-0000CA3A0000}"/>
    <cellStyle name="20% - Accent1 2 7 2 8" xfId="15237" xr:uid="{00000000-0005-0000-0000-0000CB3A0000}"/>
    <cellStyle name="20% - Accent1 2 7 2 8 2" xfId="15238" xr:uid="{00000000-0005-0000-0000-0000CC3A0000}"/>
    <cellStyle name="20% - Accent1 2 7 2 8 2 2" xfId="15239" xr:uid="{00000000-0005-0000-0000-0000CD3A0000}"/>
    <cellStyle name="20% - Accent1 2 7 2 8 3" xfId="15240" xr:uid="{00000000-0005-0000-0000-0000CE3A0000}"/>
    <cellStyle name="20% - Accent1 2 7 2 9" xfId="15241" xr:uid="{00000000-0005-0000-0000-0000CF3A0000}"/>
    <cellStyle name="20% - Accent1 2 7 2 9 2" xfId="15242" xr:uid="{00000000-0005-0000-0000-0000D03A0000}"/>
    <cellStyle name="20% - Accent1 2 7 3" xfId="15243" xr:uid="{00000000-0005-0000-0000-0000D13A0000}"/>
    <cellStyle name="20% - Accent1 2 7 3 10" xfId="15244" xr:uid="{00000000-0005-0000-0000-0000D23A0000}"/>
    <cellStyle name="20% - Accent1 2 7 3 10 2" xfId="15245" xr:uid="{00000000-0005-0000-0000-0000D33A0000}"/>
    <cellStyle name="20% - Accent1 2 7 3 11" xfId="15246" xr:uid="{00000000-0005-0000-0000-0000D43A0000}"/>
    <cellStyle name="20% - Accent1 2 7 3 2" xfId="15247" xr:uid="{00000000-0005-0000-0000-0000D53A0000}"/>
    <cellStyle name="20% - Accent1 2 7 3 2 2" xfId="15248" xr:uid="{00000000-0005-0000-0000-0000D63A0000}"/>
    <cellStyle name="20% - Accent1 2 7 3 2 2 2" xfId="15249" xr:uid="{00000000-0005-0000-0000-0000D73A0000}"/>
    <cellStyle name="20% - Accent1 2 7 3 2 2 2 2" xfId="15250" xr:uid="{00000000-0005-0000-0000-0000D83A0000}"/>
    <cellStyle name="20% - Accent1 2 7 3 2 2 2 2 2" xfId="15251" xr:uid="{00000000-0005-0000-0000-0000D93A0000}"/>
    <cellStyle name="20% - Accent1 2 7 3 2 2 2 3" xfId="15252" xr:uid="{00000000-0005-0000-0000-0000DA3A0000}"/>
    <cellStyle name="20% - Accent1 2 7 3 2 2 3" xfId="15253" xr:uid="{00000000-0005-0000-0000-0000DB3A0000}"/>
    <cellStyle name="20% - Accent1 2 7 3 2 2 3 2" xfId="15254" xr:uid="{00000000-0005-0000-0000-0000DC3A0000}"/>
    <cellStyle name="20% - Accent1 2 7 3 2 2 4" xfId="15255" xr:uid="{00000000-0005-0000-0000-0000DD3A0000}"/>
    <cellStyle name="20% - Accent1 2 7 3 2 3" xfId="15256" xr:uid="{00000000-0005-0000-0000-0000DE3A0000}"/>
    <cellStyle name="20% - Accent1 2 7 3 2 3 2" xfId="15257" xr:uid="{00000000-0005-0000-0000-0000DF3A0000}"/>
    <cellStyle name="20% - Accent1 2 7 3 2 3 2 2" xfId="15258" xr:uid="{00000000-0005-0000-0000-0000E03A0000}"/>
    <cellStyle name="20% - Accent1 2 7 3 2 3 2 2 2" xfId="15259" xr:uid="{00000000-0005-0000-0000-0000E13A0000}"/>
    <cellStyle name="20% - Accent1 2 7 3 2 3 2 3" xfId="15260" xr:uid="{00000000-0005-0000-0000-0000E23A0000}"/>
    <cellStyle name="20% - Accent1 2 7 3 2 3 3" xfId="15261" xr:uid="{00000000-0005-0000-0000-0000E33A0000}"/>
    <cellStyle name="20% - Accent1 2 7 3 2 3 3 2" xfId="15262" xr:uid="{00000000-0005-0000-0000-0000E43A0000}"/>
    <cellStyle name="20% - Accent1 2 7 3 2 3 4" xfId="15263" xr:uid="{00000000-0005-0000-0000-0000E53A0000}"/>
    <cellStyle name="20% - Accent1 2 7 3 2 4" xfId="15264" xr:uid="{00000000-0005-0000-0000-0000E63A0000}"/>
    <cellStyle name="20% - Accent1 2 7 3 2 4 2" xfId="15265" xr:uid="{00000000-0005-0000-0000-0000E73A0000}"/>
    <cellStyle name="20% - Accent1 2 7 3 2 4 2 2" xfId="15266" xr:uid="{00000000-0005-0000-0000-0000E83A0000}"/>
    <cellStyle name="20% - Accent1 2 7 3 2 4 2 2 2" xfId="15267" xr:uid="{00000000-0005-0000-0000-0000E93A0000}"/>
    <cellStyle name="20% - Accent1 2 7 3 2 4 2 3" xfId="15268" xr:uid="{00000000-0005-0000-0000-0000EA3A0000}"/>
    <cellStyle name="20% - Accent1 2 7 3 2 4 3" xfId="15269" xr:uid="{00000000-0005-0000-0000-0000EB3A0000}"/>
    <cellStyle name="20% - Accent1 2 7 3 2 4 3 2" xfId="15270" xr:uid="{00000000-0005-0000-0000-0000EC3A0000}"/>
    <cellStyle name="20% - Accent1 2 7 3 2 4 4" xfId="15271" xr:uid="{00000000-0005-0000-0000-0000ED3A0000}"/>
    <cellStyle name="20% - Accent1 2 7 3 2 5" xfId="15272" xr:uid="{00000000-0005-0000-0000-0000EE3A0000}"/>
    <cellStyle name="20% - Accent1 2 7 3 2 5 2" xfId="15273" xr:uid="{00000000-0005-0000-0000-0000EF3A0000}"/>
    <cellStyle name="20% - Accent1 2 7 3 2 5 2 2" xfId="15274" xr:uid="{00000000-0005-0000-0000-0000F03A0000}"/>
    <cellStyle name="20% - Accent1 2 7 3 2 5 3" xfId="15275" xr:uid="{00000000-0005-0000-0000-0000F13A0000}"/>
    <cellStyle name="20% - Accent1 2 7 3 2 6" xfId="15276" xr:uid="{00000000-0005-0000-0000-0000F23A0000}"/>
    <cellStyle name="20% - Accent1 2 7 3 2 6 2" xfId="15277" xr:uid="{00000000-0005-0000-0000-0000F33A0000}"/>
    <cellStyle name="20% - Accent1 2 7 3 2 6 2 2" xfId="15278" xr:uid="{00000000-0005-0000-0000-0000F43A0000}"/>
    <cellStyle name="20% - Accent1 2 7 3 2 6 3" xfId="15279" xr:uid="{00000000-0005-0000-0000-0000F53A0000}"/>
    <cellStyle name="20% - Accent1 2 7 3 2 7" xfId="15280" xr:uid="{00000000-0005-0000-0000-0000F63A0000}"/>
    <cellStyle name="20% - Accent1 2 7 3 2 7 2" xfId="15281" xr:uid="{00000000-0005-0000-0000-0000F73A0000}"/>
    <cellStyle name="20% - Accent1 2 7 3 2 8" xfId="15282" xr:uid="{00000000-0005-0000-0000-0000F83A0000}"/>
    <cellStyle name="20% - Accent1 2 7 3 2 8 2" xfId="15283" xr:uid="{00000000-0005-0000-0000-0000F93A0000}"/>
    <cellStyle name="20% - Accent1 2 7 3 2 9" xfId="15284" xr:uid="{00000000-0005-0000-0000-0000FA3A0000}"/>
    <cellStyle name="20% - Accent1 2 7 3 3" xfId="15285" xr:uid="{00000000-0005-0000-0000-0000FB3A0000}"/>
    <cellStyle name="20% - Accent1 2 7 3 3 2" xfId="15286" xr:uid="{00000000-0005-0000-0000-0000FC3A0000}"/>
    <cellStyle name="20% - Accent1 2 7 3 3 2 2" xfId="15287" xr:uid="{00000000-0005-0000-0000-0000FD3A0000}"/>
    <cellStyle name="20% - Accent1 2 7 3 3 2 2 2" xfId="15288" xr:uid="{00000000-0005-0000-0000-0000FE3A0000}"/>
    <cellStyle name="20% - Accent1 2 7 3 3 2 2 2 2" xfId="15289" xr:uid="{00000000-0005-0000-0000-0000FF3A0000}"/>
    <cellStyle name="20% - Accent1 2 7 3 3 2 2 3" xfId="15290" xr:uid="{00000000-0005-0000-0000-0000003B0000}"/>
    <cellStyle name="20% - Accent1 2 7 3 3 2 3" xfId="15291" xr:uid="{00000000-0005-0000-0000-0000013B0000}"/>
    <cellStyle name="20% - Accent1 2 7 3 3 2 3 2" xfId="15292" xr:uid="{00000000-0005-0000-0000-0000023B0000}"/>
    <cellStyle name="20% - Accent1 2 7 3 3 2 4" xfId="15293" xr:uid="{00000000-0005-0000-0000-0000033B0000}"/>
    <cellStyle name="20% - Accent1 2 7 3 3 3" xfId="15294" xr:uid="{00000000-0005-0000-0000-0000043B0000}"/>
    <cellStyle name="20% - Accent1 2 7 3 3 3 2" xfId="15295" xr:uid="{00000000-0005-0000-0000-0000053B0000}"/>
    <cellStyle name="20% - Accent1 2 7 3 3 3 2 2" xfId="15296" xr:uid="{00000000-0005-0000-0000-0000063B0000}"/>
    <cellStyle name="20% - Accent1 2 7 3 3 3 2 2 2" xfId="15297" xr:uid="{00000000-0005-0000-0000-0000073B0000}"/>
    <cellStyle name="20% - Accent1 2 7 3 3 3 2 3" xfId="15298" xr:uid="{00000000-0005-0000-0000-0000083B0000}"/>
    <cellStyle name="20% - Accent1 2 7 3 3 3 3" xfId="15299" xr:uid="{00000000-0005-0000-0000-0000093B0000}"/>
    <cellStyle name="20% - Accent1 2 7 3 3 3 3 2" xfId="15300" xr:uid="{00000000-0005-0000-0000-00000A3B0000}"/>
    <cellStyle name="20% - Accent1 2 7 3 3 3 4" xfId="15301" xr:uid="{00000000-0005-0000-0000-00000B3B0000}"/>
    <cellStyle name="20% - Accent1 2 7 3 3 4" xfId="15302" xr:uid="{00000000-0005-0000-0000-00000C3B0000}"/>
    <cellStyle name="20% - Accent1 2 7 3 3 4 2" xfId="15303" xr:uid="{00000000-0005-0000-0000-00000D3B0000}"/>
    <cellStyle name="20% - Accent1 2 7 3 3 4 2 2" xfId="15304" xr:uid="{00000000-0005-0000-0000-00000E3B0000}"/>
    <cellStyle name="20% - Accent1 2 7 3 3 4 2 2 2" xfId="15305" xr:uid="{00000000-0005-0000-0000-00000F3B0000}"/>
    <cellStyle name="20% - Accent1 2 7 3 3 4 2 3" xfId="15306" xr:uid="{00000000-0005-0000-0000-0000103B0000}"/>
    <cellStyle name="20% - Accent1 2 7 3 3 4 3" xfId="15307" xr:uid="{00000000-0005-0000-0000-0000113B0000}"/>
    <cellStyle name="20% - Accent1 2 7 3 3 4 3 2" xfId="15308" xr:uid="{00000000-0005-0000-0000-0000123B0000}"/>
    <cellStyle name="20% - Accent1 2 7 3 3 4 4" xfId="15309" xr:uid="{00000000-0005-0000-0000-0000133B0000}"/>
    <cellStyle name="20% - Accent1 2 7 3 3 5" xfId="15310" xr:uid="{00000000-0005-0000-0000-0000143B0000}"/>
    <cellStyle name="20% - Accent1 2 7 3 3 5 2" xfId="15311" xr:uid="{00000000-0005-0000-0000-0000153B0000}"/>
    <cellStyle name="20% - Accent1 2 7 3 3 5 2 2" xfId="15312" xr:uid="{00000000-0005-0000-0000-0000163B0000}"/>
    <cellStyle name="20% - Accent1 2 7 3 3 5 3" xfId="15313" xr:uid="{00000000-0005-0000-0000-0000173B0000}"/>
    <cellStyle name="20% - Accent1 2 7 3 3 6" xfId="15314" xr:uid="{00000000-0005-0000-0000-0000183B0000}"/>
    <cellStyle name="20% - Accent1 2 7 3 3 6 2" xfId="15315" xr:uid="{00000000-0005-0000-0000-0000193B0000}"/>
    <cellStyle name="20% - Accent1 2 7 3 3 6 2 2" xfId="15316" xr:uid="{00000000-0005-0000-0000-00001A3B0000}"/>
    <cellStyle name="20% - Accent1 2 7 3 3 6 3" xfId="15317" xr:uid="{00000000-0005-0000-0000-00001B3B0000}"/>
    <cellStyle name="20% - Accent1 2 7 3 3 7" xfId="15318" xr:uid="{00000000-0005-0000-0000-00001C3B0000}"/>
    <cellStyle name="20% - Accent1 2 7 3 3 7 2" xfId="15319" xr:uid="{00000000-0005-0000-0000-00001D3B0000}"/>
    <cellStyle name="20% - Accent1 2 7 3 3 8" xfId="15320" xr:uid="{00000000-0005-0000-0000-00001E3B0000}"/>
    <cellStyle name="20% - Accent1 2 7 3 3 8 2" xfId="15321" xr:uid="{00000000-0005-0000-0000-00001F3B0000}"/>
    <cellStyle name="20% - Accent1 2 7 3 3 9" xfId="15322" xr:uid="{00000000-0005-0000-0000-0000203B0000}"/>
    <cellStyle name="20% - Accent1 2 7 3 4" xfId="15323" xr:uid="{00000000-0005-0000-0000-0000213B0000}"/>
    <cellStyle name="20% - Accent1 2 7 3 4 2" xfId="15324" xr:uid="{00000000-0005-0000-0000-0000223B0000}"/>
    <cellStyle name="20% - Accent1 2 7 3 4 2 2" xfId="15325" xr:uid="{00000000-0005-0000-0000-0000233B0000}"/>
    <cellStyle name="20% - Accent1 2 7 3 4 2 2 2" xfId="15326" xr:uid="{00000000-0005-0000-0000-0000243B0000}"/>
    <cellStyle name="20% - Accent1 2 7 3 4 2 3" xfId="15327" xr:uid="{00000000-0005-0000-0000-0000253B0000}"/>
    <cellStyle name="20% - Accent1 2 7 3 4 3" xfId="15328" xr:uid="{00000000-0005-0000-0000-0000263B0000}"/>
    <cellStyle name="20% - Accent1 2 7 3 4 3 2" xfId="15329" xr:uid="{00000000-0005-0000-0000-0000273B0000}"/>
    <cellStyle name="20% - Accent1 2 7 3 4 4" xfId="15330" xr:uid="{00000000-0005-0000-0000-0000283B0000}"/>
    <cellStyle name="20% - Accent1 2 7 3 5" xfId="15331" xr:uid="{00000000-0005-0000-0000-0000293B0000}"/>
    <cellStyle name="20% - Accent1 2 7 3 5 2" xfId="15332" xr:uid="{00000000-0005-0000-0000-00002A3B0000}"/>
    <cellStyle name="20% - Accent1 2 7 3 5 2 2" xfId="15333" xr:uid="{00000000-0005-0000-0000-00002B3B0000}"/>
    <cellStyle name="20% - Accent1 2 7 3 5 2 2 2" xfId="15334" xr:uid="{00000000-0005-0000-0000-00002C3B0000}"/>
    <cellStyle name="20% - Accent1 2 7 3 5 2 3" xfId="15335" xr:uid="{00000000-0005-0000-0000-00002D3B0000}"/>
    <cellStyle name="20% - Accent1 2 7 3 5 3" xfId="15336" xr:uid="{00000000-0005-0000-0000-00002E3B0000}"/>
    <cellStyle name="20% - Accent1 2 7 3 5 3 2" xfId="15337" xr:uid="{00000000-0005-0000-0000-00002F3B0000}"/>
    <cellStyle name="20% - Accent1 2 7 3 5 4" xfId="15338" xr:uid="{00000000-0005-0000-0000-0000303B0000}"/>
    <cellStyle name="20% - Accent1 2 7 3 6" xfId="15339" xr:uid="{00000000-0005-0000-0000-0000313B0000}"/>
    <cellStyle name="20% - Accent1 2 7 3 6 2" xfId="15340" xr:uid="{00000000-0005-0000-0000-0000323B0000}"/>
    <cellStyle name="20% - Accent1 2 7 3 6 2 2" xfId="15341" xr:uid="{00000000-0005-0000-0000-0000333B0000}"/>
    <cellStyle name="20% - Accent1 2 7 3 6 2 2 2" xfId="15342" xr:uid="{00000000-0005-0000-0000-0000343B0000}"/>
    <cellStyle name="20% - Accent1 2 7 3 6 2 3" xfId="15343" xr:uid="{00000000-0005-0000-0000-0000353B0000}"/>
    <cellStyle name="20% - Accent1 2 7 3 6 3" xfId="15344" xr:uid="{00000000-0005-0000-0000-0000363B0000}"/>
    <cellStyle name="20% - Accent1 2 7 3 6 3 2" xfId="15345" xr:uid="{00000000-0005-0000-0000-0000373B0000}"/>
    <cellStyle name="20% - Accent1 2 7 3 6 4" xfId="15346" xr:uid="{00000000-0005-0000-0000-0000383B0000}"/>
    <cellStyle name="20% - Accent1 2 7 3 7" xfId="15347" xr:uid="{00000000-0005-0000-0000-0000393B0000}"/>
    <cellStyle name="20% - Accent1 2 7 3 7 2" xfId="15348" xr:uid="{00000000-0005-0000-0000-00003A3B0000}"/>
    <cellStyle name="20% - Accent1 2 7 3 7 2 2" xfId="15349" xr:uid="{00000000-0005-0000-0000-00003B3B0000}"/>
    <cellStyle name="20% - Accent1 2 7 3 7 3" xfId="15350" xr:uid="{00000000-0005-0000-0000-00003C3B0000}"/>
    <cellStyle name="20% - Accent1 2 7 3 8" xfId="15351" xr:uid="{00000000-0005-0000-0000-00003D3B0000}"/>
    <cellStyle name="20% - Accent1 2 7 3 8 2" xfId="15352" xr:uid="{00000000-0005-0000-0000-00003E3B0000}"/>
    <cellStyle name="20% - Accent1 2 7 3 8 2 2" xfId="15353" xr:uid="{00000000-0005-0000-0000-00003F3B0000}"/>
    <cellStyle name="20% - Accent1 2 7 3 8 3" xfId="15354" xr:uid="{00000000-0005-0000-0000-0000403B0000}"/>
    <cellStyle name="20% - Accent1 2 7 3 9" xfId="15355" xr:uid="{00000000-0005-0000-0000-0000413B0000}"/>
    <cellStyle name="20% - Accent1 2 7 3 9 2" xfId="15356" xr:uid="{00000000-0005-0000-0000-0000423B0000}"/>
    <cellStyle name="20% - Accent1 2 7 4" xfId="15357" xr:uid="{00000000-0005-0000-0000-0000433B0000}"/>
    <cellStyle name="20% - Accent1 2 7 4 10" xfId="15358" xr:uid="{00000000-0005-0000-0000-0000443B0000}"/>
    <cellStyle name="20% - Accent1 2 7 4 10 2" xfId="15359" xr:uid="{00000000-0005-0000-0000-0000453B0000}"/>
    <cellStyle name="20% - Accent1 2 7 4 11" xfId="15360" xr:uid="{00000000-0005-0000-0000-0000463B0000}"/>
    <cellStyle name="20% - Accent1 2 7 4 2" xfId="15361" xr:uid="{00000000-0005-0000-0000-0000473B0000}"/>
    <cellStyle name="20% - Accent1 2 7 4 2 2" xfId="15362" xr:uid="{00000000-0005-0000-0000-0000483B0000}"/>
    <cellStyle name="20% - Accent1 2 7 4 2 2 2" xfId="15363" xr:uid="{00000000-0005-0000-0000-0000493B0000}"/>
    <cellStyle name="20% - Accent1 2 7 4 2 2 2 2" xfId="15364" xr:uid="{00000000-0005-0000-0000-00004A3B0000}"/>
    <cellStyle name="20% - Accent1 2 7 4 2 2 2 2 2" xfId="15365" xr:uid="{00000000-0005-0000-0000-00004B3B0000}"/>
    <cellStyle name="20% - Accent1 2 7 4 2 2 2 3" xfId="15366" xr:uid="{00000000-0005-0000-0000-00004C3B0000}"/>
    <cellStyle name="20% - Accent1 2 7 4 2 2 3" xfId="15367" xr:uid="{00000000-0005-0000-0000-00004D3B0000}"/>
    <cellStyle name="20% - Accent1 2 7 4 2 2 3 2" xfId="15368" xr:uid="{00000000-0005-0000-0000-00004E3B0000}"/>
    <cellStyle name="20% - Accent1 2 7 4 2 2 4" xfId="15369" xr:uid="{00000000-0005-0000-0000-00004F3B0000}"/>
    <cellStyle name="20% - Accent1 2 7 4 2 3" xfId="15370" xr:uid="{00000000-0005-0000-0000-0000503B0000}"/>
    <cellStyle name="20% - Accent1 2 7 4 2 3 2" xfId="15371" xr:uid="{00000000-0005-0000-0000-0000513B0000}"/>
    <cellStyle name="20% - Accent1 2 7 4 2 3 2 2" xfId="15372" xr:uid="{00000000-0005-0000-0000-0000523B0000}"/>
    <cellStyle name="20% - Accent1 2 7 4 2 3 2 2 2" xfId="15373" xr:uid="{00000000-0005-0000-0000-0000533B0000}"/>
    <cellStyle name="20% - Accent1 2 7 4 2 3 2 3" xfId="15374" xr:uid="{00000000-0005-0000-0000-0000543B0000}"/>
    <cellStyle name="20% - Accent1 2 7 4 2 3 3" xfId="15375" xr:uid="{00000000-0005-0000-0000-0000553B0000}"/>
    <cellStyle name="20% - Accent1 2 7 4 2 3 3 2" xfId="15376" xr:uid="{00000000-0005-0000-0000-0000563B0000}"/>
    <cellStyle name="20% - Accent1 2 7 4 2 3 4" xfId="15377" xr:uid="{00000000-0005-0000-0000-0000573B0000}"/>
    <cellStyle name="20% - Accent1 2 7 4 2 4" xfId="15378" xr:uid="{00000000-0005-0000-0000-0000583B0000}"/>
    <cellStyle name="20% - Accent1 2 7 4 2 4 2" xfId="15379" xr:uid="{00000000-0005-0000-0000-0000593B0000}"/>
    <cellStyle name="20% - Accent1 2 7 4 2 4 2 2" xfId="15380" xr:uid="{00000000-0005-0000-0000-00005A3B0000}"/>
    <cellStyle name="20% - Accent1 2 7 4 2 4 2 2 2" xfId="15381" xr:uid="{00000000-0005-0000-0000-00005B3B0000}"/>
    <cellStyle name="20% - Accent1 2 7 4 2 4 2 3" xfId="15382" xr:uid="{00000000-0005-0000-0000-00005C3B0000}"/>
    <cellStyle name="20% - Accent1 2 7 4 2 4 3" xfId="15383" xr:uid="{00000000-0005-0000-0000-00005D3B0000}"/>
    <cellStyle name="20% - Accent1 2 7 4 2 4 3 2" xfId="15384" xr:uid="{00000000-0005-0000-0000-00005E3B0000}"/>
    <cellStyle name="20% - Accent1 2 7 4 2 4 4" xfId="15385" xr:uid="{00000000-0005-0000-0000-00005F3B0000}"/>
    <cellStyle name="20% - Accent1 2 7 4 2 5" xfId="15386" xr:uid="{00000000-0005-0000-0000-0000603B0000}"/>
    <cellStyle name="20% - Accent1 2 7 4 2 5 2" xfId="15387" xr:uid="{00000000-0005-0000-0000-0000613B0000}"/>
    <cellStyle name="20% - Accent1 2 7 4 2 5 2 2" xfId="15388" xr:uid="{00000000-0005-0000-0000-0000623B0000}"/>
    <cellStyle name="20% - Accent1 2 7 4 2 5 3" xfId="15389" xr:uid="{00000000-0005-0000-0000-0000633B0000}"/>
    <cellStyle name="20% - Accent1 2 7 4 2 6" xfId="15390" xr:uid="{00000000-0005-0000-0000-0000643B0000}"/>
    <cellStyle name="20% - Accent1 2 7 4 2 6 2" xfId="15391" xr:uid="{00000000-0005-0000-0000-0000653B0000}"/>
    <cellStyle name="20% - Accent1 2 7 4 2 6 2 2" xfId="15392" xr:uid="{00000000-0005-0000-0000-0000663B0000}"/>
    <cellStyle name="20% - Accent1 2 7 4 2 6 3" xfId="15393" xr:uid="{00000000-0005-0000-0000-0000673B0000}"/>
    <cellStyle name="20% - Accent1 2 7 4 2 7" xfId="15394" xr:uid="{00000000-0005-0000-0000-0000683B0000}"/>
    <cellStyle name="20% - Accent1 2 7 4 2 7 2" xfId="15395" xr:uid="{00000000-0005-0000-0000-0000693B0000}"/>
    <cellStyle name="20% - Accent1 2 7 4 2 8" xfId="15396" xr:uid="{00000000-0005-0000-0000-00006A3B0000}"/>
    <cellStyle name="20% - Accent1 2 7 4 2 8 2" xfId="15397" xr:uid="{00000000-0005-0000-0000-00006B3B0000}"/>
    <cellStyle name="20% - Accent1 2 7 4 2 9" xfId="15398" xr:uid="{00000000-0005-0000-0000-00006C3B0000}"/>
    <cellStyle name="20% - Accent1 2 7 4 3" xfId="15399" xr:uid="{00000000-0005-0000-0000-00006D3B0000}"/>
    <cellStyle name="20% - Accent1 2 7 4 3 2" xfId="15400" xr:uid="{00000000-0005-0000-0000-00006E3B0000}"/>
    <cellStyle name="20% - Accent1 2 7 4 3 2 2" xfId="15401" xr:uid="{00000000-0005-0000-0000-00006F3B0000}"/>
    <cellStyle name="20% - Accent1 2 7 4 3 2 2 2" xfId="15402" xr:uid="{00000000-0005-0000-0000-0000703B0000}"/>
    <cellStyle name="20% - Accent1 2 7 4 3 2 2 2 2" xfId="15403" xr:uid="{00000000-0005-0000-0000-0000713B0000}"/>
    <cellStyle name="20% - Accent1 2 7 4 3 2 2 3" xfId="15404" xr:uid="{00000000-0005-0000-0000-0000723B0000}"/>
    <cellStyle name="20% - Accent1 2 7 4 3 2 3" xfId="15405" xr:uid="{00000000-0005-0000-0000-0000733B0000}"/>
    <cellStyle name="20% - Accent1 2 7 4 3 2 3 2" xfId="15406" xr:uid="{00000000-0005-0000-0000-0000743B0000}"/>
    <cellStyle name="20% - Accent1 2 7 4 3 2 4" xfId="15407" xr:uid="{00000000-0005-0000-0000-0000753B0000}"/>
    <cellStyle name="20% - Accent1 2 7 4 3 3" xfId="15408" xr:uid="{00000000-0005-0000-0000-0000763B0000}"/>
    <cellStyle name="20% - Accent1 2 7 4 3 3 2" xfId="15409" xr:uid="{00000000-0005-0000-0000-0000773B0000}"/>
    <cellStyle name="20% - Accent1 2 7 4 3 3 2 2" xfId="15410" xr:uid="{00000000-0005-0000-0000-0000783B0000}"/>
    <cellStyle name="20% - Accent1 2 7 4 3 3 2 2 2" xfId="15411" xr:uid="{00000000-0005-0000-0000-0000793B0000}"/>
    <cellStyle name="20% - Accent1 2 7 4 3 3 2 3" xfId="15412" xr:uid="{00000000-0005-0000-0000-00007A3B0000}"/>
    <cellStyle name="20% - Accent1 2 7 4 3 3 3" xfId="15413" xr:uid="{00000000-0005-0000-0000-00007B3B0000}"/>
    <cellStyle name="20% - Accent1 2 7 4 3 3 3 2" xfId="15414" xr:uid="{00000000-0005-0000-0000-00007C3B0000}"/>
    <cellStyle name="20% - Accent1 2 7 4 3 3 4" xfId="15415" xr:uid="{00000000-0005-0000-0000-00007D3B0000}"/>
    <cellStyle name="20% - Accent1 2 7 4 3 4" xfId="15416" xr:uid="{00000000-0005-0000-0000-00007E3B0000}"/>
    <cellStyle name="20% - Accent1 2 7 4 3 4 2" xfId="15417" xr:uid="{00000000-0005-0000-0000-00007F3B0000}"/>
    <cellStyle name="20% - Accent1 2 7 4 3 4 2 2" xfId="15418" xr:uid="{00000000-0005-0000-0000-0000803B0000}"/>
    <cellStyle name="20% - Accent1 2 7 4 3 4 2 2 2" xfId="15419" xr:uid="{00000000-0005-0000-0000-0000813B0000}"/>
    <cellStyle name="20% - Accent1 2 7 4 3 4 2 3" xfId="15420" xr:uid="{00000000-0005-0000-0000-0000823B0000}"/>
    <cellStyle name="20% - Accent1 2 7 4 3 4 3" xfId="15421" xr:uid="{00000000-0005-0000-0000-0000833B0000}"/>
    <cellStyle name="20% - Accent1 2 7 4 3 4 3 2" xfId="15422" xr:uid="{00000000-0005-0000-0000-0000843B0000}"/>
    <cellStyle name="20% - Accent1 2 7 4 3 4 4" xfId="15423" xr:uid="{00000000-0005-0000-0000-0000853B0000}"/>
    <cellStyle name="20% - Accent1 2 7 4 3 5" xfId="15424" xr:uid="{00000000-0005-0000-0000-0000863B0000}"/>
    <cellStyle name="20% - Accent1 2 7 4 3 5 2" xfId="15425" xr:uid="{00000000-0005-0000-0000-0000873B0000}"/>
    <cellStyle name="20% - Accent1 2 7 4 3 5 2 2" xfId="15426" xr:uid="{00000000-0005-0000-0000-0000883B0000}"/>
    <cellStyle name="20% - Accent1 2 7 4 3 5 3" xfId="15427" xr:uid="{00000000-0005-0000-0000-0000893B0000}"/>
    <cellStyle name="20% - Accent1 2 7 4 3 6" xfId="15428" xr:uid="{00000000-0005-0000-0000-00008A3B0000}"/>
    <cellStyle name="20% - Accent1 2 7 4 3 6 2" xfId="15429" xr:uid="{00000000-0005-0000-0000-00008B3B0000}"/>
    <cellStyle name="20% - Accent1 2 7 4 3 6 2 2" xfId="15430" xr:uid="{00000000-0005-0000-0000-00008C3B0000}"/>
    <cellStyle name="20% - Accent1 2 7 4 3 6 3" xfId="15431" xr:uid="{00000000-0005-0000-0000-00008D3B0000}"/>
    <cellStyle name="20% - Accent1 2 7 4 3 7" xfId="15432" xr:uid="{00000000-0005-0000-0000-00008E3B0000}"/>
    <cellStyle name="20% - Accent1 2 7 4 3 7 2" xfId="15433" xr:uid="{00000000-0005-0000-0000-00008F3B0000}"/>
    <cellStyle name="20% - Accent1 2 7 4 3 8" xfId="15434" xr:uid="{00000000-0005-0000-0000-0000903B0000}"/>
    <cellStyle name="20% - Accent1 2 7 4 3 8 2" xfId="15435" xr:uid="{00000000-0005-0000-0000-0000913B0000}"/>
    <cellStyle name="20% - Accent1 2 7 4 3 9" xfId="15436" xr:uid="{00000000-0005-0000-0000-0000923B0000}"/>
    <cellStyle name="20% - Accent1 2 7 4 4" xfId="15437" xr:uid="{00000000-0005-0000-0000-0000933B0000}"/>
    <cellStyle name="20% - Accent1 2 7 4 4 2" xfId="15438" xr:uid="{00000000-0005-0000-0000-0000943B0000}"/>
    <cellStyle name="20% - Accent1 2 7 4 4 2 2" xfId="15439" xr:uid="{00000000-0005-0000-0000-0000953B0000}"/>
    <cellStyle name="20% - Accent1 2 7 4 4 2 2 2" xfId="15440" xr:uid="{00000000-0005-0000-0000-0000963B0000}"/>
    <cellStyle name="20% - Accent1 2 7 4 4 2 3" xfId="15441" xr:uid="{00000000-0005-0000-0000-0000973B0000}"/>
    <cellStyle name="20% - Accent1 2 7 4 4 3" xfId="15442" xr:uid="{00000000-0005-0000-0000-0000983B0000}"/>
    <cellStyle name="20% - Accent1 2 7 4 4 3 2" xfId="15443" xr:uid="{00000000-0005-0000-0000-0000993B0000}"/>
    <cellStyle name="20% - Accent1 2 7 4 4 4" xfId="15444" xr:uid="{00000000-0005-0000-0000-00009A3B0000}"/>
    <cellStyle name="20% - Accent1 2 7 4 5" xfId="15445" xr:uid="{00000000-0005-0000-0000-00009B3B0000}"/>
    <cellStyle name="20% - Accent1 2 7 4 5 2" xfId="15446" xr:uid="{00000000-0005-0000-0000-00009C3B0000}"/>
    <cellStyle name="20% - Accent1 2 7 4 5 2 2" xfId="15447" xr:uid="{00000000-0005-0000-0000-00009D3B0000}"/>
    <cellStyle name="20% - Accent1 2 7 4 5 2 2 2" xfId="15448" xr:uid="{00000000-0005-0000-0000-00009E3B0000}"/>
    <cellStyle name="20% - Accent1 2 7 4 5 2 3" xfId="15449" xr:uid="{00000000-0005-0000-0000-00009F3B0000}"/>
    <cellStyle name="20% - Accent1 2 7 4 5 3" xfId="15450" xr:uid="{00000000-0005-0000-0000-0000A03B0000}"/>
    <cellStyle name="20% - Accent1 2 7 4 5 3 2" xfId="15451" xr:uid="{00000000-0005-0000-0000-0000A13B0000}"/>
    <cellStyle name="20% - Accent1 2 7 4 5 4" xfId="15452" xr:uid="{00000000-0005-0000-0000-0000A23B0000}"/>
    <cellStyle name="20% - Accent1 2 7 4 6" xfId="15453" xr:uid="{00000000-0005-0000-0000-0000A33B0000}"/>
    <cellStyle name="20% - Accent1 2 7 4 6 2" xfId="15454" xr:uid="{00000000-0005-0000-0000-0000A43B0000}"/>
    <cellStyle name="20% - Accent1 2 7 4 6 2 2" xfId="15455" xr:uid="{00000000-0005-0000-0000-0000A53B0000}"/>
    <cellStyle name="20% - Accent1 2 7 4 6 2 2 2" xfId="15456" xr:uid="{00000000-0005-0000-0000-0000A63B0000}"/>
    <cellStyle name="20% - Accent1 2 7 4 6 2 3" xfId="15457" xr:uid="{00000000-0005-0000-0000-0000A73B0000}"/>
    <cellStyle name="20% - Accent1 2 7 4 6 3" xfId="15458" xr:uid="{00000000-0005-0000-0000-0000A83B0000}"/>
    <cellStyle name="20% - Accent1 2 7 4 6 3 2" xfId="15459" xr:uid="{00000000-0005-0000-0000-0000A93B0000}"/>
    <cellStyle name="20% - Accent1 2 7 4 6 4" xfId="15460" xr:uid="{00000000-0005-0000-0000-0000AA3B0000}"/>
    <cellStyle name="20% - Accent1 2 7 4 7" xfId="15461" xr:uid="{00000000-0005-0000-0000-0000AB3B0000}"/>
    <cellStyle name="20% - Accent1 2 7 4 7 2" xfId="15462" xr:uid="{00000000-0005-0000-0000-0000AC3B0000}"/>
    <cellStyle name="20% - Accent1 2 7 4 7 2 2" xfId="15463" xr:uid="{00000000-0005-0000-0000-0000AD3B0000}"/>
    <cellStyle name="20% - Accent1 2 7 4 7 3" xfId="15464" xr:uid="{00000000-0005-0000-0000-0000AE3B0000}"/>
    <cellStyle name="20% - Accent1 2 7 4 8" xfId="15465" xr:uid="{00000000-0005-0000-0000-0000AF3B0000}"/>
    <cellStyle name="20% - Accent1 2 7 4 8 2" xfId="15466" xr:uid="{00000000-0005-0000-0000-0000B03B0000}"/>
    <cellStyle name="20% - Accent1 2 7 4 8 2 2" xfId="15467" xr:uid="{00000000-0005-0000-0000-0000B13B0000}"/>
    <cellStyle name="20% - Accent1 2 7 4 8 3" xfId="15468" xr:uid="{00000000-0005-0000-0000-0000B23B0000}"/>
    <cellStyle name="20% - Accent1 2 7 4 9" xfId="15469" xr:uid="{00000000-0005-0000-0000-0000B33B0000}"/>
    <cellStyle name="20% - Accent1 2 7 4 9 2" xfId="15470" xr:uid="{00000000-0005-0000-0000-0000B43B0000}"/>
    <cellStyle name="20% - Accent1 2 7 5" xfId="15471" xr:uid="{00000000-0005-0000-0000-0000B53B0000}"/>
    <cellStyle name="20% - Accent1 2 7 5 2" xfId="15472" xr:uid="{00000000-0005-0000-0000-0000B63B0000}"/>
    <cellStyle name="20% - Accent1 2 7 5 2 2" xfId="15473" xr:uid="{00000000-0005-0000-0000-0000B73B0000}"/>
    <cellStyle name="20% - Accent1 2 7 5 2 2 2" xfId="15474" xr:uid="{00000000-0005-0000-0000-0000B83B0000}"/>
    <cellStyle name="20% - Accent1 2 7 5 2 2 2 2" xfId="15475" xr:uid="{00000000-0005-0000-0000-0000B93B0000}"/>
    <cellStyle name="20% - Accent1 2 7 5 2 2 3" xfId="15476" xr:uid="{00000000-0005-0000-0000-0000BA3B0000}"/>
    <cellStyle name="20% - Accent1 2 7 5 2 3" xfId="15477" xr:uid="{00000000-0005-0000-0000-0000BB3B0000}"/>
    <cellStyle name="20% - Accent1 2 7 5 2 3 2" xfId="15478" xr:uid="{00000000-0005-0000-0000-0000BC3B0000}"/>
    <cellStyle name="20% - Accent1 2 7 5 2 4" xfId="15479" xr:uid="{00000000-0005-0000-0000-0000BD3B0000}"/>
    <cellStyle name="20% - Accent1 2 7 5 3" xfId="15480" xr:uid="{00000000-0005-0000-0000-0000BE3B0000}"/>
    <cellStyle name="20% - Accent1 2 7 5 3 2" xfId="15481" xr:uid="{00000000-0005-0000-0000-0000BF3B0000}"/>
    <cellStyle name="20% - Accent1 2 7 5 3 2 2" xfId="15482" xr:uid="{00000000-0005-0000-0000-0000C03B0000}"/>
    <cellStyle name="20% - Accent1 2 7 5 3 2 2 2" xfId="15483" xr:uid="{00000000-0005-0000-0000-0000C13B0000}"/>
    <cellStyle name="20% - Accent1 2 7 5 3 2 3" xfId="15484" xr:uid="{00000000-0005-0000-0000-0000C23B0000}"/>
    <cellStyle name="20% - Accent1 2 7 5 3 3" xfId="15485" xr:uid="{00000000-0005-0000-0000-0000C33B0000}"/>
    <cellStyle name="20% - Accent1 2 7 5 3 3 2" xfId="15486" xr:uid="{00000000-0005-0000-0000-0000C43B0000}"/>
    <cellStyle name="20% - Accent1 2 7 5 3 4" xfId="15487" xr:uid="{00000000-0005-0000-0000-0000C53B0000}"/>
    <cellStyle name="20% - Accent1 2 7 5 4" xfId="15488" xr:uid="{00000000-0005-0000-0000-0000C63B0000}"/>
    <cellStyle name="20% - Accent1 2 7 5 4 2" xfId="15489" xr:uid="{00000000-0005-0000-0000-0000C73B0000}"/>
    <cellStyle name="20% - Accent1 2 7 5 4 2 2" xfId="15490" xr:uid="{00000000-0005-0000-0000-0000C83B0000}"/>
    <cellStyle name="20% - Accent1 2 7 5 4 2 2 2" xfId="15491" xr:uid="{00000000-0005-0000-0000-0000C93B0000}"/>
    <cellStyle name="20% - Accent1 2 7 5 4 2 3" xfId="15492" xr:uid="{00000000-0005-0000-0000-0000CA3B0000}"/>
    <cellStyle name="20% - Accent1 2 7 5 4 3" xfId="15493" xr:uid="{00000000-0005-0000-0000-0000CB3B0000}"/>
    <cellStyle name="20% - Accent1 2 7 5 4 3 2" xfId="15494" xr:uid="{00000000-0005-0000-0000-0000CC3B0000}"/>
    <cellStyle name="20% - Accent1 2 7 5 4 4" xfId="15495" xr:uid="{00000000-0005-0000-0000-0000CD3B0000}"/>
    <cellStyle name="20% - Accent1 2 7 5 5" xfId="15496" xr:uid="{00000000-0005-0000-0000-0000CE3B0000}"/>
    <cellStyle name="20% - Accent1 2 7 5 5 2" xfId="15497" xr:uid="{00000000-0005-0000-0000-0000CF3B0000}"/>
    <cellStyle name="20% - Accent1 2 7 5 5 2 2" xfId="15498" xr:uid="{00000000-0005-0000-0000-0000D03B0000}"/>
    <cellStyle name="20% - Accent1 2 7 5 5 3" xfId="15499" xr:uid="{00000000-0005-0000-0000-0000D13B0000}"/>
    <cellStyle name="20% - Accent1 2 7 5 6" xfId="15500" xr:uid="{00000000-0005-0000-0000-0000D23B0000}"/>
    <cellStyle name="20% - Accent1 2 7 5 6 2" xfId="15501" xr:uid="{00000000-0005-0000-0000-0000D33B0000}"/>
    <cellStyle name="20% - Accent1 2 7 5 6 2 2" xfId="15502" xr:uid="{00000000-0005-0000-0000-0000D43B0000}"/>
    <cellStyle name="20% - Accent1 2 7 5 6 3" xfId="15503" xr:uid="{00000000-0005-0000-0000-0000D53B0000}"/>
    <cellStyle name="20% - Accent1 2 7 5 7" xfId="15504" xr:uid="{00000000-0005-0000-0000-0000D63B0000}"/>
    <cellStyle name="20% - Accent1 2 7 5 7 2" xfId="15505" xr:uid="{00000000-0005-0000-0000-0000D73B0000}"/>
    <cellStyle name="20% - Accent1 2 7 5 8" xfId="15506" xr:uid="{00000000-0005-0000-0000-0000D83B0000}"/>
    <cellStyle name="20% - Accent1 2 7 5 8 2" xfId="15507" xr:uid="{00000000-0005-0000-0000-0000D93B0000}"/>
    <cellStyle name="20% - Accent1 2 7 5 9" xfId="15508" xr:uid="{00000000-0005-0000-0000-0000DA3B0000}"/>
    <cellStyle name="20% - Accent1 2 7 6" xfId="15509" xr:uid="{00000000-0005-0000-0000-0000DB3B0000}"/>
    <cellStyle name="20% - Accent1 2 7 6 2" xfId="15510" xr:uid="{00000000-0005-0000-0000-0000DC3B0000}"/>
    <cellStyle name="20% - Accent1 2 7 6 2 2" xfId="15511" xr:uid="{00000000-0005-0000-0000-0000DD3B0000}"/>
    <cellStyle name="20% - Accent1 2 7 6 2 2 2" xfId="15512" xr:uid="{00000000-0005-0000-0000-0000DE3B0000}"/>
    <cellStyle name="20% - Accent1 2 7 6 2 2 2 2" xfId="15513" xr:uid="{00000000-0005-0000-0000-0000DF3B0000}"/>
    <cellStyle name="20% - Accent1 2 7 6 2 2 3" xfId="15514" xr:uid="{00000000-0005-0000-0000-0000E03B0000}"/>
    <cellStyle name="20% - Accent1 2 7 6 2 3" xfId="15515" xr:uid="{00000000-0005-0000-0000-0000E13B0000}"/>
    <cellStyle name="20% - Accent1 2 7 6 2 3 2" xfId="15516" xr:uid="{00000000-0005-0000-0000-0000E23B0000}"/>
    <cellStyle name="20% - Accent1 2 7 6 2 4" xfId="15517" xr:uid="{00000000-0005-0000-0000-0000E33B0000}"/>
    <cellStyle name="20% - Accent1 2 7 6 3" xfId="15518" xr:uid="{00000000-0005-0000-0000-0000E43B0000}"/>
    <cellStyle name="20% - Accent1 2 7 6 3 2" xfId="15519" xr:uid="{00000000-0005-0000-0000-0000E53B0000}"/>
    <cellStyle name="20% - Accent1 2 7 6 3 2 2" xfId="15520" xr:uid="{00000000-0005-0000-0000-0000E63B0000}"/>
    <cellStyle name="20% - Accent1 2 7 6 3 2 2 2" xfId="15521" xr:uid="{00000000-0005-0000-0000-0000E73B0000}"/>
    <cellStyle name="20% - Accent1 2 7 6 3 2 3" xfId="15522" xr:uid="{00000000-0005-0000-0000-0000E83B0000}"/>
    <cellStyle name="20% - Accent1 2 7 6 3 3" xfId="15523" xr:uid="{00000000-0005-0000-0000-0000E93B0000}"/>
    <cellStyle name="20% - Accent1 2 7 6 3 3 2" xfId="15524" xr:uid="{00000000-0005-0000-0000-0000EA3B0000}"/>
    <cellStyle name="20% - Accent1 2 7 6 3 4" xfId="15525" xr:uid="{00000000-0005-0000-0000-0000EB3B0000}"/>
    <cellStyle name="20% - Accent1 2 7 6 4" xfId="15526" xr:uid="{00000000-0005-0000-0000-0000EC3B0000}"/>
    <cellStyle name="20% - Accent1 2 7 6 4 2" xfId="15527" xr:uid="{00000000-0005-0000-0000-0000ED3B0000}"/>
    <cellStyle name="20% - Accent1 2 7 6 4 2 2" xfId="15528" xr:uid="{00000000-0005-0000-0000-0000EE3B0000}"/>
    <cellStyle name="20% - Accent1 2 7 6 4 2 2 2" xfId="15529" xr:uid="{00000000-0005-0000-0000-0000EF3B0000}"/>
    <cellStyle name="20% - Accent1 2 7 6 4 2 3" xfId="15530" xr:uid="{00000000-0005-0000-0000-0000F03B0000}"/>
    <cellStyle name="20% - Accent1 2 7 6 4 3" xfId="15531" xr:uid="{00000000-0005-0000-0000-0000F13B0000}"/>
    <cellStyle name="20% - Accent1 2 7 6 4 3 2" xfId="15532" xr:uid="{00000000-0005-0000-0000-0000F23B0000}"/>
    <cellStyle name="20% - Accent1 2 7 6 4 4" xfId="15533" xr:uid="{00000000-0005-0000-0000-0000F33B0000}"/>
    <cellStyle name="20% - Accent1 2 7 6 5" xfId="15534" xr:uid="{00000000-0005-0000-0000-0000F43B0000}"/>
    <cellStyle name="20% - Accent1 2 7 6 5 2" xfId="15535" xr:uid="{00000000-0005-0000-0000-0000F53B0000}"/>
    <cellStyle name="20% - Accent1 2 7 6 5 2 2" xfId="15536" xr:uid="{00000000-0005-0000-0000-0000F63B0000}"/>
    <cellStyle name="20% - Accent1 2 7 6 5 3" xfId="15537" xr:uid="{00000000-0005-0000-0000-0000F73B0000}"/>
    <cellStyle name="20% - Accent1 2 7 6 6" xfId="15538" xr:uid="{00000000-0005-0000-0000-0000F83B0000}"/>
    <cellStyle name="20% - Accent1 2 7 6 6 2" xfId="15539" xr:uid="{00000000-0005-0000-0000-0000F93B0000}"/>
    <cellStyle name="20% - Accent1 2 7 6 6 2 2" xfId="15540" xr:uid="{00000000-0005-0000-0000-0000FA3B0000}"/>
    <cellStyle name="20% - Accent1 2 7 6 6 3" xfId="15541" xr:uid="{00000000-0005-0000-0000-0000FB3B0000}"/>
    <cellStyle name="20% - Accent1 2 7 6 7" xfId="15542" xr:uid="{00000000-0005-0000-0000-0000FC3B0000}"/>
    <cellStyle name="20% - Accent1 2 7 6 7 2" xfId="15543" xr:uid="{00000000-0005-0000-0000-0000FD3B0000}"/>
    <cellStyle name="20% - Accent1 2 7 6 8" xfId="15544" xr:uid="{00000000-0005-0000-0000-0000FE3B0000}"/>
    <cellStyle name="20% - Accent1 2 7 6 8 2" xfId="15545" xr:uid="{00000000-0005-0000-0000-0000FF3B0000}"/>
    <cellStyle name="20% - Accent1 2 7 6 9" xfId="15546" xr:uid="{00000000-0005-0000-0000-0000003C0000}"/>
    <cellStyle name="20% - Accent1 2 7 7" xfId="15547" xr:uid="{00000000-0005-0000-0000-0000013C0000}"/>
    <cellStyle name="20% - Accent1 2 7 7 2" xfId="15548" xr:uid="{00000000-0005-0000-0000-0000023C0000}"/>
    <cellStyle name="20% - Accent1 2 7 7 2 2" xfId="15549" xr:uid="{00000000-0005-0000-0000-0000033C0000}"/>
    <cellStyle name="20% - Accent1 2 7 7 2 2 2" xfId="15550" xr:uid="{00000000-0005-0000-0000-0000043C0000}"/>
    <cellStyle name="20% - Accent1 2 7 7 2 3" xfId="15551" xr:uid="{00000000-0005-0000-0000-0000053C0000}"/>
    <cellStyle name="20% - Accent1 2 7 7 3" xfId="15552" xr:uid="{00000000-0005-0000-0000-0000063C0000}"/>
    <cellStyle name="20% - Accent1 2 7 7 3 2" xfId="15553" xr:uid="{00000000-0005-0000-0000-0000073C0000}"/>
    <cellStyle name="20% - Accent1 2 7 7 4" xfId="15554" xr:uid="{00000000-0005-0000-0000-0000083C0000}"/>
    <cellStyle name="20% - Accent1 2 7 8" xfId="15555" xr:uid="{00000000-0005-0000-0000-0000093C0000}"/>
    <cellStyle name="20% - Accent1 2 7 8 2" xfId="15556" xr:uid="{00000000-0005-0000-0000-00000A3C0000}"/>
    <cellStyle name="20% - Accent1 2 7 8 2 2" xfId="15557" xr:uid="{00000000-0005-0000-0000-00000B3C0000}"/>
    <cellStyle name="20% - Accent1 2 7 8 2 2 2" xfId="15558" xr:uid="{00000000-0005-0000-0000-00000C3C0000}"/>
    <cellStyle name="20% - Accent1 2 7 8 2 3" xfId="15559" xr:uid="{00000000-0005-0000-0000-00000D3C0000}"/>
    <cellStyle name="20% - Accent1 2 7 8 3" xfId="15560" xr:uid="{00000000-0005-0000-0000-00000E3C0000}"/>
    <cellStyle name="20% - Accent1 2 7 8 3 2" xfId="15561" xr:uid="{00000000-0005-0000-0000-00000F3C0000}"/>
    <cellStyle name="20% - Accent1 2 7 8 4" xfId="15562" xr:uid="{00000000-0005-0000-0000-0000103C0000}"/>
    <cellStyle name="20% - Accent1 2 7 9" xfId="15563" xr:uid="{00000000-0005-0000-0000-0000113C0000}"/>
    <cellStyle name="20% - Accent1 2 7 9 2" xfId="15564" xr:uid="{00000000-0005-0000-0000-0000123C0000}"/>
    <cellStyle name="20% - Accent1 2 7 9 2 2" xfId="15565" xr:uid="{00000000-0005-0000-0000-0000133C0000}"/>
    <cellStyle name="20% - Accent1 2 7 9 2 2 2" xfId="15566" xr:uid="{00000000-0005-0000-0000-0000143C0000}"/>
    <cellStyle name="20% - Accent1 2 7 9 2 3" xfId="15567" xr:uid="{00000000-0005-0000-0000-0000153C0000}"/>
    <cellStyle name="20% - Accent1 2 7 9 3" xfId="15568" xr:uid="{00000000-0005-0000-0000-0000163C0000}"/>
    <cellStyle name="20% - Accent1 2 7 9 3 2" xfId="15569" xr:uid="{00000000-0005-0000-0000-0000173C0000}"/>
    <cellStyle name="20% - Accent1 2 7 9 4" xfId="15570" xr:uid="{00000000-0005-0000-0000-0000183C0000}"/>
    <cellStyle name="20% - Accent1 2 8" xfId="15571" xr:uid="{00000000-0005-0000-0000-0000193C0000}"/>
    <cellStyle name="20% - Accent1 2 8 10" xfId="15572" xr:uid="{00000000-0005-0000-0000-00001A3C0000}"/>
    <cellStyle name="20% - Accent1 2 8 10 2" xfId="15573" xr:uid="{00000000-0005-0000-0000-00001B3C0000}"/>
    <cellStyle name="20% - Accent1 2 8 11" xfId="15574" xr:uid="{00000000-0005-0000-0000-00001C3C0000}"/>
    <cellStyle name="20% - Accent1 2 8 11 2" xfId="15575" xr:uid="{00000000-0005-0000-0000-00001D3C0000}"/>
    <cellStyle name="20% - Accent1 2 8 12" xfId="15576" xr:uid="{00000000-0005-0000-0000-00001E3C0000}"/>
    <cellStyle name="20% - Accent1 2 8 2" xfId="15577" xr:uid="{00000000-0005-0000-0000-00001F3C0000}"/>
    <cellStyle name="20% - Accent1 2 8 2 10" xfId="15578" xr:uid="{00000000-0005-0000-0000-0000203C0000}"/>
    <cellStyle name="20% - Accent1 2 8 2 10 2" xfId="15579" xr:uid="{00000000-0005-0000-0000-0000213C0000}"/>
    <cellStyle name="20% - Accent1 2 8 2 11" xfId="15580" xr:uid="{00000000-0005-0000-0000-0000223C0000}"/>
    <cellStyle name="20% - Accent1 2 8 2 2" xfId="15581" xr:uid="{00000000-0005-0000-0000-0000233C0000}"/>
    <cellStyle name="20% - Accent1 2 8 2 2 2" xfId="15582" xr:uid="{00000000-0005-0000-0000-0000243C0000}"/>
    <cellStyle name="20% - Accent1 2 8 2 2 2 2" xfId="15583" xr:uid="{00000000-0005-0000-0000-0000253C0000}"/>
    <cellStyle name="20% - Accent1 2 8 2 2 2 2 2" xfId="15584" xr:uid="{00000000-0005-0000-0000-0000263C0000}"/>
    <cellStyle name="20% - Accent1 2 8 2 2 2 2 2 2" xfId="15585" xr:uid="{00000000-0005-0000-0000-0000273C0000}"/>
    <cellStyle name="20% - Accent1 2 8 2 2 2 2 3" xfId="15586" xr:uid="{00000000-0005-0000-0000-0000283C0000}"/>
    <cellStyle name="20% - Accent1 2 8 2 2 2 3" xfId="15587" xr:uid="{00000000-0005-0000-0000-0000293C0000}"/>
    <cellStyle name="20% - Accent1 2 8 2 2 2 3 2" xfId="15588" xr:uid="{00000000-0005-0000-0000-00002A3C0000}"/>
    <cellStyle name="20% - Accent1 2 8 2 2 2 4" xfId="15589" xr:uid="{00000000-0005-0000-0000-00002B3C0000}"/>
    <cellStyle name="20% - Accent1 2 8 2 2 3" xfId="15590" xr:uid="{00000000-0005-0000-0000-00002C3C0000}"/>
    <cellStyle name="20% - Accent1 2 8 2 2 3 2" xfId="15591" xr:uid="{00000000-0005-0000-0000-00002D3C0000}"/>
    <cellStyle name="20% - Accent1 2 8 2 2 3 2 2" xfId="15592" xr:uid="{00000000-0005-0000-0000-00002E3C0000}"/>
    <cellStyle name="20% - Accent1 2 8 2 2 3 2 2 2" xfId="15593" xr:uid="{00000000-0005-0000-0000-00002F3C0000}"/>
    <cellStyle name="20% - Accent1 2 8 2 2 3 2 3" xfId="15594" xr:uid="{00000000-0005-0000-0000-0000303C0000}"/>
    <cellStyle name="20% - Accent1 2 8 2 2 3 3" xfId="15595" xr:uid="{00000000-0005-0000-0000-0000313C0000}"/>
    <cellStyle name="20% - Accent1 2 8 2 2 3 3 2" xfId="15596" xr:uid="{00000000-0005-0000-0000-0000323C0000}"/>
    <cellStyle name="20% - Accent1 2 8 2 2 3 4" xfId="15597" xr:uid="{00000000-0005-0000-0000-0000333C0000}"/>
    <cellStyle name="20% - Accent1 2 8 2 2 4" xfId="15598" xr:uid="{00000000-0005-0000-0000-0000343C0000}"/>
    <cellStyle name="20% - Accent1 2 8 2 2 4 2" xfId="15599" xr:uid="{00000000-0005-0000-0000-0000353C0000}"/>
    <cellStyle name="20% - Accent1 2 8 2 2 4 2 2" xfId="15600" xr:uid="{00000000-0005-0000-0000-0000363C0000}"/>
    <cellStyle name="20% - Accent1 2 8 2 2 4 2 2 2" xfId="15601" xr:uid="{00000000-0005-0000-0000-0000373C0000}"/>
    <cellStyle name="20% - Accent1 2 8 2 2 4 2 3" xfId="15602" xr:uid="{00000000-0005-0000-0000-0000383C0000}"/>
    <cellStyle name="20% - Accent1 2 8 2 2 4 3" xfId="15603" xr:uid="{00000000-0005-0000-0000-0000393C0000}"/>
    <cellStyle name="20% - Accent1 2 8 2 2 4 3 2" xfId="15604" xr:uid="{00000000-0005-0000-0000-00003A3C0000}"/>
    <cellStyle name="20% - Accent1 2 8 2 2 4 4" xfId="15605" xr:uid="{00000000-0005-0000-0000-00003B3C0000}"/>
    <cellStyle name="20% - Accent1 2 8 2 2 5" xfId="15606" xr:uid="{00000000-0005-0000-0000-00003C3C0000}"/>
    <cellStyle name="20% - Accent1 2 8 2 2 5 2" xfId="15607" xr:uid="{00000000-0005-0000-0000-00003D3C0000}"/>
    <cellStyle name="20% - Accent1 2 8 2 2 5 2 2" xfId="15608" xr:uid="{00000000-0005-0000-0000-00003E3C0000}"/>
    <cellStyle name="20% - Accent1 2 8 2 2 5 3" xfId="15609" xr:uid="{00000000-0005-0000-0000-00003F3C0000}"/>
    <cellStyle name="20% - Accent1 2 8 2 2 6" xfId="15610" xr:uid="{00000000-0005-0000-0000-0000403C0000}"/>
    <cellStyle name="20% - Accent1 2 8 2 2 6 2" xfId="15611" xr:uid="{00000000-0005-0000-0000-0000413C0000}"/>
    <cellStyle name="20% - Accent1 2 8 2 2 6 2 2" xfId="15612" xr:uid="{00000000-0005-0000-0000-0000423C0000}"/>
    <cellStyle name="20% - Accent1 2 8 2 2 6 3" xfId="15613" xr:uid="{00000000-0005-0000-0000-0000433C0000}"/>
    <cellStyle name="20% - Accent1 2 8 2 2 7" xfId="15614" xr:uid="{00000000-0005-0000-0000-0000443C0000}"/>
    <cellStyle name="20% - Accent1 2 8 2 2 7 2" xfId="15615" xr:uid="{00000000-0005-0000-0000-0000453C0000}"/>
    <cellStyle name="20% - Accent1 2 8 2 2 8" xfId="15616" xr:uid="{00000000-0005-0000-0000-0000463C0000}"/>
    <cellStyle name="20% - Accent1 2 8 2 2 8 2" xfId="15617" xr:uid="{00000000-0005-0000-0000-0000473C0000}"/>
    <cellStyle name="20% - Accent1 2 8 2 2 9" xfId="15618" xr:uid="{00000000-0005-0000-0000-0000483C0000}"/>
    <cellStyle name="20% - Accent1 2 8 2 3" xfId="15619" xr:uid="{00000000-0005-0000-0000-0000493C0000}"/>
    <cellStyle name="20% - Accent1 2 8 2 3 2" xfId="15620" xr:uid="{00000000-0005-0000-0000-00004A3C0000}"/>
    <cellStyle name="20% - Accent1 2 8 2 3 2 2" xfId="15621" xr:uid="{00000000-0005-0000-0000-00004B3C0000}"/>
    <cellStyle name="20% - Accent1 2 8 2 3 2 2 2" xfId="15622" xr:uid="{00000000-0005-0000-0000-00004C3C0000}"/>
    <cellStyle name="20% - Accent1 2 8 2 3 2 2 2 2" xfId="15623" xr:uid="{00000000-0005-0000-0000-00004D3C0000}"/>
    <cellStyle name="20% - Accent1 2 8 2 3 2 2 3" xfId="15624" xr:uid="{00000000-0005-0000-0000-00004E3C0000}"/>
    <cellStyle name="20% - Accent1 2 8 2 3 2 3" xfId="15625" xr:uid="{00000000-0005-0000-0000-00004F3C0000}"/>
    <cellStyle name="20% - Accent1 2 8 2 3 2 3 2" xfId="15626" xr:uid="{00000000-0005-0000-0000-0000503C0000}"/>
    <cellStyle name="20% - Accent1 2 8 2 3 2 4" xfId="15627" xr:uid="{00000000-0005-0000-0000-0000513C0000}"/>
    <cellStyle name="20% - Accent1 2 8 2 3 3" xfId="15628" xr:uid="{00000000-0005-0000-0000-0000523C0000}"/>
    <cellStyle name="20% - Accent1 2 8 2 3 3 2" xfId="15629" xr:uid="{00000000-0005-0000-0000-0000533C0000}"/>
    <cellStyle name="20% - Accent1 2 8 2 3 3 2 2" xfId="15630" xr:uid="{00000000-0005-0000-0000-0000543C0000}"/>
    <cellStyle name="20% - Accent1 2 8 2 3 3 2 2 2" xfId="15631" xr:uid="{00000000-0005-0000-0000-0000553C0000}"/>
    <cellStyle name="20% - Accent1 2 8 2 3 3 2 3" xfId="15632" xr:uid="{00000000-0005-0000-0000-0000563C0000}"/>
    <cellStyle name="20% - Accent1 2 8 2 3 3 3" xfId="15633" xr:uid="{00000000-0005-0000-0000-0000573C0000}"/>
    <cellStyle name="20% - Accent1 2 8 2 3 3 3 2" xfId="15634" xr:uid="{00000000-0005-0000-0000-0000583C0000}"/>
    <cellStyle name="20% - Accent1 2 8 2 3 3 4" xfId="15635" xr:uid="{00000000-0005-0000-0000-0000593C0000}"/>
    <cellStyle name="20% - Accent1 2 8 2 3 4" xfId="15636" xr:uid="{00000000-0005-0000-0000-00005A3C0000}"/>
    <cellStyle name="20% - Accent1 2 8 2 3 4 2" xfId="15637" xr:uid="{00000000-0005-0000-0000-00005B3C0000}"/>
    <cellStyle name="20% - Accent1 2 8 2 3 4 2 2" xfId="15638" xr:uid="{00000000-0005-0000-0000-00005C3C0000}"/>
    <cellStyle name="20% - Accent1 2 8 2 3 4 2 2 2" xfId="15639" xr:uid="{00000000-0005-0000-0000-00005D3C0000}"/>
    <cellStyle name="20% - Accent1 2 8 2 3 4 2 3" xfId="15640" xr:uid="{00000000-0005-0000-0000-00005E3C0000}"/>
    <cellStyle name="20% - Accent1 2 8 2 3 4 3" xfId="15641" xr:uid="{00000000-0005-0000-0000-00005F3C0000}"/>
    <cellStyle name="20% - Accent1 2 8 2 3 4 3 2" xfId="15642" xr:uid="{00000000-0005-0000-0000-0000603C0000}"/>
    <cellStyle name="20% - Accent1 2 8 2 3 4 4" xfId="15643" xr:uid="{00000000-0005-0000-0000-0000613C0000}"/>
    <cellStyle name="20% - Accent1 2 8 2 3 5" xfId="15644" xr:uid="{00000000-0005-0000-0000-0000623C0000}"/>
    <cellStyle name="20% - Accent1 2 8 2 3 5 2" xfId="15645" xr:uid="{00000000-0005-0000-0000-0000633C0000}"/>
    <cellStyle name="20% - Accent1 2 8 2 3 5 2 2" xfId="15646" xr:uid="{00000000-0005-0000-0000-0000643C0000}"/>
    <cellStyle name="20% - Accent1 2 8 2 3 5 3" xfId="15647" xr:uid="{00000000-0005-0000-0000-0000653C0000}"/>
    <cellStyle name="20% - Accent1 2 8 2 3 6" xfId="15648" xr:uid="{00000000-0005-0000-0000-0000663C0000}"/>
    <cellStyle name="20% - Accent1 2 8 2 3 6 2" xfId="15649" xr:uid="{00000000-0005-0000-0000-0000673C0000}"/>
    <cellStyle name="20% - Accent1 2 8 2 3 6 2 2" xfId="15650" xr:uid="{00000000-0005-0000-0000-0000683C0000}"/>
    <cellStyle name="20% - Accent1 2 8 2 3 6 3" xfId="15651" xr:uid="{00000000-0005-0000-0000-0000693C0000}"/>
    <cellStyle name="20% - Accent1 2 8 2 3 7" xfId="15652" xr:uid="{00000000-0005-0000-0000-00006A3C0000}"/>
    <cellStyle name="20% - Accent1 2 8 2 3 7 2" xfId="15653" xr:uid="{00000000-0005-0000-0000-00006B3C0000}"/>
    <cellStyle name="20% - Accent1 2 8 2 3 8" xfId="15654" xr:uid="{00000000-0005-0000-0000-00006C3C0000}"/>
    <cellStyle name="20% - Accent1 2 8 2 3 8 2" xfId="15655" xr:uid="{00000000-0005-0000-0000-00006D3C0000}"/>
    <cellStyle name="20% - Accent1 2 8 2 3 9" xfId="15656" xr:uid="{00000000-0005-0000-0000-00006E3C0000}"/>
    <cellStyle name="20% - Accent1 2 8 2 4" xfId="15657" xr:uid="{00000000-0005-0000-0000-00006F3C0000}"/>
    <cellStyle name="20% - Accent1 2 8 2 4 2" xfId="15658" xr:uid="{00000000-0005-0000-0000-0000703C0000}"/>
    <cellStyle name="20% - Accent1 2 8 2 4 2 2" xfId="15659" xr:uid="{00000000-0005-0000-0000-0000713C0000}"/>
    <cellStyle name="20% - Accent1 2 8 2 4 2 2 2" xfId="15660" xr:uid="{00000000-0005-0000-0000-0000723C0000}"/>
    <cellStyle name="20% - Accent1 2 8 2 4 2 3" xfId="15661" xr:uid="{00000000-0005-0000-0000-0000733C0000}"/>
    <cellStyle name="20% - Accent1 2 8 2 4 3" xfId="15662" xr:uid="{00000000-0005-0000-0000-0000743C0000}"/>
    <cellStyle name="20% - Accent1 2 8 2 4 3 2" xfId="15663" xr:uid="{00000000-0005-0000-0000-0000753C0000}"/>
    <cellStyle name="20% - Accent1 2 8 2 4 4" xfId="15664" xr:uid="{00000000-0005-0000-0000-0000763C0000}"/>
    <cellStyle name="20% - Accent1 2 8 2 5" xfId="15665" xr:uid="{00000000-0005-0000-0000-0000773C0000}"/>
    <cellStyle name="20% - Accent1 2 8 2 5 2" xfId="15666" xr:uid="{00000000-0005-0000-0000-0000783C0000}"/>
    <cellStyle name="20% - Accent1 2 8 2 5 2 2" xfId="15667" xr:uid="{00000000-0005-0000-0000-0000793C0000}"/>
    <cellStyle name="20% - Accent1 2 8 2 5 2 2 2" xfId="15668" xr:uid="{00000000-0005-0000-0000-00007A3C0000}"/>
    <cellStyle name="20% - Accent1 2 8 2 5 2 3" xfId="15669" xr:uid="{00000000-0005-0000-0000-00007B3C0000}"/>
    <cellStyle name="20% - Accent1 2 8 2 5 3" xfId="15670" xr:uid="{00000000-0005-0000-0000-00007C3C0000}"/>
    <cellStyle name="20% - Accent1 2 8 2 5 3 2" xfId="15671" xr:uid="{00000000-0005-0000-0000-00007D3C0000}"/>
    <cellStyle name="20% - Accent1 2 8 2 5 4" xfId="15672" xr:uid="{00000000-0005-0000-0000-00007E3C0000}"/>
    <cellStyle name="20% - Accent1 2 8 2 6" xfId="15673" xr:uid="{00000000-0005-0000-0000-00007F3C0000}"/>
    <cellStyle name="20% - Accent1 2 8 2 6 2" xfId="15674" xr:uid="{00000000-0005-0000-0000-0000803C0000}"/>
    <cellStyle name="20% - Accent1 2 8 2 6 2 2" xfId="15675" xr:uid="{00000000-0005-0000-0000-0000813C0000}"/>
    <cellStyle name="20% - Accent1 2 8 2 6 2 2 2" xfId="15676" xr:uid="{00000000-0005-0000-0000-0000823C0000}"/>
    <cellStyle name="20% - Accent1 2 8 2 6 2 3" xfId="15677" xr:uid="{00000000-0005-0000-0000-0000833C0000}"/>
    <cellStyle name="20% - Accent1 2 8 2 6 3" xfId="15678" xr:uid="{00000000-0005-0000-0000-0000843C0000}"/>
    <cellStyle name="20% - Accent1 2 8 2 6 3 2" xfId="15679" xr:uid="{00000000-0005-0000-0000-0000853C0000}"/>
    <cellStyle name="20% - Accent1 2 8 2 6 4" xfId="15680" xr:uid="{00000000-0005-0000-0000-0000863C0000}"/>
    <cellStyle name="20% - Accent1 2 8 2 7" xfId="15681" xr:uid="{00000000-0005-0000-0000-0000873C0000}"/>
    <cellStyle name="20% - Accent1 2 8 2 7 2" xfId="15682" xr:uid="{00000000-0005-0000-0000-0000883C0000}"/>
    <cellStyle name="20% - Accent1 2 8 2 7 2 2" xfId="15683" xr:uid="{00000000-0005-0000-0000-0000893C0000}"/>
    <cellStyle name="20% - Accent1 2 8 2 7 3" xfId="15684" xr:uid="{00000000-0005-0000-0000-00008A3C0000}"/>
    <cellStyle name="20% - Accent1 2 8 2 8" xfId="15685" xr:uid="{00000000-0005-0000-0000-00008B3C0000}"/>
    <cellStyle name="20% - Accent1 2 8 2 8 2" xfId="15686" xr:uid="{00000000-0005-0000-0000-00008C3C0000}"/>
    <cellStyle name="20% - Accent1 2 8 2 8 2 2" xfId="15687" xr:uid="{00000000-0005-0000-0000-00008D3C0000}"/>
    <cellStyle name="20% - Accent1 2 8 2 8 3" xfId="15688" xr:uid="{00000000-0005-0000-0000-00008E3C0000}"/>
    <cellStyle name="20% - Accent1 2 8 2 9" xfId="15689" xr:uid="{00000000-0005-0000-0000-00008F3C0000}"/>
    <cellStyle name="20% - Accent1 2 8 2 9 2" xfId="15690" xr:uid="{00000000-0005-0000-0000-0000903C0000}"/>
    <cellStyle name="20% - Accent1 2 8 3" xfId="15691" xr:uid="{00000000-0005-0000-0000-0000913C0000}"/>
    <cellStyle name="20% - Accent1 2 8 3 2" xfId="15692" xr:uid="{00000000-0005-0000-0000-0000923C0000}"/>
    <cellStyle name="20% - Accent1 2 8 3 2 2" xfId="15693" xr:uid="{00000000-0005-0000-0000-0000933C0000}"/>
    <cellStyle name="20% - Accent1 2 8 3 2 2 2" xfId="15694" xr:uid="{00000000-0005-0000-0000-0000943C0000}"/>
    <cellStyle name="20% - Accent1 2 8 3 2 2 2 2" xfId="15695" xr:uid="{00000000-0005-0000-0000-0000953C0000}"/>
    <cellStyle name="20% - Accent1 2 8 3 2 2 3" xfId="15696" xr:uid="{00000000-0005-0000-0000-0000963C0000}"/>
    <cellStyle name="20% - Accent1 2 8 3 2 3" xfId="15697" xr:uid="{00000000-0005-0000-0000-0000973C0000}"/>
    <cellStyle name="20% - Accent1 2 8 3 2 3 2" xfId="15698" xr:uid="{00000000-0005-0000-0000-0000983C0000}"/>
    <cellStyle name="20% - Accent1 2 8 3 2 4" xfId="15699" xr:uid="{00000000-0005-0000-0000-0000993C0000}"/>
    <cellStyle name="20% - Accent1 2 8 3 3" xfId="15700" xr:uid="{00000000-0005-0000-0000-00009A3C0000}"/>
    <cellStyle name="20% - Accent1 2 8 3 3 2" xfId="15701" xr:uid="{00000000-0005-0000-0000-00009B3C0000}"/>
    <cellStyle name="20% - Accent1 2 8 3 3 2 2" xfId="15702" xr:uid="{00000000-0005-0000-0000-00009C3C0000}"/>
    <cellStyle name="20% - Accent1 2 8 3 3 2 2 2" xfId="15703" xr:uid="{00000000-0005-0000-0000-00009D3C0000}"/>
    <cellStyle name="20% - Accent1 2 8 3 3 2 3" xfId="15704" xr:uid="{00000000-0005-0000-0000-00009E3C0000}"/>
    <cellStyle name="20% - Accent1 2 8 3 3 3" xfId="15705" xr:uid="{00000000-0005-0000-0000-00009F3C0000}"/>
    <cellStyle name="20% - Accent1 2 8 3 3 3 2" xfId="15706" xr:uid="{00000000-0005-0000-0000-0000A03C0000}"/>
    <cellStyle name="20% - Accent1 2 8 3 3 4" xfId="15707" xr:uid="{00000000-0005-0000-0000-0000A13C0000}"/>
    <cellStyle name="20% - Accent1 2 8 3 4" xfId="15708" xr:uid="{00000000-0005-0000-0000-0000A23C0000}"/>
    <cellStyle name="20% - Accent1 2 8 3 4 2" xfId="15709" xr:uid="{00000000-0005-0000-0000-0000A33C0000}"/>
    <cellStyle name="20% - Accent1 2 8 3 4 2 2" xfId="15710" xr:uid="{00000000-0005-0000-0000-0000A43C0000}"/>
    <cellStyle name="20% - Accent1 2 8 3 4 2 2 2" xfId="15711" xr:uid="{00000000-0005-0000-0000-0000A53C0000}"/>
    <cellStyle name="20% - Accent1 2 8 3 4 2 3" xfId="15712" xr:uid="{00000000-0005-0000-0000-0000A63C0000}"/>
    <cellStyle name="20% - Accent1 2 8 3 4 3" xfId="15713" xr:uid="{00000000-0005-0000-0000-0000A73C0000}"/>
    <cellStyle name="20% - Accent1 2 8 3 4 3 2" xfId="15714" xr:uid="{00000000-0005-0000-0000-0000A83C0000}"/>
    <cellStyle name="20% - Accent1 2 8 3 4 4" xfId="15715" xr:uid="{00000000-0005-0000-0000-0000A93C0000}"/>
    <cellStyle name="20% - Accent1 2 8 3 5" xfId="15716" xr:uid="{00000000-0005-0000-0000-0000AA3C0000}"/>
    <cellStyle name="20% - Accent1 2 8 3 5 2" xfId="15717" xr:uid="{00000000-0005-0000-0000-0000AB3C0000}"/>
    <cellStyle name="20% - Accent1 2 8 3 5 2 2" xfId="15718" xr:uid="{00000000-0005-0000-0000-0000AC3C0000}"/>
    <cellStyle name="20% - Accent1 2 8 3 5 3" xfId="15719" xr:uid="{00000000-0005-0000-0000-0000AD3C0000}"/>
    <cellStyle name="20% - Accent1 2 8 3 6" xfId="15720" xr:uid="{00000000-0005-0000-0000-0000AE3C0000}"/>
    <cellStyle name="20% - Accent1 2 8 3 6 2" xfId="15721" xr:uid="{00000000-0005-0000-0000-0000AF3C0000}"/>
    <cellStyle name="20% - Accent1 2 8 3 6 2 2" xfId="15722" xr:uid="{00000000-0005-0000-0000-0000B03C0000}"/>
    <cellStyle name="20% - Accent1 2 8 3 6 3" xfId="15723" xr:uid="{00000000-0005-0000-0000-0000B13C0000}"/>
    <cellStyle name="20% - Accent1 2 8 3 7" xfId="15724" xr:uid="{00000000-0005-0000-0000-0000B23C0000}"/>
    <cellStyle name="20% - Accent1 2 8 3 7 2" xfId="15725" xr:uid="{00000000-0005-0000-0000-0000B33C0000}"/>
    <cellStyle name="20% - Accent1 2 8 3 8" xfId="15726" xr:uid="{00000000-0005-0000-0000-0000B43C0000}"/>
    <cellStyle name="20% - Accent1 2 8 3 8 2" xfId="15727" xr:uid="{00000000-0005-0000-0000-0000B53C0000}"/>
    <cellStyle name="20% - Accent1 2 8 3 9" xfId="15728" xr:uid="{00000000-0005-0000-0000-0000B63C0000}"/>
    <cellStyle name="20% - Accent1 2 8 4" xfId="15729" xr:uid="{00000000-0005-0000-0000-0000B73C0000}"/>
    <cellStyle name="20% - Accent1 2 8 4 2" xfId="15730" xr:uid="{00000000-0005-0000-0000-0000B83C0000}"/>
    <cellStyle name="20% - Accent1 2 8 4 2 2" xfId="15731" xr:uid="{00000000-0005-0000-0000-0000B93C0000}"/>
    <cellStyle name="20% - Accent1 2 8 4 2 2 2" xfId="15732" xr:uid="{00000000-0005-0000-0000-0000BA3C0000}"/>
    <cellStyle name="20% - Accent1 2 8 4 2 2 2 2" xfId="15733" xr:uid="{00000000-0005-0000-0000-0000BB3C0000}"/>
    <cellStyle name="20% - Accent1 2 8 4 2 2 3" xfId="15734" xr:uid="{00000000-0005-0000-0000-0000BC3C0000}"/>
    <cellStyle name="20% - Accent1 2 8 4 2 3" xfId="15735" xr:uid="{00000000-0005-0000-0000-0000BD3C0000}"/>
    <cellStyle name="20% - Accent1 2 8 4 2 3 2" xfId="15736" xr:uid="{00000000-0005-0000-0000-0000BE3C0000}"/>
    <cellStyle name="20% - Accent1 2 8 4 2 4" xfId="15737" xr:uid="{00000000-0005-0000-0000-0000BF3C0000}"/>
    <cellStyle name="20% - Accent1 2 8 4 3" xfId="15738" xr:uid="{00000000-0005-0000-0000-0000C03C0000}"/>
    <cellStyle name="20% - Accent1 2 8 4 3 2" xfId="15739" xr:uid="{00000000-0005-0000-0000-0000C13C0000}"/>
    <cellStyle name="20% - Accent1 2 8 4 3 2 2" xfId="15740" xr:uid="{00000000-0005-0000-0000-0000C23C0000}"/>
    <cellStyle name="20% - Accent1 2 8 4 3 2 2 2" xfId="15741" xr:uid="{00000000-0005-0000-0000-0000C33C0000}"/>
    <cellStyle name="20% - Accent1 2 8 4 3 2 3" xfId="15742" xr:uid="{00000000-0005-0000-0000-0000C43C0000}"/>
    <cellStyle name="20% - Accent1 2 8 4 3 3" xfId="15743" xr:uid="{00000000-0005-0000-0000-0000C53C0000}"/>
    <cellStyle name="20% - Accent1 2 8 4 3 3 2" xfId="15744" xr:uid="{00000000-0005-0000-0000-0000C63C0000}"/>
    <cellStyle name="20% - Accent1 2 8 4 3 4" xfId="15745" xr:uid="{00000000-0005-0000-0000-0000C73C0000}"/>
    <cellStyle name="20% - Accent1 2 8 4 4" xfId="15746" xr:uid="{00000000-0005-0000-0000-0000C83C0000}"/>
    <cellStyle name="20% - Accent1 2 8 4 4 2" xfId="15747" xr:uid="{00000000-0005-0000-0000-0000C93C0000}"/>
    <cellStyle name="20% - Accent1 2 8 4 4 2 2" xfId="15748" xr:uid="{00000000-0005-0000-0000-0000CA3C0000}"/>
    <cellStyle name="20% - Accent1 2 8 4 4 2 2 2" xfId="15749" xr:uid="{00000000-0005-0000-0000-0000CB3C0000}"/>
    <cellStyle name="20% - Accent1 2 8 4 4 2 3" xfId="15750" xr:uid="{00000000-0005-0000-0000-0000CC3C0000}"/>
    <cellStyle name="20% - Accent1 2 8 4 4 3" xfId="15751" xr:uid="{00000000-0005-0000-0000-0000CD3C0000}"/>
    <cellStyle name="20% - Accent1 2 8 4 4 3 2" xfId="15752" xr:uid="{00000000-0005-0000-0000-0000CE3C0000}"/>
    <cellStyle name="20% - Accent1 2 8 4 4 4" xfId="15753" xr:uid="{00000000-0005-0000-0000-0000CF3C0000}"/>
    <cellStyle name="20% - Accent1 2 8 4 5" xfId="15754" xr:uid="{00000000-0005-0000-0000-0000D03C0000}"/>
    <cellStyle name="20% - Accent1 2 8 4 5 2" xfId="15755" xr:uid="{00000000-0005-0000-0000-0000D13C0000}"/>
    <cellStyle name="20% - Accent1 2 8 4 5 2 2" xfId="15756" xr:uid="{00000000-0005-0000-0000-0000D23C0000}"/>
    <cellStyle name="20% - Accent1 2 8 4 5 3" xfId="15757" xr:uid="{00000000-0005-0000-0000-0000D33C0000}"/>
    <cellStyle name="20% - Accent1 2 8 4 6" xfId="15758" xr:uid="{00000000-0005-0000-0000-0000D43C0000}"/>
    <cellStyle name="20% - Accent1 2 8 4 6 2" xfId="15759" xr:uid="{00000000-0005-0000-0000-0000D53C0000}"/>
    <cellStyle name="20% - Accent1 2 8 4 6 2 2" xfId="15760" xr:uid="{00000000-0005-0000-0000-0000D63C0000}"/>
    <cellStyle name="20% - Accent1 2 8 4 6 3" xfId="15761" xr:uid="{00000000-0005-0000-0000-0000D73C0000}"/>
    <cellStyle name="20% - Accent1 2 8 4 7" xfId="15762" xr:uid="{00000000-0005-0000-0000-0000D83C0000}"/>
    <cellStyle name="20% - Accent1 2 8 4 7 2" xfId="15763" xr:uid="{00000000-0005-0000-0000-0000D93C0000}"/>
    <cellStyle name="20% - Accent1 2 8 4 8" xfId="15764" xr:uid="{00000000-0005-0000-0000-0000DA3C0000}"/>
    <cellStyle name="20% - Accent1 2 8 4 8 2" xfId="15765" xr:uid="{00000000-0005-0000-0000-0000DB3C0000}"/>
    <cellStyle name="20% - Accent1 2 8 4 9" xfId="15766" xr:uid="{00000000-0005-0000-0000-0000DC3C0000}"/>
    <cellStyle name="20% - Accent1 2 8 5" xfId="15767" xr:uid="{00000000-0005-0000-0000-0000DD3C0000}"/>
    <cellStyle name="20% - Accent1 2 8 5 2" xfId="15768" xr:uid="{00000000-0005-0000-0000-0000DE3C0000}"/>
    <cellStyle name="20% - Accent1 2 8 5 2 2" xfId="15769" xr:uid="{00000000-0005-0000-0000-0000DF3C0000}"/>
    <cellStyle name="20% - Accent1 2 8 5 2 2 2" xfId="15770" xr:uid="{00000000-0005-0000-0000-0000E03C0000}"/>
    <cellStyle name="20% - Accent1 2 8 5 2 3" xfId="15771" xr:uid="{00000000-0005-0000-0000-0000E13C0000}"/>
    <cellStyle name="20% - Accent1 2 8 5 3" xfId="15772" xr:uid="{00000000-0005-0000-0000-0000E23C0000}"/>
    <cellStyle name="20% - Accent1 2 8 5 3 2" xfId="15773" xr:uid="{00000000-0005-0000-0000-0000E33C0000}"/>
    <cellStyle name="20% - Accent1 2 8 5 4" xfId="15774" xr:uid="{00000000-0005-0000-0000-0000E43C0000}"/>
    <cellStyle name="20% - Accent1 2 8 6" xfId="15775" xr:uid="{00000000-0005-0000-0000-0000E53C0000}"/>
    <cellStyle name="20% - Accent1 2 8 6 2" xfId="15776" xr:uid="{00000000-0005-0000-0000-0000E63C0000}"/>
    <cellStyle name="20% - Accent1 2 8 6 2 2" xfId="15777" xr:uid="{00000000-0005-0000-0000-0000E73C0000}"/>
    <cellStyle name="20% - Accent1 2 8 6 2 2 2" xfId="15778" xr:uid="{00000000-0005-0000-0000-0000E83C0000}"/>
    <cellStyle name="20% - Accent1 2 8 6 2 3" xfId="15779" xr:uid="{00000000-0005-0000-0000-0000E93C0000}"/>
    <cellStyle name="20% - Accent1 2 8 6 3" xfId="15780" xr:uid="{00000000-0005-0000-0000-0000EA3C0000}"/>
    <cellStyle name="20% - Accent1 2 8 6 3 2" xfId="15781" xr:uid="{00000000-0005-0000-0000-0000EB3C0000}"/>
    <cellStyle name="20% - Accent1 2 8 6 4" xfId="15782" xr:uid="{00000000-0005-0000-0000-0000EC3C0000}"/>
    <cellStyle name="20% - Accent1 2 8 7" xfId="15783" xr:uid="{00000000-0005-0000-0000-0000ED3C0000}"/>
    <cellStyle name="20% - Accent1 2 8 7 2" xfId="15784" xr:uid="{00000000-0005-0000-0000-0000EE3C0000}"/>
    <cellStyle name="20% - Accent1 2 8 7 2 2" xfId="15785" xr:uid="{00000000-0005-0000-0000-0000EF3C0000}"/>
    <cellStyle name="20% - Accent1 2 8 7 2 2 2" xfId="15786" xr:uid="{00000000-0005-0000-0000-0000F03C0000}"/>
    <cellStyle name="20% - Accent1 2 8 7 2 3" xfId="15787" xr:uid="{00000000-0005-0000-0000-0000F13C0000}"/>
    <cellStyle name="20% - Accent1 2 8 7 3" xfId="15788" xr:uid="{00000000-0005-0000-0000-0000F23C0000}"/>
    <cellStyle name="20% - Accent1 2 8 7 3 2" xfId="15789" xr:uid="{00000000-0005-0000-0000-0000F33C0000}"/>
    <cellStyle name="20% - Accent1 2 8 7 4" xfId="15790" xr:uid="{00000000-0005-0000-0000-0000F43C0000}"/>
    <cellStyle name="20% - Accent1 2 8 8" xfId="15791" xr:uid="{00000000-0005-0000-0000-0000F53C0000}"/>
    <cellStyle name="20% - Accent1 2 8 8 2" xfId="15792" xr:uid="{00000000-0005-0000-0000-0000F63C0000}"/>
    <cellStyle name="20% - Accent1 2 8 8 2 2" xfId="15793" xr:uid="{00000000-0005-0000-0000-0000F73C0000}"/>
    <cellStyle name="20% - Accent1 2 8 8 3" xfId="15794" xr:uid="{00000000-0005-0000-0000-0000F83C0000}"/>
    <cellStyle name="20% - Accent1 2 8 9" xfId="15795" xr:uid="{00000000-0005-0000-0000-0000F93C0000}"/>
    <cellStyle name="20% - Accent1 2 8 9 2" xfId="15796" xr:uid="{00000000-0005-0000-0000-0000FA3C0000}"/>
    <cellStyle name="20% - Accent1 2 8 9 2 2" xfId="15797" xr:uid="{00000000-0005-0000-0000-0000FB3C0000}"/>
    <cellStyle name="20% - Accent1 2 8 9 3" xfId="15798" xr:uid="{00000000-0005-0000-0000-0000FC3C0000}"/>
    <cellStyle name="20% - Accent1 2 9" xfId="15799" xr:uid="{00000000-0005-0000-0000-0000FD3C0000}"/>
    <cellStyle name="20% - Accent1 2 9 10" xfId="15800" xr:uid="{00000000-0005-0000-0000-0000FE3C0000}"/>
    <cellStyle name="20% - Accent1 2 9 10 2" xfId="15801" xr:uid="{00000000-0005-0000-0000-0000FF3C0000}"/>
    <cellStyle name="20% - Accent1 2 9 11" xfId="15802" xr:uid="{00000000-0005-0000-0000-0000003D0000}"/>
    <cellStyle name="20% - Accent1 2 9 2" xfId="15803" xr:uid="{00000000-0005-0000-0000-0000013D0000}"/>
    <cellStyle name="20% - Accent1 2 9 2 2" xfId="15804" xr:uid="{00000000-0005-0000-0000-0000023D0000}"/>
    <cellStyle name="20% - Accent1 2 9 2 2 2" xfId="15805" xr:uid="{00000000-0005-0000-0000-0000033D0000}"/>
    <cellStyle name="20% - Accent1 2 9 2 2 2 2" xfId="15806" xr:uid="{00000000-0005-0000-0000-0000043D0000}"/>
    <cellStyle name="20% - Accent1 2 9 2 2 2 2 2" xfId="15807" xr:uid="{00000000-0005-0000-0000-0000053D0000}"/>
    <cellStyle name="20% - Accent1 2 9 2 2 2 3" xfId="15808" xr:uid="{00000000-0005-0000-0000-0000063D0000}"/>
    <cellStyle name="20% - Accent1 2 9 2 2 3" xfId="15809" xr:uid="{00000000-0005-0000-0000-0000073D0000}"/>
    <cellStyle name="20% - Accent1 2 9 2 2 3 2" xfId="15810" xr:uid="{00000000-0005-0000-0000-0000083D0000}"/>
    <cellStyle name="20% - Accent1 2 9 2 2 4" xfId="15811" xr:uid="{00000000-0005-0000-0000-0000093D0000}"/>
    <cellStyle name="20% - Accent1 2 9 2 3" xfId="15812" xr:uid="{00000000-0005-0000-0000-00000A3D0000}"/>
    <cellStyle name="20% - Accent1 2 9 2 3 2" xfId="15813" xr:uid="{00000000-0005-0000-0000-00000B3D0000}"/>
    <cellStyle name="20% - Accent1 2 9 2 3 2 2" xfId="15814" xr:uid="{00000000-0005-0000-0000-00000C3D0000}"/>
    <cellStyle name="20% - Accent1 2 9 2 3 2 2 2" xfId="15815" xr:uid="{00000000-0005-0000-0000-00000D3D0000}"/>
    <cellStyle name="20% - Accent1 2 9 2 3 2 3" xfId="15816" xr:uid="{00000000-0005-0000-0000-00000E3D0000}"/>
    <cellStyle name="20% - Accent1 2 9 2 3 3" xfId="15817" xr:uid="{00000000-0005-0000-0000-00000F3D0000}"/>
    <cellStyle name="20% - Accent1 2 9 2 3 3 2" xfId="15818" xr:uid="{00000000-0005-0000-0000-0000103D0000}"/>
    <cellStyle name="20% - Accent1 2 9 2 3 4" xfId="15819" xr:uid="{00000000-0005-0000-0000-0000113D0000}"/>
    <cellStyle name="20% - Accent1 2 9 2 4" xfId="15820" xr:uid="{00000000-0005-0000-0000-0000123D0000}"/>
    <cellStyle name="20% - Accent1 2 9 2 4 2" xfId="15821" xr:uid="{00000000-0005-0000-0000-0000133D0000}"/>
    <cellStyle name="20% - Accent1 2 9 2 4 2 2" xfId="15822" xr:uid="{00000000-0005-0000-0000-0000143D0000}"/>
    <cellStyle name="20% - Accent1 2 9 2 4 2 2 2" xfId="15823" xr:uid="{00000000-0005-0000-0000-0000153D0000}"/>
    <cellStyle name="20% - Accent1 2 9 2 4 2 3" xfId="15824" xr:uid="{00000000-0005-0000-0000-0000163D0000}"/>
    <cellStyle name="20% - Accent1 2 9 2 4 3" xfId="15825" xr:uid="{00000000-0005-0000-0000-0000173D0000}"/>
    <cellStyle name="20% - Accent1 2 9 2 4 3 2" xfId="15826" xr:uid="{00000000-0005-0000-0000-0000183D0000}"/>
    <cellStyle name="20% - Accent1 2 9 2 4 4" xfId="15827" xr:uid="{00000000-0005-0000-0000-0000193D0000}"/>
    <cellStyle name="20% - Accent1 2 9 2 5" xfId="15828" xr:uid="{00000000-0005-0000-0000-00001A3D0000}"/>
    <cellStyle name="20% - Accent1 2 9 2 5 2" xfId="15829" xr:uid="{00000000-0005-0000-0000-00001B3D0000}"/>
    <cellStyle name="20% - Accent1 2 9 2 5 2 2" xfId="15830" xr:uid="{00000000-0005-0000-0000-00001C3D0000}"/>
    <cellStyle name="20% - Accent1 2 9 2 5 3" xfId="15831" xr:uid="{00000000-0005-0000-0000-00001D3D0000}"/>
    <cellStyle name="20% - Accent1 2 9 2 6" xfId="15832" xr:uid="{00000000-0005-0000-0000-00001E3D0000}"/>
    <cellStyle name="20% - Accent1 2 9 2 6 2" xfId="15833" xr:uid="{00000000-0005-0000-0000-00001F3D0000}"/>
    <cellStyle name="20% - Accent1 2 9 2 6 2 2" xfId="15834" xr:uid="{00000000-0005-0000-0000-0000203D0000}"/>
    <cellStyle name="20% - Accent1 2 9 2 6 3" xfId="15835" xr:uid="{00000000-0005-0000-0000-0000213D0000}"/>
    <cellStyle name="20% - Accent1 2 9 2 7" xfId="15836" xr:uid="{00000000-0005-0000-0000-0000223D0000}"/>
    <cellStyle name="20% - Accent1 2 9 2 7 2" xfId="15837" xr:uid="{00000000-0005-0000-0000-0000233D0000}"/>
    <cellStyle name="20% - Accent1 2 9 2 8" xfId="15838" xr:uid="{00000000-0005-0000-0000-0000243D0000}"/>
    <cellStyle name="20% - Accent1 2 9 2 8 2" xfId="15839" xr:uid="{00000000-0005-0000-0000-0000253D0000}"/>
    <cellStyle name="20% - Accent1 2 9 2 9" xfId="15840" xr:uid="{00000000-0005-0000-0000-0000263D0000}"/>
    <cellStyle name="20% - Accent1 2 9 3" xfId="15841" xr:uid="{00000000-0005-0000-0000-0000273D0000}"/>
    <cellStyle name="20% - Accent1 2 9 3 2" xfId="15842" xr:uid="{00000000-0005-0000-0000-0000283D0000}"/>
    <cellStyle name="20% - Accent1 2 9 3 2 2" xfId="15843" xr:uid="{00000000-0005-0000-0000-0000293D0000}"/>
    <cellStyle name="20% - Accent1 2 9 3 2 2 2" xfId="15844" xr:uid="{00000000-0005-0000-0000-00002A3D0000}"/>
    <cellStyle name="20% - Accent1 2 9 3 2 2 2 2" xfId="15845" xr:uid="{00000000-0005-0000-0000-00002B3D0000}"/>
    <cellStyle name="20% - Accent1 2 9 3 2 2 3" xfId="15846" xr:uid="{00000000-0005-0000-0000-00002C3D0000}"/>
    <cellStyle name="20% - Accent1 2 9 3 2 3" xfId="15847" xr:uid="{00000000-0005-0000-0000-00002D3D0000}"/>
    <cellStyle name="20% - Accent1 2 9 3 2 3 2" xfId="15848" xr:uid="{00000000-0005-0000-0000-00002E3D0000}"/>
    <cellStyle name="20% - Accent1 2 9 3 2 4" xfId="15849" xr:uid="{00000000-0005-0000-0000-00002F3D0000}"/>
    <cellStyle name="20% - Accent1 2 9 3 3" xfId="15850" xr:uid="{00000000-0005-0000-0000-0000303D0000}"/>
    <cellStyle name="20% - Accent1 2 9 3 3 2" xfId="15851" xr:uid="{00000000-0005-0000-0000-0000313D0000}"/>
    <cellStyle name="20% - Accent1 2 9 3 3 2 2" xfId="15852" xr:uid="{00000000-0005-0000-0000-0000323D0000}"/>
    <cellStyle name="20% - Accent1 2 9 3 3 2 2 2" xfId="15853" xr:uid="{00000000-0005-0000-0000-0000333D0000}"/>
    <cellStyle name="20% - Accent1 2 9 3 3 2 3" xfId="15854" xr:uid="{00000000-0005-0000-0000-0000343D0000}"/>
    <cellStyle name="20% - Accent1 2 9 3 3 3" xfId="15855" xr:uid="{00000000-0005-0000-0000-0000353D0000}"/>
    <cellStyle name="20% - Accent1 2 9 3 3 3 2" xfId="15856" xr:uid="{00000000-0005-0000-0000-0000363D0000}"/>
    <cellStyle name="20% - Accent1 2 9 3 3 4" xfId="15857" xr:uid="{00000000-0005-0000-0000-0000373D0000}"/>
    <cellStyle name="20% - Accent1 2 9 3 4" xfId="15858" xr:uid="{00000000-0005-0000-0000-0000383D0000}"/>
    <cellStyle name="20% - Accent1 2 9 3 4 2" xfId="15859" xr:uid="{00000000-0005-0000-0000-0000393D0000}"/>
    <cellStyle name="20% - Accent1 2 9 3 4 2 2" xfId="15860" xr:uid="{00000000-0005-0000-0000-00003A3D0000}"/>
    <cellStyle name="20% - Accent1 2 9 3 4 2 2 2" xfId="15861" xr:uid="{00000000-0005-0000-0000-00003B3D0000}"/>
    <cellStyle name="20% - Accent1 2 9 3 4 2 3" xfId="15862" xr:uid="{00000000-0005-0000-0000-00003C3D0000}"/>
    <cellStyle name="20% - Accent1 2 9 3 4 3" xfId="15863" xr:uid="{00000000-0005-0000-0000-00003D3D0000}"/>
    <cellStyle name="20% - Accent1 2 9 3 4 3 2" xfId="15864" xr:uid="{00000000-0005-0000-0000-00003E3D0000}"/>
    <cellStyle name="20% - Accent1 2 9 3 4 4" xfId="15865" xr:uid="{00000000-0005-0000-0000-00003F3D0000}"/>
    <cellStyle name="20% - Accent1 2 9 3 5" xfId="15866" xr:uid="{00000000-0005-0000-0000-0000403D0000}"/>
    <cellStyle name="20% - Accent1 2 9 3 5 2" xfId="15867" xr:uid="{00000000-0005-0000-0000-0000413D0000}"/>
    <cellStyle name="20% - Accent1 2 9 3 5 2 2" xfId="15868" xr:uid="{00000000-0005-0000-0000-0000423D0000}"/>
    <cellStyle name="20% - Accent1 2 9 3 5 3" xfId="15869" xr:uid="{00000000-0005-0000-0000-0000433D0000}"/>
    <cellStyle name="20% - Accent1 2 9 3 6" xfId="15870" xr:uid="{00000000-0005-0000-0000-0000443D0000}"/>
    <cellStyle name="20% - Accent1 2 9 3 6 2" xfId="15871" xr:uid="{00000000-0005-0000-0000-0000453D0000}"/>
    <cellStyle name="20% - Accent1 2 9 3 6 2 2" xfId="15872" xr:uid="{00000000-0005-0000-0000-0000463D0000}"/>
    <cellStyle name="20% - Accent1 2 9 3 6 3" xfId="15873" xr:uid="{00000000-0005-0000-0000-0000473D0000}"/>
    <cellStyle name="20% - Accent1 2 9 3 7" xfId="15874" xr:uid="{00000000-0005-0000-0000-0000483D0000}"/>
    <cellStyle name="20% - Accent1 2 9 3 7 2" xfId="15875" xr:uid="{00000000-0005-0000-0000-0000493D0000}"/>
    <cellStyle name="20% - Accent1 2 9 3 8" xfId="15876" xr:uid="{00000000-0005-0000-0000-00004A3D0000}"/>
    <cellStyle name="20% - Accent1 2 9 3 8 2" xfId="15877" xr:uid="{00000000-0005-0000-0000-00004B3D0000}"/>
    <cellStyle name="20% - Accent1 2 9 3 9" xfId="15878" xr:uid="{00000000-0005-0000-0000-00004C3D0000}"/>
    <cellStyle name="20% - Accent1 2 9 4" xfId="15879" xr:uid="{00000000-0005-0000-0000-00004D3D0000}"/>
    <cellStyle name="20% - Accent1 2 9 4 2" xfId="15880" xr:uid="{00000000-0005-0000-0000-00004E3D0000}"/>
    <cellStyle name="20% - Accent1 2 9 4 2 2" xfId="15881" xr:uid="{00000000-0005-0000-0000-00004F3D0000}"/>
    <cellStyle name="20% - Accent1 2 9 4 2 2 2" xfId="15882" xr:uid="{00000000-0005-0000-0000-0000503D0000}"/>
    <cellStyle name="20% - Accent1 2 9 4 2 3" xfId="15883" xr:uid="{00000000-0005-0000-0000-0000513D0000}"/>
    <cellStyle name="20% - Accent1 2 9 4 3" xfId="15884" xr:uid="{00000000-0005-0000-0000-0000523D0000}"/>
    <cellStyle name="20% - Accent1 2 9 4 3 2" xfId="15885" xr:uid="{00000000-0005-0000-0000-0000533D0000}"/>
    <cellStyle name="20% - Accent1 2 9 4 4" xfId="15886" xr:uid="{00000000-0005-0000-0000-0000543D0000}"/>
    <cellStyle name="20% - Accent1 2 9 5" xfId="15887" xr:uid="{00000000-0005-0000-0000-0000553D0000}"/>
    <cellStyle name="20% - Accent1 2 9 5 2" xfId="15888" xr:uid="{00000000-0005-0000-0000-0000563D0000}"/>
    <cellStyle name="20% - Accent1 2 9 5 2 2" xfId="15889" xr:uid="{00000000-0005-0000-0000-0000573D0000}"/>
    <cellStyle name="20% - Accent1 2 9 5 2 2 2" xfId="15890" xr:uid="{00000000-0005-0000-0000-0000583D0000}"/>
    <cellStyle name="20% - Accent1 2 9 5 2 3" xfId="15891" xr:uid="{00000000-0005-0000-0000-0000593D0000}"/>
    <cellStyle name="20% - Accent1 2 9 5 3" xfId="15892" xr:uid="{00000000-0005-0000-0000-00005A3D0000}"/>
    <cellStyle name="20% - Accent1 2 9 5 3 2" xfId="15893" xr:uid="{00000000-0005-0000-0000-00005B3D0000}"/>
    <cellStyle name="20% - Accent1 2 9 5 4" xfId="15894" xr:uid="{00000000-0005-0000-0000-00005C3D0000}"/>
    <cellStyle name="20% - Accent1 2 9 6" xfId="15895" xr:uid="{00000000-0005-0000-0000-00005D3D0000}"/>
    <cellStyle name="20% - Accent1 2 9 6 2" xfId="15896" xr:uid="{00000000-0005-0000-0000-00005E3D0000}"/>
    <cellStyle name="20% - Accent1 2 9 6 2 2" xfId="15897" xr:uid="{00000000-0005-0000-0000-00005F3D0000}"/>
    <cellStyle name="20% - Accent1 2 9 6 2 2 2" xfId="15898" xr:uid="{00000000-0005-0000-0000-0000603D0000}"/>
    <cellStyle name="20% - Accent1 2 9 6 2 3" xfId="15899" xr:uid="{00000000-0005-0000-0000-0000613D0000}"/>
    <cellStyle name="20% - Accent1 2 9 6 3" xfId="15900" xr:uid="{00000000-0005-0000-0000-0000623D0000}"/>
    <cellStyle name="20% - Accent1 2 9 6 3 2" xfId="15901" xr:uid="{00000000-0005-0000-0000-0000633D0000}"/>
    <cellStyle name="20% - Accent1 2 9 6 4" xfId="15902" xr:uid="{00000000-0005-0000-0000-0000643D0000}"/>
    <cellStyle name="20% - Accent1 2 9 7" xfId="15903" xr:uid="{00000000-0005-0000-0000-0000653D0000}"/>
    <cellStyle name="20% - Accent1 2 9 7 2" xfId="15904" xr:uid="{00000000-0005-0000-0000-0000663D0000}"/>
    <cellStyle name="20% - Accent1 2 9 7 2 2" xfId="15905" xr:uid="{00000000-0005-0000-0000-0000673D0000}"/>
    <cellStyle name="20% - Accent1 2 9 7 3" xfId="15906" xr:uid="{00000000-0005-0000-0000-0000683D0000}"/>
    <cellStyle name="20% - Accent1 2 9 8" xfId="15907" xr:uid="{00000000-0005-0000-0000-0000693D0000}"/>
    <cellStyle name="20% - Accent1 2 9 8 2" xfId="15908" xr:uid="{00000000-0005-0000-0000-00006A3D0000}"/>
    <cellStyle name="20% - Accent1 2 9 8 2 2" xfId="15909" xr:uid="{00000000-0005-0000-0000-00006B3D0000}"/>
    <cellStyle name="20% - Accent1 2 9 8 3" xfId="15910" xr:uid="{00000000-0005-0000-0000-00006C3D0000}"/>
    <cellStyle name="20% - Accent1 2 9 9" xfId="15911" xr:uid="{00000000-0005-0000-0000-00006D3D0000}"/>
    <cellStyle name="20% - Accent1 2 9 9 2" xfId="15912" xr:uid="{00000000-0005-0000-0000-00006E3D0000}"/>
    <cellStyle name="20% - Accent1 20" xfId="15913" xr:uid="{00000000-0005-0000-0000-00006F3D0000}"/>
    <cellStyle name="20% - Accent1 20 2" xfId="15914" xr:uid="{00000000-0005-0000-0000-0000703D0000}"/>
    <cellStyle name="20% - Accent1 20 2 2" xfId="15915" xr:uid="{00000000-0005-0000-0000-0000713D0000}"/>
    <cellStyle name="20% - Accent1 20 3" xfId="15916" xr:uid="{00000000-0005-0000-0000-0000723D0000}"/>
    <cellStyle name="20% - Accent1 21" xfId="15917" xr:uid="{00000000-0005-0000-0000-0000733D0000}"/>
    <cellStyle name="20% - Accent1 21 2" xfId="15918" xr:uid="{00000000-0005-0000-0000-0000743D0000}"/>
    <cellStyle name="20% - Accent1 22" xfId="15919" xr:uid="{00000000-0005-0000-0000-0000753D0000}"/>
    <cellStyle name="20% - Accent1 22 2" xfId="15920" xr:uid="{00000000-0005-0000-0000-0000763D0000}"/>
    <cellStyle name="20% - Accent1 23" xfId="15921" xr:uid="{00000000-0005-0000-0000-0000773D0000}"/>
    <cellStyle name="20% - Accent1 3" xfId="114" xr:uid="{00000000-0005-0000-0000-0000783D0000}"/>
    <cellStyle name="20% - Accent1 3 10" xfId="15922" xr:uid="{00000000-0005-0000-0000-0000793D0000}"/>
    <cellStyle name="20% - Accent1 3 10 10" xfId="15923" xr:uid="{00000000-0005-0000-0000-00007A3D0000}"/>
    <cellStyle name="20% - Accent1 3 10 10 2" xfId="15924" xr:uid="{00000000-0005-0000-0000-00007B3D0000}"/>
    <cellStyle name="20% - Accent1 3 10 11" xfId="15925" xr:uid="{00000000-0005-0000-0000-00007C3D0000}"/>
    <cellStyle name="20% - Accent1 3 10 2" xfId="15926" xr:uid="{00000000-0005-0000-0000-00007D3D0000}"/>
    <cellStyle name="20% - Accent1 3 10 2 2" xfId="15927" xr:uid="{00000000-0005-0000-0000-00007E3D0000}"/>
    <cellStyle name="20% - Accent1 3 10 2 2 2" xfId="15928" xr:uid="{00000000-0005-0000-0000-00007F3D0000}"/>
    <cellStyle name="20% - Accent1 3 10 2 2 2 2" xfId="15929" xr:uid="{00000000-0005-0000-0000-0000803D0000}"/>
    <cellStyle name="20% - Accent1 3 10 2 2 2 2 2" xfId="15930" xr:uid="{00000000-0005-0000-0000-0000813D0000}"/>
    <cellStyle name="20% - Accent1 3 10 2 2 2 3" xfId="15931" xr:uid="{00000000-0005-0000-0000-0000823D0000}"/>
    <cellStyle name="20% - Accent1 3 10 2 2 3" xfId="15932" xr:uid="{00000000-0005-0000-0000-0000833D0000}"/>
    <cellStyle name="20% - Accent1 3 10 2 2 3 2" xfId="15933" xr:uid="{00000000-0005-0000-0000-0000843D0000}"/>
    <cellStyle name="20% - Accent1 3 10 2 2 4" xfId="15934" xr:uid="{00000000-0005-0000-0000-0000853D0000}"/>
    <cellStyle name="20% - Accent1 3 10 2 3" xfId="15935" xr:uid="{00000000-0005-0000-0000-0000863D0000}"/>
    <cellStyle name="20% - Accent1 3 10 2 3 2" xfId="15936" xr:uid="{00000000-0005-0000-0000-0000873D0000}"/>
    <cellStyle name="20% - Accent1 3 10 2 3 2 2" xfId="15937" xr:uid="{00000000-0005-0000-0000-0000883D0000}"/>
    <cellStyle name="20% - Accent1 3 10 2 3 2 2 2" xfId="15938" xr:uid="{00000000-0005-0000-0000-0000893D0000}"/>
    <cellStyle name="20% - Accent1 3 10 2 3 2 3" xfId="15939" xr:uid="{00000000-0005-0000-0000-00008A3D0000}"/>
    <cellStyle name="20% - Accent1 3 10 2 3 3" xfId="15940" xr:uid="{00000000-0005-0000-0000-00008B3D0000}"/>
    <cellStyle name="20% - Accent1 3 10 2 3 3 2" xfId="15941" xr:uid="{00000000-0005-0000-0000-00008C3D0000}"/>
    <cellStyle name="20% - Accent1 3 10 2 3 4" xfId="15942" xr:uid="{00000000-0005-0000-0000-00008D3D0000}"/>
    <cellStyle name="20% - Accent1 3 10 2 4" xfId="15943" xr:uid="{00000000-0005-0000-0000-00008E3D0000}"/>
    <cellStyle name="20% - Accent1 3 10 2 4 2" xfId="15944" xr:uid="{00000000-0005-0000-0000-00008F3D0000}"/>
    <cellStyle name="20% - Accent1 3 10 2 4 2 2" xfId="15945" xr:uid="{00000000-0005-0000-0000-0000903D0000}"/>
    <cellStyle name="20% - Accent1 3 10 2 4 2 2 2" xfId="15946" xr:uid="{00000000-0005-0000-0000-0000913D0000}"/>
    <cellStyle name="20% - Accent1 3 10 2 4 2 3" xfId="15947" xr:uid="{00000000-0005-0000-0000-0000923D0000}"/>
    <cellStyle name="20% - Accent1 3 10 2 4 3" xfId="15948" xr:uid="{00000000-0005-0000-0000-0000933D0000}"/>
    <cellStyle name="20% - Accent1 3 10 2 4 3 2" xfId="15949" xr:uid="{00000000-0005-0000-0000-0000943D0000}"/>
    <cellStyle name="20% - Accent1 3 10 2 4 4" xfId="15950" xr:uid="{00000000-0005-0000-0000-0000953D0000}"/>
    <cellStyle name="20% - Accent1 3 10 2 5" xfId="15951" xr:uid="{00000000-0005-0000-0000-0000963D0000}"/>
    <cellStyle name="20% - Accent1 3 10 2 5 2" xfId="15952" xr:uid="{00000000-0005-0000-0000-0000973D0000}"/>
    <cellStyle name="20% - Accent1 3 10 2 5 2 2" xfId="15953" xr:uid="{00000000-0005-0000-0000-0000983D0000}"/>
    <cellStyle name="20% - Accent1 3 10 2 5 3" xfId="15954" xr:uid="{00000000-0005-0000-0000-0000993D0000}"/>
    <cellStyle name="20% - Accent1 3 10 2 6" xfId="15955" xr:uid="{00000000-0005-0000-0000-00009A3D0000}"/>
    <cellStyle name="20% - Accent1 3 10 2 6 2" xfId="15956" xr:uid="{00000000-0005-0000-0000-00009B3D0000}"/>
    <cellStyle name="20% - Accent1 3 10 2 6 2 2" xfId="15957" xr:uid="{00000000-0005-0000-0000-00009C3D0000}"/>
    <cellStyle name="20% - Accent1 3 10 2 6 3" xfId="15958" xr:uid="{00000000-0005-0000-0000-00009D3D0000}"/>
    <cellStyle name="20% - Accent1 3 10 2 7" xfId="15959" xr:uid="{00000000-0005-0000-0000-00009E3D0000}"/>
    <cellStyle name="20% - Accent1 3 10 2 7 2" xfId="15960" xr:uid="{00000000-0005-0000-0000-00009F3D0000}"/>
    <cellStyle name="20% - Accent1 3 10 2 8" xfId="15961" xr:uid="{00000000-0005-0000-0000-0000A03D0000}"/>
    <cellStyle name="20% - Accent1 3 10 2 8 2" xfId="15962" xr:uid="{00000000-0005-0000-0000-0000A13D0000}"/>
    <cellStyle name="20% - Accent1 3 10 2 9" xfId="15963" xr:uid="{00000000-0005-0000-0000-0000A23D0000}"/>
    <cellStyle name="20% - Accent1 3 10 3" xfId="15964" xr:uid="{00000000-0005-0000-0000-0000A33D0000}"/>
    <cellStyle name="20% - Accent1 3 10 3 2" xfId="15965" xr:uid="{00000000-0005-0000-0000-0000A43D0000}"/>
    <cellStyle name="20% - Accent1 3 10 3 2 2" xfId="15966" xr:uid="{00000000-0005-0000-0000-0000A53D0000}"/>
    <cellStyle name="20% - Accent1 3 10 3 2 2 2" xfId="15967" xr:uid="{00000000-0005-0000-0000-0000A63D0000}"/>
    <cellStyle name="20% - Accent1 3 10 3 2 2 2 2" xfId="15968" xr:uid="{00000000-0005-0000-0000-0000A73D0000}"/>
    <cellStyle name="20% - Accent1 3 10 3 2 2 3" xfId="15969" xr:uid="{00000000-0005-0000-0000-0000A83D0000}"/>
    <cellStyle name="20% - Accent1 3 10 3 2 3" xfId="15970" xr:uid="{00000000-0005-0000-0000-0000A93D0000}"/>
    <cellStyle name="20% - Accent1 3 10 3 2 3 2" xfId="15971" xr:uid="{00000000-0005-0000-0000-0000AA3D0000}"/>
    <cellStyle name="20% - Accent1 3 10 3 2 4" xfId="15972" xr:uid="{00000000-0005-0000-0000-0000AB3D0000}"/>
    <cellStyle name="20% - Accent1 3 10 3 3" xfId="15973" xr:uid="{00000000-0005-0000-0000-0000AC3D0000}"/>
    <cellStyle name="20% - Accent1 3 10 3 3 2" xfId="15974" xr:uid="{00000000-0005-0000-0000-0000AD3D0000}"/>
    <cellStyle name="20% - Accent1 3 10 3 3 2 2" xfId="15975" xr:uid="{00000000-0005-0000-0000-0000AE3D0000}"/>
    <cellStyle name="20% - Accent1 3 10 3 3 2 2 2" xfId="15976" xr:uid="{00000000-0005-0000-0000-0000AF3D0000}"/>
    <cellStyle name="20% - Accent1 3 10 3 3 2 3" xfId="15977" xr:uid="{00000000-0005-0000-0000-0000B03D0000}"/>
    <cellStyle name="20% - Accent1 3 10 3 3 3" xfId="15978" xr:uid="{00000000-0005-0000-0000-0000B13D0000}"/>
    <cellStyle name="20% - Accent1 3 10 3 3 3 2" xfId="15979" xr:uid="{00000000-0005-0000-0000-0000B23D0000}"/>
    <cellStyle name="20% - Accent1 3 10 3 3 4" xfId="15980" xr:uid="{00000000-0005-0000-0000-0000B33D0000}"/>
    <cellStyle name="20% - Accent1 3 10 3 4" xfId="15981" xr:uid="{00000000-0005-0000-0000-0000B43D0000}"/>
    <cellStyle name="20% - Accent1 3 10 3 4 2" xfId="15982" xr:uid="{00000000-0005-0000-0000-0000B53D0000}"/>
    <cellStyle name="20% - Accent1 3 10 3 4 2 2" xfId="15983" xr:uid="{00000000-0005-0000-0000-0000B63D0000}"/>
    <cellStyle name="20% - Accent1 3 10 3 4 2 2 2" xfId="15984" xr:uid="{00000000-0005-0000-0000-0000B73D0000}"/>
    <cellStyle name="20% - Accent1 3 10 3 4 2 3" xfId="15985" xr:uid="{00000000-0005-0000-0000-0000B83D0000}"/>
    <cellStyle name="20% - Accent1 3 10 3 4 3" xfId="15986" xr:uid="{00000000-0005-0000-0000-0000B93D0000}"/>
    <cellStyle name="20% - Accent1 3 10 3 4 3 2" xfId="15987" xr:uid="{00000000-0005-0000-0000-0000BA3D0000}"/>
    <cellStyle name="20% - Accent1 3 10 3 4 4" xfId="15988" xr:uid="{00000000-0005-0000-0000-0000BB3D0000}"/>
    <cellStyle name="20% - Accent1 3 10 3 5" xfId="15989" xr:uid="{00000000-0005-0000-0000-0000BC3D0000}"/>
    <cellStyle name="20% - Accent1 3 10 3 5 2" xfId="15990" xr:uid="{00000000-0005-0000-0000-0000BD3D0000}"/>
    <cellStyle name="20% - Accent1 3 10 3 5 2 2" xfId="15991" xr:uid="{00000000-0005-0000-0000-0000BE3D0000}"/>
    <cellStyle name="20% - Accent1 3 10 3 5 3" xfId="15992" xr:uid="{00000000-0005-0000-0000-0000BF3D0000}"/>
    <cellStyle name="20% - Accent1 3 10 3 6" xfId="15993" xr:uid="{00000000-0005-0000-0000-0000C03D0000}"/>
    <cellStyle name="20% - Accent1 3 10 3 6 2" xfId="15994" xr:uid="{00000000-0005-0000-0000-0000C13D0000}"/>
    <cellStyle name="20% - Accent1 3 10 3 6 2 2" xfId="15995" xr:uid="{00000000-0005-0000-0000-0000C23D0000}"/>
    <cellStyle name="20% - Accent1 3 10 3 6 3" xfId="15996" xr:uid="{00000000-0005-0000-0000-0000C33D0000}"/>
    <cellStyle name="20% - Accent1 3 10 3 7" xfId="15997" xr:uid="{00000000-0005-0000-0000-0000C43D0000}"/>
    <cellStyle name="20% - Accent1 3 10 3 7 2" xfId="15998" xr:uid="{00000000-0005-0000-0000-0000C53D0000}"/>
    <cellStyle name="20% - Accent1 3 10 3 8" xfId="15999" xr:uid="{00000000-0005-0000-0000-0000C63D0000}"/>
    <cellStyle name="20% - Accent1 3 10 3 8 2" xfId="16000" xr:uid="{00000000-0005-0000-0000-0000C73D0000}"/>
    <cellStyle name="20% - Accent1 3 10 3 9" xfId="16001" xr:uid="{00000000-0005-0000-0000-0000C83D0000}"/>
    <cellStyle name="20% - Accent1 3 10 4" xfId="16002" xr:uid="{00000000-0005-0000-0000-0000C93D0000}"/>
    <cellStyle name="20% - Accent1 3 10 4 2" xfId="16003" xr:uid="{00000000-0005-0000-0000-0000CA3D0000}"/>
    <cellStyle name="20% - Accent1 3 10 4 2 2" xfId="16004" xr:uid="{00000000-0005-0000-0000-0000CB3D0000}"/>
    <cellStyle name="20% - Accent1 3 10 4 2 2 2" xfId="16005" xr:uid="{00000000-0005-0000-0000-0000CC3D0000}"/>
    <cellStyle name="20% - Accent1 3 10 4 2 3" xfId="16006" xr:uid="{00000000-0005-0000-0000-0000CD3D0000}"/>
    <cellStyle name="20% - Accent1 3 10 4 3" xfId="16007" xr:uid="{00000000-0005-0000-0000-0000CE3D0000}"/>
    <cellStyle name="20% - Accent1 3 10 4 3 2" xfId="16008" xr:uid="{00000000-0005-0000-0000-0000CF3D0000}"/>
    <cellStyle name="20% - Accent1 3 10 4 4" xfId="16009" xr:uid="{00000000-0005-0000-0000-0000D03D0000}"/>
    <cellStyle name="20% - Accent1 3 10 5" xfId="16010" xr:uid="{00000000-0005-0000-0000-0000D13D0000}"/>
    <cellStyle name="20% - Accent1 3 10 5 2" xfId="16011" xr:uid="{00000000-0005-0000-0000-0000D23D0000}"/>
    <cellStyle name="20% - Accent1 3 10 5 2 2" xfId="16012" xr:uid="{00000000-0005-0000-0000-0000D33D0000}"/>
    <cellStyle name="20% - Accent1 3 10 5 2 2 2" xfId="16013" xr:uid="{00000000-0005-0000-0000-0000D43D0000}"/>
    <cellStyle name="20% - Accent1 3 10 5 2 3" xfId="16014" xr:uid="{00000000-0005-0000-0000-0000D53D0000}"/>
    <cellStyle name="20% - Accent1 3 10 5 3" xfId="16015" xr:uid="{00000000-0005-0000-0000-0000D63D0000}"/>
    <cellStyle name="20% - Accent1 3 10 5 3 2" xfId="16016" xr:uid="{00000000-0005-0000-0000-0000D73D0000}"/>
    <cellStyle name="20% - Accent1 3 10 5 4" xfId="16017" xr:uid="{00000000-0005-0000-0000-0000D83D0000}"/>
    <cellStyle name="20% - Accent1 3 10 6" xfId="16018" xr:uid="{00000000-0005-0000-0000-0000D93D0000}"/>
    <cellStyle name="20% - Accent1 3 10 6 2" xfId="16019" xr:uid="{00000000-0005-0000-0000-0000DA3D0000}"/>
    <cellStyle name="20% - Accent1 3 10 6 2 2" xfId="16020" xr:uid="{00000000-0005-0000-0000-0000DB3D0000}"/>
    <cellStyle name="20% - Accent1 3 10 6 2 2 2" xfId="16021" xr:uid="{00000000-0005-0000-0000-0000DC3D0000}"/>
    <cellStyle name="20% - Accent1 3 10 6 2 3" xfId="16022" xr:uid="{00000000-0005-0000-0000-0000DD3D0000}"/>
    <cellStyle name="20% - Accent1 3 10 6 3" xfId="16023" xr:uid="{00000000-0005-0000-0000-0000DE3D0000}"/>
    <cellStyle name="20% - Accent1 3 10 6 3 2" xfId="16024" xr:uid="{00000000-0005-0000-0000-0000DF3D0000}"/>
    <cellStyle name="20% - Accent1 3 10 6 4" xfId="16025" xr:uid="{00000000-0005-0000-0000-0000E03D0000}"/>
    <cellStyle name="20% - Accent1 3 10 7" xfId="16026" xr:uid="{00000000-0005-0000-0000-0000E13D0000}"/>
    <cellStyle name="20% - Accent1 3 10 7 2" xfId="16027" xr:uid="{00000000-0005-0000-0000-0000E23D0000}"/>
    <cellStyle name="20% - Accent1 3 10 7 2 2" xfId="16028" xr:uid="{00000000-0005-0000-0000-0000E33D0000}"/>
    <cellStyle name="20% - Accent1 3 10 7 3" xfId="16029" xr:uid="{00000000-0005-0000-0000-0000E43D0000}"/>
    <cellStyle name="20% - Accent1 3 10 8" xfId="16030" xr:uid="{00000000-0005-0000-0000-0000E53D0000}"/>
    <cellStyle name="20% - Accent1 3 10 8 2" xfId="16031" xr:uid="{00000000-0005-0000-0000-0000E63D0000}"/>
    <cellStyle name="20% - Accent1 3 10 8 2 2" xfId="16032" xr:uid="{00000000-0005-0000-0000-0000E73D0000}"/>
    <cellStyle name="20% - Accent1 3 10 8 3" xfId="16033" xr:uid="{00000000-0005-0000-0000-0000E83D0000}"/>
    <cellStyle name="20% - Accent1 3 10 9" xfId="16034" xr:uid="{00000000-0005-0000-0000-0000E93D0000}"/>
    <cellStyle name="20% - Accent1 3 10 9 2" xfId="16035" xr:uid="{00000000-0005-0000-0000-0000EA3D0000}"/>
    <cellStyle name="20% - Accent1 3 11" xfId="115" xr:uid="{00000000-0005-0000-0000-0000EB3D0000}"/>
    <cellStyle name="20% - Accent1 3 11 10" xfId="16036" xr:uid="{00000000-0005-0000-0000-0000EC3D0000}"/>
    <cellStyle name="20% - Accent1 3 11 10 2" xfId="16037" xr:uid="{00000000-0005-0000-0000-0000ED3D0000}"/>
    <cellStyle name="20% - Accent1 3 11 11" xfId="16038" xr:uid="{00000000-0005-0000-0000-0000EE3D0000}"/>
    <cellStyle name="20% - Accent1 3 11 12" xfId="16039" xr:uid="{00000000-0005-0000-0000-0000EF3D0000}"/>
    <cellStyle name="20% - Accent1 3 11 2" xfId="116" xr:uid="{00000000-0005-0000-0000-0000F03D0000}"/>
    <cellStyle name="20% - Accent1 3 11 2 2" xfId="16040" xr:uid="{00000000-0005-0000-0000-0000F13D0000}"/>
    <cellStyle name="20% - Accent1 3 11 2 2 2" xfId="16041" xr:uid="{00000000-0005-0000-0000-0000F23D0000}"/>
    <cellStyle name="20% - Accent1 3 11 2 2 2 2" xfId="16042" xr:uid="{00000000-0005-0000-0000-0000F33D0000}"/>
    <cellStyle name="20% - Accent1 3 11 2 2 2 2 2" xfId="16043" xr:uid="{00000000-0005-0000-0000-0000F43D0000}"/>
    <cellStyle name="20% - Accent1 3 11 2 2 2 3" xfId="16044" xr:uid="{00000000-0005-0000-0000-0000F53D0000}"/>
    <cellStyle name="20% - Accent1 3 11 2 2 3" xfId="16045" xr:uid="{00000000-0005-0000-0000-0000F63D0000}"/>
    <cellStyle name="20% - Accent1 3 11 2 2 3 2" xfId="16046" xr:uid="{00000000-0005-0000-0000-0000F73D0000}"/>
    <cellStyle name="20% - Accent1 3 11 2 2 4" xfId="16047" xr:uid="{00000000-0005-0000-0000-0000F83D0000}"/>
    <cellStyle name="20% - Accent1 3 11 2 3" xfId="16048" xr:uid="{00000000-0005-0000-0000-0000F93D0000}"/>
    <cellStyle name="20% - Accent1 3 11 2 3 2" xfId="16049" xr:uid="{00000000-0005-0000-0000-0000FA3D0000}"/>
    <cellStyle name="20% - Accent1 3 11 2 3 2 2" xfId="16050" xr:uid="{00000000-0005-0000-0000-0000FB3D0000}"/>
    <cellStyle name="20% - Accent1 3 11 2 3 2 2 2" xfId="16051" xr:uid="{00000000-0005-0000-0000-0000FC3D0000}"/>
    <cellStyle name="20% - Accent1 3 11 2 3 2 3" xfId="16052" xr:uid="{00000000-0005-0000-0000-0000FD3D0000}"/>
    <cellStyle name="20% - Accent1 3 11 2 3 3" xfId="16053" xr:uid="{00000000-0005-0000-0000-0000FE3D0000}"/>
    <cellStyle name="20% - Accent1 3 11 2 3 3 2" xfId="16054" xr:uid="{00000000-0005-0000-0000-0000FF3D0000}"/>
    <cellStyle name="20% - Accent1 3 11 2 3 4" xfId="16055" xr:uid="{00000000-0005-0000-0000-0000003E0000}"/>
    <cellStyle name="20% - Accent1 3 11 2 4" xfId="16056" xr:uid="{00000000-0005-0000-0000-0000013E0000}"/>
    <cellStyle name="20% - Accent1 3 11 2 4 2" xfId="16057" xr:uid="{00000000-0005-0000-0000-0000023E0000}"/>
    <cellStyle name="20% - Accent1 3 11 2 4 2 2" xfId="16058" xr:uid="{00000000-0005-0000-0000-0000033E0000}"/>
    <cellStyle name="20% - Accent1 3 11 2 4 2 2 2" xfId="16059" xr:uid="{00000000-0005-0000-0000-0000043E0000}"/>
    <cellStyle name="20% - Accent1 3 11 2 4 2 3" xfId="16060" xr:uid="{00000000-0005-0000-0000-0000053E0000}"/>
    <cellStyle name="20% - Accent1 3 11 2 4 3" xfId="16061" xr:uid="{00000000-0005-0000-0000-0000063E0000}"/>
    <cellStyle name="20% - Accent1 3 11 2 4 3 2" xfId="16062" xr:uid="{00000000-0005-0000-0000-0000073E0000}"/>
    <cellStyle name="20% - Accent1 3 11 2 4 4" xfId="16063" xr:uid="{00000000-0005-0000-0000-0000083E0000}"/>
    <cellStyle name="20% - Accent1 3 11 2 5" xfId="16064" xr:uid="{00000000-0005-0000-0000-0000093E0000}"/>
    <cellStyle name="20% - Accent1 3 11 2 5 2" xfId="16065" xr:uid="{00000000-0005-0000-0000-00000A3E0000}"/>
    <cellStyle name="20% - Accent1 3 11 2 5 2 2" xfId="16066" xr:uid="{00000000-0005-0000-0000-00000B3E0000}"/>
    <cellStyle name="20% - Accent1 3 11 2 5 3" xfId="16067" xr:uid="{00000000-0005-0000-0000-00000C3E0000}"/>
    <cellStyle name="20% - Accent1 3 11 2 6" xfId="16068" xr:uid="{00000000-0005-0000-0000-00000D3E0000}"/>
    <cellStyle name="20% - Accent1 3 11 2 6 2" xfId="16069" xr:uid="{00000000-0005-0000-0000-00000E3E0000}"/>
    <cellStyle name="20% - Accent1 3 11 2 6 2 2" xfId="16070" xr:uid="{00000000-0005-0000-0000-00000F3E0000}"/>
    <cellStyle name="20% - Accent1 3 11 2 6 3" xfId="16071" xr:uid="{00000000-0005-0000-0000-0000103E0000}"/>
    <cellStyle name="20% - Accent1 3 11 2 7" xfId="16072" xr:uid="{00000000-0005-0000-0000-0000113E0000}"/>
    <cellStyle name="20% - Accent1 3 11 2 7 2" xfId="16073" xr:uid="{00000000-0005-0000-0000-0000123E0000}"/>
    <cellStyle name="20% - Accent1 3 11 2 8" xfId="16074" xr:uid="{00000000-0005-0000-0000-0000133E0000}"/>
    <cellStyle name="20% - Accent1 3 11 2 8 2" xfId="16075" xr:uid="{00000000-0005-0000-0000-0000143E0000}"/>
    <cellStyle name="20% - Accent1 3 11 2 9" xfId="16076" xr:uid="{00000000-0005-0000-0000-0000153E0000}"/>
    <cellStyle name="20% - Accent1 3 11 3" xfId="117" xr:uid="{00000000-0005-0000-0000-0000163E0000}"/>
    <cellStyle name="20% - Accent1 3 11 3 2" xfId="16077" xr:uid="{00000000-0005-0000-0000-0000173E0000}"/>
    <cellStyle name="20% - Accent1 3 11 3 2 2" xfId="16078" xr:uid="{00000000-0005-0000-0000-0000183E0000}"/>
    <cellStyle name="20% - Accent1 3 11 3 2 2 2" xfId="16079" xr:uid="{00000000-0005-0000-0000-0000193E0000}"/>
    <cellStyle name="20% - Accent1 3 11 3 2 2 2 2" xfId="16080" xr:uid="{00000000-0005-0000-0000-00001A3E0000}"/>
    <cellStyle name="20% - Accent1 3 11 3 2 2 3" xfId="16081" xr:uid="{00000000-0005-0000-0000-00001B3E0000}"/>
    <cellStyle name="20% - Accent1 3 11 3 2 3" xfId="16082" xr:uid="{00000000-0005-0000-0000-00001C3E0000}"/>
    <cellStyle name="20% - Accent1 3 11 3 2 3 2" xfId="16083" xr:uid="{00000000-0005-0000-0000-00001D3E0000}"/>
    <cellStyle name="20% - Accent1 3 11 3 2 4" xfId="16084" xr:uid="{00000000-0005-0000-0000-00001E3E0000}"/>
    <cellStyle name="20% - Accent1 3 11 3 3" xfId="16085" xr:uid="{00000000-0005-0000-0000-00001F3E0000}"/>
    <cellStyle name="20% - Accent1 3 11 3 3 2" xfId="16086" xr:uid="{00000000-0005-0000-0000-0000203E0000}"/>
    <cellStyle name="20% - Accent1 3 11 3 3 2 2" xfId="16087" xr:uid="{00000000-0005-0000-0000-0000213E0000}"/>
    <cellStyle name="20% - Accent1 3 11 3 3 2 2 2" xfId="16088" xr:uid="{00000000-0005-0000-0000-0000223E0000}"/>
    <cellStyle name="20% - Accent1 3 11 3 3 2 3" xfId="16089" xr:uid="{00000000-0005-0000-0000-0000233E0000}"/>
    <cellStyle name="20% - Accent1 3 11 3 3 3" xfId="16090" xr:uid="{00000000-0005-0000-0000-0000243E0000}"/>
    <cellStyle name="20% - Accent1 3 11 3 3 3 2" xfId="16091" xr:uid="{00000000-0005-0000-0000-0000253E0000}"/>
    <cellStyle name="20% - Accent1 3 11 3 3 4" xfId="16092" xr:uid="{00000000-0005-0000-0000-0000263E0000}"/>
    <cellStyle name="20% - Accent1 3 11 3 4" xfId="16093" xr:uid="{00000000-0005-0000-0000-0000273E0000}"/>
    <cellStyle name="20% - Accent1 3 11 3 4 2" xfId="16094" xr:uid="{00000000-0005-0000-0000-0000283E0000}"/>
    <cellStyle name="20% - Accent1 3 11 3 4 2 2" xfId="16095" xr:uid="{00000000-0005-0000-0000-0000293E0000}"/>
    <cellStyle name="20% - Accent1 3 11 3 4 2 2 2" xfId="16096" xr:uid="{00000000-0005-0000-0000-00002A3E0000}"/>
    <cellStyle name="20% - Accent1 3 11 3 4 2 3" xfId="16097" xr:uid="{00000000-0005-0000-0000-00002B3E0000}"/>
    <cellStyle name="20% - Accent1 3 11 3 4 3" xfId="16098" xr:uid="{00000000-0005-0000-0000-00002C3E0000}"/>
    <cellStyle name="20% - Accent1 3 11 3 4 3 2" xfId="16099" xr:uid="{00000000-0005-0000-0000-00002D3E0000}"/>
    <cellStyle name="20% - Accent1 3 11 3 4 4" xfId="16100" xr:uid="{00000000-0005-0000-0000-00002E3E0000}"/>
    <cellStyle name="20% - Accent1 3 11 3 5" xfId="16101" xr:uid="{00000000-0005-0000-0000-00002F3E0000}"/>
    <cellStyle name="20% - Accent1 3 11 3 5 2" xfId="16102" xr:uid="{00000000-0005-0000-0000-0000303E0000}"/>
    <cellStyle name="20% - Accent1 3 11 3 5 2 2" xfId="16103" xr:uid="{00000000-0005-0000-0000-0000313E0000}"/>
    <cellStyle name="20% - Accent1 3 11 3 5 3" xfId="16104" xr:uid="{00000000-0005-0000-0000-0000323E0000}"/>
    <cellStyle name="20% - Accent1 3 11 3 6" xfId="16105" xr:uid="{00000000-0005-0000-0000-0000333E0000}"/>
    <cellStyle name="20% - Accent1 3 11 3 6 2" xfId="16106" xr:uid="{00000000-0005-0000-0000-0000343E0000}"/>
    <cellStyle name="20% - Accent1 3 11 3 6 2 2" xfId="16107" xr:uid="{00000000-0005-0000-0000-0000353E0000}"/>
    <cellStyle name="20% - Accent1 3 11 3 6 3" xfId="16108" xr:uid="{00000000-0005-0000-0000-0000363E0000}"/>
    <cellStyle name="20% - Accent1 3 11 3 7" xfId="16109" xr:uid="{00000000-0005-0000-0000-0000373E0000}"/>
    <cellStyle name="20% - Accent1 3 11 3 7 2" xfId="16110" xr:uid="{00000000-0005-0000-0000-0000383E0000}"/>
    <cellStyle name="20% - Accent1 3 11 3 8" xfId="16111" xr:uid="{00000000-0005-0000-0000-0000393E0000}"/>
    <cellStyle name="20% - Accent1 3 11 3 8 2" xfId="16112" xr:uid="{00000000-0005-0000-0000-00003A3E0000}"/>
    <cellStyle name="20% - Accent1 3 11 3 9" xfId="16113" xr:uid="{00000000-0005-0000-0000-00003B3E0000}"/>
    <cellStyle name="20% - Accent1 3 11 4" xfId="16114" xr:uid="{00000000-0005-0000-0000-00003C3E0000}"/>
    <cellStyle name="20% - Accent1 3 11 4 2" xfId="16115" xr:uid="{00000000-0005-0000-0000-00003D3E0000}"/>
    <cellStyle name="20% - Accent1 3 11 4 2 2" xfId="16116" xr:uid="{00000000-0005-0000-0000-00003E3E0000}"/>
    <cellStyle name="20% - Accent1 3 11 4 2 2 2" xfId="16117" xr:uid="{00000000-0005-0000-0000-00003F3E0000}"/>
    <cellStyle name="20% - Accent1 3 11 4 2 3" xfId="16118" xr:uid="{00000000-0005-0000-0000-0000403E0000}"/>
    <cellStyle name="20% - Accent1 3 11 4 3" xfId="16119" xr:uid="{00000000-0005-0000-0000-0000413E0000}"/>
    <cellStyle name="20% - Accent1 3 11 4 3 2" xfId="16120" xr:uid="{00000000-0005-0000-0000-0000423E0000}"/>
    <cellStyle name="20% - Accent1 3 11 4 4" xfId="16121" xr:uid="{00000000-0005-0000-0000-0000433E0000}"/>
    <cellStyle name="20% - Accent1 3 11 5" xfId="16122" xr:uid="{00000000-0005-0000-0000-0000443E0000}"/>
    <cellStyle name="20% - Accent1 3 11 5 2" xfId="16123" xr:uid="{00000000-0005-0000-0000-0000453E0000}"/>
    <cellStyle name="20% - Accent1 3 11 5 2 2" xfId="16124" xr:uid="{00000000-0005-0000-0000-0000463E0000}"/>
    <cellStyle name="20% - Accent1 3 11 5 2 2 2" xfId="16125" xr:uid="{00000000-0005-0000-0000-0000473E0000}"/>
    <cellStyle name="20% - Accent1 3 11 5 2 3" xfId="16126" xr:uid="{00000000-0005-0000-0000-0000483E0000}"/>
    <cellStyle name="20% - Accent1 3 11 5 3" xfId="16127" xr:uid="{00000000-0005-0000-0000-0000493E0000}"/>
    <cellStyle name="20% - Accent1 3 11 5 3 2" xfId="16128" xr:uid="{00000000-0005-0000-0000-00004A3E0000}"/>
    <cellStyle name="20% - Accent1 3 11 5 4" xfId="16129" xr:uid="{00000000-0005-0000-0000-00004B3E0000}"/>
    <cellStyle name="20% - Accent1 3 11 6" xfId="16130" xr:uid="{00000000-0005-0000-0000-00004C3E0000}"/>
    <cellStyle name="20% - Accent1 3 11 6 2" xfId="16131" xr:uid="{00000000-0005-0000-0000-00004D3E0000}"/>
    <cellStyle name="20% - Accent1 3 11 6 2 2" xfId="16132" xr:uid="{00000000-0005-0000-0000-00004E3E0000}"/>
    <cellStyle name="20% - Accent1 3 11 6 2 2 2" xfId="16133" xr:uid="{00000000-0005-0000-0000-00004F3E0000}"/>
    <cellStyle name="20% - Accent1 3 11 6 2 3" xfId="16134" xr:uid="{00000000-0005-0000-0000-0000503E0000}"/>
    <cellStyle name="20% - Accent1 3 11 6 3" xfId="16135" xr:uid="{00000000-0005-0000-0000-0000513E0000}"/>
    <cellStyle name="20% - Accent1 3 11 6 3 2" xfId="16136" xr:uid="{00000000-0005-0000-0000-0000523E0000}"/>
    <cellStyle name="20% - Accent1 3 11 6 4" xfId="16137" xr:uid="{00000000-0005-0000-0000-0000533E0000}"/>
    <cellStyle name="20% - Accent1 3 11 7" xfId="16138" xr:uid="{00000000-0005-0000-0000-0000543E0000}"/>
    <cellStyle name="20% - Accent1 3 11 7 2" xfId="16139" xr:uid="{00000000-0005-0000-0000-0000553E0000}"/>
    <cellStyle name="20% - Accent1 3 11 7 2 2" xfId="16140" xr:uid="{00000000-0005-0000-0000-0000563E0000}"/>
    <cellStyle name="20% - Accent1 3 11 7 3" xfId="16141" xr:uid="{00000000-0005-0000-0000-0000573E0000}"/>
    <cellStyle name="20% - Accent1 3 11 8" xfId="16142" xr:uid="{00000000-0005-0000-0000-0000583E0000}"/>
    <cellStyle name="20% - Accent1 3 11 8 2" xfId="16143" xr:uid="{00000000-0005-0000-0000-0000593E0000}"/>
    <cellStyle name="20% - Accent1 3 11 8 2 2" xfId="16144" xr:uid="{00000000-0005-0000-0000-00005A3E0000}"/>
    <cellStyle name="20% - Accent1 3 11 8 3" xfId="16145" xr:uid="{00000000-0005-0000-0000-00005B3E0000}"/>
    <cellStyle name="20% - Accent1 3 11 9" xfId="16146" xr:uid="{00000000-0005-0000-0000-00005C3E0000}"/>
    <cellStyle name="20% - Accent1 3 11 9 2" xfId="16147" xr:uid="{00000000-0005-0000-0000-00005D3E0000}"/>
    <cellStyle name="20% - Accent1 3 12" xfId="16148" xr:uid="{00000000-0005-0000-0000-00005E3E0000}"/>
    <cellStyle name="20% - Accent1 3 12 2" xfId="16149" xr:uid="{00000000-0005-0000-0000-00005F3E0000}"/>
    <cellStyle name="20% - Accent1 3 12 2 2" xfId="16150" xr:uid="{00000000-0005-0000-0000-0000603E0000}"/>
    <cellStyle name="20% - Accent1 3 12 2 2 2" xfId="16151" xr:uid="{00000000-0005-0000-0000-0000613E0000}"/>
    <cellStyle name="20% - Accent1 3 12 2 2 2 2" xfId="16152" xr:uid="{00000000-0005-0000-0000-0000623E0000}"/>
    <cellStyle name="20% - Accent1 3 12 2 2 3" xfId="16153" xr:uid="{00000000-0005-0000-0000-0000633E0000}"/>
    <cellStyle name="20% - Accent1 3 12 2 3" xfId="16154" xr:uid="{00000000-0005-0000-0000-0000643E0000}"/>
    <cellStyle name="20% - Accent1 3 12 2 3 2" xfId="16155" xr:uid="{00000000-0005-0000-0000-0000653E0000}"/>
    <cellStyle name="20% - Accent1 3 12 2 4" xfId="16156" xr:uid="{00000000-0005-0000-0000-0000663E0000}"/>
    <cellStyle name="20% - Accent1 3 12 3" xfId="16157" xr:uid="{00000000-0005-0000-0000-0000673E0000}"/>
    <cellStyle name="20% - Accent1 3 12 3 2" xfId="16158" xr:uid="{00000000-0005-0000-0000-0000683E0000}"/>
    <cellStyle name="20% - Accent1 3 12 3 2 2" xfId="16159" xr:uid="{00000000-0005-0000-0000-0000693E0000}"/>
    <cellStyle name="20% - Accent1 3 12 3 2 2 2" xfId="16160" xr:uid="{00000000-0005-0000-0000-00006A3E0000}"/>
    <cellStyle name="20% - Accent1 3 12 3 2 3" xfId="16161" xr:uid="{00000000-0005-0000-0000-00006B3E0000}"/>
    <cellStyle name="20% - Accent1 3 12 3 3" xfId="16162" xr:uid="{00000000-0005-0000-0000-00006C3E0000}"/>
    <cellStyle name="20% - Accent1 3 12 3 3 2" xfId="16163" xr:uid="{00000000-0005-0000-0000-00006D3E0000}"/>
    <cellStyle name="20% - Accent1 3 12 3 4" xfId="16164" xr:uid="{00000000-0005-0000-0000-00006E3E0000}"/>
    <cellStyle name="20% - Accent1 3 12 4" xfId="16165" xr:uid="{00000000-0005-0000-0000-00006F3E0000}"/>
    <cellStyle name="20% - Accent1 3 12 4 2" xfId="16166" xr:uid="{00000000-0005-0000-0000-0000703E0000}"/>
    <cellStyle name="20% - Accent1 3 12 4 2 2" xfId="16167" xr:uid="{00000000-0005-0000-0000-0000713E0000}"/>
    <cellStyle name="20% - Accent1 3 12 4 2 2 2" xfId="16168" xr:uid="{00000000-0005-0000-0000-0000723E0000}"/>
    <cellStyle name="20% - Accent1 3 12 4 2 3" xfId="16169" xr:uid="{00000000-0005-0000-0000-0000733E0000}"/>
    <cellStyle name="20% - Accent1 3 12 4 3" xfId="16170" xr:uid="{00000000-0005-0000-0000-0000743E0000}"/>
    <cellStyle name="20% - Accent1 3 12 4 3 2" xfId="16171" xr:uid="{00000000-0005-0000-0000-0000753E0000}"/>
    <cellStyle name="20% - Accent1 3 12 4 4" xfId="16172" xr:uid="{00000000-0005-0000-0000-0000763E0000}"/>
    <cellStyle name="20% - Accent1 3 12 5" xfId="16173" xr:uid="{00000000-0005-0000-0000-0000773E0000}"/>
    <cellStyle name="20% - Accent1 3 12 5 2" xfId="16174" xr:uid="{00000000-0005-0000-0000-0000783E0000}"/>
    <cellStyle name="20% - Accent1 3 12 5 2 2" xfId="16175" xr:uid="{00000000-0005-0000-0000-0000793E0000}"/>
    <cellStyle name="20% - Accent1 3 12 5 3" xfId="16176" xr:uid="{00000000-0005-0000-0000-00007A3E0000}"/>
    <cellStyle name="20% - Accent1 3 12 6" xfId="16177" xr:uid="{00000000-0005-0000-0000-00007B3E0000}"/>
    <cellStyle name="20% - Accent1 3 12 6 2" xfId="16178" xr:uid="{00000000-0005-0000-0000-00007C3E0000}"/>
    <cellStyle name="20% - Accent1 3 12 6 2 2" xfId="16179" xr:uid="{00000000-0005-0000-0000-00007D3E0000}"/>
    <cellStyle name="20% - Accent1 3 12 6 3" xfId="16180" xr:uid="{00000000-0005-0000-0000-00007E3E0000}"/>
    <cellStyle name="20% - Accent1 3 12 7" xfId="16181" xr:uid="{00000000-0005-0000-0000-00007F3E0000}"/>
    <cellStyle name="20% - Accent1 3 12 7 2" xfId="16182" xr:uid="{00000000-0005-0000-0000-0000803E0000}"/>
    <cellStyle name="20% - Accent1 3 12 8" xfId="16183" xr:uid="{00000000-0005-0000-0000-0000813E0000}"/>
    <cellStyle name="20% - Accent1 3 12 8 2" xfId="16184" xr:uid="{00000000-0005-0000-0000-0000823E0000}"/>
    <cellStyle name="20% - Accent1 3 12 9" xfId="16185" xr:uid="{00000000-0005-0000-0000-0000833E0000}"/>
    <cellStyle name="20% - Accent1 3 13" xfId="16186" xr:uid="{00000000-0005-0000-0000-0000843E0000}"/>
    <cellStyle name="20% - Accent1 3 13 2" xfId="16187" xr:uid="{00000000-0005-0000-0000-0000853E0000}"/>
    <cellStyle name="20% - Accent1 3 13 2 2" xfId="16188" xr:uid="{00000000-0005-0000-0000-0000863E0000}"/>
    <cellStyle name="20% - Accent1 3 13 2 2 2" xfId="16189" xr:uid="{00000000-0005-0000-0000-0000873E0000}"/>
    <cellStyle name="20% - Accent1 3 13 2 2 2 2" xfId="16190" xr:uid="{00000000-0005-0000-0000-0000883E0000}"/>
    <cellStyle name="20% - Accent1 3 13 2 2 3" xfId="16191" xr:uid="{00000000-0005-0000-0000-0000893E0000}"/>
    <cellStyle name="20% - Accent1 3 13 2 3" xfId="16192" xr:uid="{00000000-0005-0000-0000-00008A3E0000}"/>
    <cellStyle name="20% - Accent1 3 13 2 3 2" xfId="16193" xr:uid="{00000000-0005-0000-0000-00008B3E0000}"/>
    <cellStyle name="20% - Accent1 3 13 2 4" xfId="16194" xr:uid="{00000000-0005-0000-0000-00008C3E0000}"/>
    <cellStyle name="20% - Accent1 3 13 3" xfId="16195" xr:uid="{00000000-0005-0000-0000-00008D3E0000}"/>
    <cellStyle name="20% - Accent1 3 13 3 2" xfId="16196" xr:uid="{00000000-0005-0000-0000-00008E3E0000}"/>
    <cellStyle name="20% - Accent1 3 13 3 2 2" xfId="16197" xr:uid="{00000000-0005-0000-0000-00008F3E0000}"/>
    <cellStyle name="20% - Accent1 3 13 3 2 2 2" xfId="16198" xr:uid="{00000000-0005-0000-0000-0000903E0000}"/>
    <cellStyle name="20% - Accent1 3 13 3 2 3" xfId="16199" xr:uid="{00000000-0005-0000-0000-0000913E0000}"/>
    <cellStyle name="20% - Accent1 3 13 3 3" xfId="16200" xr:uid="{00000000-0005-0000-0000-0000923E0000}"/>
    <cellStyle name="20% - Accent1 3 13 3 3 2" xfId="16201" xr:uid="{00000000-0005-0000-0000-0000933E0000}"/>
    <cellStyle name="20% - Accent1 3 13 3 4" xfId="16202" xr:uid="{00000000-0005-0000-0000-0000943E0000}"/>
    <cellStyle name="20% - Accent1 3 13 4" xfId="16203" xr:uid="{00000000-0005-0000-0000-0000953E0000}"/>
    <cellStyle name="20% - Accent1 3 13 4 2" xfId="16204" xr:uid="{00000000-0005-0000-0000-0000963E0000}"/>
    <cellStyle name="20% - Accent1 3 13 4 2 2" xfId="16205" xr:uid="{00000000-0005-0000-0000-0000973E0000}"/>
    <cellStyle name="20% - Accent1 3 13 4 2 2 2" xfId="16206" xr:uid="{00000000-0005-0000-0000-0000983E0000}"/>
    <cellStyle name="20% - Accent1 3 13 4 2 3" xfId="16207" xr:uid="{00000000-0005-0000-0000-0000993E0000}"/>
    <cellStyle name="20% - Accent1 3 13 4 3" xfId="16208" xr:uid="{00000000-0005-0000-0000-00009A3E0000}"/>
    <cellStyle name="20% - Accent1 3 13 4 3 2" xfId="16209" xr:uid="{00000000-0005-0000-0000-00009B3E0000}"/>
    <cellStyle name="20% - Accent1 3 13 4 4" xfId="16210" xr:uid="{00000000-0005-0000-0000-00009C3E0000}"/>
    <cellStyle name="20% - Accent1 3 13 5" xfId="16211" xr:uid="{00000000-0005-0000-0000-00009D3E0000}"/>
    <cellStyle name="20% - Accent1 3 13 5 2" xfId="16212" xr:uid="{00000000-0005-0000-0000-00009E3E0000}"/>
    <cellStyle name="20% - Accent1 3 13 5 2 2" xfId="16213" xr:uid="{00000000-0005-0000-0000-00009F3E0000}"/>
    <cellStyle name="20% - Accent1 3 13 5 3" xfId="16214" xr:uid="{00000000-0005-0000-0000-0000A03E0000}"/>
    <cellStyle name="20% - Accent1 3 13 6" xfId="16215" xr:uid="{00000000-0005-0000-0000-0000A13E0000}"/>
    <cellStyle name="20% - Accent1 3 13 6 2" xfId="16216" xr:uid="{00000000-0005-0000-0000-0000A23E0000}"/>
    <cellStyle name="20% - Accent1 3 13 6 2 2" xfId="16217" xr:uid="{00000000-0005-0000-0000-0000A33E0000}"/>
    <cellStyle name="20% - Accent1 3 13 6 3" xfId="16218" xr:uid="{00000000-0005-0000-0000-0000A43E0000}"/>
    <cellStyle name="20% - Accent1 3 13 7" xfId="16219" xr:uid="{00000000-0005-0000-0000-0000A53E0000}"/>
    <cellStyle name="20% - Accent1 3 13 7 2" xfId="16220" xr:uid="{00000000-0005-0000-0000-0000A63E0000}"/>
    <cellStyle name="20% - Accent1 3 13 8" xfId="16221" xr:uid="{00000000-0005-0000-0000-0000A73E0000}"/>
    <cellStyle name="20% - Accent1 3 13 8 2" xfId="16222" xr:uid="{00000000-0005-0000-0000-0000A83E0000}"/>
    <cellStyle name="20% - Accent1 3 13 9" xfId="16223" xr:uid="{00000000-0005-0000-0000-0000A93E0000}"/>
    <cellStyle name="20% - Accent1 3 14" xfId="16224" xr:uid="{00000000-0005-0000-0000-0000AA3E0000}"/>
    <cellStyle name="20% - Accent1 3 14 2" xfId="16225" xr:uid="{00000000-0005-0000-0000-0000AB3E0000}"/>
    <cellStyle name="20% - Accent1 3 14 2 2" xfId="16226" xr:uid="{00000000-0005-0000-0000-0000AC3E0000}"/>
    <cellStyle name="20% - Accent1 3 14 2 2 2" xfId="16227" xr:uid="{00000000-0005-0000-0000-0000AD3E0000}"/>
    <cellStyle name="20% - Accent1 3 14 2 3" xfId="16228" xr:uid="{00000000-0005-0000-0000-0000AE3E0000}"/>
    <cellStyle name="20% - Accent1 3 14 3" xfId="16229" xr:uid="{00000000-0005-0000-0000-0000AF3E0000}"/>
    <cellStyle name="20% - Accent1 3 14 3 2" xfId="16230" xr:uid="{00000000-0005-0000-0000-0000B03E0000}"/>
    <cellStyle name="20% - Accent1 3 14 4" xfId="16231" xr:uid="{00000000-0005-0000-0000-0000B13E0000}"/>
    <cellStyle name="20% - Accent1 3 15" xfId="16232" xr:uid="{00000000-0005-0000-0000-0000B23E0000}"/>
    <cellStyle name="20% - Accent1 3 15 2" xfId="16233" xr:uid="{00000000-0005-0000-0000-0000B33E0000}"/>
    <cellStyle name="20% - Accent1 3 15 2 2" xfId="16234" xr:uid="{00000000-0005-0000-0000-0000B43E0000}"/>
    <cellStyle name="20% - Accent1 3 15 2 2 2" xfId="16235" xr:uid="{00000000-0005-0000-0000-0000B53E0000}"/>
    <cellStyle name="20% - Accent1 3 15 2 3" xfId="16236" xr:uid="{00000000-0005-0000-0000-0000B63E0000}"/>
    <cellStyle name="20% - Accent1 3 15 3" xfId="16237" xr:uid="{00000000-0005-0000-0000-0000B73E0000}"/>
    <cellStyle name="20% - Accent1 3 15 3 2" xfId="16238" xr:uid="{00000000-0005-0000-0000-0000B83E0000}"/>
    <cellStyle name="20% - Accent1 3 15 4" xfId="16239" xr:uid="{00000000-0005-0000-0000-0000B93E0000}"/>
    <cellStyle name="20% - Accent1 3 16" xfId="16240" xr:uid="{00000000-0005-0000-0000-0000BA3E0000}"/>
    <cellStyle name="20% - Accent1 3 16 2" xfId="16241" xr:uid="{00000000-0005-0000-0000-0000BB3E0000}"/>
    <cellStyle name="20% - Accent1 3 16 2 2" xfId="16242" xr:uid="{00000000-0005-0000-0000-0000BC3E0000}"/>
    <cellStyle name="20% - Accent1 3 16 2 2 2" xfId="16243" xr:uid="{00000000-0005-0000-0000-0000BD3E0000}"/>
    <cellStyle name="20% - Accent1 3 16 2 3" xfId="16244" xr:uid="{00000000-0005-0000-0000-0000BE3E0000}"/>
    <cellStyle name="20% - Accent1 3 16 3" xfId="16245" xr:uid="{00000000-0005-0000-0000-0000BF3E0000}"/>
    <cellStyle name="20% - Accent1 3 16 3 2" xfId="16246" xr:uid="{00000000-0005-0000-0000-0000C03E0000}"/>
    <cellStyle name="20% - Accent1 3 16 4" xfId="16247" xr:uid="{00000000-0005-0000-0000-0000C13E0000}"/>
    <cellStyle name="20% - Accent1 3 17" xfId="16248" xr:uid="{00000000-0005-0000-0000-0000C23E0000}"/>
    <cellStyle name="20% - Accent1 3 17 2" xfId="16249" xr:uid="{00000000-0005-0000-0000-0000C33E0000}"/>
    <cellStyle name="20% - Accent1 3 17 2 2" xfId="16250" xr:uid="{00000000-0005-0000-0000-0000C43E0000}"/>
    <cellStyle name="20% - Accent1 3 17 3" xfId="16251" xr:uid="{00000000-0005-0000-0000-0000C53E0000}"/>
    <cellStyle name="20% - Accent1 3 18" xfId="16252" xr:uid="{00000000-0005-0000-0000-0000C63E0000}"/>
    <cellStyle name="20% - Accent1 3 18 2" xfId="16253" xr:uid="{00000000-0005-0000-0000-0000C73E0000}"/>
    <cellStyle name="20% - Accent1 3 18 2 2" xfId="16254" xr:uid="{00000000-0005-0000-0000-0000C83E0000}"/>
    <cellStyle name="20% - Accent1 3 18 3" xfId="16255" xr:uid="{00000000-0005-0000-0000-0000C93E0000}"/>
    <cellStyle name="20% - Accent1 3 19" xfId="16256" xr:uid="{00000000-0005-0000-0000-0000CA3E0000}"/>
    <cellStyle name="20% - Accent1 3 19 2" xfId="16257" xr:uid="{00000000-0005-0000-0000-0000CB3E0000}"/>
    <cellStyle name="20% - Accent1 3 2" xfId="16258" xr:uid="{00000000-0005-0000-0000-0000CC3E0000}"/>
    <cellStyle name="20% - Accent1 3 2 10" xfId="16259" xr:uid="{00000000-0005-0000-0000-0000CD3E0000}"/>
    <cellStyle name="20% - Accent1 3 2 10 10" xfId="16260" xr:uid="{00000000-0005-0000-0000-0000CE3E0000}"/>
    <cellStyle name="20% - Accent1 3 2 10 10 2" xfId="16261" xr:uid="{00000000-0005-0000-0000-0000CF3E0000}"/>
    <cellStyle name="20% - Accent1 3 2 10 11" xfId="16262" xr:uid="{00000000-0005-0000-0000-0000D03E0000}"/>
    <cellStyle name="20% - Accent1 3 2 10 2" xfId="16263" xr:uid="{00000000-0005-0000-0000-0000D13E0000}"/>
    <cellStyle name="20% - Accent1 3 2 10 2 2" xfId="16264" xr:uid="{00000000-0005-0000-0000-0000D23E0000}"/>
    <cellStyle name="20% - Accent1 3 2 10 2 2 2" xfId="16265" xr:uid="{00000000-0005-0000-0000-0000D33E0000}"/>
    <cellStyle name="20% - Accent1 3 2 10 2 2 2 2" xfId="16266" xr:uid="{00000000-0005-0000-0000-0000D43E0000}"/>
    <cellStyle name="20% - Accent1 3 2 10 2 2 2 2 2" xfId="16267" xr:uid="{00000000-0005-0000-0000-0000D53E0000}"/>
    <cellStyle name="20% - Accent1 3 2 10 2 2 2 3" xfId="16268" xr:uid="{00000000-0005-0000-0000-0000D63E0000}"/>
    <cellStyle name="20% - Accent1 3 2 10 2 2 3" xfId="16269" xr:uid="{00000000-0005-0000-0000-0000D73E0000}"/>
    <cellStyle name="20% - Accent1 3 2 10 2 2 3 2" xfId="16270" xr:uid="{00000000-0005-0000-0000-0000D83E0000}"/>
    <cellStyle name="20% - Accent1 3 2 10 2 2 4" xfId="16271" xr:uid="{00000000-0005-0000-0000-0000D93E0000}"/>
    <cellStyle name="20% - Accent1 3 2 10 2 3" xfId="16272" xr:uid="{00000000-0005-0000-0000-0000DA3E0000}"/>
    <cellStyle name="20% - Accent1 3 2 10 2 3 2" xfId="16273" xr:uid="{00000000-0005-0000-0000-0000DB3E0000}"/>
    <cellStyle name="20% - Accent1 3 2 10 2 3 2 2" xfId="16274" xr:uid="{00000000-0005-0000-0000-0000DC3E0000}"/>
    <cellStyle name="20% - Accent1 3 2 10 2 3 2 2 2" xfId="16275" xr:uid="{00000000-0005-0000-0000-0000DD3E0000}"/>
    <cellStyle name="20% - Accent1 3 2 10 2 3 2 3" xfId="16276" xr:uid="{00000000-0005-0000-0000-0000DE3E0000}"/>
    <cellStyle name="20% - Accent1 3 2 10 2 3 3" xfId="16277" xr:uid="{00000000-0005-0000-0000-0000DF3E0000}"/>
    <cellStyle name="20% - Accent1 3 2 10 2 3 3 2" xfId="16278" xr:uid="{00000000-0005-0000-0000-0000E03E0000}"/>
    <cellStyle name="20% - Accent1 3 2 10 2 3 4" xfId="16279" xr:uid="{00000000-0005-0000-0000-0000E13E0000}"/>
    <cellStyle name="20% - Accent1 3 2 10 2 4" xfId="16280" xr:uid="{00000000-0005-0000-0000-0000E23E0000}"/>
    <cellStyle name="20% - Accent1 3 2 10 2 4 2" xfId="16281" xr:uid="{00000000-0005-0000-0000-0000E33E0000}"/>
    <cellStyle name="20% - Accent1 3 2 10 2 4 2 2" xfId="16282" xr:uid="{00000000-0005-0000-0000-0000E43E0000}"/>
    <cellStyle name="20% - Accent1 3 2 10 2 4 2 2 2" xfId="16283" xr:uid="{00000000-0005-0000-0000-0000E53E0000}"/>
    <cellStyle name="20% - Accent1 3 2 10 2 4 2 3" xfId="16284" xr:uid="{00000000-0005-0000-0000-0000E63E0000}"/>
    <cellStyle name="20% - Accent1 3 2 10 2 4 3" xfId="16285" xr:uid="{00000000-0005-0000-0000-0000E73E0000}"/>
    <cellStyle name="20% - Accent1 3 2 10 2 4 3 2" xfId="16286" xr:uid="{00000000-0005-0000-0000-0000E83E0000}"/>
    <cellStyle name="20% - Accent1 3 2 10 2 4 4" xfId="16287" xr:uid="{00000000-0005-0000-0000-0000E93E0000}"/>
    <cellStyle name="20% - Accent1 3 2 10 2 5" xfId="16288" xr:uid="{00000000-0005-0000-0000-0000EA3E0000}"/>
    <cellStyle name="20% - Accent1 3 2 10 2 5 2" xfId="16289" xr:uid="{00000000-0005-0000-0000-0000EB3E0000}"/>
    <cellStyle name="20% - Accent1 3 2 10 2 5 2 2" xfId="16290" xr:uid="{00000000-0005-0000-0000-0000EC3E0000}"/>
    <cellStyle name="20% - Accent1 3 2 10 2 5 3" xfId="16291" xr:uid="{00000000-0005-0000-0000-0000ED3E0000}"/>
    <cellStyle name="20% - Accent1 3 2 10 2 6" xfId="16292" xr:uid="{00000000-0005-0000-0000-0000EE3E0000}"/>
    <cellStyle name="20% - Accent1 3 2 10 2 6 2" xfId="16293" xr:uid="{00000000-0005-0000-0000-0000EF3E0000}"/>
    <cellStyle name="20% - Accent1 3 2 10 2 6 2 2" xfId="16294" xr:uid="{00000000-0005-0000-0000-0000F03E0000}"/>
    <cellStyle name="20% - Accent1 3 2 10 2 6 3" xfId="16295" xr:uid="{00000000-0005-0000-0000-0000F13E0000}"/>
    <cellStyle name="20% - Accent1 3 2 10 2 7" xfId="16296" xr:uid="{00000000-0005-0000-0000-0000F23E0000}"/>
    <cellStyle name="20% - Accent1 3 2 10 2 7 2" xfId="16297" xr:uid="{00000000-0005-0000-0000-0000F33E0000}"/>
    <cellStyle name="20% - Accent1 3 2 10 2 8" xfId="16298" xr:uid="{00000000-0005-0000-0000-0000F43E0000}"/>
    <cellStyle name="20% - Accent1 3 2 10 2 8 2" xfId="16299" xr:uid="{00000000-0005-0000-0000-0000F53E0000}"/>
    <cellStyle name="20% - Accent1 3 2 10 2 9" xfId="16300" xr:uid="{00000000-0005-0000-0000-0000F63E0000}"/>
    <cellStyle name="20% - Accent1 3 2 10 3" xfId="16301" xr:uid="{00000000-0005-0000-0000-0000F73E0000}"/>
    <cellStyle name="20% - Accent1 3 2 10 3 2" xfId="16302" xr:uid="{00000000-0005-0000-0000-0000F83E0000}"/>
    <cellStyle name="20% - Accent1 3 2 10 3 2 2" xfId="16303" xr:uid="{00000000-0005-0000-0000-0000F93E0000}"/>
    <cellStyle name="20% - Accent1 3 2 10 3 2 2 2" xfId="16304" xr:uid="{00000000-0005-0000-0000-0000FA3E0000}"/>
    <cellStyle name="20% - Accent1 3 2 10 3 2 2 2 2" xfId="16305" xr:uid="{00000000-0005-0000-0000-0000FB3E0000}"/>
    <cellStyle name="20% - Accent1 3 2 10 3 2 2 3" xfId="16306" xr:uid="{00000000-0005-0000-0000-0000FC3E0000}"/>
    <cellStyle name="20% - Accent1 3 2 10 3 2 3" xfId="16307" xr:uid="{00000000-0005-0000-0000-0000FD3E0000}"/>
    <cellStyle name="20% - Accent1 3 2 10 3 2 3 2" xfId="16308" xr:uid="{00000000-0005-0000-0000-0000FE3E0000}"/>
    <cellStyle name="20% - Accent1 3 2 10 3 2 4" xfId="16309" xr:uid="{00000000-0005-0000-0000-0000FF3E0000}"/>
    <cellStyle name="20% - Accent1 3 2 10 3 3" xfId="16310" xr:uid="{00000000-0005-0000-0000-0000003F0000}"/>
    <cellStyle name="20% - Accent1 3 2 10 3 3 2" xfId="16311" xr:uid="{00000000-0005-0000-0000-0000013F0000}"/>
    <cellStyle name="20% - Accent1 3 2 10 3 3 2 2" xfId="16312" xr:uid="{00000000-0005-0000-0000-0000023F0000}"/>
    <cellStyle name="20% - Accent1 3 2 10 3 3 2 2 2" xfId="16313" xr:uid="{00000000-0005-0000-0000-0000033F0000}"/>
    <cellStyle name="20% - Accent1 3 2 10 3 3 2 3" xfId="16314" xr:uid="{00000000-0005-0000-0000-0000043F0000}"/>
    <cellStyle name="20% - Accent1 3 2 10 3 3 3" xfId="16315" xr:uid="{00000000-0005-0000-0000-0000053F0000}"/>
    <cellStyle name="20% - Accent1 3 2 10 3 3 3 2" xfId="16316" xr:uid="{00000000-0005-0000-0000-0000063F0000}"/>
    <cellStyle name="20% - Accent1 3 2 10 3 3 4" xfId="16317" xr:uid="{00000000-0005-0000-0000-0000073F0000}"/>
    <cellStyle name="20% - Accent1 3 2 10 3 4" xfId="16318" xr:uid="{00000000-0005-0000-0000-0000083F0000}"/>
    <cellStyle name="20% - Accent1 3 2 10 3 4 2" xfId="16319" xr:uid="{00000000-0005-0000-0000-0000093F0000}"/>
    <cellStyle name="20% - Accent1 3 2 10 3 4 2 2" xfId="16320" xr:uid="{00000000-0005-0000-0000-00000A3F0000}"/>
    <cellStyle name="20% - Accent1 3 2 10 3 4 2 2 2" xfId="16321" xr:uid="{00000000-0005-0000-0000-00000B3F0000}"/>
    <cellStyle name="20% - Accent1 3 2 10 3 4 2 3" xfId="16322" xr:uid="{00000000-0005-0000-0000-00000C3F0000}"/>
    <cellStyle name="20% - Accent1 3 2 10 3 4 3" xfId="16323" xr:uid="{00000000-0005-0000-0000-00000D3F0000}"/>
    <cellStyle name="20% - Accent1 3 2 10 3 4 3 2" xfId="16324" xr:uid="{00000000-0005-0000-0000-00000E3F0000}"/>
    <cellStyle name="20% - Accent1 3 2 10 3 4 4" xfId="16325" xr:uid="{00000000-0005-0000-0000-00000F3F0000}"/>
    <cellStyle name="20% - Accent1 3 2 10 3 5" xfId="16326" xr:uid="{00000000-0005-0000-0000-0000103F0000}"/>
    <cellStyle name="20% - Accent1 3 2 10 3 5 2" xfId="16327" xr:uid="{00000000-0005-0000-0000-0000113F0000}"/>
    <cellStyle name="20% - Accent1 3 2 10 3 5 2 2" xfId="16328" xr:uid="{00000000-0005-0000-0000-0000123F0000}"/>
    <cellStyle name="20% - Accent1 3 2 10 3 5 3" xfId="16329" xr:uid="{00000000-0005-0000-0000-0000133F0000}"/>
    <cellStyle name="20% - Accent1 3 2 10 3 6" xfId="16330" xr:uid="{00000000-0005-0000-0000-0000143F0000}"/>
    <cellStyle name="20% - Accent1 3 2 10 3 6 2" xfId="16331" xr:uid="{00000000-0005-0000-0000-0000153F0000}"/>
    <cellStyle name="20% - Accent1 3 2 10 3 6 2 2" xfId="16332" xr:uid="{00000000-0005-0000-0000-0000163F0000}"/>
    <cellStyle name="20% - Accent1 3 2 10 3 6 3" xfId="16333" xr:uid="{00000000-0005-0000-0000-0000173F0000}"/>
    <cellStyle name="20% - Accent1 3 2 10 3 7" xfId="16334" xr:uid="{00000000-0005-0000-0000-0000183F0000}"/>
    <cellStyle name="20% - Accent1 3 2 10 3 7 2" xfId="16335" xr:uid="{00000000-0005-0000-0000-0000193F0000}"/>
    <cellStyle name="20% - Accent1 3 2 10 3 8" xfId="16336" xr:uid="{00000000-0005-0000-0000-00001A3F0000}"/>
    <cellStyle name="20% - Accent1 3 2 10 3 8 2" xfId="16337" xr:uid="{00000000-0005-0000-0000-00001B3F0000}"/>
    <cellStyle name="20% - Accent1 3 2 10 3 9" xfId="16338" xr:uid="{00000000-0005-0000-0000-00001C3F0000}"/>
    <cellStyle name="20% - Accent1 3 2 10 4" xfId="16339" xr:uid="{00000000-0005-0000-0000-00001D3F0000}"/>
    <cellStyle name="20% - Accent1 3 2 10 4 2" xfId="16340" xr:uid="{00000000-0005-0000-0000-00001E3F0000}"/>
    <cellStyle name="20% - Accent1 3 2 10 4 2 2" xfId="16341" xr:uid="{00000000-0005-0000-0000-00001F3F0000}"/>
    <cellStyle name="20% - Accent1 3 2 10 4 2 2 2" xfId="16342" xr:uid="{00000000-0005-0000-0000-0000203F0000}"/>
    <cellStyle name="20% - Accent1 3 2 10 4 2 3" xfId="16343" xr:uid="{00000000-0005-0000-0000-0000213F0000}"/>
    <cellStyle name="20% - Accent1 3 2 10 4 3" xfId="16344" xr:uid="{00000000-0005-0000-0000-0000223F0000}"/>
    <cellStyle name="20% - Accent1 3 2 10 4 3 2" xfId="16345" xr:uid="{00000000-0005-0000-0000-0000233F0000}"/>
    <cellStyle name="20% - Accent1 3 2 10 4 4" xfId="16346" xr:uid="{00000000-0005-0000-0000-0000243F0000}"/>
    <cellStyle name="20% - Accent1 3 2 10 5" xfId="16347" xr:uid="{00000000-0005-0000-0000-0000253F0000}"/>
    <cellStyle name="20% - Accent1 3 2 10 5 2" xfId="16348" xr:uid="{00000000-0005-0000-0000-0000263F0000}"/>
    <cellStyle name="20% - Accent1 3 2 10 5 2 2" xfId="16349" xr:uid="{00000000-0005-0000-0000-0000273F0000}"/>
    <cellStyle name="20% - Accent1 3 2 10 5 2 2 2" xfId="16350" xr:uid="{00000000-0005-0000-0000-0000283F0000}"/>
    <cellStyle name="20% - Accent1 3 2 10 5 2 3" xfId="16351" xr:uid="{00000000-0005-0000-0000-0000293F0000}"/>
    <cellStyle name="20% - Accent1 3 2 10 5 3" xfId="16352" xr:uid="{00000000-0005-0000-0000-00002A3F0000}"/>
    <cellStyle name="20% - Accent1 3 2 10 5 3 2" xfId="16353" xr:uid="{00000000-0005-0000-0000-00002B3F0000}"/>
    <cellStyle name="20% - Accent1 3 2 10 5 4" xfId="16354" xr:uid="{00000000-0005-0000-0000-00002C3F0000}"/>
    <cellStyle name="20% - Accent1 3 2 10 6" xfId="16355" xr:uid="{00000000-0005-0000-0000-00002D3F0000}"/>
    <cellStyle name="20% - Accent1 3 2 10 6 2" xfId="16356" xr:uid="{00000000-0005-0000-0000-00002E3F0000}"/>
    <cellStyle name="20% - Accent1 3 2 10 6 2 2" xfId="16357" xr:uid="{00000000-0005-0000-0000-00002F3F0000}"/>
    <cellStyle name="20% - Accent1 3 2 10 6 2 2 2" xfId="16358" xr:uid="{00000000-0005-0000-0000-0000303F0000}"/>
    <cellStyle name="20% - Accent1 3 2 10 6 2 3" xfId="16359" xr:uid="{00000000-0005-0000-0000-0000313F0000}"/>
    <cellStyle name="20% - Accent1 3 2 10 6 3" xfId="16360" xr:uid="{00000000-0005-0000-0000-0000323F0000}"/>
    <cellStyle name="20% - Accent1 3 2 10 6 3 2" xfId="16361" xr:uid="{00000000-0005-0000-0000-0000333F0000}"/>
    <cellStyle name="20% - Accent1 3 2 10 6 4" xfId="16362" xr:uid="{00000000-0005-0000-0000-0000343F0000}"/>
    <cellStyle name="20% - Accent1 3 2 10 7" xfId="16363" xr:uid="{00000000-0005-0000-0000-0000353F0000}"/>
    <cellStyle name="20% - Accent1 3 2 10 7 2" xfId="16364" xr:uid="{00000000-0005-0000-0000-0000363F0000}"/>
    <cellStyle name="20% - Accent1 3 2 10 7 2 2" xfId="16365" xr:uid="{00000000-0005-0000-0000-0000373F0000}"/>
    <cellStyle name="20% - Accent1 3 2 10 7 3" xfId="16366" xr:uid="{00000000-0005-0000-0000-0000383F0000}"/>
    <cellStyle name="20% - Accent1 3 2 10 8" xfId="16367" xr:uid="{00000000-0005-0000-0000-0000393F0000}"/>
    <cellStyle name="20% - Accent1 3 2 10 8 2" xfId="16368" xr:uid="{00000000-0005-0000-0000-00003A3F0000}"/>
    <cellStyle name="20% - Accent1 3 2 10 8 2 2" xfId="16369" xr:uid="{00000000-0005-0000-0000-00003B3F0000}"/>
    <cellStyle name="20% - Accent1 3 2 10 8 3" xfId="16370" xr:uid="{00000000-0005-0000-0000-00003C3F0000}"/>
    <cellStyle name="20% - Accent1 3 2 10 9" xfId="16371" xr:uid="{00000000-0005-0000-0000-00003D3F0000}"/>
    <cellStyle name="20% - Accent1 3 2 10 9 2" xfId="16372" xr:uid="{00000000-0005-0000-0000-00003E3F0000}"/>
    <cellStyle name="20% - Accent1 3 2 11" xfId="16373" xr:uid="{00000000-0005-0000-0000-00003F3F0000}"/>
    <cellStyle name="20% - Accent1 3 2 11 2" xfId="16374" xr:uid="{00000000-0005-0000-0000-0000403F0000}"/>
    <cellStyle name="20% - Accent1 3 2 11 2 2" xfId="16375" xr:uid="{00000000-0005-0000-0000-0000413F0000}"/>
    <cellStyle name="20% - Accent1 3 2 11 2 2 2" xfId="16376" xr:uid="{00000000-0005-0000-0000-0000423F0000}"/>
    <cellStyle name="20% - Accent1 3 2 11 2 2 2 2" xfId="16377" xr:uid="{00000000-0005-0000-0000-0000433F0000}"/>
    <cellStyle name="20% - Accent1 3 2 11 2 2 3" xfId="16378" xr:uid="{00000000-0005-0000-0000-0000443F0000}"/>
    <cellStyle name="20% - Accent1 3 2 11 2 3" xfId="16379" xr:uid="{00000000-0005-0000-0000-0000453F0000}"/>
    <cellStyle name="20% - Accent1 3 2 11 2 3 2" xfId="16380" xr:uid="{00000000-0005-0000-0000-0000463F0000}"/>
    <cellStyle name="20% - Accent1 3 2 11 2 4" xfId="16381" xr:uid="{00000000-0005-0000-0000-0000473F0000}"/>
    <cellStyle name="20% - Accent1 3 2 11 3" xfId="16382" xr:uid="{00000000-0005-0000-0000-0000483F0000}"/>
    <cellStyle name="20% - Accent1 3 2 11 3 2" xfId="16383" xr:uid="{00000000-0005-0000-0000-0000493F0000}"/>
    <cellStyle name="20% - Accent1 3 2 11 3 2 2" xfId="16384" xr:uid="{00000000-0005-0000-0000-00004A3F0000}"/>
    <cellStyle name="20% - Accent1 3 2 11 3 2 2 2" xfId="16385" xr:uid="{00000000-0005-0000-0000-00004B3F0000}"/>
    <cellStyle name="20% - Accent1 3 2 11 3 2 3" xfId="16386" xr:uid="{00000000-0005-0000-0000-00004C3F0000}"/>
    <cellStyle name="20% - Accent1 3 2 11 3 3" xfId="16387" xr:uid="{00000000-0005-0000-0000-00004D3F0000}"/>
    <cellStyle name="20% - Accent1 3 2 11 3 3 2" xfId="16388" xr:uid="{00000000-0005-0000-0000-00004E3F0000}"/>
    <cellStyle name="20% - Accent1 3 2 11 3 4" xfId="16389" xr:uid="{00000000-0005-0000-0000-00004F3F0000}"/>
    <cellStyle name="20% - Accent1 3 2 11 4" xfId="16390" xr:uid="{00000000-0005-0000-0000-0000503F0000}"/>
    <cellStyle name="20% - Accent1 3 2 11 4 2" xfId="16391" xr:uid="{00000000-0005-0000-0000-0000513F0000}"/>
    <cellStyle name="20% - Accent1 3 2 11 4 2 2" xfId="16392" xr:uid="{00000000-0005-0000-0000-0000523F0000}"/>
    <cellStyle name="20% - Accent1 3 2 11 4 2 2 2" xfId="16393" xr:uid="{00000000-0005-0000-0000-0000533F0000}"/>
    <cellStyle name="20% - Accent1 3 2 11 4 2 3" xfId="16394" xr:uid="{00000000-0005-0000-0000-0000543F0000}"/>
    <cellStyle name="20% - Accent1 3 2 11 4 3" xfId="16395" xr:uid="{00000000-0005-0000-0000-0000553F0000}"/>
    <cellStyle name="20% - Accent1 3 2 11 4 3 2" xfId="16396" xr:uid="{00000000-0005-0000-0000-0000563F0000}"/>
    <cellStyle name="20% - Accent1 3 2 11 4 4" xfId="16397" xr:uid="{00000000-0005-0000-0000-0000573F0000}"/>
    <cellStyle name="20% - Accent1 3 2 11 5" xfId="16398" xr:uid="{00000000-0005-0000-0000-0000583F0000}"/>
    <cellStyle name="20% - Accent1 3 2 11 5 2" xfId="16399" xr:uid="{00000000-0005-0000-0000-0000593F0000}"/>
    <cellStyle name="20% - Accent1 3 2 11 5 2 2" xfId="16400" xr:uid="{00000000-0005-0000-0000-00005A3F0000}"/>
    <cellStyle name="20% - Accent1 3 2 11 5 3" xfId="16401" xr:uid="{00000000-0005-0000-0000-00005B3F0000}"/>
    <cellStyle name="20% - Accent1 3 2 11 6" xfId="16402" xr:uid="{00000000-0005-0000-0000-00005C3F0000}"/>
    <cellStyle name="20% - Accent1 3 2 11 6 2" xfId="16403" xr:uid="{00000000-0005-0000-0000-00005D3F0000}"/>
    <cellStyle name="20% - Accent1 3 2 11 6 2 2" xfId="16404" xr:uid="{00000000-0005-0000-0000-00005E3F0000}"/>
    <cellStyle name="20% - Accent1 3 2 11 6 3" xfId="16405" xr:uid="{00000000-0005-0000-0000-00005F3F0000}"/>
    <cellStyle name="20% - Accent1 3 2 11 7" xfId="16406" xr:uid="{00000000-0005-0000-0000-0000603F0000}"/>
    <cellStyle name="20% - Accent1 3 2 11 7 2" xfId="16407" xr:uid="{00000000-0005-0000-0000-0000613F0000}"/>
    <cellStyle name="20% - Accent1 3 2 11 8" xfId="16408" xr:uid="{00000000-0005-0000-0000-0000623F0000}"/>
    <cellStyle name="20% - Accent1 3 2 11 8 2" xfId="16409" xr:uid="{00000000-0005-0000-0000-0000633F0000}"/>
    <cellStyle name="20% - Accent1 3 2 11 9" xfId="16410" xr:uid="{00000000-0005-0000-0000-0000643F0000}"/>
    <cellStyle name="20% - Accent1 3 2 12" xfId="16411" xr:uid="{00000000-0005-0000-0000-0000653F0000}"/>
    <cellStyle name="20% - Accent1 3 2 12 2" xfId="16412" xr:uid="{00000000-0005-0000-0000-0000663F0000}"/>
    <cellStyle name="20% - Accent1 3 2 12 2 2" xfId="16413" xr:uid="{00000000-0005-0000-0000-0000673F0000}"/>
    <cellStyle name="20% - Accent1 3 2 12 2 2 2" xfId="16414" xr:uid="{00000000-0005-0000-0000-0000683F0000}"/>
    <cellStyle name="20% - Accent1 3 2 12 2 2 2 2" xfId="16415" xr:uid="{00000000-0005-0000-0000-0000693F0000}"/>
    <cellStyle name="20% - Accent1 3 2 12 2 2 3" xfId="16416" xr:uid="{00000000-0005-0000-0000-00006A3F0000}"/>
    <cellStyle name="20% - Accent1 3 2 12 2 3" xfId="16417" xr:uid="{00000000-0005-0000-0000-00006B3F0000}"/>
    <cellStyle name="20% - Accent1 3 2 12 2 3 2" xfId="16418" xr:uid="{00000000-0005-0000-0000-00006C3F0000}"/>
    <cellStyle name="20% - Accent1 3 2 12 2 4" xfId="16419" xr:uid="{00000000-0005-0000-0000-00006D3F0000}"/>
    <cellStyle name="20% - Accent1 3 2 12 3" xfId="16420" xr:uid="{00000000-0005-0000-0000-00006E3F0000}"/>
    <cellStyle name="20% - Accent1 3 2 12 3 2" xfId="16421" xr:uid="{00000000-0005-0000-0000-00006F3F0000}"/>
    <cellStyle name="20% - Accent1 3 2 12 3 2 2" xfId="16422" xr:uid="{00000000-0005-0000-0000-0000703F0000}"/>
    <cellStyle name="20% - Accent1 3 2 12 3 2 2 2" xfId="16423" xr:uid="{00000000-0005-0000-0000-0000713F0000}"/>
    <cellStyle name="20% - Accent1 3 2 12 3 2 3" xfId="16424" xr:uid="{00000000-0005-0000-0000-0000723F0000}"/>
    <cellStyle name="20% - Accent1 3 2 12 3 3" xfId="16425" xr:uid="{00000000-0005-0000-0000-0000733F0000}"/>
    <cellStyle name="20% - Accent1 3 2 12 3 3 2" xfId="16426" xr:uid="{00000000-0005-0000-0000-0000743F0000}"/>
    <cellStyle name="20% - Accent1 3 2 12 3 4" xfId="16427" xr:uid="{00000000-0005-0000-0000-0000753F0000}"/>
    <cellStyle name="20% - Accent1 3 2 12 4" xfId="16428" xr:uid="{00000000-0005-0000-0000-0000763F0000}"/>
    <cellStyle name="20% - Accent1 3 2 12 4 2" xfId="16429" xr:uid="{00000000-0005-0000-0000-0000773F0000}"/>
    <cellStyle name="20% - Accent1 3 2 12 4 2 2" xfId="16430" xr:uid="{00000000-0005-0000-0000-0000783F0000}"/>
    <cellStyle name="20% - Accent1 3 2 12 4 2 2 2" xfId="16431" xr:uid="{00000000-0005-0000-0000-0000793F0000}"/>
    <cellStyle name="20% - Accent1 3 2 12 4 2 3" xfId="16432" xr:uid="{00000000-0005-0000-0000-00007A3F0000}"/>
    <cellStyle name="20% - Accent1 3 2 12 4 3" xfId="16433" xr:uid="{00000000-0005-0000-0000-00007B3F0000}"/>
    <cellStyle name="20% - Accent1 3 2 12 4 3 2" xfId="16434" xr:uid="{00000000-0005-0000-0000-00007C3F0000}"/>
    <cellStyle name="20% - Accent1 3 2 12 4 4" xfId="16435" xr:uid="{00000000-0005-0000-0000-00007D3F0000}"/>
    <cellStyle name="20% - Accent1 3 2 12 5" xfId="16436" xr:uid="{00000000-0005-0000-0000-00007E3F0000}"/>
    <cellStyle name="20% - Accent1 3 2 12 5 2" xfId="16437" xr:uid="{00000000-0005-0000-0000-00007F3F0000}"/>
    <cellStyle name="20% - Accent1 3 2 12 5 2 2" xfId="16438" xr:uid="{00000000-0005-0000-0000-0000803F0000}"/>
    <cellStyle name="20% - Accent1 3 2 12 5 3" xfId="16439" xr:uid="{00000000-0005-0000-0000-0000813F0000}"/>
    <cellStyle name="20% - Accent1 3 2 12 6" xfId="16440" xr:uid="{00000000-0005-0000-0000-0000823F0000}"/>
    <cellStyle name="20% - Accent1 3 2 12 6 2" xfId="16441" xr:uid="{00000000-0005-0000-0000-0000833F0000}"/>
    <cellStyle name="20% - Accent1 3 2 12 6 2 2" xfId="16442" xr:uid="{00000000-0005-0000-0000-0000843F0000}"/>
    <cellStyle name="20% - Accent1 3 2 12 6 3" xfId="16443" xr:uid="{00000000-0005-0000-0000-0000853F0000}"/>
    <cellStyle name="20% - Accent1 3 2 12 7" xfId="16444" xr:uid="{00000000-0005-0000-0000-0000863F0000}"/>
    <cellStyle name="20% - Accent1 3 2 12 7 2" xfId="16445" xr:uid="{00000000-0005-0000-0000-0000873F0000}"/>
    <cellStyle name="20% - Accent1 3 2 12 8" xfId="16446" xr:uid="{00000000-0005-0000-0000-0000883F0000}"/>
    <cellStyle name="20% - Accent1 3 2 12 8 2" xfId="16447" xr:uid="{00000000-0005-0000-0000-0000893F0000}"/>
    <cellStyle name="20% - Accent1 3 2 12 9" xfId="16448" xr:uid="{00000000-0005-0000-0000-00008A3F0000}"/>
    <cellStyle name="20% - Accent1 3 2 13" xfId="16449" xr:uid="{00000000-0005-0000-0000-00008B3F0000}"/>
    <cellStyle name="20% - Accent1 3 2 13 2" xfId="16450" xr:uid="{00000000-0005-0000-0000-00008C3F0000}"/>
    <cellStyle name="20% - Accent1 3 2 13 2 2" xfId="16451" xr:uid="{00000000-0005-0000-0000-00008D3F0000}"/>
    <cellStyle name="20% - Accent1 3 2 13 2 2 2" xfId="16452" xr:uid="{00000000-0005-0000-0000-00008E3F0000}"/>
    <cellStyle name="20% - Accent1 3 2 13 2 3" xfId="16453" xr:uid="{00000000-0005-0000-0000-00008F3F0000}"/>
    <cellStyle name="20% - Accent1 3 2 13 3" xfId="16454" xr:uid="{00000000-0005-0000-0000-0000903F0000}"/>
    <cellStyle name="20% - Accent1 3 2 13 3 2" xfId="16455" xr:uid="{00000000-0005-0000-0000-0000913F0000}"/>
    <cellStyle name="20% - Accent1 3 2 13 4" xfId="16456" xr:uid="{00000000-0005-0000-0000-0000923F0000}"/>
    <cellStyle name="20% - Accent1 3 2 14" xfId="16457" xr:uid="{00000000-0005-0000-0000-0000933F0000}"/>
    <cellStyle name="20% - Accent1 3 2 14 2" xfId="16458" xr:uid="{00000000-0005-0000-0000-0000943F0000}"/>
    <cellStyle name="20% - Accent1 3 2 14 2 2" xfId="16459" xr:uid="{00000000-0005-0000-0000-0000953F0000}"/>
    <cellStyle name="20% - Accent1 3 2 14 2 2 2" xfId="16460" xr:uid="{00000000-0005-0000-0000-0000963F0000}"/>
    <cellStyle name="20% - Accent1 3 2 14 2 3" xfId="16461" xr:uid="{00000000-0005-0000-0000-0000973F0000}"/>
    <cellStyle name="20% - Accent1 3 2 14 3" xfId="16462" xr:uid="{00000000-0005-0000-0000-0000983F0000}"/>
    <cellStyle name="20% - Accent1 3 2 14 3 2" xfId="16463" xr:uid="{00000000-0005-0000-0000-0000993F0000}"/>
    <cellStyle name="20% - Accent1 3 2 14 4" xfId="16464" xr:uid="{00000000-0005-0000-0000-00009A3F0000}"/>
    <cellStyle name="20% - Accent1 3 2 15" xfId="16465" xr:uid="{00000000-0005-0000-0000-00009B3F0000}"/>
    <cellStyle name="20% - Accent1 3 2 15 2" xfId="16466" xr:uid="{00000000-0005-0000-0000-00009C3F0000}"/>
    <cellStyle name="20% - Accent1 3 2 15 2 2" xfId="16467" xr:uid="{00000000-0005-0000-0000-00009D3F0000}"/>
    <cellStyle name="20% - Accent1 3 2 15 2 2 2" xfId="16468" xr:uid="{00000000-0005-0000-0000-00009E3F0000}"/>
    <cellStyle name="20% - Accent1 3 2 15 2 3" xfId="16469" xr:uid="{00000000-0005-0000-0000-00009F3F0000}"/>
    <cellStyle name="20% - Accent1 3 2 15 3" xfId="16470" xr:uid="{00000000-0005-0000-0000-0000A03F0000}"/>
    <cellStyle name="20% - Accent1 3 2 15 3 2" xfId="16471" xr:uid="{00000000-0005-0000-0000-0000A13F0000}"/>
    <cellStyle name="20% - Accent1 3 2 15 4" xfId="16472" xr:uid="{00000000-0005-0000-0000-0000A23F0000}"/>
    <cellStyle name="20% - Accent1 3 2 16" xfId="16473" xr:uid="{00000000-0005-0000-0000-0000A33F0000}"/>
    <cellStyle name="20% - Accent1 3 2 16 2" xfId="16474" xr:uid="{00000000-0005-0000-0000-0000A43F0000}"/>
    <cellStyle name="20% - Accent1 3 2 16 2 2" xfId="16475" xr:uid="{00000000-0005-0000-0000-0000A53F0000}"/>
    <cellStyle name="20% - Accent1 3 2 16 3" xfId="16476" xr:uid="{00000000-0005-0000-0000-0000A63F0000}"/>
    <cellStyle name="20% - Accent1 3 2 17" xfId="16477" xr:uid="{00000000-0005-0000-0000-0000A73F0000}"/>
    <cellStyle name="20% - Accent1 3 2 17 2" xfId="16478" xr:uid="{00000000-0005-0000-0000-0000A83F0000}"/>
    <cellStyle name="20% - Accent1 3 2 17 2 2" xfId="16479" xr:uid="{00000000-0005-0000-0000-0000A93F0000}"/>
    <cellStyle name="20% - Accent1 3 2 17 3" xfId="16480" xr:uid="{00000000-0005-0000-0000-0000AA3F0000}"/>
    <cellStyle name="20% - Accent1 3 2 18" xfId="16481" xr:uid="{00000000-0005-0000-0000-0000AB3F0000}"/>
    <cellStyle name="20% - Accent1 3 2 18 2" xfId="16482" xr:uid="{00000000-0005-0000-0000-0000AC3F0000}"/>
    <cellStyle name="20% - Accent1 3 2 19" xfId="16483" xr:uid="{00000000-0005-0000-0000-0000AD3F0000}"/>
    <cellStyle name="20% - Accent1 3 2 19 2" xfId="16484" xr:uid="{00000000-0005-0000-0000-0000AE3F0000}"/>
    <cellStyle name="20% - Accent1 3 2 2" xfId="16485" xr:uid="{00000000-0005-0000-0000-0000AF3F0000}"/>
    <cellStyle name="20% - Accent1 3 2 2 10" xfId="16486" xr:uid="{00000000-0005-0000-0000-0000B03F0000}"/>
    <cellStyle name="20% - Accent1 3 2 2 10 2" xfId="16487" xr:uid="{00000000-0005-0000-0000-0000B13F0000}"/>
    <cellStyle name="20% - Accent1 3 2 2 10 2 2" xfId="16488" xr:uid="{00000000-0005-0000-0000-0000B23F0000}"/>
    <cellStyle name="20% - Accent1 3 2 2 10 2 2 2" xfId="16489" xr:uid="{00000000-0005-0000-0000-0000B33F0000}"/>
    <cellStyle name="20% - Accent1 3 2 2 10 2 3" xfId="16490" xr:uid="{00000000-0005-0000-0000-0000B43F0000}"/>
    <cellStyle name="20% - Accent1 3 2 2 10 3" xfId="16491" xr:uid="{00000000-0005-0000-0000-0000B53F0000}"/>
    <cellStyle name="20% - Accent1 3 2 2 10 3 2" xfId="16492" xr:uid="{00000000-0005-0000-0000-0000B63F0000}"/>
    <cellStyle name="20% - Accent1 3 2 2 10 4" xfId="16493" xr:uid="{00000000-0005-0000-0000-0000B73F0000}"/>
    <cellStyle name="20% - Accent1 3 2 2 11" xfId="16494" xr:uid="{00000000-0005-0000-0000-0000B83F0000}"/>
    <cellStyle name="20% - Accent1 3 2 2 11 2" xfId="16495" xr:uid="{00000000-0005-0000-0000-0000B93F0000}"/>
    <cellStyle name="20% - Accent1 3 2 2 11 2 2" xfId="16496" xr:uid="{00000000-0005-0000-0000-0000BA3F0000}"/>
    <cellStyle name="20% - Accent1 3 2 2 11 2 2 2" xfId="16497" xr:uid="{00000000-0005-0000-0000-0000BB3F0000}"/>
    <cellStyle name="20% - Accent1 3 2 2 11 2 3" xfId="16498" xr:uid="{00000000-0005-0000-0000-0000BC3F0000}"/>
    <cellStyle name="20% - Accent1 3 2 2 11 3" xfId="16499" xr:uid="{00000000-0005-0000-0000-0000BD3F0000}"/>
    <cellStyle name="20% - Accent1 3 2 2 11 3 2" xfId="16500" xr:uid="{00000000-0005-0000-0000-0000BE3F0000}"/>
    <cellStyle name="20% - Accent1 3 2 2 11 4" xfId="16501" xr:uid="{00000000-0005-0000-0000-0000BF3F0000}"/>
    <cellStyle name="20% - Accent1 3 2 2 12" xfId="16502" xr:uid="{00000000-0005-0000-0000-0000C03F0000}"/>
    <cellStyle name="20% - Accent1 3 2 2 12 2" xfId="16503" xr:uid="{00000000-0005-0000-0000-0000C13F0000}"/>
    <cellStyle name="20% - Accent1 3 2 2 12 2 2" xfId="16504" xr:uid="{00000000-0005-0000-0000-0000C23F0000}"/>
    <cellStyle name="20% - Accent1 3 2 2 12 3" xfId="16505" xr:uid="{00000000-0005-0000-0000-0000C33F0000}"/>
    <cellStyle name="20% - Accent1 3 2 2 13" xfId="16506" xr:uid="{00000000-0005-0000-0000-0000C43F0000}"/>
    <cellStyle name="20% - Accent1 3 2 2 13 2" xfId="16507" xr:uid="{00000000-0005-0000-0000-0000C53F0000}"/>
    <cellStyle name="20% - Accent1 3 2 2 13 2 2" xfId="16508" xr:uid="{00000000-0005-0000-0000-0000C63F0000}"/>
    <cellStyle name="20% - Accent1 3 2 2 13 3" xfId="16509" xr:uid="{00000000-0005-0000-0000-0000C73F0000}"/>
    <cellStyle name="20% - Accent1 3 2 2 14" xfId="16510" xr:uid="{00000000-0005-0000-0000-0000C83F0000}"/>
    <cellStyle name="20% - Accent1 3 2 2 14 2" xfId="16511" xr:uid="{00000000-0005-0000-0000-0000C93F0000}"/>
    <cellStyle name="20% - Accent1 3 2 2 15" xfId="16512" xr:uid="{00000000-0005-0000-0000-0000CA3F0000}"/>
    <cellStyle name="20% - Accent1 3 2 2 15 2" xfId="16513" xr:uid="{00000000-0005-0000-0000-0000CB3F0000}"/>
    <cellStyle name="20% - Accent1 3 2 2 16" xfId="16514" xr:uid="{00000000-0005-0000-0000-0000CC3F0000}"/>
    <cellStyle name="20% - Accent1 3 2 2 2" xfId="16515" xr:uid="{00000000-0005-0000-0000-0000CD3F0000}"/>
    <cellStyle name="20% - Accent1 3 2 2 2 10" xfId="16516" xr:uid="{00000000-0005-0000-0000-0000CE3F0000}"/>
    <cellStyle name="20% - Accent1 3 2 2 2 10 2" xfId="16517" xr:uid="{00000000-0005-0000-0000-0000CF3F0000}"/>
    <cellStyle name="20% - Accent1 3 2 2 2 10 2 2" xfId="16518" xr:uid="{00000000-0005-0000-0000-0000D03F0000}"/>
    <cellStyle name="20% - Accent1 3 2 2 2 10 2 2 2" xfId="16519" xr:uid="{00000000-0005-0000-0000-0000D13F0000}"/>
    <cellStyle name="20% - Accent1 3 2 2 2 10 2 3" xfId="16520" xr:uid="{00000000-0005-0000-0000-0000D23F0000}"/>
    <cellStyle name="20% - Accent1 3 2 2 2 10 3" xfId="16521" xr:uid="{00000000-0005-0000-0000-0000D33F0000}"/>
    <cellStyle name="20% - Accent1 3 2 2 2 10 3 2" xfId="16522" xr:uid="{00000000-0005-0000-0000-0000D43F0000}"/>
    <cellStyle name="20% - Accent1 3 2 2 2 10 4" xfId="16523" xr:uid="{00000000-0005-0000-0000-0000D53F0000}"/>
    <cellStyle name="20% - Accent1 3 2 2 2 11" xfId="16524" xr:uid="{00000000-0005-0000-0000-0000D63F0000}"/>
    <cellStyle name="20% - Accent1 3 2 2 2 11 2" xfId="16525" xr:uid="{00000000-0005-0000-0000-0000D73F0000}"/>
    <cellStyle name="20% - Accent1 3 2 2 2 11 2 2" xfId="16526" xr:uid="{00000000-0005-0000-0000-0000D83F0000}"/>
    <cellStyle name="20% - Accent1 3 2 2 2 11 3" xfId="16527" xr:uid="{00000000-0005-0000-0000-0000D93F0000}"/>
    <cellStyle name="20% - Accent1 3 2 2 2 12" xfId="16528" xr:uid="{00000000-0005-0000-0000-0000DA3F0000}"/>
    <cellStyle name="20% - Accent1 3 2 2 2 12 2" xfId="16529" xr:uid="{00000000-0005-0000-0000-0000DB3F0000}"/>
    <cellStyle name="20% - Accent1 3 2 2 2 12 2 2" xfId="16530" xr:uid="{00000000-0005-0000-0000-0000DC3F0000}"/>
    <cellStyle name="20% - Accent1 3 2 2 2 12 3" xfId="16531" xr:uid="{00000000-0005-0000-0000-0000DD3F0000}"/>
    <cellStyle name="20% - Accent1 3 2 2 2 13" xfId="16532" xr:uid="{00000000-0005-0000-0000-0000DE3F0000}"/>
    <cellStyle name="20% - Accent1 3 2 2 2 13 2" xfId="16533" xr:uid="{00000000-0005-0000-0000-0000DF3F0000}"/>
    <cellStyle name="20% - Accent1 3 2 2 2 14" xfId="16534" xr:uid="{00000000-0005-0000-0000-0000E03F0000}"/>
    <cellStyle name="20% - Accent1 3 2 2 2 14 2" xfId="16535" xr:uid="{00000000-0005-0000-0000-0000E13F0000}"/>
    <cellStyle name="20% - Accent1 3 2 2 2 15" xfId="16536" xr:uid="{00000000-0005-0000-0000-0000E23F0000}"/>
    <cellStyle name="20% - Accent1 3 2 2 2 2" xfId="16537" xr:uid="{00000000-0005-0000-0000-0000E33F0000}"/>
    <cellStyle name="20% - Accent1 3 2 2 2 2 10" xfId="16538" xr:uid="{00000000-0005-0000-0000-0000E43F0000}"/>
    <cellStyle name="20% - Accent1 3 2 2 2 2 10 2" xfId="16539" xr:uid="{00000000-0005-0000-0000-0000E53F0000}"/>
    <cellStyle name="20% - Accent1 3 2 2 2 2 10 2 2" xfId="16540" xr:uid="{00000000-0005-0000-0000-0000E63F0000}"/>
    <cellStyle name="20% - Accent1 3 2 2 2 2 10 3" xfId="16541" xr:uid="{00000000-0005-0000-0000-0000E73F0000}"/>
    <cellStyle name="20% - Accent1 3 2 2 2 2 11" xfId="16542" xr:uid="{00000000-0005-0000-0000-0000E83F0000}"/>
    <cellStyle name="20% - Accent1 3 2 2 2 2 11 2" xfId="16543" xr:uid="{00000000-0005-0000-0000-0000E93F0000}"/>
    <cellStyle name="20% - Accent1 3 2 2 2 2 11 2 2" xfId="16544" xr:uid="{00000000-0005-0000-0000-0000EA3F0000}"/>
    <cellStyle name="20% - Accent1 3 2 2 2 2 11 3" xfId="16545" xr:uid="{00000000-0005-0000-0000-0000EB3F0000}"/>
    <cellStyle name="20% - Accent1 3 2 2 2 2 12" xfId="16546" xr:uid="{00000000-0005-0000-0000-0000EC3F0000}"/>
    <cellStyle name="20% - Accent1 3 2 2 2 2 12 2" xfId="16547" xr:uid="{00000000-0005-0000-0000-0000ED3F0000}"/>
    <cellStyle name="20% - Accent1 3 2 2 2 2 13" xfId="16548" xr:uid="{00000000-0005-0000-0000-0000EE3F0000}"/>
    <cellStyle name="20% - Accent1 3 2 2 2 2 13 2" xfId="16549" xr:uid="{00000000-0005-0000-0000-0000EF3F0000}"/>
    <cellStyle name="20% - Accent1 3 2 2 2 2 14" xfId="16550" xr:uid="{00000000-0005-0000-0000-0000F03F0000}"/>
    <cellStyle name="20% - Accent1 3 2 2 2 2 2" xfId="16551" xr:uid="{00000000-0005-0000-0000-0000F13F0000}"/>
    <cellStyle name="20% - Accent1 3 2 2 2 2 2 10" xfId="16552" xr:uid="{00000000-0005-0000-0000-0000F23F0000}"/>
    <cellStyle name="20% - Accent1 3 2 2 2 2 2 10 2" xfId="16553" xr:uid="{00000000-0005-0000-0000-0000F33F0000}"/>
    <cellStyle name="20% - Accent1 3 2 2 2 2 2 11" xfId="16554" xr:uid="{00000000-0005-0000-0000-0000F43F0000}"/>
    <cellStyle name="20% - Accent1 3 2 2 2 2 2 2" xfId="16555" xr:uid="{00000000-0005-0000-0000-0000F53F0000}"/>
    <cellStyle name="20% - Accent1 3 2 2 2 2 2 2 2" xfId="16556" xr:uid="{00000000-0005-0000-0000-0000F63F0000}"/>
    <cellStyle name="20% - Accent1 3 2 2 2 2 2 2 2 2" xfId="16557" xr:uid="{00000000-0005-0000-0000-0000F73F0000}"/>
    <cellStyle name="20% - Accent1 3 2 2 2 2 2 2 2 2 2" xfId="16558" xr:uid="{00000000-0005-0000-0000-0000F83F0000}"/>
    <cellStyle name="20% - Accent1 3 2 2 2 2 2 2 2 2 2 2" xfId="16559" xr:uid="{00000000-0005-0000-0000-0000F93F0000}"/>
    <cellStyle name="20% - Accent1 3 2 2 2 2 2 2 2 2 3" xfId="16560" xr:uid="{00000000-0005-0000-0000-0000FA3F0000}"/>
    <cellStyle name="20% - Accent1 3 2 2 2 2 2 2 2 3" xfId="16561" xr:uid="{00000000-0005-0000-0000-0000FB3F0000}"/>
    <cellStyle name="20% - Accent1 3 2 2 2 2 2 2 2 3 2" xfId="16562" xr:uid="{00000000-0005-0000-0000-0000FC3F0000}"/>
    <cellStyle name="20% - Accent1 3 2 2 2 2 2 2 2 4" xfId="16563" xr:uid="{00000000-0005-0000-0000-0000FD3F0000}"/>
    <cellStyle name="20% - Accent1 3 2 2 2 2 2 2 3" xfId="16564" xr:uid="{00000000-0005-0000-0000-0000FE3F0000}"/>
    <cellStyle name="20% - Accent1 3 2 2 2 2 2 2 3 2" xfId="16565" xr:uid="{00000000-0005-0000-0000-0000FF3F0000}"/>
    <cellStyle name="20% - Accent1 3 2 2 2 2 2 2 3 2 2" xfId="16566" xr:uid="{00000000-0005-0000-0000-000000400000}"/>
    <cellStyle name="20% - Accent1 3 2 2 2 2 2 2 3 2 2 2" xfId="16567" xr:uid="{00000000-0005-0000-0000-000001400000}"/>
    <cellStyle name="20% - Accent1 3 2 2 2 2 2 2 3 2 3" xfId="16568" xr:uid="{00000000-0005-0000-0000-000002400000}"/>
    <cellStyle name="20% - Accent1 3 2 2 2 2 2 2 3 3" xfId="16569" xr:uid="{00000000-0005-0000-0000-000003400000}"/>
    <cellStyle name="20% - Accent1 3 2 2 2 2 2 2 3 3 2" xfId="16570" xr:uid="{00000000-0005-0000-0000-000004400000}"/>
    <cellStyle name="20% - Accent1 3 2 2 2 2 2 2 3 4" xfId="16571" xr:uid="{00000000-0005-0000-0000-000005400000}"/>
    <cellStyle name="20% - Accent1 3 2 2 2 2 2 2 4" xfId="16572" xr:uid="{00000000-0005-0000-0000-000006400000}"/>
    <cellStyle name="20% - Accent1 3 2 2 2 2 2 2 4 2" xfId="16573" xr:uid="{00000000-0005-0000-0000-000007400000}"/>
    <cellStyle name="20% - Accent1 3 2 2 2 2 2 2 4 2 2" xfId="16574" xr:uid="{00000000-0005-0000-0000-000008400000}"/>
    <cellStyle name="20% - Accent1 3 2 2 2 2 2 2 4 2 2 2" xfId="16575" xr:uid="{00000000-0005-0000-0000-000009400000}"/>
    <cellStyle name="20% - Accent1 3 2 2 2 2 2 2 4 2 3" xfId="16576" xr:uid="{00000000-0005-0000-0000-00000A400000}"/>
    <cellStyle name="20% - Accent1 3 2 2 2 2 2 2 4 3" xfId="16577" xr:uid="{00000000-0005-0000-0000-00000B400000}"/>
    <cellStyle name="20% - Accent1 3 2 2 2 2 2 2 4 3 2" xfId="16578" xr:uid="{00000000-0005-0000-0000-00000C400000}"/>
    <cellStyle name="20% - Accent1 3 2 2 2 2 2 2 4 4" xfId="16579" xr:uid="{00000000-0005-0000-0000-00000D400000}"/>
    <cellStyle name="20% - Accent1 3 2 2 2 2 2 2 5" xfId="16580" xr:uid="{00000000-0005-0000-0000-00000E400000}"/>
    <cellStyle name="20% - Accent1 3 2 2 2 2 2 2 5 2" xfId="16581" xr:uid="{00000000-0005-0000-0000-00000F400000}"/>
    <cellStyle name="20% - Accent1 3 2 2 2 2 2 2 5 2 2" xfId="16582" xr:uid="{00000000-0005-0000-0000-000010400000}"/>
    <cellStyle name="20% - Accent1 3 2 2 2 2 2 2 5 3" xfId="16583" xr:uid="{00000000-0005-0000-0000-000011400000}"/>
    <cellStyle name="20% - Accent1 3 2 2 2 2 2 2 6" xfId="16584" xr:uid="{00000000-0005-0000-0000-000012400000}"/>
    <cellStyle name="20% - Accent1 3 2 2 2 2 2 2 6 2" xfId="16585" xr:uid="{00000000-0005-0000-0000-000013400000}"/>
    <cellStyle name="20% - Accent1 3 2 2 2 2 2 2 6 2 2" xfId="16586" xr:uid="{00000000-0005-0000-0000-000014400000}"/>
    <cellStyle name="20% - Accent1 3 2 2 2 2 2 2 6 3" xfId="16587" xr:uid="{00000000-0005-0000-0000-000015400000}"/>
    <cellStyle name="20% - Accent1 3 2 2 2 2 2 2 7" xfId="16588" xr:uid="{00000000-0005-0000-0000-000016400000}"/>
    <cellStyle name="20% - Accent1 3 2 2 2 2 2 2 7 2" xfId="16589" xr:uid="{00000000-0005-0000-0000-000017400000}"/>
    <cellStyle name="20% - Accent1 3 2 2 2 2 2 2 8" xfId="16590" xr:uid="{00000000-0005-0000-0000-000018400000}"/>
    <cellStyle name="20% - Accent1 3 2 2 2 2 2 2 8 2" xfId="16591" xr:uid="{00000000-0005-0000-0000-000019400000}"/>
    <cellStyle name="20% - Accent1 3 2 2 2 2 2 2 9" xfId="16592" xr:uid="{00000000-0005-0000-0000-00001A400000}"/>
    <cellStyle name="20% - Accent1 3 2 2 2 2 2 3" xfId="16593" xr:uid="{00000000-0005-0000-0000-00001B400000}"/>
    <cellStyle name="20% - Accent1 3 2 2 2 2 2 3 2" xfId="16594" xr:uid="{00000000-0005-0000-0000-00001C400000}"/>
    <cellStyle name="20% - Accent1 3 2 2 2 2 2 3 2 2" xfId="16595" xr:uid="{00000000-0005-0000-0000-00001D400000}"/>
    <cellStyle name="20% - Accent1 3 2 2 2 2 2 3 2 2 2" xfId="16596" xr:uid="{00000000-0005-0000-0000-00001E400000}"/>
    <cellStyle name="20% - Accent1 3 2 2 2 2 2 3 2 2 2 2" xfId="16597" xr:uid="{00000000-0005-0000-0000-00001F400000}"/>
    <cellStyle name="20% - Accent1 3 2 2 2 2 2 3 2 2 3" xfId="16598" xr:uid="{00000000-0005-0000-0000-000020400000}"/>
    <cellStyle name="20% - Accent1 3 2 2 2 2 2 3 2 3" xfId="16599" xr:uid="{00000000-0005-0000-0000-000021400000}"/>
    <cellStyle name="20% - Accent1 3 2 2 2 2 2 3 2 3 2" xfId="16600" xr:uid="{00000000-0005-0000-0000-000022400000}"/>
    <cellStyle name="20% - Accent1 3 2 2 2 2 2 3 2 4" xfId="16601" xr:uid="{00000000-0005-0000-0000-000023400000}"/>
    <cellStyle name="20% - Accent1 3 2 2 2 2 2 3 3" xfId="16602" xr:uid="{00000000-0005-0000-0000-000024400000}"/>
    <cellStyle name="20% - Accent1 3 2 2 2 2 2 3 3 2" xfId="16603" xr:uid="{00000000-0005-0000-0000-000025400000}"/>
    <cellStyle name="20% - Accent1 3 2 2 2 2 2 3 3 2 2" xfId="16604" xr:uid="{00000000-0005-0000-0000-000026400000}"/>
    <cellStyle name="20% - Accent1 3 2 2 2 2 2 3 3 2 2 2" xfId="16605" xr:uid="{00000000-0005-0000-0000-000027400000}"/>
    <cellStyle name="20% - Accent1 3 2 2 2 2 2 3 3 2 3" xfId="16606" xr:uid="{00000000-0005-0000-0000-000028400000}"/>
    <cellStyle name="20% - Accent1 3 2 2 2 2 2 3 3 3" xfId="16607" xr:uid="{00000000-0005-0000-0000-000029400000}"/>
    <cellStyle name="20% - Accent1 3 2 2 2 2 2 3 3 3 2" xfId="16608" xr:uid="{00000000-0005-0000-0000-00002A400000}"/>
    <cellStyle name="20% - Accent1 3 2 2 2 2 2 3 3 4" xfId="16609" xr:uid="{00000000-0005-0000-0000-00002B400000}"/>
    <cellStyle name="20% - Accent1 3 2 2 2 2 2 3 4" xfId="16610" xr:uid="{00000000-0005-0000-0000-00002C400000}"/>
    <cellStyle name="20% - Accent1 3 2 2 2 2 2 3 4 2" xfId="16611" xr:uid="{00000000-0005-0000-0000-00002D400000}"/>
    <cellStyle name="20% - Accent1 3 2 2 2 2 2 3 4 2 2" xfId="16612" xr:uid="{00000000-0005-0000-0000-00002E400000}"/>
    <cellStyle name="20% - Accent1 3 2 2 2 2 2 3 4 2 2 2" xfId="16613" xr:uid="{00000000-0005-0000-0000-00002F400000}"/>
    <cellStyle name="20% - Accent1 3 2 2 2 2 2 3 4 2 3" xfId="16614" xr:uid="{00000000-0005-0000-0000-000030400000}"/>
    <cellStyle name="20% - Accent1 3 2 2 2 2 2 3 4 3" xfId="16615" xr:uid="{00000000-0005-0000-0000-000031400000}"/>
    <cellStyle name="20% - Accent1 3 2 2 2 2 2 3 4 3 2" xfId="16616" xr:uid="{00000000-0005-0000-0000-000032400000}"/>
    <cellStyle name="20% - Accent1 3 2 2 2 2 2 3 4 4" xfId="16617" xr:uid="{00000000-0005-0000-0000-000033400000}"/>
    <cellStyle name="20% - Accent1 3 2 2 2 2 2 3 5" xfId="16618" xr:uid="{00000000-0005-0000-0000-000034400000}"/>
    <cellStyle name="20% - Accent1 3 2 2 2 2 2 3 5 2" xfId="16619" xr:uid="{00000000-0005-0000-0000-000035400000}"/>
    <cellStyle name="20% - Accent1 3 2 2 2 2 2 3 5 2 2" xfId="16620" xr:uid="{00000000-0005-0000-0000-000036400000}"/>
    <cellStyle name="20% - Accent1 3 2 2 2 2 2 3 5 3" xfId="16621" xr:uid="{00000000-0005-0000-0000-000037400000}"/>
    <cellStyle name="20% - Accent1 3 2 2 2 2 2 3 6" xfId="16622" xr:uid="{00000000-0005-0000-0000-000038400000}"/>
    <cellStyle name="20% - Accent1 3 2 2 2 2 2 3 6 2" xfId="16623" xr:uid="{00000000-0005-0000-0000-000039400000}"/>
    <cellStyle name="20% - Accent1 3 2 2 2 2 2 3 6 2 2" xfId="16624" xr:uid="{00000000-0005-0000-0000-00003A400000}"/>
    <cellStyle name="20% - Accent1 3 2 2 2 2 2 3 6 3" xfId="16625" xr:uid="{00000000-0005-0000-0000-00003B400000}"/>
    <cellStyle name="20% - Accent1 3 2 2 2 2 2 3 7" xfId="16626" xr:uid="{00000000-0005-0000-0000-00003C400000}"/>
    <cellStyle name="20% - Accent1 3 2 2 2 2 2 3 7 2" xfId="16627" xr:uid="{00000000-0005-0000-0000-00003D400000}"/>
    <cellStyle name="20% - Accent1 3 2 2 2 2 2 3 8" xfId="16628" xr:uid="{00000000-0005-0000-0000-00003E400000}"/>
    <cellStyle name="20% - Accent1 3 2 2 2 2 2 3 8 2" xfId="16629" xr:uid="{00000000-0005-0000-0000-00003F400000}"/>
    <cellStyle name="20% - Accent1 3 2 2 2 2 2 3 9" xfId="16630" xr:uid="{00000000-0005-0000-0000-000040400000}"/>
    <cellStyle name="20% - Accent1 3 2 2 2 2 2 4" xfId="16631" xr:uid="{00000000-0005-0000-0000-000041400000}"/>
    <cellStyle name="20% - Accent1 3 2 2 2 2 2 4 2" xfId="16632" xr:uid="{00000000-0005-0000-0000-000042400000}"/>
    <cellStyle name="20% - Accent1 3 2 2 2 2 2 4 2 2" xfId="16633" xr:uid="{00000000-0005-0000-0000-000043400000}"/>
    <cellStyle name="20% - Accent1 3 2 2 2 2 2 4 2 2 2" xfId="16634" xr:uid="{00000000-0005-0000-0000-000044400000}"/>
    <cellStyle name="20% - Accent1 3 2 2 2 2 2 4 2 3" xfId="16635" xr:uid="{00000000-0005-0000-0000-000045400000}"/>
    <cellStyle name="20% - Accent1 3 2 2 2 2 2 4 3" xfId="16636" xr:uid="{00000000-0005-0000-0000-000046400000}"/>
    <cellStyle name="20% - Accent1 3 2 2 2 2 2 4 3 2" xfId="16637" xr:uid="{00000000-0005-0000-0000-000047400000}"/>
    <cellStyle name="20% - Accent1 3 2 2 2 2 2 4 4" xfId="16638" xr:uid="{00000000-0005-0000-0000-000048400000}"/>
    <cellStyle name="20% - Accent1 3 2 2 2 2 2 5" xfId="16639" xr:uid="{00000000-0005-0000-0000-000049400000}"/>
    <cellStyle name="20% - Accent1 3 2 2 2 2 2 5 2" xfId="16640" xr:uid="{00000000-0005-0000-0000-00004A400000}"/>
    <cellStyle name="20% - Accent1 3 2 2 2 2 2 5 2 2" xfId="16641" xr:uid="{00000000-0005-0000-0000-00004B400000}"/>
    <cellStyle name="20% - Accent1 3 2 2 2 2 2 5 2 2 2" xfId="16642" xr:uid="{00000000-0005-0000-0000-00004C400000}"/>
    <cellStyle name="20% - Accent1 3 2 2 2 2 2 5 2 3" xfId="16643" xr:uid="{00000000-0005-0000-0000-00004D400000}"/>
    <cellStyle name="20% - Accent1 3 2 2 2 2 2 5 3" xfId="16644" xr:uid="{00000000-0005-0000-0000-00004E400000}"/>
    <cellStyle name="20% - Accent1 3 2 2 2 2 2 5 3 2" xfId="16645" xr:uid="{00000000-0005-0000-0000-00004F400000}"/>
    <cellStyle name="20% - Accent1 3 2 2 2 2 2 5 4" xfId="16646" xr:uid="{00000000-0005-0000-0000-000050400000}"/>
    <cellStyle name="20% - Accent1 3 2 2 2 2 2 6" xfId="16647" xr:uid="{00000000-0005-0000-0000-000051400000}"/>
    <cellStyle name="20% - Accent1 3 2 2 2 2 2 6 2" xfId="16648" xr:uid="{00000000-0005-0000-0000-000052400000}"/>
    <cellStyle name="20% - Accent1 3 2 2 2 2 2 6 2 2" xfId="16649" xr:uid="{00000000-0005-0000-0000-000053400000}"/>
    <cellStyle name="20% - Accent1 3 2 2 2 2 2 6 2 2 2" xfId="16650" xr:uid="{00000000-0005-0000-0000-000054400000}"/>
    <cellStyle name="20% - Accent1 3 2 2 2 2 2 6 2 3" xfId="16651" xr:uid="{00000000-0005-0000-0000-000055400000}"/>
    <cellStyle name="20% - Accent1 3 2 2 2 2 2 6 3" xfId="16652" xr:uid="{00000000-0005-0000-0000-000056400000}"/>
    <cellStyle name="20% - Accent1 3 2 2 2 2 2 6 3 2" xfId="16653" xr:uid="{00000000-0005-0000-0000-000057400000}"/>
    <cellStyle name="20% - Accent1 3 2 2 2 2 2 6 4" xfId="16654" xr:uid="{00000000-0005-0000-0000-000058400000}"/>
    <cellStyle name="20% - Accent1 3 2 2 2 2 2 7" xfId="16655" xr:uid="{00000000-0005-0000-0000-000059400000}"/>
    <cellStyle name="20% - Accent1 3 2 2 2 2 2 7 2" xfId="16656" xr:uid="{00000000-0005-0000-0000-00005A400000}"/>
    <cellStyle name="20% - Accent1 3 2 2 2 2 2 7 2 2" xfId="16657" xr:uid="{00000000-0005-0000-0000-00005B400000}"/>
    <cellStyle name="20% - Accent1 3 2 2 2 2 2 7 3" xfId="16658" xr:uid="{00000000-0005-0000-0000-00005C400000}"/>
    <cellStyle name="20% - Accent1 3 2 2 2 2 2 8" xfId="16659" xr:uid="{00000000-0005-0000-0000-00005D400000}"/>
    <cellStyle name="20% - Accent1 3 2 2 2 2 2 8 2" xfId="16660" xr:uid="{00000000-0005-0000-0000-00005E400000}"/>
    <cellStyle name="20% - Accent1 3 2 2 2 2 2 8 2 2" xfId="16661" xr:uid="{00000000-0005-0000-0000-00005F400000}"/>
    <cellStyle name="20% - Accent1 3 2 2 2 2 2 8 3" xfId="16662" xr:uid="{00000000-0005-0000-0000-000060400000}"/>
    <cellStyle name="20% - Accent1 3 2 2 2 2 2 9" xfId="16663" xr:uid="{00000000-0005-0000-0000-000061400000}"/>
    <cellStyle name="20% - Accent1 3 2 2 2 2 2 9 2" xfId="16664" xr:uid="{00000000-0005-0000-0000-000062400000}"/>
    <cellStyle name="20% - Accent1 3 2 2 2 2 3" xfId="16665" xr:uid="{00000000-0005-0000-0000-000063400000}"/>
    <cellStyle name="20% - Accent1 3 2 2 2 2 3 10" xfId="16666" xr:uid="{00000000-0005-0000-0000-000064400000}"/>
    <cellStyle name="20% - Accent1 3 2 2 2 2 3 10 2" xfId="16667" xr:uid="{00000000-0005-0000-0000-000065400000}"/>
    <cellStyle name="20% - Accent1 3 2 2 2 2 3 11" xfId="16668" xr:uid="{00000000-0005-0000-0000-000066400000}"/>
    <cellStyle name="20% - Accent1 3 2 2 2 2 3 2" xfId="16669" xr:uid="{00000000-0005-0000-0000-000067400000}"/>
    <cellStyle name="20% - Accent1 3 2 2 2 2 3 2 2" xfId="16670" xr:uid="{00000000-0005-0000-0000-000068400000}"/>
    <cellStyle name="20% - Accent1 3 2 2 2 2 3 2 2 2" xfId="16671" xr:uid="{00000000-0005-0000-0000-000069400000}"/>
    <cellStyle name="20% - Accent1 3 2 2 2 2 3 2 2 2 2" xfId="16672" xr:uid="{00000000-0005-0000-0000-00006A400000}"/>
    <cellStyle name="20% - Accent1 3 2 2 2 2 3 2 2 2 2 2" xfId="16673" xr:uid="{00000000-0005-0000-0000-00006B400000}"/>
    <cellStyle name="20% - Accent1 3 2 2 2 2 3 2 2 2 3" xfId="16674" xr:uid="{00000000-0005-0000-0000-00006C400000}"/>
    <cellStyle name="20% - Accent1 3 2 2 2 2 3 2 2 3" xfId="16675" xr:uid="{00000000-0005-0000-0000-00006D400000}"/>
    <cellStyle name="20% - Accent1 3 2 2 2 2 3 2 2 3 2" xfId="16676" xr:uid="{00000000-0005-0000-0000-00006E400000}"/>
    <cellStyle name="20% - Accent1 3 2 2 2 2 3 2 2 4" xfId="16677" xr:uid="{00000000-0005-0000-0000-00006F400000}"/>
    <cellStyle name="20% - Accent1 3 2 2 2 2 3 2 3" xfId="16678" xr:uid="{00000000-0005-0000-0000-000070400000}"/>
    <cellStyle name="20% - Accent1 3 2 2 2 2 3 2 3 2" xfId="16679" xr:uid="{00000000-0005-0000-0000-000071400000}"/>
    <cellStyle name="20% - Accent1 3 2 2 2 2 3 2 3 2 2" xfId="16680" xr:uid="{00000000-0005-0000-0000-000072400000}"/>
    <cellStyle name="20% - Accent1 3 2 2 2 2 3 2 3 2 2 2" xfId="16681" xr:uid="{00000000-0005-0000-0000-000073400000}"/>
    <cellStyle name="20% - Accent1 3 2 2 2 2 3 2 3 2 3" xfId="16682" xr:uid="{00000000-0005-0000-0000-000074400000}"/>
    <cellStyle name="20% - Accent1 3 2 2 2 2 3 2 3 3" xfId="16683" xr:uid="{00000000-0005-0000-0000-000075400000}"/>
    <cellStyle name="20% - Accent1 3 2 2 2 2 3 2 3 3 2" xfId="16684" xr:uid="{00000000-0005-0000-0000-000076400000}"/>
    <cellStyle name="20% - Accent1 3 2 2 2 2 3 2 3 4" xfId="16685" xr:uid="{00000000-0005-0000-0000-000077400000}"/>
    <cellStyle name="20% - Accent1 3 2 2 2 2 3 2 4" xfId="16686" xr:uid="{00000000-0005-0000-0000-000078400000}"/>
    <cellStyle name="20% - Accent1 3 2 2 2 2 3 2 4 2" xfId="16687" xr:uid="{00000000-0005-0000-0000-000079400000}"/>
    <cellStyle name="20% - Accent1 3 2 2 2 2 3 2 4 2 2" xfId="16688" xr:uid="{00000000-0005-0000-0000-00007A400000}"/>
    <cellStyle name="20% - Accent1 3 2 2 2 2 3 2 4 2 2 2" xfId="16689" xr:uid="{00000000-0005-0000-0000-00007B400000}"/>
    <cellStyle name="20% - Accent1 3 2 2 2 2 3 2 4 2 3" xfId="16690" xr:uid="{00000000-0005-0000-0000-00007C400000}"/>
    <cellStyle name="20% - Accent1 3 2 2 2 2 3 2 4 3" xfId="16691" xr:uid="{00000000-0005-0000-0000-00007D400000}"/>
    <cellStyle name="20% - Accent1 3 2 2 2 2 3 2 4 3 2" xfId="16692" xr:uid="{00000000-0005-0000-0000-00007E400000}"/>
    <cellStyle name="20% - Accent1 3 2 2 2 2 3 2 4 4" xfId="16693" xr:uid="{00000000-0005-0000-0000-00007F400000}"/>
    <cellStyle name="20% - Accent1 3 2 2 2 2 3 2 5" xfId="16694" xr:uid="{00000000-0005-0000-0000-000080400000}"/>
    <cellStyle name="20% - Accent1 3 2 2 2 2 3 2 5 2" xfId="16695" xr:uid="{00000000-0005-0000-0000-000081400000}"/>
    <cellStyle name="20% - Accent1 3 2 2 2 2 3 2 5 2 2" xfId="16696" xr:uid="{00000000-0005-0000-0000-000082400000}"/>
    <cellStyle name="20% - Accent1 3 2 2 2 2 3 2 5 3" xfId="16697" xr:uid="{00000000-0005-0000-0000-000083400000}"/>
    <cellStyle name="20% - Accent1 3 2 2 2 2 3 2 6" xfId="16698" xr:uid="{00000000-0005-0000-0000-000084400000}"/>
    <cellStyle name="20% - Accent1 3 2 2 2 2 3 2 6 2" xfId="16699" xr:uid="{00000000-0005-0000-0000-000085400000}"/>
    <cellStyle name="20% - Accent1 3 2 2 2 2 3 2 6 2 2" xfId="16700" xr:uid="{00000000-0005-0000-0000-000086400000}"/>
    <cellStyle name="20% - Accent1 3 2 2 2 2 3 2 6 3" xfId="16701" xr:uid="{00000000-0005-0000-0000-000087400000}"/>
    <cellStyle name="20% - Accent1 3 2 2 2 2 3 2 7" xfId="16702" xr:uid="{00000000-0005-0000-0000-000088400000}"/>
    <cellStyle name="20% - Accent1 3 2 2 2 2 3 2 7 2" xfId="16703" xr:uid="{00000000-0005-0000-0000-000089400000}"/>
    <cellStyle name="20% - Accent1 3 2 2 2 2 3 2 8" xfId="16704" xr:uid="{00000000-0005-0000-0000-00008A400000}"/>
    <cellStyle name="20% - Accent1 3 2 2 2 2 3 2 8 2" xfId="16705" xr:uid="{00000000-0005-0000-0000-00008B400000}"/>
    <cellStyle name="20% - Accent1 3 2 2 2 2 3 2 9" xfId="16706" xr:uid="{00000000-0005-0000-0000-00008C400000}"/>
    <cellStyle name="20% - Accent1 3 2 2 2 2 3 3" xfId="16707" xr:uid="{00000000-0005-0000-0000-00008D400000}"/>
    <cellStyle name="20% - Accent1 3 2 2 2 2 3 3 2" xfId="16708" xr:uid="{00000000-0005-0000-0000-00008E400000}"/>
    <cellStyle name="20% - Accent1 3 2 2 2 2 3 3 2 2" xfId="16709" xr:uid="{00000000-0005-0000-0000-00008F400000}"/>
    <cellStyle name="20% - Accent1 3 2 2 2 2 3 3 2 2 2" xfId="16710" xr:uid="{00000000-0005-0000-0000-000090400000}"/>
    <cellStyle name="20% - Accent1 3 2 2 2 2 3 3 2 2 2 2" xfId="16711" xr:uid="{00000000-0005-0000-0000-000091400000}"/>
    <cellStyle name="20% - Accent1 3 2 2 2 2 3 3 2 2 3" xfId="16712" xr:uid="{00000000-0005-0000-0000-000092400000}"/>
    <cellStyle name="20% - Accent1 3 2 2 2 2 3 3 2 3" xfId="16713" xr:uid="{00000000-0005-0000-0000-000093400000}"/>
    <cellStyle name="20% - Accent1 3 2 2 2 2 3 3 2 3 2" xfId="16714" xr:uid="{00000000-0005-0000-0000-000094400000}"/>
    <cellStyle name="20% - Accent1 3 2 2 2 2 3 3 2 4" xfId="16715" xr:uid="{00000000-0005-0000-0000-000095400000}"/>
    <cellStyle name="20% - Accent1 3 2 2 2 2 3 3 3" xfId="16716" xr:uid="{00000000-0005-0000-0000-000096400000}"/>
    <cellStyle name="20% - Accent1 3 2 2 2 2 3 3 3 2" xfId="16717" xr:uid="{00000000-0005-0000-0000-000097400000}"/>
    <cellStyle name="20% - Accent1 3 2 2 2 2 3 3 3 2 2" xfId="16718" xr:uid="{00000000-0005-0000-0000-000098400000}"/>
    <cellStyle name="20% - Accent1 3 2 2 2 2 3 3 3 2 2 2" xfId="16719" xr:uid="{00000000-0005-0000-0000-000099400000}"/>
    <cellStyle name="20% - Accent1 3 2 2 2 2 3 3 3 2 3" xfId="16720" xr:uid="{00000000-0005-0000-0000-00009A400000}"/>
    <cellStyle name="20% - Accent1 3 2 2 2 2 3 3 3 3" xfId="16721" xr:uid="{00000000-0005-0000-0000-00009B400000}"/>
    <cellStyle name="20% - Accent1 3 2 2 2 2 3 3 3 3 2" xfId="16722" xr:uid="{00000000-0005-0000-0000-00009C400000}"/>
    <cellStyle name="20% - Accent1 3 2 2 2 2 3 3 3 4" xfId="16723" xr:uid="{00000000-0005-0000-0000-00009D400000}"/>
    <cellStyle name="20% - Accent1 3 2 2 2 2 3 3 4" xfId="16724" xr:uid="{00000000-0005-0000-0000-00009E400000}"/>
    <cellStyle name="20% - Accent1 3 2 2 2 2 3 3 4 2" xfId="16725" xr:uid="{00000000-0005-0000-0000-00009F400000}"/>
    <cellStyle name="20% - Accent1 3 2 2 2 2 3 3 4 2 2" xfId="16726" xr:uid="{00000000-0005-0000-0000-0000A0400000}"/>
    <cellStyle name="20% - Accent1 3 2 2 2 2 3 3 4 2 2 2" xfId="16727" xr:uid="{00000000-0005-0000-0000-0000A1400000}"/>
    <cellStyle name="20% - Accent1 3 2 2 2 2 3 3 4 2 3" xfId="16728" xr:uid="{00000000-0005-0000-0000-0000A2400000}"/>
    <cellStyle name="20% - Accent1 3 2 2 2 2 3 3 4 3" xfId="16729" xr:uid="{00000000-0005-0000-0000-0000A3400000}"/>
    <cellStyle name="20% - Accent1 3 2 2 2 2 3 3 4 3 2" xfId="16730" xr:uid="{00000000-0005-0000-0000-0000A4400000}"/>
    <cellStyle name="20% - Accent1 3 2 2 2 2 3 3 4 4" xfId="16731" xr:uid="{00000000-0005-0000-0000-0000A5400000}"/>
    <cellStyle name="20% - Accent1 3 2 2 2 2 3 3 5" xfId="16732" xr:uid="{00000000-0005-0000-0000-0000A6400000}"/>
    <cellStyle name="20% - Accent1 3 2 2 2 2 3 3 5 2" xfId="16733" xr:uid="{00000000-0005-0000-0000-0000A7400000}"/>
    <cellStyle name="20% - Accent1 3 2 2 2 2 3 3 5 2 2" xfId="16734" xr:uid="{00000000-0005-0000-0000-0000A8400000}"/>
    <cellStyle name="20% - Accent1 3 2 2 2 2 3 3 5 3" xfId="16735" xr:uid="{00000000-0005-0000-0000-0000A9400000}"/>
    <cellStyle name="20% - Accent1 3 2 2 2 2 3 3 6" xfId="16736" xr:uid="{00000000-0005-0000-0000-0000AA400000}"/>
    <cellStyle name="20% - Accent1 3 2 2 2 2 3 3 6 2" xfId="16737" xr:uid="{00000000-0005-0000-0000-0000AB400000}"/>
    <cellStyle name="20% - Accent1 3 2 2 2 2 3 3 6 2 2" xfId="16738" xr:uid="{00000000-0005-0000-0000-0000AC400000}"/>
    <cellStyle name="20% - Accent1 3 2 2 2 2 3 3 6 3" xfId="16739" xr:uid="{00000000-0005-0000-0000-0000AD400000}"/>
    <cellStyle name="20% - Accent1 3 2 2 2 2 3 3 7" xfId="16740" xr:uid="{00000000-0005-0000-0000-0000AE400000}"/>
    <cellStyle name="20% - Accent1 3 2 2 2 2 3 3 7 2" xfId="16741" xr:uid="{00000000-0005-0000-0000-0000AF400000}"/>
    <cellStyle name="20% - Accent1 3 2 2 2 2 3 3 8" xfId="16742" xr:uid="{00000000-0005-0000-0000-0000B0400000}"/>
    <cellStyle name="20% - Accent1 3 2 2 2 2 3 3 8 2" xfId="16743" xr:uid="{00000000-0005-0000-0000-0000B1400000}"/>
    <cellStyle name="20% - Accent1 3 2 2 2 2 3 3 9" xfId="16744" xr:uid="{00000000-0005-0000-0000-0000B2400000}"/>
    <cellStyle name="20% - Accent1 3 2 2 2 2 3 4" xfId="16745" xr:uid="{00000000-0005-0000-0000-0000B3400000}"/>
    <cellStyle name="20% - Accent1 3 2 2 2 2 3 4 2" xfId="16746" xr:uid="{00000000-0005-0000-0000-0000B4400000}"/>
    <cellStyle name="20% - Accent1 3 2 2 2 2 3 4 2 2" xfId="16747" xr:uid="{00000000-0005-0000-0000-0000B5400000}"/>
    <cellStyle name="20% - Accent1 3 2 2 2 2 3 4 2 2 2" xfId="16748" xr:uid="{00000000-0005-0000-0000-0000B6400000}"/>
    <cellStyle name="20% - Accent1 3 2 2 2 2 3 4 2 3" xfId="16749" xr:uid="{00000000-0005-0000-0000-0000B7400000}"/>
    <cellStyle name="20% - Accent1 3 2 2 2 2 3 4 3" xfId="16750" xr:uid="{00000000-0005-0000-0000-0000B8400000}"/>
    <cellStyle name="20% - Accent1 3 2 2 2 2 3 4 3 2" xfId="16751" xr:uid="{00000000-0005-0000-0000-0000B9400000}"/>
    <cellStyle name="20% - Accent1 3 2 2 2 2 3 4 4" xfId="16752" xr:uid="{00000000-0005-0000-0000-0000BA400000}"/>
    <cellStyle name="20% - Accent1 3 2 2 2 2 3 5" xfId="16753" xr:uid="{00000000-0005-0000-0000-0000BB400000}"/>
    <cellStyle name="20% - Accent1 3 2 2 2 2 3 5 2" xfId="16754" xr:uid="{00000000-0005-0000-0000-0000BC400000}"/>
    <cellStyle name="20% - Accent1 3 2 2 2 2 3 5 2 2" xfId="16755" xr:uid="{00000000-0005-0000-0000-0000BD400000}"/>
    <cellStyle name="20% - Accent1 3 2 2 2 2 3 5 2 2 2" xfId="16756" xr:uid="{00000000-0005-0000-0000-0000BE400000}"/>
    <cellStyle name="20% - Accent1 3 2 2 2 2 3 5 2 3" xfId="16757" xr:uid="{00000000-0005-0000-0000-0000BF400000}"/>
    <cellStyle name="20% - Accent1 3 2 2 2 2 3 5 3" xfId="16758" xr:uid="{00000000-0005-0000-0000-0000C0400000}"/>
    <cellStyle name="20% - Accent1 3 2 2 2 2 3 5 3 2" xfId="16759" xr:uid="{00000000-0005-0000-0000-0000C1400000}"/>
    <cellStyle name="20% - Accent1 3 2 2 2 2 3 5 4" xfId="16760" xr:uid="{00000000-0005-0000-0000-0000C2400000}"/>
    <cellStyle name="20% - Accent1 3 2 2 2 2 3 6" xfId="16761" xr:uid="{00000000-0005-0000-0000-0000C3400000}"/>
    <cellStyle name="20% - Accent1 3 2 2 2 2 3 6 2" xfId="16762" xr:uid="{00000000-0005-0000-0000-0000C4400000}"/>
    <cellStyle name="20% - Accent1 3 2 2 2 2 3 6 2 2" xfId="16763" xr:uid="{00000000-0005-0000-0000-0000C5400000}"/>
    <cellStyle name="20% - Accent1 3 2 2 2 2 3 6 2 2 2" xfId="16764" xr:uid="{00000000-0005-0000-0000-0000C6400000}"/>
    <cellStyle name="20% - Accent1 3 2 2 2 2 3 6 2 3" xfId="16765" xr:uid="{00000000-0005-0000-0000-0000C7400000}"/>
    <cellStyle name="20% - Accent1 3 2 2 2 2 3 6 3" xfId="16766" xr:uid="{00000000-0005-0000-0000-0000C8400000}"/>
    <cellStyle name="20% - Accent1 3 2 2 2 2 3 6 3 2" xfId="16767" xr:uid="{00000000-0005-0000-0000-0000C9400000}"/>
    <cellStyle name="20% - Accent1 3 2 2 2 2 3 6 4" xfId="16768" xr:uid="{00000000-0005-0000-0000-0000CA400000}"/>
    <cellStyle name="20% - Accent1 3 2 2 2 2 3 7" xfId="16769" xr:uid="{00000000-0005-0000-0000-0000CB400000}"/>
    <cellStyle name="20% - Accent1 3 2 2 2 2 3 7 2" xfId="16770" xr:uid="{00000000-0005-0000-0000-0000CC400000}"/>
    <cellStyle name="20% - Accent1 3 2 2 2 2 3 7 2 2" xfId="16771" xr:uid="{00000000-0005-0000-0000-0000CD400000}"/>
    <cellStyle name="20% - Accent1 3 2 2 2 2 3 7 3" xfId="16772" xr:uid="{00000000-0005-0000-0000-0000CE400000}"/>
    <cellStyle name="20% - Accent1 3 2 2 2 2 3 8" xfId="16773" xr:uid="{00000000-0005-0000-0000-0000CF400000}"/>
    <cellStyle name="20% - Accent1 3 2 2 2 2 3 8 2" xfId="16774" xr:uid="{00000000-0005-0000-0000-0000D0400000}"/>
    <cellStyle name="20% - Accent1 3 2 2 2 2 3 8 2 2" xfId="16775" xr:uid="{00000000-0005-0000-0000-0000D1400000}"/>
    <cellStyle name="20% - Accent1 3 2 2 2 2 3 8 3" xfId="16776" xr:uid="{00000000-0005-0000-0000-0000D2400000}"/>
    <cellStyle name="20% - Accent1 3 2 2 2 2 3 9" xfId="16777" xr:uid="{00000000-0005-0000-0000-0000D3400000}"/>
    <cellStyle name="20% - Accent1 3 2 2 2 2 3 9 2" xfId="16778" xr:uid="{00000000-0005-0000-0000-0000D4400000}"/>
    <cellStyle name="20% - Accent1 3 2 2 2 2 4" xfId="16779" xr:uid="{00000000-0005-0000-0000-0000D5400000}"/>
    <cellStyle name="20% - Accent1 3 2 2 2 2 4 10" xfId="16780" xr:uid="{00000000-0005-0000-0000-0000D6400000}"/>
    <cellStyle name="20% - Accent1 3 2 2 2 2 4 10 2" xfId="16781" xr:uid="{00000000-0005-0000-0000-0000D7400000}"/>
    <cellStyle name="20% - Accent1 3 2 2 2 2 4 11" xfId="16782" xr:uid="{00000000-0005-0000-0000-0000D8400000}"/>
    <cellStyle name="20% - Accent1 3 2 2 2 2 4 2" xfId="16783" xr:uid="{00000000-0005-0000-0000-0000D9400000}"/>
    <cellStyle name="20% - Accent1 3 2 2 2 2 4 2 2" xfId="16784" xr:uid="{00000000-0005-0000-0000-0000DA400000}"/>
    <cellStyle name="20% - Accent1 3 2 2 2 2 4 2 2 2" xfId="16785" xr:uid="{00000000-0005-0000-0000-0000DB400000}"/>
    <cellStyle name="20% - Accent1 3 2 2 2 2 4 2 2 2 2" xfId="16786" xr:uid="{00000000-0005-0000-0000-0000DC400000}"/>
    <cellStyle name="20% - Accent1 3 2 2 2 2 4 2 2 2 2 2" xfId="16787" xr:uid="{00000000-0005-0000-0000-0000DD400000}"/>
    <cellStyle name="20% - Accent1 3 2 2 2 2 4 2 2 2 3" xfId="16788" xr:uid="{00000000-0005-0000-0000-0000DE400000}"/>
    <cellStyle name="20% - Accent1 3 2 2 2 2 4 2 2 3" xfId="16789" xr:uid="{00000000-0005-0000-0000-0000DF400000}"/>
    <cellStyle name="20% - Accent1 3 2 2 2 2 4 2 2 3 2" xfId="16790" xr:uid="{00000000-0005-0000-0000-0000E0400000}"/>
    <cellStyle name="20% - Accent1 3 2 2 2 2 4 2 2 4" xfId="16791" xr:uid="{00000000-0005-0000-0000-0000E1400000}"/>
    <cellStyle name="20% - Accent1 3 2 2 2 2 4 2 3" xfId="16792" xr:uid="{00000000-0005-0000-0000-0000E2400000}"/>
    <cellStyle name="20% - Accent1 3 2 2 2 2 4 2 3 2" xfId="16793" xr:uid="{00000000-0005-0000-0000-0000E3400000}"/>
    <cellStyle name="20% - Accent1 3 2 2 2 2 4 2 3 2 2" xfId="16794" xr:uid="{00000000-0005-0000-0000-0000E4400000}"/>
    <cellStyle name="20% - Accent1 3 2 2 2 2 4 2 3 2 2 2" xfId="16795" xr:uid="{00000000-0005-0000-0000-0000E5400000}"/>
    <cellStyle name="20% - Accent1 3 2 2 2 2 4 2 3 2 3" xfId="16796" xr:uid="{00000000-0005-0000-0000-0000E6400000}"/>
    <cellStyle name="20% - Accent1 3 2 2 2 2 4 2 3 3" xfId="16797" xr:uid="{00000000-0005-0000-0000-0000E7400000}"/>
    <cellStyle name="20% - Accent1 3 2 2 2 2 4 2 3 3 2" xfId="16798" xr:uid="{00000000-0005-0000-0000-0000E8400000}"/>
    <cellStyle name="20% - Accent1 3 2 2 2 2 4 2 3 4" xfId="16799" xr:uid="{00000000-0005-0000-0000-0000E9400000}"/>
    <cellStyle name="20% - Accent1 3 2 2 2 2 4 2 4" xfId="16800" xr:uid="{00000000-0005-0000-0000-0000EA400000}"/>
    <cellStyle name="20% - Accent1 3 2 2 2 2 4 2 4 2" xfId="16801" xr:uid="{00000000-0005-0000-0000-0000EB400000}"/>
    <cellStyle name="20% - Accent1 3 2 2 2 2 4 2 4 2 2" xfId="16802" xr:uid="{00000000-0005-0000-0000-0000EC400000}"/>
    <cellStyle name="20% - Accent1 3 2 2 2 2 4 2 4 2 2 2" xfId="16803" xr:uid="{00000000-0005-0000-0000-0000ED400000}"/>
    <cellStyle name="20% - Accent1 3 2 2 2 2 4 2 4 2 3" xfId="16804" xr:uid="{00000000-0005-0000-0000-0000EE400000}"/>
    <cellStyle name="20% - Accent1 3 2 2 2 2 4 2 4 3" xfId="16805" xr:uid="{00000000-0005-0000-0000-0000EF400000}"/>
    <cellStyle name="20% - Accent1 3 2 2 2 2 4 2 4 3 2" xfId="16806" xr:uid="{00000000-0005-0000-0000-0000F0400000}"/>
    <cellStyle name="20% - Accent1 3 2 2 2 2 4 2 4 4" xfId="16807" xr:uid="{00000000-0005-0000-0000-0000F1400000}"/>
    <cellStyle name="20% - Accent1 3 2 2 2 2 4 2 5" xfId="16808" xr:uid="{00000000-0005-0000-0000-0000F2400000}"/>
    <cellStyle name="20% - Accent1 3 2 2 2 2 4 2 5 2" xfId="16809" xr:uid="{00000000-0005-0000-0000-0000F3400000}"/>
    <cellStyle name="20% - Accent1 3 2 2 2 2 4 2 5 2 2" xfId="16810" xr:uid="{00000000-0005-0000-0000-0000F4400000}"/>
    <cellStyle name="20% - Accent1 3 2 2 2 2 4 2 5 3" xfId="16811" xr:uid="{00000000-0005-0000-0000-0000F5400000}"/>
    <cellStyle name="20% - Accent1 3 2 2 2 2 4 2 6" xfId="16812" xr:uid="{00000000-0005-0000-0000-0000F6400000}"/>
    <cellStyle name="20% - Accent1 3 2 2 2 2 4 2 6 2" xfId="16813" xr:uid="{00000000-0005-0000-0000-0000F7400000}"/>
    <cellStyle name="20% - Accent1 3 2 2 2 2 4 2 6 2 2" xfId="16814" xr:uid="{00000000-0005-0000-0000-0000F8400000}"/>
    <cellStyle name="20% - Accent1 3 2 2 2 2 4 2 6 3" xfId="16815" xr:uid="{00000000-0005-0000-0000-0000F9400000}"/>
    <cellStyle name="20% - Accent1 3 2 2 2 2 4 2 7" xfId="16816" xr:uid="{00000000-0005-0000-0000-0000FA400000}"/>
    <cellStyle name="20% - Accent1 3 2 2 2 2 4 2 7 2" xfId="16817" xr:uid="{00000000-0005-0000-0000-0000FB400000}"/>
    <cellStyle name="20% - Accent1 3 2 2 2 2 4 2 8" xfId="16818" xr:uid="{00000000-0005-0000-0000-0000FC400000}"/>
    <cellStyle name="20% - Accent1 3 2 2 2 2 4 2 8 2" xfId="16819" xr:uid="{00000000-0005-0000-0000-0000FD400000}"/>
    <cellStyle name="20% - Accent1 3 2 2 2 2 4 2 9" xfId="16820" xr:uid="{00000000-0005-0000-0000-0000FE400000}"/>
    <cellStyle name="20% - Accent1 3 2 2 2 2 4 3" xfId="16821" xr:uid="{00000000-0005-0000-0000-0000FF400000}"/>
    <cellStyle name="20% - Accent1 3 2 2 2 2 4 3 2" xfId="16822" xr:uid="{00000000-0005-0000-0000-000000410000}"/>
    <cellStyle name="20% - Accent1 3 2 2 2 2 4 3 2 2" xfId="16823" xr:uid="{00000000-0005-0000-0000-000001410000}"/>
    <cellStyle name="20% - Accent1 3 2 2 2 2 4 3 2 2 2" xfId="16824" xr:uid="{00000000-0005-0000-0000-000002410000}"/>
    <cellStyle name="20% - Accent1 3 2 2 2 2 4 3 2 2 2 2" xfId="16825" xr:uid="{00000000-0005-0000-0000-000003410000}"/>
    <cellStyle name="20% - Accent1 3 2 2 2 2 4 3 2 2 3" xfId="16826" xr:uid="{00000000-0005-0000-0000-000004410000}"/>
    <cellStyle name="20% - Accent1 3 2 2 2 2 4 3 2 3" xfId="16827" xr:uid="{00000000-0005-0000-0000-000005410000}"/>
    <cellStyle name="20% - Accent1 3 2 2 2 2 4 3 2 3 2" xfId="16828" xr:uid="{00000000-0005-0000-0000-000006410000}"/>
    <cellStyle name="20% - Accent1 3 2 2 2 2 4 3 2 4" xfId="16829" xr:uid="{00000000-0005-0000-0000-000007410000}"/>
    <cellStyle name="20% - Accent1 3 2 2 2 2 4 3 3" xfId="16830" xr:uid="{00000000-0005-0000-0000-000008410000}"/>
    <cellStyle name="20% - Accent1 3 2 2 2 2 4 3 3 2" xfId="16831" xr:uid="{00000000-0005-0000-0000-000009410000}"/>
    <cellStyle name="20% - Accent1 3 2 2 2 2 4 3 3 2 2" xfId="16832" xr:uid="{00000000-0005-0000-0000-00000A410000}"/>
    <cellStyle name="20% - Accent1 3 2 2 2 2 4 3 3 2 2 2" xfId="16833" xr:uid="{00000000-0005-0000-0000-00000B410000}"/>
    <cellStyle name="20% - Accent1 3 2 2 2 2 4 3 3 2 3" xfId="16834" xr:uid="{00000000-0005-0000-0000-00000C410000}"/>
    <cellStyle name="20% - Accent1 3 2 2 2 2 4 3 3 3" xfId="16835" xr:uid="{00000000-0005-0000-0000-00000D410000}"/>
    <cellStyle name="20% - Accent1 3 2 2 2 2 4 3 3 3 2" xfId="16836" xr:uid="{00000000-0005-0000-0000-00000E410000}"/>
    <cellStyle name="20% - Accent1 3 2 2 2 2 4 3 3 4" xfId="16837" xr:uid="{00000000-0005-0000-0000-00000F410000}"/>
    <cellStyle name="20% - Accent1 3 2 2 2 2 4 3 4" xfId="16838" xr:uid="{00000000-0005-0000-0000-000010410000}"/>
    <cellStyle name="20% - Accent1 3 2 2 2 2 4 3 4 2" xfId="16839" xr:uid="{00000000-0005-0000-0000-000011410000}"/>
    <cellStyle name="20% - Accent1 3 2 2 2 2 4 3 4 2 2" xfId="16840" xr:uid="{00000000-0005-0000-0000-000012410000}"/>
    <cellStyle name="20% - Accent1 3 2 2 2 2 4 3 4 2 2 2" xfId="16841" xr:uid="{00000000-0005-0000-0000-000013410000}"/>
    <cellStyle name="20% - Accent1 3 2 2 2 2 4 3 4 2 3" xfId="16842" xr:uid="{00000000-0005-0000-0000-000014410000}"/>
    <cellStyle name="20% - Accent1 3 2 2 2 2 4 3 4 3" xfId="16843" xr:uid="{00000000-0005-0000-0000-000015410000}"/>
    <cellStyle name="20% - Accent1 3 2 2 2 2 4 3 4 3 2" xfId="16844" xr:uid="{00000000-0005-0000-0000-000016410000}"/>
    <cellStyle name="20% - Accent1 3 2 2 2 2 4 3 4 4" xfId="16845" xr:uid="{00000000-0005-0000-0000-000017410000}"/>
    <cellStyle name="20% - Accent1 3 2 2 2 2 4 3 5" xfId="16846" xr:uid="{00000000-0005-0000-0000-000018410000}"/>
    <cellStyle name="20% - Accent1 3 2 2 2 2 4 3 5 2" xfId="16847" xr:uid="{00000000-0005-0000-0000-000019410000}"/>
    <cellStyle name="20% - Accent1 3 2 2 2 2 4 3 5 2 2" xfId="16848" xr:uid="{00000000-0005-0000-0000-00001A410000}"/>
    <cellStyle name="20% - Accent1 3 2 2 2 2 4 3 5 3" xfId="16849" xr:uid="{00000000-0005-0000-0000-00001B410000}"/>
    <cellStyle name="20% - Accent1 3 2 2 2 2 4 3 6" xfId="16850" xr:uid="{00000000-0005-0000-0000-00001C410000}"/>
    <cellStyle name="20% - Accent1 3 2 2 2 2 4 3 6 2" xfId="16851" xr:uid="{00000000-0005-0000-0000-00001D410000}"/>
    <cellStyle name="20% - Accent1 3 2 2 2 2 4 3 6 2 2" xfId="16852" xr:uid="{00000000-0005-0000-0000-00001E410000}"/>
    <cellStyle name="20% - Accent1 3 2 2 2 2 4 3 6 3" xfId="16853" xr:uid="{00000000-0005-0000-0000-00001F410000}"/>
    <cellStyle name="20% - Accent1 3 2 2 2 2 4 3 7" xfId="16854" xr:uid="{00000000-0005-0000-0000-000020410000}"/>
    <cellStyle name="20% - Accent1 3 2 2 2 2 4 3 7 2" xfId="16855" xr:uid="{00000000-0005-0000-0000-000021410000}"/>
    <cellStyle name="20% - Accent1 3 2 2 2 2 4 3 8" xfId="16856" xr:uid="{00000000-0005-0000-0000-000022410000}"/>
    <cellStyle name="20% - Accent1 3 2 2 2 2 4 3 8 2" xfId="16857" xr:uid="{00000000-0005-0000-0000-000023410000}"/>
    <cellStyle name="20% - Accent1 3 2 2 2 2 4 3 9" xfId="16858" xr:uid="{00000000-0005-0000-0000-000024410000}"/>
    <cellStyle name="20% - Accent1 3 2 2 2 2 4 4" xfId="16859" xr:uid="{00000000-0005-0000-0000-000025410000}"/>
    <cellStyle name="20% - Accent1 3 2 2 2 2 4 4 2" xfId="16860" xr:uid="{00000000-0005-0000-0000-000026410000}"/>
    <cellStyle name="20% - Accent1 3 2 2 2 2 4 4 2 2" xfId="16861" xr:uid="{00000000-0005-0000-0000-000027410000}"/>
    <cellStyle name="20% - Accent1 3 2 2 2 2 4 4 2 2 2" xfId="16862" xr:uid="{00000000-0005-0000-0000-000028410000}"/>
    <cellStyle name="20% - Accent1 3 2 2 2 2 4 4 2 3" xfId="16863" xr:uid="{00000000-0005-0000-0000-000029410000}"/>
    <cellStyle name="20% - Accent1 3 2 2 2 2 4 4 3" xfId="16864" xr:uid="{00000000-0005-0000-0000-00002A410000}"/>
    <cellStyle name="20% - Accent1 3 2 2 2 2 4 4 3 2" xfId="16865" xr:uid="{00000000-0005-0000-0000-00002B410000}"/>
    <cellStyle name="20% - Accent1 3 2 2 2 2 4 4 4" xfId="16866" xr:uid="{00000000-0005-0000-0000-00002C410000}"/>
    <cellStyle name="20% - Accent1 3 2 2 2 2 4 5" xfId="16867" xr:uid="{00000000-0005-0000-0000-00002D410000}"/>
    <cellStyle name="20% - Accent1 3 2 2 2 2 4 5 2" xfId="16868" xr:uid="{00000000-0005-0000-0000-00002E410000}"/>
    <cellStyle name="20% - Accent1 3 2 2 2 2 4 5 2 2" xfId="16869" xr:uid="{00000000-0005-0000-0000-00002F410000}"/>
    <cellStyle name="20% - Accent1 3 2 2 2 2 4 5 2 2 2" xfId="16870" xr:uid="{00000000-0005-0000-0000-000030410000}"/>
    <cellStyle name="20% - Accent1 3 2 2 2 2 4 5 2 3" xfId="16871" xr:uid="{00000000-0005-0000-0000-000031410000}"/>
    <cellStyle name="20% - Accent1 3 2 2 2 2 4 5 3" xfId="16872" xr:uid="{00000000-0005-0000-0000-000032410000}"/>
    <cellStyle name="20% - Accent1 3 2 2 2 2 4 5 3 2" xfId="16873" xr:uid="{00000000-0005-0000-0000-000033410000}"/>
    <cellStyle name="20% - Accent1 3 2 2 2 2 4 5 4" xfId="16874" xr:uid="{00000000-0005-0000-0000-000034410000}"/>
    <cellStyle name="20% - Accent1 3 2 2 2 2 4 6" xfId="16875" xr:uid="{00000000-0005-0000-0000-000035410000}"/>
    <cellStyle name="20% - Accent1 3 2 2 2 2 4 6 2" xfId="16876" xr:uid="{00000000-0005-0000-0000-000036410000}"/>
    <cellStyle name="20% - Accent1 3 2 2 2 2 4 6 2 2" xfId="16877" xr:uid="{00000000-0005-0000-0000-000037410000}"/>
    <cellStyle name="20% - Accent1 3 2 2 2 2 4 6 2 2 2" xfId="16878" xr:uid="{00000000-0005-0000-0000-000038410000}"/>
    <cellStyle name="20% - Accent1 3 2 2 2 2 4 6 2 3" xfId="16879" xr:uid="{00000000-0005-0000-0000-000039410000}"/>
    <cellStyle name="20% - Accent1 3 2 2 2 2 4 6 3" xfId="16880" xr:uid="{00000000-0005-0000-0000-00003A410000}"/>
    <cellStyle name="20% - Accent1 3 2 2 2 2 4 6 3 2" xfId="16881" xr:uid="{00000000-0005-0000-0000-00003B410000}"/>
    <cellStyle name="20% - Accent1 3 2 2 2 2 4 6 4" xfId="16882" xr:uid="{00000000-0005-0000-0000-00003C410000}"/>
    <cellStyle name="20% - Accent1 3 2 2 2 2 4 7" xfId="16883" xr:uid="{00000000-0005-0000-0000-00003D410000}"/>
    <cellStyle name="20% - Accent1 3 2 2 2 2 4 7 2" xfId="16884" xr:uid="{00000000-0005-0000-0000-00003E410000}"/>
    <cellStyle name="20% - Accent1 3 2 2 2 2 4 7 2 2" xfId="16885" xr:uid="{00000000-0005-0000-0000-00003F410000}"/>
    <cellStyle name="20% - Accent1 3 2 2 2 2 4 7 3" xfId="16886" xr:uid="{00000000-0005-0000-0000-000040410000}"/>
    <cellStyle name="20% - Accent1 3 2 2 2 2 4 8" xfId="16887" xr:uid="{00000000-0005-0000-0000-000041410000}"/>
    <cellStyle name="20% - Accent1 3 2 2 2 2 4 8 2" xfId="16888" xr:uid="{00000000-0005-0000-0000-000042410000}"/>
    <cellStyle name="20% - Accent1 3 2 2 2 2 4 8 2 2" xfId="16889" xr:uid="{00000000-0005-0000-0000-000043410000}"/>
    <cellStyle name="20% - Accent1 3 2 2 2 2 4 8 3" xfId="16890" xr:uid="{00000000-0005-0000-0000-000044410000}"/>
    <cellStyle name="20% - Accent1 3 2 2 2 2 4 9" xfId="16891" xr:uid="{00000000-0005-0000-0000-000045410000}"/>
    <cellStyle name="20% - Accent1 3 2 2 2 2 4 9 2" xfId="16892" xr:uid="{00000000-0005-0000-0000-000046410000}"/>
    <cellStyle name="20% - Accent1 3 2 2 2 2 5" xfId="16893" xr:uid="{00000000-0005-0000-0000-000047410000}"/>
    <cellStyle name="20% - Accent1 3 2 2 2 2 5 2" xfId="16894" xr:uid="{00000000-0005-0000-0000-000048410000}"/>
    <cellStyle name="20% - Accent1 3 2 2 2 2 5 2 2" xfId="16895" xr:uid="{00000000-0005-0000-0000-000049410000}"/>
    <cellStyle name="20% - Accent1 3 2 2 2 2 5 2 2 2" xfId="16896" xr:uid="{00000000-0005-0000-0000-00004A410000}"/>
    <cellStyle name="20% - Accent1 3 2 2 2 2 5 2 2 2 2" xfId="16897" xr:uid="{00000000-0005-0000-0000-00004B410000}"/>
    <cellStyle name="20% - Accent1 3 2 2 2 2 5 2 2 3" xfId="16898" xr:uid="{00000000-0005-0000-0000-00004C410000}"/>
    <cellStyle name="20% - Accent1 3 2 2 2 2 5 2 3" xfId="16899" xr:uid="{00000000-0005-0000-0000-00004D410000}"/>
    <cellStyle name="20% - Accent1 3 2 2 2 2 5 2 3 2" xfId="16900" xr:uid="{00000000-0005-0000-0000-00004E410000}"/>
    <cellStyle name="20% - Accent1 3 2 2 2 2 5 2 4" xfId="16901" xr:uid="{00000000-0005-0000-0000-00004F410000}"/>
    <cellStyle name="20% - Accent1 3 2 2 2 2 5 3" xfId="16902" xr:uid="{00000000-0005-0000-0000-000050410000}"/>
    <cellStyle name="20% - Accent1 3 2 2 2 2 5 3 2" xfId="16903" xr:uid="{00000000-0005-0000-0000-000051410000}"/>
    <cellStyle name="20% - Accent1 3 2 2 2 2 5 3 2 2" xfId="16904" xr:uid="{00000000-0005-0000-0000-000052410000}"/>
    <cellStyle name="20% - Accent1 3 2 2 2 2 5 3 2 2 2" xfId="16905" xr:uid="{00000000-0005-0000-0000-000053410000}"/>
    <cellStyle name="20% - Accent1 3 2 2 2 2 5 3 2 3" xfId="16906" xr:uid="{00000000-0005-0000-0000-000054410000}"/>
    <cellStyle name="20% - Accent1 3 2 2 2 2 5 3 3" xfId="16907" xr:uid="{00000000-0005-0000-0000-000055410000}"/>
    <cellStyle name="20% - Accent1 3 2 2 2 2 5 3 3 2" xfId="16908" xr:uid="{00000000-0005-0000-0000-000056410000}"/>
    <cellStyle name="20% - Accent1 3 2 2 2 2 5 3 4" xfId="16909" xr:uid="{00000000-0005-0000-0000-000057410000}"/>
    <cellStyle name="20% - Accent1 3 2 2 2 2 5 4" xfId="16910" xr:uid="{00000000-0005-0000-0000-000058410000}"/>
    <cellStyle name="20% - Accent1 3 2 2 2 2 5 4 2" xfId="16911" xr:uid="{00000000-0005-0000-0000-000059410000}"/>
    <cellStyle name="20% - Accent1 3 2 2 2 2 5 4 2 2" xfId="16912" xr:uid="{00000000-0005-0000-0000-00005A410000}"/>
    <cellStyle name="20% - Accent1 3 2 2 2 2 5 4 2 2 2" xfId="16913" xr:uid="{00000000-0005-0000-0000-00005B410000}"/>
    <cellStyle name="20% - Accent1 3 2 2 2 2 5 4 2 3" xfId="16914" xr:uid="{00000000-0005-0000-0000-00005C410000}"/>
    <cellStyle name="20% - Accent1 3 2 2 2 2 5 4 3" xfId="16915" xr:uid="{00000000-0005-0000-0000-00005D410000}"/>
    <cellStyle name="20% - Accent1 3 2 2 2 2 5 4 3 2" xfId="16916" xr:uid="{00000000-0005-0000-0000-00005E410000}"/>
    <cellStyle name="20% - Accent1 3 2 2 2 2 5 4 4" xfId="16917" xr:uid="{00000000-0005-0000-0000-00005F410000}"/>
    <cellStyle name="20% - Accent1 3 2 2 2 2 5 5" xfId="16918" xr:uid="{00000000-0005-0000-0000-000060410000}"/>
    <cellStyle name="20% - Accent1 3 2 2 2 2 5 5 2" xfId="16919" xr:uid="{00000000-0005-0000-0000-000061410000}"/>
    <cellStyle name="20% - Accent1 3 2 2 2 2 5 5 2 2" xfId="16920" xr:uid="{00000000-0005-0000-0000-000062410000}"/>
    <cellStyle name="20% - Accent1 3 2 2 2 2 5 5 3" xfId="16921" xr:uid="{00000000-0005-0000-0000-000063410000}"/>
    <cellStyle name="20% - Accent1 3 2 2 2 2 5 6" xfId="16922" xr:uid="{00000000-0005-0000-0000-000064410000}"/>
    <cellStyle name="20% - Accent1 3 2 2 2 2 5 6 2" xfId="16923" xr:uid="{00000000-0005-0000-0000-000065410000}"/>
    <cellStyle name="20% - Accent1 3 2 2 2 2 5 6 2 2" xfId="16924" xr:uid="{00000000-0005-0000-0000-000066410000}"/>
    <cellStyle name="20% - Accent1 3 2 2 2 2 5 6 3" xfId="16925" xr:uid="{00000000-0005-0000-0000-000067410000}"/>
    <cellStyle name="20% - Accent1 3 2 2 2 2 5 7" xfId="16926" xr:uid="{00000000-0005-0000-0000-000068410000}"/>
    <cellStyle name="20% - Accent1 3 2 2 2 2 5 7 2" xfId="16927" xr:uid="{00000000-0005-0000-0000-000069410000}"/>
    <cellStyle name="20% - Accent1 3 2 2 2 2 5 8" xfId="16928" xr:uid="{00000000-0005-0000-0000-00006A410000}"/>
    <cellStyle name="20% - Accent1 3 2 2 2 2 5 8 2" xfId="16929" xr:uid="{00000000-0005-0000-0000-00006B410000}"/>
    <cellStyle name="20% - Accent1 3 2 2 2 2 5 9" xfId="16930" xr:uid="{00000000-0005-0000-0000-00006C410000}"/>
    <cellStyle name="20% - Accent1 3 2 2 2 2 6" xfId="16931" xr:uid="{00000000-0005-0000-0000-00006D410000}"/>
    <cellStyle name="20% - Accent1 3 2 2 2 2 6 2" xfId="16932" xr:uid="{00000000-0005-0000-0000-00006E410000}"/>
    <cellStyle name="20% - Accent1 3 2 2 2 2 6 2 2" xfId="16933" xr:uid="{00000000-0005-0000-0000-00006F410000}"/>
    <cellStyle name="20% - Accent1 3 2 2 2 2 6 2 2 2" xfId="16934" xr:uid="{00000000-0005-0000-0000-000070410000}"/>
    <cellStyle name="20% - Accent1 3 2 2 2 2 6 2 2 2 2" xfId="16935" xr:uid="{00000000-0005-0000-0000-000071410000}"/>
    <cellStyle name="20% - Accent1 3 2 2 2 2 6 2 2 3" xfId="16936" xr:uid="{00000000-0005-0000-0000-000072410000}"/>
    <cellStyle name="20% - Accent1 3 2 2 2 2 6 2 3" xfId="16937" xr:uid="{00000000-0005-0000-0000-000073410000}"/>
    <cellStyle name="20% - Accent1 3 2 2 2 2 6 2 3 2" xfId="16938" xr:uid="{00000000-0005-0000-0000-000074410000}"/>
    <cellStyle name="20% - Accent1 3 2 2 2 2 6 2 4" xfId="16939" xr:uid="{00000000-0005-0000-0000-000075410000}"/>
    <cellStyle name="20% - Accent1 3 2 2 2 2 6 3" xfId="16940" xr:uid="{00000000-0005-0000-0000-000076410000}"/>
    <cellStyle name="20% - Accent1 3 2 2 2 2 6 3 2" xfId="16941" xr:uid="{00000000-0005-0000-0000-000077410000}"/>
    <cellStyle name="20% - Accent1 3 2 2 2 2 6 3 2 2" xfId="16942" xr:uid="{00000000-0005-0000-0000-000078410000}"/>
    <cellStyle name="20% - Accent1 3 2 2 2 2 6 3 2 2 2" xfId="16943" xr:uid="{00000000-0005-0000-0000-000079410000}"/>
    <cellStyle name="20% - Accent1 3 2 2 2 2 6 3 2 3" xfId="16944" xr:uid="{00000000-0005-0000-0000-00007A410000}"/>
    <cellStyle name="20% - Accent1 3 2 2 2 2 6 3 3" xfId="16945" xr:uid="{00000000-0005-0000-0000-00007B410000}"/>
    <cellStyle name="20% - Accent1 3 2 2 2 2 6 3 3 2" xfId="16946" xr:uid="{00000000-0005-0000-0000-00007C410000}"/>
    <cellStyle name="20% - Accent1 3 2 2 2 2 6 3 4" xfId="16947" xr:uid="{00000000-0005-0000-0000-00007D410000}"/>
    <cellStyle name="20% - Accent1 3 2 2 2 2 6 4" xfId="16948" xr:uid="{00000000-0005-0000-0000-00007E410000}"/>
    <cellStyle name="20% - Accent1 3 2 2 2 2 6 4 2" xfId="16949" xr:uid="{00000000-0005-0000-0000-00007F410000}"/>
    <cellStyle name="20% - Accent1 3 2 2 2 2 6 4 2 2" xfId="16950" xr:uid="{00000000-0005-0000-0000-000080410000}"/>
    <cellStyle name="20% - Accent1 3 2 2 2 2 6 4 2 2 2" xfId="16951" xr:uid="{00000000-0005-0000-0000-000081410000}"/>
    <cellStyle name="20% - Accent1 3 2 2 2 2 6 4 2 3" xfId="16952" xr:uid="{00000000-0005-0000-0000-000082410000}"/>
    <cellStyle name="20% - Accent1 3 2 2 2 2 6 4 3" xfId="16953" xr:uid="{00000000-0005-0000-0000-000083410000}"/>
    <cellStyle name="20% - Accent1 3 2 2 2 2 6 4 3 2" xfId="16954" xr:uid="{00000000-0005-0000-0000-000084410000}"/>
    <cellStyle name="20% - Accent1 3 2 2 2 2 6 4 4" xfId="16955" xr:uid="{00000000-0005-0000-0000-000085410000}"/>
    <cellStyle name="20% - Accent1 3 2 2 2 2 6 5" xfId="16956" xr:uid="{00000000-0005-0000-0000-000086410000}"/>
    <cellStyle name="20% - Accent1 3 2 2 2 2 6 5 2" xfId="16957" xr:uid="{00000000-0005-0000-0000-000087410000}"/>
    <cellStyle name="20% - Accent1 3 2 2 2 2 6 5 2 2" xfId="16958" xr:uid="{00000000-0005-0000-0000-000088410000}"/>
    <cellStyle name="20% - Accent1 3 2 2 2 2 6 5 3" xfId="16959" xr:uid="{00000000-0005-0000-0000-000089410000}"/>
    <cellStyle name="20% - Accent1 3 2 2 2 2 6 6" xfId="16960" xr:uid="{00000000-0005-0000-0000-00008A410000}"/>
    <cellStyle name="20% - Accent1 3 2 2 2 2 6 6 2" xfId="16961" xr:uid="{00000000-0005-0000-0000-00008B410000}"/>
    <cellStyle name="20% - Accent1 3 2 2 2 2 6 6 2 2" xfId="16962" xr:uid="{00000000-0005-0000-0000-00008C410000}"/>
    <cellStyle name="20% - Accent1 3 2 2 2 2 6 6 3" xfId="16963" xr:uid="{00000000-0005-0000-0000-00008D410000}"/>
    <cellStyle name="20% - Accent1 3 2 2 2 2 6 7" xfId="16964" xr:uid="{00000000-0005-0000-0000-00008E410000}"/>
    <cellStyle name="20% - Accent1 3 2 2 2 2 6 7 2" xfId="16965" xr:uid="{00000000-0005-0000-0000-00008F410000}"/>
    <cellStyle name="20% - Accent1 3 2 2 2 2 6 8" xfId="16966" xr:uid="{00000000-0005-0000-0000-000090410000}"/>
    <cellStyle name="20% - Accent1 3 2 2 2 2 6 8 2" xfId="16967" xr:uid="{00000000-0005-0000-0000-000091410000}"/>
    <cellStyle name="20% - Accent1 3 2 2 2 2 6 9" xfId="16968" xr:uid="{00000000-0005-0000-0000-000092410000}"/>
    <cellStyle name="20% - Accent1 3 2 2 2 2 7" xfId="16969" xr:uid="{00000000-0005-0000-0000-000093410000}"/>
    <cellStyle name="20% - Accent1 3 2 2 2 2 7 2" xfId="16970" xr:uid="{00000000-0005-0000-0000-000094410000}"/>
    <cellStyle name="20% - Accent1 3 2 2 2 2 7 2 2" xfId="16971" xr:uid="{00000000-0005-0000-0000-000095410000}"/>
    <cellStyle name="20% - Accent1 3 2 2 2 2 7 2 2 2" xfId="16972" xr:uid="{00000000-0005-0000-0000-000096410000}"/>
    <cellStyle name="20% - Accent1 3 2 2 2 2 7 2 3" xfId="16973" xr:uid="{00000000-0005-0000-0000-000097410000}"/>
    <cellStyle name="20% - Accent1 3 2 2 2 2 7 3" xfId="16974" xr:uid="{00000000-0005-0000-0000-000098410000}"/>
    <cellStyle name="20% - Accent1 3 2 2 2 2 7 3 2" xfId="16975" xr:uid="{00000000-0005-0000-0000-000099410000}"/>
    <cellStyle name="20% - Accent1 3 2 2 2 2 7 4" xfId="16976" xr:uid="{00000000-0005-0000-0000-00009A410000}"/>
    <cellStyle name="20% - Accent1 3 2 2 2 2 8" xfId="16977" xr:uid="{00000000-0005-0000-0000-00009B410000}"/>
    <cellStyle name="20% - Accent1 3 2 2 2 2 8 2" xfId="16978" xr:uid="{00000000-0005-0000-0000-00009C410000}"/>
    <cellStyle name="20% - Accent1 3 2 2 2 2 8 2 2" xfId="16979" xr:uid="{00000000-0005-0000-0000-00009D410000}"/>
    <cellStyle name="20% - Accent1 3 2 2 2 2 8 2 2 2" xfId="16980" xr:uid="{00000000-0005-0000-0000-00009E410000}"/>
    <cellStyle name="20% - Accent1 3 2 2 2 2 8 2 3" xfId="16981" xr:uid="{00000000-0005-0000-0000-00009F410000}"/>
    <cellStyle name="20% - Accent1 3 2 2 2 2 8 3" xfId="16982" xr:uid="{00000000-0005-0000-0000-0000A0410000}"/>
    <cellStyle name="20% - Accent1 3 2 2 2 2 8 3 2" xfId="16983" xr:uid="{00000000-0005-0000-0000-0000A1410000}"/>
    <cellStyle name="20% - Accent1 3 2 2 2 2 8 4" xfId="16984" xr:uid="{00000000-0005-0000-0000-0000A2410000}"/>
    <cellStyle name="20% - Accent1 3 2 2 2 2 9" xfId="16985" xr:uid="{00000000-0005-0000-0000-0000A3410000}"/>
    <cellStyle name="20% - Accent1 3 2 2 2 2 9 2" xfId="16986" xr:uid="{00000000-0005-0000-0000-0000A4410000}"/>
    <cellStyle name="20% - Accent1 3 2 2 2 2 9 2 2" xfId="16987" xr:uid="{00000000-0005-0000-0000-0000A5410000}"/>
    <cellStyle name="20% - Accent1 3 2 2 2 2 9 2 2 2" xfId="16988" xr:uid="{00000000-0005-0000-0000-0000A6410000}"/>
    <cellStyle name="20% - Accent1 3 2 2 2 2 9 2 3" xfId="16989" xr:uid="{00000000-0005-0000-0000-0000A7410000}"/>
    <cellStyle name="20% - Accent1 3 2 2 2 2 9 3" xfId="16990" xr:uid="{00000000-0005-0000-0000-0000A8410000}"/>
    <cellStyle name="20% - Accent1 3 2 2 2 2 9 3 2" xfId="16991" xr:uid="{00000000-0005-0000-0000-0000A9410000}"/>
    <cellStyle name="20% - Accent1 3 2 2 2 2 9 4" xfId="16992" xr:uid="{00000000-0005-0000-0000-0000AA410000}"/>
    <cellStyle name="20% - Accent1 3 2 2 2 3" xfId="16993" xr:uid="{00000000-0005-0000-0000-0000AB410000}"/>
    <cellStyle name="20% - Accent1 3 2 2 2 3 10" xfId="16994" xr:uid="{00000000-0005-0000-0000-0000AC410000}"/>
    <cellStyle name="20% - Accent1 3 2 2 2 3 10 2" xfId="16995" xr:uid="{00000000-0005-0000-0000-0000AD410000}"/>
    <cellStyle name="20% - Accent1 3 2 2 2 3 11" xfId="16996" xr:uid="{00000000-0005-0000-0000-0000AE410000}"/>
    <cellStyle name="20% - Accent1 3 2 2 2 3 2" xfId="16997" xr:uid="{00000000-0005-0000-0000-0000AF410000}"/>
    <cellStyle name="20% - Accent1 3 2 2 2 3 2 2" xfId="16998" xr:uid="{00000000-0005-0000-0000-0000B0410000}"/>
    <cellStyle name="20% - Accent1 3 2 2 2 3 2 2 2" xfId="16999" xr:uid="{00000000-0005-0000-0000-0000B1410000}"/>
    <cellStyle name="20% - Accent1 3 2 2 2 3 2 2 2 2" xfId="17000" xr:uid="{00000000-0005-0000-0000-0000B2410000}"/>
    <cellStyle name="20% - Accent1 3 2 2 2 3 2 2 2 2 2" xfId="17001" xr:uid="{00000000-0005-0000-0000-0000B3410000}"/>
    <cellStyle name="20% - Accent1 3 2 2 2 3 2 2 2 3" xfId="17002" xr:uid="{00000000-0005-0000-0000-0000B4410000}"/>
    <cellStyle name="20% - Accent1 3 2 2 2 3 2 2 3" xfId="17003" xr:uid="{00000000-0005-0000-0000-0000B5410000}"/>
    <cellStyle name="20% - Accent1 3 2 2 2 3 2 2 3 2" xfId="17004" xr:uid="{00000000-0005-0000-0000-0000B6410000}"/>
    <cellStyle name="20% - Accent1 3 2 2 2 3 2 2 4" xfId="17005" xr:uid="{00000000-0005-0000-0000-0000B7410000}"/>
    <cellStyle name="20% - Accent1 3 2 2 2 3 2 3" xfId="17006" xr:uid="{00000000-0005-0000-0000-0000B8410000}"/>
    <cellStyle name="20% - Accent1 3 2 2 2 3 2 3 2" xfId="17007" xr:uid="{00000000-0005-0000-0000-0000B9410000}"/>
    <cellStyle name="20% - Accent1 3 2 2 2 3 2 3 2 2" xfId="17008" xr:uid="{00000000-0005-0000-0000-0000BA410000}"/>
    <cellStyle name="20% - Accent1 3 2 2 2 3 2 3 2 2 2" xfId="17009" xr:uid="{00000000-0005-0000-0000-0000BB410000}"/>
    <cellStyle name="20% - Accent1 3 2 2 2 3 2 3 2 3" xfId="17010" xr:uid="{00000000-0005-0000-0000-0000BC410000}"/>
    <cellStyle name="20% - Accent1 3 2 2 2 3 2 3 3" xfId="17011" xr:uid="{00000000-0005-0000-0000-0000BD410000}"/>
    <cellStyle name="20% - Accent1 3 2 2 2 3 2 3 3 2" xfId="17012" xr:uid="{00000000-0005-0000-0000-0000BE410000}"/>
    <cellStyle name="20% - Accent1 3 2 2 2 3 2 3 4" xfId="17013" xr:uid="{00000000-0005-0000-0000-0000BF410000}"/>
    <cellStyle name="20% - Accent1 3 2 2 2 3 2 4" xfId="17014" xr:uid="{00000000-0005-0000-0000-0000C0410000}"/>
    <cellStyle name="20% - Accent1 3 2 2 2 3 2 4 2" xfId="17015" xr:uid="{00000000-0005-0000-0000-0000C1410000}"/>
    <cellStyle name="20% - Accent1 3 2 2 2 3 2 4 2 2" xfId="17016" xr:uid="{00000000-0005-0000-0000-0000C2410000}"/>
    <cellStyle name="20% - Accent1 3 2 2 2 3 2 4 2 2 2" xfId="17017" xr:uid="{00000000-0005-0000-0000-0000C3410000}"/>
    <cellStyle name="20% - Accent1 3 2 2 2 3 2 4 2 3" xfId="17018" xr:uid="{00000000-0005-0000-0000-0000C4410000}"/>
    <cellStyle name="20% - Accent1 3 2 2 2 3 2 4 3" xfId="17019" xr:uid="{00000000-0005-0000-0000-0000C5410000}"/>
    <cellStyle name="20% - Accent1 3 2 2 2 3 2 4 3 2" xfId="17020" xr:uid="{00000000-0005-0000-0000-0000C6410000}"/>
    <cellStyle name="20% - Accent1 3 2 2 2 3 2 4 4" xfId="17021" xr:uid="{00000000-0005-0000-0000-0000C7410000}"/>
    <cellStyle name="20% - Accent1 3 2 2 2 3 2 5" xfId="17022" xr:uid="{00000000-0005-0000-0000-0000C8410000}"/>
    <cellStyle name="20% - Accent1 3 2 2 2 3 2 5 2" xfId="17023" xr:uid="{00000000-0005-0000-0000-0000C9410000}"/>
    <cellStyle name="20% - Accent1 3 2 2 2 3 2 5 2 2" xfId="17024" xr:uid="{00000000-0005-0000-0000-0000CA410000}"/>
    <cellStyle name="20% - Accent1 3 2 2 2 3 2 5 3" xfId="17025" xr:uid="{00000000-0005-0000-0000-0000CB410000}"/>
    <cellStyle name="20% - Accent1 3 2 2 2 3 2 6" xfId="17026" xr:uid="{00000000-0005-0000-0000-0000CC410000}"/>
    <cellStyle name="20% - Accent1 3 2 2 2 3 2 6 2" xfId="17027" xr:uid="{00000000-0005-0000-0000-0000CD410000}"/>
    <cellStyle name="20% - Accent1 3 2 2 2 3 2 6 2 2" xfId="17028" xr:uid="{00000000-0005-0000-0000-0000CE410000}"/>
    <cellStyle name="20% - Accent1 3 2 2 2 3 2 6 3" xfId="17029" xr:uid="{00000000-0005-0000-0000-0000CF410000}"/>
    <cellStyle name="20% - Accent1 3 2 2 2 3 2 7" xfId="17030" xr:uid="{00000000-0005-0000-0000-0000D0410000}"/>
    <cellStyle name="20% - Accent1 3 2 2 2 3 2 7 2" xfId="17031" xr:uid="{00000000-0005-0000-0000-0000D1410000}"/>
    <cellStyle name="20% - Accent1 3 2 2 2 3 2 8" xfId="17032" xr:uid="{00000000-0005-0000-0000-0000D2410000}"/>
    <cellStyle name="20% - Accent1 3 2 2 2 3 2 8 2" xfId="17033" xr:uid="{00000000-0005-0000-0000-0000D3410000}"/>
    <cellStyle name="20% - Accent1 3 2 2 2 3 2 9" xfId="17034" xr:uid="{00000000-0005-0000-0000-0000D4410000}"/>
    <cellStyle name="20% - Accent1 3 2 2 2 3 3" xfId="17035" xr:uid="{00000000-0005-0000-0000-0000D5410000}"/>
    <cellStyle name="20% - Accent1 3 2 2 2 3 3 2" xfId="17036" xr:uid="{00000000-0005-0000-0000-0000D6410000}"/>
    <cellStyle name="20% - Accent1 3 2 2 2 3 3 2 2" xfId="17037" xr:uid="{00000000-0005-0000-0000-0000D7410000}"/>
    <cellStyle name="20% - Accent1 3 2 2 2 3 3 2 2 2" xfId="17038" xr:uid="{00000000-0005-0000-0000-0000D8410000}"/>
    <cellStyle name="20% - Accent1 3 2 2 2 3 3 2 2 2 2" xfId="17039" xr:uid="{00000000-0005-0000-0000-0000D9410000}"/>
    <cellStyle name="20% - Accent1 3 2 2 2 3 3 2 2 3" xfId="17040" xr:uid="{00000000-0005-0000-0000-0000DA410000}"/>
    <cellStyle name="20% - Accent1 3 2 2 2 3 3 2 3" xfId="17041" xr:uid="{00000000-0005-0000-0000-0000DB410000}"/>
    <cellStyle name="20% - Accent1 3 2 2 2 3 3 2 3 2" xfId="17042" xr:uid="{00000000-0005-0000-0000-0000DC410000}"/>
    <cellStyle name="20% - Accent1 3 2 2 2 3 3 2 4" xfId="17043" xr:uid="{00000000-0005-0000-0000-0000DD410000}"/>
    <cellStyle name="20% - Accent1 3 2 2 2 3 3 3" xfId="17044" xr:uid="{00000000-0005-0000-0000-0000DE410000}"/>
    <cellStyle name="20% - Accent1 3 2 2 2 3 3 3 2" xfId="17045" xr:uid="{00000000-0005-0000-0000-0000DF410000}"/>
    <cellStyle name="20% - Accent1 3 2 2 2 3 3 3 2 2" xfId="17046" xr:uid="{00000000-0005-0000-0000-0000E0410000}"/>
    <cellStyle name="20% - Accent1 3 2 2 2 3 3 3 2 2 2" xfId="17047" xr:uid="{00000000-0005-0000-0000-0000E1410000}"/>
    <cellStyle name="20% - Accent1 3 2 2 2 3 3 3 2 3" xfId="17048" xr:uid="{00000000-0005-0000-0000-0000E2410000}"/>
    <cellStyle name="20% - Accent1 3 2 2 2 3 3 3 3" xfId="17049" xr:uid="{00000000-0005-0000-0000-0000E3410000}"/>
    <cellStyle name="20% - Accent1 3 2 2 2 3 3 3 3 2" xfId="17050" xr:uid="{00000000-0005-0000-0000-0000E4410000}"/>
    <cellStyle name="20% - Accent1 3 2 2 2 3 3 3 4" xfId="17051" xr:uid="{00000000-0005-0000-0000-0000E5410000}"/>
    <cellStyle name="20% - Accent1 3 2 2 2 3 3 4" xfId="17052" xr:uid="{00000000-0005-0000-0000-0000E6410000}"/>
    <cellStyle name="20% - Accent1 3 2 2 2 3 3 4 2" xfId="17053" xr:uid="{00000000-0005-0000-0000-0000E7410000}"/>
    <cellStyle name="20% - Accent1 3 2 2 2 3 3 4 2 2" xfId="17054" xr:uid="{00000000-0005-0000-0000-0000E8410000}"/>
    <cellStyle name="20% - Accent1 3 2 2 2 3 3 4 2 2 2" xfId="17055" xr:uid="{00000000-0005-0000-0000-0000E9410000}"/>
    <cellStyle name="20% - Accent1 3 2 2 2 3 3 4 2 3" xfId="17056" xr:uid="{00000000-0005-0000-0000-0000EA410000}"/>
    <cellStyle name="20% - Accent1 3 2 2 2 3 3 4 3" xfId="17057" xr:uid="{00000000-0005-0000-0000-0000EB410000}"/>
    <cellStyle name="20% - Accent1 3 2 2 2 3 3 4 3 2" xfId="17058" xr:uid="{00000000-0005-0000-0000-0000EC410000}"/>
    <cellStyle name="20% - Accent1 3 2 2 2 3 3 4 4" xfId="17059" xr:uid="{00000000-0005-0000-0000-0000ED410000}"/>
    <cellStyle name="20% - Accent1 3 2 2 2 3 3 5" xfId="17060" xr:uid="{00000000-0005-0000-0000-0000EE410000}"/>
    <cellStyle name="20% - Accent1 3 2 2 2 3 3 5 2" xfId="17061" xr:uid="{00000000-0005-0000-0000-0000EF410000}"/>
    <cellStyle name="20% - Accent1 3 2 2 2 3 3 5 2 2" xfId="17062" xr:uid="{00000000-0005-0000-0000-0000F0410000}"/>
    <cellStyle name="20% - Accent1 3 2 2 2 3 3 5 3" xfId="17063" xr:uid="{00000000-0005-0000-0000-0000F1410000}"/>
    <cellStyle name="20% - Accent1 3 2 2 2 3 3 6" xfId="17064" xr:uid="{00000000-0005-0000-0000-0000F2410000}"/>
    <cellStyle name="20% - Accent1 3 2 2 2 3 3 6 2" xfId="17065" xr:uid="{00000000-0005-0000-0000-0000F3410000}"/>
    <cellStyle name="20% - Accent1 3 2 2 2 3 3 6 2 2" xfId="17066" xr:uid="{00000000-0005-0000-0000-0000F4410000}"/>
    <cellStyle name="20% - Accent1 3 2 2 2 3 3 6 3" xfId="17067" xr:uid="{00000000-0005-0000-0000-0000F5410000}"/>
    <cellStyle name="20% - Accent1 3 2 2 2 3 3 7" xfId="17068" xr:uid="{00000000-0005-0000-0000-0000F6410000}"/>
    <cellStyle name="20% - Accent1 3 2 2 2 3 3 7 2" xfId="17069" xr:uid="{00000000-0005-0000-0000-0000F7410000}"/>
    <cellStyle name="20% - Accent1 3 2 2 2 3 3 8" xfId="17070" xr:uid="{00000000-0005-0000-0000-0000F8410000}"/>
    <cellStyle name="20% - Accent1 3 2 2 2 3 3 8 2" xfId="17071" xr:uid="{00000000-0005-0000-0000-0000F9410000}"/>
    <cellStyle name="20% - Accent1 3 2 2 2 3 3 9" xfId="17072" xr:uid="{00000000-0005-0000-0000-0000FA410000}"/>
    <cellStyle name="20% - Accent1 3 2 2 2 3 4" xfId="17073" xr:uid="{00000000-0005-0000-0000-0000FB410000}"/>
    <cellStyle name="20% - Accent1 3 2 2 2 3 4 2" xfId="17074" xr:uid="{00000000-0005-0000-0000-0000FC410000}"/>
    <cellStyle name="20% - Accent1 3 2 2 2 3 4 2 2" xfId="17075" xr:uid="{00000000-0005-0000-0000-0000FD410000}"/>
    <cellStyle name="20% - Accent1 3 2 2 2 3 4 2 2 2" xfId="17076" xr:uid="{00000000-0005-0000-0000-0000FE410000}"/>
    <cellStyle name="20% - Accent1 3 2 2 2 3 4 2 3" xfId="17077" xr:uid="{00000000-0005-0000-0000-0000FF410000}"/>
    <cellStyle name="20% - Accent1 3 2 2 2 3 4 3" xfId="17078" xr:uid="{00000000-0005-0000-0000-000000420000}"/>
    <cellStyle name="20% - Accent1 3 2 2 2 3 4 3 2" xfId="17079" xr:uid="{00000000-0005-0000-0000-000001420000}"/>
    <cellStyle name="20% - Accent1 3 2 2 2 3 4 4" xfId="17080" xr:uid="{00000000-0005-0000-0000-000002420000}"/>
    <cellStyle name="20% - Accent1 3 2 2 2 3 5" xfId="17081" xr:uid="{00000000-0005-0000-0000-000003420000}"/>
    <cellStyle name="20% - Accent1 3 2 2 2 3 5 2" xfId="17082" xr:uid="{00000000-0005-0000-0000-000004420000}"/>
    <cellStyle name="20% - Accent1 3 2 2 2 3 5 2 2" xfId="17083" xr:uid="{00000000-0005-0000-0000-000005420000}"/>
    <cellStyle name="20% - Accent1 3 2 2 2 3 5 2 2 2" xfId="17084" xr:uid="{00000000-0005-0000-0000-000006420000}"/>
    <cellStyle name="20% - Accent1 3 2 2 2 3 5 2 3" xfId="17085" xr:uid="{00000000-0005-0000-0000-000007420000}"/>
    <cellStyle name="20% - Accent1 3 2 2 2 3 5 3" xfId="17086" xr:uid="{00000000-0005-0000-0000-000008420000}"/>
    <cellStyle name="20% - Accent1 3 2 2 2 3 5 3 2" xfId="17087" xr:uid="{00000000-0005-0000-0000-000009420000}"/>
    <cellStyle name="20% - Accent1 3 2 2 2 3 5 4" xfId="17088" xr:uid="{00000000-0005-0000-0000-00000A420000}"/>
    <cellStyle name="20% - Accent1 3 2 2 2 3 6" xfId="17089" xr:uid="{00000000-0005-0000-0000-00000B420000}"/>
    <cellStyle name="20% - Accent1 3 2 2 2 3 6 2" xfId="17090" xr:uid="{00000000-0005-0000-0000-00000C420000}"/>
    <cellStyle name="20% - Accent1 3 2 2 2 3 6 2 2" xfId="17091" xr:uid="{00000000-0005-0000-0000-00000D420000}"/>
    <cellStyle name="20% - Accent1 3 2 2 2 3 6 2 2 2" xfId="17092" xr:uid="{00000000-0005-0000-0000-00000E420000}"/>
    <cellStyle name="20% - Accent1 3 2 2 2 3 6 2 3" xfId="17093" xr:uid="{00000000-0005-0000-0000-00000F420000}"/>
    <cellStyle name="20% - Accent1 3 2 2 2 3 6 3" xfId="17094" xr:uid="{00000000-0005-0000-0000-000010420000}"/>
    <cellStyle name="20% - Accent1 3 2 2 2 3 6 3 2" xfId="17095" xr:uid="{00000000-0005-0000-0000-000011420000}"/>
    <cellStyle name="20% - Accent1 3 2 2 2 3 6 4" xfId="17096" xr:uid="{00000000-0005-0000-0000-000012420000}"/>
    <cellStyle name="20% - Accent1 3 2 2 2 3 7" xfId="17097" xr:uid="{00000000-0005-0000-0000-000013420000}"/>
    <cellStyle name="20% - Accent1 3 2 2 2 3 7 2" xfId="17098" xr:uid="{00000000-0005-0000-0000-000014420000}"/>
    <cellStyle name="20% - Accent1 3 2 2 2 3 7 2 2" xfId="17099" xr:uid="{00000000-0005-0000-0000-000015420000}"/>
    <cellStyle name="20% - Accent1 3 2 2 2 3 7 3" xfId="17100" xr:uid="{00000000-0005-0000-0000-000016420000}"/>
    <cellStyle name="20% - Accent1 3 2 2 2 3 8" xfId="17101" xr:uid="{00000000-0005-0000-0000-000017420000}"/>
    <cellStyle name="20% - Accent1 3 2 2 2 3 8 2" xfId="17102" xr:uid="{00000000-0005-0000-0000-000018420000}"/>
    <cellStyle name="20% - Accent1 3 2 2 2 3 8 2 2" xfId="17103" xr:uid="{00000000-0005-0000-0000-000019420000}"/>
    <cellStyle name="20% - Accent1 3 2 2 2 3 8 3" xfId="17104" xr:uid="{00000000-0005-0000-0000-00001A420000}"/>
    <cellStyle name="20% - Accent1 3 2 2 2 3 9" xfId="17105" xr:uid="{00000000-0005-0000-0000-00001B420000}"/>
    <cellStyle name="20% - Accent1 3 2 2 2 3 9 2" xfId="17106" xr:uid="{00000000-0005-0000-0000-00001C420000}"/>
    <cellStyle name="20% - Accent1 3 2 2 2 4" xfId="17107" xr:uid="{00000000-0005-0000-0000-00001D420000}"/>
    <cellStyle name="20% - Accent1 3 2 2 2 4 10" xfId="17108" xr:uid="{00000000-0005-0000-0000-00001E420000}"/>
    <cellStyle name="20% - Accent1 3 2 2 2 4 10 2" xfId="17109" xr:uid="{00000000-0005-0000-0000-00001F420000}"/>
    <cellStyle name="20% - Accent1 3 2 2 2 4 11" xfId="17110" xr:uid="{00000000-0005-0000-0000-000020420000}"/>
    <cellStyle name="20% - Accent1 3 2 2 2 4 2" xfId="17111" xr:uid="{00000000-0005-0000-0000-000021420000}"/>
    <cellStyle name="20% - Accent1 3 2 2 2 4 2 2" xfId="17112" xr:uid="{00000000-0005-0000-0000-000022420000}"/>
    <cellStyle name="20% - Accent1 3 2 2 2 4 2 2 2" xfId="17113" xr:uid="{00000000-0005-0000-0000-000023420000}"/>
    <cellStyle name="20% - Accent1 3 2 2 2 4 2 2 2 2" xfId="17114" xr:uid="{00000000-0005-0000-0000-000024420000}"/>
    <cellStyle name="20% - Accent1 3 2 2 2 4 2 2 2 2 2" xfId="17115" xr:uid="{00000000-0005-0000-0000-000025420000}"/>
    <cellStyle name="20% - Accent1 3 2 2 2 4 2 2 2 3" xfId="17116" xr:uid="{00000000-0005-0000-0000-000026420000}"/>
    <cellStyle name="20% - Accent1 3 2 2 2 4 2 2 3" xfId="17117" xr:uid="{00000000-0005-0000-0000-000027420000}"/>
    <cellStyle name="20% - Accent1 3 2 2 2 4 2 2 3 2" xfId="17118" xr:uid="{00000000-0005-0000-0000-000028420000}"/>
    <cellStyle name="20% - Accent1 3 2 2 2 4 2 2 4" xfId="17119" xr:uid="{00000000-0005-0000-0000-000029420000}"/>
    <cellStyle name="20% - Accent1 3 2 2 2 4 2 3" xfId="17120" xr:uid="{00000000-0005-0000-0000-00002A420000}"/>
    <cellStyle name="20% - Accent1 3 2 2 2 4 2 3 2" xfId="17121" xr:uid="{00000000-0005-0000-0000-00002B420000}"/>
    <cellStyle name="20% - Accent1 3 2 2 2 4 2 3 2 2" xfId="17122" xr:uid="{00000000-0005-0000-0000-00002C420000}"/>
    <cellStyle name="20% - Accent1 3 2 2 2 4 2 3 2 2 2" xfId="17123" xr:uid="{00000000-0005-0000-0000-00002D420000}"/>
    <cellStyle name="20% - Accent1 3 2 2 2 4 2 3 2 3" xfId="17124" xr:uid="{00000000-0005-0000-0000-00002E420000}"/>
    <cellStyle name="20% - Accent1 3 2 2 2 4 2 3 3" xfId="17125" xr:uid="{00000000-0005-0000-0000-00002F420000}"/>
    <cellStyle name="20% - Accent1 3 2 2 2 4 2 3 3 2" xfId="17126" xr:uid="{00000000-0005-0000-0000-000030420000}"/>
    <cellStyle name="20% - Accent1 3 2 2 2 4 2 3 4" xfId="17127" xr:uid="{00000000-0005-0000-0000-000031420000}"/>
    <cellStyle name="20% - Accent1 3 2 2 2 4 2 4" xfId="17128" xr:uid="{00000000-0005-0000-0000-000032420000}"/>
    <cellStyle name="20% - Accent1 3 2 2 2 4 2 4 2" xfId="17129" xr:uid="{00000000-0005-0000-0000-000033420000}"/>
    <cellStyle name="20% - Accent1 3 2 2 2 4 2 4 2 2" xfId="17130" xr:uid="{00000000-0005-0000-0000-000034420000}"/>
    <cellStyle name="20% - Accent1 3 2 2 2 4 2 4 2 2 2" xfId="17131" xr:uid="{00000000-0005-0000-0000-000035420000}"/>
    <cellStyle name="20% - Accent1 3 2 2 2 4 2 4 2 3" xfId="17132" xr:uid="{00000000-0005-0000-0000-000036420000}"/>
    <cellStyle name="20% - Accent1 3 2 2 2 4 2 4 3" xfId="17133" xr:uid="{00000000-0005-0000-0000-000037420000}"/>
    <cellStyle name="20% - Accent1 3 2 2 2 4 2 4 3 2" xfId="17134" xr:uid="{00000000-0005-0000-0000-000038420000}"/>
    <cellStyle name="20% - Accent1 3 2 2 2 4 2 4 4" xfId="17135" xr:uid="{00000000-0005-0000-0000-000039420000}"/>
    <cellStyle name="20% - Accent1 3 2 2 2 4 2 5" xfId="17136" xr:uid="{00000000-0005-0000-0000-00003A420000}"/>
    <cellStyle name="20% - Accent1 3 2 2 2 4 2 5 2" xfId="17137" xr:uid="{00000000-0005-0000-0000-00003B420000}"/>
    <cellStyle name="20% - Accent1 3 2 2 2 4 2 5 2 2" xfId="17138" xr:uid="{00000000-0005-0000-0000-00003C420000}"/>
    <cellStyle name="20% - Accent1 3 2 2 2 4 2 5 3" xfId="17139" xr:uid="{00000000-0005-0000-0000-00003D420000}"/>
    <cellStyle name="20% - Accent1 3 2 2 2 4 2 6" xfId="17140" xr:uid="{00000000-0005-0000-0000-00003E420000}"/>
    <cellStyle name="20% - Accent1 3 2 2 2 4 2 6 2" xfId="17141" xr:uid="{00000000-0005-0000-0000-00003F420000}"/>
    <cellStyle name="20% - Accent1 3 2 2 2 4 2 6 2 2" xfId="17142" xr:uid="{00000000-0005-0000-0000-000040420000}"/>
    <cellStyle name="20% - Accent1 3 2 2 2 4 2 6 3" xfId="17143" xr:uid="{00000000-0005-0000-0000-000041420000}"/>
    <cellStyle name="20% - Accent1 3 2 2 2 4 2 7" xfId="17144" xr:uid="{00000000-0005-0000-0000-000042420000}"/>
    <cellStyle name="20% - Accent1 3 2 2 2 4 2 7 2" xfId="17145" xr:uid="{00000000-0005-0000-0000-000043420000}"/>
    <cellStyle name="20% - Accent1 3 2 2 2 4 2 8" xfId="17146" xr:uid="{00000000-0005-0000-0000-000044420000}"/>
    <cellStyle name="20% - Accent1 3 2 2 2 4 2 8 2" xfId="17147" xr:uid="{00000000-0005-0000-0000-000045420000}"/>
    <cellStyle name="20% - Accent1 3 2 2 2 4 2 9" xfId="17148" xr:uid="{00000000-0005-0000-0000-000046420000}"/>
    <cellStyle name="20% - Accent1 3 2 2 2 4 3" xfId="17149" xr:uid="{00000000-0005-0000-0000-000047420000}"/>
    <cellStyle name="20% - Accent1 3 2 2 2 4 3 2" xfId="17150" xr:uid="{00000000-0005-0000-0000-000048420000}"/>
    <cellStyle name="20% - Accent1 3 2 2 2 4 3 2 2" xfId="17151" xr:uid="{00000000-0005-0000-0000-000049420000}"/>
    <cellStyle name="20% - Accent1 3 2 2 2 4 3 2 2 2" xfId="17152" xr:uid="{00000000-0005-0000-0000-00004A420000}"/>
    <cellStyle name="20% - Accent1 3 2 2 2 4 3 2 2 2 2" xfId="17153" xr:uid="{00000000-0005-0000-0000-00004B420000}"/>
    <cellStyle name="20% - Accent1 3 2 2 2 4 3 2 2 3" xfId="17154" xr:uid="{00000000-0005-0000-0000-00004C420000}"/>
    <cellStyle name="20% - Accent1 3 2 2 2 4 3 2 3" xfId="17155" xr:uid="{00000000-0005-0000-0000-00004D420000}"/>
    <cellStyle name="20% - Accent1 3 2 2 2 4 3 2 3 2" xfId="17156" xr:uid="{00000000-0005-0000-0000-00004E420000}"/>
    <cellStyle name="20% - Accent1 3 2 2 2 4 3 2 4" xfId="17157" xr:uid="{00000000-0005-0000-0000-00004F420000}"/>
    <cellStyle name="20% - Accent1 3 2 2 2 4 3 3" xfId="17158" xr:uid="{00000000-0005-0000-0000-000050420000}"/>
    <cellStyle name="20% - Accent1 3 2 2 2 4 3 3 2" xfId="17159" xr:uid="{00000000-0005-0000-0000-000051420000}"/>
    <cellStyle name="20% - Accent1 3 2 2 2 4 3 3 2 2" xfId="17160" xr:uid="{00000000-0005-0000-0000-000052420000}"/>
    <cellStyle name="20% - Accent1 3 2 2 2 4 3 3 2 2 2" xfId="17161" xr:uid="{00000000-0005-0000-0000-000053420000}"/>
    <cellStyle name="20% - Accent1 3 2 2 2 4 3 3 2 3" xfId="17162" xr:uid="{00000000-0005-0000-0000-000054420000}"/>
    <cellStyle name="20% - Accent1 3 2 2 2 4 3 3 3" xfId="17163" xr:uid="{00000000-0005-0000-0000-000055420000}"/>
    <cellStyle name="20% - Accent1 3 2 2 2 4 3 3 3 2" xfId="17164" xr:uid="{00000000-0005-0000-0000-000056420000}"/>
    <cellStyle name="20% - Accent1 3 2 2 2 4 3 3 4" xfId="17165" xr:uid="{00000000-0005-0000-0000-000057420000}"/>
    <cellStyle name="20% - Accent1 3 2 2 2 4 3 4" xfId="17166" xr:uid="{00000000-0005-0000-0000-000058420000}"/>
    <cellStyle name="20% - Accent1 3 2 2 2 4 3 4 2" xfId="17167" xr:uid="{00000000-0005-0000-0000-000059420000}"/>
    <cellStyle name="20% - Accent1 3 2 2 2 4 3 4 2 2" xfId="17168" xr:uid="{00000000-0005-0000-0000-00005A420000}"/>
    <cellStyle name="20% - Accent1 3 2 2 2 4 3 4 2 2 2" xfId="17169" xr:uid="{00000000-0005-0000-0000-00005B420000}"/>
    <cellStyle name="20% - Accent1 3 2 2 2 4 3 4 2 3" xfId="17170" xr:uid="{00000000-0005-0000-0000-00005C420000}"/>
    <cellStyle name="20% - Accent1 3 2 2 2 4 3 4 3" xfId="17171" xr:uid="{00000000-0005-0000-0000-00005D420000}"/>
    <cellStyle name="20% - Accent1 3 2 2 2 4 3 4 3 2" xfId="17172" xr:uid="{00000000-0005-0000-0000-00005E420000}"/>
    <cellStyle name="20% - Accent1 3 2 2 2 4 3 4 4" xfId="17173" xr:uid="{00000000-0005-0000-0000-00005F420000}"/>
    <cellStyle name="20% - Accent1 3 2 2 2 4 3 5" xfId="17174" xr:uid="{00000000-0005-0000-0000-000060420000}"/>
    <cellStyle name="20% - Accent1 3 2 2 2 4 3 5 2" xfId="17175" xr:uid="{00000000-0005-0000-0000-000061420000}"/>
    <cellStyle name="20% - Accent1 3 2 2 2 4 3 5 2 2" xfId="17176" xr:uid="{00000000-0005-0000-0000-000062420000}"/>
    <cellStyle name="20% - Accent1 3 2 2 2 4 3 5 3" xfId="17177" xr:uid="{00000000-0005-0000-0000-000063420000}"/>
    <cellStyle name="20% - Accent1 3 2 2 2 4 3 6" xfId="17178" xr:uid="{00000000-0005-0000-0000-000064420000}"/>
    <cellStyle name="20% - Accent1 3 2 2 2 4 3 6 2" xfId="17179" xr:uid="{00000000-0005-0000-0000-000065420000}"/>
    <cellStyle name="20% - Accent1 3 2 2 2 4 3 6 2 2" xfId="17180" xr:uid="{00000000-0005-0000-0000-000066420000}"/>
    <cellStyle name="20% - Accent1 3 2 2 2 4 3 6 3" xfId="17181" xr:uid="{00000000-0005-0000-0000-000067420000}"/>
    <cellStyle name="20% - Accent1 3 2 2 2 4 3 7" xfId="17182" xr:uid="{00000000-0005-0000-0000-000068420000}"/>
    <cellStyle name="20% - Accent1 3 2 2 2 4 3 7 2" xfId="17183" xr:uid="{00000000-0005-0000-0000-000069420000}"/>
    <cellStyle name="20% - Accent1 3 2 2 2 4 3 8" xfId="17184" xr:uid="{00000000-0005-0000-0000-00006A420000}"/>
    <cellStyle name="20% - Accent1 3 2 2 2 4 3 8 2" xfId="17185" xr:uid="{00000000-0005-0000-0000-00006B420000}"/>
    <cellStyle name="20% - Accent1 3 2 2 2 4 3 9" xfId="17186" xr:uid="{00000000-0005-0000-0000-00006C420000}"/>
    <cellStyle name="20% - Accent1 3 2 2 2 4 4" xfId="17187" xr:uid="{00000000-0005-0000-0000-00006D420000}"/>
    <cellStyle name="20% - Accent1 3 2 2 2 4 4 2" xfId="17188" xr:uid="{00000000-0005-0000-0000-00006E420000}"/>
    <cellStyle name="20% - Accent1 3 2 2 2 4 4 2 2" xfId="17189" xr:uid="{00000000-0005-0000-0000-00006F420000}"/>
    <cellStyle name="20% - Accent1 3 2 2 2 4 4 2 2 2" xfId="17190" xr:uid="{00000000-0005-0000-0000-000070420000}"/>
    <cellStyle name="20% - Accent1 3 2 2 2 4 4 2 3" xfId="17191" xr:uid="{00000000-0005-0000-0000-000071420000}"/>
    <cellStyle name="20% - Accent1 3 2 2 2 4 4 3" xfId="17192" xr:uid="{00000000-0005-0000-0000-000072420000}"/>
    <cellStyle name="20% - Accent1 3 2 2 2 4 4 3 2" xfId="17193" xr:uid="{00000000-0005-0000-0000-000073420000}"/>
    <cellStyle name="20% - Accent1 3 2 2 2 4 4 4" xfId="17194" xr:uid="{00000000-0005-0000-0000-000074420000}"/>
    <cellStyle name="20% - Accent1 3 2 2 2 4 5" xfId="17195" xr:uid="{00000000-0005-0000-0000-000075420000}"/>
    <cellStyle name="20% - Accent1 3 2 2 2 4 5 2" xfId="17196" xr:uid="{00000000-0005-0000-0000-000076420000}"/>
    <cellStyle name="20% - Accent1 3 2 2 2 4 5 2 2" xfId="17197" xr:uid="{00000000-0005-0000-0000-000077420000}"/>
    <cellStyle name="20% - Accent1 3 2 2 2 4 5 2 2 2" xfId="17198" xr:uid="{00000000-0005-0000-0000-000078420000}"/>
    <cellStyle name="20% - Accent1 3 2 2 2 4 5 2 3" xfId="17199" xr:uid="{00000000-0005-0000-0000-000079420000}"/>
    <cellStyle name="20% - Accent1 3 2 2 2 4 5 3" xfId="17200" xr:uid="{00000000-0005-0000-0000-00007A420000}"/>
    <cellStyle name="20% - Accent1 3 2 2 2 4 5 3 2" xfId="17201" xr:uid="{00000000-0005-0000-0000-00007B420000}"/>
    <cellStyle name="20% - Accent1 3 2 2 2 4 5 4" xfId="17202" xr:uid="{00000000-0005-0000-0000-00007C420000}"/>
    <cellStyle name="20% - Accent1 3 2 2 2 4 6" xfId="17203" xr:uid="{00000000-0005-0000-0000-00007D420000}"/>
    <cellStyle name="20% - Accent1 3 2 2 2 4 6 2" xfId="17204" xr:uid="{00000000-0005-0000-0000-00007E420000}"/>
    <cellStyle name="20% - Accent1 3 2 2 2 4 6 2 2" xfId="17205" xr:uid="{00000000-0005-0000-0000-00007F420000}"/>
    <cellStyle name="20% - Accent1 3 2 2 2 4 6 2 2 2" xfId="17206" xr:uid="{00000000-0005-0000-0000-000080420000}"/>
    <cellStyle name="20% - Accent1 3 2 2 2 4 6 2 3" xfId="17207" xr:uid="{00000000-0005-0000-0000-000081420000}"/>
    <cellStyle name="20% - Accent1 3 2 2 2 4 6 3" xfId="17208" xr:uid="{00000000-0005-0000-0000-000082420000}"/>
    <cellStyle name="20% - Accent1 3 2 2 2 4 6 3 2" xfId="17209" xr:uid="{00000000-0005-0000-0000-000083420000}"/>
    <cellStyle name="20% - Accent1 3 2 2 2 4 6 4" xfId="17210" xr:uid="{00000000-0005-0000-0000-000084420000}"/>
    <cellStyle name="20% - Accent1 3 2 2 2 4 7" xfId="17211" xr:uid="{00000000-0005-0000-0000-000085420000}"/>
    <cellStyle name="20% - Accent1 3 2 2 2 4 7 2" xfId="17212" xr:uid="{00000000-0005-0000-0000-000086420000}"/>
    <cellStyle name="20% - Accent1 3 2 2 2 4 7 2 2" xfId="17213" xr:uid="{00000000-0005-0000-0000-000087420000}"/>
    <cellStyle name="20% - Accent1 3 2 2 2 4 7 3" xfId="17214" xr:uid="{00000000-0005-0000-0000-000088420000}"/>
    <cellStyle name="20% - Accent1 3 2 2 2 4 8" xfId="17215" xr:uid="{00000000-0005-0000-0000-000089420000}"/>
    <cellStyle name="20% - Accent1 3 2 2 2 4 8 2" xfId="17216" xr:uid="{00000000-0005-0000-0000-00008A420000}"/>
    <cellStyle name="20% - Accent1 3 2 2 2 4 8 2 2" xfId="17217" xr:uid="{00000000-0005-0000-0000-00008B420000}"/>
    <cellStyle name="20% - Accent1 3 2 2 2 4 8 3" xfId="17218" xr:uid="{00000000-0005-0000-0000-00008C420000}"/>
    <cellStyle name="20% - Accent1 3 2 2 2 4 9" xfId="17219" xr:uid="{00000000-0005-0000-0000-00008D420000}"/>
    <cellStyle name="20% - Accent1 3 2 2 2 4 9 2" xfId="17220" xr:uid="{00000000-0005-0000-0000-00008E420000}"/>
    <cellStyle name="20% - Accent1 3 2 2 2 5" xfId="17221" xr:uid="{00000000-0005-0000-0000-00008F420000}"/>
    <cellStyle name="20% - Accent1 3 2 2 2 5 10" xfId="17222" xr:uid="{00000000-0005-0000-0000-000090420000}"/>
    <cellStyle name="20% - Accent1 3 2 2 2 5 10 2" xfId="17223" xr:uid="{00000000-0005-0000-0000-000091420000}"/>
    <cellStyle name="20% - Accent1 3 2 2 2 5 11" xfId="17224" xr:uid="{00000000-0005-0000-0000-000092420000}"/>
    <cellStyle name="20% - Accent1 3 2 2 2 5 2" xfId="17225" xr:uid="{00000000-0005-0000-0000-000093420000}"/>
    <cellStyle name="20% - Accent1 3 2 2 2 5 2 2" xfId="17226" xr:uid="{00000000-0005-0000-0000-000094420000}"/>
    <cellStyle name="20% - Accent1 3 2 2 2 5 2 2 2" xfId="17227" xr:uid="{00000000-0005-0000-0000-000095420000}"/>
    <cellStyle name="20% - Accent1 3 2 2 2 5 2 2 2 2" xfId="17228" xr:uid="{00000000-0005-0000-0000-000096420000}"/>
    <cellStyle name="20% - Accent1 3 2 2 2 5 2 2 2 2 2" xfId="17229" xr:uid="{00000000-0005-0000-0000-000097420000}"/>
    <cellStyle name="20% - Accent1 3 2 2 2 5 2 2 2 3" xfId="17230" xr:uid="{00000000-0005-0000-0000-000098420000}"/>
    <cellStyle name="20% - Accent1 3 2 2 2 5 2 2 3" xfId="17231" xr:uid="{00000000-0005-0000-0000-000099420000}"/>
    <cellStyle name="20% - Accent1 3 2 2 2 5 2 2 3 2" xfId="17232" xr:uid="{00000000-0005-0000-0000-00009A420000}"/>
    <cellStyle name="20% - Accent1 3 2 2 2 5 2 2 4" xfId="17233" xr:uid="{00000000-0005-0000-0000-00009B420000}"/>
    <cellStyle name="20% - Accent1 3 2 2 2 5 2 3" xfId="17234" xr:uid="{00000000-0005-0000-0000-00009C420000}"/>
    <cellStyle name="20% - Accent1 3 2 2 2 5 2 3 2" xfId="17235" xr:uid="{00000000-0005-0000-0000-00009D420000}"/>
    <cellStyle name="20% - Accent1 3 2 2 2 5 2 3 2 2" xfId="17236" xr:uid="{00000000-0005-0000-0000-00009E420000}"/>
    <cellStyle name="20% - Accent1 3 2 2 2 5 2 3 2 2 2" xfId="17237" xr:uid="{00000000-0005-0000-0000-00009F420000}"/>
    <cellStyle name="20% - Accent1 3 2 2 2 5 2 3 2 3" xfId="17238" xr:uid="{00000000-0005-0000-0000-0000A0420000}"/>
    <cellStyle name="20% - Accent1 3 2 2 2 5 2 3 3" xfId="17239" xr:uid="{00000000-0005-0000-0000-0000A1420000}"/>
    <cellStyle name="20% - Accent1 3 2 2 2 5 2 3 3 2" xfId="17240" xr:uid="{00000000-0005-0000-0000-0000A2420000}"/>
    <cellStyle name="20% - Accent1 3 2 2 2 5 2 3 4" xfId="17241" xr:uid="{00000000-0005-0000-0000-0000A3420000}"/>
    <cellStyle name="20% - Accent1 3 2 2 2 5 2 4" xfId="17242" xr:uid="{00000000-0005-0000-0000-0000A4420000}"/>
    <cellStyle name="20% - Accent1 3 2 2 2 5 2 4 2" xfId="17243" xr:uid="{00000000-0005-0000-0000-0000A5420000}"/>
    <cellStyle name="20% - Accent1 3 2 2 2 5 2 4 2 2" xfId="17244" xr:uid="{00000000-0005-0000-0000-0000A6420000}"/>
    <cellStyle name="20% - Accent1 3 2 2 2 5 2 4 2 2 2" xfId="17245" xr:uid="{00000000-0005-0000-0000-0000A7420000}"/>
    <cellStyle name="20% - Accent1 3 2 2 2 5 2 4 2 3" xfId="17246" xr:uid="{00000000-0005-0000-0000-0000A8420000}"/>
    <cellStyle name="20% - Accent1 3 2 2 2 5 2 4 3" xfId="17247" xr:uid="{00000000-0005-0000-0000-0000A9420000}"/>
    <cellStyle name="20% - Accent1 3 2 2 2 5 2 4 3 2" xfId="17248" xr:uid="{00000000-0005-0000-0000-0000AA420000}"/>
    <cellStyle name="20% - Accent1 3 2 2 2 5 2 4 4" xfId="17249" xr:uid="{00000000-0005-0000-0000-0000AB420000}"/>
    <cellStyle name="20% - Accent1 3 2 2 2 5 2 5" xfId="17250" xr:uid="{00000000-0005-0000-0000-0000AC420000}"/>
    <cellStyle name="20% - Accent1 3 2 2 2 5 2 5 2" xfId="17251" xr:uid="{00000000-0005-0000-0000-0000AD420000}"/>
    <cellStyle name="20% - Accent1 3 2 2 2 5 2 5 2 2" xfId="17252" xr:uid="{00000000-0005-0000-0000-0000AE420000}"/>
    <cellStyle name="20% - Accent1 3 2 2 2 5 2 5 3" xfId="17253" xr:uid="{00000000-0005-0000-0000-0000AF420000}"/>
    <cellStyle name="20% - Accent1 3 2 2 2 5 2 6" xfId="17254" xr:uid="{00000000-0005-0000-0000-0000B0420000}"/>
    <cellStyle name="20% - Accent1 3 2 2 2 5 2 6 2" xfId="17255" xr:uid="{00000000-0005-0000-0000-0000B1420000}"/>
    <cellStyle name="20% - Accent1 3 2 2 2 5 2 6 2 2" xfId="17256" xr:uid="{00000000-0005-0000-0000-0000B2420000}"/>
    <cellStyle name="20% - Accent1 3 2 2 2 5 2 6 3" xfId="17257" xr:uid="{00000000-0005-0000-0000-0000B3420000}"/>
    <cellStyle name="20% - Accent1 3 2 2 2 5 2 7" xfId="17258" xr:uid="{00000000-0005-0000-0000-0000B4420000}"/>
    <cellStyle name="20% - Accent1 3 2 2 2 5 2 7 2" xfId="17259" xr:uid="{00000000-0005-0000-0000-0000B5420000}"/>
    <cellStyle name="20% - Accent1 3 2 2 2 5 2 8" xfId="17260" xr:uid="{00000000-0005-0000-0000-0000B6420000}"/>
    <cellStyle name="20% - Accent1 3 2 2 2 5 2 8 2" xfId="17261" xr:uid="{00000000-0005-0000-0000-0000B7420000}"/>
    <cellStyle name="20% - Accent1 3 2 2 2 5 2 9" xfId="17262" xr:uid="{00000000-0005-0000-0000-0000B8420000}"/>
    <cellStyle name="20% - Accent1 3 2 2 2 5 3" xfId="17263" xr:uid="{00000000-0005-0000-0000-0000B9420000}"/>
    <cellStyle name="20% - Accent1 3 2 2 2 5 3 2" xfId="17264" xr:uid="{00000000-0005-0000-0000-0000BA420000}"/>
    <cellStyle name="20% - Accent1 3 2 2 2 5 3 2 2" xfId="17265" xr:uid="{00000000-0005-0000-0000-0000BB420000}"/>
    <cellStyle name="20% - Accent1 3 2 2 2 5 3 2 2 2" xfId="17266" xr:uid="{00000000-0005-0000-0000-0000BC420000}"/>
    <cellStyle name="20% - Accent1 3 2 2 2 5 3 2 2 2 2" xfId="17267" xr:uid="{00000000-0005-0000-0000-0000BD420000}"/>
    <cellStyle name="20% - Accent1 3 2 2 2 5 3 2 2 3" xfId="17268" xr:uid="{00000000-0005-0000-0000-0000BE420000}"/>
    <cellStyle name="20% - Accent1 3 2 2 2 5 3 2 3" xfId="17269" xr:uid="{00000000-0005-0000-0000-0000BF420000}"/>
    <cellStyle name="20% - Accent1 3 2 2 2 5 3 2 3 2" xfId="17270" xr:uid="{00000000-0005-0000-0000-0000C0420000}"/>
    <cellStyle name="20% - Accent1 3 2 2 2 5 3 2 4" xfId="17271" xr:uid="{00000000-0005-0000-0000-0000C1420000}"/>
    <cellStyle name="20% - Accent1 3 2 2 2 5 3 3" xfId="17272" xr:uid="{00000000-0005-0000-0000-0000C2420000}"/>
    <cellStyle name="20% - Accent1 3 2 2 2 5 3 3 2" xfId="17273" xr:uid="{00000000-0005-0000-0000-0000C3420000}"/>
    <cellStyle name="20% - Accent1 3 2 2 2 5 3 3 2 2" xfId="17274" xr:uid="{00000000-0005-0000-0000-0000C4420000}"/>
    <cellStyle name="20% - Accent1 3 2 2 2 5 3 3 2 2 2" xfId="17275" xr:uid="{00000000-0005-0000-0000-0000C5420000}"/>
    <cellStyle name="20% - Accent1 3 2 2 2 5 3 3 2 3" xfId="17276" xr:uid="{00000000-0005-0000-0000-0000C6420000}"/>
    <cellStyle name="20% - Accent1 3 2 2 2 5 3 3 3" xfId="17277" xr:uid="{00000000-0005-0000-0000-0000C7420000}"/>
    <cellStyle name="20% - Accent1 3 2 2 2 5 3 3 3 2" xfId="17278" xr:uid="{00000000-0005-0000-0000-0000C8420000}"/>
    <cellStyle name="20% - Accent1 3 2 2 2 5 3 3 4" xfId="17279" xr:uid="{00000000-0005-0000-0000-0000C9420000}"/>
    <cellStyle name="20% - Accent1 3 2 2 2 5 3 4" xfId="17280" xr:uid="{00000000-0005-0000-0000-0000CA420000}"/>
    <cellStyle name="20% - Accent1 3 2 2 2 5 3 4 2" xfId="17281" xr:uid="{00000000-0005-0000-0000-0000CB420000}"/>
    <cellStyle name="20% - Accent1 3 2 2 2 5 3 4 2 2" xfId="17282" xr:uid="{00000000-0005-0000-0000-0000CC420000}"/>
    <cellStyle name="20% - Accent1 3 2 2 2 5 3 4 2 2 2" xfId="17283" xr:uid="{00000000-0005-0000-0000-0000CD420000}"/>
    <cellStyle name="20% - Accent1 3 2 2 2 5 3 4 2 3" xfId="17284" xr:uid="{00000000-0005-0000-0000-0000CE420000}"/>
    <cellStyle name="20% - Accent1 3 2 2 2 5 3 4 3" xfId="17285" xr:uid="{00000000-0005-0000-0000-0000CF420000}"/>
    <cellStyle name="20% - Accent1 3 2 2 2 5 3 4 3 2" xfId="17286" xr:uid="{00000000-0005-0000-0000-0000D0420000}"/>
    <cellStyle name="20% - Accent1 3 2 2 2 5 3 4 4" xfId="17287" xr:uid="{00000000-0005-0000-0000-0000D1420000}"/>
    <cellStyle name="20% - Accent1 3 2 2 2 5 3 5" xfId="17288" xr:uid="{00000000-0005-0000-0000-0000D2420000}"/>
    <cellStyle name="20% - Accent1 3 2 2 2 5 3 5 2" xfId="17289" xr:uid="{00000000-0005-0000-0000-0000D3420000}"/>
    <cellStyle name="20% - Accent1 3 2 2 2 5 3 5 2 2" xfId="17290" xr:uid="{00000000-0005-0000-0000-0000D4420000}"/>
    <cellStyle name="20% - Accent1 3 2 2 2 5 3 5 3" xfId="17291" xr:uid="{00000000-0005-0000-0000-0000D5420000}"/>
    <cellStyle name="20% - Accent1 3 2 2 2 5 3 6" xfId="17292" xr:uid="{00000000-0005-0000-0000-0000D6420000}"/>
    <cellStyle name="20% - Accent1 3 2 2 2 5 3 6 2" xfId="17293" xr:uid="{00000000-0005-0000-0000-0000D7420000}"/>
    <cellStyle name="20% - Accent1 3 2 2 2 5 3 6 2 2" xfId="17294" xr:uid="{00000000-0005-0000-0000-0000D8420000}"/>
    <cellStyle name="20% - Accent1 3 2 2 2 5 3 6 3" xfId="17295" xr:uid="{00000000-0005-0000-0000-0000D9420000}"/>
    <cellStyle name="20% - Accent1 3 2 2 2 5 3 7" xfId="17296" xr:uid="{00000000-0005-0000-0000-0000DA420000}"/>
    <cellStyle name="20% - Accent1 3 2 2 2 5 3 7 2" xfId="17297" xr:uid="{00000000-0005-0000-0000-0000DB420000}"/>
    <cellStyle name="20% - Accent1 3 2 2 2 5 3 8" xfId="17298" xr:uid="{00000000-0005-0000-0000-0000DC420000}"/>
    <cellStyle name="20% - Accent1 3 2 2 2 5 3 8 2" xfId="17299" xr:uid="{00000000-0005-0000-0000-0000DD420000}"/>
    <cellStyle name="20% - Accent1 3 2 2 2 5 3 9" xfId="17300" xr:uid="{00000000-0005-0000-0000-0000DE420000}"/>
    <cellStyle name="20% - Accent1 3 2 2 2 5 4" xfId="17301" xr:uid="{00000000-0005-0000-0000-0000DF420000}"/>
    <cellStyle name="20% - Accent1 3 2 2 2 5 4 2" xfId="17302" xr:uid="{00000000-0005-0000-0000-0000E0420000}"/>
    <cellStyle name="20% - Accent1 3 2 2 2 5 4 2 2" xfId="17303" xr:uid="{00000000-0005-0000-0000-0000E1420000}"/>
    <cellStyle name="20% - Accent1 3 2 2 2 5 4 2 2 2" xfId="17304" xr:uid="{00000000-0005-0000-0000-0000E2420000}"/>
    <cellStyle name="20% - Accent1 3 2 2 2 5 4 2 3" xfId="17305" xr:uid="{00000000-0005-0000-0000-0000E3420000}"/>
    <cellStyle name="20% - Accent1 3 2 2 2 5 4 3" xfId="17306" xr:uid="{00000000-0005-0000-0000-0000E4420000}"/>
    <cellStyle name="20% - Accent1 3 2 2 2 5 4 3 2" xfId="17307" xr:uid="{00000000-0005-0000-0000-0000E5420000}"/>
    <cellStyle name="20% - Accent1 3 2 2 2 5 4 4" xfId="17308" xr:uid="{00000000-0005-0000-0000-0000E6420000}"/>
    <cellStyle name="20% - Accent1 3 2 2 2 5 5" xfId="17309" xr:uid="{00000000-0005-0000-0000-0000E7420000}"/>
    <cellStyle name="20% - Accent1 3 2 2 2 5 5 2" xfId="17310" xr:uid="{00000000-0005-0000-0000-0000E8420000}"/>
    <cellStyle name="20% - Accent1 3 2 2 2 5 5 2 2" xfId="17311" xr:uid="{00000000-0005-0000-0000-0000E9420000}"/>
    <cellStyle name="20% - Accent1 3 2 2 2 5 5 2 2 2" xfId="17312" xr:uid="{00000000-0005-0000-0000-0000EA420000}"/>
    <cellStyle name="20% - Accent1 3 2 2 2 5 5 2 3" xfId="17313" xr:uid="{00000000-0005-0000-0000-0000EB420000}"/>
    <cellStyle name="20% - Accent1 3 2 2 2 5 5 3" xfId="17314" xr:uid="{00000000-0005-0000-0000-0000EC420000}"/>
    <cellStyle name="20% - Accent1 3 2 2 2 5 5 3 2" xfId="17315" xr:uid="{00000000-0005-0000-0000-0000ED420000}"/>
    <cellStyle name="20% - Accent1 3 2 2 2 5 5 4" xfId="17316" xr:uid="{00000000-0005-0000-0000-0000EE420000}"/>
    <cellStyle name="20% - Accent1 3 2 2 2 5 6" xfId="17317" xr:uid="{00000000-0005-0000-0000-0000EF420000}"/>
    <cellStyle name="20% - Accent1 3 2 2 2 5 6 2" xfId="17318" xr:uid="{00000000-0005-0000-0000-0000F0420000}"/>
    <cellStyle name="20% - Accent1 3 2 2 2 5 6 2 2" xfId="17319" xr:uid="{00000000-0005-0000-0000-0000F1420000}"/>
    <cellStyle name="20% - Accent1 3 2 2 2 5 6 2 2 2" xfId="17320" xr:uid="{00000000-0005-0000-0000-0000F2420000}"/>
    <cellStyle name="20% - Accent1 3 2 2 2 5 6 2 3" xfId="17321" xr:uid="{00000000-0005-0000-0000-0000F3420000}"/>
    <cellStyle name="20% - Accent1 3 2 2 2 5 6 3" xfId="17322" xr:uid="{00000000-0005-0000-0000-0000F4420000}"/>
    <cellStyle name="20% - Accent1 3 2 2 2 5 6 3 2" xfId="17323" xr:uid="{00000000-0005-0000-0000-0000F5420000}"/>
    <cellStyle name="20% - Accent1 3 2 2 2 5 6 4" xfId="17324" xr:uid="{00000000-0005-0000-0000-0000F6420000}"/>
    <cellStyle name="20% - Accent1 3 2 2 2 5 7" xfId="17325" xr:uid="{00000000-0005-0000-0000-0000F7420000}"/>
    <cellStyle name="20% - Accent1 3 2 2 2 5 7 2" xfId="17326" xr:uid="{00000000-0005-0000-0000-0000F8420000}"/>
    <cellStyle name="20% - Accent1 3 2 2 2 5 7 2 2" xfId="17327" xr:uid="{00000000-0005-0000-0000-0000F9420000}"/>
    <cellStyle name="20% - Accent1 3 2 2 2 5 7 3" xfId="17328" xr:uid="{00000000-0005-0000-0000-0000FA420000}"/>
    <cellStyle name="20% - Accent1 3 2 2 2 5 8" xfId="17329" xr:uid="{00000000-0005-0000-0000-0000FB420000}"/>
    <cellStyle name="20% - Accent1 3 2 2 2 5 8 2" xfId="17330" xr:uid="{00000000-0005-0000-0000-0000FC420000}"/>
    <cellStyle name="20% - Accent1 3 2 2 2 5 8 2 2" xfId="17331" xr:uid="{00000000-0005-0000-0000-0000FD420000}"/>
    <cellStyle name="20% - Accent1 3 2 2 2 5 8 3" xfId="17332" xr:uid="{00000000-0005-0000-0000-0000FE420000}"/>
    <cellStyle name="20% - Accent1 3 2 2 2 5 9" xfId="17333" xr:uid="{00000000-0005-0000-0000-0000FF420000}"/>
    <cellStyle name="20% - Accent1 3 2 2 2 5 9 2" xfId="17334" xr:uid="{00000000-0005-0000-0000-000000430000}"/>
    <cellStyle name="20% - Accent1 3 2 2 2 6" xfId="17335" xr:uid="{00000000-0005-0000-0000-000001430000}"/>
    <cellStyle name="20% - Accent1 3 2 2 2 6 2" xfId="17336" xr:uid="{00000000-0005-0000-0000-000002430000}"/>
    <cellStyle name="20% - Accent1 3 2 2 2 6 2 2" xfId="17337" xr:uid="{00000000-0005-0000-0000-000003430000}"/>
    <cellStyle name="20% - Accent1 3 2 2 2 6 2 2 2" xfId="17338" xr:uid="{00000000-0005-0000-0000-000004430000}"/>
    <cellStyle name="20% - Accent1 3 2 2 2 6 2 2 2 2" xfId="17339" xr:uid="{00000000-0005-0000-0000-000005430000}"/>
    <cellStyle name="20% - Accent1 3 2 2 2 6 2 2 3" xfId="17340" xr:uid="{00000000-0005-0000-0000-000006430000}"/>
    <cellStyle name="20% - Accent1 3 2 2 2 6 2 3" xfId="17341" xr:uid="{00000000-0005-0000-0000-000007430000}"/>
    <cellStyle name="20% - Accent1 3 2 2 2 6 2 3 2" xfId="17342" xr:uid="{00000000-0005-0000-0000-000008430000}"/>
    <cellStyle name="20% - Accent1 3 2 2 2 6 2 4" xfId="17343" xr:uid="{00000000-0005-0000-0000-000009430000}"/>
    <cellStyle name="20% - Accent1 3 2 2 2 6 3" xfId="17344" xr:uid="{00000000-0005-0000-0000-00000A430000}"/>
    <cellStyle name="20% - Accent1 3 2 2 2 6 3 2" xfId="17345" xr:uid="{00000000-0005-0000-0000-00000B430000}"/>
    <cellStyle name="20% - Accent1 3 2 2 2 6 3 2 2" xfId="17346" xr:uid="{00000000-0005-0000-0000-00000C430000}"/>
    <cellStyle name="20% - Accent1 3 2 2 2 6 3 2 2 2" xfId="17347" xr:uid="{00000000-0005-0000-0000-00000D430000}"/>
    <cellStyle name="20% - Accent1 3 2 2 2 6 3 2 3" xfId="17348" xr:uid="{00000000-0005-0000-0000-00000E430000}"/>
    <cellStyle name="20% - Accent1 3 2 2 2 6 3 3" xfId="17349" xr:uid="{00000000-0005-0000-0000-00000F430000}"/>
    <cellStyle name="20% - Accent1 3 2 2 2 6 3 3 2" xfId="17350" xr:uid="{00000000-0005-0000-0000-000010430000}"/>
    <cellStyle name="20% - Accent1 3 2 2 2 6 3 4" xfId="17351" xr:uid="{00000000-0005-0000-0000-000011430000}"/>
    <cellStyle name="20% - Accent1 3 2 2 2 6 4" xfId="17352" xr:uid="{00000000-0005-0000-0000-000012430000}"/>
    <cellStyle name="20% - Accent1 3 2 2 2 6 4 2" xfId="17353" xr:uid="{00000000-0005-0000-0000-000013430000}"/>
    <cellStyle name="20% - Accent1 3 2 2 2 6 4 2 2" xfId="17354" xr:uid="{00000000-0005-0000-0000-000014430000}"/>
    <cellStyle name="20% - Accent1 3 2 2 2 6 4 2 2 2" xfId="17355" xr:uid="{00000000-0005-0000-0000-000015430000}"/>
    <cellStyle name="20% - Accent1 3 2 2 2 6 4 2 3" xfId="17356" xr:uid="{00000000-0005-0000-0000-000016430000}"/>
    <cellStyle name="20% - Accent1 3 2 2 2 6 4 3" xfId="17357" xr:uid="{00000000-0005-0000-0000-000017430000}"/>
    <cellStyle name="20% - Accent1 3 2 2 2 6 4 3 2" xfId="17358" xr:uid="{00000000-0005-0000-0000-000018430000}"/>
    <cellStyle name="20% - Accent1 3 2 2 2 6 4 4" xfId="17359" xr:uid="{00000000-0005-0000-0000-000019430000}"/>
    <cellStyle name="20% - Accent1 3 2 2 2 6 5" xfId="17360" xr:uid="{00000000-0005-0000-0000-00001A430000}"/>
    <cellStyle name="20% - Accent1 3 2 2 2 6 5 2" xfId="17361" xr:uid="{00000000-0005-0000-0000-00001B430000}"/>
    <cellStyle name="20% - Accent1 3 2 2 2 6 5 2 2" xfId="17362" xr:uid="{00000000-0005-0000-0000-00001C430000}"/>
    <cellStyle name="20% - Accent1 3 2 2 2 6 5 3" xfId="17363" xr:uid="{00000000-0005-0000-0000-00001D430000}"/>
    <cellStyle name="20% - Accent1 3 2 2 2 6 6" xfId="17364" xr:uid="{00000000-0005-0000-0000-00001E430000}"/>
    <cellStyle name="20% - Accent1 3 2 2 2 6 6 2" xfId="17365" xr:uid="{00000000-0005-0000-0000-00001F430000}"/>
    <cellStyle name="20% - Accent1 3 2 2 2 6 6 2 2" xfId="17366" xr:uid="{00000000-0005-0000-0000-000020430000}"/>
    <cellStyle name="20% - Accent1 3 2 2 2 6 6 3" xfId="17367" xr:uid="{00000000-0005-0000-0000-000021430000}"/>
    <cellStyle name="20% - Accent1 3 2 2 2 6 7" xfId="17368" xr:uid="{00000000-0005-0000-0000-000022430000}"/>
    <cellStyle name="20% - Accent1 3 2 2 2 6 7 2" xfId="17369" xr:uid="{00000000-0005-0000-0000-000023430000}"/>
    <cellStyle name="20% - Accent1 3 2 2 2 6 8" xfId="17370" xr:uid="{00000000-0005-0000-0000-000024430000}"/>
    <cellStyle name="20% - Accent1 3 2 2 2 6 8 2" xfId="17371" xr:uid="{00000000-0005-0000-0000-000025430000}"/>
    <cellStyle name="20% - Accent1 3 2 2 2 6 9" xfId="17372" xr:uid="{00000000-0005-0000-0000-000026430000}"/>
    <cellStyle name="20% - Accent1 3 2 2 2 7" xfId="17373" xr:uid="{00000000-0005-0000-0000-000027430000}"/>
    <cellStyle name="20% - Accent1 3 2 2 2 7 2" xfId="17374" xr:uid="{00000000-0005-0000-0000-000028430000}"/>
    <cellStyle name="20% - Accent1 3 2 2 2 7 2 2" xfId="17375" xr:uid="{00000000-0005-0000-0000-000029430000}"/>
    <cellStyle name="20% - Accent1 3 2 2 2 7 2 2 2" xfId="17376" xr:uid="{00000000-0005-0000-0000-00002A430000}"/>
    <cellStyle name="20% - Accent1 3 2 2 2 7 2 2 2 2" xfId="17377" xr:uid="{00000000-0005-0000-0000-00002B430000}"/>
    <cellStyle name="20% - Accent1 3 2 2 2 7 2 2 3" xfId="17378" xr:uid="{00000000-0005-0000-0000-00002C430000}"/>
    <cellStyle name="20% - Accent1 3 2 2 2 7 2 3" xfId="17379" xr:uid="{00000000-0005-0000-0000-00002D430000}"/>
    <cellStyle name="20% - Accent1 3 2 2 2 7 2 3 2" xfId="17380" xr:uid="{00000000-0005-0000-0000-00002E430000}"/>
    <cellStyle name="20% - Accent1 3 2 2 2 7 2 4" xfId="17381" xr:uid="{00000000-0005-0000-0000-00002F430000}"/>
    <cellStyle name="20% - Accent1 3 2 2 2 7 3" xfId="17382" xr:uid="{00000000-0005-0000-0000-000030430000}"/>
    <cellStyle name="20% - Accent1 3 2 2 2 7 3 2" xfId="17383" xr:uid="{00000000-0005-0000-0000-000031430000}"/>
    <cellStyle name="20% - Accent1 3 2 2 2 7 3 2 2" xfId="17384" xr:uid="{00000000-0005-0000-0000-000032430000}"/>
    <cellStyle name="20% - Accent1 3 2 2 2 7 3 2 2 2" xfId="17385" xr:uid="{00000000-0005-0000-0000-000033430000}"/>
    <cellStyle name="20% - Accent1 3 2 2 2 7 3 2 3" xfId="17386" xr:uid="{00000000-0005-0000-0000-000034430000}"/>
    <cellStyle name="20% - Accent1 3 2 2 2 7 3 3" xfId="17387" xr:uid="{00000000-0005-0000-0000-000035430000}"/>
    <cellStyle name="20% - Accent1 3 2 2 2 7 3 3 2" xfId="17388" xr:uid="{00000000-0005-0000-0000-000036430000}"/>
    <cellStyle name="20% - Accent1 3 2 2 2 7 3 4" xfId="17389" xr:uid="{00000000-0005-0000-0000-000037430000}"/>
    <cellStyle name="20% - Accent1 3 2 2 2 7 4" xfId="17390" xr:uid="{00000000-0005-0000-0000-000038430000}"/>
    <cellStyle name="20% - Accent1 3 2 2 2 7 4 2" xfId="17391" xr:uid="{00000000-0005-0000-0000-000039430000}"/>
    <cellStyle name="20% - Accent1 3 2 2 2 7 4 2 2" xfId="17392" xr:uid="{00000000-0005-0000-0000-00003A430000}"/>
    <cellStyle name="20% - Accent1 3 2 2 2 7 4 2 2 2" xfId="17393" xr:uid="{00000000-0005-0000-0000-00003B430000}"/>
    <cellStyle name="20% - Accent1 3 2 2 2 7 4 2 3" xfId="17394" xr:uid="{00000000-0005-0000-0000-00003C430000}"/>
    <cellStyle name="20% - Accent1 3 2 2 2 7 4 3" xfId="17395" xr:uid="{00000000-0005-0000-0000-00003D430000}"/>
    <cellStyle name="20% - Accent1 3 2 2 2 7 4 3 2" xfId="17396" xr:uid="{00000000-0005-0000-0000-00003E430000}"/>
    <cellStyle name="20% - Accent1 3 2 2 2 7 4 4" xfId="17397" xr:uid="{00000000-0005-0000-0000-00003F430000}"/>
    <cellStyle name="20% - Accent1 3 2 2 2 7 5" xfId="17398" xr:uid="{00000000-0005-0000-0000-000040430000}"/>
    <cellStyle name="20% - Accent1 3 2 2 2 7 5 2" xfId="17399" xr:uid="{00000000-0005-0000-0000-000041430000}"/>
    <cellStyle name="20% - Accent1 3 2 2 2 7 5 2 2" xfId="17400" xr:uid="{00000000-0005-0000-0000-000042430000}"/>
    <cellStyle name="20% - Accent1 3 2 2 2 7 5 3" xfId="17401" xr:uid="{00000000-0005-0000-0000-000043430000}"/>
    <cellStyle name="20% - Accent1 3 2 2 2 7 6" xfId="17402" xr:uid="{00000000-0005-0000-0000-000044430000}"/>
    <cellStyle name="20% - Accent1 3 2 2 2 7 6 2" xfId="17403" xr:uid="{00000000-0005-0000-0000-000045430000}"/>
    <cellStyle name="20% - Accent1 3 2 2 2 7 6 2 2" xfId="17404" xr:uid="{00000000-0005-0000-0000-000046430000}"/>
    <cellStyle name="20% - Accent1 3 2 2 2 7 6 3" xfId="17405" xr:uid="{00000000-0005-0000-0000-000047430000}"/>
    <cellStyle name="20% - Accent1 3 2 2 2 7 7" xfId="17406" xr:uid="{00000000-0005-0000-0000-000048430000}"/>
    <cellStyle name="20% - Accent1 3 2 2 2 7 7 2" xfId="17407" xr:uid="{00000000-0005-0000-0000-000049430000}"/>
    <cellStyle name="20% - Accent1 3 2 2 2 7 8" xfId="17408" xr:uid="{00000000-0005-0000-0000-00004A430000}"/>
    <cellStyle name="20% - Accent1 3 2 2 2 7 8 2" xfId="17409" xr:uid="{00000000-0005-0000-0000-00004B430000}"/>
    <cellStyle name="20% - Accent1 3 2 2 2 7 9" xfId="17410" xr:uid="{00000000-0005-0000-0000-00004C430000}"/>
    <cellStyle name="20% - Accent1 3 2 2 2 8" xfId="17411" xr:uid="{00000000-0005-0000-0000-00004D430000}"/>
    <cellStyle name="20% - Accent1 3 2 2 2 8 2" xfId="17412" xr:uid="{00000000-0005-0000-0000-00004E430000}"/>
    <cellStyle name="20% - Accent1 3 2 2 2 8 2 2" xfId="17413" xr:uid="{00000000-0005-0000-0000-00004F430000}"/>
    <cellStyle name="20% - Accent1 3 2 2 2 8 2 2 2" xfId="17414" xr:uid="{00000000-0005-0000-0000-000050430000}"/>
    <cellStyle name="20% - Accent1 3 2 2 2 8 2 3" xfId="17415" xr:uid="{00000000-0005-0000-0000-000051430000}"/>
    <cellStyle name="20% - Accent1 3 2 2 2 8 3" xfId="17416" xr:uid="{00000000-0005-0000-0000-000052430000}"/>
    <cellStyle name="20% - Accent1 3 2 2 2 8 3 2" xfId="17417" xr:uid="{00000000-0005-0000-0000-000053430000}"/>
    <cellStyle name="20% - Accent1 3 2 2 2 8 4" xfId="17418" xr:uid="{00000000-0005-0000-0000-000054430000}"/>
    <cellStyle name="20% - Accent1 3 2 2 2 9" xfId="17419" xr:uid="{00000000-0005-0000-0000-000055430000}"/>
    <cellStyle name="20% - Accent1 3 2 2 2 9 2" xfId="17420" xr:uid="{00000000-0005-0000-0000-000056430000}"/>
    <cellStyle name="20% - Accent1 3 2 2 2 9 2 2" xfId="17421" xr:uid="{00000000-0005-0000-0000-000057430000}"/>
    <cellStyle name="20% - Accent1 3 2 2 2 9 2 2 2" xfId="17422" xr:uid="{00000000-0005-0000-0000-000058430000}"/>
    <cellStyle name="20% - Accent1 3 2 2 2 9 2 3" xfId="17423" xr:uid="{00000000-0005-0000-0000-000059430000}"/>
    <cellStyle name="20% - Accent1 3 2 2 2 9 3" xfId="17424" xr:uid="{00000000-0005-0000-0000-00005A430000}"/>
    <cellStyle name="20% - Accent1 3 2 2 2 9 3 2" xfId="17425" xr:uid="{00000000-0005-0000-0000-00005B430000}"/>
    <cellStyle name="20% - Accent1 3 2 2 2 9 4" xfId="17426" xr:uid="{00000000-0005-0000-0000-00005C430000}"/>
    <cellStyle name="20% - Accent1 3 2 2 3" xfId="17427" xr:uid="{00000000-0005-0000-0000-00005D430000}"/>
    <cellStyle name="20% - Accent1 3 2 2 3 10" xfId="17428" xr:uid="{00000000-0005-0000-0000-00005E430000}"/>
    <cellStyle name="20% - Accent1 3 2 2 3 10 2" xfId="17429" xr:uid="{00000000-0005-0000-0000-00005F430000}"/>
    <cellStyle name="20% - Accent1 3 2 2 3 10 2 2" xfId="17430" xr:uid="{00000000-0005-0000-0000-000060430000}"/>
    <cellStyle name="20% - Accent1 3 2 2 3 10 3" xfId="17431" xr:uid="{00000000-0005-0000-0000-000061430000}"/>
    <cellStyle name="20% - Accent1 3 2 2 3 11" xfId="17432" xr:uid="{00000000-0005-0000-0000-000062430000}"/>
    <cellStyle name="20% - Accent1 3 2 2 3 11 2" xfId="17433" xr:uid="{00000000-0005-0000-0000-000063430000}"/>
    <cellStyle name="20% - Accent1 3 2 2 3 11 2 2" xfId="17434" xr:uid="{00000000-0005-0000-0000-000064430000}"/>
    <cellStyle name="20% - Accent1 3 2 2 3 11 3" xfId="17435" xr:uid="{00000000-0005-0000-0000-000065430000}"/>
    <cellStyle name="20% - Accent1 3 2 2 3 12" xfId="17436" xr:uid="{00000000-0005-0000-0000-000066430000}"/>
    <cellStyle name="20% - Accent1 3 2 2 3 12 2" xfId="17437" xr:uid="{00000000-0005-0000-0000-000067430000}"/>
    <cellStyle name="20% - Accent1 3 2 2 3 13" xfId="17438" xr:uid="{00000000-0005-0000-0000-000068430000}"/>
    <cellStyle name="20% - Accent1 3 2 2 3 13 2" xfId="17439" xr:uid="{00000000-0005-0000-0000-000069430000}"/>
    <cellStyle name="20% - Accent1 3 2 2 3 14" xfId="17440" xr:uid="{00000000-0005-0000-0000-00006A430000}"/>
    <cellStyle name="20% - Accent1 3 2 2 3 2" xfId="17441" xr:uid="{00000000-0005-0000-0000-00006B430000}"/>
    <cellStyle name="20% - Accent1 3 2 2 3 2 10" xfId="17442" xr:uid="{00000000-0005-0000-0000-00006C430000}"/>
    <cellStyle name="20% - Accent1 3 2 2 3 2 10 2" xfId="17443" xr:uid="{00000000-0005-0000-0000-00006D430000}"/>
    <cellStyle name="20% - Accent1 3 2 2 3 2 11" xfId="17444" xr:uid="{00000000-0005-0000-0000-00006E430000}"/>
    <cellStyle name="20% - Accent1 3 2 2 3 2 2" xfId="17445" xr:uid="{00000000-0005-0000-0000-00006F430000}"/>
    <cellStyle name="20% - Accent1 3 2 2 3 2 2 2" xfId="17446" xr:uid="{00000000-0005-0000-0000-000070430000}"/>
    <cellStyle name="20% - Accent1 3 2 2 3 2 2 2 2" xfId="17447" xr:uid="{00000000-0005-0000-0000-000071430000}"/>
    <cellStyle name="20% - Accent1 3 2 2 3 2 2 2 2 2" xfId="17448" xr:uid="{00000000-0005-0000-0000-000072430000}"/>
    <cellStyle name="20% - Accent1 3 2 2 3 2 2 2 2 2 2" xfId="17449" xr:uid="{00000000-0005-0000-0000-000073430000}"/>
    <cellStyle name="20% - Accent1 3 2 2 3 2 2 2 2 3" xfId="17450" xr:uid="{00000000-0005-0000-0000-000074430000}"/>
    <cellStyle name="20% - Accent1 3 2 2 3 2 2 2 3" xfId="17451" xr:uid="{00000000-0005-0000-0000-000075430000}"/>
    <cellStyle name="20% - Accent1 3 2 2 3 2 2 2 3 2" xfId="17452" xr:uid="{00000000-0005-0000-0000-000076430000}"/>
    <cellStyle name="20% - Accent1 3 2 2 3 2 2 2 4" xfId="17453" xr:uid="{00000000-0005-0000-0000-000077430000}"/>
    <cellStyle name="20% - Accent1 3 2 2 3 2 2 3" xfId="17454" xr:uid="{00000000-0005-0000-0000-000078430000}"/>
    <cellStyle name="20% - Accent1 3 2 2 3 2 2 3 2" xfId="17455" xr:uid="{00000000-0005-0000-0000-000079430000}"/>
    <cellStyle name="20% - Accent1 3 2 2 3 2 2 3 2 2" xfId="17456" xr:uid="{00000000-0005-0000-0000-00007A430000}"/>
    <cellStyle name="20% - Accent1 3 2 2 3 2 2 3 2 2 2" xfId="17457" xr:uid="{00000000-0005-0000-0000-00007B430000}"/>
    <cellStyle name="20% - Accent1 3 2 2 3 2 2 3 2 3" xfId="17458" xr:uid="{00000000-0005-0000-0000-00007C430000}"/>
    <cellStyle name="20% - Accent1 3 2 2 3 2 2 3 3" xfId="17459" xr:uid="{00000000-0005-0000-0000-00007D430000}"/>
    <cellStyle name="20% - Accent1 3 2 2 3 2 2 3 3 2" xfId="17460" xr:uid="{00000000-0005-0000-0000-00007E430000}"/>
    <cellStyle name="20% - Accent1 3 2 2 3 2 2 3 4" xfId="17461" xr:uid="{00000000-0005-0000-0000-00007F430000}"/>
    <cellStyle name="20% - Accent1 3 2 2 3 2 2 4" xfId="17462" xr:uid="{00000000-0005-0000-0000-000080430000}"/>
    <cellStyle name="20% - Accent1 3 2 2 3 2 2 4 2" xfId="17463" xr:uid="{00000000-0005-0000-0000-000081430000}"/>
    <cellStyle name="20% - Accent1 3 2 2 3 2 2 4 2 2" xfId="17464" xr:uid="{00000000-0005-0000-0000-000082430000}"/>
    <cellStyle name="20% - Accent1 3 2 2 3 2 2 4 2 2 2" xfId="17465" xr:uid="{00000000-0005-0000-0000-000083430000}"/>
    <cellStyle name="20% - Accent1 3 2 2 3 2 2 4 2 3" xfId="17466" xr:uid="{00000000-0005-0000-0000-000084430000}"/>
    <cellStyle name="20% - Accent1 3 2 2 3 2 2 4 3" xfId="17467" xr:uid="{00000000-0005-0000-0000-000085430000}"/>
    <cellStyle name="20% - Accent1 3 2 2 3 2 2 4 3 2" xfId="17468" xr:uid="{00000000-0005-0000-0000-000086430000}"/>
    <cellStyle name="20% - Accent1 3 2 2 3 2 2 4 4" xfId="17469" xr:uid="{00000000-0005-0000-0000-000087430000}"/>
    <cellStyle name="20% - Accent1 3 2 2 3 2 2 5" xfId="17470" xr:uid="{00000000-0005-0000-0000-000088430000}"/>
    <cellStyle name="20% - Accent1 3 2 2 3 2 2 5 2" xfId="17471" xr:uid="{00000000-0005-0000-0000-000089430000}"/>
    <cellStyle name="20% - Accent1 3 2 2 3 2 2 5 2 2" xfId="17472" xr:uid="{00000000-0005-0000-0000-00008A430000}"/>
    <cellStyle name="20% - Accent1 3 2 2 3 2 2 5 3" xfId="17473" xr:uid="{00000000-0005-0000-0000-00008B430000}"/>
    <cellStyle name="20% - Accent1 3 2 2 3 2 2 6" xfId="17474" xr:uid="{00000000-0005-0000-0000-00008C430000}"/>
    <cellStyle name="20% - Accent1 3 2 2 3 2 2 6 2" xfId="17475" xr:uid="{00000000-0005-0000-0000-00008D430000}"/>
    <cellStyle name="20% - Accent1 3 2 2 3 2 2 6 2 2" xfId="17476" xr:uid="{00000000-0005-0000-0000-00008E430000}"/>
    <cellStyle name="20% - Accent1 3 2 2 3 2 2 6 3" xfId="17477" xr:uid="{00000000-0005-0000-0000-00008F430000}"/>
    <cellStyle name="20% - Accent1 3 2 2 3 2 2 7" xfId="17478" xr:uid="{00000000-0005-0000-0000-000090430000}"/>
    <cellStyle name="20% - Accent1 3 2 2 3 2 2 7 2" xfId="17479" xr:uid="{00000000-0005-0000-0000-000091430000}"/>
    <cellStyle name="20% - Accent1 3 2 2 3 2 2 8" xfId="17480" xr:uid="{00000000-0005-0000-0000-000092430000}"/>
    <cellStyle name="20% - Accent1 3 2 2 3 2 2 8 2" xfId="17481" xr:uid="{00000000-0005-0000-0000-000093430000}"/>
    <cellStyle name="20% - Accent1 3 2 2 3 2 2 9" xfId="17482" xr:uid="{00000000-0005-0000-0000-000094430000}"/>
    <cellStyle name="20% - Accent1 3 2 2 3 2 3" xfId="17483" xr:uid="{00000000-0005-0000-0000-000095430000}"/>
    <cellStyle name="20% - Accent1 3 2 2 3 2 3 2" xfId="17484" xr:uid="{00000000-0005-0000-0000-000096430000}"/>
    <cellStyle name="20% - Accent1 3 2 2 3 2 3 2 2" xfId="17485" xr:uid="{00000000-0005-0000-0000-000097430000}"/>
    <cellStyle name="20% - Accent1 3 2 2 3 2 3 2 2 2" xfId="17486" xr:uid="{00000000-0005-0000-0000-000098430000}"/>
    <cellStyle name="20% - Accent1 3 2 2 3 2 3 2 2 2 2" xfId="17487" xr:uid="{00000000-0005-0000-0000-000099430000}"/>
    <cellStyle name="20% - Accent1 3 2 2 3 2 3 2 2 3" xfId="17488" xr:uid="{00000000-0005-0000-0000-00009A430000}"/>
    <cellStyle name="20% - Accent1 3 2 2 3 2 3 2 3" xfId="17489" xr:uid="{00000000-0005-0000-0000-00009B430000}"/>
    <cellStyle name="20% - Accent1 3 2 2 3 2 3 2 3 2" xfId="17490" xr:uid="{00000000-0005-0000-0000-00009C430000}"/>
    <cellStyle name="20% - Accent1 3 2 2 3 2 3 2 4" xfId="17491" xr:uid="{00000000-0005-0000-0000-00009D430000}"/>
    <cellStyle name="20% - Accent1 3 2 2 3 2 3 3" xfId="17492" xr:uid="{00000000-0005-0000-0000-00009E430000}"/>
    <cellStyle name="20% - Accent1 3 2 2 3 2 3 3 2" xfId="17493" xr:uid="{00000000-0005-0000-0000-00009F430000}"/>
    <cellStyle name="20% - Accent1 3 2 2 3 2 3 3 2 2" xfId="17494" xr:uid="{00000000-0005-0000-0000-0000A0430000}"/>
    <cellStyle name="20% - Accent1 3 2 2 3 2 3 3 2 2 2" xfId="17495" xr:uid="{00000000-0005-0000-0000-0000A1430000}"/>
    <cellStyle name="20% - Accent1 3 2 2 3 2 3 3 2 3" xfId="17496" xr:uid="{00000000-0005-0000-0000-0000A2430000}"/>
    <cellStyle name="20% - Accent1 3 2 2 3 2 3 3 3" xfId="17497" xr:uid="{00000000-0005-0000-0000-0000A3430000}"/>
    <cellStyle name="20% - Accent1 3 2 2 3 2 3 3 3 2" xfId="17498" xr:uid="{00000000-0005-0000-0000-0000A4430000}"/>
    <cellStyle name="20% - Accent1 3 2 2 3 2 3 3 4" xfId="17499" xr:uid="{00000000-0005-0000-0000-0000A5430000}"/>
    <cellStyle name="20% - Accent1 3 2 2 3 2 3 4" xfId="17500" xr:uid="{00000000-0005-0000-0000-0000A6430000}"/>
    <cellStyle name="20% - Accent1 3 2 2 3 2 3 4 2" xfId="17501" xr:uid="{00000000-0005-0000-0000-0000A7430000}"/>
    <cellStyle name="20% - Accent1 3 2 2 3 2 3 4 2 2" xfId="17502" xr:uid="{00000000-0005-0000-0000-0000A8430000}"/>
    <cellStyle name="20% - Accent1 3 2 2 3 2 3 4 2 2 2" xfId="17503" xr:uid="{00000000-0005-0000-0000-0000A9430000}"/>
    <cellStyle name="20% - Accent1 3 2 2 3 2 3 4 2 3" xfId="17504" xr:uid="{00000000-0005-0000-0000-0000AA430000}"/>
    <cellStyle name="20% - Accent1 3 2 2 3 2 3 4 3" xfId="17505" xr:uid="{00000000-0005-0000-0000-0000AB430000}"/>
    <cellStyle name="20% - Accent1 3 2 2 3 2 3 4 3 2" xfId="17506" xr:uid="{00000000-0005-0000-0000-0000AC430000}"/>
    <cellStyle name="20% - Accent1 3 2 2 3 2 3 4 4" xfId="17507" xr:uid="{00000000-0005-0000-0000-0000AD430000}"/>
    <cellStyle name="20% - Accent1 3 2 2 3 2 3 5" xfId="17508" xr:uid="{00000000-0005-0000-0000-0000AE430000}"/>
    <cellStyle name="20% - Accent1 3 2 2 3 2 3 5 2" xfId="17509" xr:uid="{00000000-0005-0000-0000-0000AF430000}"/>
    <cellStyle name="20% - Accent1 3 2 2 3 2 3 5 2 2" xfId="17510" xr:uid="{00000000-0005-0000-0000-0000B0430000}"/>
    <cellStyle name="20% - Accent1 3 2 2 3 2 3 5 3" xfId="17511" xr:uid="{00000000-0005-0000-0000-0000B1430000}"/>
    <cellStyle name="20% - Accent1 3 2 2 3 2 3 6" xfId="17512" xr:uid="{00000000-0005-0000-0000-0000B2430000}"/>
    <cellStyle name="20% - Accent1 3 2 2 3 2 3 6 2" xfId="17513" xr:uid="{00000000-0005-0000-0000-0000B3430000}"/>
    <cellStyle name="20% - Accent1 3 2 2 3 2 3 6 2 2" xfId="17514" xr:uid="{00000000-0005-0000-0000-0000B4430000}"/>
    <cellStyle name="20% - Accent1 3 2 2 3 2 3 6 3" xfId="17515" xr:uid="{00000000-0005-0000-0000-0000B5430000}"/>
    <cellStyle name="20% - Accent1 3 2 2 3 2 3 7" xfId="17516" xr:uid="{00000000-0005-0000-0000-0000B6430000}"/>
    <cellStyle name="20% - Accent1 3 2 2 3 2 3 7 2" xfId="17517" xr:uid="{00000000-0005-0000-0000-0000B7430000}"/>
    <cellStyle name="20% - Accent1 3 2 2 3 2 3 8" xfId="17518" xr:uid="{00000000-0005-0000-0000-0000B8430000}"/>
    <cellStyle name="20% - Accent1 3 2 2 3 2 3 8 2" xfId="17519" xr:uid="{00000000-0005-0000-0000-0000B9430000}"/>
    <cellStyle name="20% - Accent1 3 2 2 3 2 3 9" xfId="17520" xr:uid="{00000000-0005-0000-0000-0000BA430000}"/>
    <cellStyle name="20% - Accent1 3 2 2 3 2 4" xfId="17521" xr:uid="{00000000-0005-0000-0000-0000BB430000}"/>
    <cellStyle name="20% - Accent1 3 2 2 3 2 4 2" xfId="17522" xr:uid="{00000000-0005-0000-0000-0000BC430000}"/>
    <cellStyle name="20% - Accent1 3 2 2 3 2 4 2 2" xfId="17523" xr:uid="{00000000-0005-0000-0000-0000BD430000}"/>
    <cellStyle name="20% - Accent1 3 2 2 3 2 4 2 2 2" xfId="17524" xr:uid="{00000000-0005-0000-0000-0000BE430000}"/>
    <cellStyle name="20% - Accent1 3 2 2 3 2 4 2 3" xfId="17525" xr:uid="{00000000-0005-0000-0000-0000BF430000}"/>
    <cellStyle name="20% - Accent1 3 2 2 3 2 4 3" xfId="17526" xr:uid="{00000000-0005-0000-0000-0000C0430000}"/>
    <cellStyle name="20% - Accent1 3 2 2 3 2 4 3 2" xfId="17527" xr:uid="{00000000-0005-0000-0000-0000C1430000}"/>
    <cellStyle name="20% - Accent1 3 2 2 3 2 4 4" xfId="17528" xr:uid="{00000000-0005-0000-0000-0000C2430000}"/>
    <cellStyle name="20% - Accent1 3 2 2 3 2 5" xfId="17529" xr:uid="{00000000-0005-0000-0000-0000C3430000}"/>
    <cellStyle name="20% - Accent1 3 2 2 3 2 5 2" xfId="17530" xr:uid="{00000000-0005-0000-0000-0000C4430000}"/>
    <cellStyle name="20% - Accent1 3 2 2 3 2 5 2 2" xfId="17531" xr:uid="{00000000-0005-0000-0000-0000C5430000}"/>
    <cellStyle name="20% - Accent1 3 2 2 3 2 5 2 2 2" xfId="17532" xr:uid="{00000000-0005-0000-0000-0000C6430000}"/>
    <cellStyle name="20% - Accent1 3 2 2 3 2 5 2 3" xfId="17533" xr:uid="{00000000-0005-0000-0000-0000C7430000}"/>
    <cellStyle name="20% - Accent1 3 2 2 3 2 5 3" xfId="17534" xr:uid="{00000000-0005-0000-0000-0000C8430000}"/>
    <cellStyle name="20% - Accent1 3 2 2 3 2 5 3 2" xfId="17535" xr:uid="{00000000-0005-0000-0000-0000C9430000}"/>
    <cellStyle name="20% - Accent1 3 2 2 3 2 5 4" xfId="17536" xr:uid="{00000000-0005-0000-0000-0000CA430000}"/>
    <cellStyle name="20% - Accent1 3 2 2 3 2 6" xfId="17537" xr:uid="{00000000-0005-0000-0000-0000CB430000}"/>
    <cellStyle name="20% - Accent1 3 2 2 3 2 6 2" xfId="17538" xr:uid="{00000000-0005-0000-0000-0000CC430000}"/>
    <cellStyle name="20% - Accent1 3 2 2 3 2 6 2 2" xfId="17539" xr:uid="{00000000-0005-0000-0000-0000CD430000}"/>
    <cellStyle name="20% - Accent1 3 2 2 3 2 6 2 2 2" xfId="17540" xr:uid="{00000000-0005-0000-0000-0000CE430000}"/>
    <cellStyle name="20% - Accent1 3 2 2 3 2 6 2 3" xfId="17541" xr:uid="{00000000-0005-0000-0000-0000CF430000}"/>
    <cellStyle name="20% - Accent1 3 2 2 3 2 6 3" xfId="17542" xr:uid="{00000000-0005-0000-0000-0000D0430000}"/>
    <cellStyle name="20% - Accent1 3 2 2 3 2 6 3 2" xfId="17543" xr:uid="{00000000-0005-0000-0000-0000D1430000}"/>
    <cellStyle name="20% - Accent1 3 2 2 3 2 6 4" xfId="17544" xr:uid="{00000000-0005-0000-0000-0000D2430000}"/>
    <cellStyle name="20% - Accent1 3 2 2 3 2 7" xfId="17545" xr:uid="{00000000-0005-0000-0000-0000D3430000}"/>
    <cellStyle name="20% - Accent1 3 2 2 3 2 7 2" xfId="17546" xr:uid="{00000000-0005-0000-0000-0000D4430000}"/>
    <cellStyle name="20% - Accent1 3 2 2 3 2 7 2 2" xfId="17547" xr:uid="{00000000-0005-0000-0000-0000D5430000}"/>
    <cellStyle name="20% - Accent1 3 2 2 3 2 7 3" xfId="17548" xr:uid="{00000000-0005-0000-0000-0000D6430000}"/>
    <cellStyle name="20% - Accent1 3 2 2 3 2 8" xfId="17549" xr:uid="{00000000-0005-0000-0000-0000D7430000}"/>
    <cellStyle name="20% - Accent1 3 2 2 3 2 8 2" xfId="17550" xr:uid="{00000000-0005-0000-0000-0000D8430000}"/>
    <cellStyle name="20% - Accent1 3 2 2 3 2 8 2 2" xfId="17551" xr:uid="{00000000-0005-0000-0000-0000D9430000}"/>
    <cellStyle name="20% - Accent1 3 2 2 3 2 8 3" xfId="17552" xr:uid="{00000000-0005-0000-0000-0000DA430000}"/>
    <cellStyle name="20% - Accent1 3 2 2 3 2 9" xfId="17553" xr:uid="{00000000-0005-0000-0000-0000DB430000}"/>
    <cellStyle name="20% - Accent1 3 2 2 3 2 9 2" xfId="17554" xr:uid="{00000000-0005-0000-0000-0000DC430000}"/>
    <cellStyle name="20% - Accent1 3 2 2 3 3" xfId="17555" xr:uid="{00000000-0005-0000-0000-0000DD430000}"/>
    <cellStyle name="20% - Accent1 3 2 2 3 3 10" xfId="17556" xr:uid="{00000000-0005-0000-0000-0000DE430000}"/>
    <cellStyle name="20% - Accent1 3 2 2 3 3 10 2" xfId="17557" xr:uid="{00000000-0005-0000-0000-0000DF430000}"/>
    <cellStyle name="20% - Accent1 3 2 2 3 3 11" xfId="17558" xr:uid="{00000000-0005-0000-0000-0000E0430000}"/>
    <cellStyle name="20% - Accent1 3 2 2 3 3 2" xfId="17559" xr:uid="{00000000-0005-0000-0000-0000E1430000}"/>
    <cellStyle name="20% - Accent1 3 2 2 3 3 2 2" xfId="17560" xr:uid="{00000000-0005-0000-0000-0000E2430000}"/>
    <cellStyle name="20% - Accent1 3 2 2 3 3 2 2 2" xfId="17561" xr:uid="{00000000-0005-0000-0000-0000E3430000}"/>
    <cellStyle name="20% - Accent1 3 2 2 3 3 2 2 2 2" xfId="17562" xr:uid="{00000000-0005-0000-0000-0000E4430000}"/>
    <cellStyle name="20% - Accent1 3 2 2 3 3 2 2 2 2 2" xfId="17563" xr:uid="{00000000-0005-0000-0000-0000E5430000}"/>
    <cellStyle name="20% - Accent1 3 2 2 3 3 2 2 2 3" xfId="17564" xr:uid="{00000000-0005-0000-0000-0000E6430000}"/>
    <cellStyle name="20% - Accent1 3 2 2 3 3 2 2 3" xfId="17565" xr:uid="{00000000-0005-0000-0000-0000E7430000}"/>
    <cellStyle name="20% - Accent1 3 2 2 3 3 2 2 3 2" xfId="17566" xr:uid="{00000000-0005-0000-0000-0000E8430000}"/>
    <cellStyle name="20% - Accent1 3 2 2 3 3 2 2 4" xfId="17567" xr:uid="{00000000-0005-0000-0000-0000E9430000}"/>
    <cellStyle name="20% - Accent1 3 2 2 3 3 2 3" xfId="17568" xr:uid="{00000000-0005-0000-0000-0000EA430000}"/>
    <cellStyle name="20% - Accent1 3 2 2 3 3 2 3 2" xfId="17569" xr:uid="{00000000-0005-0000-0000-0000EB430000}"/>
    <cellStyle name="20% - Accent1 3 2 2 3 3 2 3 2 2" xfId="17570" xr:uid="{00000000-0005-0000-0000-0000EC430000}"/>
    <cellStyle name="20% - Accent1 3 2 2 3 3 2 3 2 2 2" xfId="17571" xr:uid="{00000000-0005-0000-0000-0000ED430000}"/>
    <cellStyle name="20% - Accent1 3 2 2 3 3 2 3 2 3" xfId="17572" xr:uid="{00000000-0005-0000-0000-0000EE430000}"/>
    <cellStyle name="20% - Accent1 3 2 2 3 3 2 3 3" xfId="17573" xr:uid="{00000000-0005-0000-0000-0000EF430000}"/>
    <cellStyle name="20% - Accent1 3 2 2 3 3 2 3 3 2" xfId="17574" xr:uid="{00000000-0005-0000-0000-0000F0430000}"/>
    <cellStyle name="20% - Accent1 3 2 2 3 3 2 3 4" xfId="17575" xr:uid="{00000000-0005-0000-0000-0000F1430000}"/>
    <cellStyle name="20% - Accent1 3 2 2 3 3 2 4" xfId="17576" xr:uid="{00000000-0005-0000-0000-0000F2430000}"/>
    <cellStyle name="20% - Accent1 3 2 2 3 3 2 4 2" xfId="17577" xr:uid="{00000000-0005-0000-0000-0000F3430000}"/>
    <cellStyle name="20% - Accent1 3 2 2 3 3 2 4 2 2" xfId="17578" xr:uid="{00000000-0005-0000-0000-0000F4430000}"/>
    <cellStyle name="20% - Accent1 3 2 2 3 3 2 4 2 2 2" xfId="17579" xr:uid="{00000000-0005-0000-0000-0000F5430000}"/>
    <cellStyle name="20% - Accent1 3 2 2 3 3 2 4 2 3" xfId="17580" xr:uid="{00000000-0005-0000-0000-0000F6430000}"/>
    <cellStyle name="20% - Accent1 3 2 2 3 3 2 4 3" xfId="17581" xr:uid="{00000000-0005-0000-0000-0000F7430000}"/>
    <cellStyle name="20% - Accent1 3 2 2 3 3 2 4 3 2" xfId="17582" xr:uid="{00000000-0005-0000-0000-0000F8430000}"/>
    <cellStyle name="20% - Accent1 3 2 2 3 3 2 4 4" xfId="17583" xr:uid="{00000000-0005-0000-0000-0000F9430000}"/>
    <cellStyle name="20% - Accent1 3 2 2 3 3 2 5" xfId="17584" xr:uid="{00000000-0005-0000-0000-0000FA430000}"/>
    <cellStyle name="20% - Accent1 3 2 2 3 3 2 5 2" xfId="17585" xr:uid="{00000000-0005-0000-0000-0000FB430000}"/>
    <cellStyle name="20% - Accent1 3 2 2 3 3 2 5 2 2" xfId="17586" xr:uid="{00000000-0005-0000-0000-0000FC430000}"/>
    <cellStyle name="20% - Accent1 3 2 2 3 3 2 5 3" xfId="17587" xr:uid="{00000000-0005-0000-0000-0000FD430000}"/>
    <cellStyle name="20% - Accent1 3 2 2 3 3 2 6" xfId="17588" xr:uid="{00000000-0005-0000-0000-0000FE430000}"/>
    <cellStyle name="20% - Accent1 3 2 2 3 3 2 6 2" xfId="17589" xr:uid="{00000000-0005-0000-0000-0000FF430000}"/>
    <cellStyle name="20% - Accent1 3 2 2 3 3 2 6 2 2" xfId="17590" xr:uid="{00000000-0005-0000-0000-000000440000}"/>
    <cellStyle name="20% - Accent1 3 2 2 3 3 2 6 3" xfId="17591" xr:uid="{00000000-0005-0000-0000-000001440000}"/>
    <cellStyle name="20% - Accent1 3 2 2 3 3 2 7" xfId="17592" xr:uid="{00000000-0005-0000-0000-000002440000}"/>
    <cellStyle name="20% - Accent1 3 2 2 3 3 2 7 2" xfId="17593" xr:uid="{00000000-0005-0000-0000-000003440000}"/>
    <cellStyle name="20% - Accent1 3 2 2 3 3 2 8" xfId="17594" xr:uid="{00000000-0005-0000-0000-000004440000}"/>
    <cellStyle name="20% - Accent1 3 2 2 3 3 2 8 2" xfId="17595" xr:uid="{00000000-0005-0000-0000-000005440000}"/>
    <cellStyle name="20% - Accent1 3 2 2 3 3 2 9" xfId="17596" xr:uid="{00000000-0005-0000-0000-000006440000}"/>
    <cellStyle name="20% - Accent1 3 2 2 3 3 3" xfId="17597" xr:uid="{00000000-0005-0000-0000-000007440000}"/>
    <cellStyle name="20% - Accent1 3 2 2 3 3 3 2" xfId="17598" xr:uid="{00000000-0005-0000-0000-000008440000}"/>
    <cellStyle name="20% - Accent1 3 2 2 3 3 3 2 2" xfId="17599" xr:uid="{00000000-0005-0000-0000-000009440000}"/>
    <cellStyle name="20% - Accent1 3 2 2 3 3 3 2 2 2" xfId="17600" xr:uid="{00000000-0005-0000-0000-00000A440000}"/>
    <cellStyle name="20% - Accent1 3 2 2 3 3 3 2 2 2 2" xfId="17601" xr:uid="{00000000-0005-0000-0000-00000B440000}"/>
    <cellStyle name="20% - Accent1 3 2 2 3 3 3 2 2 3" xfId="17602" xr:uid="{00000000-0005-0000-0000-00000C440000}"/>
    <cellStyle name="20% - Accent1 3 2 2 3 3 3 2 3" xfId="17603" xr:uid="{00000000-0005-0000-0000-00000D440000}"/>
    <cellStyle name="20% - Accent1 3 2 2 3 3 3 2 3 2" xfId="17604" xr:uid="{00000000-0005-0000-0000-00000E440000}"/>
    <cellStyle name="20% - Accent1 3 2 2 3 3 3 2 4" xfId="17605" xr:uid="{00000000-0005-0000-0000-00000F440000}"/>
    <cellStyle name="20% - Accent1 3 2 2 3 3 3 3" xfId="17606" xr:uid="{00000000-0005-0000-0000-000010440000}"/>
    <cellStyle name="20% - Accent1 3 2 2 3 3 3 3 2" xfId="17607" xr:uid="{00000000-0005-0000-0000-000011440000}"/>
    <cellStyle name="20% - Accent1 3 2 2 3 3 3 3 2 2" xfId="17608" xr:uid="{00000000-0005-0000-0000-000012440000}"/>
    <cellStyle name="20% - Accent1 3 2 2 3 3 3 3 2 2 2" xfId="17609" xr:uid="{00000000-0005-0000-0000-000013440000}"/>
    <cellStyle name="20% - Accent1 3 2 2 3 3 3 3 2 3" xfId="17610" xr:uid="{00000000-0005-0000-0000-000014440000}"/>
    <cellStyle name="20% - Accent1 3 2 2 3 3 3 3 3" xfId="17611" xr:uid="{00000000-0005-0000-0000-000015440000}"/>
    <cellStyle name="20% - Accent1 3 2 2 3 3 3 3 3 2" xfId="17612" xr:uid="{00000000-0005-0000-0000-000016440000}"/>
    <cellStyle name="20% - Accent1 3 2 2 3 3 3 3 4" xfId="17613" xr:uid="{00000000-0005-0000-0000-000017440000}"/>
    <cellStyle name="20% - Accent1 3 2 2 3 3 3 4" xfId="17614" xr:uid="{00000000-0005-0000-0000-000018440000}"/>
    <cellStyle name="20% - Accent1 3 2 2 3 3 3 4 2" xfId="17615" xr:uid="{00000000-0005-0000-0000-000019440000}"/>
    <cellStyle name="20% - Accent1 3 2 2 3 3 3 4 2 2" xfId="17616" xr:uid="{00000000-0005-0000-0000-00001A440000}"/>
    <cellStyle name="20% - Accent1 3 2 2 3 3 3 4 2 2 2" xfId="17617" xr:uid="{00000000-0005-0000-0000-00001B440000}"/>
    <cellStyle name="20% - Accent1 3 2 2 3 3 3 4 2 3" xfId="17618" xr:uid="{00000000-0005-0000-0000-00001C440000}"/>
    <cellStyle name="20% - Accent1 3 2 2 3 3 3 4 3" xfId="17619" xr:uid="{00000000-0005-0000-0000-00001D440000}"/>
    <cellStyle name="20% - Accent1 3 2 2 3 3 3 4 3 2" xfId="17620" xr:uid="{00000000-0005-0000-0000-00001E440000}"/>
    <cellStyle name="20% - Accent1 3 2 2 3 3 3 4 4" xfId="17621" xr:uid="{00000000-0005-0000-0000-00001F440000}"/>
    <cellStyle name="20% - Accent1 3 2 2 3 3 3 5" xfId="17622" xr:uid="{00000000-0005-0000-0000-000020440000}"/>
    <cellStyle name="20% - Accent1 3 2 2 3 3 3 5 2" xfId="17623" xr:uid="{00000000-0005-0000-0000-000021440000}"/>
    <cellStyle name="20% - Accent1 3 2 2 3 3 3 5 2 2" xfId="17624" xr:uid="{00000000-0005-0000-0000-000022440000}"/>
    <cellStyle name="20% - Accent1 3 2 2 3 3 3 5 3" xfId="17625" xr:uid="{00000000-0005-0000-0000-000023440000}"/>
    <cellStyle name="20% - Accent1 3 2 2 3 3 3 6" xfId="17626" xr:uid="{00000000-0005-0000-0000-000024440000}"/>
    <cellStyle name="20% - Accent1 3 2 2 3 3 3 6 2" xfId="17627" xr:uid="{00000000-0005-0000-0000-000025440000}"/>
    <cellStyle name="20% - Accent1 3 2 2 3 3 3 6 2 2" xfId="17628" xr:uid="{00000000-0005-0000-0000-000026440000}"/>
    <cellStyle name="20% - Accent1 3 2 2 3 3 3 6 3" xfId="17629" xr:uid="{00000000-0005-0000-0000-000027440000}"/>
    <cellStyle name="20% - Accent1 3 2 2 3 3 3 7" xfId="17630" xr:uid="{00000000-0005-0000-0000-000028440000}"/>
    <cellStyle name="20% - Accent1 3 2 2 3 3 3 7 2" xfId="17631" xr:uid="{00000000-0005-0000-0000-000029440000}"/>
    <cellStyle name="20% - Accent1 3 2 2 3 3 3 8" xfId="17632" xr:uid="{00000000-0005-0000-0000-00002A440000}"/>
    <cellStyle name="20% - Accent1 3 2 2 3 3 3 8 2" xfId="17633" xr:uid="{00000000-0005-0000-0000-00002B440000}"/>
    <cellStyle name="20% - Accent1 3 2 2 3 3 3 9" xfId="17634" xr:uid="{00000000-0005-0000-0000-00002C440000}"/>
    <cellStyle name="20% - Accent1 3 2 2 3 3 4" xfId="17635" xr:uid="{00000000-0005-0000-0000-00002D440000}"/>
    <cellStyle name="20% - Accent1 3 2 2 3 3 4 2" xfId="17636" xr:uid="{00000000-0005-0000-0000-00002E440000}"/>
    <cellStyle name="20% - Accent1 3 2 2 3 3 4 2 2" xfId="17637" xr:uid="{00000000-0005-0000-0000-00002F440000}"/>
    <cellStyle name="20% - Accent1 3 2 2 3 3 4 2 2 2" xfId="17638" xr:uid="{00000000-0005-0000-0000-000030440000}"/>
    <cellStyle name="20% - Accent1 3 2 2 3 3 4 2 3" xfId="17639" xr:uid="{00000000-0005-0000-0000-000031440000}"/>
    <cellStyle name="20% - Accent1 3 2 2 3 3 4 3" xfId="17640" xr:uid="{00000000-0005-0000-0000-000032440000}"/>
    <cellStyle name="20% - Accent1 3 2 2 3 3 4 3 2" xfId="17641" xr:uid="{00000000-0005-0000-0000-000033440000}"/>
    <cellStyle name="20% - Accent1 3 2 2 3 3 4 4" xfId="17642" xr:uid="{00000000-0005-0000-0000-000034440000}"/>
    <cellStyle name="20% - Accent1 3 2 2 3 3 5" xfId="17643" xr:uid="{00000000-0005-0000-0000-000035440000}"/>
    <cellStyle name="20% - Accent1 3 2 2 3 3 5 2" xfId="17644" xr:uid="{00000000-0005-0000-0000-000036440000}"/>
    <cellStyle name="20% - Accent1 3 2 2 3 3 5 2 2" xfId="17645" xr:uid="{00000000-0005-0000-0000-000037440000}"/>
    <cellStyle name="20% - Accent1 3 2 2 3 3 5 2 2 2" xfId="17646" xr:uid="{00000000-0005-0000-0000-000038440000}"/>
    <cellStyle name="20% - Accent1 3 2 2 3 3 5 2 3" xfId="17647" xr:uid="{00000000-0005-0000-0000-000039440000}"/>
    <cellStyle name="20% - Accent1 3 2 2 3 3 5 3" xfId="17648" xr:uid="{00000000-0005-0000-0000-00003A440000}"/>
    <cellStyle name="20% - Accent1 3 2 2 3 3 5 3 2" xfId="17649" xr:uid="{00000000-0005-0000-0000-00003B440000}"/>
    <cellStyle name="20% - Accent1 3 2 2 3 3 5 4" xfId="17650" xr:uid="{00000000-0005-0000-0000-00003C440000}"/>
    <cellStyle name="20% - Accent1 3 2 2 3 3 6" xfId="17651" xr:uid="{00000000-0005-0000-0000-00003D440000}"/>
    <cellStyle name="20% - Accent1 3 2 2 3 3 6 2" xfId="17652" xr:uid="{00000000-0005-0000-0000-00003E440000}"/>
    <cellStyle name="20% - Accent1 3 2 2 3 3 6 2 2" xfId="17653" xr:uid="{00000000-0005-0000-0000-00003F440000}"/>
    <cellStyle name="20% - Accent1 3 2 2 3 3 6 2 2 2" xfId="17654" xr:uid="{00000000-0005-0000-0000-000040440000}"/>
    <cellStyle name="20% - Accent1 3 2 2 3 3 6 2 3" xfId="17655" xr:uid="{00000000-0005-0000-0000-000041440000}"/>
    <cellStyle name="20% - Accent1 3 2 2 3 3 6 3" xfId="17656" xr:uid="{00000000-0005-0000-0000-000042440000}"/>
    <cellStyle name="20% - Accent1 3 2 2 3 3 6 3 2" xfId="17657" xr:uid="{00000000-0005-0000-0000-000043440000}"/>
    <cellStyle name="20% - Accent1 3 2 2 3 3 6 4" xfId="17658" xr:uid="{00000000-0005-0000-0000-000044440000}"/>
    <cellStyle name="20% - Accent1 3 2 2 3 3 7" xfId="17659" xr:uid="{00000000-0005-0000-0000-000045440000}"/>
    <cellStyle name="20% - Accent1 3 2 2 3 3 7 2" xfId="17660" xr:uid="{00000000-0005-0000-0000-000046440000}"/>
    <cellStyle name="20% - Accent1 3 2 2 3 3 7 2 2" xfId="17661" xr:uid="{00000000-0005-0000-0000-000047440000}"/>
    <cellStyle name="20% - Accent1 3 2 2 3 3 7 3" xfId="17662" xr:uid="{00000000-0005-0000-0000-000048440000}"/>
    <cellStyle name="20% - Accent1 3 2 2 3 3 8" xfId="17663" xr:uid="{00000000-0005-0000-0000-000049440000}"/>
    <cellStyle name="20% - Accent1 3 2 2 3 3 8 2" xfId="17664" xr:uid="{00000000-0005-0000-0000-00004A440000}"/>
    <cellStyle name="20% - Accent1 3 2 2 3 3 8 2 2" xfId="17665" xr:uid="{00000000-0005-0000-0000-00004B440000}"/>
    <cellStyle name="20% - Accent1 3 2 2 3 3 8 3" xfId="17666" xr:uid="{00000000-0005-0000-0000-00004C440000}"/>
    <cellStyle name="20% - Accent1 3 2 2 3 3 9" xfId="17667" xr:uid="{00000000-0005-0000-0000-00004D440000}"/>
    <cellStyle name="20% - Accent1 3 2 2 3 3 9 2" xfId="17668" xr:uid="{00000000-0005-0000-0000-00004E440000}"/>
    <cellStyle name="20% - Accent1 3 2 2 3 4" xfId="17669" xr:uid="{00000000-0005-0000-0000-00004F440000}"/>
    <cellStyle name="20% - Accent1 3 2 2 3 4 10" xfId="17670" xr:uid="{00000000-0005-0000-0000-000050440000}"/>
    <cellStyle name="20% - Accent1 3 2 2 3 4 10 2" xfId="17671" xr:uid="{00000000-0005-0000-0000-000051440000}"/>
    <cellStyle name="20% - Accent1 3 2 2 3 4 11" xfId="17672" xr:uid="{00000000-0005-0000-0000-000052440000}"/>
    <cellStyle name="20% - Accent1 3 2 2 3 4 2" xfId="17673" xr:uid="{00000000-0005-0000-0000-000053440000}"/>
    <cellStyle name="20% - Accent1 3 2 2 3 4 2 2" xfId="17674" xr:uid="{00000000-0005-0000-0000-000054440000}"/>
    <cellStyle name="20% - Accent1 3 2 2 3 4 2 2 2" xfId="17675" xr:uid="{00000000-0005-0000-0000-000055440000}"/>
    <cellStyle name="20% - Accent1 3 2 2 3 4 2 2 2 2" xfId="17676" xr:uid="{00000000-0005-0000-0000-000056440000}"/>
    <cellStyle name="20% - Accent1 3 2 2 3 4 2 2 2 2 2" xfId="17677" xr:uid="{00000000-0005-0000-0000-000057440000}"/>
    <cellStyle name="20% - Accent1 3 2 2 3 4 2 2 2 3" xfId="17678" xr:uid="{00000000-0005-0000-0000-000058440000}"/>
    <cellStyle name="20% - Accent1 3 2 2 3 4 2 2 3" xfId="17679" xr:uid="{00000000-0005-0000-0000-000059440000}"/>
    <cellStyle name="20% - Accent1 3 2 2 3 4 2 2 3 2" xfId="17680" xr:uid="{00000000-0005-0000-0000-00005A440000}"/>
    <cellStyle name="20% - Accent1 3 2 2 3 4 2 2 4" xfId="17681" xr:uid="{00000000-0005-0000-0000-00005B440000}"/>
    <cellStyle name="20% - Accent1 3 2 2 3 4 2 3" xfId="17682" xr:uid="{00000000-0005-0000-0000-00005C440000}"/>
    <cellStyle name="20% - Accent1 3 2 2 3 4 2 3 2" xfId="17683" xr:uid="{00000000-0005-0000-0000-00005D440000}"/>
    <cellStyle name="20% - Accent1 3 2 2 3 4 2 3 2 2" xfId="17684" xr:uid="{00000000-0005-0000-0000-00005E440000}"/>
    <cellStyle name="20% - Accent1 3 2 2 3 4 2 3 2 2 2" xfId="17685" xr:uid="{00000000-0005-0000-0000-00005F440000}"/>
    <cellStyle name="20% - Accent1 3 2 2 3 4 2 3 2 3" xfId="17686" xr:uid="{00000000-0005-0000-0000-000060440000}"/>
    <cellStyle name="20% - Accent1 3 2 2 3 4 2 3 3" xfId="17687" xr:uid="{00000000-0005-0000-0000-000061440000}"/>
    <cellStyle name="20% - Accent1 3 2 2 3 4 2 3 3 2" xfId="17688" xr:uid="{00000000-0005-0000-0000-000062440000}"/>
    <cellStyle name="20% - Accent1 3 2 2 3 4 2 3 4" xfId="17689" xr:uid="{00000000-0005-0000-0000-000063440000}"/>
    <cellStyle name="20% - Accent1 3 2 2 3 4 2 4" xfId="17690" xr:uid="{00000000-0005-0000-0000-000064440000}"/>
    <cellStyle name="20% - Accent1 3 2 2 3 4 2 4 2" xfId="17691" xr:uid="{00000000-0005-0000-0000-000065440000}"/>
    <cellStyle name="20% - Accent1 3 2 2 3 4 2 4 2 2" xfId="17692" xr:uid="{00000000-0005-0000-0000-000066440000}"/>
    <cellStyle name="20% - Accent1 3 2 2 3 4 2 4 2 2 2" xfId="17693" xr:uid="{00000000-0005-0000-0000-000067440000}"/>
    <cellStyle name="20% - Accent1 3 2 2 3 4 2 4 2 3" xfId="17694" xr:uid="{00000000-0005-0000-0000-000068440000}"/>
    <cellStyle name="20% - Accent1 3 2 2 3 4 2 4 3" xfId="17695" xr:uid="{00000000-0005-0000-0000-000069440000}"/>
    <cellStyle name="20% - Accent1 3 2 2 3 4 2 4 3 2" xfId="17696" xr:uid="{00000000-0005-0000-0000-00006A440000}"/>
    <cellStyle name="20% - Accent1 3 2 2 3 4 2 4 4" xfId="17697" xr:uid="{00000000-0005-0000-0000-00006B440000}"/>
    <cellStyle name="20% - Accent1 3 2 2 3 4 2 5" xfId="17698" xr:uid="{00000000-0005-0000-0000-00006C440000}"/>
    <cellStyle name="20% - Accent1 3 2 2 3 4 2 5 2" xfId="17699" xr:uid="{00000000-0005-0000-0000-00006D440000}"/>
    <cellStyle name="20% - Accent1 3 2 2 3 4 2 5 2 2" xfId="17700" xr:uid="{00000000-0005-0000-0000-00006E440000}"/>
    <cellStyle name="20% - Accent1 3 2 2 3 4 2 5 3" xfId="17701" xr:uid="{00000000-0005-0000-0000-00006F440000}"/>
    <cellStyle name="20% - Accent1 3 2 2 3 4 2 6" xfId="17702" xr:uid="{00000000-0005-0000-0000-000070440000}"/>
    <cellStyle name="20% - Accent1 3 2 2 3 4 2 6 2" xfId="17703" xr:uid="{00000000-0005-0000-0000-000071440000}"/>
    <cellStyle name="20% - Accent1 3 2 2 3 4 2 6 2 2" xfId="17704" xr:uid="{00000000-0005-0000-0000-000072440000}"/>
    <cellStyle name="20% - Accent1 3 2 2 3 4 2 6 3" xfId="17705" xr:uid="{00000000-0005-0000-0000-000073440000}"/>
    <cellStyle name="20% - Accent1 3 2 2 3 4 2 7" xfId="17706" xr:uid="{00000000-0005-0000-0000-000074440000}"/>
    <cellStyle name="20% - Accent1 3 2 2 3 4 2 7 2" xfId="17707" xr:uid="{00000000-0005-0000-0000-000075440000}"/>
    <cellStyle name="20% - Accent1 3 2 2 3 4 2 8" xfId="17708" xr:uid="{00000000-0005-0000-0000-000076440000}"/>
    <cellStyle name="20% - Accent1 3 2 2 3 4 2 8 2" xfId="17709" xr:uid="{00000000-0005-0000-0000-000077440000}"/>
    <cellStyle name="20% - Accent1 3 2 2 3 4 2 9" xfId="17710" xr:uid="{00000000-0005-0000-0000-000078440000}"/>
    <cellStyle name="20% - Accent1 3 2 2 3 4 3" xfId="17711" xr:uid="{00000000-0005-0000-0000-000079440000}"/>
    <cellStyle name="20% - Accent1 3 2 2 3 4 3 2" xfId="17712" xr:uid="{00000000-0005-0000-0000-00007A440000}"/>
    <cellStyle name="20% - Accent1 3 2 2 3 4 3 2 2" xfId="17713" xr:uid="{00000000-0005-0000-0000-00007B440000}"/>
    <cellStyle name="20% - Accent1 3 2 2 3 4 3 2 2 2" xfId="17714" xr:uid="{00000000-0005-0000-0000-00007C440000}"/>
    <cellStyle name="20% - Accent1 3 2 2 3 4 3 2 2 2 2" xfId="17715" xr:uid="{00000000-0005-0000-0000-00007D440000}"/>
    <cellStyle name="20% - Accent1 3 2 2 3 4 3 2 2 3" xfId="17716" xr:uid="{00000000-0005-0000-0000-00007E440000}"/>
    <cellStyle name="20% - Accent1 3 2 2 3 4 3 2 3" xfId="17717" xr:uid="{00000000-0005-0000-0000-00007F440000}"/>
    <cellStyle name="20% - Accent1 3 2 2 3 4 3 2 3 2" xfId="17718" xr:uid="{00000000-0005-0000-0000-000080440000}"/>
    <cellStyle name="20% - Accent1 3 2 2 3 4 3 2 4" xfId="17719" xr:uid="{00000000-0005-0000-0000-000081440000}"/>
    <cellStyle name="20% - Accent1 3 2 2 3 4 3 3" xfId="17720" xr:uid="{00000000-0005-0000-0000-000082440000}"/>
    <cellStyle name="20% - Accent1 3 2 2 3 4 3 3 2" xfId="17721" xr:uid="{00000000-0005-0000-0000-000083440000}"/>
    <cellStyle name="20% - Accent1 3 2 2 3 4 3 3 2 2" xfId="17722" xr:uid="{00000000-0005-0000-0000-000084440000}"/>
    <cellStyle name="20% - Accent1 3 2 2 3 4 3 3 2 2 2" xfId="17723" xr:uid="{00000000-0005-0000-0000-000085440000}"/>
    <cellStyle name="20% - Accent1 3 2 2 3 4 3 3 2 3" xfId="17724" xr:uid="{00000000-0005-0000-0000-000086440000}"/>
    <cellStyle name="20% - Accent1 3 2 2 3 4 3 3 3" xfId="17725" xr:uid="{00000000-0005-0000-0000-000087440000}"/>
    <cellStyle name="20% - Accent1 3 2 2 3 4 3 3 3 2" xfId="17726" xr:uid="{00000000-0005-0000-0000-000088440000}"/>
    <cellStyle name="20% - Accent1 3 2 2 3 4 3 3 4" xfId="17727" xr:uid="{00000000-0005-0000-0000-000089440000}"/>
    <cellStyle name="20% - Accent1 3 2 2 3 4 3 4" xfId="17728" xr:uid="{00000000-0005-0000-0000-00008A440000}"/>
    <cellStyle name="20% - Accent1 3 2 2 3 4 3 4 2" xfId="17729" xr:uid="{00000000-0005-0000-0000-00008B440000}"/>
    <cellStyle name="20% - Accent1 3 2 2 3 4 3 4 2 2" xfId="17730" xr:uid="{00000000-0005-0000-0000-00008C440000}"/>
    <cellStyle name="20% - Accent1 3 2 2 3 4 3 4 2 2 2" xfId="17731" xr:uid="{00000000-0005-0000-0000-00008D440000}"/>
    <cellStyle name="20% - Accent1 3 2 2 3 4 3 4 2 3" xfId="17732" xr:uid="{00000000-0005-0000-0000-00008E440000}"/>
    <cellStyle name="20% - Accent1 3 2 2 3 4 3 4 3" xfId="17733" xr:uid="{00000000-0005-0000-0000-00008F440000}"/>
    <cellStyle name="20% - Accent1 3 2 2 3 4 3 4 3 2" xfId="17734" xr:uid="{00000000-0005-0000-0000-000090440000}"/>
    <cellStyle name="20% - Accent1 3 2 2 3 4 3 4 4" xfId="17735" xr:uid="{00000000-0005-0000-0000-000091440000}"/>
    <cellStyle name="20% - Accent1 3 2 2 3 4 3 5" xfId="17736" xr:uid="{00000000-0005-0000-0000-000092440000}"/>
    <cellStyle name="20% - Accent1 3 2 2 3 4 3 5 2" xfId="17737" xr:uid="{00000000-0005-0000-0000-000093440000}"/>
    <cellStyle name="20% - Accent1 3 2 2 3 4 3 5 2 2" xfId="17738" xr:uid="{00000000-0005-0000-0000-000094440000}"/>
    <cellStyle name="20% - Accent1 3 2 2 3 4 3 5 3" xfId="17739" xr:uid="{00000000-0005-0000-0000-000095440000}"/>
    <cellStyle name="20% - Accent1 3 2 2 3 4 3 6" xfId="17740" xr:uid="{00000000-0005-0000-0000-000096440000}"/>
    <cellStyle name="20% - Accent1 3 2 2 3 4 3 6 2" xfId="17741" xr:uid="{00000000-0005-0000-0000-000097440000}"/>
    <cellStyle name="20% - Accent1 3 2 2 3 4 3 6 2 2" xfId="17742" xr:uid="{00000000-0005-0000-0000-000098440000}"/>
    <cellStyle name="20% - Accent1 3 2 2 3 4 3 6 3" xfId="17743" xr:uid="{00000000-0005-0000-0000-000099440000}"/>
    <cellStyle name="20% - Accent1 3 2 2 3 4 3 7" xfId="17744" xr:uid="{00000000-0005-0000-0000-00009A440000}"/>
    <cellStyle name="20% - Accent1 3 2 2 3 4 3 7 2" xfId="17745" xr:uid="{00000000-0005-0000-0000-00009B440000}"/>
    <cellStyle name="20% - Accent1 3 2 2 3 4 3 8" xfId="17746" xr:uid="{00000000-0005-0000-0000-00009C440000}"/>
    <cellStyle name="20% - Accent1 3 2 2 3 4 3 8 2" xfId="17747" xr:uid="{00000000-0005-0000-0000-00009D440000}"/>
    <cellStyle name="20% - Accent1 3 2 2 3 4 3 9" xfId="17748" xr:uid="{00000000-0005-0000-0000-00009E440000}"/>
    <cellStyle name="20% - Accent1 3 2 2 3 4 4" xfId="17749" xr:uid="{00000000-0005-0000-0000-00009F440000}"/>
    <cellStyle name="20% - Accent1 3 2 2 3 4 4 2" xfId="17750" xr:uid="{00000000-0005-0000-0000-0000A0440000}"/>
    <cellStyle name="20% - Accent1 3 2 2 3 4 4 2 2" xfId="17751" xr:uid="{00000000-0005-0000-0000-0000A1440000}"/>
    <cellStyle name="20% - Accent1 3 2 2 3 4 4 2 2 2" xfId="17752" xr:uid="{00000000-0005-0000-0000-0000A2440000}"/>
    <cellStyle name="20% - Accent1 3 2 2 3 4 4 2 3" xfId="17753" xr:uid="{00000000-0005-0000-0000-0000A3440000}"/>
    <cellStyle name="20% - Accent1 3 2 2 3 4 4 3" xfId="17754" xr:uid="{00000000-0005-0000-0000-0000A4440000}"/>
    <cellStyle name="20% - Accent1 3 2 2 3 4 4 3 2" xfId="17755" xr:uid="{00000000-0005-0000-0000-0000A5440000}"/>
    <cellStyle name="20% - Accent1 3 2 2 3 4 4 4" xfId="17756" xr:uid="{00000000-0005-0000-0000-0000A6440000}"/>
    <cellStyle name="20% - Accent1 3 2 2 3 4 5" xfId="17757" xr:uid="{00000000-0005-0000-0000-0000A7440000}"/>
    <cellStyle name="20% - Accent1 3 2 2 3 4 5 2" xfId="17758" xr:uid="{00000000-0005-0000-0000-0000A8440000}"/>
    <cellStyle name="20% - Accent1 3 2 2 3 4 5 2 2" xfId="17759" xr:uid="{00000000-0005-0000-0000-0000A9440000}"/>
    <cellStyle name="20% - Accent1 3 2 2 3 4 5 2 2 2" xfId="17760" xr:uid="{00000000-0005-0000-0000-0000AA440000}"/>
    <cellStyle name="20% - Accent1 3 2 2 3 4 5 2 3" xfId="17761" xr:uid="{00000000-0005-0000-0000-0000AB440000}"/>
    <cellStyle name="20% - Accent1 3 2 2 3 4 5 3" xfId="17762" xr:uid="{00000000-0005-0000-0000-0000AC440000}"/>
    <cellStyle name="20% - Accent1 3 2 2 3 4 5 3 2" xfId="17763" xr:uid="{00000000-0005-0000-0000-0000AD440000}"/>
    <cellStyle name="20% - Accent1 3 2 2 3 4 5 4" xfId="17764" xr:uid="{00000000-0005-0000-0000-0000AE440000}"/>
    <cellStyle name="20% - Accent1 3 2 2 3 4 6" xfId="17765" xr:uid="{00000000-0005-0000-0000-0000AF440000}"/>
    <cellStyle name="20% - Accent1 3 2 2 3 4 6 2" xfId="17766" xr:uid="{00000000-0005-0000-0000-0000B0440000}"/>
    <cellStyle name="20% - Accent1 3 2 2 3 4 6 2 2" xfId="17767" xr:uid="{00000000-0005-0000-0000-0000B1440000}"/>
    <cellStyle name="20% - Accent1 3 2 2 3 4 6 2 2 2" xfId="17768" xr:uid="{00000000-0005-0000-0000-0000B2440000}"/>
    <cellStyle name="20% - Accent1 3 2 2 3 4 6 2 3" xfId="17769" xr:uid="{00000000-0005-0000-0000-0000B3440000}"/>
    <cellStyle name="20% - Accent1 3 2 2 3 4 6 3" xfId="17770" xr:uid="{00000000-0005-0000-0000-0000B4440000}"/>
    <cellStyle name="20% - Accent1 3 2 2 3 4 6 3 2" xfId="17771" xr:uid="{00000000-0005-0000-0000-0000B5440000}"/>
    <cellStyle name="20% - Accent1 3 2 2 3 4 6 4" xfId="17772" xr:uid="{00000000-0005-0000-0000-0000B6440000}"/>
    <cellStyle name="20% - Accent1 3 2 2 3 4 7" xfId="17773" xr:uid="{00000000-0005-0000-0000-0000B7440000}"/>
    <cellStyle name="20% - Accent1 3 2 2 3 4 7 2" xfId="17774" xr:uid="{00000000-0005-0000-0000-0000B8440000}"/>
    <cellStyle name="20% - Accent1 3 2 2 3 4 7 2 2" xfId="17775" xr:uid="{00000000-0005-0000-0000-0000B9440000}"/>
    <cellStyle name="20% - Accent1 3 2 2 3 4 7 3" xfId="17776" xr:uid="{00000000-0005-0000-0000-0000BA440000}"/>
    <cellStyle name="20% - Accent1 3 2 2 3 4 8" xfId="17777" xr:uid="{00000000-0005-0000-0000-0000BB440000}"/>
    <cellStyle name="20% - Accent1 3 2 2 3 4 8 2" xfId="17778" xr:uid="{00000000-0005-0000-0000-0000BC440000}"/>
    <cellStyle name="20% - Accent1 3 2 2 3 4 8 2 2" xfId="17779" xr:uid="{00000000-0005-0000-0000-0000BD440000}"/>
    <cellStyle name="20% - Accent1 3 2 2 3 4 8 3" xfId="17780" xr:uid="{00000000-0005-0000-0000-0000BE440000}"/>
    <cellStyle name="20% - Accent1 3 2 2 3 4 9" xfId="17781" xr:uid="{00000000-0005-0000-0000-0000BF440000}"/>
    <cellStyle name="20% - Accent1 3 2 2 3 4 9 2" xfId="17782" xr:uid="{00000000-0005-0000-0000-0000C0440000}"/>
    <cellStyle name="20% - Accent1 3 2 2 3 5" xfId="17783" xr:uid="{00000000-0005-0000-0000-0000C1440000}"/>
    <cellStyle name="20% - Accent1 3 2 2 3 5 2" xfId="17784" xr:uid="{00000000-0005-0000-0000-0000C2440000}"/>
    <cellStyle name="20% - Accent1 3 2 2 3 5 2 2" xfId="17785" xr:uid="{00000000-0005-0000-0000-0000C3440000}"/>
    <cellStyle name="20% - Accent1 3 2 2 3 5 2 2 2" xfId="17786" xr:uid="{00000000-0005-0000-0000-0000C4440000}"/>
    <cellStyle name="20% - Accent1 3 2 2 3 5 2 2 2 2" xfId="17787" xr:uid="{00000000-0005-0000-0000-0000C5440000}"/>
    <cellStyle name="20% - Accent1 3 2 2 3 5 2 2 3" xfId="17788" xr:uid="{00000000-0005-0000-0000-0000C6440000}"/>
    <cellStyle name="20% - Accent1 3 2 2 3 5 2 3" xfId="17789" xr:uid="{00000000-0005-0000-0000-0000C7440000}"/>
    <cellStyle name="20% - Accent1 3 2 2 3 5 2 3 2" xfId="17790" xr:uid="{00000000-0005-0000-0000-0000C8440000}"/>
    <cellStyle name="20% - Accent1 3 2 2 3 5 2 4" xfId="17791" xr:uid="{00000000-0005-0000-0000-0000C9440000}"/>
    <cellStyle name="20% - Accent1 3 2 2 3 5 3" xfId="17792" xr:uid="{00000000-0005-0000-0000-0000CA440000}"/>
    <cellStyle name="20% - Accent1 3 2 2 3 5 3 2" xfId="17793" xr:uid="{00000000-0005-0000-0000-0000CB440000}"/>
    <cellStyle name="20% - Accent1 3 2 2 3 5 3 2 2" xfId="17794" xr:uid="{00000000-0005-0000-0000-0000CC440000}"/>
    <cellStyle name="20% - Accent1 3 2 2 3 5 3 2 2 2" xfId="17795" xr:uid="{00000000-0005-0000-0000-0000CD440000}"/>
    <cellStyle name="20% - Accent1 3 2 2 3 5 3 2 3" xfId="17796" xr:uid="{00000000-0005-0000-0000-0000CE440000}"/>
    <cellStyle name="20% - Accent1 3 2 2 3 5 3 3" xfId="17797" xr:uid="{00000000-0005-0000-0000-0000CF440000}"/>
    <cellStyle name="20% - Accent1 3 2 2 3 5 3 3 2" xfId="17798" xr:uid="{00000000-0005-0000-0000-0000D0440000}"/>
    <cellStyle name="20% - Accent1 3 2 2 3 5 3 4" xfId="17799" xr:uid="{00000000-0005-0000-0000-0000D1440000}"/>
    <cellStyle name="20% - Accent1 3 2 2 3 5 4" xfId="17800" xr:uid="{00000000-0005-0000-0000-0000D2440000}"/>
    <cellStyle name="20% - Accent1 3 2 2 3 5 4 2" xfId="17801" xr:uid="{00000000-0005-0000-0000-0000D3440000}"/>
    <cellStyle name="20% - Accent1 3 2 2 3 5 4 2 2" xfId="17802" xr:uid="{00000000-0005-0000-0000-0000D4440000}"/>
    <cellStyle name="20% - Accent1 3 2 2 3 5 4 2 2 2" xfId="17803" xr:uid="{00000000-0005-0000-0000-0000D5440000}"/>
    <cellStyle name="20% - Accent1 3 2 2 3 5 4 2 3" xfId="17804" xr:uid="{00000000-0005-0000-0000-0000D6440000}"/>
    <cellStyle name="20% - Accent1 3 2 2 3 5 4 3" xfId="17805" xr:uid="{00000000-0005-0000-0000-0000D7440000}"/>
    <cellStyle name="20% - Accent1 3 2 2 3 5 4 3 2" xfId="17806" xr:uid="{00000000-0005-0000-0000-0000D8440000}"/>
    <cellStyle name="20% - Accent1 3 2 2 3 5 4 4" xfId="17807" xr:uid="{00000000-0005-0000-0000-0000D9440000}"/>
    <cellStyle name="20% - Accent1 3 2 2 3 5 5" xfId="17808" xr:uid="{00000000-0005-0000-0000-0000DA440000}"/>
    <cellStyle name="20% - Accent1 3 2 2 3 5 5 2" xfId="17809" xr:uid="{00000000-0005-0000-0000-0000DB440000}"/>
    <cellStyle name="20% - Accent1 3 2 2 3 5 5 2 2" xfId="17810" xr:uid="{00000000-0005-0000-0000-0000DC440000}"/>
    <cellStyle name="20% - Accent1 3 2 2 3 5 5 3" xfId="17811" xr:uid="{00000000-0005-0000-0000-0000DD440000}"/>
    <cellStyle name="20% - Accent1 3 2 2 3 5 6" xfId="17812" xr:uid="{00000000-0005-0000-0000-0000DE440000}"/>
    <cellStyle name="20% - Accent1 3 2 2 3 5 6 2" xfId="17813" xr:uid="{00000000-0005-0000-0000-0000DF440000}"/>
    <cellStyle name="20% - Accent1 3 2 2 3 5 6 2 2" xfId="17814" xr:uid="{00000000-0005-0000-0000-0000E0440000}"/>
    <cellStyle name="20% - Accent1 3 2 2 3 5 6 3" xfId="17815" xr:uid="{00000000-0005-0000-0000-0000E1440000}"/>
    <cellStyle name="20% - Accent1 3 2 2 3 5 7" xfId="17816" xr:uid="{00000000-0005-0000-0000-0000E2440000}"/>
    <cellStyle name="20% - Accent1 3 2 2 3 5 7 2" xfId="17817" xr:uid="{00000000-0005-0000-0000-0000E3440000}"/>
    <cellStyle name="20% - Accent1 3 2 2 3 5 8" xfId="17818" xr:uid="{00000000-0005-0000-0000-0000E4440000}"/>
    <cellStyle name="20% - Accent1 3 2 2 3 5 8 2" xfId="17819" xr:uid="{00000000-0005-0000-0000-0000E5440000}"/>
    <cellStyle name="20% - Accent1 3 2 2 3 5 9" xfId="17820" xr:uid="{00000000-0005-0000-0000-0000E6440000}"/>
    <cellStyle name="20% - Accent1 3 2 2 3 6" xfId="17821" xr:uid="{00000000-0005-0000-0000-0000E7440000}"/>
    <cellStyle name="20% - Accent1 3 2 2 3 6 2" xfId="17822" xr:uid="{00000000-0005-0000-0000-0000E8440000}"/>
    <cellStyle name="20% - Accent1 3 2 2 3 6 2 2" xfId="17823" xr:uid="{00000000-0005-0000-0000-0000E9440000}"/>
    <cellStyle name="20% - Accent1 3 2 2 3 6 2 2 2" xfId="17824" xr:uid="{00000000-0005-0000-0000-0000EA440000}"/>
    <cellStyle name="20% - Accent1 3 2 2 3 6 2 2 2 2" xfId="17825" xr:uid="{00000000-0005-0000-0000-0000EB440000}"/>
    <cellStyle name="20% - Accent1 3 2 2 3 6 2 2 3" xfId="17826" xr:uid="{00000000-0005-0000-0000-0000EC440000}"/>
    <cellStyle name="20% - Accent1 3 2 2 3 6 2 3" xfId="17827" xr:uid="{00000000-0005-0000-0000-0000ED440000}"/>
    <cellStyle name="20% - Accent1 3 2 2 3 6 2 3 2" xfId="17828" xr:uid="{00000000-0005-0000-0000-0000EE440000}"/>
    <cellStyle name="20% - Accent1 3 2 2 3 6 2 4" xfId="17829" xr:uid="{00000000-0005-0000-0000-0000EF440000}"/>
    <cellStyle name="20% - Accent1 3 2 2 3 6 3" xfId="17830" xr:uid="{00000000-0005-0000-0000-0000F0440000}"/>
    <cellStyle name="20% - Accent1 3 2 2 3 6 3 2" xfId="17831" xr:uid="{00000000-0005-0000-0000-0000F1440000}"/>
    <cellStyle name="20% - Accent1 3 2 2 3 6 3 2 2" xfId="17832" xr:uid="{00000000-0005-0000-0000-0000F2440000}"/>
    <cellStyle name="20% - Accent1 3 2 2 3 6 3 2 2 2" xfId="17833" xr:uid="{00000000-0005-0000-0000-0000F3440000}"/>
    <cellStyle name="20% - Accent1 3 2 2 3 6 3 2 3" xfId="17834" xr:uid="{00000000-0005-0000-0000-0000F4440000}"/>
    <cellStyle name="20% - Accent1 3 2 2 3 6 3 3" xfId="17835" xr:uid="{00000000-0005-0000-0000-0000F5440000}"/>
    <cellStyle name="20% - Accent1 3 2 2 3 6 3 3 2" xfId="17836" xr:uid="{00000000-0005-0000-0000-0000F6440000}"/>
    <cellStyle name="20% - Accent1 3 2 2 3 6 3 4" xfId="17837" xr:uid="{00000000-0005-0000-0000-0000F7440000}"/>
    <cellStyle name="20% - Accent1 3 2 2 3 6 4" xfId="17838" xr:uid="{00000000-0005-0000-0000-0000F8440000}"/>
    <cellStyle name="20% - Accent1 3 2 2 3 6 4 2" xfId="17839" xr:uid="{00000000-0005-0000-0000-0000F9440000}"/>
    <cellStyle name="20% - Accent1 3 2 2 3 6 4 2 2" xfId="17840" xr:uid="{00000000-0005-0000-0000-0000FA440000}"/>
    <cellStyle name="20% - Accent1 3 2 2 3 6 4 2 2 2" xfId="17841" xr:uid="{00000000-0005-0000-0000-0000FB440000}"/>
    <cellStyle name="20% - Accent1 3 2 2 3 6 4 2 3" xfId="17842" xr:uid="{00000000-0005-0000-0000-0000FC440000}"/>
    <cellStyle name="20% - Accent1 3 2 2 3 6 4 3" xfId="17843" xr:uid="{00000000-0005-0000-0000-0000FD440000}"/>
    <cellStyle name="20% - Accent1 3 2 2 3 6 4 3 2" xfId="17844" xr:uid="{00000000-0005-0000-0000-0000FE440000}"/>
    <cellStyle name="20% - Accent1 3 2 2 3 6 4 4" xfId="17845" xr:uid="{00000000-0005-0000-0000-0000FF440000}"/>
    <cellStyle name="20% - Accent1 3 2 2 3 6 5" xfId="17846" xr:uid="{00000000-0005-0000-0000-000000450000}"/>
    <cellStyle name="20% - Accent1 3 2 2 3 6 5 2" xfId="17847" xr:uid="{00000000-0005-0000-0000-000001450000}"/>
    <cellStyle name="20% - Accent1 3 2 2 3 6 5 2 2" xfId="17848" xr:uid="{00000000-0005-0000-0000-000002450000}"/>
    <cellStyle name="20% - Accent1 3 2 2 3 6 5 3" xfId="17849" xr:uid="{00000000-0005-0000-0000-000003450000}"/>
    <cellStyle name="20% - Accent1 3 2 2 3 6 6" xfId="17850" xr:uid="{00000000-0005-0000-0000-000004450000}"/>
    <cellStyle name="20% - Accent1 3 2 2 3 6 6 2" xfId="17851" xr:uid="{00000000-0005-0000-0000-000005450000}"/>
    <cellStyle name="20% - Accent1 3 2 2 3 6 6 2 2" xfId="17852" xr:uid="{00000000-0005-0000-0000-000006450000}"/>
    <cellStyle name="20% - Accent1 3 2 2 3 6 6 3" xfId="17853" xr:uid="{00000000-0005-0000-0000-000007450000}"/>
    <cellStyle name="20% - Accent1 3 2 2 3 6 7" xfId="17854" xr:uid="{00000000-0005-0000-0000-000008450000}"/>
    <cellStyle name="20% - Accent1 3 2 2 3 6 7 2" xfId="17855" xr:uid="{00000000-0005-0000-0000-000009450000}"/>
    <cellStyle name="20% - Accent1 3 2 2 3 6 8" xfId="17856" xr:uid="{00000000-0005-0000-0000-00000A450000}"/>
    <cellStyle name="20% - Accent1 3 2 2 3 6 8 2" xfId="17857" xr:uid="{00000000-0005-0000-0000-00000B450000}"/>
    <cellStyle name="20% - Accent1 3 2 2 3 6 9" xfId="17858" xr:uid="{00000000-0005-0000-0000-00000C450000}"/>
    <cellStyle name="20% - Accent1 3 2 2 3 7" xfId="17859" xr:uid="{00000000-0005-0000-0000-00000D450000}"/>
    <cellStyle name="20% - Accent1 3 2 2 3 7 2" xfId="17860" xr:uid="{00000000-0005-0000-0000-00000E450000}"/>
    <cellStyle name="20% - Accent1 3 2 2 3 7 2 2" xfId="17861" xr:uid="{00000000-0005-0000-0000-00000F450000}"/>
    <cellStyle name="20% - Accent1 3 2 2 3 7 2 2 2" xfId="17862" xr:uid="{00000000-0005-0000-0000-000010450000}"/>
    <cellStyle name="20% - Accent1 3 2 2 3 7 2 3" xfId="17863" xr:uid="{00000000-0005-0000-0000-000011450000}"/>
    <cellStyle name="20% - Accent1 3 2 2 3 7 3" xfId="17864" xr:uid="{00000000-0005-0000-0000-000012450000}"/>
    <cellStyle name="20% - Accent1 3 2 2 3 7 3 2" xfId="17865" xr:uid="{00000000-0005-0000-0000-000013450000}"/>
    <cellStyle name="20% - Accent1 3 2 2 3 7 4" xfId="17866" xr:uid="{00000000-0005-0000-0000-000014450000}"/>
    <cellStyle name="20% - Accent1 3 2 2 3 8" xfId="17867" xr:uid="{00000000-0005-0000-0000-000015450000}"/>
    <cellStyle name="20% - Accent1 3 2 2 3 8 2" xfId="17868" xr:uid="{00000000-0005-0000-0000-000016450000}"/>
    <cellStyle name="20% - Accent1 3 2 2 3 8 2 2" xfId="17869" xr:uid="{00000000-0005-0000-0000-000017450000}"/>
    <cellStyle name="20% - Accent1 3 2 2 3 8 2 2 2" xfId="17870" xr:uid="{00000000-0005-0000-0000-000018450000}"/>
    <cellStyle name="20% - Accent1 3 2 2 3 8 2 3" xfId="17871" xr:uid="{00000000-0005-0000-0000-000019450000}"/>
    <cellStyle name="20% - Accent1 3 2 2 3 8 3" xfId="17872" xr:uid="{00000000-0005-0000-0000-00001A450000}"/>
    <cellStyle name="20% - Accent1 3 2 2 3 8 3 2" xfId="17873" xr:uid="{00000000-0005-0000-0000-00001B450000}"/>
    <cellStyle name="20% - Accent1 3 2 2 3 8 4" xfId="17874" xr:uid="{00000000-0005-0000-0000-00001C450000}"/>
    <cellStyle name="20% - Accent1 3 2 2 3 9" xfId="17875" xr:uid="{00000000-0005-0000-0000-00001D450000}"/>
    <cellStyle name="20% - Accent1 3 2 2 3 9 2" xfId="17876" xr:uid="{00000000-0005-0000-0000-00001E450000}"/>
    <cellStyle name="20% - Accent1 3 2 2 3 9 2 2" xfId="17877" xr:uid="{00000000-0005-0000-0000-00001F450000}"/>
    <cellStyle name="20% - Accent1 3 2 2 3 9 2 2 2" xfId="17878" xr:uid="{00000000-0005-0000-0000-000020450000}"/>
    <cellStyle name="20% - Accent1 3 2 2 3 9 2 3" xfId="17879" xr:uid="{00000000-0005-0000-0000-000021450000}"/>
    <cellStyle name="20% - Accent1 3 2 2 3 9 3" xfId="17880" xr:uid="{00000000-0005-0000-0000-000022450000}"/>
    <cellStyle name="20% - Accent1 3 2 2 3 9 3 2" xfId="17881" xr:uid="{00000000-0005-0000-0000-000023450000}"/>
    <cellStyle name="20% - Accent1 3 2 2 3 9 4" xfId="17882" xr:uid="{00000000-0005-0000-0000-000024450000}"/>
    <cellStyle name="20% - Accent1 3 2 2 4" xfId="17883" xr:uid="{00000000-0005-0000-0000-000025450000}"/>
    <cellStyle name="20% - Accent1 3 2 2 4 10" xfId="17884" xr:uid="{00000000-0005-0000-0000-000026450000}"/>
    <cellStyle name="20% - Accent1 3 2 2 4 10 2" xfId="17885" xr:uid="{00000000-0005-0000-0000-000027450000}"/>
    <cellStyle name="20% - Accent1 3 2 2 4 11" xfId="17886" xr:uid="{00000000-0005-0000-0000-000028450000}"/>
    <cellStyle name="20% - Accent1 3 2 2 4 2" xfId="17887" xr:uid="{00000000-0005-0000-0000-000029450000}"/>
    <cellStyle name="20% - Accent1 3 2 2 4 2 2" xfId="17888" xr:uid="{00000000-0005-0000-0000-00002A450000}"/>
    <cellStyle name="20% - Accent1 3 2 2 4 2 2 2" xfId="17889" xr:uid="{00000000-0005-0000-0000-00002B450000}"/>
    <cellStyle name="20% - Accent1 3 2 2 4 2 2 2 2" xfId="17890" xr:uid="{00000000-0005-0000-0000-00002C450000}"/>
    <cellStyle name="20% - Accent1 3 2 2 4 2 2 2 2 2" xfId="17891" xr:uid="{00000000-0005-0000-0000-00002D450000}"/>
    <cellStyle name="20% - Accent1 3 2 2 4 2 2 2 3" xfId="17892" xr:uid="{00000000-0005-0000-0000-00002E450000}"/>
    <cellStyle name="20% - Accent1 3 2 2 4 2 2 3" xfId="17893" xr:uid="{00000000-0005-0000-0000-00002F450000}"/>
    <cellStyle name="20% - Accent1 3 2 2 4 2 2 3 2" xfId="17894" xr:uid="{00000000-0005-0000-0000-000030450000}"/>
    <cellStyle name="20% - Accent1 3 2 2 4 2 2 4" xfId="17895" xr:uid="{00000000-0005-0000-0000-000031450000}"/>
    <cellStyle name="20% - Accent1 3 2 2 4 2 3" xfId="17896" xr:uid="{00000000-0005-0000-0000-000032450000}"/>
    <cellStyle name="20% - Accent1 3 2 2 4 2 3 2" xfId="17897" xr:uid="{00000000-0005-0000-0000-000033450000}"/>
    <cellStyle name="20% - Accent1 3 2 2 4 2 3 2 2" xfId="17898" xr:uid="{00000000-0005-0000-0000-000034450000}"/>
    <cellStyle name="20% - Accent1 3 2 2 4 2 3 2 2 2" xfId="17899" xr:uid="{00000000-0005-0000-0000-000035450000}"/>
    <cellStyle name="20% - Accent1 3 2 2 4 2 3 2 3" xfId="17900" xr:uid="{00000000-0005-0000-0000-000036450000}"/>
    <cellStyle name="20% - Accent1 3 2 2 4 2 3 3" xfId="17901" xr:uid="{00000000-0005-0000-0000-000037450000}"/>
    <cellStyle name="20% - Accent1 3 2 2 4 2 3 3 2" xfId="17902" xr:uid="{00000000-0005-0000-0000-000038450000}"/>
    <cellStyle name="20% - Accent1 3 2 2 4 2 3 4" xfId="17903" xr:uid="{00000000-0005-0000-0000-000039450000}"/>
    <cellStyle name="20% - Accent1 3 2 2 4 2 4" xfId="17904" xr:uid="{00000000-0005-0000-0000-00003A450000}"/>
    <cellStyle name="20% - Accent1 3 2 2 4 2 4 2" xfId="17905" xr:uid="{00000000-0005-0000-0000-00003B450000}"/>
    <cellStyle name="20% - Accent1 3 2 2 4 2 4 2 2" xfId="17906" xr:uid="{00000000-0005-0000-0000-00003C450000}"/>
    <cellStyle name="20% - Accent1 3 2 2 4 2 4 2 2 2" xfId="17907" xr:uid="{00000000-0005-0000-0000-00003D450000}"/>
    <cellStyle name="20% - Accent1 3 2 2 4 2 4 2 3" xfId="17908" xr:uid="{00000000-0005-0000-0000-00003E450000}"/>
    <cellStyle name="20% - Accent1 3 2 2 4 2 4 3" xfId="17909" xr:uid="{00000000-0005-0000-0000-00003F450000}"/>
    <cellStyle name="20% - Accent1 3 2 2 4 2 4 3 2" xfId="17910" xr:uid="{00000000-0005-0000-0000-000040450000}"/>
    <cellStyle name="20% - Accent1 3 2 2 4 2 4 4" xfId="17911" xr:uid="{00000000-0005-0000-0000-000041450000}"/>
    <cellStyle name="20% - Accent1 3 2 2 4 2 5" xfId="17912" xr:uid="{00000000-0005-0000-0000-000042450000}"/>
    <cellStyle name="20% - Accent1 3 2 2 4 2 5 2" xfId="17913" xr:uid="{00000000-0005-0000-0000-000043450000}"/>
    <cellStyle name="20% - Accent1 3 2 2 4 2 5 2 2" xfId="17914" xr:uid="{00000000-0005-0000-0000-000044450000}"/>
    <cellStyle name="20% - Accent1 3 2 2 4 2 5 3" xfId="17915" xr:uid="{00000000-0005-0000-0000-000045450000}"/>
    <cellStyle name="20% - Accent1 3 2 2 4 2 6" xfId="17916" xr:uid="{00000000-0005-0000-0000-000046450000}"/>
    <cellStyle name="20% - Accent1 3 2 2 4 2 6 2" xfId="17917" xr:uid="{00000000-0005-0000-0000-000047450000}"/>
    <cellStyle name="20% - Accent1 3 2 2 4 2 6 2 2" xfId="17918" xr:uid="{00000000-0005-0000-0000-000048450000}"/>
    <cellStyle name="20% - Accent1 3 2 2 4 2 6 3" xfId="17919" xr:uid="{00000000-0005-0000-0000-000049450000}"/>
    <cellStyle name="20% - Accent1 3 2 2 4 2 7" xfId="17920" xr:uid="{00000000-0005-0000-0000-00004A450000}"/>
    <cellStyle name="20% - Accent1 3 2 2 4 2 7 2" xfId="17921" xr:uid="{00000000-0005-0000-0000-00004B450000}"/>
    <cellStyle name="20% - Accent1 3 2 2 4 2 8" xfId="17922" xr:uid="{00000000-0005-0000-0000-00004C450000}"/>
    <cellStyle name="20% - Accent1 3 2 2 4 2 8 2" xfId="17923" xr:uid="{00000000-0005-0000-0000-00004D450000}"/>
    <cellStyle name="20% - Accent1 3 2 2 4 2 9" xfId="17924" xr:uid="{00000000-0005-0000-0000-00004E450000}"/>
    <cellStyle name="20% - Accent1 3 2 2 4 3" xfId="17925" xr:uid="{00000000-0005-0000-0000-00004F450000}"/>
    <cellStyle name="20% - Accent1 3 2 2 4 3 2" xfId="17926" xr:uid="{00000000-0005-0000-0000-000050450000}"/>
    <cellStyle name="20% - Accent1 3 2 2 4 3 2 2" xfId="17927" xr:uid="{00000000-0005-0000-0000-000051450000}"/>
    <cellStyle name="20% - Accent1 3 2 2 4 3 2 2 2" xfId="17928" xr:uid="{00000000-0005-0000-0000-000052450000}"/>
    <cellStyle name="20% - Accent1 3 2 2 4 3 2 2 2 2" xfId="17929" xr:uid="{00000000-0005-0000-0000-000053450000}"/>
    <cellStyle name="20% - Accent1 3 2 2 4 3 2 2 3" xfId="17930" xr:uid="{00000000-0005-0000-0000-000054450000}"/>
    <cellStyle name="20% - Accent1 3 2 2 4 3 2 3" xfId="17931" xr:uid="{00000000-0005-0000-0000-000055450000}"/>
    <cellStyle name="20% - Accent1 3 2 2 4 3 2 3 2" xfId="17932" xr:uid="{00000000-0005-0000-0000-000056450000}"/>
    <cellStyle name="20% - Accent1 3 2 2 4 3 2 4" xfId="17933" xr:uid="{00000000-0005-0000-0000-000057450000}"/>
    <cellStyle name="20% - Accent1 3 2 2 4 3 3" xfId="17934" xr:uid="{00000000-0005-0000-0000-000058450000}"/>
    <cellStyle name="20% - Accent1 3 2 2 4 3 3 2" xfId="17935" xr:uid="{00000000-0005-0000-0000-000059450000}"/>
    <cellStyle name="20% - Accent1 3 2 2 4 3 3 2 2" xfId="17936" xr:uid="{00000000-0005-0000-0000-00005A450000}"/>
    <cellStyle name="20% - Accent1 3 2 2 4 3 3 2 2 2" xfId="17937" xr:uid="{00000000-0005-0000-0000-00005B450000}"/>
    <cellStyle name="20% - Accent1 3 2 2 4 3 3 2 3" xfId="17938" xr:uid="{00000000-0005-0000-0000-00005C450000}"/>
    <cellStyle name="20% - Accent1 3 2 2 4 3 3 3" xfId="17939" xr:uid="{00000000-0005-0000-0000-00005D450000}"/>
    <cellStyle name="20% - Accent1 3 2 2 4 3 3 3 2" xfId="17940" xr:uid="{00000000-0005-0000-0000-00005E450000}"/>
    <cellStyle name="20% - Accent1 3 2 2 4 3 3 4" xfId="17941" xr:uid="{00000000-0005-0000-0000-00005F450000}"/>
    <cellStyle name="20% - Accent1 3 2 2 4 3 4" xfId="17942" xr:uid="{00000000-0005-0000-0000-000060450000}"/>
    <cellStyle name="20% - Accent1 3 2 2 4 3 4 2" xfId="17943" xr:uid="{00000000-0005-0000-0000-000061450000}"/>
    <cellStyle name="20% - Accent1 3 2 2 4 3 4 2 2" xfId="17944" xr:uid="{00000000-0005-0000-0000-000062450000}"/>
    <cellStyle name="20% - Accent1 3 2 2 4 3 4 2 2 2" xfId="17945" xr:uid="{00000000-0005-0000-0000-000063450000}"/>
    <cellStyle name="20% - Accent1 3 2 2 4 3 4 2 3" xfId="17946" xr:uid="{00000000-0005-0000-0000-000064450000}"/>
    <cellStyle name="20% - Accent1 3 2 2 4 3 4 3" xfId="17947" xr:uid="{00000000-0005-0000-0000-000065450000}"/>
    <cellStyle name="20% - Accent1 3 2 2 4 3 4 3 2" xfId="17948" xr:uid="{00000000-0005-0000-0000-000066450000}"/>
    <cellStyle name="20% - Accent1 3 2 2 4 3 4 4" xfId="17949" xr:uid="{00000000-0005-0000-0000-000067450000}"/>
    <cellStyle name="20% - Accent1 3 2 2 4 3 5" xfId="17950" xr:uid="{00000000-0005-0000-0000-000068450000}"/>
    <cellStyle name="20% - Accent1 3 2 2 4 3 5 2" xfId="17951" xr:uid="{00000000-0005-0000-0000-000069450000}"/>
    <cellStyle name="20% - Accent1 3 2 2 4 3 5 2 2" xfId="17952" xr:uid="{00000000-0005-0000-0000-00006A450000}"/>
    <cellStyle name="20% - Accent1 3 2 2 4 3 5 3" xfId="17953" xr:uid="{00000000-0005-0000-0000-00006B450000}"/>
    <cellStyle name="20% - Accent1 3 2 2 4 3 6" xfId="17954" xr:uid="{00000000-0005-0000-0000-00006C450000}"/>
    <cellStyle name="20% - Accent1 3 2 2 4 3 6 2" xfId="17955" xr:uid="{00000000-0005-0000-0000-00006D450000}"/>
    <cellStyle name="20% - Accent1 3 2 2 4 3 6 2 2" xfId="17956" xr:uid="{00000000-0005-0000-0000-00006E450000}"/>
    <cellStyle name="20% - Accent1 3 2 2 4 3 6 3" xfId="17957" xr:uid="{00000000-0005-0000-0000-00006F450000}"/>
    <cellStyle name="20% - Accent1 3 2 2 4 3 7" xfId="17958" xr:uid="{00000000-0005-0000-0000-000070450000}"/>
    <cellStyle name="20% - Accent1 3 2 2 4 3 7 2" xfId="17959" xr:uid="{00000000-0005-0000-0000-000071450000}"/>
    <cellStyle name="20% - Accent1 3 2 2 4 3 8" xfId="17960" xr:uid="{00000000-0005-0000-0000-000072450000}"/>
    <cellStyle name="20% - Accent1 3 2 2 4 3 8 2" xfId="17961" xr:uid="{00000000-0005-0000-0000-000073450000}"/>
    <cellStyle name="20% - Accent1 3 2 2 4 3 9" xfId="17962" xr:uid="{00000000-0005-0000-0000-000074450000}"/>
    <cellStyle name="20% - Accent1 3 2 2 4 4" xfId="17963" xr:uid="{00000000-0005-0000-0000-000075450000}"/>
    <cellStyle name="20% - Accent1 3 2 2 4 4 2" xfId="17964" xr:uid="{00000000-0005-0000-0000-000076450000}"/>
    <cellStyle name="20% - Accent1 3 2 2 4 4 2 2" xfId="17965" xr:uid="{00000000-0005-0000-0000-000077450000}"/>
    <cellStyle name="20% - Accent1 3 2 2 4 4 2 2 2" xfId="17966" xr:uid="{00000000-0005-0000-0000-000078450000}"/>
    <cellStyle name="20% - Accent1 3 2 2 4 4 2 3" xfId="17967" xr:uid="{00000000-0005-0000-0000-000079450000}"/>
    <cellStyle name="20% - Accent1 3 2 2 4 4 3" xfId="17968" xr:uid="{00000000-0005-0000-0000-00007A450000}"/>
    <cellStyle name="20% - Accent1 3 2 2 4 4 3 2" xfId="17969" xr:uid="{00000000-0005-0000-0000-00007B450000}"/>
    <cellStyle name="20% - Accent1 3 2 2 4 4 4" xfId="17970" xr:uid="{00000000-0005-0000-0000-00007C450000}"/>
    <cellStyle name="20% - Accent1 3 2 2 4 5" xfId="17971" xr:uid="{00000000-0005-0000-0000-00007D450000}"/>
    <cellStyle name="20% - Accent1 3 2 2 4 5 2" xfId="17972" xr:uid="{00000000-0005-0000-0000-00007E450000}"/>
    <cellStyle name="20% - Accent1 3 2 2 4 5 2 2" xfId="17973" xr:uid="{00000000-0005-0000-0000-00007F450000}"/>
    <cellStyle name="20% - Accent1 3 2 2 4 5 2 2 2" xfId="17974" xr:uid="{00000000-0005-0000-0000-000080450000}"/>
    <cellStyle name="20% - Accent1 3 2 2 4 5 2 3" xfId="17975" xr:uid="{00000000-0005-0000-0000-000081450000}"/>
    <cellStyle name="20% - Accent1 3 2 2 4 5 3" xfId="17976" xr:uid="{00000000-0005-0000-0000-000082450000}"/>
    <cellStyle name="20% - Accent1 3 2 2 4 5 3 2" xfId="17977" xr:uid="{00000000-0005-0000-0000-000083450000}"/>
    <cellStyle name="20% - Accent1 3 2 2 4 5 4" xfId="17978" xr:uid="{00000000-0005-0000-0000-000084450000}"/>
    <cellStyle name="20% - Accent1 3 2 2 4 6" xfId="17979" xr:uid="{00000000-0005-0000-0000-000085450000}"/>
    <cellStyle name="20% - Accent1 3 2 2 4 6 2" xfId="17980" xr:uid="{00000000-0005-0000-0000-000086450000}"/>
    <cellStyle name="20% - Accent1 3 2 2 4 6 2 2" xfId="17981" xr:uid="{00000000-0005-0000-0000-000087450000}"/>
    <cellStyle name="20% - Accent1 3 2 2 4 6 2 2 2" xfId="17982" xr:uid="{00000000-0005-0000-0000-000088450000}"/>
    <cellStyle name="20% - Accent1 3 2 2 4 6 2 3" xfId="17983" xr:uid="{00000000-0005-0000-0000-000089450000}"/>
    <cellStyle name="20% - Accent1 3 2 2 4 6 3" xfId="17984" xr:uid="{00000000-0005-0000-0000-00008A450000}"/>
    <cellStyle name="20% - Accent1 3 2 2 4 6 3 2" xfId="17985" xr:uid="{00000000-0005-0000-0000-00008B450000}"/>
    <cellStyle name="20% - Accent1 3 2 2 4 6 4" xfId="17986" xr:uid="{00000000-0005-0000-0000-00008C450000}"/>
    <cellStyle name="20% - Accent1 3 2 2 4 7" xfId="17987" xr:uid="{00000000-0005-0000-0000-00008D450000}"/>
    <cellStyle name="20% - Accent1 3 2 2 4 7 2" xfId="17988" xr:uid="{00000000-0005-0000-0000-00008E450000}"/>
    <cellStyle name="20% - Accent1 3 2 2 4 7 2 2" xfId="17989" xr:uid="{00000000-0005-0000-0000-00008F450000}"/>
    <cellStyle name="20% - Accent1 3 2 2 4 7 3" xfId="17990" xr:uid="{00000000-0005-0000-0000-000090450000}"/>
    <cellStyle name="20% - Accent1 3 2 2 4 8" xfId="17991" xr:uid="{00000000-0005-0000-0000-000091450000}"/>
    <cellStyle name="20% - Accent1 3 2 2 4 8 2" xfId="17992" xr:uid="{00000000-0005-0000-0000-000092450000}"/>
    <cellStyle name="20% - Accent1 3 2 2 4 8 2 2" xfId="17993" xr:uid="{00000000-0005-0000-0000-000093450000}"/>
    <cellStyle name="20% - Accent1 3 2 2 4 8 3" xfId="17994" xr:uid="{00000000-0005-0000-0000-000094450000}"/>
    <cellStyle name="20% - Accent1 3 2 2 4 9" xfId="17995" xr:uid="{00000000-0005-0000-0000-000095450000}"/>
    <cellStyle name="20% - Accent1 3 2 2 4 9 2" xfId="17996" xr:uid="{00000000-0005-0000-0000-000096450000}"/>
    <cellStyle name="20% - Accent1 3 2 2 5" xfId="17997" xr:uid="{00000000-0005-0000-0000-000097450000}"/>
    <cellStyle name="20% - Accent1 3 2 2 5 10" xfId="17998" xr:uid="{00000000-0005-0000-0000-000098450000}"/>
    <cellStyle name="20% - Accent1 3 2 2 5 10 2" xfId="17999" xr:uid="{00000000-0005-0000-0000-000099450000}"/>
    <cellStyle name="20% - Accent1 3 2 2 5 11" xfId="18000" xr:uid="{00000000-0005-0000-0000-00009A450000}"/>
    <cellStyle name="20% - Accent1 3 2 2 5 2" xfId="18001" xr:uid="{00000000-0005-0000-0000-00009B450000}"/>
    <cellStyle name="20% - Accent1 3 2 2 5 2 2" xfId="18002" xr:uid="{00000000-0005-0000-0000-00009C450000}"/>
    <cellStyle name="20% - Accent1 3 2 2 5 2 2 2" xfId="18003" xr:uid="{00000000-0005-0000-0000-00009D450000}"/>
    <cellStyle name="20% - Accent1 3 2 2 5 2 2 2 2" xfId="18004" xr:uid="{00000000-0005-0000-0000-00009E450000}"/>
    <cellStyle name="20% - Accent1 3 2 2 5 2 2 2 2 2" xfId="18005" xr:uid="{00000000-0005-0000-0000-00009F450000}"/>
    <cellStyle name="20% - Accent1 3 2 2 5 2 2 2 3" xfId="18006" xr:uid="{00000000-0005-0000-0000-0000A0450000}"/>
    <cellStyle name="20% - Accent1 3 2 2 5 2 2 3" xfId="18007" xr:uid="{00000000-0005-0000-0000-0000A1450000}"/>
    <cellStyle name="20% - Accent1 3 2 2 5 2 2 3 2" xfId="18008" xr:uid="{00000000-0005-0000-0000-0000A2450000}"/>
    <cellStyle name="20% - Accent1 3 2 2 5 2 2 4" xfId="18009" xr:uid="{00000000-0005-0000-0000-0000A3450000}"/>
    <cellStyle name="20% - Accent1 3 2 2 5 2 3" xfId="18010" xr:uid="{00000000-0005-0000-0000-0000A4450000}"/>
    <cellStyle name="20% - Accent1 3 2 2 5 2 3 2" xfId="18011" xr:uid="{00000000-0005-0000-0000-0000A5450000}"/>
    <cellStyle name="20% - Accent1 3 2 2 5 2 3 2 2" xfId="18012" xr:uid="{00000000-0005-0000-0000-0000A6450000}"/>
    <cellStyle name="20% - Accent1 3 2 2 5 2 3 2 2 2" xfId="18013" xr:uid="{00000000-0005-0000-0000-0000A7450000}"/>
    <cellStyle name="20% - Accent1 3 2 2 5 2 3 2 3" xfId="18014" xr:uid="{00000000-0005-0000-0000-0000A8450000}"/>
    <cellStyle name="20% - Accent1 3 2 2 5 2 3 3" xfId="18015" xr:uid="{00000000-0005-0000-0000-0000A9450000}"/>
    <cellStyle name="20% - Accent1 3 2 2 5 2 3 3 2" xfId="18016" xr:uid="{00000000-0005-0000-0000-0000AA450000}"/>
    <cellStyle name="20% - Accent1 3 2 2 5 2 3 4" xfId="18017" xr:uid="{00000000-0005-0000-0000-0000AB450000}"/>
    <cellStyle name="20% - Accent1 3 2 2 5 2 4" xfId="18018" xr:uid="{00000000-0005-0000-0000-0000AC450000}"/>
    <cellStyle name="20% - Accent1 3 2 2 5 2 4 2" xfId="18019" xr:uid="{00000000-0005-0000-0000-0000AD450000}"/>
    <cellStyle name="20% - Accent1 3 2 2 5 2 4 2 2" xfId="18020" xr:uid="{00000000-0005-0000-0000-0000AE450000}"/>
    <cellStyle name="20% - Accent1 3 2 2 5 2 4 2 2 2" xfId="18021" xr:uid="{00000000-0005-0000-0000-0000AF450000}"/>
    <cellStyle name="20% - Accent1 3 2 2 5 2 4 2 3" xfId="18022" xr:uid="{00000000-0005-0000-0000-0000B0450000}"/>
    <cellStyle name="20% - Accent1 3 2 2 5 2 4 3" xfId="18023" xr:uid="{00000000-0005-0000-0000-0000B1450000}"/>
    <cellStyle name="20% - Accent1 3 2 2 5 2 4 3 2" xfId="18024" xr:uid="{00000000-0005-0000-0000-0000B2450000}"/>
    <cellStyle name="20% - Accent1 3 2 2 5 2 4 4" xfId="18025" xr:uid="{00000000-0005-0000-0000-0000B3450000}"/>
    <cellStyle name="20% - Accent1 3 2 2 5 2 5" xfId="18026" xr:uid="{00000000-0005-0000-0000-0000B4450000}"/>
    <cellStyle name="20% - Accent1 3 2 2 5 2 5 2" xfId="18027" xr:uid="{00000000-0005-0000-0000-0000B5450000}"/>
    <cellStyle name="20% - Accent1 3 2 2 5 2 5 2 2" xfId="18028" xr:uid="{00000000-0005-0000-0000-0000B6450000}"/>
    <cellStyle name="20% - Accent1 3 2 2 5 2 5 3" xfId="18029" xr:uid="{00000000-0005-0000-0000-0000B7450000}"/>
    <cellStyle name="20% - Accent1 3 2 2 5 2 6" xfId="18030" xr:uid="{00000000-0005-0000-0000-0000B8450000}"/>
    <cellStyle name="20% - Accent1 3 2 2 5 2 6 2" xfId="18031" xr:uid="{00000000-0005-0000-0000-0000B9450000}"/>
    <cellStyle name="20% - Accent1 3 2 2 5 2 6 2 2" xfId="18032" xr:uid="{00000000-0005-0000-0000-0000BA450000}"/>
    <cellStyle name="20% - Accent1 3 2 2 5 2 6 3" xfId="18033" xr:uid="{00000000-0005-0000-0000-0000BB450000}"/>
    <cellStyle name="20% - Accent1 3 2 2 5 2 7" xfId="18034" xr:uid="{00000000-0005-0000-0000-0000BC450000}"/>
    <cellStyle name="20% - Accent1 3 2 2 5 2 7 2" xfId="18035" xr:uid="{00000000-0005-0000-0000-0000BD450000}"/>
    <cellStyle name="20% - Accent1 3 2 2 5 2 8" xfId="18036" xr:uid="{00000000-0005-0000-0000-0000BE450000}"/>
    <cellStyle name="20% - Accent1 3 2 2 5 2 8 2" xfId="18037" xr:uid="{00000000-0005-0000-0000-0000BF450000}"/>
    <cellStyle name="20% - Accent1 3 2 2 5 2 9" xfId="18038" xr:uid="{00000000-0005-0000-0000-0000C0450000}"/>
    <cellStyle name="20% - Accent1 3 2 2 5 3" xfId="18039" xr:uid="{00000000-0005-0000-0000-0000C1450000}"/>
    <cellStyle name="20% - Accent1 3 2 2 5 3 2" xfId="18040" xr:uid="{00000000-0005-0000-0000-0000C2450000}"/>
    <cellStyle name="20% - Accent1 3 2 2 5 3 2 2" xfId="18041" xr:uid="{00000000-0005-0000-0000-0000C3450000}"/>
    <cellStyle name="20% - Accent1 3 2 2 5 3 2 2 2" xfId="18042" xr:uid="{00000000-0005-0000-0000-0000C4450000}"/>
    <cellStyle name="20% - Accent1 3 2 2 5 3 2 2 2 2" xfId="18043" xr:uid="{00000000-0005-0000-0000-0000C5450000}"/>
    <cellStyle name="20% - Accent1 3 2 2 5 3 2 2 3" xfId="18044" xr:uid="{00000000-0005-0000-0000-0000C6450000}"/>
    <cellStyle name="20% - Accent1 3 2 2 5 3 2 3" xfId="18045" xr:uid="{00000000-0005-0000-0000-0000C7450000}"/>
    <cellStyle name="20% - Accent1 3 2 2 5 3 2 3 2" xfId="18046" xr:uid="{00000000-0005-0000-0000-0000C8450000}"/>
    <cellStyle name="20% - Accent1 3 2 2 5 3 2 4" xfId="18047" xr:uid="{00000000-0005-0000-0000-0000C9450000}"/>
    <cellStyle name="20% - Accent1 3 2 2 5 3 3" xfId="18048" xr:uid="{00000000-0005-0000-0000-0000CA450000}"/>
    <cellStyle name="20% - Accent1 3 2 2 5 3 3 2" xfId="18049" xr:uid="{00000000-0005-0000-0000-0000CB450000}"/>
    <cellStyle name="20% - Accent1 3 2 2 5 3 3 2 2" xfId="18050" xr:uid="{00000000-0005-0000-0000-0000CC450000}"/>
    <cellStyle name="20% - Accent1 3 2 2 5 3 3 2 2 2" xfId="18051" xr:uid="{00000000-0005-0000-0000-0000CD450000}"/>
    <cellStyle name="20% - Accent1 3 2 2 5 3 3 2 3" xfId="18052" xr:uid="{00000000-0005-0000-0000-0000CE450000}"/>
    <cellStyle name="20% - Accent1 3 2 2 5 3 3 3" xfId="18053" xr:uid="{00000000-0005-0000-0000-0000CF450000}"/>
    <cellStyle name="20% - Accent1 3 2 2 5 3 3 3 2" xfId="18054" xr:uid="{00000000-0005-0000-0000-0000D0450000}"/>
    <cellStyle name="20% - Accent1 3 2 2 5 3 3 4" xfId="18055" xr:uid="{00000000-0005-0000-0000-0000D1450000}"/>
    <cellStyle name="20% - Accent1 3 2 2 5 3 4" xfId="18056" xr:uid="{00000000-0005-0000-0000-0000D2450000}"/>
    <cellStyle name="20% - Accent1 3 2 2 5 3 4 2" xfId="18057" xr:uid="{00000000-0005-0000-0000-0000D3450000}"/>
    <cellStyle name="20% - Accent1 3 2 2 5 3 4 2 2" xfId="18058" xr:uid="{00000000-0005-0000-0000-0000D4450000}"/>
    <cellStyle name="20% - Accent1 3 2 2 5 3 4 2 2 2" xfId="18059" xr:uid="{00000000-0005-0000-0000-0000D5450000}"/>
    <cellStyle name="20% - Accent1 3 2 2 5 3 4 2 3" xfId="18060" xr:uid="{00000000-0005-0000-0000-0000D6450000}"/>
    <cellStyle name="20% - Accent1 3 2 2 5 3 4 3" xfId="18061" xr:uid="{00000000-0005-0000-0000-0000D7450000}"/>
    <cellStyle name="20% - Accent1 3 2 2 5 3 4 3 2" xfId="18062" xr:uid="{00000000-0005-0000-0000-0000D8450000}"/>
    <cellStyle name="20% - Accent1 3 2 2 5 3 4 4" xfId="18063" xr:uid="{00000000-0005-0000-0000-0000D9450000}"/>
    <cellStyle name="20% - Accent1 3 2 2 5 3 5" xfId="18064" xr:uid="{00000000-0005-0000-0000-0000DA450000}"/>
    <cellStyle name="20% - Accent1 3 2 2 5 3 5 2" xfId="18065" xr:uid="{00000000-0005-0000-0000-0000DB450000}"/>
    <cellStyle name="20% - Accent1 3 2 2 5 3 5 2 2" xfId="18066" xr:uid="{00000000-0005-0000-0000-0000DC450000}"/>
    <cellStyle name="20% - Accent1 3 2 2 5 3 5 3" xfId="18067" xr:uid="{00000000-0005-0000-0000-0000DD450000}"/>
    <cellStyle name="20% - Accent1 3 2 2 5 3 6" xfId="18068" xr:uid="{00000000-0005-0000-0000-0000DE450000}"/>
    <cellStyle name="20% - Accent1 3 2 2 5 3 6 2" xfId="18069" xr:uid="{00000000-0005-0000-0000-0000DF450000}"/>
    <cellStyle name="20% - Accent1 3 2 2 5 3 6 2 2" xfId="18070" xr:uid="{00000000-0005-0000-0000-0000E0450000}"/>
    <cellStyle name="20% - Accent1 3 2 2 5 3 6 3" xfId="18071" xr:uid="{00000000-0005-0000-0000-0000E1450000}"/>
    <cellStyle name="20% - Accent1 3 2 2 5 3 7" xfId="18072" xr:uid="{00000000-0005-0000-0000-0000E2450000}"/>
    <cellStyle name="20% - Accent1 3 2 2 5 3 7 2" xfId="18073" xr:uid="{00000000-0005-0000-0000-0000E3450000}"/>
    <cellStyle name="20% - Accent1 3 2 2 5 3 8" xfId="18074" xr:uid="{00000000-0005-0000-0000-0000E4450000}"/>
    <cellStyle name="20% - Accent1 3 2 2 5 3 8 2" xfId="18075" xr:uid="{00000000-0005-0000-0000-0000E5450000}"/>
    <cellStyle name="20% - Accent1 3 2 2 5 3 9" xfId="18076" xr:uid="{00000000-0005-0000-0000-0000E6450000}"/>
    <cellStyle name="20% - Accent1 3 2 2 5 4" xfId="18077" xr:uid="{00000000-0005-0000-0000-0000E7450000}"/>
    <cellStyle name="20% - Accent1 3 2 2 5 4 2" xfId="18078" xr:uid="{00000000-0005-0000-0000-0000E8450000}"/>
    <cellStyle name="20% - Accent1 3 2 2 5 4 2 2" xfId="18079" xr:uid="{00000000-0005-0000-0000-0000E9450000}"/>
    <cellStyle name="20% - Accent1 3 2 2 5 4 2 2 2" xfId="18080" xr:uid="{00000000-0005-0000-0000-0000EA450000}"/>
    <cellStyle name="20% - Accent1 3 2 2 5 4 2 3" xfId="18081" xr:uid="{00000000-0005-0000-0000-0000EB450000}"/>
    <cellStyle name="20% - Accent1 3 2 2 5 4 3" xfId="18082" xr:uid="{00000000-0005-0000-0000-0000EC450000}"/>
    <cellStyle name="20% - Accent1 3 2 2 5 4 3 2" xfId="18083" xr:uid="{00000000-0005-0000-0000-0000ED450000}"/>
    <cellStyle name="20% - Accent1 3 2 2 5 4 4" xfId="18084" xr:uid="{00000000-0005-0000-0000-0000EE450000}"/>
    <cellStyle name="20% - Accent1 3 2 2 5 5" xfId="18085" xr:uid="{00000000-0005-0000-0000-0000EF450000}"/>
    <cellStyle name="20% - Accent1 3 2 2 5 5 2" xfId="18086" xr:uid="{00000000-0005-0000-0000-0000F0450000}"/>
    <cellStyle name="20% - Accent1 3 2 2 5 5 2 2" xfId="18087" xr:uid="{00000000-0005-0000-0000-0000F1450000}"/>
    <cellStyle name="20% - Accent1 3 2 2 5 5 2 2 2" xfId="18088" xr:uid="{00000000-0005-0000-0000-0000F2450000}"/>
    <cellStyle name="20% - Accent1 3 2 2 5 5 2 3" xfId="18089" xr:uid="{00000000-0005-0000-0000-0000F3450000}"/>
    <cellStyle name="20% - Accent1 3 2 2 5 5 3" xfId="18090" xr:uid="{00000000-0005-0000-0000-0000F4450000}"/>
    <cellStyle name="20% - Accent1 3 2 2 5 5 3 2" xfId="18091" xr:uid="{00000000-0005-0000-0000-0000F5450000}"/>
    <cellStyle name="20% - Accent1 3 2 2 5 5 4" xfId="18092" xr:uid="{00000000-0005-0000-0000-0000F6450000}"/>
    <cellStyle name="20% - Accent1 3 2 2 5 6" xfId="18093" xr:uid="{00000000-0005-0000-0000-0000F7450000}"/>
    <cellStyle name="20% - Accent1 3 2 2 5 6 2" xfId="18094" xr:uid="{00000000-0005-0000-0000-0000F8450000}"/>
    <cellStyle name="20% - Accent1 3 2 2 5 6 2 2" xfId="18095" xr:uid="{00000000-0005-0000-0000-0000F9450000}"/>
    <cellStyle name="20% - Accent1 3 2 2 5 6 2 2 2" xfId="18096" xr:uid="{00000000-0005-0000-0000-0000FA450000}"/>
    <cellStyle name="20% - Accent1 3 2 2 5 6 2 3" xfId="18097" xr:uid="{00000000-0005-0000-0000-0000FB450000}"/>
    <cellStyle name="20% - Accent1 3 2 2 5 6 3" xfId="18098" xr:uid="{00000000-0005-0000-0000-0000FC450000}"/>
    <cellStyle name="20% - Accent1 3 2 2 5 6 3 2" xfId="18099" xr:uid="{00000000-0005-0000-0000-0000FD450000}"/>
    <cellStyle name="20% - Accent1 3 2 2 5 6 4" xfId="18100" xr:uid="{00000000-0005-0000-0000-0000FE450000}"/>
    <cellStyle name="20% - Accent1 3 2 2 5 7" xfId="18101" xr:uid="{00000000-0005-0000-0000-0000FF450000}"/>
    <cellStyle name="20% - Accent1 3 2 2 5 7 2" xfId="18102" xr:uid="{00000000-0005-0000-0000-000000460000}"/>
    <cellStyle name="20% - Accent1 3 2 2 5 7 2 2" xfId="18103" xr:uid="{00000000-0005-0000-0000-000001460000}"/>
    <cellStyle name="20% - Accent1 3 2 2 5 7 3" xfId="18104" xr:uid="{00000000-0005-0000-0000-000002460000}"/>
    <cellStyle name="20% - Accent1 3 2 2 5 8" xfId="18105" xr:uid="{00000000-0005-0000-0000-000003460000}"/>
    <cellStyle name="20% - Accent1 3 2 2 5 8 2" xfId="18106" xr:uid="{00000000-0005-0000-0000-000004460000}"/>
    <cellStyle name="20% - Accent1 3 2 2 5 8 2 2" xfId="18107" xr:uid="{00000000-0005-0000-0000-000005460000}"/>
    <cellStyle name="20% - Accent1 3 2 2 5 8 3" xfId="18108" xr:uid="{00000000-0005-0000-0000-000006460000}"/>
    <cellStyle name="20% - Accent1 3 2 2 5 9" xfId="18109" xr:uid="{00000000-0005-0000-0000-000007460000}"/>
    <cellStyle name="20% - Accent1 3 2 2 5 9 2" xfId="18110" xr:uid="{00000000-0005-0000-0000-000008460000}"/>
    <cellStyle name="20% - Accent1 3 2 2 6" xfId="18111" xr:uid="{00000000-0005-0000-0000-000009460000}"/>
    <cellStyle name="20% - Accent1 3 2 2 6 10" xfId="18112" xr:uid="{00000000-0005-0000-0000-00000A460000}"/>
    <cellStyle name="20% - Accent1 3 2 2 6 10 2" xfId="18113" xr:uid="{00000000-0005-0000-0000-00000B460000}"/>
    <cellStyle name="20% - Accent1 3 2 2 6 11" xfId="18114" xr:uid="{00000000-0005-0000-0000-00000C460000}"/>
    <cellStyle name="20% - Accent1 3 2 2 6 2" xfId="18115" xr:uid="{00000000-0005-0000-0000-00000D460000}"/>
    <cellStyle name="20% - Accent1 3 2 2 6 2 2" xfId="18116" xr:uid="{00000000-0005-0000-0000-00000E460000}"/>
    <cellStyle name="20% - Accent1 3 2 2 6 2 2 2" xfId="18117" xr:uid="{00000000-0005-0000-0000-00000F460000}"/>
    <cellStyle name="20% - Accent1 3 2 2 6 2 2 2 2" xfId="18118" xr:uid="{00000000-0005-0000-0000-000010460000}"/>
    <cellStyle name="20% - Accent1 3 2 2 6 2 2 2 2 2" xfId="18119" xr:uid="{00000000-0005-0000-0000-000011460000}"/>
    <cellStyle name="20% - Accent1 3 2 2 6 2 2 2 3" xfId="18120" xr:uid="{00000000-0005-0000-0000-000012460000}"/>
    <cellStyle name="20% - Accent1 3 2 2 6 2 2 3" xfId="18121" xr:uid="{00000000-0005-0000-0000-000013460000}"/>
    <cellStyle name="20% - Accent1 3 2 2 6 2 2 3 2" xfId="18122" xr:uid="{00000000-0005-0000-0000-000014460000}"/>
    <cellStyle name="20% - Accent1 3 2 2 6 2 2 4" xfId="18123" xr:uid="{00000000-0005-0000-0000-000015460000}"/>
    <cellStyle name="20% - Accent1 3 2 2 6 2 3" xfId="18124" xr:uid="{00000000-0005-0000-0000-000016460000}"/>
    <cellStyle name="20% - Accent1 3 2 2 6 2 3 2" xfId="18125" xr:uid="{00000000-0005-0000-0000-000017460000}"/>
    <cellStyle name="20% - Accent1 3 2 2 6 2 3 2 2" xfId="18126" xr:uid="{00000000-0005-0000-0000-000018460000}"/>
    <cellStyle name="20% - Accent1 3 2 2 6 2 3 2 2 2" xfId="18127" xr:uid="{00000000-0005-0000-0000-000019460000}"/>
    <cellStyle name="20% - Accent1 3 2 2 6 2 3 2 3" xfId="18128" xr:uid="{00000000-0005-0000-0000-00001A460000}"/>
    <cellStyle name="20% - Accent1 3 2 2 6 2 3 3" xfId="18129" xr:uid="{00000000-0005-0000-0000-00001B460000}"/>
    <cellStyle name="20% - Accent1 3 2 2 6 2 3 3 2" xfId="18130" xr:uid="{00000000-0005-0000-0000-00001C460000}"/>
    <cellStyle name="20% - Accent1 3 2 2 6 2 3 4" xfId="18131" xr:uid="{00000000-0005-0000-0000-00001D460000}"/>
    <cellStyle name="20% - Accent1 3 2 2 6 2 4" xfId="18132" xr:uid="{00000000-0005-0000-0000-00001E460000}"/>
    <cellStyle name="20% - Accent1 3 2 2 6 2 4 2" xfId="18133" xr:uid="{00000000-0005-0000-0000-00001F460000}"/>
    <cellStyle name="20% - Accent1 3 2 2 6 2 4 2 2" xfId="18134" xr:uid="{00000000-0005-0000-0000-000020460000}"/>
    <cellStyle name="20% - Accent1 3 2 2 6 2 4 2 2 2" xfId="18135" xr:uid="{00000000-0005-0000-0000-000021460000}"/>
    <cellStyle name="20% - Accent1 3 2 2 6 2 4 2 3" xfId="18136" xr:uid="{00000000-0005-0000-0000-000022460000}"/>
    <cellStyle name="20% - Accent1 3 2 2 6 2 4 3" xfId="18137" xr:uid="{00000000-0005-0000-0000-000023460000}"/>
    <cellStyle name="20% - Accent1 3 2 2 6 2 4 3 2" xfId="18138" xr:uid="{00000000-0005-0000-0000-000024460000}"/>
    <cellStyle name="20% - Accent1 3 2 2 6 2 4 4" xfId="18139" xr:uid="{00000000-0005-0000-0000-000025460000}"/>
    <cellStyle name="20% - Accent1 3 2 2 6 2 5" xfId="18140" xr:uid="{00000000-0005-0000-0000-000026460000}"/>
    <cellStyle name="20% - Accent1 3 2 2 6 2 5 2" xfId="18141" xr:uid="{00000000-0005-0000-0000-000027460000}"/>
    <cellStyle name="20% - Accent1 3 2 2 6 2 5 2 2" xfId="18142" xr:uid="{00000000-0005-0000-0000-000028460000}"/>
    <cellStyle name="20% - Accent1 3 2 2 6 2 5 3" xfId="18143" xr:uid="{00000000-0005-0000-0000-000029460000}"/>
    <cellStyle name="20% - Accent1 3 2 2 6 2 6" xfId="18144" xr:uid="{00000000-0005-0000-0000-00002A460000}"/>
    <cellStyle name="20% - Accent1 3 2 2 6 2 6 2" xfId="18145" xr:uid="{00000000-0005-0000-0000-00002B460000}"/>
    <cellStyle name="20% - Accent1 3 2 2 6 2 6 2 2" xfId="18146" xr:uid="{00000000-0005-0000-0000-00002C460000}"/>
    <cellStyle name="20% - Accent1 3 2 2 6 2 6 3" xfId="18147" xr:uid="{00000000-0005-0000-0000-00002D460000}"/>
    <cellStyle name="20% - Accent1 3 2 2 6 2 7" xfId="18148" xr:uid="{00000000-0005-0000-0000-00002E460000}"/>
    <cellStyle name="20% - Accent1 3 2 2 6 2 7 2" xfId="18149" xr:uid="{00000000-0005-0000-0000-00002F460000}"/>
    <cellStyle name="20% - Accent1 3 2 2 6 2 8" xfId="18150" xr:uid="{00000000-0005-0000-0000-000030460000}"/>
    <cellStyle name="20% - Accent1 3 2 2 6 2 8 2" xfId="18151" xr:uid="{00000000-0005-0000-0000-000031460000}"/>
    <cellStyle name="20% - Accent1 3 2 2 6 2 9" xfId="18152" xr:uid="{00000000-0005-0000-0000-000032460000}"/>
    <cellStyle name="20% - Accent1 3 2 2 6 3" xfId="18153" xr:uid="{00000000-0005-0000-0000-000033460000}"/>
    <cellStyle name="20% - Accent1 3 2 2 6 3 2" xfId="18154" xr:uid="{00000000-0005-0000-0000-000034460000}"/>
    <cellStyle name="20% - Accent1 3 2 2 6 3 2 2" xfId="18155" xr:uid="{00000000-0005-0000-0000-000035460000}"/>
    <cellStyle name="20% - Accent1 3 2 2 6 3 2 2 2" xfId="18156" xr:uid="{00000000-0005-0000-0000-000036460000}"/>
    <cellStyle name="20% - Accent1 3 2 2 6 3 2 2 2 2" xfId="18157" xr:uid="{00000000-0005-0000-0000-000037460000}"/>
    <cellStyle name="20% - Accent1 3 2 2 6 3 2 2 3" xfId="18158" xr:uid="{00000000-0005-0000-0000-000038460000}"/>
    <cellStyle name="20% - Accent1 3 2 2 6 3 2 3" xfId="18159" xr:uid="{00000000-0005-0000-0000-000039460000}"/>
    <cellStyle name="20% - Accent1 3 2 2 6 3 2 3 2" xfId="18160" xr:uid="{00000000-0005-0000-0000-00003A460000}"/>
    <cellStyle name="20% - Accent1 3 2 2 6 3 2 4" xfId="18161" xr:uid="{00000000-0005-0000-0000-00003B460000}"/>
    <cellStyle name="20% - Accent1 3 2 2 6 3 3" xfId="18162" xr:uid="{00000000-0005-0000-0000-00003C460000}"/>
    <cellStyle name="20% - Accent1 3 2 2 6 3 3 2" xfId="18163" xr:uid="{00000000-0005-0000-0000-00003D460000}"/>
    <cellStyle name="20% - Accent1 3 2 2 6 3 3 2 2" xfId="18164" xr:uid="{00000000-0005-0000-0000-00003E460000}"/>
    <cellStyle name="20% - Accent1 3 2 2 6 3 3 2 2 2" xfId="18165" xr:uid="{00000000-0005-0000-0000-00003F460000}"/>
    <cellStyle name="20% - Accent1 3 2 2 6 3 3 2 3" xfId="18166" xr:uid="{00000000-0005-0000-0000-000040460000}"/>
    <cellStyle name="20% - Accent1 3 2 2 6 3 3 3" xfId="18167" xr:uid="{00000000-0005-0000-0000-000041460000}"/>
    <cellStyle name="20% - Accent1 3 2 2 6 3 3 3 2" xfId="18168" xr:uid="{00000000-0005-0000-0000-000042460000}"/>
    <cellStyle name="20% - Accent1 3 2 2 6 3 3 4" xfId="18169" xr:uid="{00000000-0005-0000-0000-000043460000}"/>
    <cellStyle name="20% - Accent1 3 2 2 6 3 4" xfId="18170" xr:uid="{00000000-0005-0000-0000-000044460000}"/>
    <cellStyle name="20% - Accent1 3 2 2 6 3 4 2" xfId="18171" xr:uid="{00000000-0005-0000-0000-000045460000}"/>
    <cellStyle name="20% - Accent1 3 2 2 6 3 4 2 2" xfId="18172" xr:uid="{00000000-0005-0000-0000-000046460000}"/>
    <cellStyle name="20% - Accent1 3 2 2 6 3 4 2 2 2" xfId="18173" xr:uid="{00000000-0005-0000-0000-000047460000}"/>
    <cellStyle name="20% - Accent1 3 2 2 6 3 4 2 3" xfId="18174" xr:uid="{00000000-0005-0000-0000-000048460000}"/>
    <cellStyle name="20% - Accent1 3 2 2 6 3 4 3" xfId="18175" xr:uid="{00000000-0005-0000-0000-000049460000}"/>
    <cellStyle name="20% - Accent1 3 2 2 6 3 4 3 2" xfId="18176" xr:uid="{00000000-0005-0000-0000-00004A460000}"/>
    <cellStyle name="20% - Accent1 3 2 2 6 3 4 4" xfId="18177" xr:uid="{00000000-0005-0000-0000-00004B460000}"/>
    <cellStyle name="20% - Accent1 3 2 2 6 3 5" xfId="18178" xr:uid="{00000000-0005-0000-0000-00004C460000}"/>
    <cellStyle name="20% - Accent1 3 2 2 6 3 5 2" xfId="18179" xr:uid="{00000000-0005-0000-0000-00004D460000}"/>
    <cellStyle name="20% - Accent1 3 2 2 6 3 5 2 2" xfId="18180" xr:uid="{00000000-0005-0000-0000-00004E460000}"/>
    <cellStyle name="20% - Accent1 3 2 2 6 3 5 3" xfId="18181" xr:uid="{00000000-0005-0000-0000-00004F460000}"/>
    <cellStyle name="20% - Accent1 3 2 2 6 3 6" xfId="18182" xr:uid="{00000000-0005-0000-0000-000050460000}"/>
    <cellStyle name="20% - Accent1 3 2 2 6 3 6 2" xfId="18183" xr:uid="{00000000-0005-0000-0000-000051460000}"/>
    <cellStyle name="20% - Accent1 3 2 2 6 3 6 2 2" xfId="18184" xr:uid="{00000000-0005-0000-0000-000052460000}"/>
    <cellStyle name="20% - Accent1 3 2 2 6 3 6 3" xfId="18185" xr:uid="{00000000-0005-0000-0000-000053460000}"/>
    <cellStyle name="20% - Accent1 3 2 2 6 3 7" xfId="18186" xr:uid="{00000000-0005-0000-0000-000054460000}"/>
    <cellStyle name="20% - Accent1 3 2 2 6 3 7 2" xfId="18187" xr:uid="{00000000-0005-0000-0000-000055460000}"/>
    <cellStyle name="20% - Accent1 3 2 2 6 3 8" xfId="18188" xr:uid="{00000000-0005-0000-0000-000056460000}"/>
    <cellStyle name="20% - Accent1 3 2 2 6 3 8 2" xfId="18189" xr:uid="{00000000-0005-0000-0000-000057460000}"/>
    <cellStyle name="20% - Accent1 3 2 2 6 3 9" xfId="18190" xr:uid="{00000000-0005-0000-0000-000058460000}"/>
    <cellStyle name="20% - Accent1 3 2 2 6 4" xfId="18191" xr:uid="{00000000-0005-0000-0000-000059460000}"/>
    <cellStyle name="20% - Accent1 3 2 2 6 4 2" xfId="18192" xr:uid="{00000000-0005-0000-0000-00005A460000}"/>
    <cellStyle name="20% - Accent1 3 2 2 6 4 2 2" xfId="18193" xr:uid="{00000000-0005-0000-0000-00005B460000}"/>
    <cellStyle name="20% - Accent1 3 2 2 6 4 2 2 2" xfId="18194" xr:uid="{00000000-0005-0000-0000-00005C460000}"/>
    <cellStyle name="20% - Accent1 3 2 2 6 4 2 3" xfId="18195" xr:uid="{00000000-0005-0000-0000-00005D460000}"/>
    <cellStyle name="20% - Accent1 3 2 2 6 4 3" xfId="18196" xr:uid="{00000000-0005-0000-0000-00005E460000}"/>
    <cellStyle name="20% - Accent1 3 2 2 6 4 3 2" xfId="18197" xr:uid="{00000000-0005-0000-0000-00005F460000}"/>
    <cellStyle name="20% - Accent1 3 2 2 6 4 4" xfId="18198" xr:uid="{00000000-0005-0000-0000-000060460000}"/>
    <cellStyle name="20% - Accent1 3 2 2 6 5" xfId="18199" xr:uid="{00000000-0005-0000-0000-000061460000}"/>
    <cellStyle name="20% - Accent1 3 2 2 6 5 2" xfId="18200" xr:uid="{00000000-0005-0000-0000-000062460000}"/>
    <cellStyle name="20% - Accent1 3 2 2 6 5 2 2" xfId="18201" xr:uid="{00000000-0005-0000-0000-000063460000}"/>
    <cellStyle name="20% - Accent1 3 2 2 6 5 2 2 2" xfId="18202" xr:uid="{00000000-0005-0000-0000-000064460000}"/>
    <cellStyle name="20% - Accent1 3 2 2 6 5 2 3" xfId="18203" xr:uid="{00000000-0005-0000-0000-000065460000}"/>
    <cellStyle name="20% - Accent1 3 2 2 6 5 3" xfId="18204" xr:uid="{00000000-0005-0000-0000-000066460000}"/>
    <cellStyle name="20% - Accent1 3 2 2 6 5 3 2" xfId="18205" xr:uid="{00000000-0005-0000-0000-000067460000}"/>
    <cellStyle name="20% - Accent1 3 2 2 6 5 4" xfId="18206" xr:uid="{00000000-0005-0000-0000-000068460000}"/>
    <cellStyle name="20% - Accent1 3 2 2 6 6" xfId="18207" xr:uid="{00000000-0005-0000-0000-000069460000}"/>
    <cellStyle name="20% - Accent1 3 2 2 6 6 2" xfId="18208" xr:uid="{00000000-0005-0000-0000-00006A460000}"/>
    <cellStyle name="20% - Accent1 3 2 2 6 6 2 2" xfId="18209" xr:uid="{00000000-0005-0000-0000-00006B460000}"/>
    <cellStyle name="20% - Accent1 3 2 2 6 6 2 2 2" xfId="18210" xr:uid="{00000000-0005-0000-0000-00006C460000}"/>
    <cellStyle name="20% - Accent1 3 2 2 6 6 2 3" xfId="18211" xr:uid="{00000000-0005-0000-0000-00006D460000}"/>
    <cellStyle name="20% - Accent1 3 2 2 6 6 3" xfId="18212" xr:uid="{00000000-0005-0000-0000-00006E460000}"/>
    <cellStyle name="20% - Accent1 3 2 2 6 6 3 2" xfId="18213" xr:uid="{00000000-0005-0000-0000-00006F460000}"/>
    <cellStyle name="20% - Accent1 3 2 2 6 6 4" xfId="18214" xr:uid="{00000000-0005-0000-0000-000070460000}"/>
    <cellStyle name="20% - Accent1 3 2 2 6 7" xfId="18215" xr:uid="{00000000-0005-0000-0000-000071460000}"/>
    <cellStyle name="20% - Accent1 3 2 2 6 7 2" xfId="18216" xr:uid="{00000000-0005-0000-0000-000072460000}"/>
    <cellStyle name="20% - Accent1 3 2 2 6 7 2 2" xfId="18217" xr:uid="{00000000-0005-0000-0000-000073460000}"/>
    <cellStyle name="20% - Accent1 3 2 2 6 7 3" xfId="18218" xr:uid="{00000000-0005-0000-0000-000074460000}"/>
    <cellStyle name="20% - Accent1 3 2 2 6 8" xfId="18219" xr:uid="{00000000-0005-0000-0000-000075460000}"/>
    <cellStyle name="20% - Accent1 3 2 2 6 8 2" xfId="18220" xr:uid="{00000000-0005-0000-0000-000076460000}"/>
    <cellStyle name="20% - Accent1 3 2 2 6 8 2 2" xfId="18221" xr:uid="{00000000-0005-0000-0000-000077460000}"/>
    <cellStyle name="20% - Accent1 3 2 2 6 8 3" xfId="18222" xr:uid="{00000000-0005-0000-0000-000078460000}"/>
    <cellStyle name="20% - Accent1 3 2 2 6 9" xfId="18223" xr:uid="{00000000-0005-0000-0000-000079460000}"/>
    <cellStyle name="20% - Accent1 3 2 2 6 9 2" xfId="18224" xr:uid="{00000000-0005-0000-0000-00007A460000}"/>
    <cellStyle name="20% - Accent1 3 2 2 7" xfId="18225" xr:uid="{00000000-0005-0000-0000-00007B460000}"/>
    <cellStyle name="20% - Accent1 3 2 2 7 2" xfId="18226" xr:uid="{00000000-0005-0000-0000-00007C460000}"/>
    <cellStyle name="20% - Accent1 3 2 2 7 2 2" xfId="18227" xr:uid="{00000000-0005-0000-0000-00007D460000}"/>
    <cellStyle name="20% - Accent1 3 2 2 7 2 2 2" xfId="18228" xr:uid="{00000000-0005-0000-0000-00007E460000}"/>
    <cellStyle name="20% - Accent1 3 2 2 7 2 2 2 2" xfId="18229" xr:uid="{00000000-0005-0000-0000-00007F460000}"/>
    <cellStyle name="20% - Accent1 3 2 2 7 2 2 3" xfId="18230" xr:uid="{00000000-0005-0000-0000-000080460000}"/>
    <cellStyle name="20% - Accent1 3 2 2 7 2 3" xfId="18231" xr:uid="{00000000-0005-0000-0000-000081460000}"/>
    <cellStyle name="20% - Accent1 3 2 2 7 2 3 2" xfId="18232" xr:uid="{00000000-0005-0000-0000-000082460000}"/>
    <cellStyle name="20% - Accent1 3 2 2 7 2 4" xfId="18233" xr:uid="{00000000-0005-0000-0000-000083460000}"/>
    <cellStyle name="20% - Accent1 3 2 2 7 3" xfId="18234" xr:uid="{00000000-0005-0000-0000-000084460000}"/>
    <cellStyle name="20% - Accent1 3 2 2 7 3 2" xfId="18235" xr:uid="{00000000-0005-0000-0000-000085460000}"/>
    <cellStyle name="20% - Accent1 3 2 2 7 3 2 2" xfId="18236" xr:uid="{00000000-0005-0000-0000-000086460000}"/>
    <cellStyle name="20% - Accent1 3 2 2 7 3 2 2 2" xfId="18237" xr:uid="{00000000-0005-0000-0000-000087460000}"/>
    <cellStyle name="20% - Accent1 3 2 2 7 3 2 3" xfId="18238" xr:uid="{00000000-0005-0000-0000-000088460000}"/>
    <cellStyle name="20% - Accent1 3 2 2 7 3 3" xfId="18239" xr:uid="{00000000-0005-0000-0000-000089460000}"/>
    <cellStyle name="20% - Accent1 3 2 2 7 3 3 2" xfId="18240" xr:uid="{00000000-0005-0000-0000-00008A460000}"/>
    <cellStyle name="20% - Accent1 3 2 2 7 3 4" xfId="18241" xr:uid="{00000000-0005-0000-0000-00008B460000}"/>
    <cellStyle name="20% - Accent1 3 2 2 7 4" xfId="18242" xr:uid="{00000000-0005-0000-0000-00008C460000}"/>
    <cellStyle name="20% - Accent1 3 2 2 7 4 2" xfId="18243" xr:uid="{00000000-0005-0000-0000-00008D460000}"/>
    <cellStyle name="20% - Accent1 3 2 2 7 4 2 2" xfId="18244" xr:uid="{00000000-0005-0000-0000-00008E460000}"/>
    <cellStyle name="20% - Accent1 3 2 2 7 4 2 2 2" xfId="18245" xr:uid="{00000000-0005-0000-0000-00008F460000}"/>
    <cellStyle name="20% - Accent1 3 2 2 7 4 2 3" xfId="18246" xr:uid="{00000000-0005-0000-0000-000090460000}"/>
    <cellStyle name="20% - Accent1 3 2 2 7 4 3" xfId="18247" xr:uid="{00000000-0005-0000-0000-000091460000}"/>
    <cellStyle name="20% - Accent1 3 2 2 7 4 3 2" xfId="18248" xr:uid="{00000000-0005-0000-0000-000092460000}"/>
    <cellStyle name="20% - Accent1 3 2 2 7 4 4" xfId="18249" xr:uid="{00000000-0005-0000-0000-000093460000}"/>
    <cellStyle name="20% - Accent1 3 2 2 7 5" xfId="18250" xr:uid="{00000000-0005-0000-0000-000094460000}"/>
    <cellStyle name="20% - Accent1 3 2 2 7 5 2" xfId="18251" xr:uid="{00000000-0005-0000-0000-000095460000}"/>
    <cellStyle name="20% - Accent1 3 2 2 7 5 2 2" xfId="18252" xr:uid="{00000000-0005-0000-0000-000096460000}"/>
    <cellStyle name="20% - Accent1 3 2 2 7 5 3" xfId="18253" xr:uid="{00000000-0005-0000-0000-000097460000}"/>
    <cellStyle name="20% - Accent1 3 2 2 7 6" xfId="18254" xr:uid="{00000000-0005-0000-0000-000098460000}"/>
    <cellStyle name="20% - Accent1 3 2 2 7 6 2" xfId="18255" xr:uid="{00000000-0005-0000-0000-000099460000}"/>
    <cellStyle name="20% - Accent1 3 2 2 7 6 2 2" xfId="18256" xr:uid="{00000000-0005-0000-0000-00009A460000}"/>
    <cellStyle name="20% - Accent1 3 2 2 7 6 3" xfId="18257" xr:uid="{00000000-0005-0000-0000-00009B460000}"/>
    <cellStyle name="20% - Accent1 3 2 2 7 7" xfId="18258" xr:uid="{00000000-0005-0000-0000-00009C460000}"/>
    <cellStyle name="20% - Accent1 3 2 2 7 7 2" xfId="18259" xr:uid="{00000000-0005-0000-0000-00009D460000}"/>
    <cellStyle name="20% - Accent1 3 2 2 7 8" xfId="18260" xr:uid="{00000000-0005-0000-0000-00009E460000}"/>
    <cellStyle name="20% - Accent1 3 2 2 7 8 2" xfId="18261" xr:uid="{00000000-0005-0000-0000-00009F460000}"/>
    <cellStyle name="20% - Accent1 3 2 2 7 9" xfId="18262" xr:uid="{00000000-0005-0000-0000-0000A0460000}"/>
    <cellStyle name="20% - Accent1 3 2 2 8" xfId="18263" xr:uid="{00000000-0005-0000-0000-0000A1460000}"/>
    <cellStyle name="20% - Accent1 3 2 2 8 2" xfId="18264" xr:uid="{00000000-0005-0000-0000-0000A2460000}"/>
    <cellStyle name="20% - Accent1 3 2 2 8 2 2" xfId="18265" xr:uid="{00000000-0005-0000-0000-0000A3460000}"/>
    <cellStyle name="20% - Accent1 3 2 2 8 2 2 2" xfId="18266" xr:uid="{00000000-0005-0000-0000-0000A4460000}"/>
    <cellStyle name="20% - Accent1 3 2 2 8 2 2 2 2" xfId="18267" xr:uid="{00000000-0005-0000-0000-0000A5460000}"/>
    <cellStyle name="20% - Accent1 3 2 2 8 2 2 3" xfId="18268" xr:uid="{00000000-0005-0000-0000-0000A6460000}"/>
    <cellStyle name="20% - Accent1 3 2 2 8 2 3" xfId="18269" xr:uid="{00000000-0005-0000-0000-0000A7460000}"/>
    <cellStyle name="20% - Accent1 3 2 2 8 2 3 2" xfId="18270" xr:uid="{00000000-0005-0000-0000-0000A8460000}"/>
    <cellStyle name="20% - Accent1 3 2 2 8 2 4" xfId="18271" xr:uid="{00000000-0005-0000-0000-0000A9460000}"/>
    <cellStyle name="20% - Accent1 3 2 2 8 3" xfId="18272" xr:uid="{00000000-0005-0000-0000-0000AA460000}"/>
    <cellStyle name="20% - Accent1 3 2 2 8 3 2" xfId="18273" xr:uid="{00000000-0005-0000-0000-0000AB460000}"/>
    <cellStyle name="20% - Accent1 3 2 2 8 3 2 2" xfId="18274" xr:uid="{00000000-0005-0000-0000-0000AC460000}"/>
    <cellStyle name="20% - Accent1 3 2 2 8 3 2 2 2" xfId="18275" xr:uid="{00000000-0005-0000-0000-0000AD460000}"/>
    <cellStyle name="20% - Accent1 3 2 2 8 3 2 3" xfId="18276" xr:uid="{00000000-0005-0000-0000-0000AE460000}"/>
    <cellStyle name="20% - Accent1 3 2 2 8 3 3" xfId="18277" xr:uid="{00000000-0005-0000-0000-0000AF460000}"/>
    <cellStyle name="20% - Accent1 3 2 2 8 3 3 2" xfId="18278" xr:uid="{00000000-0005-0000-0000-0000B0460000}"/>
    <cellStyle name="20% - Accent1 3 2 2 8 3 4" xfId="18279" xr:uid="{00000000-0005-0000-0000-0000B1460000}"/>
    <cellStyle name="20% - Accent1 3 2 2 8 4" xfId="18280" xr:uid="{00000000-0005-0000-0000-0000B2460000}"/>
    <cellStyle name="20% - Accent1 3 2 2 8 4 2" xfId="18281" xr:uid="{00000000-0005-0000-0000-0000B3460000}"/>
    <cellStyle name="20% - Accent1 3 2 2 8 4 2 2" xfId="18282" xr:uid="{00000000-0005-0000-0000-0000B4460000}"/>
    <cellStyle name="20% - Accent1 3 2 2 8 4 2 2 2" xfId="18283" xr:uid="{00000000-0005-0000-0000-0000B5460000}"/>
    <cellStyle name="20% - Accent1 3 2 2 8 4 2 3" xfId="18284" xr:uid="{00000000-0005-0000-0000-0000B6460000}"/>
    <cellStyle name="20% - Accent1 3 2 2 8 4 3" xfId="18285" xr:uid="{00000000-0005-0000-0000-0000B7460000}"/>
    <cellStyle name="20% - Accent1 3 2 2 8 4 3 2" xfId="18286" xr:uid="{00000000-0005-0000-0000-0000B8460000}"/>
    <cellStyle name="20% - Accent1 3 2 2 8 4 4" xfId="18287" xr:uid="{00000000-0005-0000-0000-0000B9460000}"/>
    <cellStyle name="20% - Accent1 3 2 2 8 5" xfId="18288" xr:uid="{00000000-0005-0000-0000-0000BA460000}"/>
    <cellStyle name="20% - Accent1 3 2 2 8 5 2" xfId="18289" xr:uid="{00000000-0005-0000-0000-0000BB460000}"/>
    <cellStyle name="20% - Accent1 3 2 2 8 5 2 2" xfId="18290" xr:uid="{00000000-0005-0000-0000-0000BC460000}"/>
    <cellStyle name="20% - Accent1 3 2 2 8 5 3" xfId="18291" xr:uid="{00000000-0005-0000-0000-0000BD460000}"/>
    <cellStyle name="20% - Accent1 3 2 2 8 6" xfId="18292" xr:uid="{00000000-0005-0000-0000-0000BE460000}"/>
    <cellStyle name="20% - Accent1 3 2 2 8 6 2" xfId="18293" xr:uid="{00000000-0005-0000-0000-0000BF460000}"/>
    <cellStyle name="20% - Accent1 3 2 2 8 6 2 2" xfId="18294" xr:uid="{00000000-0005-0000-0000-0000C0460000}"/>
    <cellStyle name="20% - Accent1 3 2 2 8 6 3" xfId="18295" xr:uid="{00000000-0005-0000-0000-0000C1460000}"/>
    <cellStyle name="20% - Accent1 3 2 2 8 7" xfId="18296" xr:uid="{00000000-0005-0000-0000-0000C2460000}"/>
    <cellStyle name="20% - Accent1 3 2 2 8 7 2" xfId="18297" xr:uid="{00000000-0005-0000-0000-0000C3460000}"/>
    <cellStyle name="20% - Accent1 3 2 2 8 8" xfId="18298" xr:uid="{00000000-0005-0000-0000-0000C4460000}"/>
    <cellStyle name="20% - Accent1 3 2 2 8 8 2" xfId="18299" xr:uid="{00000000-0005-0000-0000-0000C5460000}"/>
    <cellStyle name="20% - Accent1 3 2 2 8 9" xfId="18300" xr:uid="{00000000-0005-0000-0000-0000C6460000}"/>
    <cellStyle name="20% - Accent1 3 2 2 9" xfId="18301" xr:uid="{00000000-0005-0000-0000-0000C7460000}"/>
    <cellStyle name="20% - Accent1 3 2 2 9 2" xfId="18302" xr:uid="{00000000-0005-0000-0000-0000C8460000}"/>
    <cellStyle name="20% - Accent1 3 2 2 9 2 2" xfId="18303" xr:uid="{00000000-0005-0000-0000-0000C9460000}"/>
    <cellStyle name="20% - Accent1 3 2 2 9 2 2 2" xfId="18304" xr:uid="{00000000-0005-0000-0000-0000CA460000}"/>
    <cellStyle name="20% - Accent1 3 2 2 9 2 3" xfId="18305" xr:uid="{00000000-0005-0000-0000-0000CB460000}"/>
    <cellStyle name="20% - Accent1 3 2 2 9 3" xfId="18306" xr:uid="{00000000-0005-0000-0000-0000CC460000}"/>
    <cellStyle name="20% - Accent1 3 2 2 9 3 2" xfId="18307" xr:uid="{00000000-0005-0000-0000-0000CD460000}"/>
    <cellStyle name="20% - Accent1 3 2 2 9 4" xfId="18308" xr:uid="{00000000-0005-0000-0000-0000CE460000}"/>
    <cellStyle name="20% - Accent1 3 2 20" xfId="18309" xr:uid="{00000000-0005-0000-0000-0000CF460000}"/>
    <cellStyle name="20% - Accent1 3 2 3" xfId="18310" xr:uid="{00000000-0005-0000-0000-0000D0460000}"/>
    <cellStyle name="20% - Accent1 3 2 3 10" xfId="18311" xr:uid="{00000000-0005-0000-0000-0000D1460000}"/>
    <cellStyle name="20% - Accent1 3 2 3 10 2" xfId="18312" xr:uid="{00000000-0005-0000-0000-0000D2460000}"/>
    <cellStyle name="20% - Accent1 3 2 3 10 2 2" xfId="18313" xr:uid="{00000000-0005-0000-0000-0000D3460000}"/>
    <cellStyle name="20% - Accent1 3 2 3 10 2 2 2" xfId="18314" xr:uid="{00000000-0005-0000-0000-0000D4460000}"/>
    <cellStyle name="20% - Accent1 3 2 3 10 2 3" xfId="18315" xr:uid="{00000000-0005-0000-0000-0000D5460000}"/>
    <cellStyle name="20% - Accent1 3 2 3 10 3" xfId="18316" xr:uid="{00000000-0005-0000-0000-0000D6460000}"/>
    <cellStyle name="20% - Accent1 3 2 3 10 3 2" xfId="18317" xr:uid="{00000000-0005-0000-0000-0000D7460000}"/>
    <cellStyle name="20% - Accent1 3 2 3 10 4" xfId="18318" xr:uid="{00000000-0005-0000-0000-0000D8460000}"/>
    <cellStyle name="20% - Accent1 3 2 3 11" xfId="18319" xr:uid="{00000000-0005-0000-0000-0000D9460000}"/>
    <cellStyle name="20% - Accent1 3 2 3 11 2" xfId="18320" xr:uid="{00000000-0005-0000-0000-0000DA460000}"/>
    <cellStyle name="20% - Accent1 3 2 3 11 2 2" xfId="18321" xr:uid="{00000000-0005-0000-0000-0000DB460000}"/>
    <cellStyle name="20% - Accent1 3 2 3 11 2 2 2" xfId="18322" xr:uid="{00000000-0005-0000-0000-0000DC460000}"/>
    <cellStyle name="20% - Accent1 3 2 3 11 2 3" xfId="18323" xr:uid="{00000000-0005-0000-0000-0000DD460000}"/>
    <cellStyle name="20% - Accent1 3 2 3 11 3" xfId="18324" xr:uid="{00000000-0005-0000-0000-0000DE460000}"/>
    <cellStyle name="20% - Accent1 3 2 3 11 3 2" xfId="18325" xr:uid="{00000000-0005-0000-0000-0000DF460000}"/>
    <cellStyle name="20% - Accent1 3 2 3 11 4" xfId="18326" xr:uid="{00000000-0005-0000-0000-0000E0460000}"/>
    <cellStyle name="20% - Accent1 3 2 3 12" xfId="18327" xr:uid="{00000000-0005-0000-0000-0000E1460000}"/>
    <cellStyle name="20% - Accent1 3 2 3 12 2" xfId="18328" xr:uid="{00000000-0005-0000-0000-0000E2460000}"/>
    <cellStyle name="20% - Accent1 3 2 3 12 2 2" xfId="18329" xr:uid="{00000000-0005-0000-0000-0000E3460000}"/>
    <cellStyle name="20% - Accent1 3 2 3 12 3" xfId="18330" xr:uid="{00000000-0005-0000-0000-0000E4460000}"/>
    <cellStyle name="20% - Accent1 3 2 3 13" xfId="18331" xr:uid="{00000000-0005-0000-0000-0000E5460000}"/>
    <cellStyle name="20% - Accent1 3 2 3 13 2" xfId="18332" xr:uid="{00000000-0005-0000-0000-0000E6460000}"/>
    <cellStyle name="20% - Accent1 3 2 3 13 2 2" xfId="18333" xr:uid="{00000000-0005-0000-0000-0000E7460000}"/>
    <cellStyle name="20% - Accent1 3 2 3 13 3" xfId="18334" xr:uid="{00000000-0005-0000-0000-0000E8460000}"/>
    <cellStyle name="20% - Accent1 3 2 3 14" xfId="18335" xr:uid="{00000000-0005-0000-0000-0000E9460000}"/>
    <cellStyle name="20% - Accent1 3 2 3 14 2" xfId="18336" xr:uid="{00000000-0005-0000-0000-0000EA460000}"/>
    <cellStyle name="20% - Accent1 3 2 3 15" xfId="18337" xr:uid="{00000000-0005-0000-0000-0000EB460000}"/>
    <cellStyle name="20% - Accent1 3 2 3 15 2" xfId="18338" xr:uid="{00000000-0005-0000-0000-0000EC460000}"/>
    <cellStyle name="20% - Accent1 3 2 3 16" xfId="18339" xr:uid="{00000000-0005-0000-0000-0000ED460000}"/>
    <cellStyle name="20% - Accent1 3 2 3 2" xfId="18340" xr:uid="{00000000-0005-0000-0000-0000EE460000}"/>
    <cellStyle name="20% - Accent1 3 2 3 2 10" xfId="18341" xr:uid="{00000000-0005-0000-0000-0000EF460000}"/>
    <cellStyle name="20% - Accent1 3 2 3 2 10 2" xfId="18342" xr:uid="{00000000-0005-0000-0000-0000F0460000}"/>
    <cellStyle name="20% - Accent1 3 2 3 2 10 2 2" xfId="18343" xr:uid="{00000000-0005-0000-0000-0000F1460000}"/>
    <cellStyle name="20% - Accent1 3 2 3 2 10 2 2 2" xfId="18344" xr:uid="{00000000-0005-0000-0000-0000F2460000}"/>
    <cellStyle name="20% - Accent1 3 2 3 2 10 2 3" xfId="18345" xr:uid="{00000000-0005-0000-0000-0000F3460000}"/>
    <cellStyle name="20% - Accent1 3 2 3 2 10 3" xfId="18346" xr:uid="{00000000-0005-0000-0000-0000F4460000}"/>
    <cellStyle name="20% - Accent1 3 2 3 2 10 3 2" xfId="18347" xr:uid="{00000000-0005-0000-0000-0000F5460000}"/>
    <cellStyle name="20% - Accent1 3 2 3 2 10 4" xfId="18348" xr:uid="{00000000-0005-0000-0000-0000F6460000}"/>
    <cellStyle name="20% - Accent1 3 2 3 2 11" xfId="18349" xr:uid="{00000000-0005-0000-0000-0000F7460000}"/>
    <cellStyle name="20% - Accent1 3 2 3 2 11 2" xfId="18350" xr:uid="{00000000-0005-0000-0000-0000F8460000}"/>
    <cellStyle name="20% - Accent1 3 2 3 2 11 2 2" xfId="18351" xr:uid="{00000000-0005-0000-0000-0000F9460000}"/>
    <cellStyle name="20% - Accent1 3 2 3 2 11 3" xfId="18352" xr:uid="{00000000-0005-0000-0000-0000FA460000}"/>
    <cellStyle name="20% - Accent1 3 2 3 2 12" xfId="18353" xr:uid="{00000000-0005-0000-0000-0000FB460000}"/>
    <cellStyle name="20% - Accent1 3 2 3 2 12 2" xfId="18354" xr:uid="{00000000-0005-0000-0000-0000FC460000}"/>
    <cellStyle name="20% - Accent1 3 2 3 2 12 2 2" xfId="18355" xr:uid="{00000000-0005-0000-0000-0000FD460000}"/>
    <cellStyle name="20% - Accent1 3 2 3 2 12 3" xfId="18356" xr:uid="{00000000-0005-0000-0000-0000FE460000}"/>
    <cellStyle name="20% - Accent1 3 2 3 2 13" xfId="18357" xr:uid="{00000000-0005-0000-0000-0000FF460000}"/>
    <cellStyle name="20% - Accent1 3 2 3 2 13 2" xfId="18358" xr:uid="{00000000-0005-0000-0000-000000470000}"/>
    <cellStyle name="20% - Accent1 3 2 3 2 14" xfId="18359" xr:uid="{00000000-0005-0000-0000-000001470000}"/>
    <cellStyle name="20% - Accent1 3 2 3 2 14 2" xfId="18360" xr:uid="{00000000-0005-0000-0000-000002470000}"/>
    <cellStyle name="20% - Accent1 3 2 3 2 15" xfId="18361" xr:uid="{00000000-0005-0000-0000-000003470000}"/>
    <cellStyle name="20% - Accent1 3 2 3 2 2" xfId="18362" xr:uid="{00000000-0005-0000-0000-000004470000}"/>
    <cellStyle name="20% - Accent1 3 2 3 2 2 10" xfId="18363" xr:uid="{00000000-0005-0000-0000-000005470000}"/>
    <cellStyle name="20% - Accent1 3 2 3 2 2 10 2" xfId="18364" xr:uid="{00000000-0005-0000-0000-000006470000}"/>
    <cellStyle name="20% - Accent1 3 2 3 2 2 10 2 2" xfId="18365" xr:uid="{00000000-0005-0000-0000-000007470000}"/>
    <cellStyle name="20% - Accent1 3 2 3 2 2 10 3" xfId="18366" xr:uid="{00000000-0005-0000-0000-000008470000}"/>
    <cellStyle name="20% - Accent1 3 2 3 2 2 11" xfId="18367" xr:uid="{00000000-0005-0000-0000-000009470000}"/>
    <cellStyle name="20% - Accent1 3 2 3 2 2 11 2" xfId="18368" xr:uid="{00000000-0005-0000-0000-00000A470000}"/>
    <cellStyle name="20% - Accent1 3 2 3 2 2 11 2 2" xfId="18369" xr:uid="{00000000-0005-0000-0000-00000B470000}"/>
    <cellStyle name="20% - Accent1 3 2 3 2 2 11 3" xfId="18370" xr:uid="{00000000-0005-0000-0000-00000C470000}"/>
    <cellStyle name="20% - Accent1 3 2 3 2 2 12" xfId="18371" xr:uid="{00000000-0005-0000-0000-00000D470000}"/>
    <cellStyle name="20% - Accent1 3 2 3 2 2 12 2" xfId="18372" xr:uid="{00000000-0005-0000-0000-00000E470000}"/>
    <cellStyle name="20% - Accent1 3 2 3 2 2 13" xfId="18373" xr:uid="{00000000-0005-0000-0000-00000F470000}"/>
    <cellStyle name="20% - Accent1 3 2 3 2 2 13 2" xfId="18374" xr:uid="{00000000-0005-0000-0000-000010470000}"/>
    <cellStyle name="20% - Accent1 3 2 3 2 2 14" xfId="18375" xr:uid="{00000000-0005-0000-0000-000011470000}"/>
    <cellStyle name="20% - Accent1 3 2 3 2 2 2" xfId="18376" xr:uid="{00000000-0005-0000-0000-000012470000}"/>
    <cellStyle name="20% - Accent1 3 2 3 2 2 2 10" xfId="18377" xr:uid="{00000000-0005-0000-0000-000013470000}"/>
    <cellStyle name="20% - Accent1 3 2 3 2 2 2 10 2" xfId="18378" xr:uid="{00000000-0005-0000-0000-000014470000}"/>
    <cellStyle name="20% - Accent1 3 2 3 2 2 2 11" xfId="18379" xr:uid="{00000000-0005-0000-0000-000015470000}"/>
    <cellStyle name="20% - Accent1 3 2 3 2 2 2 2" xfId="18380" xr:uid="{00000000-0005-0000-0000-000016470000}"/>
    <cellStyle name="20% - Accent1 3 2 3 2 2 2 2 2" xfId="18381" xr:uid="{00000000-0005-0000-0000-000017470000}"/>
    <cellStyle name="20% - Accent1 3 2 3 2 2 2 2 2 2" xfId="18382" xr:uid="{00000000-0005-0000-0000-000018470000}"/>
    <cellStyle name="20% - Accent1 3 2 3 2 2 2 2 2 2 2" xfId="18383" xr:uid="{00000000-0005-0000-0000-000019470000}"/>
    <cellStyle name="20% - Accent1 3 2 3 2 2 2 2 2 2 2 2" xfId="18384" xr:uid="{00000000-0005-0000-0000-00001A470000}"/>
    <cellStyle name="20% - Accent1 3 2 3 2 2 2 2 2 2 3" xfId="18385" xr:uid="{00000000-0005-0000-0000-00001B470000}"/>
    <cellStyle name="20% - Accent1 3 2 3 2 2 2 2 2 3" xfId="18386" xr:uid="{00000000-0005-0000-0000-00001C470000}"/>
    <cellStyle name="20% - Accent1 3 2 3 2 2 2 2 2 3 2" xfId="18387" xr:uid="{00000000-0005-0000-0000-00001D470000}"/>
    <cellStyle name="20% - Accent1 3 2 3 2 2 2 2 2 4" xfId="18388" xr:uid="{00000000-0005-0000-0000-00001E470000}"/>
    <cellStyle name="20% - Accent1 3 2 3 2 2 2 2 3" xfId="18389" xr:uid="{00000000-0005-0000-0000-00001F470000}"/>
    <cellStyle name="20% - Accent1 3 2 3 2 2 2 2 3 2" xfId="18390" xr:uid="{00000000-0005-0000-0000-000020470000}"/>
    <cellStyle name="20% - Accent1 3 2 3 2 2 2 2 3 2 2" xfId="18391" xr:uid="{00000000-0005-0000-0000-000021470000}"/>
    <cellStyle name="20% - Accent1 3 2 3 2 2 2 2 3 2 2 2" xfId="18392" xr:uid="{00000000-0005-0000-0000-000022470000}"/>
    <cellStyle name="20% - Accent1 3 2 3 2 2 2 2 3 2 3" xfId="18393" xr:uid="{00000000-0005-0000-0000-000023470000}"/>
    <cellStyle name="20% - Accent1 3 2 3 2 2 2 2 3 3" xfId="18394" xr:uid="{00000000-0005-0000-0000-000024470000}"/>
    <cellStyle name="20% - Accent1 3 2 3 2 2 2 2 3 3 2" xfId="18395" xr:uid="{00000000-0005-0000-0000-000025470000}"/>
    <cellStyle name="20% - Accent1 3 2 3 2 2 2 2 3 4" xfId="18396" xr:uid="{00000000-0005-0000-0000-000026470000}"/>
    <cellStyle name="20% - Accent1 3 2 3 2 2 2 2 4" xfId="18397" xr:uid="{00000000-0005-0000-0000-000027470000}"/>
    <cellStyle name="20% - Accent1 3 2 3 2 2 2 2 4 2" xfId="18398" xr:uid="{00000000-0005-0000-0000-000028470000}"/>
    <cellStyle name="20% - Accent1 3 2 3 2 2 2 2 4 2 2" xfId="18399" xr:uid="{00000000-0005-0000-0000-000029470000}"/>
    <cellStyle name="20% - Accent1 3 2 3 2 2 2 2 4 2 2 2" xfId="18400" xr:uid="{00000000-0005-0000-0000-00002A470000}"/>
    <cellStyle name="20% - Accent1 3 2 3 2 2 2 2 4 2 3" xfId="18401" xr:uid="{00000000-0005-0000-0000-00002B470000}"/>
    <cellStyle name="20% - Accent1 3 2 3 2 2 2 2 4 3" xfId="18402" xr:uid="{00000000-0005-0000-0000-00002C470000}"/>
    <cellStyle name="20% - Accent1 3 2 3 2 2 2 2 4 3 2" xfId="18403" xr:uid="{00000000-0005-0000-0000-00002D470000}"/>
    <cellStyle name="20% - Accent1 3 2 3 2 2 2 2 4 4" xfId="18404" xr:uid="{00000000-0005-0000-0000-00002E470000}"/>
    <cellStyle name="20% - Accent1 3 2 3 2 2 2 2 5" xfId="18405" xr:uid="{00000000-0005-0000-0000-00002F470000}"/>
    <cellStyle name="20% - Accent1 3 2 3 2 2 2 2 5 2" xfId="18406" xr:uid="{00000000-0005-0000-0000-000030470000}"/>
    <cellStyle name="20% - Accent1 3 2 3 2 2 2 2 5 2 2" xfId="18407" xr:uid="{00000000-0005-0000-0000-000031470000}"/>
    <cellStyle name="20% - Accent1 3 2 3 2 2 2 2 5 3" xfId="18408" xr:uid="{00000000-0005-0000-0000-000032470000}"/>
    <cellStyle name="20% - Accent1 3 2 3 2 2 2 2 6" xfId="18409" xr:uid="{00000000-0005-0000-0000-000033470000}"/>
    <cellStyle name="20% - Accent1 3 2 3 2 2 2 2 6 2" xfId="18410" xr:uid="{00000000-0005-0000-0000-000034470000}"/>
    <cellStyle name="20% - Accent1 3 2 3 2 2 2 2 6 2 2" xfId="18411" xr:uid="{00000000-0005-0000-0000-000035470000}"/>
    <cellStyle name="20% - Accent1 3 2 3 2 2 2 2 6 3" xfId="18412" xr:uid="{00000000-0005-0000-0000-000036470000}"/>
    <cellStyle name="20% - Accent1 3 2 3 2 2 2 2 7" xfId="18413" xr:uid="{00000000-0005-0000-0000-000037470000}"/>
    <cellStyle name="20% - Accent1 3 2 3 2 2 2 2 7 2" xfId="18414" xr:uid="{00000000-0005-0000-0000-000038470000}"/>
    <cellStyle name="20% - Accent1 3 2 3 2 2 2 2 8" xfId="18415" xr:uid="{00000000-0005-0000-0000-000039470000}"/>
    <cellStyle name="20% - Accent1 3 2 3 2 2 2 2 8 2" xfId="18416" xr:uid="{00000000-0005-0000-0000-00003A470000}"/>
    <cellStyle name="20% - Accent1 3 2 3 2 2 2 2 9" xfId="18417" xr:uid="{00000000-0005-0000-0000-00003B470000}"/>
    <cellStyle name="20% - Accent1 3 2 3 2 2 2 3" xfId="18418" xr:uid="{00000000-0005-0000-0000-00003C470000}"/>
    <cellStyle name="20% - Accent1 3 2 3 2 2 2 3 2" xfId="18419" xr:uid="{00000000-0005-0000-0000-00003D470000}"/>
    <cellStyle name="20% - Accent1 3 2 3 2 2 2 3 2 2" xfId="18420" xr:uid="{00000000-0005-0000-0000-00003E470000}"/>
    <cellStyle name="20% - Accent1 3 2 3 2 2 2 3 2 2 2" xfId="18421" xr:uid="{00000000-0005-0000-0000-00003F470000}"/>
    <cellStyle name="20% - Accent1 3 2 3 2 2 2 3 2 2 2 2" xfId="18422" xr:uid="{00000000-0005-0000-0000-000040470000}"/>
    <cellStyle name="20% - Accent1 3 2 3 2 2 2 3 2 2 3" xfId="18423" xr:uid="{00000000-0005-0000-0000-000041470000}"/>
    <cellStyle name="20% - Accent1 3 2 3 2 2 2 3 2 3" xfId="18424" xr:uid="{00000000-0005-0000-0000-000042470000}"/>
    <cellStyle name="20% - Accent1 3 2 3 2 2 2 3 2 3 2" xfId="18425" xr:uid="{00000000-0005-0000-0000-000043470000}"/>
    <cellStyle name="20% - Accent1 3 2 3 2 2 2 3 2 4" xfId="18426" xr:uid="{00000000-0005-0000-0000-000044470000}"/>
    <cellStyle name="20% - Accent1 3 2 3 2 2 2 3 3" xfId="18427" xr:uid="{00000000-0005-0000-0000-000045470000}"/>
    <cellStyle name="20% - Accent1 3 2 3 2 2 2 3 3 2" xfId="18428" xr:uid="{00000000-0005-0000-0000-000046470000}"/>
    <cellStyle name="20% - Accent1 3 2 3 2 2 2 3 3 2 2" xfId="18429" xr:uid="{00000000-0005-0000-0000-000047470000}"/>
    <cellStyle name="20% - Accent1 3 2 3 2 2 2 3 3 2 2 2" xfId="18430" xr:uid="{00000000-0005-0000-0000-000048470000}"/>
    <cellStyle name="20% - Accent1 3 2 3 2 2 2 3 3 2 3" xfId="18431" xr:uid="{00000000-0005-0000-0000-000049470000}"/>
    <cellStyle name="20% - Accent1 3 2 3 2 2 2 3 3 3" xfId="18432" xr:uid="{00000000-0005-0000-0000-00004A470000}"/>
    <cellStyle name="20% - Accent1 3 2 3 2 2 2 3 3 3 2" xfId="18433" xr:uid="{00000000-0005-0000-0000-00004B470000}"/>
    <cellStyle name="20% - Accent1 3 2 3 2 2 2 3 3 4" xfId="18434" xr:uid="{00000000-0005-0000-0000-00004C470000}"/>
    <cellStyle name="20% - Accent1 3 2 3 2 2 2 3 4" xfId="18435" xr:uid="{00000000-0005-0000-0000-00004D470000}"/>
    <cellStyle name="20% - Accent1 3 2 3 2 2 2 3 4 2" xfId="18436" xr:uid="{00000000-0005-0000-0000-00004E470000}"/>
    <cellStyle name="20% - Accent1 3 2 3 2 2 2 3 4 2 2" xfId="18437" xr:uid="{00000000-0005-0000-0000-00004F470000}"/>
    <cellStyle name="20% - Accent1 3 2 3 2 2 2 3 4 2 2 2" xfId="18438" xr:uid="{00000000-0005-0000-0000-000050470000}"/>
    <cellStyle name="20% - Accent1 3 2 3 2 2 2 3 4 2 3" xfId="18439" xr:uid="{00000000-0005-0000-0000-000051470000}"/>
    <cellStyle name="20% - Accent1 3 2 3 2 2 2 3 4 3" xfId="18440" xr:uid="{00000000-0005-0000-0000-000052470000}"/>
    <cellStyle name="20% - Accent1 3 2 3 2 2 2 3 4 3 2" xfId="18441" xr:uid="{00000000-0005-0000-0000-000053470000}"/>
    <cellStyle name="20% - Accent1 3 2 3 2 2 2 3 4 4" xfId="18442" xr:uid="{00000000-0005-0000-0000-000054470000}"/>
    <cellStyle name="20% - Accent1 3 2 3 2 2 2 3 5" xfId="18443" xr:uid="{00000000-0005-0000-0000-000055470000}"/>
    <cellStyle name="20% - Accent1 3 2 3 2 2 2 3 5 2" xfId="18444" xr:uid="{00000000-0005-0000-0000-000056470000}"/>
    <cellStyle name="20% - Accent1 3 2 3 2 2 2 3 5 2 2" xfId="18445" xr:uid="{00000000-0005-0000-0000-000057470000}"/>
    <cellStyle name="20% - Accent1 3 2 3 2 2 2 3 5 3" xfId="18446" xr:uid="{00000000-0005-0000-0000-000058470000}"/>
    <cellStyle name="20% - Accent1 3 2 3 2 2 2 3 6" xfId="18447" xr:uid="{00000000-0005-0000-0000-000059470000}"/>
    <cellStyle name="20% - Accent1 3 2 3 2 2 2 3 6 2" xfId="18448" xr:uid="{00000000-0005-0000-0000-00005A470000}"/>
    <cellStyle name="20% - Accent1 3 2 3 2 2 2 3 6 2 2" xfId="18449" xr:uid="{00000000-0005-0000-0000-00005B470000}"/>
    <cellStyle name="20% - Accent1 3 2 3 2 2 2 3 6 3" xfId="18450" xr:uid="{00000000-0005-0000-0000-00005C470000}"/>
    <cellStyle name="20% - Accent1 3 2 3 2 2 2 3 7" xfId="18451" xr:uid="{00000000-0005-0000-0000-00005D470000}"/>
    <cellStyle name="20% - Accent1 3 2 3 2 2 2 3 7 2" xfId="18452" xr:uid="{00000000-0005-0000-0000-00005E470000}"/>
    <cellStyle name="20% - Accent1 3 2 3 2 2 2 3 8" xfId="18453" xr:uid="{00000000-0005-0000-0000-00005F470000}"/>
    <cellStyle name="20% - Accent1 3 2 3 2 2 2 3 8 2" xfId="18454" xr:uid="{00000000-0005-0000-0000-000060470000}"/>
    <cellStyle name="20% - Accent1 3 2 3 2 2 2 3 9" xfId="18455" xr:uid="{00000000-0005-0000-0000-000061470000}"/>
    <cellStyle name="20% - Accent1 3 2 3 2 2 2 4" xfId="18456" xr:uid="{00000000-0005-0000-0000-000062470000}"/>
    <cellStyle name="20% - Accent1 3 2 3 2 2 2 4 2" xfId="18457" xr:uid="{00000000-0005-0000-0000-000063470000}"/>
    <cellStyle name="20% - Accent1 3 2 3 2 2 2 4 2 2" xfId="18458" xr:uid="{00000000-0005-0000-0000-000064470000}"/>
    <cellStyle name="20% - Accent1 3 2 3 2 2 2 4 2 2 2" xfId="18459" xr:uid="{00000000-0005-0000-0000-000065470000}"/>
    <cellStyle name="20% - Accent1 3 2 3 2 2 2 4 2 3" xfId="18460" xr:uid="{00000000-0005-0000-0000-000066470000}"/>
    <cellStyle name="20% - Accent1 3 2 3 2 2 2 4 3" xfId="18461" xr:uid="{00000000-0005-0000-0000-000067470000}"/>
    <cellStyle name="20% - Accent1 3 2 3 2 2 2 4 3 2" xfId="18462" xr:uid="{00000000-0005-0000-0000-000068470000}"/>
    <cellStyle name="20% - Accent1 3 2 3 2 2 2 4 4" xfId="18463" xr:uid="{00000000-0005-0000-0000-000069470000}"/>
    <cellStyle name="20% - Accent1 3 2 3 2 2 2 5" xfId="18464" xr:uid="{00000000-0005-0000-0000-00006A470000}"/>
    <cellStyle name="20% - Accent1 3 2 3 2 2 2 5 2" xfId="18465" xr:uid="{00000000-0005-0000-0000-00006B470000}"/>
    <cellStyle name="20% - Accent1 3 2 3 2 2 2 5 2 2" xfId="18466" xr:uid="{00000000-0005-0000-0000-00006C470000}"/>
    <cellStyle name="20% - Accent1 3 2 3 2 2 2 5 2 2 2" xfId="18467" xr:uid="{00000000-0005-0000-0000-00006D470000}"/>
    <cellStyle name="20% - Accent1 3 2 3 2 2 2 5 2 3" xfId="18468" xr:uid="{00000000-0005-0000-0000-00006E470000}"/>
    <cellStyle name="20% - Accent1 3 2 3 2 2 2 5 3" xfId="18469" xr:uid="{00000000-0005-0000-0000-00006F470000}"/>
    <cellStyle name="20% - Accent1 3 2 3 2 2 2 5 3 2" xfId="18470" xr:uid="{00000000-0005-0000-0000-000070470000}"/>
    <cellStyle name="20% - Accent1 3 2 3 2 2 2 5 4" xfId="18471" xr:uid="{00000000-0005-0000-0000-000071470000}"/>
    <cellStyle name="20% - Accent1 3 2 3 2 2 2 6" xfId="18472" xr:uid="{00000000-0005-0000-0000-000072470000}"/>
    <cellStyle name="20% - Accent1 3 2 3 2 2 2 6 2" xfId="18473" xr:uid="{00000000-0005-0000-0000-000073470000}"/>
    <cellStyle name="20% - Accent1 3 2 3 2 2 2 6 2 2" xfId="18474" xr:uid="{00000000-0005-0000-0000-000074470000}"/>
    <cellStyle name="20% - Accent1 3 2 3 2 2 2 6 2 2 2" xfId="18475" xr:uid="{00000000-0005-0000-0000-000075470000}"/>
    <cellStyle name="20% - Accent1 3 2 3 2 2 2 6 2 3" xfId="18476" xr:uid="{00000000-0005-0000-0000-000076470000}"/>
    <cellStyle name="20% - Accent1 3 2 3 2 2 2 6 3" xfId="18477" xr:uid="{00000000-0005-0000-0000-000077470000}"/>
    <cellStyle name="20% - Accent1 3 2 3 2 2 2 6 3 2" xfId="18478" xr:uid="{00000000-0005-0000-0000-000078470000}"/>
    <cellStyle name="20% - Accent1 3 2 3 2 2 2 6 4" xfId="18479" xr:uid="{00000000-0005-0000-0000-000079470000}"/>
    <cellStyle name="20% - Accent1 3 2 3 2 2 2 7" xfId="18480" xr:uid="{00000000-0005-0000-0000-00007A470000}"/>
    <cellStyle name="20% - Accent1 3 2 3 2 2 2 7 2" xfId="18481" xr:uid="{00000000-0005-0000-0000-00007B470000}"/>
    <cellStyle name="20% - Accent1 3 2 3 2 2 2 7 2 2" xfId="18482" xr:uid="{00000000-0005-0000-0000-00007C470000}"/>
    <cellStyle name="20% - Accent1 3 2 3 2 2 2 7 3" xfId="18483" xr:uid="{00000000-0005-0000-0000-00007D470000}"/>
    <cellStyle name="20% - Accent1 3 2 3 2 2 2 8" xfId="18484" xr:uid="{00000000-0005-0000-0000-00007E470000}"/>
    <cellStyle name="20% - Accent1 3 2 3 2 2 2 8 2" xfId="18485" xr:uid="{00000000-0005-0000-0000-00007F470000}"/>
    <cellStyle name="20% - Accent1 3 2 3 2 2 2 8 2 2" xfId="18486" xr:uid="{00000000-0005-0000-0000-000080470000}"/>
    <cellStyle name="20% - Accent1 3 2 3 2 2 2 8 3" xfId="18487" xr:uid="{00000000-0005-0000-0000-000081470000}"/>
    <cellStyle name="20% - Accent1 3 2 3 2 2 2 9" xfId="18488" xr:uid="{00000000-0005-0000-0000-000082470000}"/>
    <cellStyle name="20% - Accent1 3 2 3 2 2 2 9 2" xfId="18489" xr:uid="{00000000-0005-0000-0000-000083470000}"/>
    <cellStyle name="20% - Accent1 3 2 3 2 2 3" xfId="18490" xr:uid="{00000000-0005-0000-0000-000084470000}"/>
    <cellStyle name="20% - Accent1 3 2 3 2 2 3 10" xfId="18491" xr:uid="{00000000-0005-0000-0000-000085470000}"/>
    <cellStyle name="20% - Accent1 3 2 3 2 2 3 10 2" xfId="18492" xr:uid="{00000000-0005-0000-0000-000086470000}"/>
    <cellStyle name="20% - Accent1 3 2 3 2 2 3 11" xfId="18493" xr:uid="{00000000-0005-0000-0000-000087470000}"/>
    <cellStyle name="20% - Accent1 3 2 3 2 2 3 2" xfId="18494" xr:uid="{00000000-0005-0000-0000-000088470000}"/>
    <cellStyle name="20% - Accent1 3 2 3 2 2 3 2 2" xfId="18495" xr:uid="{00000000-0005-0000-0000-000089470000}"/>
    <cellStyle name="20% - Accent1 3 2 3 2 2 3 2 2 2" xfId="18496" xr:uid="{00000000-0005-0000-0000-00008A470000}"/>
    <cellStyle name="20% - Accent1 3 2 3 2 2 3 2 2 2 2" xfId="18497" xr:uid="{00000000-0005-0000-0000-00008B470000}"/>
    <cellStyle name="20% - Accent1 3 2 3 2 2 3 2 2 2 2 2" xfId="18498" xr:uid="{00000000-0005-0000-0000-00008C470000}"/>
    <cellStyle name="20% - Accent1 3 2 3 2 2 3 2 2 2 3" xfId="18499" xr:uid="{00000000-0005-0000-0000-00008D470000}"/>
    <cellStyle name="20% - Accent1 3 2 3 2 2 3 2 2 3" xfId="18500" xr:uid="{00000000-0005-0000-0000-00008E470000}"/>
    <cellStyle name="20% - Accent1 3 2 3 2 2 3 2 2 3 2" xfId="18501" xr:uid="{00000000-0005-0000-0000-00008F470000}"/>
    <cellStyle name="20% - Accent1 3 2 3 2 2 3 2 2 4" xfId="18502" xr:uid="{00000000-0005-0000-0000-000090470000}"/>
    <cellStyle name="20% - Accent1 3 2 3 2 2 3 2 3" xfId="18503" xr:uid="{00000000-0005-0000-0000-000091470000}"/>
    <cellStyle name="20% - Accent1 3 2 3 2 2 3 2 3 2" xfId="18504" xr:uid="{00000000-0005-0000-0000-000092470000}"/>
    <cellStyle name="20% - Accent1 3 2 3 2 2 3 2 3 2 2" xfId="18505" xr:uid="{00000000-0005-0000-0000-000093470000}"/>
    <cellStyle name="20% - Accent1 3 2 3 2 2 3 2 3 2 2 2" xfId="18506" xr:uid="{00000000-0005-0000-0000-000094470000}"/>
    <cellStyle name="20% - Accent1 3 2 3 2 2 3 2 3 2 3" xfId="18507" xr:uid="{00000000-0005-0000-0000-000095470000}"/>
    <cellStyle name="20% - Accent1 3 2 3 2 2 3 2 3 3" xfId="18508" xr:uid="{00000000-0005-0000-0000-000096470000}"/>
    <cellStyle name="20% - Accent1 3 2 3 2 2 3 2 3 3 2" xfId="18509" xr:uid="{00000000-0005-0000-0000-000097470000}"/>
    <cellStyle name="20% - Accent1 3 2 3 2 2 3 2 3 4" xfId="18510" xr:uid="{00000000-0005-0000-0000-000098470000}"/>
    <cellStyle name="20% - Accent1 3 2 3 2 2 3 2 4" xfId="18511" xr:uid="{00000000-0005-0000-0000-000099470000}"/>
    <cellStyle name="20% - Accent1 3 2 3 2 2 3 2 4 2" xfId="18512" xr:uid="{00000000-0005-0000-0000-00009A470000}"/>
    <cellStyle name="20% - Accent1 3 2 3 2 2 3 2 4 2 2" xfId="18513" xr:uid="{00000000-0005-0000-0000-00009B470000}"/>
    <cellStyle name="20% - Accent1 3 2 3 2 2 3 2 4 2 2 2" xfId="18514" xr:uid="{00000000-0005-0000-0000-00009C470000}"/>
    <cellStyle name="20% - Accent1 3 2 3 2 2 3 2 4 2 3" xfId="18515" xr:uid="{00000000-0005-0000-0000-00009D470000}"/>
    <cellStyle name="20% - Accent1 3 2 3 2 2 3 2 4 3" xfId="18516" xr:uid="{00000000-0005-0000-0000-00009E470000}"/>
    <cellStyle name="20% - Accent1 3 2 3 2 2 3 2 4 3 2" xfId="18517" xr:uid="{00000000-0005-0000-0000-00009F470000}"/>
    <cellStyle name="20% - Accent1 3 2 3 2 2 3 2 4 4" xfId="18518" xr:uid="{00000000-0005-0000-0000-0000A0470000}"/>
    <cellStyle name="20% - Accent1 3 2 3 2 2 3 2 5" xfId="18519" xr:uid="{00000000-0005-0000-0000-0000A1470000}"/>
    <cellStyle name="20% - Accent1 3 2 3 2 2 3 2 5 2" xfId="18520" xr:uid="{00000000-0005-0000-0000-0000A2470000}"/>
    <cellStyle name="20% - Accent1 3 2 3 2 2 3 2 5 2 2" xfId="18521" xr:uid="{00000000-0005-0000-0000-0000A3470000}"/>
    <cellStyle name="20% - Accent1 3 2 3 2 2 3 2 5 3" xfId="18522" xr:uid="{00000000-0005-0000-0000-0000A4470000}"/>
    <cellStyle name="20% - Accent1 3 2 3 2 2 3 2 6" xfId="18523" xr:uid="{00000000-0005-0000-0000-0000A5470000}"/>
    <cellStyle name="20% - Accent1 3 2 3 2 2 3 2 6 2" xfId="18524" xr:uid="{00000000-0005-0000-0000-0000A6470000}"/>
    <cellStyle name="20% - Accent1 3 2 3 2 2 3 2 6 2 2" xfId="18525" xr:uid="{00000000-0005-0000-0000-0000A7470000}"/>
    <cellStyle name="20% - Accent1 3 2 3 2 2 3 2 6 3" xfId="18526" xr:uid="{00000000-0005-0000-0000-0000A8470000}"/>
    <cellStyle name="20% - Accent1 3 2 3 2 2 3 2 7" xfId="18527" xr:uid="{00000000-0005-0000-0000-0000A9470000}"/>
    <cellStyle name="20% - Accent1 3 2 3 2 2 3 2 7 2" xfId="18528" xr:uid="{00000000-0005-0000-0000-0000AA470000}"/>
    <cellStyle name="20% - Accent1 3 2 3 2 2 3 2 8" xfId="18529" xr:uid="{00000000-0005-0000-0000-0000AB470000}"/>
    <cellStyle name="20% - Accent1 3 2 3 2 2 3 2 8 2" xfId="18530" xr:uid="{00000000-0005-0000-0000-0000AC470000}"/>
    <cellStyle name="20% - Accent1 3 2 3 2 2 3 2 9" xfId="18531" xr:uid="{00000000-0005-0000-0000-0000AD470000}"/>
    <cellStyle name="20% - Accent1 3 2 3 2 2 3 3" xfId="18532" xr:uid="{00000000-0005-0000-0000-0000AE470000}"/>
    <cellStyle name="20% - Accent1 3 2 3 2 2 3 3 2" xfId="18533" xr:uid="{00000000-0005-0000-0000-0000AF470000}"/>
    <cellStyle name="20% - Accent1 3 2 3 2 2 3 3 2 2" xfId="18534" xr:uid="{00000000-0005-0000-0000-0000B0470000}"/>
    <cellStyle name="20% - Accent1 3 2 3 2 2 3 3 2 2 2" xfId="18535" xr:uid="{00000000-0005-0000-0000-0000B1470000}"/>
    <cellStyle name="20% - Accent1 3 2 3 2 2 3 3 2 2 2 2" xfId="18536" xr:uid="{00000000-0005-0000-0000-0000B2470000}"/>
    <cellStyle name="20% - Accent1 3 2 3 2 2 3 3 2 2 3" xfId="18537" xr:uid="{00000000-0005-0000-0000-0000B3470000}"/>
    <cellStyle name="20% - Accent1 3 2 3 2 2 3 3 2 3" xfId="18538" xr:uid="{00000000-0005-0000-0000-0000B4470000}"/>
    <cellStyle name="20% - Accent1 3 2 3 2 2 3 3 2 3 2" xfId="18539" xr:uid="{00000000-0005-0000-0000-0000B5470000}"/>
    <cellStyle name="20% - Accent1 3 2 3 2 2 3 3 2 4" xfId="18540" xr:uid="{00000000-0005-0000-0000-0000B6470000}"/>
    <cellStyle name="20% - Accent1 3 2 3 2 2 3 3 3" xfId="18541" xr:uid="{00000000-0005-0000-0000-0000B7470000}"/>
    <cellStyle name="20% - Accent1 3 2 3 2 2 3 3 3 2" xfId="18542" xr:uid="{00000000-0005-0000-0000-0000B8470000}"/>
    <cellStyle name="20% - Accent1 3 2 3 2 2 3 3 3 2 2" xfId="18543" xr:uid="{00000000-0005-0000-0000-0000B9470000}"/>
    <cellStyle name="20% - Accent1 3 2 3 2 2 3 3 3 2 2 2" xfId="18544" xr:uid="{00000000-0005-0000-0000-0000BA470000}"/>
    <cellStyle name="20% - Accent1 3 2 3 2 2 3 3 3 2 3" xfId="18545" xr:uid="{00000000-0005-0000-0000-0000BB470000}"/>
    <cellStyle name="20% - Accent1 3 2 3 2 2 3 3 3 3" xfId="18546" xr:uid="{00000000-0005-0000-0000-0000BC470000}"/>
    <cellStyle name="20% - Accent1 3 2 3 2 2 3 3 3 3 2" xfId="18547" xr:uid="{00000000-0005-0000-0000-0000BD470000}"/>
    <cellStyle name="20% - Accent1 3 2 3 2 2 3 3 3 4" xfId="18548" xr:uid="{00000000-0005-0000-0000-0000BE470000}"/>
    <cellStyle name="20% - Accent1 3 2 3 2 2 3 3 4" xfId="18549" xr:uid="{00000000-0005-0000-0000-0000BF470000}"/>
    <cellStyle name="20% - Accent1 3 2 3 2 2 3 3 4 2" xfId="18550" xr:uid="{00000000-0005-0000-0000-0000C0470000}"/>
    <cellStyle name="20% - Accent1 3 2 3 2 2 3 3 4 2 2" xfId="18551" xr:uid="{00000000-0005-0000-0000-0000C1470000}"/>
    <cellStyle name="20% - Accent1 3 2 3 2 2 3 3 4 2 2 2" xfId="18552" xr:uid="{00000000-0005-0000-0000-0000C2470000}"/>
    <cellStyle name="20% - Accent1 3 2 3 2 2 3 3 4 2 3" xfId="18553" xr:uid="{00000000-0005-0000-0000-0000C3470000}"/>
    <cellStyle name="20% - Accent1 3 2 3 2 2 3 3 4 3" xfId="18554" xr:uid="{00000000-0005-0000-0000-0000C4470000}"/>
    <cellStyle name="20% - Accent1 3 2 3 2 2 3 3 4 3 2" xfId="18555" xr:uid="{00000000-0005-0000-0000-0000C5470000}"/>
    <cellStyle name="20% - Accent1 3 2 3 2 2 3 3 4 4" xfId="18556" xr:uid="{00000000-0005-0000-0000-0000C6470000}"/>
    <cellStyle name="20% - Accent1 3 2 3 2 2 3 3 5" xfId="18557" xr:uid="{00000000-0005-0000-0000-0000C7470000}"/>
    <cellStyle name="20% - Accent1 3 2 3 2 2 3 3 5 2" xfId="18558" xr:uid="{00000000-0005-0000-0000-0000C8470000}"/>
    <cellStyle name="20% - Accent1 3 2 3 2 2 3 3 5 2 2" xfId="18559" xr:uid="{00000000-0005-0000-0000-0000C9470000}"/>
    <cellStyle name="20% - Accent1 3 2 3 2 2 3 3 5 3" xfId="18560" xr:uid="{00000000-0005-0000-0000-0000CA470000}"/>
    <cellStyle name="20% - Accent1 3 2 3 2 2 3 3 6" xfId="18561" xr:uid="{00000000-0005-0000-0000-0000CB470000}"/>
    <cellStyle name="20% - Accent1 3 2 3 2 2 3 3 6 2" xfId="18562" xr:uid="{00000000-0005-0000-0000-0000CC470000}"/>
    <cellStyle name="20% - Accent1 3 2 3 2 2 3 3 6 2 2" xfId="18563" xr:uid="{00000000-0005-0000-0000-0000CD470000}"/>
    <cellStyle name="20% - Accent1 3 2 3 2 2 3 3 6 3" xfId="18564" xr:uid="{00000000-0005-0000-0000-0000CE470000}"/>
    <cellStyle name="20% - Accent1 3 2 3 2 2 3 3 7" xfId="18565" xr:uid="{00000000-0005-0000-0000-0000CF470000}"/>
    <cellStyle name="20% - Accent1 3 2 3 2 2 3 3 7 2" xfId="18566" xr:uid="{00000000-0005-0000-0000-0000D0470000}"/>
    <cellStyle name="20% - Accent1 3 2 3 2 2 3 3 8" xfId="18567" xr:uid="{00000000-0005-0000-0000-0000D1470000}"/>
    <cellStyle name="20% - Accent1 3 2 3 2 2 3 3 8 2" xfId="18568" xr:uid="{00000000-0005-0000-0000-0000D2470000}"/>
    <cellStyle name="20% - Accent1 3 2 3 2 2 3 3 9" xfId="18569" xr:uid="{00000000-0005-0000-0000-0000D3470000}"/>
    <cellStyle name="20% - Accent1 3 2 3 2 2 3 4" xfId="18570" xr:uid="{00000000-0005-0000-0000-0000D4470000}"/>
    <cellStyle name="20% - Accent1 3 2 3 2 2 3 4 2" xfId="18571" xr:uid="{00000000-0005-0000-0000-0000D5470000}"/>
    <cellStyle name="20% - Accent1 3 2 3 2 2 3 4 2 2" xfId="18572" xr:uid="{00000000-0005-0000-0000-0000D6470000}"/>
    <cellStyle name="20% - Accent1 3 2 3 2 2 3 4 2 2 2" xfId="18573" xr:uid="{00000000-0005-0000-0000-0000D7470000}"/>
    <cellStyle name="20% - Accent1 3 2 3 2 2 3 4 2 3" xfId="18574" xr:uid="{00000000-0005-0000-0000-0000D8470000}"/>
    <cellStyle name="20% - Accent1 3 2 3 2 2 3 4 3" xfId="18575" xr:uid="{00000000-0005-0000-0000-0000D9470000}"/>
    <cellStyle name="20% - Accent1 3 2 3 2 2 3 4 3 2" xfId="18576" xr:uid="{00000000-0005-0000-0000-0000DA470000}"/>
    <cellStyle name="20% - Accent1 3 2 3 2 2 3 4 4" xfId="18577" xr:uid="{00000000-0005-0000-0000-0000DB470000}"/>
    <cellStyle name="20% - Accent1 3 2 3 2 2 3 5" xfId="18578" xr:uid="{00000000-0005-0000-0000-0000DC470000}"/>
    <cellStyle name="20% - Accent1 3 2 3 2 2 3 5 2" xfId="18579" xr:uid="{00000000-0005-0000-0000-0000DD470000}"/>
    <cellStyle name="20% - Accent1 3 2 3 2 2 3 5 2 2" xfId="18580" xr:uid="{00000000-0005-0000-0000-0000DE470000}"/>
    <cellStyle name="20% - Accent1 3 2 3 2 2 3 5 2 2 2" xfId="18581" xr:uid="{00000000-0005-0000-0000-0000DF470000}"/>
    <cellStyle name="20% - Accent1 3 2 3 2 2 3 5 2 3" xfId="18582" xr:uid="{00000000-0005-0000-0000-0000E0470000}"/>
    <cellStyle name="20% - Accent1 3 2 3 2 2 3 5 3" xfId="18583" xr:uid="{00000000-0005-0000-0000-0000E1470000}"/>
    <cellStyle name="20% - Accent1 3 2 3 2 2 3 5 3 2" xfId="18584" xr:uid="{00000000-0005-0000-0000-0000E2470000}"/>
    <cellStyle name="20% - Accent1 3 2 3 2 2 3 5 4" xfId="18585" xr:uid="{00000000-0005-0000-0000-0000E3470000}"/>
    <cellStyle name="20% - Accent1 3 2 3 2 2 3 6" xfId="18586" xr:uid="{00000000-0005-0000-0000-0000E4470000}"/>
    <cellStyle name="20% - Accent1 3 2 3 2 2 3 6 2" xfId="18587" xr:uid="{00000000-0005-0000-0000-0000E5470000}"/>
    <cellStyle name="20% - Accent1 3 2 3 2 2 3 6 2 2" xfId="18588" xr:uid="{00000000-0005-0000-0000-0000E6470000}"/>
    <cellStyle name="20% - Accent1 3 2 3 2 2 3 6 2 2 2" xfId="18589" xr:uid="{00000000-0005-0000-0000-0000E7470000}"/>
    <cellStyle name="20% - Accent1 3 2 3 2 2 3 6 2 3" xfId="18590" xr:uid="{00000000-0005-0000-0000-0000E8470000}"/>
    <cellStyle name="20% - Accent1 3 2 3 2 2 3 6 3" xfId="18591" xr:uid="{00000000-0005-0000-0000-0000E9470000}"/>
    <cellStyle name="20% - Accent1 3 2 3 2 2 3 6 3 2" xfId="18592" xr:uid="{00000000-0005-0000-0000-0000EA470000}"/>
    <cellStyle name="20% - Accent1 3 2 3 2 2 3 6 4" xfId="18593" xr:uid="{00000000-0005-0000-0000-0000EB470000}"/>
    <cellStyle name="20% - Accent1 3 2 3 2 2 3 7" xfId="18594" xr:uid="{00000000-0005-0000-0000-0000EC470000}"/>
    <cellStyle name="20% - Accent1 3 2 3 2 2 3 7 2" xfId="18595" xr:uid="{00000000-0005-0000-0000-0000ED470000}"/>
    <cellStyle name="20% - Accent1 3 2 3 2 2 3 7 2 2" xfId="18596" xr:uid="{00000000-0005-0000-0000-0000EE470000}"/>
    <cellStyle name="20% - Accent1 3 2 3 2 2 3 7 3" xfId="18597" xr:uid="{00000000-0005-0000-0000-0000EF470000}"/>
    <cellStyle name="20% - Accent1 3 2 3 2 2 3 8" xfId="18598" xr:uid="{00000000-0005-0000-0000-0000F0470000}"/>
    <cellStyle name="20% - Accent1 3 2 3 2 2 3 8 2" xfId="18599" xr:uid="{00000000-0005-0000-0000-0000F1470000}"/>
    <cellStyle name="20% - Accent1 3 2 3 2 2 3 8 2 2" xfId="18600" xr:uid="{00000000-0005-0000-0000-0000F2470000}"/>
    <cellStyle name="20% - Accent1 3 2 3 2 2 3 8 3" xfId="18601" xr:uid="{00000000-0005-0000-0000-0000F3470000}"/>
    <cellStyle name="20% - Accent1 3 2 3 2 2 3 9" xfId="18602" xr:uid="{00000000-0005-0000-0000-0000F4470000}"/>
    <cellStyle name="20% - Accent1 3 2 3 2 2 3 9 2" xfId="18603" xr:uid="{00000000-0005-0000-0000-0000F5470000}"/>
    <cellStyle name="20% - Accent1 3 2 3 2 2 4" xfId="18604" xr:uid="{00000000-0005-0000-0000-0000F6470000}"/>
    <cellStyle name="20% - Accent1 3 2 3 2 2 4 10" xfId="18605" xr:uid="{00000000-0005-0000-0000-0000F7470000}"/>
    <cellStyle name="20% - Accent1 3 2 3 2 2 4 10 2" xfId="18606" xr:uid="{00000000-0005-0000-0000-0000F8470000}"/>
    <cellStyle name="20% - Accent1 3 2 3 2 2 4 11" xfId="18607" xr:uid="{00000000-0005-0000-0000-0000F9470000}"/>
    <cellStyle name="20% - Accent1 3 2 3 2 2 4 2" xfId="18608" xr:uid="{00000000-0005-0000-0000-0000FA470000}"/>
    <cellStyle name="20% - Accent1 3 2 3 2 2 4 2 2" xfId="18609" xr:uid="{00000000-0005-0000-0000-0000FB470000}"/>
    <cellStyle name="20% - Accent1 3 2 3 2 2 4 2 2 2" xfId="18610" xr:uid="{00000000-0005-0000-0000-0000FC470000}"/>
    <cellStyle name="20% - Accent1 3 2 3 2 2 4 2 2 2 2" xfId="18611" xr:uid="{00000000-0005-0000-0000-0000FD470000}"/>
    <cellStyle name="20% - Accent1 3 2 3 2 2 4 2 2 2 2 2" xfId="18612" xr:uid="{00000000-0005-0000-0000-0000FE470000}"/>
    <cellStyle name="20% - Accent1 3 2 3 2 2 4 2 2 2 3" xfId="18613" xr:uid="{00000000-0005-0000-0000-0000FF470000}"/>
    <cellStyle name="20% - Accent1 3 2 3 2 2 4 2 2 3" xfId="18614" xr:uid="{00000000-0005-0000-0000-000000480000}"/>
    <cellStyle name="20% - Accent1 3 2 3 2 2 4 2 2 3 2" xfId="18615" xr:uid="{00000000-0005-0000-0000-000001480000}"/>
    <cellStyle name="20% - Accent1 3 2 3 2 2 4 2 2 4" xfId="18616" xr:uid="{00000000-0005-0000-0000-000002480000}"/>
    <cellStyle name="20% - Accent1 3 2 3 2 2 4 2 3" xfId="18617" xr:uid="{00000000-0005-0000-0000-000003480000}"/>
    <cellStyle name="20% - Accent1 3 2 3 2 2 4 2 3 2" xfId="18618" xr:uid="{00000000-0005-0000-0000-000004480000}"/>
    <cellStyle name="20% - Accent1 3 2 3 2 2 4 2 3 2 2" xfId="18619" xr:uid="{00000000-0005-0000-0000-000005480000}"/>
    <cellStyle name="20% - Accent1 3 2 3 2 2 4 2 3 2 2 2" xfId="18620" xr:uid="{00000000-0005-0000-0000-000006480000}"/>
    <cellStyle name="20% - Accent1 3 2 3 2 2 4 2 3 2 3" xfId="18621" xr:uid="{00000000-0005-0000-0000-000007480000}"/>
    <cellStyle name="20% - Accent1 3 2 3 2 2 4 2 3 3" xfId="18622" xr:uid="{00000000-0005-0000-0000-000008480000}"/>
    <cellStyle name="20% - Accent1 3 2 3 2 2 4 2 3 3 2" xfId="18623" xr:uid="{00000000-0005-0000-0000-000009480000}"/>
    <cellStyle name="20% - Accent1 3 2 3 2 2 4 2 3 4" xfId="18624" xr:uid="{00000000-0005-0000-0000-00000A480000}"/>
    <cellStyle name="20% - Accent1 3 2 3 2 2 4 2 4" xfId="18625" xr:uid="{00000000-0005-0000-0000-00000B480000}"/>
    <cellStyle name="20% - Accent1 3 2 3 2 2 4 2 4 2" xfId="18626" xr:uid="{00000000-0005-0000-0000-00000C480000}"/>
    <cellStyle name="20% - Accent1 3 2 3 2 2 4 2 4 2 2" xfId="18627" xr:uid="{00000000-0005-0000-0000-00000D480000}"/>
    <cellStyle name="20% - Accent1 3 2 3 2 2 4 2 4 2 2 2" xfId="18628" xr:uid="{00000000-0005-0000-0000-00000E480000}"/>
    <cellStyle name="20% - Accent1 3 2 3 2 2 4 2 4 2 3" xfId="18629" xr:uid="{00000000-0005-0000-0000-00000F480000}"/>
    <cellStyle name="20% - Accent1 3 2 3 2 2 4 2 4 3" xfId="18630" xr:uid="{00000000-0005-0000-0000-000010480000}"/>
    <cellStyle name="20% - Accent1 3 2 3 2 2 4 2 4 3 2" xfId="18631" xr:uid="{00000000-0005-0000-0000-000011480000}"/>
    <cellStyle name="20% - Accent1 3 2 3 2 2 4 2 4 4" xfId="18632" xr:uid="{00000000-0005-0000-0000-000012480000}"/>
    <cellStyle name="20% - Accent1 3 2 3 2 2 4 2 5" xfId="18633" xr:uid="{00000000-0005-0000-0000-000013480000}"/>
    <cellStyle name="20% - Accent1 3 2 3 2 2 4 2 5 2" xfId="18634" xr:uid="{00000000-0005-0000-0000-000014480000}"/>
    <cellStyle name="20% - Accent1 3 2 3 2 2 4 2 5 2 2" xfId="18635" xr:uid="{00000000-0005-0000-0000-000015480000}"/>
    <cellStyle name="20% - Accent1 3 2 3 2 2 4 2 5 3" xfId="18636" xr:uid="{00000000-0005-0000-0000-000016480000}"/>
    <cellStyle name="20% - Accent1 3 2 3 2 2 4 2 6" xfId="18637" xr:uid="{00000000-0005-0000-0000-000017480000}"/>
    <cellStyle name="20% - Accent1 3 2 3 2 2 4 2 6 2" xfId="18638" xr:uid="{00000000-0005-0000-0000-000018480000}"/>
    <cellStyle name="20% - Accent1 3 2 3 2 2 4 2 6 2 2" xfId="18639" xr:uid="{00000000-0005-0000-0000-000019480000}"/>
    <cellStyle name="20% - Accent1 3 2 3 2 2 4 2 6 3" xfId="18640" xr:uid="{00000000-0005-0000-0000-00001A480000}"/>
    <cellStyle name="20% - Accent1 3 2 3 2 2 4 2 7" xfId="18641" xr:uid="{00000000-0005-0000-0000-00001B480000}"/>
    <cellStyle name="20% - Accent1 3 2 3 2 2 4 2 7 2" xfId="18642" xr:uid="{00000000-0005-0000-0000-00001C480000}"/>
    <cellStyle name="20% - Accent1 3 2 3 2 2 4 2 8" xfId="18643" xr:uid="{00000000-0005-0000-0000-00001D480000}"/>
    <cellStyle name="20% - Accent1 3 2 3 2 2 4 2 8 2" xfId="18644" xr:uid="{00000000-0005-0000-0000-00001E480000}"/>
    <cellStyle name="20% - Accent1 3 2 3 2 2 4 2 9" xfId="18645" xr:uid="{00000000-0005-0000-0000-00001F480000}"/>
    <cellStyle name="20% - Accent1 3 2 3 2 2 4 3" xfId="18646" xr:uid="{00000000-0005-0000-0000-000020480000}"/>
    <cellStyle name="20% - Accent1 3 2 3 2 2 4 3 2" xfId="18647" xr:uid="{00000000-0005-0000-0000-000021480000}"/>
    <cellStyle name="20% - Accent1 3 2 3 2 2 4 3 2 2" xfId="18648" xr:uid="{00000000-0005-0000-0000-000022480000}"/>
    <cellStyle name="20% - Accent1 3 2 3 2 2 4 3 2 2 2" xfId="18649" xr:uid="{00000000-0005-0000-0000-000023480000}"/>
    <cellStyle name="20% - Accent1 3 2 3 2 2 4 3 2 2 2 2" xfId="18650" xr:uid="{00000000-0005-0000-0000-000024480000}"/>
    <cellStyle name="20% - Accent1 3 2 3 2 2 4 3 2 2 3" xfId="18651" xr:uid="{00000000-0005-0000-0000-000025480000}"/>
    <cellStyle name="20% - Accent1 3 2 3 2 2 4 3 2 3" xfId="18652" xr:uid="{00000000-0005-0000-0000-000026480000}"/>
    <cellStyle name="20% - Accent1 3 2 3 2 2 4 3 2 3 2" xfId="18653" xr:uid="{00000000-0005-0000-0000-000027480000}"/>
    <cellStyle name="20% - Accent1 3 2 3 2 2 4 3 2 4" xfId="18654" xr:uid="{00000000-0005-0000-0000-000028480000}"/>
    <cellStyle name="20% - Accent1 3 2 3 2 2 4 3 3" xfId="18655" xr:uid="{00000000-0005-0000-0000-000029480000}"/>
    <cellStyle name="20% - Accent1 3 2 3 2 2 4 3 3 2" xfId="18656" xr:uid="{00000000-0005-0000-0000-00002A480000}"/>
    <cellStyle name="20% - Accent1 3 2 3 2 2 4 3 3 2 2" xfId="18657" xr:uid="{00000000-0005-0000-0000-00002B480000}"/>
    <cellStyle name="20% - Accent1 3 2 3 2 2 4 3 3 2 2 2" xfId="18658" xr:uid="{00000000-0005-0000-0000-00002C480000}"/>
    <cellStyle name="20% - Accent1 3 2 3 2 2 4 3 3 2 3" xfId="18659" xr:uid="{00000000-0005-0000-0000-00002D480000}"/>
    <cellStyle name="20% - Accent1 3 2 3 2 2 4 3 3 3" xfId="18660" xr:uid="{00000000-0005-0000-0000-00002E480000}"/>
    <cellStyle name="20% - Accent1 3 2 3 2 2 4 3 3 3 2" xfId="18661" xr:uid="{00000000-0005-0000-0000-00002F480000}"/>
    <cellStyle name="20% - Accent1 3 2 3 2 2 4 3 3 4" xfId="18662" xr:uid="{00000000-0005-0000-0000-000030480000}"/>
    <cellStyle name="20% - Accent1 3 2 3 2 2 4 3 4" xfId="18663" xr:uid="{00000000-0005-0000-0000-000031480000}"/>
    <cellStyle name="20% - Accent1 3 2 3 2 2 4 3 4 2" xfId="18664" xr:uid="{00000000-0005-0000-0000-000032480000}"/>
    <cellStyle name="20% - Accent1 3 2 3 2 2 4 3 4 2 2" xfId="18665" xr:uid="{00000000-0005-0000-0000-000033480000}"/>
    <cellStyle name="20% - Accent1 3 2 3 2 2 4 3 4 2 2 2" xfId="18666" xr:uid="{00000000-0005-0000-0000-000034480000}"/>
    <cellStyle name="20% - Accent1 3 2 3 2 2 4 3 4 2 3" xfId="18667" xr:uid="{00000000-0005-0000-0000-000035480000}"/>
    <cellStyle name="20% - Accent1 3 2 3 2 2 4 3 4 3" xfId="18668" xr:uid="{00000000-0005-0000-0000-000036480000}"/>
    <cellStyle name="20% - Accent1 3 2 3 2 2 4 3 4 3 2" xfId="18669" xr:uid="{00000000-0005-0000-0000-000037480000}"/>
    <cellStyle name="20% - Accent1 3 2 3 2 2 4 3 4 4" xfId="18670" xr:uid="{00000000-0005-0000-0000-000038480000}"/>
    <cellStyle name="20% - Accent1 3 2 3 2 2 4 3 5" xfId="18671" xr:uid="{00000000-0005-0000-0000-000039480000}"/>
    <cellStyle name="20% - Accent1 3 2 3 2 2 4 3 5 2" xfId="18672" xr:uid="{00000000-0005-0000-0000-00003A480000}"/>
    <cellStyle name="20% - Accent1 3 2 3 2 2 4 3 5 2 2" xfId="18673" xr:uid="{00000000-0005-0000-0000-00003B480000}"/>
    <cellStyle name="20% - Accent1 3 2 3 2 2 4 3 5 3" xfId="18674" xr:uid="{00000000-0005-0000-0000-00003C480000}"/>
    <cellStyle name="20% - Accent1 3 2 3 2 2 4 3 6" xfId="18675" xr:uid="{00000000-0005-0000-0000-00003D480000}"/>
    <cellStyle name="20% - Accent1 3 2 3 2 2 4 3 6 2" xfId="18676" xr:uid="{00000000-0005-0000-0000-00003E480000}"/>
    <cellStyle name="20% - Accent1 3 2 3 2 2 4 3 6 2 2" xfId="18677" xr:uid="{00000000-0005-0000-0000-00003F480000}"/>
    <cellStyle name="20% - Accent1 3 2 3 2 2 4 3 6 3" xfId="18678" xr:uid="{00000000-0005-0000-0000-000040480000}"/>
    <cellStyle name="20% - Accent1 3 2 3 2 2 4 3 7" xfId="18679" xr:uid="{00000000-0005-0000-0000-000041480000}"/>
    <cellStyle name="20% - Accent1 3 2 3 2 2 4 3 7 2" xfId="18680" xr:uid="{00000000-0005-0000-0000-000042480000}"/>
    <cellStyle name="20% - Accent1 3 2 3 2 2 4 3 8" xfId="18681" xr:uid="{00000000-0005-0000-0000-000043480000}"/>
    <cellStyle name="20% - Accent1 3 2 3 2 2 4 3 8 2" xfId="18682" xr:uid="{00000000-0005-0000-0000-000044480000}"/>
    <cellStyle name="20% - Accent1 3 2 3 2 2 4 3 9" xfId="18683" xr:uid="{00000000-0005-0000-0000-000045480000}"/>
    <cellStyle name="20% - Accent1 3 2 3 2 2 4 4" xfId="18684" xr:uid="{00000000-0005-0000-0000-000046480000}"/>
    <cellStyle name="20% - Accent1 3 2 3 2 2 4 4 2" xfId="18685" xr:uid="{00000000-0005-0000-0000-000047480000}"/>
    <cellStyle name="20% - Accent1 3 2 3 2 2 4 4 2 2" xfId="18686" xr:uid="{00000000-0005-0000-0000-000048480000}"/>
    <cellStyle name="20% - Accent1 3 2 3 2 2 4 4 2 2 2" xfId="18687" xr:uid="{00000000-0005-0000-0000-000049480000}"/>
    <cellStyle name="20% - Accent1 3 2 3 2 2 4 4 2 3" xfId="18688" xr:uid="{00000000-0005-0000-0000-00004A480000}"/>
    <cellStyle name="20% - Accent1 3 2 3 2 2 4 4 3" xfId="18689" xr:uid="{00000000-0005-0000-0000-00004B480000}"/>
    <cellStyle name="20% - Accent1 3 2 3 2 2 4 4 3 2" xfId="18690" xr:uid="{00000000-0005-0000-0000-00004C480000}"/>
    <cellStyle name="20% - Accent1 3 2 3 2 2 4 4 4" xfId="18691" xr:uid="{00000000-0005-0000-0000-00004D480000}"/>
    <cellStyle name="20% - Accent1 3 2 3 2 2 4 5" xfId="18692" xr:uid="{00000000-0005-0000-0000-00004E480000}"/>
    <cellStyle name="20% - Accent1 3 2 3 2 2 4 5 2" xfId="18693" xr:uid="{00000000-0005-0000-0000-00004F480000}"/>
    <cellStyle name="20% - Accent1 3 2 3 2 2 4 5 2 2" xfId="18694" xr:uid="{00000000-0005-0000-0000-000050480000}"/>
    <cellStyle name="20% - Accent1 3 2 3 2 2 4 5 2 2 2" xfId="18695" xr:uid="{00000000-0005-0000-0000-000051480000}"/>
    <cellStyle name="20% - Accent1 3 2 3 2 2 4 5 2 3" xfId="18696" xr:uid="{00000000-0005-0000-0000-000052480000}"/>
    <cellStyle name="20% - Accent1 3 2 3 2 2 4 5 3" xfId="18697" xr:uid="{00000000-0005-0000-0000-000053480000}"/>
    <cellStyle name="20% - Accent1 3 2 3 2 2 4 5 3 2" xfId="18698" xr:uid="{00000000-0005-0000-0000-000054480000}"/>
    <cellStyle name="20% - Accent1 3 2 3 2 2 4 5 4" xfId="18699" xr:uid="{00000000-0005-0000-0000-000055480000}"/>
    <cellStyle name="20% - Accent1 3 2 3 2 2 4 6" xfId="18700" xr:uid="{00000000-0005-0000-0000-000056480000}"/>
    <cellStyle name="20% - Accent1 3 2 3 2 2 4 6 2" xfId="18701" xr:uid="{00000000-0005-0000-0000-000057480000}"/>
    <cellStyle name="20% - Accent1 3 2 3 2 2 4 6 2 2" xfId="18702" xr:uid="{00000000-0005-0000-0000-000058480000}"/>
    <cellStyle name="20% - Accent1 3 2 3 2 2 4 6 2 2 2" xfId="18703" xr:uid="{00000000-0005-0000-0000-000059480000}"/>
    <cellStyle name="20% - Accent1 3 2 3 2 2 4 6 2 3" xfId="18704" xr:uid="{00000000-0005-0000-0000-00005A480000}"/>
    <cellStyle name="20% - Accent1 3 2 3 2 2 4 6 3" xfId="18705" xr:uid="{00000000-0005-0000-0000-00005B480000}"/>
    <cellStyle name="20% - Accent1 3 2 3 2 2 4 6 3 2" xfId="18706" xr:uid="{00000000-0005-0000-0000-00005C480000}"/>
    <cellStyle name="20% - Accent1 3 2 3 2 2 4 6 4" xfId="18707" xr:uid="{00000000-0005-0000-0000-00005D480000}"/>
    <cellStyle name="20% - Accent1 3 2 3 2 2 4 7" xfId="18708" xr:uid="{00000000-0005-0000-0000-00005E480000}"/>
    <cellStyle name="20% - Accent1 3 2 3 2 2 4 7 2" xfId="18709" xr:uid="{00000000-0005-0000-0000-00005F480000}"/>
    <cellStyle name="20% - Accent1 3 2 3 2 2 4 7 2 2" xfId="18710" xr:uid="{00000000-0005-0000-0000-000060480000}"/>
    <cellStyle name="20% - Accent1 3 2 3 2 2 4 7 3" xfId="18711" xr:uid="{00000000-0005-0000-0000-000061480000}"/>
    <cellStyle name="20% - Accent1 3 2 3 2 2 4 8" xfId="18712" xr:uid="{00000000-0005-0000-0000-000062480000}"/>
    <cellStyle name="20% - Accent1 3 2 3 2 2 4 8 2" xfId="18713" xr:uid="{00000000-0005-0000-0000-000063480000}"/>
    <cellStyle name="20% - Accent1 3 2 3 2 2 4 8 2 2" xfId="18714" xr:uid="{00000000-0005-0000-0000-000064480000}"/>
    <cellStyle name="20% - Accent1 3 2 3 2 2 4 8 3" xfId="18715" xr:uid="{00000000-0005-0000-0000-000065480000}"/>
    <cellStyle name="20% - Accent1 3 2 3 2 2 4 9" xfId="18716" xr:uid="{00000000-0005-0000-0000-000066480000}"/>
    <cellStyle name="20% - Accent1 3 2 3 2 2 4 9 2" xfId="18717" xr:uid="{00000000-0005-0000-0000-000067480000}"/>
    <cellStyle name="20% - Accent1 3 2 3 2 2 5" xfId="18718" xr:uid="{00000000-0005-0000-0000-000068480000}"/>
    <cellStyle name="20% - Accent1 3 2 3 2 2 5 2" xfId="18719" xr:uid="{00000000-0005-0000-0000-000069480000}"/>
    <cellStyle name="20% - Accent1 3 2 3 2 2 5 2 2" xfId="18720" xr:uid="{00000000-0005-0000-0000-00006A480000}"/>
    <cellStyle name="20% - Accent1 3 2 3 2 2 5 2 2 2" xfId="18721" xr:uid="{00000000-0005-0000-0000-00006B480000}"/>
    <cellStyle name="20% - Accent1 3 2 3 2 2 5 2 2 2 2" xfId="18722" xr:uid="{00000000-0005-0000-0000-00006C480000}"/>
    <cellStyle name="20% - Accent1 3 2 3 2 2 5 2 2 3" xfId="18723" xr:uid="{00000000-0005-0000-0000-00006D480000}"/>
    <cellStyle name="20% - Accent1 3 2 3 2 2 5 2 3" xfId="18724" xr:uid="{00000000-0005-0000-0000-00006E480000}"/>
    <cellStyle name="20% - Accent1 3 2 3 2 2 5 2 3 2" xfId="18725" xr:uid="{00000000-0005-0000-0000-00006F480000}"/>
    <cellStyle name="20% - Accent1 3 2 3 2 2 5 2 4" xfId="18726" xr:uid="{00000000-0005-0000-0000-000070480000}"/>
    <cellStyle name="20% - Accent1 3 2 3 2 2 5 3" xfId="18727" xr:uid="{00000000-0005-0000-0000-000071480000}"/>
    <cellStyle name="20% - Accent1 3 2 3 2 2 5 3 2" xfId="18728" xr:uid="{00000000-0005-0000-0000-000072480000}"/>
    <cellStyle name="20% - Accent1 3 2 3 2 2 5 3 2 2" xfId="18729" xr:uid="{00000000-0005-0000-0000-000073480000}"/>
    <cellStyle name="20% - Accent1 3 2 3 2 2 5 3 2 2 2" xfId="18730" xr:uid="{00000000-0005-0000-0000-000074480000}"/>
    <cellStyle name="20% - Accent1 3 2 3 2 2 5 3 2 3" xfId="18731" xr:uid="{00000000-0005-0000-0000-000075480000}"/>
    <cellStyle name="20% - Accent1 3 2 3 2 2 5 3 3" xfId="18732" xr:uid="{00000000-0005-0000-0000-000076480000}"/>
    <cellStyle name="20% - Accent1 3 2 3 2 2 5 3 3 2" xfId="18733" xr:uid="{00000000-0005-0000-0000-000077480000}"/>
    <cellStyle name="20% - Accent1 3 2 3 2 2 5 3 4" xfId="18734" xr:uid="{00000000-0005-0000-0000-000078480000}"/>
    <cellStyle name="20% - Accent1 3 2 3 2 2 5 4" xfId="18735" xr:uid="{00000000-0005-0000-0000-000079480000}"/>
    <cellStyle name="20% - Accent1 3 2 3 2 2 5 4 2" xfId="18736" xr:uid="{00000000-0005-0000-0000-00007A480000}"/>
    <cellStyle name="20% - Accent1 3 2 3 2 2 5 4 2 2" xfId="18737" xr:uid="{00000000-0005-0000-0000-00007B480000}"/>
    <cellStyle name="20% - Accent1 3 2 3 2 2 5 4 2 2 2" xfId="18738" xr:uid="{00000000-0005-0000-0000-00007C480000}"/>
    <cellStyle name="20% - Accent1 3 2 3 2 2 5 4 2 3" xfId="18739" xr:uid="{00000000-0005-0000-0000-00007D480000}"/>
    <cellStyle name="20% - Accent1 3 2 3 2 2 5 4 3" xfId="18740" xr:uid="{00000000-0005-0000-0000-00007E480000}"/>
    <cellStyle name="20% - Accent1 3 2 3 2 2 5 4 3 2" xfId="18741" xr:uid="{00000000-0005-0000-0000-00007F480000}"/>
    <cellStyle name="20% - Accent1 3 2 3 2 2 5 4 4" xfId="18742" xr:uid="{00000000-0005-0000-0000-000080480000}"/>
    <cellStyle name="20% - Accent1 3 2 3 2 2 5 5" xfId="18743" xr:uid="{00000000-0005-0000-0000-000081480000}"/>
    <cellStyle name="20% - Accent1 3 2 3 2 2 5 5 2" xfId="18744" xr:uid="{00000000-0005-0000-0000-000082480000}"/>
    <cellStyle name="20% - Accent1 3 2 3 2 2 5 5 2 2" xfId="18745" xr:uid="{00000000-0005-0000-0000-000083480000}"/>
    <cellStyle name="20% - Accent1 3 2 3 2 2 5 5 3" xfId="18746" xr:uid="{00000000-0005-0000-0000-000084480000}"/>
    <cellStyle name="20% - Accent1 3 2 3 2 2 5 6" xfId="18747" xr:uid="{00000000-0005-0000-0000-000085480000}"/>
    <cellStyle name="20% - Accent1 3 2 3 2 2 5 6 2" xfId="18748" xr:uid="{00000000-0005-0000-0000-000086480000}"/>
    <cellStyle name="20% - Accent1 3 2 3 2 2 5 6 2 2" xfId="18749" xr:uid="{00000000-0005-0000-0000-000087480000}"/>
    <cellStyle name="20% - Accent1 3 2 3 2 2 5 6 3" xfId="18750" xr:uid="{00000000-0005-0000-0000-000088480000}"/>
    <cellStyle name="20% - Accent1 3 2 3 2 2 5 7" xfId="18751" xr:uid="{00000000-0005-0000-0000-000089480000}"/>
    <cellStyle name="20% - Accent1 3 2 3 2 2 5 7 2" xfId="18752" xr:uid="{00000000-0005-0000-0000-00008A480000}"/>
    <cellStyle name="20% - Accent1 3 2 3 2 2 5 8" xfId="18753" xr:uid="{00000000-0005-0000-0000-00008B480000}"/>
    <cellStyle name="20% - Accent1 3 2 3 2 2 5 8 2" xfId="18754" xr:uid="{00000000-0005-0000-0000-00008C480000}"/>
    <cellStyle name="20% - Accent1 3 2 3 2 2 5 9" xfId="18755" xr:uid="{00000000-0005-0000-0000-00008D480000}"/>
    <cellStyle name="20% - Accent1 3 2 3 2 2 6" xfId="18756" xr:uid="{00000000-0005-0000-0000-00008E480000}"/>
    <cellStyle name="20% - Accent1 3 2 3 2 2 6 2" xfId="18757" xr:uid="{00000000-0005-0000-0000-00008F480000}"/>
    <cellStyle name="20% - Accent1 3 2 3 2 2 6 2 2" xfId="18758" xr:uid="{00000000-0005-0000-0000-000090480000}"/>
    <cellStyle name="20% - Accent1 3 2 3 2 2 6 2 2 2" xfId="18759" xr:uid="{00000000-0005-0000-0000-000091480000}"/>
    <cellStyle name="20% - Accent1 3 2 3 2 2 6 2 2 2 2" xfId="18760" xr:uid="{00000000-0005-0000-0000-000092480000}"/>
    <cellStyle name="20% - Accent1 3 2 3 2 2 6 2 2 3" xfId="18761" xr:uid="{00000000-0005-0000-0000-000093480000}"/>
    <cellStyle name="20% - Accent1 3 2 3 2 2 6 2 3" xfId="18762" xr:uid="{00000000-0005-0000-0000-000094480000}"/>
    <cellStyle name="20% - Accent1 3 2 3 2 2 6 2 3 2" xfId="18763" xr:uid="{00000000-0005-0000-0000-000095480000}"/>
    <cellStyle name="20% - Accent1 3 2 3 2 2 6 2 4" xfId="18764" xr:uid="{00000000-0005-0000-0000-000096480000}"/>
    <cellStyle name="20% - Accent1 3 2 3 2 2 6 3" xfId="18765" xr:uid="{00000000-0005-0000-0000-000097480000}"/>
    <cellStyle name="20% - Accent1 3 2 3 2 2 6 3 2" xfId="18766" xr:uid="{00000000-0005-0000-0000-000098480000}"/>
    <cellStyle name="20% - Accent1 3 2 3 2 2 6 3 2 2" xfId="18767" xr:uid="{00000000-0005-0000-0000-000099480000}"/>
    <cellStyle name="20% - Accent1 3 2 3 2 2 6 3 2 2 2" xfId="18768" xr:uid="{00000000-0005-0000-0000-00009A480000}"/>
    <cellStyle name="20% - Accent1 3 2 3 2 2 6 3 2 3" xfId="18769" xr:uid="{00000000-0005-0000-0000-00009B480000}"/>
    <cellStyle name="20% - Accent1 3 2 3 2 2 6 3 3" xfId="18770" xr:uid="{00000000-0005-0000-0000-00009C480000}"/>
    <cellStyle name="20% - Accent1 3 2 3 2 2 6 3 3 2" xfId="18771" xr:uid="{00000000-0005-0000-0000-00009D480000}"/>
    <cellStyle name="20% - Accent1 3 2 3 2 2 6 3 4" xfId="18772" xr:uid="{00000000-0005-0000-0000-00009E480000}"/>
    <cellStyle name="20% - Accent1 3 2 3 2 2 6 4" xfId="18773" xr:uid="{00000000-0005-0000-0000-00009F480000}"/>
    <cellStyle name="20% - Accent1 3 2 3 2 2 6 4 2" xfId="18774" xr:uid="{00000000-0005-0000-0000-0000A0480000}"/>
    <cellStyle name="20% - Accent1 3 2 3 2 2 6 4 2 2" xfId="18775" xr:uid="{00000000-0005-0000-0000-0000A1480000}"/>
    <cellStyle name="20% - Accent1 3 2 3 2 2 6 4 2 2 2" xfId="18776" xr:uid="{00000000-0005-0000-0000-0000A2480000}"/>
    <cellStyle name="20% - Accent1 3 2 3 2 2 6 4 2 3" xfId="18777" xr:uid="{00000000-0005-0000-0000-0000A3480000}"/>
    <cellStyle name="20% - Accent1 3 2 3 2 2 6 4 3" xfId="18778" xr:uid="{00000000-0005-0000-0000-0000A4480000}"/>
    <cellStyle name="20% - Accent1 3 2 3 2 2 6 4 3 2" xfId="18779" xr:uid="{00000000-0005-0000-0000-0000A5480000}"/>
    <cellStyle name="20% - Accent1 3 2 3 2 2 6 4 4" xfId="18780" xr:uid="{00000000-0005-0000-0000-0000A6480000}"/>
    <cellStyle name="20% - Accent1 3 2 3 2 2 6 5" xfId="18781" xr:uid="{00000000-0005-0000-0000-0000A7480000}"/>
    <cellStyle name="20% - Accent1 3 2 3 2 2 6 5 2" xfId="18782" xr:uid="{00000000-0005-0000-0000-0000A8480000}"/>
    <cellStyle name="20% - Accent1 3 2 3 2 2 6 5 2 2" xfId="18783" xr:uid="{00000000-0005-0000-0000-0000A9480000}"/>
    <cellStyle name="20% - Accent1 3 2 3 2 2 6 5 3" xfId="18784" xr:uid="{00000000-0005-0000-0000-0000AA480000}"/>
    <cellStyle name="20% - Accent1 3 2 3 2 2 6 6" xfId="18785" xr:uid="{00000000-0005-0000-0000-0000AB480000}"/>
    <cellStyle name="20% - Accent1 3 2 3 2 2 6 6 2" xfId="18786" xr:uid="{00000000-0005-0000-0000-0000AC480000}"/>
    <cellStyle name="20% - Accent1 3 2 3 2 2 6 6 2 2" xfId="18787" xr:uid="{00000000-0005-0000-0000-0000AD480000}"/>
    <cellStyle name="20% - Accent1 3 2 3 2 2 6 6 3" xfId="18788" xr:uid="{00000000-0005-0000-0000-0000AE480000}"/>
    <cellStyle name="20% - Accent1 3 2 3 2 2 6 7" xfId="18789" xr:uid="{00000000-0005-0000-0000-0000AF480000}"/>
    <cellStyle name="20% - Accent1 3 2 3 2 2 6 7 2" xfId="18790" xr:uid="{00000000-0005-0000-0000-0000B0480000}"/>
    <cellStyle name="20% - Accent1 3 2 3 2 2 6 8" xfId="18791" xr:uid="{00000000-0005-0000-0000-0000B1480000}"/>
    <cellStyle name="20% - Accent1 3 2 3 2 2 6 8 2" xfId="18792" xr:uid="{00000000-0005-0000-0000-0000B2480000}"/>
    <cellStyle name="20% - Accent1 3 2 3 2 2 6 9" xfId="18793" xr:uid="{00000000-0005-0000-0000-0000B3480000}"/>
    <cellStyle name="20% - Accent1 3 2 3 2 2 7" xfId="18794" xr:uid="{00000000-0005-0000-0000-0000B4480000}"/>
    <cellStyle name="20% - Accent1 3 2 3 2 2 7 2" xfId="18795" xr:uid="{00000000-0005-0000-0000-0000B5480000}"/>
    <cellStyle name="20% - Accent1 3 2 3 2 2 7 2 2" xfId="18796" xr:uid="{00000000-0005-0000-0000-0000B6480000}"/>
    <cellStyle name="20% - Accent1 3 2 3 2 2 7 2 2 2" xfId="18797" xr:uid="{00000000-0005-0000-0000-0000B7480000}"/>
    <cellStyle name="20% - Accent1 3 2 3 2 2 7 2 3" xfId="18798" xr:uid="{00000000-0005-0000-0000-0000B8480000}"/>
    <cellStyle name="20% - Accent1 3 2 3 2 2 7 3" xfId="18799" xr:uid="{00000000-0005-0000-0000-0000B9480000}"/>
    <cellStyle name="20% - Accent1 3 2 3 2 2 7 3 2" xfId="18800" xr:uid="{00000000-0005-0000-0000-0000BA480000}"/>
    <cellStyle name="20% - Accent1 3 2 3 2 2 7 4" xfId="18801" xr:uid="{00000000-0005-0000-0000-0000BB480000}"/>
    <cellStyle name="20% - Accent1 3 2 3 2 2 8" xfId="18802" xr:uid="{00000000-0005-0000-0000-0000BC480000}"/>
    <cellStyle name="20% - Accent1 3 2 3 2 2 8 2" xfId="18803" xr:uid="{00000000-0005-0000-0000-0000BD480000}"/>
    <cellStyle name="20% - Accent1 3 2 3 2 2 8 2 2" xfId="18804" xr:uid="{00000000-0005-0000-0000-0000BE480000}"/>
    <cellStyle name="20% - Accent1 3 2 3 2 2 8 2 2 2" xfId="18805" xr:uid="{00000000-0005-0000-0000-0000BF480000}"/>
    <cellStyle name="20% - Accent1 3 2 3 2 2 8 2 3" xfId="18806" xr:uid="{00000000-0005-0000-0000-0000C0480000}"/>
    <cellStyle name="20% - Accent1 3 2 3 2 2 8 3" xfId="18807" xr:uid="{00000000-0005-0000-0000-0000C1480000}"/>
    <cellStyle name="20% - Accent1 3 2 3 2 2 8 3 2" xfId="18808" xr:uid="{00000000-0005-0000-0000-0000C2480000}"/>
    <cellStyle name="20% - Accent1 3 2 3 2 2 8 4" xfId="18809" xr:uid="{00000000-0005-0000-0000-0000C3480000}"/>
    <cellStyle name="20% - Accent1 3 2 3 2 2 9" xfId="18810" xr:uid="{00000000-0005-0000-0000-0000C4480000}"/>
    <cellStyle name="20% - Accent1 3 2 3 2 2 9 2" xfId="18811" xr:uid="{00000000-0005-0000-0000-0000C5480000}"/>
    <cellStyle name="20% - Accent1 3 2 3 2 2 9 2 2" xfId="18812" xr:uid="{00000000-0005-0000-0000-0000C6480000}"/>
    <cellStyle name="20% - Accent1 3 2 3 2 2 9 2 2 2" xfId="18813" xr:uid="{00000000-0005-0000-0000-0000C7480000}"/>
    <cellStyle name="20% - Accent1 3 2 3 2 2 9 2 3" xfId="18814" xr:uid="{00000000-0005-0000-0000-0000C8480000}"/>
    <cellStyle name="20% - Accent1 3 2 3 2 2 9 3" xfId="18815" xr:uid="{00000000-0005-0000-0000-0000C9480000}"/>
    <cellStyle name="20% - Accent1 3 2 3 2 2 9 3 2" xfId="18816" xr:uid="{00000000-0005-0000-0000-0000CA480000}"/>
    <cellStyle name="20% - Accent1 3 2 3 2 2 9 4" xfId="18817" xr:uid="{00000000-0005-0000-0000-0000CB480000}"/>
    <cellStyle name="20% - Accent1 3 2 3 2 3" xfId="18818" xr:uid="{00000000-0005-0000-0000-0000CC480000}"/>
    <cellStyle name="20% - Accent1 3 2 3 2 3 10" xfId="18819" xr:uid="{00000000-0005-0000-0000-0000CD480000}"/>
    <cellStyle name="20% - Accent1 3 2 3 2 3 10 2" xfId="18820" xr:uid="{00000000-0005-0000-0000-0000CE480000}"/>
    <cellStyle name="20% - Accent1 3 2 3 2 3 11" xfId="18821" xr:uid="{00000000-0005-0000-0000-0000CF480000}"/>
    <cellStyle name="20% - Accent1 3 2 3 2 3 2" xfId="18822" xr:uid="{00000000-0005-0000-0000-0000D0480000}"/>
    <cellStyle name="20% - Accent1 3 2 3 2 3 2 2" xfId="18823" xr:uid="{00000000-0005-0000-0000-0000D1480000}"/>
    <cellStyle name="20% - Accent1 3 2 3 2 3 2 2 2" xfId="18824" xr:uid="{00000000-0005-0000-0000-0000D2480000}"/>
    <cellStyle name="20% - Accent1 3 2 3 2 3 2 2 2 2" xfId="18825" xr:uid="{00000000-0005-0000-0000-0000D3480000}"/>
    <cellStyle name="20% - Accent1 3 2 3 2 3 2 2 2 2 2" xfId="18826" xr:uid="{00000000-0005-0000-0000-0000D4480000}"/>
    <cellStyle name="20% - Accent1 3 2 3 2 3 2 2 2 3" xfId="18827" xr:uid="{00000000-0005-0000-0000-0000D5480000}"/>
    <cellStyle name="20% - Accent1 3 2 3 2 3 2 2 3" xfId="18828" xr:uid="{00000000-0005-0000-0000-0000D6480000}"/>
    <cellStyle name="20% - Accent1 3 2 3 2 3 2 2 3 2" xfId="18829" xr:uid="{00000000-0005-0000-0000-0000D7480000}"/>
    <cellStyle name="20% - Accent1 3 2 3 2 3 2 2 4" xfId="18830" xr:uid="{00000000-0005-0000-0000-0000D8480000}"/>
    <cellStyle name="20% - Accent1 3 2 3 2 3 2 3" xfId="18831" xr:uid="{00000000-0005-0000-0000-0000D9480000}"/>
    <cellStyle name="20% - Accent1 3 2 3 2 3 2 3 2" xfId="18832" xr:uid="{00000000-0005-0000-0000-0000DA480000}"/>
    <cellStyle name="20% - Accent1 3 2 3 2 3 2 3 2 2" xfId="18833" xr:uid="{00000000-0005-0000-0000-0000DB480000}"/>
    <cellStyle name="20% - Accent1 3 2 3 2 3 2 3 2 2 2" xfId="18834" xr:uid="{00000000-0005-0000-0000-0000DC480000}"/>
    <cellStyle name="20% - Accent1 3 2 3 2 3 2 3 2 3" xfId="18835" xr:uid="{00000000-0005-0000-0000-0000DD480000}"/>
    <cellStyle name="20% - Accent1 3 2 3 2 3 2 3 3" xfId="18836" xr:uid="{00000000-0005-0000-0000-0000DE480000}"/>
    <cellStyle name="20% - Accent1 3 2 3 2 3 2 3 3 2" xfId="18837" xr:uid="{00000000-0005-0000-0000-0000DF480000}"/>
    <cellStyle name="20% - Accent1 3 2 3 2 3 2 3 4" xfId="18838" xr:uid="{00000000-0005-0000-0000-0000E0480000}"/>
    <cellStyle name="20% - Accent1 3 2 3 2 3 2 4" xfId="18839" xr:uid="{00000000-0005-0000-0000-0000E1480000}"/>
    <cellStyle name="20% - Accent1 3 2 3 2 3 2 4 2" xfId="18840" xr:uid="{00000000-0005-0000-0000-0000E2480000}"/>
    <cellStyle name="20% - Accent1 3 2 3 2 3 2 4 2 2" xfId="18841" xr:uid="{00000000-0005-0000-0000-0000E3480000}"/>
    <cellStyle name="20% - Accent1 3 2 3 2 3 2 4 2 2 2" xfId="18842" xr:uid="{00000000-0005-0000-0000-0000E4480000}"/>
    <cellStyle name="20% - Accent1 3 2 3 2 3 2 4 2 3" xfId="18843" xr:uid="{00000000-0005-0000-0000-0000E5480000}"/>
    <cellStyle name="20% - Accent1 3 2 3 2 3 2 4 3" xfId="18844" xr:uid="{00000000-0005-0000-0000-0000E6480000}"/>
    <cellStyle name="20% - Accent1 3 2 3 2 3 2 4 3 2" xfId="18845" xr:uid="{00000000-0005-0000-0000-0000E7480000}"/>
    <cellStyle name="20% - Accent1 3 2 3 2 3 2 4 4" xfId="18846" xr:uid="{00000000-0005-0000-0000-0000E8480000}"/>
    <cellStyle name="20% - Accent1 3 2 3 2 3 2 5" xfId="18847" xr:uid="{00000000-0005-0000-0000-0000E9480000}"/>
    <cellStyle name="20% - Accent1 3 2 3 2 3 2 5 2" xfId="18848" xr:uid="{00000000-0005-0000-0000-0000EA480000}"/>
    <cellStyle name="20% - Accent1 3 2 3 2 3 2 5 2 2" xfId="18849" xr:uid="{00000000-0005-0000-0000-0000EB480000}"/>
    <cellStyle name="20% - Accent1 3 2 3 2 3 2 5 3" xfId="18850" xr:uid="{00000000-0005-0000-0000-0000EC480000}"/>
    <cellStyle name="20% - Accent1 3 2 3 2 3 2 6" xfId="18851" xr:uid="{00000000-0005-0000-0000-0000ED480000}"/>
    <cellStyle name="20% - Accent1 3 2 3 2 3 2 6 2" xfId="18852" xr:uid="{00000000-0005-0000-0000-0000EE480000}"/>
    <cellStyle name="20% - Accent1 3 2 3 2 3 2 6 2 2" xfId="18853" xr:uid="{00000000-0005-0000-0000-0000EF480000}"/>
    <cellStyle name="20% - Accent1 3 2 3 2 3 2 6 3" xfId="18854" xr:uid="{00000000-0005-0000-0000-0000F0480000}"/>
    <cellStyle name="20% - Accent1 3 2 3 2 3 2 7" xfId="18855" xr:uid="{00000000-0005-0000-0000-0000F1480000}"/>
    <cellStyle name="20% - Accent1 3 2 3 2 3 2 7 2" xfId="18856" xr:uid="{00000000-0005-0000-0000-0000F2480000}"/>
    <cellStyle name="20% - Accent1 3 2 3 2 3 2 8" xfId="18857" xr:uid="{00000000-0005-0000-0000-0000F3480000}"/>
    <cellStyle name="20% - Accent1 3 2 3 2 3 2 8 2" xfId="18858" xr:uid="{00000000-0005-0000-0000-0000F4480000}"/>
    <cellStyle name="20% - Accent1 3 2 3 2 3 2 9" xfId="18859" xr:uid="{00000000-0005-0000-0000-0000F5480000}"/>
    <cellStyle name="20% - Accent1 3 2 3 2 3 3" xfId="18860" xr:uid="{00000000-0005-0000-0000-0000F6480000}"/>
    <cellStyle name="20% - Accent1 3 2 3 2 3 3 2" xfId="18861" xr:uid="{00000000-0005-0000-0000-0000F7480000}"/>
    <cellStyle name="20% - Accent1 3 2 3 2 3 3 2 2" xfId="18862" xr:uid="{00000000-0005-0000-0000-0000F8480000}"/>
    <cellStyle name="20% - Accent1 3 2 3 2 3 3 2 2 2" xfId="18863" xr:uid="{00000000-0005-0000-0000-0000F9480000}"/>
    <cellStyle name="20% - Accent1 3 2 3 2 3 3 2 2 2 2" xfId="18864" xr:uid="{00000000-0005-0000-0000-0000FA480000}"/>
    <cellStyle name="20% - Accent1 3 2 3 2 3 3 2 2 3" xfId="18865" xr:uid="{00000000-0005-0000-0000-0000FB480000}"/>
    <cellStyle name="20% - Accent1 3 2 3 2 3 3 2 3" xfId="18866" xr:uid="{00000000-0005-0000-0000-0000FC480000}"/>
    <cellStyle name="20% - Accent1 3 2 3 2 3 3 2 3 2" xfId="18867" xr:uid="{00000000-0005-0000-0000-0000FD480000}"/>
    <cellStyle name="20% - Accent1 3 2 3 2 3 3 2 4" xfId="18868" xr:uid="{00000000-0005-0000-0000-0000FE480000}"/>
    <cellStyle name="20% - Accent1 3 2 3 2 3 3 3" xfId="18869" xr:uid="{00000000-0005-0000-0000-0000FF480000}"/>
    <cellStyle name="20% - Accent1 3 2 3 2 3 3 3 2" xfId="18870" xr:uid="{00000000-0005-0000-0000-000000490000}"/>
    <cellStyle name="20% - Accent1 3 2 3 2 3 3 3 2 2" xfId="18871" xr:uid="{00000000-0005-0000-0000-000001490000}"/>
    <cellStyle name="20% - Accent1 3 2 3 2 3 3 3 2 2 2" xfId="18872" xr:uid="{00000000-0005-0000-0000-000002490000}"/>
    <cellStyle name="20% - Accent1 3 2 3 2 3 3 3 2 3" xfId="18873" xr:uid="{00000000-0005-0000-0000-000003490000}"/>
    <cellStyle name="20% - Accent1 3 2 3 2 3 3 3 3" xfId="18874" xr:uid="{00000000-0005-0000-0000-000004490000}"/>
    <cellStyle name="20% - Accent1 3 2 3 2 3 3 3 3 2" xfId="18875" xr:uid="{00000000-0005-0000-0000-000005490000}"/>
    <cellStyle name="20% - Accent1 3 2 3 2 3 3 3 4" xfId="18876" xr:uid="{00000000-0005-0000-0000-000006490000}"/>
    <cellStyle name="20% - Accent1 3 2 3 2 3 3 4" xfId="18877" xr:uid="{00000000-0005-0000-0000-000007490000}"/>
    <cellStyle name="20% - Accent1 3 2 3 2 3 3 4 2" xfId="18878" xr:uid="{00000000-0005-0000-0000-000008490000}"/>
    <cellStyle name="20% - Accent1 3 2 3 2 3 3 4 2 2" xfId="18879" xr:uid="{00000000-0005-0000-0000-000009490000}"/>
    <cellStyle name="20% - Accent1 3 2 3 2 3 3 4 2 2 2" xfId="18880" xr:uid="{00000000-0005-0000-0000-00000A490000}"/>
    <cellStyle name="20% - Accent1 3 2 3 2 3 3 4 2 3" xfId="18881" xr:uid="{00000000-0005-0000-0000-00000B490000}"/>
    <cellStyle name="20% - Accent1 3 2 3 2 3 3 4 3" xfId="18882" xr:uid="{00000000-0005-0000-0000-00000C490000}"/>
    <cellStyle name="20% - Accent1 3 2 3 2 3 3 4 3 2" xfId="18883" xr:uid="{00000000-0005-0000-0000-00000D490000}"/>
    <cellStyle name="20% - Accent1 3 2 3 2 3 3 4 4" xfId="18884" xr:uid="{00000000-0005-0000-0000-00000E490000}"/>
    <cellStyle name="20% - Accent1 3 2 3 2 3 3 5" xfId="18885" xr:uid="{00000000-0005-0000-0000-00000F490000}"/>
    <cellStyle name="20% - Accent1 3 2 3 2 3 3 5 2" xfId="18886" xr:uid="{00000000-0005-0000-0000-000010490000}"/>
    <cellStyle name="20% - Accent1 3 2 3 2 3 3 5 2 2" xfId="18887" xr:uid="{00000000-0005-0000-0000-000011490000}"/>
    <cellStyle name="20% - Accent1 3 2 3 2 3 3 5 3" xfId="18888" xr:uid="{00000000-0005-0000-0000-000012490000}"/>
    <cellStyle name="20% - Accent1 3 2 3 2 3 3 6" xfId="18889" xr:uid="{00000000-0005-0000-0000-000013490000}"/>
    <cellStyle name="20% - Accent1 3 2 3 2 3 3 6 2" xfId="18890" xr:uid="{00000000-0005-0000-0000-000014490000}"/>
    <cellStyle name="20% - Accent1 3 2 3 2 3 3 6 2 2" xfId="18891" xr:uid="{00000000-0005-0000-0000-000015490000}"/>
    <cellStyle name="20% - Accent1 3 2 3 2 3 3 6 3" xfId="18892" xr:uid="{00000000-0005-0000-0000-000016490000}"/>
    <cellStyle name="20% - Accent1 3 2 3 2 3 3 7" xfId="18893" xr:uid="{00000000-0005-0000-0000-000017490000}"/>
    <cellStyle name="20% - Accent1 3 2 3 2 3 3 7 2" xfId="18894" xr:uid="{00000000-0005-0000-0000-000018490000}"/>
    <cellStyle name="20% - Accent1 3 2 3 2 3 3 8" xfId="18895" xr:uid="{00000000-0005-0000-0000-000019490000}"/>
    <cellStyle name="20% - Accent1 3 2 3 2 3 3 8 2" xfId="18896" xr:uid="{00000000-0005-0000-0000-00001A490000}"/>
    <cellStyle name="20% - Accent1 3 2 3 2 3 3 9" xfId="18897" xr:uid="{00000000-0005-0000-0000-00001B490000}"/>
    <cellStyle name="20% - Accent1 3 2 3 2 3 4" xfId="18898" xr:uid="{00000000-0005-0000-0000-00001C490000}"/>
    <cellStyle name="20% - Accent1 3 2 3 2 3 4 2" xfId="18899" xr:uid="{00000000-0005-0000-0000-00001D490000}"/>
    <cellStyle name="20% - Accent1 3 2 3 2 3 4 2 2" xfId="18900" xr:uid="{00000000-0005-0000-0000-00001E490000}"/>
    <cellStyle name="20% - Accent1 3 2 3 2 3 4 2 2 2" xfId="18901" xr:uid="{00000000-0005-0000-0000-00001F490000}"/>
    <cellStyle name="20% - Accent1 3 2 3 2 3 4 2 3" xfId="18902" xr:uid="{00000000-0005-0000-0000-000020490000}"/>
    <cellStyle name="20% - Accent1 3 2 3 2 3 4 3" xfId="18903" xr:uid="{00000000-0005-0000-0000-000021490000}"/>
    <cellStyle name="20% - Accent1 3 2 3 2 3 4 3 2" xfId="18904" xr:uid="{00000000-0005-0000-0000-000022490000}"/>
    <cellStyle name="20% - Accent1 3 2 3 2 3 4 4" xfId="18905" xr:uid="{00000000-0005-0000-0000-000023490000}"/>
    <cellStyle name="20% - Accent1 3 2 3 2 3 5" xfId="18906" xr:uid="{00000000-0005-0000-0000-000024490000}"/>
    <cellStyle name="20% - Accent1 3 2 3 2 3 5 2" xfId="18907" xr:uid="{00000000-0005-0000-0000-000025490000}"/>
    <cellStyle name="20% - Accent1 3 2 3 2 3 5 2 2" xfId="18908" xr:uid="{00000000-0005-0000-0000-000026490000}"/>
    <cellStyle name="20% - Accent1 3 2 3 2 3 5 2 2 2" xfId="18909" xr:uid="{00000000-0005-0000-0000-000027490000}"/>
    <cellStyle name="20% - Accent1 3 2 3 2 3 5 2 3" xfId="18910" xr:uid="{00000000-0005-0000-0000-000028490000}"/>
    <cellStyle name="20% - Accent1 3 2 3 2 3 5 3" xfId="18911" xr:uid="{00000000-0005-0000-0000-000029490000}"/>
    <cellStyle name="20% - Accent1 3 2 3 2 3 5 3 2" xfId="18912" xr:uid="{00000000-0005-0000-0000-00002A490000}"/>
    <cellStyle name="20% - Accent1 3 2 3 2 3 5 4" xfId="18913" xr:uid="{00000000-0005-0000-0000-00002B490000}"/>
    <cellStyle name="20% - Accent1 3 2 3 2 3 6" xfId="18914" xr:uid="{00000000-0005-0000-0000-00002C490000}"/>
    <cellStyle name="20% - Accent1 3 2 3 2 3 6 2" xfId="18915" xr:uid="{00000000-0005-0000-0000-00002D490000}"/>
    <cellStyle name="20% - Accent1 3 2 3 2 3 6 2 2" xfId="18916" xr:uid="{00000000-0005-0000-0000-00002E490000}"/>
    <cellStyle name="20% - Accent1 3 2 3 2 3 6 2 2 2" xfId="18917" xr:uid="{00000000-0005-0000-0000-00002F490000}"/>
    <cellStyle name="20% - Accent1 3 2 3 2 3 6 2 3" xfId="18918" xr:uid="{00000000-0005-0000-0000-000030490000}"/>
    <cellStyle name="20% - Accent1 3 2 3 2 3 6 3" xfId="18919" xr:uid="{00000000-0005-0000-0000-000031490000}"/>
    <cellStyle name="20% - Accent1 3 2 3 2 3 6 3 2" xfId="18920" xr:uid="{00000000-0005-0000-0000-000032490000}"/>
    <cellStyle name="20% - Accent1 3 2 3 2 3 6 4" xfId="18921" xr:uid="{00000000-0005-0000-0000-000033490000}"/>
    <cellStyle name="20% - Accent1 3 2 3 2 3 7" xfId="18922" xr:uid="{00000000-0005-0000-0000-000034490000}"/>
    <cellStyle name="20% - Accent1 3 2 3 2 3 7 2" xfId="18923" xr:uid="{00000000-0005-0000-0000-000035490000}"/>
    <cellStyle name="20% - Accent1 3 2 3 2 3 7 2 2" xfId="18924" xr:uid="{00000000-0005-0000-0000-000036490000}"/>
    <cellStyle name="20% - Accent1 3 2 3 2 3 7 3" xfId="18925" xr:uid="{00000000-0005-0000-0000-000037490000}"/>
    <cellStyle name="20% - Accent1 3 2 3 2 3 8" xfId="18926" xr:uid="{00000000-0005-0000-0000-000038490000}"/>
    <cellStyle name="20% - Accent1 3 2 3 2 3 8 2" xfId="18927" xr:uid="{00000000-0005-0000-0000-000039490000}"/>
    <cellStyle name="20% - Accent1 3 2 3 2 3 8 2 2" xfId="18928" xr:uid="{00000000-0005-0000-0000-00003A490000}"/>
    <cellStyle name="20% - Accent1 3 2 3 2 3 8 3" xfId="18929" xr:uid="{00000000-0005-0000-0000-00003B490000}"/>
    <cellStyle name="20% - Accent1 3 2 3 2 3 9" xfId="18930" xr:uid="{00000000-0005-0000-0000-00003C490000}"/>
    <cellStyle name="20% - Accent1 3 2 3 2 3 9 2" xfId="18931" xr:uid="{00000000-0005-0000-0000-00003D490000}"/>
    <cellStyle name="20% - Accent1 3 2 3 2 4" xfId="18932" xr:uid="{00000000-0005-0000-0000-00003E490000}"/>
    <cellStyle name="20% - Accent1 3 2 3 2 4 10" xfId="18933" xr:uid="{00000000-0005-0000-0000-00003F490000}"/>
    <cellStyle name="20% - Accent1 3 2 3 2 4 10 2" xfId="18934" xr:uid="{00000000-0005-0000-0000-000040490000}"/>
    <cellStyle name="20% - Accent1 3 2 3 2 4 11" xfId="18935" xr:uid="{00000000-0005-0000-0000-000041490000}"/>
    <cellStyle name="20% - Accent1 3 2 3 2 4 2" xfId="18936" xr:uid="{00000000-0005-0000-0000-000042490000}"/>
    <cellStyle name="20% - Accent1 3 2 3 2 4 2 2" xfId="18937" xr:uid="{00000000-0005-0000-0000-000043490000}"/>
    <cellStyle name="20% - Accent1 3 2 3 2 4 2 2 2" xfId="18938" xr:uid="{00000000-0005-0000-0000-000044490000}"/>
    <cellStyle name="20% - Accent1 3 2 3 2 4 2 2 2 2" xfId="18939" xr:uid="{00000000-0005-0000-0000-000045490000}"/>
    <cellStyle name="20% - Accent1 3 2 3 2 4 2 2 2 2 2" xfId="18940" xr:uid="{00000000-0005-0000-0000-000046490000}"/>
    <cellStyle name="20% - Accent1 3 2 3 2 4 2 2 2 3" xfId="18941" xr:uid="{00000000-0005-0000-0000-000047490000}"/>
    <cellStyle name="20% - Accent1 3 2 3 2 4 2 2 3" xfId="18942" xr:uid="{00000000-0005-0000-0000-000048490000}"/>
    <cellStyle name="20% - Accent1 3 2 3 2 4 2 2 3 2" xfId="18943" xr:uid="{00000000-0005-0000-0000-000049490000}"/>
    <cellStyle name="20% - Accent1 3 2 3 2 4 2 2 4" xfId="18944" xr:uid="{00000000-0005-0000-0000-00004A490000}"/>
    <cellStyle name="20% - Accent1 3 2 3 2 4 2 3" xfId="18945" xr:uid="{00000000-0005-0000-0000-00004B490000}"/>
    <cellStyle name="20% - Accent1 3 2 3 2 4 2 3 2" xfId="18946" xr:uid="{00000000-0005-0000-0000-00004C490000}"/>
    <cellStyle name="20% - Accent1 3 2 3 2 4 2 3 2 2" xfId="18947" xr:uid="{00000000-0005-0000-0000-00004D490000}"/>
    <cellStyle name="20% - Accent1 3 2 3 2 4 2 3 2 2 2" xfId="18948" xr:uid="{00000000-0005-0000-0000-00004E490000}"/>
    <cellStyle name="20% - Accent1 3 2 3 2 4 2 3 2 3" xfId="18949" xr:uid="{00000000-0005-0000-0000-00004F490000}"/>
    <cellStyle name="20% - Accent1 3 2 3 2 4 2 3 3" xfId="18950" xr:uid="{00000000-0005-0000-0000-000050490000}"/>
    <cellStyle name="20% - Accent1 3 2 3 2 4 2 3 3 2" xfId="18951" xr:uid="{00000000-0005-0000-0000-000051490000}"/>
    <cellStyle name="20% - Accent1 3 2 3 2 4 2 3 4" xfId="18952" xr:uid="{00000000-0005-0000-0000-000052490000}"/>
    <cellStyle name="20% - Accent1 3 2 3 2 4 2 4" xfId="18953" xr:uid="{00000000-0005-0000-0000-000053490000}"/>
    <cellStyle name="20% - Accent1 3 2 3 2 4 2 4 2" xfId="18954" xr:uid="{00000000-0005-0000-0000-000054490000}"/>
    <cellStyle name="20% - Accent1 3 2 3 2 4 2 4 2 2" xfId="18955" xr:uid="{00000000-0005-0000-0000-000055490000}"/>
    <cellStyle name="20% - Accent1 3 2 3 2 4 2 4 2 2 2" xfId="18956" xr:uid="{00000000-0005-0000-0000-000056490000}"/>
    <cellStyle name="20% - Accent1 3 2 3 2 4 2 4 2 3" xfId="18957" xr:uid="{00000000-0005-0000-0000-000057490000}"/>
    <cellStyle name="20% - Accent1 3 2 3 2 4 2 4 3" xfId="18958" xr:uid="{00000000-0005-0000-0000-000058490000}"/>
    <cellStyle name="20% - Accent1 3 2 3 2 4 2 4 3 2" xfId="18959" xr:uid="{00000000-0005-0000-0000-000059490000}"/>
    <cellStyle name="20% - Accent1 3 2 3 2 4 2 4 4" xfId="18960" xr:uid="{00000000-0005-0000-0000-00005A490000}"/>
    <cellStyle name="20% - Accent1 3 2 3 2 4 2 5" xfId="18961" xr:uid="{00000000-0005-0000-0000-00005B490000}"/>
    <cellStyle name="20% - Accent1 3 2 3 2 4 2 5 2" xfId="18962" xr:uid="{00000000-0005-0000-0000-00005C490000}"/>
    <cellStyle name="20% - Accent1 3 2 3 2 4 2 5 2 2" xfId="18963" xr:uid="{00000000-0005-0000-0000-00005D490000}"/>
    <cellStyle name="20% - Accent1 3 2 3 2 4 2 5 3" xfId="18964" xr:uid="{00000000-0005-0000-0000-00005E490000}"/>
    <cellStyle name="20% - Accent1 3 2 3 2 4 2 6" xfId="18965" xr:uid="{00000000-0005-0000-0000-00005F490000}"/>
    <cellStyle name="20% - Accent1 3 2 3 2 4 2 6 2" xfId="18966" xr:uid="{00000000-0005-0000-0000-000060490000}"/>
    <cellStyle name="20% - Accent1 3 2 3 2 4 2 6 2 2" xfId="18967" xr:uid="{00000000-0005-0000-0000-000061490000}"/>
    <cellStyle name="20% - Accent1 3 2 3 2 4 2 6 3" xfId="18968" xr:uid="{00000000-0005-0000-0000-000062490000}"/>
    <cellStyle name="20% - Accent1 3 2 3 2 4 2 7" xfId="18969" xr:uid="{00000000-0005-0000-0000-000063490000}"/>
    <cellStyle name="20% - Accent1 3 2 3 2 4 2 7 2" xfId="18970" xr:uid="{00000000-0005-0000-0000-000064490000}"/>
    <cellStyle name="20% - Accent1 3 2 3 2 4 2 8" xfId="18971" xr:uid="{00000000-0005-0000-0000-000065490000}"/>
    <cellStyle name="20% - Accent1 3 2 3 2 4 2 8 2" xfId="18972" xr:uid="{00000000-0005-0000-0000-000066490000}"/>
    <cellStyle name="20% - Accent1 3 2 3 2 4 2 9" xfId="18973" xr:uid="{00000000-0005-0000-0000-000067490000}"/>
    <cellStyle name="20% - Accent1 3 2 3 2 4 3" xfId="18974" xr:uid="{00000000-0005-0000-0000-000068490000}"/>
    <cellStyle name="20% - Accent1 3 2 3 2 4 3 2" xfId="18975" xr:uid="{00000000-0005-0000-0000-000069490000}"/>
    <cellStyle name="20% - Accent1 3 2 3 2 4 3 2 2" xfId="18976" xr:uid="{00000000-0005-0000-0000-00006A490000}"/>
    <cellStyle name="20% - Accent1 3 2 3 2 4 3 2 2 2" xfId="18977" xr:uid="{00000000-0005-0000-0000-00006B490000}"/>
    <cellStyle name="20% - Accent1 3 2 3 2 4 3 2 2 2 2" xfId="18978" xr:uid="{00000000-0005-0000-0000-00006C490000}"/>
    <cellStyle name="20% - Accent1 3 2 3 2 4 3 2 2 3" xfId="18979" xr:uid="{00000000-0005-0000-0000-00006D490000}"/>
    <cellStyle name="20% - Accent1 3 2 3 2 4 3 2 3" xfId="18980" xr:uid="{00000000-0005-0000-0000-00006E490000}"/>
    <cellStyle name="20% - Accent1 3 2 3 2 4 3 2 3 2" xfId="18981" xr:uid="{00000000-0005-0000-0000-00006F490000}"/>
    <cellStyle name="20% - Accent1 3 2 3 2 4 3 2 4" xfId="18982" xr:uid="{00000000-0005-0000-0000-000070490000}"/>
    <cellStyle name="20% - Accent1 3 2 3 2 4 3 3" xfId="18983" xr:uid="{00000000-0005-0000-0000-000071490000}"/>
    <cellStyle name="20% - Accent1 3 2 3 2 4 3 3 2" xfId="18984" xr:uid="{00000000-0005-0000-0000-000072490000}"/>
    <cellStyle name="20% - Accent1 3 2 3 2 4 3 3 2 2" xfId="18985" xr:uid="{00000000-0005-0000-0000-000073490000}"/>
    <cellStyle name="20% - Accent1 3 2 3 2 4 3 3 2 2 2" xfId="18986" xr:uid="{00000000-0005-0000-0000-000074490000}"/>
    <cellStyle name="20% - Accent1 3 2 3 2 4 3 3 2 3" xfId="18987" xr:uid="{00000000-0005-0000-0000-000075490000}"/>
    <cellStyle name="20% - Accent1 3 2 3 2 4 3 3 3" xfId="18988" xr:uid="{00000000-0005-0000-0000-000076490000}"/>
    <cellStyle name="20% - Accent1 3 2 3 2 4 3 3 3 2" xfId="18989" xr:uid="{00000000-0005-0000-0000-000077490000}"/>
    <cellStyle name="20% - Accent1 3 2 3 2 4 3 3 4" xfId="18990" xr:uid="{00000000-0005-0000-0000-000078490000}"/>
    <cellStyle name="20% - Accent1 3 2 3 2 4 3 4" xfId="18991" xr:uid="{00000000-0005-0000-0000-000079490000}"/>
    <cellStyle name="20% - Accent1 3 2 3 2 4 3 4 2" xfId="18992" xr:uid="{00000000-0005-0000-0000-00007A490000}"/>
    <cellStyle name="20% - Accent1 3 2 3 2 4 3 4 2 2" xfId="18993" xr:uid="{00000000-0005-0000-0000-00007B490000}"/>
    <cellStyle name="20% - Accent1 3 2 3 2 4 3 4 2 2 2" xfId="18994" xr:uid="{00000000-0005-0000-0000-00007C490000}"/>
    <cellStyle name="20% - Accent1 3 2 3 2 4 3 4 2 3" xfId="18995" xr:uid="{00000000-0005-0000-0000-00007D490000}"/>
    <cellStyle name="20% - Accent1 3 2 3 2 4 3 4 3" xfId="18996" xr:uid="{00000000-0005-0000-0000-00007E490000}"/>
    <cellStyle name="20% - Accent1 3 2 3 2 4 3 4 3 2" xfId="18997" xr:uid="{00000000-0005-0000-0000-00007F490000}"/>
    <cellStyle name="20% - Accent1 3 2 3 2 4 3 4 4" xfId="18998" xr:uid="{00000000-0005-0000-0000-000080490000}"/>
    <cellStyle name="20% - Accent1 3 2 3 2 4 3 5" xfId="18999" xr:uid="{00000000-0005-0000-0000-000081490000}"/>
    <cellStyle name="20% - Accent1 3 2 3 2 4 3 5 2" xfId="19000" xr:uid="{00000000-0005-0000-0000-000082490000}"/>
    <cellStyle name="20% - Accent1 3 2 3 2 4 3 5 2 2" xfId="19001" xr:uid="{00000000-0005-0000-0000-000083490000}"/>
    <cellStyle name="20% - Accent1 3 2 3 2 4 3 5 3" xfId="19002" xr:uid="{00000000-0005-0000-0000-000084490000}"/>
    <cellStyle name="20% - Accent1 3 2 3 2 4 3 6" xfId="19003" xr:uid="{00000000-0005-0000-0000-000085490000}"/>
    <cellStyle name="20% - Accent1 3 2 3 2 4 3 6 2" xfId="19004" xr:uid="{00000000-0005-0000-0000-000086490000}"/>
    <cellStyle name="20% - Accent1 3 2 3 2 4 3 6 2 2" xfId="19005" xr:uid="{00000000-0005-0000-0000-000087490000}"/>
    <cellStyle name="20% - Accent1 3 2 3 2 4 3 6 3" xfId="19006" xr:uid="{00000000-0005-0000-0000-000088490000}"/>
    <cellStyle name="20% - Accent1 3 2 3 2 4 3 7" xfId="19007" xr:uid="{00000000-0005-0000-0000-000089490000}"/>
    <cellStyle name="20% - Accent1 3 2 3 2 4 3 7 2" xfId="19008" xr:uid="{00000000-0005-0000-0000-00008A490000}"/>
    <cellStyle name="20% - Accent1 3 2 3 2 4 3 8" xfId="19009" xr:uid="{00000000-0005-0000-0000-00008B490000}"/>
    <cellStyle name="20% - Accent1 3 2 3 2 4 3 8 2" xfId="19010" xr:uid="{00000000-0005-0000-0000-00008C490000}"/>
    <cellStyle name="20% - Accent1 3 2 3 2 4 3 9" xfId="19011" xr:uid="{00000000-0005-0000-0000-00008D490000}"/>
    <cellStyle name="20% - Accent1 3 2 3 2 4 4" xfId="19012" xr:uid="{00000000-0005-0000-0000-00008E490000}"/>
    <cellStyle name="20% - Accent1 3 2 3 2 4 4 2" xfId="19013" xr:uid="{00000000-0005-0000-0000-00008F490000}"/>
    <cellStyle name="20% - Accent1 3 2 3 2 4 4 2 2" xfId="19014" xr:uid="{00000000-0005-0000-0000-000090490000}"/>
    <cellStyle name="20% - Accent1 3 2 3 2 4 4 2 2 2" xfId="19015" xr:uid="{00000000-0005-0000-0000-000091490000}"/>
    <cellStyle name="20% - Accent1 3 2 3 2 4 4 2 3" xfId="19016" xr:uid="{00000000-0005-0000-0000-000092490000}"/>
    <cellStyle name="20% - Accent1 3 2 3 2 4 4 3" xfId="19017" xr:uid="{00000000-0005-0000-0000-000093490000}"/>
    <cellStyle name="20% - Accent1 3 2 3 2 4 4 3 2" xfId="19018" xr:uid="{00000000-0005-0000-0000-000094490000}"/>
    <cellStyle name="20% - Accent1 3 2 3 2 4 4 4" xfId="19019" xr:uid="{00000000-0005-0000-0000-000095490000}"/>
    <cellStyle name="20% - Accent1 3 2 3 2 4 5" xfId="19020" xr:uid="{00000000-0005-0000-0000-000096490000}"/>
    <cellStyle name="20% - Accent1 3 2 3 2 4 5 2" xfId="19021" xr:uid="{00000000-0005-0000-0000-000097490000}"/>
    <cellStyle name="20% - Accent1 3 2 3 2 4 5 2 2" xfId="19022" xr:uid="{00000000-0005-0000-0000-000098490000}"/>
    <cellStyle name="20% - Accent1 3 2 3 2 4 5 2 2 2" xfId="19023" xr:uid="{00000000-0005-0000-0000-000099490000}"/>
    <cellStyle name="20% - Accent1 3 2 3 2 4 5 2 3" xfId="19024" xr:uid="{00000000-0005-0000-0000-00009A490000}"/>
    <cellStyle name="20% - Accent1 3 2 3 2 4 5 3" xfId="19025" xr:uid="{00000000-0005-0000-0000-00009B490000}"/>
    <cellStyle name="20% - Accent1 3 2 3 2 4 5 3 2" xfId="19026" xr:uid="{00000000-0005-0000-0000-00009C490000}"/>
    <cellStyle name="20% - Accent1 3 2 3 2 4 5 4" xfId="19027" xr:uid="{00000000-0005-0000-0000-00009D490000}"/>
    <cellStyle name="20% - Accent1 3 2 3 2 4 6" xfId="19028" xr:uid="{00000000-0005-0000-0000-00009E490000}"/>
    <cellStyle name="20% - Accent1 3 2 3 2 4 6 2" xfId="19029" xr:uid="{00000000-0005-0000-0000-00009F490000}"/>
    <cellStyle name="20% - Accent1 3 2 3 2 4 6 2 2" xfId="19030" xr:uid="{00000000-0005-0000-0000-0000A0490000}"/>
    <cellStyle name="20% - Accent1 3 2 3 2 4 6 2 2 2" xfId="19031" xr:uid="{00000000-0005-0000-0000-0000A1490000}"/>
    <cellStyle name="20% - Accent1 3 2 3 2 4 6 2 3" xfId="19032" xr:uid="{00000000-0005-0000-0000-0000A2490000}"/>
    <cellStyle name="20% - Accent1 3 2 3 2 4 6 3" xfId="19033" xr:uid="{00000000-0005-0000-0000-0000A3490000}"/>
    <cellStyle name="20% - Accent1 3 2 3 2 4 6 3 2" xfId="19034" xr:uid="{00000000-0005-0000-0000-0000A4490000}"/>
    <cellStyle name="20% - Accent1 3 2 3 2 4 6 4" xfId="19035" xr:uid="{00000000-0005-0000-0000-0000A5490000}"/>
    <cellStyle name="20% - Accent1 3 2 3 2 4 7" xfId="19036" xr:uid="{00000000-0005-0000-0000-0000A6490000}"/>
    <cellStyle name="20% - Accent1 3 2 3 2 4 7 2" xfId="19037" xr:uid="{00000000-0005-0000-0000-0000A7490000}"/>
    <cellStyle name="20% - Accent1 3 2 3 2 4 7 2 2" xfId="19038" xr:uid="{00000000-0005-0000-0000-0000A8490000}"/>
    <cellStyle name="20% - Accent1 3 2 3 2 4 7 3" xfId="19039" xr:uid="{00000000-0005-0000-0000-0000A9490000}"/>
    <cellStyle name="20% - Accent1 3 2 3 2 4 8" xfId="19040" xr:uid="{00000000-0005-0000-0000-0000AA490000}"/>
    <cellStyle name="20% - Accent1 3 2 3 2 4 8 2" xfId="19041" xr:uid="{00000000-0005-0000-0000-0000AB490000}"/>
    <cellStyle name="20% - Accent1 3 2 3 2 4 8 2 2" xfId="19042" xr:uid="{00000000-0005-0000-0000-0000AC490000}"/>
    <cellStyle name="20% - Accent1 3 2 3 2 4 8 3" xfId="19043" xr:uid="{00000000-0005-0000-0000-0000AD490000}"/>
    <cellStyle name="20% - Accent1 3 2 3 2 4 9" xfId="19044" xr:uid="{00000000-0005-0000-0000-0000AE490000}"/>
    <cellStyle name="20% - Accent1 3 2 3 2 4 9 2" xfId="19045" xr:uid="{00000000-0005-0000-0000-0000AF490000}"/>
    <cellStyle name="20% - Accent1 3 2 3 2 5" xfId="19046" xr:uid="{00000000-0005-0000-0000-0000B0490000}"/>
    <cellStyle name="20% - Accent1 3 2 3 2 5 10" xfId="19047" xr:uid="{00000000-0005-0000-0000-0000B1490000}"/>
    <cellStyle name="20% - Accent1 3 2 3 2 5 10 2" xfId="19048" xr:uid="{00000000-0005-0000-0000-0000B2490000}"/>
    <cellStyle name="20% - Accent1 3 2 3 2 5 11" xfId="19049" xr:uid="{00000000-0005-0000-0000-0000B3490000}"/>
    <cellStyle name="20% - Accent1 3 2 3 2 5 2" xfId="19050" xr:uid="{00000000-0005-0000-0000-0000B4490000}"/>
    <cellStyle name="20% - Accent1 3 2 3 2 5 2 2" xfId="19051" xr:uid="{00000000-0005-0000-0000-0000B5490000}"/>
    <cellStyle name="20% - Accent1 3 2 3 2 5 2 2 2" xfId="19052" xr:uid="{00000000-0005-0000-0000-0000B6490000}"/>
    <cellStyle name="20% - Accent1 3 2 3 2 5 2 2 2 2" xfId="19053" xr:uid="{00000000-0005-0000-0000-0000B7490000}"/>
    <cellStyle name="20% - Accent1 3 2 3 2 5 2 2 2 2 2" xfId="19054" xr:uid="{00000000-0005-0000-0000-0000B8490000}"/>
    <cellStyle name="20% - Accent1 3 2 3 2 5 2 2 2 3" xfId="19055" xr:uid="{00000000-0005-0000-0000-0000B9490000}"/>
    <cellStyle name="20% - Accent1 3 2 3 2 5 2 2 3" xfId="19056" xr:uid="{00000000-0005-0000-0000-0000BA490000}"/>
    <cellStyle name="20% - Accent1 3 2 3 2 5 2 2 3 2" xfId="19057" xr:uid="{00000000-0005-0000-0000-0000BB490000}"/>
    <cellStyle name="20% - Accent1 3 2 3 2 5 2 2 4" xfId="19058" xr:uid="{00000000-0005-0000-0000-0000BC490000}"/>
    <cellStyle name="20% - Accent1 3 2 3 2 5 2 3" xfId="19059" xr:uid="{00000000-0005-0000-0000-0000BD490000}"/>
    <cellStyle name="20% - Accent1 3 2 3 2 5 2 3 2" xfId="19060" xr:uid="{00000000-0005-0000-0000-0000BE490000}"/>
    <cellStyle name="20% - Accent1 3 2 3 2 5 2 3 2 2" xfId="19061" xr:uid="{00000000-0005-0000-0000-0000BF490000}"/>
    <cellStyle name="20% - Accent1 3 2 3 2 5 2 3 2 2 2" xfId="19062" xr:uid="{00000000-0005-0000-0000-0000C0490000}"/>
    <cellStyle name="20% - Accent1 3 2 3 2 5 2 3 2 3" xfId="19063" xr:uid="{00000000-0005-0000-0000-0000C1490000}"/>
    <cellStyle name="20% - Accent1 3 2 3 2 5 2 3 3" xfId="19064" xr:uid="{00000000-0005-0000-0000-0000C2490000}"/>
    <cellStyle name="20% - Accent1 3 2 3 2 5 2 3 3 2" xfId="19065" xr:uid="{00000000-0005-0000-0000-0000C3490000}"/>
    <cellStyle name="20% - Accent1 3 2 3 2 5 2 3 4" xfId="19066" xr:uid="{00000000-0005-0000-0000-0000C4490000}"/>
    <cellStyle name="20% - Accent1 3 2 3 2 5 2 4" xfId="19067" xr:uid="{00000000-0005-0000-0000-0000C5490000}"/>
    <cellStyle name="20% - Accent1 3 2 3 2 5 2 4 2" xfId="19068" xr:uid="{00000000-0005-0000-0000-0000C6490000}"/>
    <cellStyle name="20% - Accent1 3 2 3 2 5 2 4 2 2" xfId="19069" xr:uid="{00000000-0005-0000-0000-0000C7490000}"/>
    <cellStyle name="20% - Accent1 3 2 3 2 5 2 4 2 2 2" xfId="19070" xr:uid="{00000000-0005-0000-0000-0000C8490000}"/>
    <cellStyle name="20% - Accent1 3 2 3 2 5 2 4 2 3" xfId="19071" xr:uid="{00000000-0005-0000-0000-0000C9490000}"/>
    <cellStyle name="20% - Accent1 3 2 3 2 5 2 4 3" xfId="19072" xr:uid="{00000000-0005-0000-0000-0000CA490000}"/>
    <cellStyle name="20% - Accent1 3 2 3 2 5 2 4 3 2" xfId="19073" xr:uid="{00000000-0005-0000-0000-0000CB490000}"/>
    <cellStyle name="20% - Accent1 3 2 3 2 5 2 4 4" xfId="19074" xr:uid="{00000000-0005-0000-0000-0000CC490000}"/>
    <cellStyle name="20% - Accent1 3 2 3 2 5 2 5" xfId="19075" xr:uid="{00000000-0005-0000-0000-0000CD490000}"/>
    <cellStyle name="20% - Accent1 3 2 3 2 5 2 5 2" xfId="19076" xr:uid="{00000000-0005-0000-0000-0000CE490000}"/>
    <cellStyle name="20% - Accent1 3 2 3 2 5 2 5 2 2" xfId="19077" xr:uid="{00000000-0005-0000-0000-0000CF490000}"/>
    <cellStyle name="20% - Accent1 3 2 3 2 5 2 5 3" xfId="19078" xr:uid="{00000000-0005-0000-0000-0000D0490000}"/>
    <cellStyle name="20% - Accent1 3 2 3 2 5 2 6" xfId="19079" xr:uid="{00000000-0005-0000-0000-0000D1490000}"/>
    <cellStyle name="20% - Accent1 3 2 3 2 5 2 6 2" xfId="19080" xr:uid="{00000000-0005-0000-0000-0000D2490000}"/>
    <cellStyle name="20% - Accent1 3 2 3 2 5 2 6 2 2" xfId="19081" xr:uid="{00000000-0005-0000-0000-0000D3490000}"/>
    <cellStyle name="20% - Accent1 3 2 3 2 5 2 6 3" xfId="19082" xr:uid="{00000000-0005-0000-0000-0000D4490000}"/>
    <cellStyle name="20% - Accent1 3 2 3 2 5 2 7" xfId="19083" xr:uid="{00000000-0005-0000-0000-0000D5490000}"/>
    <cellStyle name="20% - Accent1 3 2 3 2 5 2 7 2" xfId="19084" xr:uid="{00000000-0005-0000-0000-0000D6490000}"/>
    <cellStyle name="20% - Accent1 3 2 3 2 5 2 8" xfId="19085" xr:uid="{00000000-0005-0000-0000-0000D7490000}"/>
    <cellStyle name="20% - Accent1 3 2 3 2 5 2 8 2" xfId="19086" xr:uid="{00000000-0005-0000-0000-0000D8490000}"/>
    <cellStyle name="20% - Accent1 3 2 3 2 5 2 9" xfId="19087" xr:uid="{00000000-0005-0000-0000-0000D9490000}"/>
    <cellStyle name="20% - Accent1 3 2 3 2 5 3" xfId="19088" xr:uid="{00000000-0005-0000-0000-0000DA490000}"/>
    <cellStyle name="20% - Accent1 3 2 3 2 5 3 2" xfId="19089" xr:uid="{00000000-0005-0000-0000-0000DB490000}"/>
    <cellStyle name="20% - Accent1 3 2 3 2 5 3 2 2" xfId="19090" xr:uid="{00000000-0005-0000-0000-0000DC490000}"/>
    <cellStyle name="20% - Accent1 3 2 3 2 5 3 2 2 2" xfId="19091" xr:uid="{00000000-0005-0000-0000-0000DD490000}"/>
    <cellStyle name="20% - Accent1 3 2 3 2 5 3 2 2 2 2" xfId="19092" xr:uid="{00000000-0005-0000-0000-0000DE490000}"/>
    <cellStyle name="20% - Accent1 3 2 3 2 5 3 2 2 3" xfId="19093" xr:uid="{00000000-0005-0000-0000-0000DF490000}"/>
    <cellStyle name="20% - Accent1 3 2 3 2 5 3 2 3" xfId="19094" xr:uid="{00000000-0005-0000-0000-0000E0490000}"/>
    <cellStyle name="20% - Accent1 3 2 3 2 5 3 2 3 2" xfId="19095" xr:uid="{00000000-0005-0000-0000-0000E1490000}"/>
    <cellStyle name="20% - Accent1 3 2 3 2 5 3 2 4" xfId="19096" xr:uid="{00000000-0005-0000-0000-0000E2490000}"/>
    <cellStyle name="20% - Accent1 3 2 3 2 5 3 3" xfId="19097" xr:uid="{00000000-0005-0000-0000-0000E3490000}"/>
    <cellStyle name="20% - Accent1 3 2 3 2 5 3 3 2" xfId="19098" xr:uid="{00000000-0005-0000-0000-0000E4490000}"/>
    <cellStyle name="20% - Accent1 3 2 3 2 5 3 3 2 2" xfId="19099" xr:uid="{00000000-0005-0000-0000-0000E5490000}"/>
    <cellStyle name="20% - Accent1 3 2 3 2 5 3 3 2 2 2" xfId="19100" xr:uid="{00000000-0005-0000-0000-0000E6490000}"/>
    <cellStyle name="20% - Accent1 3 2 3 2 5 3 3 2 3" xfId="19101" xr:uid="{00000000-0005-0000-0000-0000E7490000}"/>
    <cellStyle name="20% - Accent1 3 2 3 2 5 3 3 3" xfId="19102" xr:uid="{00000000-0005-0000-0000-0000E8490000}"/>
    <cellStyle name="20% - Accent1 3 2 3 2 5 3 3 3 2" xfId="19103" xr:uid="{00000000-0005-0000-0000-0000E9490000}"/>
    <cellStyle name="20% - Accent1 3 2 3 2 5 3 3 4" xfId="19104" xr:uid="{00000000-0005-0000-0000-0000EA490000}"/>
    <cellStyle name="20% - Accent1 3 2 3 2 5 3 4" xfId="19105" xr:uid="{00000000-0005-0000-0000-0000EB490000}"/>
    <cellStyle name="20% - Accent1 3 2 3 2 5 3 4 2" xfId="19106" xr:uid="{00000000-0005-0000-0000-0000EC490000}"/>
    <cellStyle name="20% - Accent1 3 2 3 2 5 3 4 2 2" xfId="19107" xr:uid="{00000000-0005-0000-0000-0000ED490000}"/>
    <cellStyle name="20% - Accent1 3 2 3 2 5 3 4 2 2 2" xfId="19108" xr:uid="{00000000-0005-0000-0000-0000EE490000}"/>
    <cellStyle name="20% - Accent1 3 2 3 2 5 3 4 2 3" xfId="19109" xr:uid="{00000000-0005-0000-0000-0000EF490000}"/>
    <cellStyle name="20% - Accent1 3 2 3 2 5 3 4 3" xfId="19110" xr:uid="{00000000-0005-0000-0000-0000F0490000}"/>
    <cellStyle name="20% - Accent1 3 2 3 2 5 3 4 3 2" xfId="19111" xr:uid="{00000000-0005-0000-0000-0000F1490000}"/>
    <cellStyle name="20% - Accent1 3 2 3 2 5 3 4 4" xfId="19112" xr:uid="{00000000-0005-0000-0000-0000F2490000}"/>
    <cellStyle name="20% - Accent1 3 2 3 2 5 3 5" xfId="19113" xr:uid="{00000000-0005-0000-0000-0000F3490000}"/>
    <cellStyle name="20% - Accent1 3 2 3 2 5 3 5 2" xfId="19114" xr:uid="{00000000-0005-0000-0000-0000F4490000}"/>
    <cellStyle name="20% - Accent1 3 2 3 2 5 3 5 2 2" xfId="19115" xr:uid="{00000000-0005-0000-0000-0000F5490000}"/>
    <cellStyle name="20% - Accent1 3 2 3 2 5 3 5 3" xfId="19116" xr:uid="{00000000-0005-0000-0000-0000F6490000}"/>
    <cellStyle name="20% - Accent1 3 2 3 2 5 3 6" xfId="19117" xr:uid="{00000000-0005-0000-0000-0000F7490000}"/>
    <cellStyle name="20% - Accent1 3 2 3 2 5 3 6 2" xfId="19118" xr:uid="{00000000-0005-0000-0000-0000F8490000}"/>
    <cellStyle name="20% - Accent1 3 2 3 2 5 3 6 2 2" xfId="19119" xr:uid="{00000000-0005-0000-0000-0000F9490000}"/>
    <cellStyle name="20% - Accent1 3 2 3 2 5 3 6 3" xfId="19120" xr:uid="{00000000-0005-0000-0000-0000FA490000}"/>
    <cellStyle name="20% - Accent1 3 2 3 2 5 3 7" xfId="19121" xr:uid="{00000000-0005-0000-0000-0000FB490000}"/>
    <cellStyle name="20% - Accent1 3 2 3 2 5 3 7 2" xfId="19122" xr:uid="{00000000-0005-0000-0000-0000FC490000}"/>
    <cellStyle name="20% - Accent1 3 2 3 2 5 3 8" xfId="19123" xr:uid="{00000000-0005-0000-0000-0000FD490000}"/>
    <cellStyle name="20% - Accent1 3 2 3 2 5 3 8 2" xfId="19124" xr:uid="{00000000-0005-0000-0000-0000FE490000}"/>
    <cellStyle name="20% - Accent1 3 2 3 2 5 3 9" xfId="19125" xr:uid="{00000000-0005-0000-0000-0000FF490000}"/>
    <cellStyle name="20% - Accent1 3 2 3 2 5 4" xfId="19126" xr:uid="{00000000-0005-0000-0000-0000004A0000}"/>
    <cellStyle name="20% - Accent1 3 2 3 2 5 4 2" xfId="19127" xr:uid="{00000000-0005-0000-0000-0000014A0000}"/>
    <cellStyle name="20% - Accent1 3 2 3 2 5 4 2 2" xfId="19128" xr:uid="{00000000-0005-0000-0000-0000024A0000}"/>
    <cellStyle name="20% - Accent1 3 2 3 2 5 4 2 2 2" xfId="19129" xr:uid="{00000000-0005-0000-0000-0000034A0000}"/>
    <cellStyle name="20% - Accent1 3 2 3 2 5 4 2 3" xfId="19130" xr:uid="{00000000-0005-0000-0000-0000044A0000}"/>
    <cellStyle name="20% - Accent1 3 2 3 2 5 4 3" xfId="19131" xr:uid="{00000000-0005-0000-0000-0000054A0000}"/>
    <cellStyle name="20% - Accent1 3 2 3 2 5 4 3 2" xfId="19132" xr:uid="{00000000-0005-0000-0000-0000064A0000}"/>
    <cellStyle name="20% - Accent1 3 2 3 2 5 4 4" xfId="19133" xr:uid="{00000000-0005-0000-0000-0000074A0000}"/>
    <cellStyle name="20% - Accent1 3 2 3 2 5 5" xfId="19134" xr:uid="{00000000-0005-0000-0000-0000084A0000}"/>
    <cellStyle name="20% - Accent1 3 2 3 2 5 5 2" xfId="19135" xr:uid="{00000000-0005-0000-0000-0000094A0000}"/>
    <cellStyle name="20% - Accent1 3 2 3 2 5 5 2 2" xfId="19136" xr:uid="{00000000-0005-0000-0000-00000A4A0000}"/>
    <cellStyle name="20% - Accent1 3 2 3 2 5 5 2 2 2" xfId="19137" xr:uid="{00000000-0005-0000-0000-00000B4A0000}"/>
    <cellStyle name="20% - Accent1 3 2 3 2 5 5 2 3" xfId="19138" xr:uid="{00000000-0005-0000-0000-00000C4A0000}"/>
    <cellStyle name="20% - Accent1 3 2 3 2 5 5 3" xfId="19139" xr:uid="{00000000-0005-0000-0000-00000D4A0000}"/>
    <cellStyle name="20% - Accent1 3 2 3 2 5 5 3 2" xfId="19140" xr:uid="{00000000-0005-0000-0000-00000E4A0000}"/>
    <cellStyle name="20% - Accent1 3 2 3 2 5 5 4" xfId="19141" xr:uid="{00000000-0005-0000-0000-00000F4A0000}"/>
    <cellStyle name="20% - Accent1 3 2 3 2 5 6" xfId="19142" xr:uid="{00000000-0005-0000-0000-0000104A0000}"/>
    <cellStyle name="20% - Accent1 3 2 3 2 5 6 2" xfId="19143" xr:uid="{00000000-0005-0000-0000-0000114A0000}"/>
    <cellStyle name="20% - Accent1 3 2 3 2 5 6 2 2" xfId="19144" xr:uid="{00000000-0005-0000-0000-0000124A0000}"/>
    <cellStyle name="20% - Accent1 3 2 3 2 5 6 2 2 2" xfId="19145" xr:uid="{00000000-0005-0000-0000-0000134A0000}"/>
    <cellStyle name="20% - Accent1 3 2 3 2 5 6 2 3" xfId="19146" xr:uid="{00000000-0005-0000-0000-0000144A0000}"/>
    <cellStyle name="20% - Accent1 3 2 3 2 5 6 3" xfId="19147" xr:uid="{00000000-0005-0000-0000-0000154A0000}"/>
    <cellStyle name="20% - Accent1 3 2 3 2 5 6 3 2" xfId="19148" xr:uid="{00000000-0005-0000-0000-0000164A0000}"/>
    <cellStyle name="20% - Accent1 3 2 3 2 5 6 4" xfId="19149" xr:uid="{00000000-0005-0000-0000-0000174A0000}"/>
    <cellStyle name="20% - Accent1 3 2 3 2 5 7" xfId="19150" xr:uid="{00000000-0005-0000-0000-0000184A0000}"/>
    <cellStyle name="20% - Accent1 3 2 3 2 5 7 2" xfId="19151" xr:uid="{00000000-0005-0000-0000-0000194A0000}"/>
    <cellStyle name="20% - Accent1 3 2 3 2 5 7 2 2" xfId="19152" xr:uid="{00000000-0005-0000-0000-00001A4A0000}"/>
    <cellStyle name="20% - Accent1 3 2 3 2 5 7 3" xfId="19153" xr:uid="{00000000-0005-0000-0000-00001B4A0000}"/>
    <cellStyle name="20% - Accent1 3 2 3 2 5 8" xfId="19154" xr:uid="{00000000-0005-0000-0000-00001C4A0000}"/>
    <cellStyle name="20% - Accent1 3 2 3 2 5 8 2" xfId="19155" xr:uid="{00000000-0005-0000-0000-00001D4A0000}"/>
    <cellStyle name="20% - Accent1 3 2 3 2 5 8 2 2" xfId="19156" xr:uid="{00000000-0005-0000-0000-00001E4A0000}"/>
    <cellStyle name="20% - Accent1 3 2 3 2 5 8 3" xfId="19157" xr:uid="{00000000-0005-0000-0000-00001F4A0000}"/>
    <cellStyle name="20% - Accent1 3 2 3 2 5 9" xfId="19158" xr:uid="{00000000-0005-0000-0000-0000204A0000}"/>
    <cellStyle name="20% - Accent1 3 2 3 2 5 9 2" xfId="19159" xr:uid="{00000000-0005-0000-0000-0000214A0000}"/>
    <cellStyle name="20% - Accent1 3 2 3 2 6" xfId="19160" xr:uid="{00000000-0005-0000-0000-0000224A0000}"/>
    <cellStyle name="20% - Accent1 3 2 3 2 6 2" xfId="19161" xr:uid="{00000000-0005-0000-0000-0000234A0000}"/>
    <cellStyle name="20% - Accent1 3 2 3 2 6 2 2" xfId="19162" xr:uid="{00000000-0005-0000-0000-0000244A0000}"/>
    <cellStyle name="20% - Accent1 3 2 3 2 6 2 2 2" xfId="19163" xr:uid="{00000000-0005-0000-0000-0000254A0000}"/>
    <cellStyle name="20% - Accent1 3 2 3 2 6 2 2 2 2" xfId="19164" xr:uid="{00000000-0005-0000-0000-0000264A0000}"/>
    <cellStyle name="20% - Accent1 3 2 3 2 6 2 2 3" xfId="19165" xr:uid="{00000000-0005-0000-0000-0000274A0000}"/>
    <cellStyle name="20% - Accent1 3 2 3 2 6 2 3" xfId="19166" xr:uid="{00000000-0005-0000-0000-0000284A0000}"/>
    <cellStyle name="20% - Accent1 3 2 3 2 6 2 3 2" xfId="19167" xr:uid="{00000000-0005-0000-0000-0000294A0000}"/>
    <cellStyle name="20% - Accent1 3 2 3 2 6 2 4" xfId="19168" xr:uid="{00000000-0005-0000-0000-00002A4A0000}"/>
    <cellStyle name="20% - Accent1 3 2 3 2 6 3" xfId="19169" xr:uid="{00000000-0005-0000-0000-00002B4A0000}"/>
    <cellStyle name="20% - Accent1 3 2 3 2 6 3 2" xfId="19170" xr:uid="{00000000-0005-0000-0000-00002C4A0000}"/>
    <cellStyle name="20% - Accent1 3 2 3 2 6 3 2 2" xfId="19171" xr:uid="{00000000-0005-0000-0000-00002D4A0000}"/>
    <cellStyle name="20% - Accent1 3 2 3 2 6 3 2 2 2" xfId="19172" xr:uid="{00000000-0005-0000-0000-00002E4A0000}"/>
    <cellStyle name="20% - Accent1 3 2 3 2 6 3 2 3" xfId="19173" xr:uid="{00000000-0005-0000-0000-00002F4A0000}"/>
    <cellStyle name="20% - Accent1 3 2 3 2 6 3 3" xfId="19174" xr:uid="{00000000-0005-0000-0000-0000304A0000}"/>
    <cellStyle name="20% - Accent1 3 2 3 2 6 3 3 2" xfId="19175" xr:uid="{00000000-0005-0000-0000-0000314A0000}"/>
    <cellStyle name="20% - Accent1 3 2 3 2 6 3 4" xfId="19176" xr:uid="{00000000-0005-0000-0000-0000324A0000}"/>
    <cellStyle name="20% - Accent1 3 2 3 2 6 4" xfId="19177" xr:uid="{00000000-0005-0000-0000-0000334A0000}"/>
    <cellStyle name="20% - Accent1 3 2 3 2 6 4 2" xfId="19178" xr:uid="{00000000-0005-0000-0000-0000344A0000}"/>
    <cellStyle name="20% - Accent1 3 2 3 2 6 4 2 2" xfId="19179" xr:uid="{00000000-0005-0000-0000-0000354A0000}"/>
    <cellStyle name="20% - Accent1 3 2 3 2 6 4 2 2 2" xfId="19180" xr:uid="{00000000-0005-0000-0000-0000364A0000}"/>
    <cellStyle name="20% - Accent1 3 2 3 2 6 4 2 3" xfId="19181" xr:uid="{00000000-0005-0000-0000-0000374A0000}"/>
    <cellStyle name="20% - Accent1 3 2 3 2 6 4 3" xfId="19182" xr:uid="{00000000-0005-0000-0000-0000384A0000}"/>
    <cellStyle name="20% - Accent1 3 2 3 2 6 4 3 2" xfId="19183" xr:uid="{00000000-0005-0000-0000-0000394A0000}"/>
    <cellStyle name="20% - Accent1 3 2 3 2 6 4 4" xfId="19184" xr:uid="{00000000-0005-0000-0000-00003A4A0000}"/>
    <cellStyle name="20% - Accent1 3 2 3 2 6 5" xfId="19185" xr:uid="{00000000-0005-0000-0000-00003B4A0000}"/>
    <cellStyle name="20% - Accent1 3 2 3 2 6 5 2" xfId="19186" xr:uid="{00000000-0005-0000-0000-00003C4A0000}"/>
    <cellStyle name="20% - Accent1 3 2 3 2 6 5 2 2" xfId="19187" xr:uid="{00000000-0005-0000-0000-00003D4A0000}"/>
    <cellStyle name="20% - Accent1 3 2 3 2 6 5 3" xfId="19188" xr:uid="{00000000-0005-0000-0000-00003E4A0000}"/>
    <cellStyle name="20% - Accent1 3 2 3 2 6 6" xfId="19189" xr:uid="{00000000-0005-0000-0000-00003F4A0000}"/>
    <cellStyle name="20% - Accent1 3 2 3 2 6 6 2" xfId="19190" xr:uid="{00000000-0005-0000-0000-0000404A0000}"/>
    <cellStyle name="20% - Accent1 3 2 3 2 6 6 2 2" xfId="19191" xr:uid="{00000000-0005-0000-0000-0000414A0000}"/>
    <cellStyle name="20% - Accent1 3 2 3 2 6 6 3" xfId="19192" xr:uid="{00000000-0005-0000-0000-0000424A0000}"/>
    <cellStyle name="20% - Accent1 3 2 3 2 6 7" xfId="19193" xr:uid="{00000000-0005-0000-0000-0000434A0000}"/>
    <cellStyle name="20% - Accent1 3 2 3 2 6 7 2" xfId="19194" xr:uid="{00000000-0005-0000-0000-0000444A0000}"/>
    <cellStyle name="20% - Accent1 3 2 3 2 6 8" xfId="19195" xr:uid="{00000000-0005-0000-0000-0000454A0000}"/>
    <cellStyle name="20% - Accent1 3 2 3 2 6 8 2" xfId="19196" xr:uid="{00000000-0005-0000-0000-0000464A0000}"/>
    <cellStyle name="20% - Accent1 3 2 3 2 6 9" xfId="19197" xr:uid="{00000000-0005-0000-0000-0000474A0000}"/>
    <cellStyle name="20% - Accent1 3 2 3 2 7" xfId="19198" xr:uid="{00000000-0005-0000-0000-0000484A0000}"/>
    <cellStyle name="20% - Accent1 3 2 3 2 7 2" xfId="19199" xr:uid="{00000000-0005-0000-0000-0000494A0000}"/>
    <cellStyle name="20% - Accent1 3 2 3 2 7 2 2" xfId="19200" xr:uid="{00000000-0005-0000-0000-00004A4A0000}"/>
    <cellStyle name="20% - Accent1 3 2 3 2 7 2 2 2" xfId="19201" xr:uid="{00000000-0005-0000-0000-00004B4A0000}"/>
    <cellStyle name="20% - Accent1 3 2 3 2 7 2 2 2 2" xfId="19202" xr:uid="{00000000-0005-0000-0000-00004C4A0000}"/>
    <cellStyle name="20% - Accent1 3 2 3 2 7 2 2 3" xfId="19203" xr:uid="{00000000-0005-0000-0000-00004D4A0000}"/>
    <cellStyle name="20% - Accent1 3 2 3 2 7 2 3" xfId="19204" xr:uid="{00000000-0005-0000-0000-00004E4A0000}"/>
    <cellStyle name="20% - Accent1 3 2 3 2 7 2 3 2" xfId="19205" xr:uid="{00000000-0005-0000-0000-00004F4A0000}"/>
    <cellStyle name="20% - Accent1 3 2 3 2 7 2 4" xfId="19206" xr:uid="{00000000-0005-0000-0000-0000504A0000}"/>
    <cellStyle name="20% - Accent1 3 2 3 2 7 3" xfId="19207" xr:uid="{00000000-0005-0000-0000-0000514A0000}"/>
    <cellStyle name="20% - Accent1 3 2 3 2 7 3 2" xfId="19208" xr:uid="{00000000-0005-0000-0000-0000524A0000}"/>
    <cellStyle name="20% - Accent1 3 2 3 2 7 3 2 2" xfId="19209" xr:uid="{00000000-0005-0000-0000-0000534A0000}"/>
    <cellStyle name="20% - Accent1 3 2 3 2 7 3 2 2 2" xfId="19210" xr:uid="{00000000-0005-0000-0000-0000544A0000}"/>
    <cellStyle name="20% - Accent1 3 2 3 2 7 3 2 3" xfId="19211" xr:uid="{00000000-0005-0000-0000-0000554A0000}"/>
    <cellStyle name="20% - Accent1 3 2 3 2 7 3 3" xfId="19212" xr:uid="{00000000-0005-0000-0000-0000564A0000}"/>
    <cellStyle name="20% - Accent1 3 2 3 2 7 3 3 2" xfId="19213" xr:uid="{00000000-0005-0000-0000-0000574A0000}"/>
    <cellStyle name="20% - Accent1 3 2 3 2 7 3 4" xfId="19214" xr:uid="{00000000-0005-0000-0000-0000584A0000}"/>
    <cellStyle name="20% - Accent1 3 2 3 2 7 4" xfId="19215" xr:uid="{00000000-0005-0000-0000-0000594A0000}"/>
    <cellStyle name="20% - Accent1 3 2 3 2 7 4 2" xfId="19216" xr:uid="{00000000-0005-0000-0000-00005A4A0000}"/>
    <cellStyle name="20% - Accent1 3 2 3 2 7 4 2 2" xfId="19217" xr:uid="{00000000-0005-0000-0000-00005B4A0000}"/>
    <cellStyle name="20% - Accent1 3 2 3 2 7 4 2 2 2" xfId="19218" xr:uid="{00000000-0005-0000-0000-00005C4A0000}"/>
    <cellStyle name="20% - Accent1 3 2 3 2 7 4 2 3" xfId="19219" xr:uid="{00000000-0005-0000-0000-00005D4A0000}"/>
    <cellStyle name="20% - Accent1 3 2 3 2 7 4 3" xfId="19220" xr:uid="{00000000-0005-0000-0000-00005E4A0000}"/>
    <cellStyle name="20% - Accent1 3 2 3 2 7 4 3 2" xfId="19221" xr:uid="{00000000-0005-0000-0000-00005F4A0000}"/>
    <cellStyle name="20% - Accent1 3 2 3 2 7 4 4" xfId="19222" xr:uid="{00000000-0005-0000-0000-0000604A0000}"/>
    <cellStyle name="20% - Accent1 3 2 3 2 7 5" xfId="19223" xr:uid="{00000000-0005-0000-0000-0000614A0000}"/>
    <cellStyle name="20% - Accent1 3 2 3 2 7 5 2" xfId="19224" xr:uid="{00000000-0005-0000-0000-0000624A0000}"/>
    <cellStyle name="20% - Accent1 3 2 3 2 7 5 2 2" xfId="19225" xr:uid="{00000000-0005-0000-0000-0000634A0000}"/>
    <cellStyle name="20% - Accent1 3 2 3 2 7 5 3" xfId="19226" xr:uid="{00000000-0005-0000-0000-0000644A0000}"/>
    <cellStyle name="20% - Accent1 3 2 3 2 7 6" xfId="19227" xr:uid="{00000000-0005-0000-0000-0000654A0000}"/>
    <cellStyle name="20% - Accent1 3 2 3 2 7 6 2" xfId="19228" xr:uid="{00000000-0005-0000-0000-0000664A0000}"/>
    <cellStyle name="20% - Accent1 3 2 3 2 7 6 2 2" xfId="19229" xr:uid="{00000000-0005-0000-0000-0000674A0000}"/>
    <cellStyle name="20% - Accent1 3 2 3 2 7 6 3" xfId="19230" xr:uid="{00000000-0005-0000-0000-0000684A0000}"/>
    <cellStyle name="20% - Accent1 3 2 3 2 7 7" xfId="19231" xr:uid="{00000000-0005-0000-0000-0000694A0000}"/>
    <cellStyle name="20% - Accent1 3 2 3 2 7 7 2" xfId="19232" xr:uid="{00000000-0005-0000-0000-00006A4A0000}"/>
    <cellStyle name="20% - Accent1 3 2 3 2 7 8" xfId="19233" xr:uid="{00000000-0005-0000-0000-00006B4A0000}"/>
    <cellStyle name="20% - Accent1 3 2 3 2 7 8 2" xfId="19234" xr:uid="{00000000-0005-0000-0000-00006C4A0000}"/>
    <cellStyle name="20% - Accent1 3 2 3 2 7 9" xfId="19235" xr:uid="{00000000-0005-0000-0000-00006D4A0000}"/>
    <cellStyle name="20% - Accent1 3 2 3 2 8" xfId="19236" xr:uid="{00000000-0005-0000-0000-00006E4A0000}"/>
    <cellStyle name="20% - Accent1 3 2 3 2 8 2" xfId="19237" xr:uid="{00000000-0005-0000-0000-00006F4A0000}"/>
    <cellStyle name="20% - Accent1 3 2 3 2 8 2 2" xfId="19238" xr:uid="{00000000-0005-0000-0000-0000704A0000}"/>
    <cellStyle name="20% - Accent1 3 2 3 2 8 2 2 2" xfId="19239" xr:uid="{00000000-0005-0000-0000-0000714A0000}"/>
    <cellStyle name="20% - Accent1 3 2 3 2 8 2 3" xfId="19240" xr:uid="{00000000-0005-0000-0000-0000724A0000}"/>
    <cellStyle name="20% - Accent1 3 2 3 2 8 3" xfId="19241" xr:uid="{00000000-0005-0000-0000-0000734A0000}"/>
    <cellStyle name="20% - Accent1 3 2 3 2 8 3 2" xfId="19242" xr:uid="{00000000-0005-0000-0000-0000744A0000}"/>
    <cellStyle name="20% - Accent1 3 2 3 2 8 4" xfId="19243" xr:uid="{00000000-0005-0000-0000-0000754A0000}"/>
    <cellStyle name="20% - Accent1 3 2 3 2 9" xfId="19244" xr:uid="{00000000-0005-0000-0000-0000764A0000}"/>
    <cellStyle name="20% - Accent1 3 2 3 2 9 2" xfId="19245" xr:uid="{00000000-0005-0000-0000-0000774A0000}"/>
    <cellStyle name="20% - Accent1 3 2 3 2 9 2 2" xfId="19246" xr:uid="{00000000-0005-0000-0000-0000784A0000}"/>
    <cellStyle name="20% - Accent1 3 2 3 2 9 2 2 2" xfId="19247" xr:uid="{00000000-0005-0000-0000-0000794A0000}"/>
    <cellStyle name="20% - Accent1 3 2 3 2 9 2 3" xfId="19248" xr:uid="{00000000-0005-0000-0000-00007A4A0000}"/>
    <cellStyle name="20% - Accent1 3 2 3 2 9 3" xfId="19249" xr:uid="{00000000-0005-0000-0000-00007B4A0000}"/>
    <cellStyle name="20% - Accent1 3 2 3 2 9 3 2" xfId="19250" xr:uid="{00000000-0005-0000-0000-00007C4A0000}"/>
    <cellStyle name="20% - Accent1 3 2 3 2 9 4" xfId="19251" xr:uid="{00000000-0005-0000-0000-00007D4A0000}"/>
    <cellStyle name="20% - Accent1 3 2 3 3" xfId="19252" xr:uid="{00000000-0005-0000-0000-00007E4A0000}"/>
    <cellStyle name="20% - Accent1 3 2 3 3 10" xfId="19253" xr:uid="{00000000-0005-0000-0000-00007F4A0000}"/>
    <cellStyle name="20% - Accent1 3 2 3 3 10 2" xfId="19254" xr:uid="{00000000-0005-0000-0000-0000804A0000}"/>
    <cellStyle name="20% - Accent1 3 2 3 3 10 2 2" xfId="19255" xr:uid="{00000000-0005-0000-0000-0000814A0000}"/>
    <cellStyle name="20% - Accent1 3 2 3 3 10 3" xfId="19256" xr:uid="{00000000-0005-0000-0000-0000824A0000}"/>
    <cellStyle name="20% - Accent1 3 2 3 3 11" xfId="19257" xr:uid="{00000000-0005-0000-0000-0000834A0000}"/>
    <cellStyle name="20% - Accent1 3 2 3 3 11 2" xfId="19258" xr:uid="{00000000-0005-0000-0000-0000844A0000}"/>
    <cellStyle name="20% - Accent1 3 2 3 3 11 2 2" xfId="19259" xr:uid="{00000000-0005-0000-0000-0000854A0000}"/>
    <cellStyle name="20% - Accent1 3 2 3 3 11 3" xfId="19260" xr:uid="{00000000-0005-0000-0000-0000864A0000}"/>
    <cellStyle name="20% - Accent1 3 2 3 3 12" xfId="19261" xr:uid="{00000000-0005-0000-0000-0000874A0000}"/>
    <cellStyle name="20% - Accent1 3 2 3 3 12 2" xfId="19262" xr:uid="{00000000-0005-0000-0000-0000884A0000}"/>
    <cellStyle name="20% - Accent1 3 2 3 3 13" xfId="19263" xr:uid="{00000000-0005-0000-0000-0000894A0000}"/>
    <cellStyle name="20% - Accent1 3 2 3 3 13 2" xfId="19264" xr:uid="{00000000-0005-0000-0000-00008A4A0000}"/>
    <cellStyle name="20% - Accent1 3 2 3 3 14" xfId="19265" xr:uid="{00000000-0005-0000-0000-00008B4A0000}"/>
    <cellStyle name="20% - Accent1 3 2 3 3 2" xfId="19266" xr:uid="{00000000-0005-0000-0000-00008C4A0000}"/>
    <cellStyle name="20% - Accent1 3 2 3 3 2 10" xfId="19267" xr:uid="{00000000-0005-0000-0000-00008D4A0000}"/>
    <cellStyle name="20% - Accent1 3 2 3 3 2 10 2" xfId="19268" xr:uid="{00000000-0005-0000-0000-00008E4A0000}"/>
    <cellStyle name="20% - Accent1 3 2 3 3 2 11" xfId="19269" xr:uid="{00000000-0005-0000-0000-00008F4A0000}"/>
    <cellStyle name="20% - Accent1 3 2 3 3 2 2" xfId="19270" xr:uid="{00000000-0005-0000-0000-0000904A0000}"/>
    <cellStyle name="20% - Accent1 3 2 3 3 2 2 2" xfId="19271" xr:uid="{00000000-0005-0000-0000-0000914A0000}"/>
    <cellStyle name="20% - Accent1 3 2 3 3 2 2 2 2" xfId="19272" xr:uid="{00000000-0005-0000-0000-0000924A0000}"/>
    <cellStyle name="20% - Accent1 3 2 3 3 2 2 2 2 2" xfId="19273" xr:uid="{00000000-0005-0000-0000-0000934A0000}"/>
    <cellStyle name="20% - Accent1 3 2 3 3 2 2 2 2 2 2" xfId="19274" xr:uid="{00000000-0005-0000-0000-0000944A0000}"/>
    <cellStyle name="20% - Accent1 3 2 3 3 2 2 2 2 3" xfId="19275" xr:uid="{00000000-0005-0000-0000-0000954A0000}"/>
    <cellStyle name="20% - Accent1 3 2 3 3 2 2 2 3" xfId="19276" xr:uid="{00000000-0005-0000-0000-0000964A0000}"/>
    <cellStyle name="20% - Accent1 3 2 3 3 2 2 2 3 2" xfId="19277" xr:uid="{00000000-0005-0000-0000-0000974A0000}"/>
    <cellStyle name="20% - Accent1 3 2 3 3 2 2 2 4" xfId="19278" xr:uid="{00000000-0005-0000-0000-0000984A0000}"/>
    <cellStyle name="20% - Accent1 3 2 3 3 2 2 3" xfId="19279" xr:uid="{00000000-0005-0000-0000-0000994A0000}"/>
    <cellStyle name="20% - Accent1 3 2 3 3 2 2 3 2" xfId="19280" xr:uid="{00000000-0005-0000-0000-00009A4A0000}"/>
    <cellStyle name="20% - Accent1 3 2 3 3 2 2 3 2 2" xfId="19281" xr:uid="{00000000-0005-0000-0000-00009B4A0000}"/>
    <cellStyle name="20% - Accent1 3 2 3 3 2 2 3 2 2 2" xfId="19282" xr:uid="{00000000-0005-0000-0000-00009C4A0000}"/>
    <cellStyle name="20% - Accent1 3 2 3 3 2 2 3 2 3" xfId="19283" xr:uid="{00000000-0005-0000-0000-00009D4A0000}"/>
    <cellStyle name="20% - Accent1 3 2 3 3 2 2 3 3" xfId="19284" xr:uid="{00000000-0005-0000-0000-00009E4A0000}"/>
    <cellStyle name="20% - Accent1 3 2 3 3 2 2 3 3 2" xfId="19285" xr:uid="{00000000-0005-0000-0000-00009F4A0000}"/>
    <cellStyle name="20% - Accent1 3 2 3 3 2 2 3 4" xfId="19286" xr:uid="{00000000-0005-0000-0000-0000A04A0000}"/>
    <cellStyle name="20% - Accent1 3 2 3 3 2 2 4" xfId="19287" xr:uid="{00000000-0005-0000-0000-0000A14A0000}"/>
    <cellStyle name="20% - Accent1 3 2 3 3 2 2 4 2" xfId="19288" xr:uid="{00000000-0005-0000-0000-0000A24A0000}"/>
    <cellStyle name="20% - Accent1 3 2 3 3 2 2 4 2 2" xfId="19289" xr:uid="{00000000-0005-0000-0000-0000A34A0000}"/>
    <cellStyle name="20% - Accent1 3 2 3 3 2 2 4 2 2 2" xfId="19290" xr:uid="{00000000-0005-0000-0000-0000A44A0000}"/>
    <cellStyle name="20% - Accent1 3 2 3 3 2 2 4 2 3" xfId="19291" xr:uid="{00000000-0005-0000-0000-0000A54A0000}"/>
    <cellStyle name="20% - Accent1 3 2 3 3 2 2 4 3" xfId="19292" xr:uid="{00000000-0005-0000-0000-0000A64A0000}"/>
    <cellStyle name="20% - Accent1 3 2 3 3 2 2 4 3 2" xfId="19293" xr:uid="{00000000-0005-0000-0000-0000A74A0000}"/>
    <cellStyle name="20% - Accent1 3 2 3 3 2 2 4 4" xfId="19294" xr:uid="{00000000-0005-0000-0000-0000A84A0000}"/>
    <cellStyle name="20% - Accent1 3 2 3 3 2 2 5" xfId="19295" xr:uid="{00000000-0005-0000-0000-0000A94A0000}"/>
    <cellStyle name="20% - Accent1 3 2 3 3 2 2 5 2" xfId="19296" xr:uid="{00000000-0005-0000-0000-0000AA4A0000}"/>
    <cellStyle name="20% - Accent1 3 2 3 3 2 2 5 2 2" xfId="19297" xr:uid="{00000000-0005-0000-0000-0000AB4A0000}"/>
    <cellStyle name="20% - Accent1 3 2 3 3 2 2 5 3" xfId="19298" xr:uid="{00000000-0005-0000-0000-0000AC4A0000}"/>
    <cellStyle name="20% - Accent1 3 2 3 3 2 2 6" xfId="19299" xr:uid="{00000000-0005-0000-0000-0000AD4A0000}"/>
    <cellStyle name="20% - Accent1 3 2 3 3 2 2 6 2" xfId="19300" xr:uid="{00000000-0005-0000-0000-0000AE4A0000}"/>
    <cellStyle name="20% - Accent1 3 2 3 3 2 2 6 2 2" xfId="19301" xr:uid="{00000000-0005-0000-0000-0000AF4A0000}"/>
    <cellStyle name="20% - Accent1 3 2 3 3 2 2 6 3" xfId="19302" xr:uid="{00000000-0005-0000-0000-0000B04A0000}"/>
    <cellStyle name="20% - Accent1 3 2 3 3 2 2 7" xfId="19303" xr:uid="{00000000-0005-0000-0000-0000B14A0000}"/>
    <cellStyle name="20% - Accent1 3 2 3 3 2 2 7 2" xfId="19304" xr:uid="{00000000-0005-0000-0000-0000B24A0000}"/>
    <cellStyle name="20% - Accent1 3 2 3 3 2 2 8" xfId="19305" xr:uid="{00000000-0005-0000-0000-0000B34A0000}"/>
    <cellStyle name="20% - Accent1 3 2 3 3 2 2 8 2" xfId="19306" xr:uid="{00000000-0005-0000-0000-0000B44A0000}"/>
    <cellStyle name="20% - Accent1 3 2 3 3 2 2 9" xfId="19307" xr:uid="{00000000-0005-0000-0000-0000B54A0000}"/>
    <cellStyle name="20% - Accent1 3 2 3 3 2 3" xfId="19308" xr:uid="{00000000-0005-0000-0000-0000B64A0000}"/>
    <cellStyle name="20% - Accent1 3 2 3 3 2 3 2" xfId="19309" xr:uid="{00000000-0005-0000-0000-0000B74A0000}"/>
    <cellStyle name="20% - Accent1 3 2 3 3 2 3 2 2" xfId="19310" xr:uid="{00000000-0005-0000-0000-0000B84A0000}"/>
    <cellStyle name="20% - Accent1 3 2 3 3 2 3 2 2 2" xfId="19311" xr:uid="{00000000-0005-0000-0000-0000B94A0000}"/>
    <cellStyle name="20% - Accent1 3 2 3 3 2 3 2 2 2 2" xfId="19312" xr:uid="{00000000-0005-0000-0000-0000BA4A0000}"/>
    <cellStyle name="20% - Accent1 3 2 3 3 2 3 2 2 3" xfId="19313" xr:uid="{00000000-0005-0000-0000-0000BB4A0000}"/>
    <cellStyle name="20% - Accent1 3 2 3 3 2 3 2 3" xfId="19314" xr:uid="{00000000-0005-0000-0000-0000BC4A0000}"/>
    <cellStyle name="20% - Accent1 3 2 3 3 2 3 2 3 2" xfId="19315" xr:uid="{00000000-0005-0000-0000-0000BD4A0000}"/>
    <cellStyle name="20% - Accent1 3 2 3 3 2 3 2 4" xfId="19316" xr:uid="{00000000-0005-0000-0000-0000BE4A0000}"/>
    <cellStyle name="20% - Accent1 3 2 3 3 2 3 3" xfId="19317" xr:uid="{00000000-0005-0000-0000-0000BF4A0000}"/>
    <cellStyle name="20% - Accent1 3 2 3 3 2 3 3 2" xfId="19318" xr:uid="{00000000-0005-0000-0000-0000C04A0000}"/>
    <cellStyle name="20% - Accent1 3 2 3 3 2 3 3 2 2" xfId="19319" xr:uid="{00000000-0005-0000-0000-0000C14A0000}"/>
    <cellStyle name="20% - Accent1 3 2 3 3 2 3 3 2 2 2" xfId="19320" xr:uid="{00000000-0005-0000-0000-0000C24A0000}"/>
    <cellStyle name="20% - Accent1 3 2 3 3 2 3 3 2 3" xfId="19321" xr:uid="{00000000-0005-0000-0000-0000C34A0000}"/>
    <cellStyle name="20% - Accent1 3 2 3 3 2 3 3 3" xfId="19322" xr:uid="{00000000-0005-0000-0000-0000C44A0000}"/>
    <cellStyle name="20% - Accent1 3 2 3 3 2 3 3 3 2" xfId="19323" xr:uid="{00000000-0005-0000-0000-0000C54A0000}"/>
    <cellStyle name="20% - Accent1 3 2 3 3 2 3 3 4" xfId="19324" xr:uid="{00000000-0005-0000-0000-0000C64A0000}"/>
    <cellStyle name="20% - Accent1 3 2 3 3 2 3 4" xfId="19325" xr:uid="{00000000-0005-0000-0000-0000C74A0000}"/>
    <cellStyle name="20% - Accent1 3 2 3 3 2 3 4 2" xfId="19326" xr:uid="{00000000-0005-0000-0000-0000C84A0000}"/>
    <cellStyle name="20% - Accent1 3 2 3 3 2 3 4 2 2" xfId="19327" xr:uid="{00000000-0005-0000-0000-0000C94A0000}"/>
    <cellStyle name="20% - Accent1 3 2 3 3 2 3 4 2 2 2" xfId="19328" xr:uid="{00000000-0005-0000-0000-0000CA4A0000}"/>
    <cellStyle name="20% - Accent1 3 2 3 3 2 3 4 2 3" xfId="19329" xr:uid="{00000000-0005-0000-0000-0000CB4A0000}"/>
    <cellStyle name="20% - Accent1 3 2 3 3 2 3 4 3" xfId="19330" xr:uid="{00000000-0005-0000-0000-0000CC4A0000}"/>
    <cellStyle name="20% - Accent1 3 2 3 3 2 3 4 3 2" xfId="19331" xr:uid="{00000000-0005-0000-0000-0000CD4A0000}"/>
    <cellStyle name="20% - Accent1 3 2 3 3 2 3 4 4" xfId="19332" xr:uid="{00000000-0005-0000-0000-0000CE4A0000}"/>
    <cellStyle name="20% - Accent1 3 2 3 3 2 3 5" xfId="19333" xr:uid="{00000000-0005-0000-0000-0000CF4A0000}"/>
    <cellStyle name="20% - Accent1 3 2 3 3 2 3 5 2" xfId="19334" xr:uid="{00000000-0005-0000-0000-0000D04A0000}"/>
    <cellStyle name="20% - Accent1 3 2 3 3 2 3 5 2 2" xfId="19335" xr:uid="{00000000-0005-0000-0000-0000D14A0000}"/>
    <cellStyle name="20% - Accent1 3 2 3 3 2 3 5 3" xfId="19336" xr:uid="{00000000-0005-0000-0000-0000D24A0000}"/>
    <cellStyle name="20% - Accent1 3 2 3 3 2 3 6" xfId="19337" xr:uid="{00000000-0005-0000-0000-0000D34A0000}"/>
    <cellStyle name="20% - Accent1 3 2 3 3 2 3 6 2" xfId="19338" xr:uid="{00000000-0005-0000-0000-0000D44A0000}"/>
    <cellStyle name="20% - Accent1 3 2 3 3 2 3 6 2 2" xfId="19339" xr:uid="{00000000-0005-0000-0000-0000D54A0000}"/>
    <cellStyle name="20% - Accent1 3 2 3 3 2 3 6 3" xfId="19340" xr:uid="{00000000-0005-0000-0000-0000D64A0000}"/>
    <cellStyle name="20% - Accent1 3 2 3 3 2 3 7" xfId="19341" xr:uid="{00000000-0005-0000-0000-0000D74A0000}"/>
    <cellStyle name="20% - Accent1 3 2 3 3 2 3 7 2" xfId="19342" xr:uid="{00000000-0005-0000-0000-0000D84A0000}"/>
    <cellStyle name="20% - Accent1 3 2 3 3 2 3 8" xfId="19343" xr:uid="{00000000-0005-0000-0000-0000D94A0000}"/>
    <cellStyle name="20% - Accent1 3 2 3 3 2 3 8 2" xfId="19344" xr:uid="{00000000-0005-0000-0000-0000DA4A0000}"/>
    <cellStyle name="20% - Accent1 3 2 3 3 2 3 9" xfId="19345" xr:uid="{00000000-0005-0000-0000-0000DB4A0000}"/>
    <cellStyle name="20% - Accent1 3 2 3 3 2 4" xfId="19346" xr:uid="{00000000-0005-0000-0000-0000DC4A0000}"/>
    <cellStyle name="20% - Accent1 3 2 3 3 2 4 2" xfId="19347" xr:uid="{00000000-0005-0000-0000-0000DD4A0000}"/>
    <cellStyle name="20% - Accent1 3 2 3 3 2 4 2 2" xfId="19348" xr:uid="{00000000-0005-0000-0000-0000DE4A0000}"/>
    <cellStyle name="20% - Accent1 3 2 3 3 2 4 2 2 2" xfId="19349" xr:uid="{00000000-0005-0000-0000-0000DF4A0000}"/>
    <cellStyle name="20% - Accent1 3 2 3 3 2 4 2 3" xfId="19350" xr:uid="{00000000-0005-0000-0000-0000E04A0000}"/>
    <cellStyle name="20% - Accent1 3 2 3 3 2 4 3" xfId="19351" xr:uid="{00000000-0005-0000-0000-0000E14A0000}"/>
    <cellStyle name="20% - Accent1 3 2 3 3 2 4 3 2" xfId="19352" xr:uid="{00000000-0005-0000-0000-0000E24A0000}"/>
    <cellStyle name="20% - Accent1 3 2 3 3 2 4 4" xfId="19353" xr:uid="{00000000-0005-0000-0000-0000E34A0000}"/>
    <cellStyle name="20% - Accent1 3 2 3 3 2 5" xfId="19354" xr:uid="{00000000-0005-0000-0000-0000E44A0000}"/>
    <cellStyle name="20% - Accent1 3 2 3 3 2 5 2" xfId="19355" xr:uid="{00000000-0005-0000-0000-0000E54A0000}"/>
    <cellStyle name="20% - Accent1 3 2 3 3 2 5 2 2" xfId="19356" xr:uid="{00000000-0005-0000-0000-0000E64A0000}"/>
    <cellStyle name="20% - Accent1 3 2 3 3 2 5 2 2 2" xfId="19357" xr:uid="{00000000-0005-0000-0000-0000E74A0000}"/>
    <cellStyle name="20% - Accent1 3 2 3 3 2 5 2 3" xfId="19358" xr:uid="{00000000-0005-0000-0000-0000E84A0000}"/>
    <cellStyle name="20% - Accent1 3 2 3 3 2 5 3" xfId="19359" xr:uid="{00000000-0005-0000-0000-0000E94A0000}"/>
    <cellStyle name="20% - Accent1 3 2 3 3 2 5 3 2" xfId="19360" xr:uid="{00000000-0005-0000-0000-0000EA4A0000}"/>
    <cellStyle name="20% - Accent1 3 2 3 3 2 5 4" xfId="19361" xr:uid="{00000000-0005-0000-0000-0000EB4A0000}"/>
    <cellStyle name="20% - Accent1 3 2 3 3 2 6" xfId="19362" xr:uid="{00000000-0005-0000-0000-0000EC4A0000}"/>
    <cellStyle name="20% - Accent1 3 2 3 3 2 6 2" xfId="19363" xr:uid="{00000000-0005-0000-0000-0000ED4A0000}"/>
    <cellStyle name="20% - Accent1 3 2 3 3 2 6 2 2" xfId="19364" xr:uid="{00000000-0005-0000-0000-0000EE4A0000}"/>
    <cellStyle name="20% - Accent1 3 2 3 3 2 6 2 2 2" xfId="19365" xr:uid="{00000000-0005-0000-0000-0000EF4A0000}"/>
    <cellStyle name="20% - Accent1 3 2 3 3 2 6 2 3" xfId="19366" xr:uid="{00000000-0005-0000-0000-0000F04A0000}"/>
    <cellStyle name="20% - Accent1 3 2 3 3 2 6 3" xfId="19367" xr:uid="{00000000-0005-0000-0000-0000F14A0000}"/>
    <cellStyle name="20% - Accent1 3 2 3 3 2 6 3 2" xfId="19368" xr:uid="{00000000-0005-0000-0000-0000F24A0000}"/>
    <cellStyle name="20% - Accent1 3 2 3 3 2 6 4" xfId="19369" xr:uid="{00000000-0005-0000-0000-0000F34A0000}"/>
    <cellStyle name="20% - Accent1 3 2 3 3 2 7" xfId="19370" xr:uid="{00000000-0005-0000-0000-0000F44A0000}"/>
    <cellStyle name="20% - Accent1 3 2 3 3 2 7 2" xfId="19371" xr:uid="{00000000-0005-0000-0000-0000F54A0000}"/>
    <cellStyle name="20% - Accent1 3 2 3 3 2 7 2 2" xfId="19372" xr:uid="{00000000-0005-0000-0000-0000F64A0000}"/>
    <cellStyle name="20% - Accent1 3 2 3 3 2 7 3" xfId="19373" xr:uid="{00000000-0005-0000-0000-0000F74A0000}"/>
    <cellStyle name="20% - Accent1 3 2 3 3 2 8" xfId="19374" xr:uid="{00000000-0005-0000-0000-0000F84A0000}"/>
    <cellStyle name="20% - Accent1 3 2 3 3 2 8 2" xfId="19375" xr:uid="{00000000-0005-0000-0000-0000F94A0000}"/>
    <cellStyle name="20% - Accent1 3 2 3 3 2 8 2 2" xfId="19376" xr:uid="{00000000-0005-0000-0000-0000FA4A0000}"/>
    <cellStyle name="20% - Accent1 3 2 3 3 2 8 3" xfId="19377" xr:uid="{00000000-0005-0000-0000-0000FB4A0000}"/>
    <cellStyle name="20% - Accent1 3 2 3 3 2 9" xfId="19378" xr:uid="{00000000-0005-0000-0000-0000FC4A0000}"/>
    <cellStyle name="20% - Accent1 3 2 3 3 2 9 2" xfId="19379" xr:uid="{00000000-0005-0000-0000-0000FD4A0000}"/>
    <cellStyle name="20% - Accent1 3 2 3 3 3" xfId="19380" xr:uid="{00000000-0005-0000-0000-0000FE4A0000}"/>
    <cellStyle name="20% - Accent1 3 2 3 3 3 10" xfId="19381" xr:uid="{00000000-0005-0000-0000-0000FF4A0000}"/>
    <cellStyle name="20% - Accent1 3 2 3 3 3 10 2" xfId="19382" xr:uid="{00000000-0005-0000-0000-0000004B0000}"/>
    <cellStyle name="20% - Accent1 3 2 3 3 3 11" xfId="19383" xr:uid="{00000000-0005-0000-0000-0000014B0000}"/>
    <cellStyle name="20% - Accent1 3 2 3 3 3 2" xfId="19384" xr:uid="{00000000-0005-0000-0000-0000024B0000}"/>
    <cellStyle name="20% - Accent1 3 2 3 3 3 2 2" xfId="19385" xr:uid="{00000000-0005-0000-0000-0000034B0000}"/>
    <cellStyle name="20% - Accent1 3 2 3 3 3 2 2 2" xfId="19386" xr:uid="{00000000-0005-0000-0000-0000044B0000}"/>
    <cellStyle name="20% - Accent1 3 2 3 3 3 2 2 2 2" xfId="19387" xr:uid="{00000000-0005-0000-0000-0000054B0000}"/>
    <cellStyle name="20% - Accent1 3 2 3 3 3 2 2 2 2 2" xfId="19388" xr:uid="{00000000-0005-0000-0000-0000064B0000}"/>
    <cellStyle name="20% - Accent1 3 2 3 3 3 2 2 2 3" xfId="19389" xr:uid="{00000000-0005-0000-0000-0000074B0000}"/>
    <cellStyle name="20% - Accent1 3 2 3 3 3 2 2 3" xfId="19390" xr:uid="{00000000-0005-0000-0000-0000084B0000}"/>
    <cellStyle name="20% - Accent1 3 2 3 3 3 2 2 3 2" xfId="19391" xr:uid="{00000000-0005-0000-0000-0000094B0000}"/>
    <cellStyle name="20% - Accent1 3 2 3 3 3 2 2 4" xfId="19392" xr:uid="{00000000-0005-0000-0000-00000A4B0000}"/>
    <cellStyle name="20% - Accent1 3 2 3 3 3 2 3" xfId="19393" xr:uid="{00000000-0005-0000-0000-00000B4B0000}"/>
    <cellStyle name="20% - Accent1 3 2 3 3 3 2 3 2" xfId="19394" xr:uid="{00000000-0005-0000-0000-00000C4B0000}"/>
    <cellStyle name="20% - Accent1 3 2 3 3 3 2 3 2 2" xfId="19395" xr:uid="{00000000-0005-0000-0000-00000D4B0000}"/>
    <cellStyle name="20% - Accent1 3 2 3 3 3 2 3 2 2 2" xfId="19396" xr:uid="{00000000-0005-0000-0000-00000E4B0000}"/>
    <cellStyle name="20% - Accent1 3 2 3 3 3 2 3 2 3" xfId="19397" xr:uid="{00000000-0005-0000-0000-00000F4B0000}"/>
    <cellStyle name="20% - Accent1 3 2 3 3 3 2 3 3" xfId="19398" xr:uid="{00000000-0005-0000-0000-0000104B0000}"/>
    <cellStyle name="20% - Accent1 3 2 3 3 3 2 3 3 2" xfId="19399" xr:uid="{00000000-0005-0000-0000-0000114B0000}"/>
    <cellStyle name="20% - Accent1 3 2 3 3 3 2 3 4" xfId="19400" xr:uid="{00000000-0005-0000-0000-0000124B0000}"/>
    <cellStyle name="20% - Accent1 3 2 3 3 3 2 4" xfId="19401" xr:uid="{00000000-0005-0000-0000-0000134B0000}"/>
    <cellStyle name="20% - Accent1 3 2 3 3 3 2 4 2" xfId="19402" xr:uid="{00000000-0005-0000-0000-0000144B0000}"/>
    <cellStyle name="20% - Accent1 3 2 3 3 3 2 4 2 2" xfId="19403" xr:uid="{00000000-0005-0000-0000-0000154B0000}"/>
    <cellStyle name="20% - Accent1 3 2 3 3 3 2 4 2 2 2" xfId="19404" xr:uid="{00000000-0005-0000-0000-0000164B0000}"/>
    <cellStyle name="20% - Accent1 3 2 3 3 3 2 4 2 3" xfId="19405" xr:uid="{00000000-0005-0000-0000-0000174B0000}"/>
    <cellStyle name="20% - Accent1 3 2 3 3 3 2 4 3" xfId="19406" xr:uid="{00000000-0005-0000-0000-0000184B0000}"/>
    <cellStyle name="20% - Accent1 3 2 3 3 3 2 4 3 2" xfId="19407" xr:uid="{00000000-0005-0000-0000-0000194B0000}"/>
    <cellStyle name="20% - Accent1 3 2 3 3 3 2 4 4" xfId="19408" xr:uid="{00000000-0005-0000-0000-00001A4B0000}"/>
    <cellStyle name="20% - Accent1 3 2 3 3 3 2 5" xfId="19409" xr:uid="{00000000-0005-0000-0000-00001B4B0000}"/>
    <cellStyle name="20% - Accent1 3 2 3 3 3 2 5 2" xfId="19410" xr:uid="{00000000-0005-0000-0000-00001C4B0000}"/>
    <cellStyle name="20% - Accent1 3 2 3 3 3 2 5 2 2" xfId="19411" xr:uid="{00000000-0005-0000-0000-00001D4B0000}"/>
    <cellStyle name="20% - Accent1 3 2 3 3 3 2 5 3" xfId="19412" xr:uid="{00000000-0005-0000-0000-00001E4B0000}"/>
    <cellStyle name="20% - Accent1 3 2 3 3 3 2 6" xfId="19413" xr:uid="{00000000-0005-0000-0000-00001F4B0000}"/>
    <cellStyle name="20% - Accent1 3 2 3 3 3 2 6 2" xfId="19414" xr:uid="{00000000-0005-0000-0000-0000204B0000}"/>
    <cellStyle name="20% - Accent1 3 2 3 3 3 2 6 2 2" xfId="19415" xr:uid="{00000000-0005-0000-0000-0000214B0000}"/>
    <cellStyle name="20% - Accent1 3 2 3 3 3 2 6 3" xfId="19416" xr:uid="{00000000-0005-0000-0000-0000224B0000}"/>
    <cellStyle name="20% - Accent1 3 2 3 3 3 2 7" xfId="19417" xr:uid="{00000000-0005-0000-0000-0000234B0000}"/>
    <cellStyle name="20% - Accent1 3 2 3 3 3 2 7 2" xfId="19418" xr:uid="{00000000-0005-0000-0000-0000244B0000}"/>
    <cellStyle name="20% - Accent1 3 2 3 3 3 2 8" xfId="19419" xr:uid="{00000000-0005-0000-0000-0000254B0000}"/>
    <cellStyle name="20% - Accent1 3 2 3 3 3 2 8 2" xfId="19420" xr:uid="{00000000-0005-0000-0000-0000264B0000}"/>
    <cellStyle name="20% - Accent1 3 2 3 3 3 2 9" xfId="19421" xr:uid="{00000000-0005-0000-0000-0000274B0000}"/>
    <cellStyle name="20% - Accent1 3 2 3 3 3 3" xfId="19422" xr:uid="{00000000-0005-0000-0000-0000284B0000}"/>
    <cellStyle name="20% - Accent1 3 2 3 3 3 3 2" xfId="19423" xr:uid="{00000000-0005-0000-0000-0000294B0000}"/>
    <cellStyle name="20% - Accent1 3 2 3 3 3 3 2 2" xfId="19424" xr:uid="{00000000-0005-0000-0000-00002A4B0000}"/>
    <cellStyle name="20% - Accent1 3 2 3 3 3 3 2 2 2" xfId="19425" xr:uid="{00000000-0005-0000-0000-00002B4B0000}"/>
    <cellStyle name="20% - Accent1 3 2 3 3 3 3 2 2 2 2" xfId="19426" xr:uid="{00000000-0005-0000-0000-00002C4B0000}"/>
    <cellStyle name="20% - Accent1 3 2 3 3 3 3 2 2 3" xfId="19427" xr:uid="{00000000-0005-0000-0000-00002D4B0000}"/>
    <cellStyle name="20% - Accent1 3 2 3 3 3 3 2 3" xfId="19428" xr:uid="{00000000-0005-0000-0000-00002E4B0000}"/>
    <cellStyle name="20% - Accent1 3 2 3 3 3 3 2 3 2" xfId="19429" xr:uid="{00000000-0005-0000-0000-00002F4B0000}"/>
    <cellStyle name="20% - Accent1 3 2 3 3 3 3 2 4" xfId="19430" xr:uid="{00000000-0005-0000-0000-0000304B0000}"/>
    <cellStyle name="20% - Accent1 3 2 3 3 3 3 3" xfId="19431" xr:uid="{00000000-0005-0000-0000-0000314B0000}"/>
    <cellStyle name="20% - Accent1 3 2 3 3 3 3 3 2" xfId="19432" xr:uid="{00000000-0005-0000-0000-0000324B0000}"/>
    <cellStyle name="20% - Accent1 3 2 3 3 3 3 3 2 2" xfId="19433" xr:uid="{00000000-0005-0000-0000-0000334B0000}"/>
    <cellStyle name="20% - Accent1 3 2 3 3 3 3 3 2 2 2" xfId="19434" xr:uid="{00000000-0005-0000-0000-0000344B0000}"/>
    <cellStyle name="20% - Accent1 3 2 3 3 3 3 3 2 3" xfId="19435" xr:uid="{00000000-0005-0000-0000-0000354B0000}"/>
    <cellStyle name="20% - Accent1 3 2 3 3 3 3 3 3" xfId="19436" xr:uid="{00000000-0005-0000-0000-0000364B0000}"/>
    <cellStyle name="20% - Accent1 3 2 3 3 3 3 3 3 2" xfId="19437" xr:uid="{00000000-0005-0000-0000-0000374B0000}"/>
    <cellStyle name="20% - Accent1 3 2 3 3 3 3 3 4" xfId="19438" xr:uid="{00000000-0005-0000-0000-0000384B0000}"/>
    <cellStyle name="20% - Accent1 3 2 3 3 3 3 4" xfId="19439" xr:uid="{00000000-0005-0000-0000-0000394B0000}"/>
    <cellStyle name="20% - Accent1 3 2 3 3 3 3 4 2" xfId="19440" xr:uid="{00000000-0005-0000-0000-00003A4B0000}"/>
    <cellStyle name="20% - Accent1 3 2 3 3 3 3 4 2 2" xfId="19441" xr:uid="{00000000-0005-0000-0000-00003B4B0000}"/>
    <cellStyle name="20% - Accent1 3 2 3 3 3 3 4 2 2 2" xfId="19442" xr:uid="{00000000-0005-0000-0000-00003C4B0000}"/>
    <cellStyle name="20% - Accent1 3 2 3 3 3 3 4 2 3" xfId="19443" xr:uid="{00000000-0005-0000-0000-00003D4B0000}"/>
    <cellStyle name="20% - Accent1 3 2 3 3 3 3 4 3" xfId="19444" xr:uid="{00000000-0005-0000-0000-00003E4B0000}"/>
    <cellStyle name="20% - Accent1 3 2 3 3 3 3 4 3 2" xfId="19445" xr:uid="{00000000-0005-0000-0000-00003F4B0000}"/>
    <cellStyle name="20% - Accent1 3 2 3 3 3 3 4 4" xfId="19446" xr:uid="{00000000-0005-0000-0000-0000404B0000}"/>
    <cellStyle name="20% - Accent1 3 2 3 3 3 3 5" xfId="19447" xr:uid="{00000000-0005-0000-0000-0000414B0000}"/>
    <cellStyle name="20% - Accent1 3 2 3 3 3 3 5 2" xfId="19448" xr:uid="{00000000-0005-0000-0000-0000424B0000}"/>
    <cellStyle name="20% - Accent1 3 2 3 3 3 3 5 2 2" xfId="19449" xr:uid="{00000000-0005-0000-0000-0000434B0000}"/>
    <cellStyle name="20% - Accent1 3 2 3 3 3 3 5 3" xfId="19450" xr:uid="{00000000-0005-0000-0000-0000444B0000}"/>
    <cellStyle name="20% - Accent1 3 2 3 3 3 3 6" xfId="19451" xr:uid="{00000000-0005-0000-0000-0000454B0000}"/>
    <cellStyle name="20% - Accent1 3 2 3 3 3 3 6 2" xfId="19452" xr:uid="{00000000-0005-0000-0000-0000464B0000}"/>
    <cellStyle name="20% - Accent1 3 2 3 3 3 3 6 2 2" xfId="19453" xr:uid="{00000000-0005-0000-0000-0000474B0000}"/>
    <cellStyle name="20% - Accent1 3 2 3 3 3 3 6 3" xfId="19454" xr:uid="{00000000-0005-0000-0000-0000484B0000}"/>
    <cellStyle name="20% - Accent1 3 2 3 3 3 3 7" xfId="19455" xr:uid="{00000000-0005-0000-0000-0000494B0000}"/>
    <cellStyle name="20% - Accent1 3 2 3 3 3 3 7 2" xfId="19456" xr:uid="{00000000-0005-0000-0000-00004A4B0000}"/>
    <cellStyle name="20% - Accent1 3 2 3 3 3 3 8" xfId="19457" xr:uid="{00000000-0005-0000-0000-00004B4B0000}"/>
    <cellStyle name="20% - Accent1 3 2 3 3 3 3 8 2" xfId="19458" xr:uid="{00000000-0005-0000-0000-00004C4B0000}"/>
    <cellStyle name="20% - Accent1 3 2 3 3 3 3 9" xfId="19459" xr:uid="{00000000-0005-0000-0000-00004D4B0000}"/>
    <cellStyle name="20% - Accent1 3 2 3 3 3 4" xfId="19460" xr:uid="{00000000-0005-0000-0000-00004E4B0000}"/>
    <cellStyle name="20% - Accent1 3 2 3 3 3 4 2" xfId="19461" xr:uid="{00000000-0005-0000-0000-00004F4B0000}"/>
    <cellStyle name="20% - Accent1 3 2 3 3 3 4 2 2" xfId="19462" xr:uid="{00000000-0005-0000-0000-0000504B0000}"/>
    <cellStyle name="20% - Accent1 3 2 3 3 3 4 2 2 2" xfId="19463" xr:uid="{00000000-0005-0000-0000-0000514B0000}"/>
    <cellStyle name="20% - Accent1 3 2 3 3 3 4 2 3" xfId="19464" xr:uid="{00000000-0005-0000-0000-0000524B0000}"/>
    <cellStyle name="20% - Accent1 3 2 3 3 3 4 3" xfId="19465" xr:uid="{00000000-0005-0000-0000-0000534B0000}"/>
    <cellStyle name="20% - Accent1 3 2 3 3 3 4 3 2" xfId="19466" xr:uid="{00000000-0005-0000-0000-0000544B0000}"/>
    <cellStyle name="20% - Accent1 3 2 3 3 3 4 4" xfId="19467" xr:uid="{00000000-0005-0000-0000-0000554B0000}"/>
    <cellStyle name="20% - Accent1 3 2 3 3 3 5" xfId="19468" xr:uid="{00000000-0005-0000-0000-0000564B0000}"/>
    <cellStyle name="20% - Accent1 3 2 3 3 3 5 2" xfId="19469" xr:uid="{00000000-0005-0000-0000-0000574B0000}"/>
    <cellStyle name="20% - Accent1 3 2 3 3 3 5 2 2" xfId="19470" xr:uid="{00000000-0005-0000-0000-0000584B0000}"/>
    <cellStyle name="20% - Accent1 3 2 3 3 3 5 2 2 2" xfId="19471" xr:uid="{00000000-0005-0000-0000-0000594B0000}"/>
    <cellStyle name="20% - Accent1 3 2 3 3 3 5 2 3" xfId="19472" xr:uid="{00000000-0005-0000-0000-00005A4B0000}"/>
    <cellStyle name="20% - Accent1 3 2 3 3 3 5 3" xfId="19473" xr:uid="{00000000-0005-0000-0000-00005B4B0000}"/>
    <cellStyle name="20% - Accent1 3 2 3 3 3 5 3 2" xfId="19474" xr:uid="{00000000-0005-0000-0000-00005C4B0000}"/>
    <cellStyle name="20% - Accent1 3 2 3 3 3 5 4" xfId="19475" xr:uid="{00000000-0005-0000-0000-00005D4B0000}"/>
    <cellStyle name="20% - Accent1 3 2 3 3 3 6" xfId="19476" xr:uid="{00000000-0005-0000-0000-00005E4B0000}"/>
    <cellStyle name="20% - Accent1 3 2 3 3 3 6 2" xfId="19477" xr:uid="{00000000-0005-0000-0000-00005F4B0000}"/>
    <cellStyle name="20% - Accent1 3 2 3 3 3 6 2 2" xfId="19478" xr:uid="{00000000-0005-0000-0000-0000604B0000}"/>
    <cellStyle name="20% - Accent1 3 2 3 3 3 6 2 2 2" xfId="19479" xr:uid="{00000000-0005-0000-0000-0000614B0000}"/>
    <cellStyle name="20% - Accent1 3 2 3 3 3 6 2 3" xfId="19480" xr:uid="{00000000-0005-0000-0000-0000624B0000}"/>
    <cellStyle name="20% - Accent1 3 2 3 3 3 6 3" xfId="19481" xr:uid="{00000000-0005-0000-0000-0000634B0000}"/>
    <cellStyle name="20% - Accent1 3 2 3 3 3 6 3 2" xfId="19482" xr:uid="{00000000-0005-0000-0000-0000644B0000}"/>
    <cellStyle name="20% - Accent1 3 2 3 3 3 6 4" xfId="19483" xr:uid="{00000000-0005-0000-0000-0000654B0000}"/>
    <cellStyle name="20% - Accent1 3 2 3 3 3 7" xfId="19484" xr:uid="{00000000-0005-0000-0000-0000664B0000}"/>
    <cellStyle name="20% - Accent1 3 2 3 3 3 7 2" xfId="19485" xr:uid="{00000000-0005-0000-0000-0000674B0000}"/>
    <cellStyle name="20% - Accent1 3 2 3 3 3 7 2 2" xfId="19486" xr:uid="{00000000-0005-0000-0000-0000684B0000}"/>
    <cellStyle name="20% - Accent1 3 2 3 3 3 7 3" xfId="19487" xr:uid="{00000000-0005-0000-0000-0000694B0000}"/>
    <cellStyle name="20% - Accent1 3 2 3 3 3 8" xfId="19488" xr:uid="{00000000-0005-0000-0000-00006A4B0000}"/>
    <cellStyle name="20% - Accent1 3 2 3 3 3 8 2" xfId="19489" xr:uid="{00000000-0005-0000-0000-00006B4B0000}"/>
    <cellStyle name="20% - Accent1 3 2 3 3 3 8 2 2" xfId="19490" xr:uid="{00000000-0005-0000-0000-00006C4B0000}"/>
    <cellStyle name="20% - Accent1 3 2 3 3 3 8 3" xfId="19491" xr:uid="{00000000-0005-0000-0000-00006D4B0000}"/>
    <cellStyle name="20% - Accent1 3 2 3 3 3 9" xfId="19492" xr:uid="{00000000-0005-0000-0000-00006E4B0000}"/>
    <cellStyle name="20% - Accent1 3 2 3 3 3 9 2" xfId="19493" xr:uid="{00000000-0005-0000-0000-00006F4B0000}"/>
    <cellStyle name="20% - Accent1 3 2 3 3 4" xfId="19494" xr:uid="{00000000-0005-0000-0000-0000704B0000}"/>
    <cellStyle name="20% - Accent1 3 2 3 3 4 10" xfId="19495" xr:uid="{00000000-0005-0000-0000-0000714B0000}"/>
    <cellStyle name="20% - Accent1 3 2 3 3 4 10 2" xfId="19496" xr:uid="{00000000-0005-0000-0000-0000724B0000}"/>
    <cellStyle name="20% - Accent1 3 2 3 3 4 11" xfId="19497" xr:uid="{00000000-0005-0000-0000-0000734B0000}"/>
    <cellStyle name="20% - Accent1 3 2 3 3 4 2" xfId="19498" xr:uid="{00000000-0005-0000-0000-0000744B0000}"/>
    <cellStyle name="20% - Accent1 3 2 3 3 4 2 2" xfId="19499" xr:uid="{00000000-0005-0000-0000-0000754B0000}"/>
    <cellStyle name="20% - Accent1 3 2 3 3 4 2 2 2" xfId="19500" xr:uid="{00000000-0005-0000-0000-0000764B0000}"/>
    <cellStyle name="20% - Accent1 3 2 3 3 4 2 2 2 2" xfId="19501" xr:uid="{00000000-0005-0000-0000-0000774B0000}"/>
    <cellStyle name="20% - Accent1 3 2 3 3 4 2 2 2 2 2" xfId="19502" xr:uid="{00000000-0005-0000-0000-0000784B0000}"/>
    <cellStyle name="20% - Accent1 3 2 3 3 4 2 2 2 3" xfId="19503" xr:uid="{00000000-0005-0000-0000-0000794B0000}"/>
    <cellStyle name="20% - Accent1 3 2 3 3 4 2 2 3" xfId="19504" xr:uid="{00000000-0005-0000-0000-00007A4B0000}"/>
    <cellStyle name="20% - Accent1 3 2 3 3 4 2 2 3 2" xfId="19505" xr:uid="{00000000-0005-0000-0000-00007B4B0000}"/>
    <cellStyle name="20% - Accent1 3 2 3 3 4 2 2 4" xfId="19506" xr:uid="{00000000-0005-0000-0000-00007C4B0000}"/>
    <cellStyle name="20% - Accent1 3 2 3 3 4 2 3" xfId="19507" xr:uid="{00000000-0005-0000-0000-00007D4B0000}"/>
    <cellStyle name="20% - Accent1 3 2 3 3 4 2 3 2" xfId="19508" xr:uid="{00000000-0005-0000-0000-00007E4B0000}"/>
    <cellStyle name="20% - Accent1 3 2 3 3 4 2 3 2 2" xfId="19509" xr:uid="{00000000-0005-0000-0000-00007F4B0000}"/>
    <cellStyle name="20% - Accent1 3 2 3 3 4 2 3 2 2 2" xfId="19510" xr:uid="{00000000-0005-0000-0000-0000804B0000}"/>
    <cellStyle name="20% - Accent1 3 2 3 3 4 2 3 2 3" xfId="19511" xr:uid="{00000000-0005-0000-0000-0000814B0000}"/>
    <cellStyle name="20% - Accent1 3 2 3 3 4 2 3 3" xfId="19512" xr:uid="{00000000-0005-0000-0000-0000824B0000}"/>
    <cellStyle name="20% - Accent1 3 2 3 3 4 2 3 3 2" xfId="19513" xr:uid="{00000000-0005-0000-0000-0000834B0000}"/>
    <cellStyle name="20% - Accent1 3 2 3 3 4 2 3 4" xfId="19514" xr:uid="{00000000-0005-0000-0000-0000844B0000}"/>
    <cellStyle name="20% - Accent1 3 2 3 3 4 2 4" xfId="19515" xr:uid="{00000000-0005-0000-0000-0000854B0000}"/>
    <cellStyle name="20% - Accent1 3 2 3 3 4 2 4 2" xfId="19516" xr:uid="{00000000-0005-0000-0000-0000864B0000}"/>
    <cellStyle name="20% - Accent1 3 2 3 3 4 2 4 2 2" xfId="19517" xr:uid="{00000000-0005-0000-0000-0000874B0000}"/>
    <cellStyle name="20% - Accent1 3 2 3 3 4 2 4 2 2 2" xfId="19518" xr:uid="{00000000-0005-0000-0000-0000884B0000}"/>
    <cellStyle name="20% - Accent1 3 2 3 3 4 2 4 2 3" xfId="19519" xr:uid="{00000000-0005-0000-0000-0000894B0000}"/>
    <cellStyle name="20% - Accent1 3 2 3 3 4 2 4 3" xfId="19520" xr:uid="{00000000-0005-0000-0000-00008A4B0000}"/>
    <cellStyle name="20% - Accent1 3 2 3 3 4 2 4 3 2" xfId="19521" xr:uid="{00000000-0005-0000-0000-00008B4B0000}"/>
    <cellStyle name="20% - Accent1 3 2 3 3 4 2 4 4" xfId="19522" xr:uid="{00000000-0005-0000-0000-00008C4B0000}"/>
    <cellStyle name="20% - Accent1 3 2 3 3 4 2 5" xfId="19523" xr:uid="{00000000-0005-0000-0000-00008D4B0000}"/>
    <cellStyle name="20% - Accent1 3 2 3 3 4 2 5 2" xfId="19524" xr:uid="{00000000-0005-0000-0000-00008E4B0000}"/>
    <cellStyle name="20% - Accent1 3 2 3 3 4 2 5 2 2" xfId="19525" xr:uid="{00000000-0005-0000-0000-00008F4B0000}"/>
    <cellStyle name="20% - Accent1 3 2 3 3 4 2 5 3" xfId="19526" xr:uid="{00000000-0005-0000-0000-0000904B0000}"/>
    <cellStyle name="20% - Accent1 3 2 3 3 4 2 6" xfId="19527" xr:uid="{00000000-0005-0000-0000-0000914B0000}"/>
    <cellStyle name="20% - Accent1 3 2 3 3 4 2 6 2" xfId="19528" xr:uid="{00000000-0005-0000-0000-0000924B0000}"/>
    <cellStyle name="20% - Accent1 3 2 3 3 4 2 6 2 2" xfId="19529" xr:uid="{00000000-0005-0000-0000-0000934B0000}"/>
    <cellStyle name="20% - Accent1 3 2 3 3 4 2 6 3" xfId="19530" xr:uid="{00000000-0005-0000-0000-0000944B0000}"/>
    <cellStyle name="20% - Accent1 3 2 3 3 4 2 7" xfId="19531" xr:uid="{00000000-0005-0000-0000-0000954B0000}"/>
    <cellStyle name="20% - Accent1 3 2 3 3 4 2 7 2" xfId="19532" xr:uid="{00000000-0005-0000-0000-0000964B0000}"/>
    <cellStyle name="20% - Accent1 3 2 3 3 4 2 8" xfId="19533" xr:uid="{00000000-0005-0000-0000-0000974B0000}"/>
    <cellStyle name="20% - Accent1 3 2 3 3 4 2 8 2" xfId="19534" xr:uid="{00000000-0005-0000-0000-0000984B0000}"/>
    <cellStyle name="20% - Accent1 3 2 3 3 4 2 9" xfId="19535" xr:uid="{00000000-0005-0000-0000-0000994B0000}"/>
    <cellStyle name="20% - Accent1 3 2 3 3 4 3" xfId="19536" xr:uid="{00000000-0005-0000-0000-00009A4B0000}"/>
    <cellStyle name="20% - Accent1 3 2 3 3 4 3 2" xfId="19537" xr:uid="{00000000-0005-0000-0000-00009B4B0000}"/>
    <cellStyle name="20% - Accent1 3 2 3 3 4 3 2 2" xfId="19538" xr:uid="{00000000-0005-0000-0000-00009C4B0000}"/>
    <cellStyle name="20% - Accent1 3 2 3 3 4 3 2 2 2" xfId="19539" xr:uid="{00000000-0005-0000-0000-00009D4B0000}"/>
    <cellStyle name="20% - Accent1 3 2 3 3 4 3 2 2 2 2" xfId="19540" xr:uid="{00000000-0005-0000-0000-00009E4B0000}"/>
    <cellStyle name="20% - Accent1 3 2 3 3 4 3 2 2 3" xfId="19541" xr:uid="{00000000-0005-0000-0000-00009F4B0000}"/>
    <cellStyle name="20% - Accent1 3 2 3 3 4 3 2 3" xfId="19542" xr:uid="{00000000-0005-0000-0000-0000A04B0000}"/>
    <cellStyle name="20% - Accent1 3 2 3 3 4 3 2 3 2" xfId="19543" xr:uid="{00000000-0005-0000-0000-0000A14B0000}"/>
    <cellStyle name="20% - Accent1 3 2 3 3 4 3 2 4" xfId="19544" xr:uid="{00000000-0005-0000-0000-0000A24B0000}"/>
    <cellStyle name="20% - Accent1 3 2 3 3 4 3 3" xfId="19545" xr:uid="{00000000-0005-0000-0000-0000A34B0000}"/>
    <cellStyle name="20% - Accent1 3 2 3 3 4 3 3 2" xfId="19546" xr:uid="{00000000-0005-0000-0000-0000A44B0000}"/>
    <cellStyle name="20% - Accent1 3 2 3 3 4 3 3 2 2" xfId="19547" xr:uid="{00000000-0005-0000-0000-0000A54B0000}"/>
    <cellStyle name="20% - Accent1 3 2 3 3 4 3 3 2 2 2" xfId="19548" xr:uid="{00000000-0005-0000-0000-0000A64B0000}"/>
    <cellStyle name="20% - Accent1 3 2 3 3 4 3 3 2 3" xfId="19549" xr:uid="{00000000-0005-0000-0000-0000A74B0000}"/>
    <cellStyle name="20% - Accent1 3 2 3 3 4 3 3 3" xfId="19550" xr:uid="{00000000-0005-0000-0000-0000A84B0000}"/>
    <cellStyle name="20% - Accent1 3 2 3 3 4 3 3 3 2" xfId="19551" xr:uid="{00000000-0005-0000-0000-0000A94B0000}"/>
    <cellStyle name="20% - Accent1 3 2 3 3 4 3 3 4" xfId="19552" xr:uid="{00000000-0005-0000-0000-0000AA4B0000}"/>
    <cellStyle name="20% - Accent1 3 2 3 3 4 3 4" xfId="19553" xr:uid="{00000000-0005-0000-0000-0000AB4B0000}"/>
    <cellStyle name="20% - Accent1 3 2 3 3 4 3 4 2" xfId="19554" xr:uid="{00000000-0005-0000-0000-0000AC4B0000}"/>
    <cellStyle name="20% - Accent1 3 2 3 3 4 3 4 2 2" xfId="19555" xr:uid="{00000000-0005-0000-0000-0000AD4B0000}"/>
    <cellStyle name="20% - Accent1 3 2 3 3 4 3 4 2 2 2" xfId="19556" xr:uid="{00000000-0005-0000-0000-0000AE4B0000}"/>
    <cellStyle name="20% - Accent1 3 2 3 3 4 3 4 2 3" xfId="19557" xr:uid="{00000000-0005-0000-0000-0000AF4B0000}"/>
    <cellStyle name="20% - Accent1 3 2 3 3 4 3 4 3" xfId="19558" xr:uid="{00000000-0005-0000-0000-0000B04B0000}"/>
    <cellStyle name="20% - Accent1 3 2 3 3 4 3 4 3 2" xfId="19559" xr:uid="{00000000-0005-0000-0000-0000B14B0000}"/>
    <cellStyle name="20% - Accent1 3 2 3 3 4 3 4 4" xfId="19560" xr:uid="{00000000-0005-0000-0000-0000B24B0000}"/>
    <cellStyle name="20% - Accent1 3 2 3 3 4 3 5" xfId="19561" xr:uid="{00000000-0005-0000-0000-0000B34B0000}"/>
    <cellStyle name="20% - Accent1 3 2 3 3 4 3 5 2" xfId="19562" xr:uid="{00000000-0005-0000-0000-0000B44B0000}"/>
    <cellStyle name="20% - Accent1 3 2 3 3 4 3 5 2 2" xfId="19563" xr:uid="{00000000-0005-0000-0000-0000B54B0000}"/>
    <cellStyle name="20% - Accent1 3 2 3 3 4 3 5 3" xfId="19564" xr:uid="{00000000-0005-0000-0000-0000B64B0000}"/>
    <cellStyle name="20% - Accent1 3 2 3 3 4 3 6" xfId="19565" xr:uid="{00000000-0005-0000-0000-0000B74B0000}"/>
    <cellStyle name="20% - Accent1 3 2 3 3 4 3 6 2" xfId="19566" xr:uid="{00000000-0005-0000-0000-0000B84B0000}"/>
    <cellStyle name="20% - Accent1 3 2 3 3 4 3 6 2 2" xfId="19567" xr:uid="{00000000-0005-0000-0000-0000B94B0000}"/>
    <cellStyle name="20% - Accent1 3 2 3 3 4 3 6 3" xfId="19568" xr:uid="{00000000-0005-0000-0000-0000BA4B0000}"/>
    <cellStyle name="20% - Accent1 3 2 3 3 4 3 7" xfId="19569" xr:uid="{00000000-0005-0000-0000-0000BB4B0000}"/>
    <cellStyle name="20% - Accent1 3 2 3 3 4 3 7 2" xfId="19570" xr:uid="{00000000-0005-0000-0000-0000BC4B0000}"/>
    <cellStyle name="20% - Accent1 3 2 3 3 4 3 8" xfId="19571" xr:uid="{00000000-0005-0000-0000-0000BD4B0000}"/>
    <cellStyle name="20% - Accent1 3 2 3 3 4 3 8 2" xfId="19572" xr:uid="{00000000-0005-0000-0000-0000BE4B0000}"/>
    <cellStyle name="20% - Accent1 3 2 3 3 4 3 9" xfId="19573" xr:uid="{00000000-0005-0000-0000-0000BF4B0000}"/>
    <cellStyle name="20% - Accent1 3 2 3 3 4 4" xfId="19574" xr:uid="{00000000-0005-0000-0000-0000C04B0000}"/>
    <cellStyle name="20% - Accent1 3 2 3 3 4 4 2" xfId="19575" xr:uid="{00000000-0005-0000-0000-0000C14B0000}"/>
    <cellStyle name="20% - Accent1 3 2 3 3 4 4 2 2" xfId="19576" xr:uid="{00000000-0005-0000-0000-0000C24B0000}"/>
    <cellStyle name="20% - Accent1 3 2 3 3 4 4 2 2 2" xfId="19577" xr:uid="{00000000-0005-0000-0000-0000C34B0000}"/>
    <cellStyle name="20% - Accent1 3 2 3 3 4 4 2 3" xfId="19578" xr:uid="{00000000-0005-0000-0000-0000C44B0000}"/>
    <cellStyle name="20% - Accent1 3 2 3 3 4 4 3" xfId="19579" xr:uid="{00000000-0005-0000-0000-0000C54B0000}"/>
    <cellStyle name="20% - Accent1 3 2 3 3 4 4 3 2" xfId="19580" xr:uid="{00000000-0005-0000-0000-0000C64B0000}"/>
    <cellStyle name="20% - Accent1 3 2 3 3 4 4 4" xfId="19581" xr:uid="{00000000-0005-0000-0000-0000C74B0000}"/>
    <cellStyle name="20% - Accent1 3 2 3 3 4 5" xfId="19582" xr:uid="{00000000-0005-0000-0000-0000C84B0000}"/>
    <cellStyle name="20% - Accent1 3 2 3 3 4 5 2" xfId="19583" xr:uid="{00000000-0005-0000-0000-0000C94B0000}"/>
    <cellStyle name="20% - Accent1 3 2 3 3 4 5 2 2" xfId="19584" xr:uid="{00000000-0005-0000-0000-0000CA4B0000}"/>
    <cellStyle name="20% - Accent1 3 2 3 3 4 5 2 2 2" xfId="19585" xr:uid="{00000000-0005-0000-0000-0000CB4B0000}"/>
    <cellStyle name="20% - Accent1 3 2 3 3 4 5 2 3" xfId="19586" xr:uid="{00000000-0005-0000-0000-0000CC4B0000}"/>
    <cellStyle name="20% - Accent1 3 2 3 3 4 5 3" xfId="19587" xr:uid="{00000000-0005-0000-0000-0000CD4B0000}"/>
    <cellStyle name="20% - Accent1 3 2 3 3 4 5 3 2" xfId="19588" xr:uid="{00000000-0005-0000-0000-0000CE4B0000}"/>
    <cellStyle name="20% - Accent1 3 2 3 3 4 5 4" xfId="19589" xr:uid="{00000000-0005-0000-0000-0000CF4B0000}"/>
    <cellStyle name="20% - Accent1 3 2 3 3 4 6" xfId="19590" xr:uid="{00000000-0005-0000-0000-0000D04B0000}"/>
    <cellStyle name="20% - Accent1 3 2 3 3 4 6 2" xfId="19591" xr:uid="{00000000-0005-0000-0000-0000D14B0000}"/>
    <cellStyle name="20% - Accent1 3 2 3 3 4 6 2 2" xfId="19592" xr:uid="{00000000-0005-0000-0000-0000D24B0000}"/>
    <cellStyle name="20% - Accent1 3 2 3 3 4 6 2 2 2" xfId="19593" xr:uid="{00000000-0005-0000-0000-0000D34B0000}"/>
    <cellStyle name="20% - Accent1 3 2 3 3 4 6 2 3" xfId="19594" xr:uid="{00000000-0005-0000-0000-0000D44B0000}"/>
    <cellStyle name="20% - Accent1 3 2 3 3 4 6 3" xfId="19595" xr:uid="{00000000-0005-0000-0000-0000D54B0000}"/>
    <cellStyle name="20% - Accent1 3 2 3 3 4 6 3 2" xfId="19596" xr:uid="{00000000-0005-0000-0000-0000D64B0000}"/>
    <cellStyle name="20% - Accent1 3 2 3 3 4 6 4" xfId="19597" xr:uid="{00000000-0005-0000-0000-0000D74B0000}"/>
    <cellStyle name="20% - Accent1 3 2 3 3 4 7" xfId="19598" xr:uid="{00000000-0005-0000-0000-0000D84B0000}"/>
    <cellStyle name="20% - Accent1 3 2 3 3 4 7 2" xfId="19599" xr:uid="{00000000-0005-0000-0000-0000D94B0000}"/>
    <cellStyle name="20% - Accent1 3 2 3 3 4 7 2 2" xfId="19600" xr:uid="{00000000-0005-0000-0000-0000DA4B0000}"/>
    <cellStyle name="20% - Accent1 3 2 3 3 4 7 3" xfId="19601" xr:uid="{00000000-0005-0000-0000-0000DB4B0000}"/>
    <cellStyle name="20% - Accent1 3 2 3 3 4 8" xfId="19602" xr:uid="{00000000-0005-0000-0000-0000DC4B0000}"/>
    <cellStyle name="20% - Accent1 3 2 3 3 4 8 2" xfId="19603" xr:uid="{00000000-0005-0000-0000-0000DD4B0000}"/>
    <cellStyle name="20% - Accent1 3 2 3 3 4 8 2 2" xfId="19604" xr:uid="{00000000-0005-0000-0000-0000DE4B0000}"/>
    <cellStyle name="20% - Accent1 3 2 3 3 4 8 3" xfId="19605" xr:uid="{00000000-0005-0000-0000-0000DF4B0000}"/>
    <cellStyle name="20% - Accent1 3 2 3 3 4 9" xfId="19606" xr:uid="{00000000-0005-0000-0000-0000E04B0000}"/>
    <cellStyle name="20% - Accent1 3 2 3 3 4 9 2" xfId="19607" xr:uid="{00000000-0005-0000-0000-0000E14B0000}"/>
    <cellStyle name="20% - Accent1 3 2 3 3 5" xfId="19608" xr:uid="{00000000-0005-0000-0000-0000E24B0000}"/>
    <cellStyle name="20% - Accent1 3 2 3 3 5 2" xfId="19609" xr:uid="{00000000-0005-0000-0000-0000E34B0000}"/>
    <cellStyle name="20% - Accent1 3 2 3 3 5 2 2" xfId="19610" xr:uid="{00000000-0005-0000-0000-0000E44B0000}"/>
    <cellStyle name="20% - Accent1 3 2 3 3 5 2 2 2" xfId="19611" xr:uid="{00000000-0005-0000-0000-0000E54B0000}"/>
    <cellStyle name="20% - Accent1 3 2 3 3 5 2 2 2 2" xfId="19612" xr:uid="{00000000-0005-0000-0000-0000E64B0000}"/>
    <cellStyle name="20% - Accent1 3 2 3 3 5 2 2 3" xfId="19613" xr:uid="{00000000-0005-0000-0000-0000E74B0000}"/>
    <cellStyle name="20% - Accent1 3 2 3 3 5 2 3" xfId="19614" xr:uid="{00000000-0005-0000-0000-0000E84B0000}"/>
    <cellStyle name="20% - Accent1 3 2 3 3 5 2 3 2" xfId="19615" xr:uid="{00000000-0005-0000-0000-0000E94B0000}"/>
    <cellStyle name="20% - Accent1 3 2 3 3 5 2 4" xfId="19616" xr:uid="{00000000-0005-0000-0000-0000EA4B0000}"/>
    <cellStyle name="20% - Accent1 3 2 3 3 5 3" xfId="19617" xr:uid="{00000000-0005-0000-0000-0000EB4B0000}"/>
    <cellStyle name="20% - Accent1 3 2 3 3 5 3 2" xfId="19618" xr:uid="{00000000-0005-0000-0000-0000EC4B0000}"/>
    <cellStyle name="20% - Accent1 3 2 3 3 5 3 2 2" xfId="19619" xr:uid="{00000000-0005-0000-0000-0000ED4B0000}"/>
    <cellStyle name="20% - Accent1 3 2 3 3 5 3 2 2 2" xfId="19620" xr:uid="{00000000-0005-0000-0000-0000EE4B0000}"/>
    <cellStyle name="20% - Accent1 3 2 3 3 5 3 2 3" xfId="19621" xr:uid="{00000000-0005-0000-0000-0000EF4B0000}"/>
    <cellStyle name="20% - Accent1 3 2 3 3 5 3 3" xfId="19622" xr:uid="{00000000-0005-0000-0000-0000F04B0000}"/>
    <cellStyle name="20% - Accent1 3 2 3 3 5 3 3 2" xfId="19623" xr:uid="{00000000-0005-0000-0000-0000F14B0000}"/>
    <cellStyle name="20% - Accent1 3 2 3 3 5 3 4" xfId="19624" xr:uid="{00000000-0005-0000-0000-0000F24B0000}"/>
    <cellStyle name="20% - Accent1 3 2 3 3 5 4" xfId="19625" xr:uid="{00000000-0005-0000-0000-0000F34B0000}"/>
    <cellStyle name="20% - Accent1 3 2 3 3 5 4 2" xfId="19626" xr:uid="{00000000-0005-0000-0000-0000F44B0000}"/>
    <cellStyle name="20% - Accent1 3 2 3 3 5 4 2 2" xfId="19627" xr:uid="{00000000-0005-0000-0000-0000F54B0000}"/>
    <cellStyle name="20% - Accent1 3 2 3 3 5 4 2 2 2" xfId="19628" xr:uid="{00000000-0005-0000-0000-0000F64B0000}"/>
    <cellStyle name="20% - Accent1 3 2 3 3 5 4 2 3" xfId="19629" xr:uid="{00000000-0005-0000-0000-0000F74B0000}"/>
    <cellStyle name="20% - Accent1 3 2 3 3 5 4 3" xfId="19630" xr:uid="{00000000-0005-0000-0000-0000F84B0000}"/>
    <cellStyle name="20% - Accent1 3 2 3 3 5 4 3 2" xfId="19631" xr:uid="{00000000-0005-0000-0000-0000F94B0000}"/>
    <cellStyle name="20% - Accent1 3 2 3 3 5 4 4" xfId="19632" xr:uid="{00000000-0005-0000-0000-0000FA4B0000}"/>
    <cellStyle name="20% - Accent1 3 2 3 3 5 5" xfId="19633" xr:uid="{00000000-0005-0000-0000-0000FB4B0000}"/>
    <cellStyle name="20% - Accent1 3 2 3 3 5 5 2" xfId="19634" xr:uid="{00000000-0005-0000-0000-0000FC4B0000}"/>
    <cellStyle name="20% - Accent1 3 2 3 3 5 5 2 2" xfId="19635" xr:uid="{00000000-0005-0000-0000-0000FD4B0000}"/>
    <cellStyle name="20% - Accent1 3 2 3 3 5 5 3" xfId="19636" xr:uid="{00000000-0005-0000-0000-0000FE4B0000}"/>
    <cellStyle name="20% - Accent1 3 2 3 3 5 6" xfId="19637" xr:uid="{00000000-0005-0000-0000-0000FF4B0000}"/>
    <cellStyle name="20% - Accent1 3 2 3 3 5 6 2" xfId="19638" xr:uid="{00000000-0005-0000-0000-0000004C0000}"/>
    <cellStyle name="20% - Accent1 3 2 3 3 5 6 2 2" xfId="19639" xr:uid="{00000000-0005-0000-0000-0000014C0000}"/>
    <cellStyle name="20% - Accent1 3 2 3 3 5 6 3" xfId="19640" xr:uid="{00000000-0005-0000-0000-0000024C0000}"/>
    <cellStyle name="20% - Accent1 3 2 3 3 5 7" xfId="19641" xr:uid="{00000000-0005-0000-0000-0000034C0000}"/>
    <cellStyle name="20% - Accent1 3 2 3 3 5 7 2" xfId="19642" xr:uid="{00000000-0005-0000-0000-0000044C0000}"/>
    <cellStyle name="20% - Accent1 3 2 3 3 5 8" xfId="19643" xr:uid="{00000000-0005-0000-0000-0000054C0000}"/>
    <cellStyle name="20% - Accent1 3 2 3 3 5 8 2" xfId="19644" xr:uid="{00000000-0005-0000-0000-0000064C0000}"/>
    <cellStyle name="20% - Accent1 3 2 3 3 5 9" xfId="19645" xr:uid="{00000000-0005-0000-0000-0000074C0000}"/>
    <cellStyle name="20% - Accent1 3 2 3 3 6" xfId="19646" xr:uid="{00000000-0005-0000-0000-0000084C0000}"/>
    <cellStyle name="20% - Accent1 3 2 3 3 6 2" xfId="19647" xr:uid="{00000000-0005-0000-0000-0000094C0000}"/>
    <cellStyle name="20% - Accent1 3 2 3 3 6 2 2" xfId="19648" xr:uid="{00000000-0005-0000-0000-00000A4C0000}"/>
    <cellStyle name="20% - Accent1 3 2 3 3 6 2 2 2" xfId="19649" xr:uid="{00000000-0005-0000-0000-00000B4C0000}"/>
    <cellStyle name="20% - Accent1 3 2 3 3 6 2 2 2 2" xfId="19650" xr:uid="{00000000-0005-0000-0000-00000C4C0000}"/>
    <cellStyle name="20% - Accent1 3 2 3 3 6 2 2 3" xfId="19651" xr:uid="{00000000-0005-0000-0000-00000D4C0000}"/>
    <cellStyle name="20% - Accent1 3 2 3 3 6 2 3" xfId="19652" xr:uid="{00000000-0005-0000-0000-00000E4C0000}"/>
    <cellStyle name="20% - Accent1 3 2 3 3 6 2 3 2" xfId="19653" xr:uid="{00000000-0005-0000-0000-00000F4C0000}"/>
    <cellStyle name="20% - Accent1 3 2 3 3 6 2 4" xfId="19654" xr:uid="{00000000-0005-0000-0000-0000104C0000}"/>
    <cellStyle name="20% - Accent1 3 2 3 3 6 3" xfId="19655" xr:uid="{00000000-0005-0000-0000-0000114C0000}"/>
    <cellStyle name="20% - Accent1 3 2 3 3 6 3 2" xfId="19656" xr:uid="{00000000-0005-0000-0000-0000124C0000}"/>
    <cellStyle name="20% - Accent1 3 2 3 3 6 3 2 2" xfId="19657" xr:uid="{00000000-0005-0000-0000-0000134C0000}"/>
    <cellStyle name="20% - Accent1 3 2 3 3 6 3 2 2 2" xfId="19658" xr:uid="{00000000-0005-0000-0000-0000144C0000}"/>
    <cellStyle name="20% - Accent1 3 2 3 3 6 3 2 3" xfId="19659" xr:uid="{00000000-0005-0000-0000-0000154C0000}"/>
    <cellStyle name="20% - Accent1 3 2 3 3 6 3 3" xfId="19660" xr:uid="{00000000-0005-0000-0000-0000164C0000}"/>
    <cellStyle name="20% - Accent1 3 2 3 3 6 3 3 2" xfId="19661" xr:uid="{00000000-0005-0000-0000-0000174C0000}"/>
    <cellStyle name="20% - Accent1 3 2 3 3 6 3 4" xfId="19662" xr:uid="{00000000-0005-0000-0000-0000184C0000}"/>
    <cellStyle name="20% - Accent1 3 2 3 3 6 4" xfId="19663" xr:uid="{00000000-0005-0000-0000-0000194C0000}"/>
    <cellStyle name="20% - Accent1 3 2 3 3 6 4 2" xfId="19664" xr:uid="{00000000-0005-0000-0000-00001A4C0000}"/>
    <cellStyle name="20% - Accent1 3 2 3 3 6 4 2 2" xfId="19665" xr:uid="{00000000-0005-0000-0000-00001B4C0000}"/>
    <cellStyle name="20% - Accent1 3 2 3 3 6 4 2 2 2" xfId="19666" xr:uid="{00000000-0005-0000-0000-00001C4C0000}"/>
    <cellStyle name="20% - Accent1 3 2 3 3 6 4 2 3" xfId="19667" xr:uid="{00000000-0005-0000-0000-00001D4C0000}"/>
    <cellStyle name="20% - Accent1 3 2 3 3 6 4 3" xfId="19668" xr:uid="{00000000-0005-0000-0000-00001E4C0000}"/>
    <cellStyle name="20% - Accent1 3 2 3 3 6 4 3 2" xfId="19669" xr:uid="{00000000-0005-0000-0000-00001F4C0000}"/>
    <cellStyle name="20% - Accent1 3 2 3 3 6 4 4" xfId="19670" xr:uid="{00000000-0005-0000-0000-0000204C0000}"/>
    <cellStyle name="20% - Accent1 3 2 3 3 6 5" xfId="19671" xr:uid="{00000000-0005-0000-0000-0000214C0000}"/>
    <cellStyle name="20% - Accent1 3 2 3 3 6 5 2" xfId="19672" xr:uid="{00000000-0005-0000-0000-0000224C0000}"/>
    <cellStyle name="20% - Accent1 3 2 3 3 6 5 2 2" xfId="19673" xr:uid="{00000000-0005-0000-0000-0000234C0000}"/>
    <cellStyle name="20% - Accent1 3 2 3 3 6 5 3" xfId="19674" xr:uid="{00000000-0005-0000-0000-0000244C0000}"/>
    <cellStyle name="20% - Accent1 3 2 3 3 6 6" xfId="19675" xr:uid="{00000000-0005-0000-0000-0000254C0000}"/>
    <cellStyle name="20% - Accent1 3 2 3 3 6 6 2" xfId="19676" xr:uid="{00000000-0005-0000-0000-0000264C0000}"/>
    <cellStyle name="20% - Accent1 3 2 3 3 6 6 2 2" xfId="19677" xr:uid="{00000000-0005-0000-0000-0000274C0000}"/>
    <cellStyle name="20% - Accent1 3 2 3 3 6 6 3" xfId="19678" xr:uid="{00000000-0005-0000-0000-0000284C0000}"/>
    <cellStyle name="20% - Accent1 3 2 3 3 6 7" xfId="19679" xr:uid="{00000000-0005-0000-0000-0000294C0000}"/>
    <cellStyle name="20% - Accent1 3 2 3 3 6 7 2" xfId="19680" xr:uid="{00000000-0005-0000-0000-00002A4C0000}"/>
    <cellStyle name="20% - Accent1 3 2 3 3 6 8" xfId="19681" xr:uid="{00000000-0005-0000-0000-00002B4C0000}"/>
    <cellStyle name="20% - Accent1 3 2 3 3 6 8 2" xfId="19682" xr:uid="{00000000-0005-0000-0000-00002C4C0000}"/>
    <cellStyle name="20% - Accent1 3 2 3 3 6 9" xfId="19683" xr:uid="{00000000-0005-0000-0000-00002D4C0000}"/>
    <cellStyle name="20% - Accent1 3 2 3 3 7" xfId="19684" xr:uid="{00000000-0005-0000-0000-00002E4C0000}"/>
    <cellStyle name="20% - Accent1 3 2 3 3 7 2" xfId="19685" xr:uid="{00000000-0005-0000-0000-00002F4C0000}"/>
    <cellStyle name="20% - Accent1 3 2 3 3 7 2 2" xfId="19686" xr:uid="{00000000-0005-0000-0000-0000304C0000}"/>
    <cellStyle name="20% - Accent1 3 2 3 3 7 2 2 2" xfId="19687" xr:uid="{00000000-0005-0000-0000-0000314C0000}"/>
    <cellStyle name="20% - Accent1 3 2 3 3 7 2 3" xfId="19688" xr:uid="{00000000-0005-0000-0000-0000324C0000}"/>
    <cellStyle name="20% - Accent1 3 2 3 3 7 3" xfId="19689" xr:uid="{00000000-0005-0000-0000-0000334C0000}"/>
    <cellStyle name="20% - Accent1 3 2 3 3 7 3 2" xfId="19690" xr:uid="{00000000-0005-0000-0000-0000344C0000}"/>
    <cellStyle name="20% - Accent1 3 2 3 3 7 4" xfId="19691" xr:uid="{00000000-0005-0000-0000-0000354C0000}"/>
    <cellStyle name="20% - Accent1 3 2 3 3 8" xfId="19692" xr:uid="{00000000-0005-0000-0000-0000364C0000}"/>
    <cellStyle name="20% - Accent1 3 2 3 3 8 2" xfId="19693" xr:uid="{00000000-0005-0000-0000-0000374C0000}"/>
    <cellStyle name="20% - Accent1 3 2 3 3 8 2 2" xfId="19694" xr:uid="{00000000-0005-0000-0000-0000384C0000}"/>
    <cellStyle name="20% - Accent1 3 2 3 3 8 2 2 2" xfId="19695" xr:uid="{00000000-0005-0000-0000-0000394C0000}"/>
    <cellStyle name="20% - Accent1 3 2 3 3 8 2 3" xfId="19696" xr:uid="{00000000-0005-0000-0000-00003A4C0000}"/>
    <cellStyle name="20% - Accent1 3 2 3 3 8 3" xfId="19697" xr:uid="{00000000-0005-0000-0000-00003B4C0000}"/>
    <cellStyle name="20% - Accent1 3 2 3 3 8 3 2" xfId="19698" xr:uid="{00000000-0005-0000-0000-00003C4C0000}"/>
    <cellStyle name="20% - Accent1 3 2 3 3 8 4" xfId="19699" xr:uid="{00000000-0005-0000-0000-00003D4C0000}"/>
    <cellStyle name="20% - Accent1 3 2 3 3 9" xfId="19700" xr:uid="{00000000-0005-0000-0000-00003E4C0000}"/>
    <cellStyle name="20% - Accent1 3 2 3 3 9 2" xfId="19701" xr:uid="{00000000-0005-0000-0000-00003F4C0000}"/>
    <cellStyle name="20% - Accent1 3 2 3 3 9 2 2" xfId="19702" xr:uid="{00000000-0005-0000-0000-0000404C0000}"/>
    <cellStyle name="20% - Accent1 3 2 3 3 9 2 2 2" xfId="19703" xr:uid="{00000000-0005-0000-0000-0000414C0000}"/>
    <cellStyle name="20% - Accent1 3 2 3 3 9 2 3" xfId="19704" xr:uid="{00000000-0005-0000-0000-0000424C0000}"/>
    <cellStyle name="20% - Accent1 3 2 3 3 9 3" xfId="19705" xr:uid="{00000000-0005-0000-0000-0000434C0000}"/>
    <cellStyle name="20% - Accent1 3 2 3 3 9 3 2" xfId="19706" xr:uid="{00000000-0005-0000-0000-0000444C0000}"/>
    <cellStyle name="20% - Accent1 3 2 3 3 9 4" xfId="19707" xr:uid="{00000000-0005-0000-0000-0000454C0000}"/>
    <cellStyle name="20% - Accent1 3 2 3 4" xfId="19708" xr:uid="{00000000-0005-0000-0000-0000464C0000}"/>
    <cellStyle name="20% - Accent1 3 2 3 4 10" xfId="19709" xr:uid="{00000000-0005-0000-0000-0000474C0000}"/>
    <cellStyle name="20% - Accent1 3 2 3 4 10 2" xfId="19710" xr:uid="{00000000-0005-0000-0000-0000484C0000}"/>
    <cellStyle name="20% - Accent1 3 2 3 4 11" xfId="19711" xr:uid="{00000000-0005-0000-0000-0000494C0000}"/>
    <cellStyle name="20% - Accent1 3 2 3 4 2" xfId="19712" xr:uid="{00000000-0005-0000-0000-00004A4C0000}"/>
    <cellStyle name="20% - Accent1 3 2 3 4 2 2" xfId="19713" xr:uid="{00000000-0005-0000-0000-00004B4C0000}"/>
    <cellStyle name="20% - Accent1 3 2 3 4 2 2 2" xfId="19714" xr:uid="{00000000-0005-0000-0000-00004C4C0000}"/>
    <cellStyle name="20% - Accent1 3 2 3 4 2 2 2 2" xfId="19715" xr:uid="{00000000-0005-0000-0000-00004D4C0000}"/>
    <cellStyle name="20% - Accent1 3 2 3 4 2 2 2 2 2" xfId="19716" xr:uid="{00000000-0005-0000-0000-00004E4C0000}"/>
    <cellStyle name="20% - Accent1 3 2 3 4 2 2 2 3" xfId="19717" xr:uid="{00000000-0005-0000-0000-00004F4C0000}"/>
    <cellStyle name="20% - Accent1 3 2 3 4 2 2 3" xfId="19718" xr:uid="{00000000-0005-0000-0000-0000504C0000}"/>
    <cellStyle name="20% - Accent1 3 2 3 4 2 2 3 2" xfId="19719" xr:uid="{00000000-0005-0000-0000-0000514C0000}"/>
    <cellStyle name="20% - Accent1 3 2 3 4 2 2 4" xfId="19720" xr:uid="{00000000-0005-0000-0000-0000524C0000}"/>
    <cellStyle name="20% - Accent1 3 2 3 4 2 3" xfId="19721" xr:uid="{00000000-0005-0000-0000-0000534C0000}"/>
    <cellStyle name="20% - Accent1 3 2 3 4 2 3 2" xfId="19722" xr:uid="{00000000-0005-0000-0000-0000544C0000}"/>
    <cellStyle name="20% - Accent1 3 2 3 4 2 3 2 2" xfId="19723" xr:uid="{00000000-0005-0000-0000-0000554C0000}"/>
    <cellStyle name="20% - Accent1 3 2 3 4 2 3 2 2 2" xfId="19724" xr:uid="{00000000-0005-0000-0000-0000564C0000}"/>
    <cellStyle name="20% - Accent1 3 2 3 4 2 3 2 3" xfId="19725" xr:uid="{00000000-0005-0000-0000-0000574C0000}"/>
    <cellStyle name="20% - Accent1 3 2 3 4 2 3 3" xfId="19726" xr:uid="{00000000-0005-0000-0000-0000584C0000}"/>
    <cellStyle name="20% - Accent1 3 2 3 4 2 3 3 2" xfId="19727" xr:uid="{00000000-0005-0000-0000-0000594C0000}"/>
    <cellStyle name="20% - Accent1 3 2 3 4 2 3 4" xfId="19728" xr:uid="{00000000-0005-0000-0000-00005A4C0000}"/>
    <cellStyle name="20% - Accent1 3 2 3 4 2 4" xfId="19729" xr:uid="{00000000-0005-0000-0000-00005B4C0000}"/>
    <cellStyle name="20% - Accent1 3 2 3 4 2 4 2" xfId="19730" xr:uid="{00000000-0005-0000-0000-00005C4C0000}"/>
    <cellStyle name="20% - Accent1 3 2 3 4 2 4 2 2" xfId="19731" xr:uid="{00000000-0005-0000-0000-00005D4C0000}"/>
    <cellStyle name="20% - Accent1 3 2 3 4 2 4 2 2 2" xfId="19732" xr:uid="{00000000-0005-0000-0000-00005E4C0000}"/>
    <cellStyle name="20% - Accent1 3 2 3 4 2 4 2 3" xfId="19733" xr:uid="{00000000-0005-0000-0000-00005F4C0000}"/>
    <cellStyle name="20% - Accent1 3 2 3 4 2 4 3" xfId="19734" xr:uid="{00000000-0005-0000-0000-0000604C0000}"/>
    <cellStyle name="20% - Accent1 3 2 3 4 2 4 3 2" xfId="19735" xr:uid="{00000000-0005-0000-0000-0000614C0000}"/>
    <cellStyle name="20% - Accent1 3 2 3 4 2 4 4" xfId="19736" xr:uid="{00000000-0005-0000-0000-0000624C0000}"/>
    <cellStyle name="20% - Accent1 3 2 3 4 2 5" xfId="19737" xr:uid="{00000000-0005-0000-0000-0000634C0000}"/>
    <cellStyle name="20% - Accent1 3 2 3 4 2 5 2" xfId="19738" xr:uid="{00000000-0005-0000-0000-0000644C0000}"/>
    <cellStyle name="20% - Accent1 3 2 3 4 2 5 2 2" xfId="19739" xr:uid="{00000000-0005-0000-0000-0000654C0000}"/>
    <cellStyle name="20% - Accent1 3 2 3 4 2 5 3" xfId="19740" xr:uid="{00000000-0005-0000-0000-0000664C0000}"/>
    <cellStyle name="20% - Accent1 3 2 3 4 2 6" xfId="19741" xr:uid="{00000000-0005-0000-0000-0000674C0000}"/>
    <cellStyle name="20% - Accent1 3 2 3 4 2 6 2" xfId="19742" xr:uid="{00000000-0005-0000-0000-0000684C0000}"/>
    <cellStyle name="20% - Accent1 3 2 3 4 2 6 2 2" xfId="19743" xr:uid="{00000000-0005-0000-0000-0000694C0000}"/>
    <cellStyle name="20% - Accent1 3 2 3 4 2 6 3" xfId="19744" xr:uid="{00000000-0005-0000-0000-00006A4C0000}"/>
    <cellStyle name="20% - Accent1 3 2 3 4 2 7" xfId="19745" xr:uid="{00000000-0005-0000-0000-00006B4C0000}"/>
    <cellStyle name="20% - Accent1 3 2 3 4 2 7 2" xfId="19746" xr:uid="{00000000-0005-0000-0000-00006C4C0000}"/>
    <cellStyle name="20% - Accent1 3 2 3 4 2 8" xfId="19747" xr:uid="{00000000-0005-0000-0000-00006D4C0000}"/>
    <cellStyle name="20% - Accent1 3 2 3 4 2 8 2" xfId="19748" xr:uid="{00000000-0005-0000-0000-00006E4C0000}"/>
    <cellStyle name="20% - Accent1 3 2 3 4 2 9" xfId="19749" xr:uid="{00000000-0005-0000-0000-00006F4C0000}"/>
    <cellStyle name="20% - Accent1 3 2 3 4 3" xfId="19750" xr:uid="{00000000-0005-0000-0000-0000704C0000}"/>
    <cellStyle name="20% - Accent1 3 2 3 4 3 2" xfId="19751" xr:uid="{00000000-0005-0000-0000-0000714C0000}"/>
    <cellStyle name="20% - Accent1 3 2 3 4 3 2 2" xfId="19752" xr:uid="{00000000-0005-0000-0000-0000724C0000}"/>
    <cellStyle name="20% - Accent1 3 2 3 4 3 2 2 2" xfId="19753" xr:uid="{00000000-0005-0000-0000-0000734C0000}"/>
    <cellStyle name="20% - Accent1 3 2 3 4 3 2 2 2 2" xfId="19754" xr:uid="{00000000-0005-0000-0000-0000744C0000}"/>
    <cellStyle name="20% - Accent1 3 2 3 4 3 2 2 3" xfId="19755" xr:uid="{00000000-0005-0000-0000-0000754C0000}"/>
    <cellStyle name="20% - Accent1 3 2 3 4 3 2 3" xfId="19756" xr:uid="{00000000-0005-0000-0000-0000764C0000}"/>
    <cellStyle name="20% - Accent1 3 2 3 4 3 2 3 2" xfId="19757" xr:uid="{00000000-0005-0000-0000-0000774C0000}"/>
    <cellStyle name="20% - Accent1 3 2 3 4 3 2 4" xfId="19758" xr:uid="{00000000-0005-0000-0000-0000784C0000}"/>
    <cellStyle name="20% - Accent1 3 2 3 4 3 3" xfId="19759" xr:uid="{00000000-0005-0000-0000-0000794C0000}"/>
    <cellStyle name="20% - Accent1 3 2 3 4 3 3 2" xfId="19760" xr:uid="{00000000-0005-0000-0000-00007A4C0000}"/>
    <cellStyle name="20% - Accent1 3 2 3 4 3 3 2 2" xfId="19761" xr:uid="{00000000-0005-0000-0000-00007B4C0000}"/>
    <cellStyle name="20% - Accent1 3 2 3 4 3 3 2 2 2" xfId="19762" xr:uid="{00000000-0005-0000-0000-00007C4C0000}"/>
    <cellStyle name="20% - Accent1 3 2 3 4 3 3 2 3" xfId="19763" xr:uid="{00000000-0005-0000-0000-00007D4C0000}"/>
    <cellStyle name="20% - Accent1 3 2 3 4 3 3 3" xfId="19764" xr:uid="{00000000-0005-0000-0000-00007E4C0000}"/>
    <cellStyle name="20% - Accent1 3 2 3 4 3 3 3 2" xfId="19765" xr:uid="{00000000-0005-0000-0000-00007F4C0000}"/>
    <cellStyle name="20% - Accent1 3 2 3 4 3 3 4" xfId="19766" xr:uid="{00000000-0005-0000-0000-0000804C0000}"/>
    <cellStyle name="20% - Accent1 3 2 3 4 3 4" xfId="19767" xr:uid="{00000000-0005-0000-0000-0000814C0000}"/>
    <cellStyle name="20% - Accent1 3 2 3 4 3 4 2" xfId="19768" xr:uid="{00000000-0005-0000-0000-0000824C0000}"/>
    <cellStyle name="20% - Accent1 3 2 3 4 3 4 2 2" xfId="19769" xr:uid="{00000000-0005-0000-0000-0000834C0000}"/>
    <cellStyle name="20% - Accent1 3 2 3 4 3 4 2 2 2" xfId="19770" xr:uid="{00000000-0005-0000-0000-0000844C0000}"/>
    <cellStyle name="20% - Accent1 3 2 3 4 3 4 2 3" xfId="19771" xr:uid="{00000000-0005-0000-0000-0000854C0000}"/>
    <cellStyle name="20% - Accent1 3 2 3 4 3 4 3" xfId="19772" xr:uid="{00000000-0005-0000-0000-0000864C0000}"/>
    <cellStyle name="20% - Accent1 3 2 3 4 3 4 3 2" xfId="19773" xr:uid="{00000000-0005-0000-0000-0000874C0000}"/>
    <cellStyle name="20% - Accent1 3 2 3 4 3 4 4" xfId="19774" xr:uid="{00000000-0005-0000-0000-0000884C0000}"/>
    <cellStyle name="20% - Accent1 3 2 3 4 3 5" xfId="19775" xr:uid="{00000000-0005-0000-0000-0000894C0000}"/>
    <cellStyle name="20% - Accent1 3 2 3 4 3 5 2" xfId="19776" xr:uid="{00000000-0005-0000-0000-00008A4C0000}"/>
    <cellStyle name="20% - Accent1 3 2 3 4 3 5 2 2" xfId="19777" xr:uid="{00000000-0005-0000-0000-00008B4C0000}"/>
    <cellStyle name="20% - Accent1 3 2 3 4 3 5 3" xfId="19778" xr:uid="{00000000-0005-0000-0000-00008C4C0000}"/>
    <cellStyle name="20% - Accent1 3 2 3 4 3 6" xfId="19779" xr:uid="{00000000-0005-0000-0000-00008D4C0000}"/>
    <cellStyle name="20% - Accent1 3 2 3 4 3 6 2" xfId="19780" xr:uid="{00000000-0005-0000-0000-00008E4C0000}"/>
    <cellStyle name="20% - Accent1 3 2 3 4 3 6 2 2" xfId="19781" xr:uid="{00000000-0005-0000-0000-00008F4C0000}"/>
    <cellStyle name="20% - Accent1 3 2 3 4 3 6 3" xfId="19782" xr:uid="{00000000-0005-0000-0000-0000904C0000}"/>
    <cellStyle name="20% - Accent1 3 2 3 4 3 7" xfId="19783" xr:uid="{00000000-0005-0000-0000-0000914C0000}"/>
    <cellStyle name="20% - Accent1 3 2 3 4 3 7 2" xfId="19784" xr:uid="{00000000-0005-0000-0000-0000924C0000}"/>
    <cellStyle name="20% - Accent1 3 2 3 4 3 8" xfId="19785" xr:uid="{00000000-0005-0000-0000-0000934C0000}"/>
    <cellStyle name="20% - Accent1 3 2 3 4 3 8 2" xfId="19786" xr:uid="{00000000-0005-0000-0000-0000944C0000}"/>
    <cellStyle name="20% - Accent1 3 2 3 4 3 9" xfId="19787" xr:uid="{00000000-0005-0000-0000-0000954C0000}"/>
    <cellStyle name="20% - Accent1 3 2 3 4 4" xfId="19788" xr:uid="{00000000-0005-0000-0000-0000964C0000}"/>
    <cellStyle name="20% - Accent1 3 2 3 4 4 2" xfId="19789" xr:uid="{00000000-0005-0000-0000-0000974C0000}"/>
    <cellStyle name="20% - Accent1 3 2 3 4 4 2 2" xfId="19790" xr:uid="{00000000-0005-0000-0000-0000984C0000}"/>
    <cellStyle name="20% - Accent1 3 2 3 4 4 2 2 2" xfId="19791" xr:uid="{00000000-0005-0000-0000-0000994C0000}"/>
    <cellStyle name="20% - Accent1 3 2 3 4 4 2 3" xfId="19792" xr:uid="{00000000-0005-0000-0000-00009A4C0000}"/>
    <cellStyle name="20% - Accent1 3 2 3 4 4 3" xfId="19793" xr:uid="{00000000-0005-0000-0000-00009B4C0000}"/>
    <cellStyle name="20% - Accent1 3 2 3 4 4 3 2" xfId="19794" xr:uid="{00000000-0005-0000-0000-00009C4C0000}"/>
    <cellStyle name="20% - Accent1 3 2 3 4 4 4" xfId="19795" xr:uid="{00000000-0005-0000-0000-00009D4C0000}"/>
    <cellStyle name="20% - Accent1 3 2 3 4 5" xfId="19796" xr:uid="{00000000-0005-0000-0000-00009E4C0000}"/>
    <cellStyle name="20% - Accent1 3 2 3 4 5 2" xfId="19797" xr:uid="{00000000-0005-0000-0000-00009F4C0000}"/>
    <cellStyle name="20% - Accent1 3 2 3 4 5 2 2" xfId="19798" xr:uid="{00000000-0005-0000-0000-0000A04C0000}"/>
    <cellStyle name="20% - Accent1 3 2 3 4 5 2 2 2" xfId="19799" xr:uid="{00000000-0005-0000-0000-0000A14C0000}"/>
    <cellStyle name="20% - Accent1 3 2 3 4 5 2 3" xfId="19800" xr:uid="{00000000-0005-0000-0000-0000A24C0000}"/>
    <cellStyle name="20% - Accent1 3 2 3 4 5 3" xfId="19801" xr:uid="{00000000-0005-0000-0000-0000A34C0000}"/>
    <cellStyle name="20% - Accent1 3 2 3 4 5 3 2" xfId="19802" xr:uid="{00000000-0005-0000-0000-0000A44C0000}"/>
    <cellStyle name="20% - Accent1 3 2 3 4 5 4" xfId="19803" xr:uid="{00000000-0005-0000-0000-0000A54C0000}"/>
    <cellStyle name="20% - Accent1 3 2 3 4 6" xfId="19804" xr:uid="{00000000-0005-0000-0000-0000A64C0000}"/>
    <cellStyle name="20% - Accent1 3 2 3 4 6 2" xfId="19805" xr:uid="{00000000-0005-0000-0000-0000A74C0000}"/>
    <cellStyle name="20% - Accent1 3 2 3 4 6 2 2" xfId="19806" xr:uid="{00000000-0005-0000-0000-0000A84C0000}"/>
    <cellStyle name="20% - Accent1 3 2 3 4 6 2 2 2" xfId="19807" xr:uid="{00000000-0005-0000-0000-0000A94C0000}"/>
    <cellStyle name="20% - Accent1 3 2 3 4 6 2 3" xfId="19808" xr:uid="{00000000-0005-0000-0000-0000AA4C0000}"/>
    <cellStyle name="20% - Accent1 3 2 3 4 6 3" xfId="19809" xr:uid="{00000000-0005-0000-0000-0000AB4C0000}"/>
    <cellStyle name="20% - Accent1 3 2 3 4 6 3 2" xfId="19810" xr:uid="{00000000-0005-0000-0000-0000AC4C0000}"/>
    <cellStyle name="20% - Accent1 3 2 3 4 6 4" xfId="19811" xr:uid="{00000000-0005-0000-0000-0000AD4C0000}"/>
    <cellStyle name="20% - Accent1 3 2 3 4 7" xfId="19812" xr:uid="{00000000-0005-0000-0000-0000AE4C0000}"/>
    <cellStyle name="20% - Accent1 3 2 3 4 7 2" xfId="19813" xr:uid="{00000000-0005-0000-0000-0000AF4C0000}"/>
    <cellStyle name="20% - Accent1 3 2 3 4 7 2 2" xfId="19814" xr:uid="{00000000-0005-0000-0000-0000B04C0000}"/>
    <cellStyle name="20% - Accent1 3 2 3 4 7 3" xfId="19815" xr:uid="{00000000-0005-0000-0000-0000B14C0000}"/>
    <cellStyle name="20% - Accent1 3 2 3 4 8" xfId="19816" xr:uid="{00000000-0005-0000-0000-0000B24C0000}"/>
    <cellStyle name="20% - Accent1 3 2 3 4 8 2" xfId="19817" xr:uid="{00000000-0005-0000-0000-0000B34C0000}"/>
    <cellStyle name="20% - Accent1 3 2 3 4 8 2 2" xfId="19818" xr:uid="{00000000-0005-0000-0000-0000B44C0000}"/>
    <cellStyle name="20% - Accent1 3 2 3 4 8 3" xfId="19819" xr:uid="{00000000-0005-0000-0000-0000B54C0000}"/>
    <cellStyle name="20% - Accent1 3 2 3 4 9" xfId="19820" xr:uid="{00000000-0005-0000-0000-0000B64C0000}"/>
    <cellStyle name="20% - Accent1 3 2 3 4 9 2" xfId="19821" xr:uid="{00000000-0005-0000-0000-0000B74C0000}"/>
    <cellStyle name="20% - Accent1 3 2 3 5" xfId="19822" xr:uid="{00000000-0005-0000-0000-0000B84C0000}"/>
    <cellStyle name="20% - Accent1 3 2 3 5 10" xfId="19823" xr:uid="{00000000-0005-0000-0000-0000B94C0000}"/>
    <cellStyle name="20% - Accent1 3 2 3 5 10 2" xfId="19824" xr:uid="{00000000-0005-0000-0000-0000BA4C0000}"/>
    <cellStyle name="20% - Accent1 3 2 3 5 11" xfId="19825" xr:uid="{00000000-0005-0000-0000-0000BB4C0000}"/>
    <cellStyle name="20% - Accent1 3 2 3 5 2" xfId="19826" xr:uid="{00000000-0005-0000-0000-0000BC4C0000}"/>
    <cellStyle name="20% - Accent1 3 2 3 5 2 2" xfId="19827" xr:uid="{00000000-0005-0000-0000-0000BD4C0000}"/>
    <cellStyle name="20% - Accent1 3 2 3 5 2 2 2" xfId="19828" xr:uid="{00000000-0005-0000-0000-0000BE4C0000}"/>
    <cellStyle name="20% - Accent1 3 2 3 5 2 2 2 2" xfId="19829" xr:uid="{00000000-0005-0000-0000-0000BF4C0000}"/>
    <cellStyle name="20% - Accent1 3 2 3 5 2 2 2 2 2" xfId="19830" xr:uid="{00000000-0005-0000-0000-0000C04C0000}"/>
    <cellStyle name="20% - Accent1 3 2 3 5 2 2 2 3" xfId="19831" xr:uid="{00000000-0005-0000-0000-0000C14C0000}"/>
    <cellStyle name="20% - Accent1 3 2 3 5 2 2 3" xfId="19832" xr:uid="{00000000-0005-0000-0000-0000C24C0000}"/>
    <cellStyle name="20% - Accent1 3 2 3 5 2 2 3 2" xfId="19833" xr:uid="{00000000-0005-0000-0000-0000C34C0000}"/>
    <cellStyle name="20% - Accent1 3 2 3 5 2 2 4" xfId="19834" xr:uid="{00000000-0005-0000-0000-0000C44C0000}"/>
    <cellStyle name="20% - Accent1 3 2 3 5 2 3" xfId="19835" xr:uid="{00000000-0005-0000-0000-0000C54C0000}"/>
    <cellStyle name="20% - Accent1 3 2 3 5 2 3 2" xfId="19836" xr:uid="{00000000-0005-0000-0000-0000C64C0000}"/>
    <cellStyle name="20% - Accent1 3 2 3 5 2 3 2 2" xfId="19837" xr:uid="{00000000-0005-0000-0000-0000C74C0000}"/>
    <cellStyle name="20% - Accent1 3 2 3 5 2 3 2 2 2" xfId="19838" xr:uid="{00000000-0005-0000-0000-0000C84C0000}"/>
    <cellStyle name="20% - Accent1 3 2 3 5 2 3 2 3" xfId="19839" xr:uid="{00000000-0005-0000-0000-0000C94C0000}"/>
    <cellStyle name="20% - Accent1 3 2 3 5 2 3 3" xfId="19840" xr:uid="{00000000-0005-0000-0000-0000CA4C0000}"/>
    <cellStyle name="20% - Accent1 3 2 3 5 2 3 3 2" xfId="19841" xr:uid="{00000000-0005-0000-0000-0000CB4C0000}"/>
    <cellStyle name="20% - Accent1 3 2 3 5 2 3 4" xfId="19842" xr:uid="{00000000-0005-0000-0000-0000CC4C0000}"/>
    <cellStyle name="20% - Accent1 3 2 3 5 2 4" xfId="19843" xr:uid="{00000000-0005-0000-0000-0000CD4C0000}"/>
    <cellStyle name="20% - Accent1 3 2 3 5 2 4 2" xfId="19844" xr:uid="{00000000-0005-0000-0000-0000CE4C0000}"/>
    <cellStyle name="20% - Accent1 3 2 3 5 2 4 2 2" xfId="19845" xr:uid="{00000000-0005-0000-0000-0000CF4C0000}"/>
    <cellStyle name="20% - Accent1 3 2 3 5 2 4 2 2 2" xfId="19846" xr:uid="{00000000-0005-0000-0000-0000D04C0000}"/>
    <cellStyle name="20% - Accent1 3 2 3 5 2 4 2 3" xfId="19847" xr:uid="{00000000-0005-0000-0000-0000D14C0000}"/>
    <cellStyle name="20% - Accent1 3 2 3 5 2 4 3" xfId="19848" xr:uid="{00000000-0005-0000-0000-0000D24C0000}"/>
    <cellStyle name="20% - Accent1 3 2 3 5 2 4 3 2" xfId="19849" xr:uid="{00000000-0005-0000-0000-0000D34C0000}"/>
    <cellStyle name="20% - Accent1 3 2 3 5 2 4 4" xfId="19850" xr:uid="{00000000-0005-0000-0000-0000D44C0000}"/>
    <cellStyle name="20% - Accent1 3 2 3 5 2 5" xfId="19851" xr:uid="{00000000-0005-0000-0000-0000D54C0000}"/>
    <cellStyle name="20% - Accent1 3 2 3 5 2 5 2" xfId="19852" xr:uid="{00000000-0005-0000-0000-0000D64C0000}"/>
    <cellStyle name="20% - Accent1 3 2 3 5 2 5 2 2" xfId="19853" xr:uid="{00000000-0005-0000-0000-0000D74C0000}"/>
    <cellStyle name="20% - Accent1 3 2 3 5 2 5 3" xfId="19854" xr:uid="{00000000-0005-0000-0000-0000D84C0000}"/>
    <cellStyle name="20% - Accent1 3 2 3 5 2 6" xfId="19855" xr:uid="{00000000-0005-0000-0000-0000D94C0000}"/>
    <cellStyle name="20% - Accent1 3 2 3 5 2 6 2" xfId="19856" xr:uid="{00000000-0005-0000-0000-0000DA4C0000}"/>
    <cellStyle name="20% - Accent1 3 2 3 5 2 6 2 2" xfId="19857" xr:uid="{00000000-0005-0000-0000-0000DB4C0000}"/>
    <cellStyle name="20% - Accent1 3 2 3 5 2 6 3" xfId="19858" xr:uid="{00000000-0005-0000-0000-0000DC4C0000}"/>
    <cellStyle name="20% - Accent1 3 2 3 5 2 7" xfId="19859" xr:uid="{00000000-0005-0000-0000-0000DD4C0000}"/>
    <cellStyle name="20% - Accent1 3 2 3 5 2 7 2" xfId="19860" xr:uid="{00000000-0005-0000-0000-0000DE4C0000}"/>
    <cellStyle name="20% - Accent1 3 2 3 5 2 8" xfId="19861" xr:uid="{00000000-0005-0000-0000-0000DF4C0000}"/>
    <cellStyle name="20% - Accent1 3 2 3 5 2 8 2" xfId="19862" xr:uid="{00000000-0005-0000-0000-0000E04C0000}"/>
    <cellStyle name="20% - Accent1 3 2 3 5 2 9" xfId="19863" xr:uid="{00000000-0005-0000-0000-0000E14C0000}"/>
    <cellStyle name="20% - Accent1 3 2 3 5 3" xfId="19864" xr:uid="{00000000-0005-0000-0000-0000E24C0000}"/>
    <cellStyle name="20% - Accent1 3 2 3 5 3 2" xfId="19865" xr:uid="{00000000-0005-0000-0000-0000E34C0000}"/>
    <cellStyle name="20% - Accent1 3 2 3 5 3 2 2" xfId="19866" xr:uid="{00000000-0005-0000-0000-0000E44C0000}"/>
    <cellStyle name="20% - Accent1 3 2 3 5 3 2 2 2" xfId="19867" xr:uid="{00000000-0005-0000-0000-0000E54C0000}"/>
    <cellStyle name="20% - Accent1 3 2 3 5 3 2 2 2 2" xfId="19868" xr:uid="{00000000-0005-0000-0000-0000E64C0000}"/>
    <cellStyle name="20% - Accent1 3 2 3 5 3 2 2 3" xfId="19869" xr:uid="{00000000-0005-0000-0000-0000E74C0000}"/>
    <cellStyle name="20% - Accent1 3 2 3 5 3 2 3" xfId="19870" xr:uid="{00000000-0005-0000-0000-0000E84C0000}"/>
    <cellStyle name="20% - Accent1 3 2 3 5 3 2 3 2" xfId="19871" xr:uid="{00000000-0005-0000-0000-0000E94C0000}"/>
    <cellStyle name="20% - Accent1 3 2 3 5 3 2 4" xfId="19872" xr:uid="{00000000-0005-0000-0000-0000EA4C0000}"/>
    <cellStyle name="20% - Accent1 3 2 3 5 3 3" xfId="19873" xr:uid="{00000000-0005-0000-0000-0000EB4C0000}"/>
    <cellStyle name="20% - Accent1 3 2 3 5 3 3 2" xfId="19874" xr:uid="{00000000-0005-0000-0000-0000EC4C0000}"/>
    <cellStyle name="20% - Accent1 3 2 3 5 3 3 2 2" xfId="19875" xr:uid="{00000000-0005-0000-0000-0000ED4C0000}"/>
    <cellStyle name="20% - Accent1 3 2 3 5 3 3 2 2 2" xfId="19876" xr:uid="{00000000-0005-0000-0000-0000EE4C0000}"/>
    <cellStyle name="20% - Accent1 3 2 3 5 3 3 2 3" xfId="19877" xr:uid="{00000000-0005-0000-0000-0000EF4C0000}"/>
    <cellStyle name="20% - Accent1 3 2 3 5 3 3 3" xfId="19878" xr:uid="{00000000-0005-0000-0000-0000F04C0000}"/>
    <cellStyle name="20% - Accent1 3 2 3 5 3 3 3 2" xfId="19879" xr:uid="{00000000-0005-0000-0000-0000F14C0000}"/>
    <cellStyle name="20% - Accent1 3 2 3 5 3 3 4" xfId="19880" xr:uid="{00000000-0005-0000-0000-0000F24C0000}"/>
    <cellStyle name="20% - Accent1 3 2 3 5 3 4" xfId="19881" xr:uid="{00000000-0005-0000-0000-0000F34C0000}"/>
    <cellStyle name="20% - Accent1 3 2 3 5 3 4 2" xfId="19882" xr:uid="{00000000-0005-0000-0000-0000F44C0000}"/>
    <cellStyle name="20% - Accent1 3 2 3 5 3 4 2 2" xfId="19883" xr:uid="{00000000-0005-0000-0000-0000F54C0000}"/>
    <cellStyle name="20% - Accent1 3 2 3 5 3 4 2 2 2" xfId="19884" xr:uid="{00000000-0005-0000-0000-0000F64C0000}"/>
    <cellStyle name="20% - Accent1 3 2 3 5 3 4 2 3" xfId="19885" xr:uid="{00000000-0005-0000-0000-0000F74C0000}"/>
    <cellStyle name="20% - Accent1 3 2 3 5 3 4 3" xfId="19886" xr:uid="{00000000-0005-0000-0000-0000F84C0000}"/>
    <cellStyle name="20% - Accent1 3 2 3 5 3 4 3 2" xfId="19887" xr:uid="{00000000-0005-0000-0000-0000F94C0000}"/>
    <cellStyle name="20% - Accent1 3 2 3 5 3 4 4" xfId="19888" xr:uid="{00000000-0005-0000-0000-0000FA4C0000}"/>
    <cellStyle name="20% - Accent1 3 2 3 5 3 5" xfId="19889" xr:uid="{00000000-0005-0000-0000-0000FB4C0000}"/>
    <cellStyle name="20% - Accent1 3 2 3 5 3 5 2" xfId="19890" xr:uid="{00000000-0005-0000-0000-0000FC4C0000}"/>
    <cellStyle name="20% - Accent1 3 2 3 5 3 5 2 2" xfId="19891" xr:uid="{00000000-0005-0000-0000-0000FD4C0000}"/>
    <cellStyle name="20% - Accent1 3 2 3 5 3 5 3" xfId="19892" xr:uid="{00000000-0005-0000-0000-0000FE4C0000}"/>
    <cellStyle name="20% - Accent1 3 2 3 5 3 6" xfId="19893" xr:uid="{00000000-0005-0000-0000-0000FF4C0000}"/>
    <cellStyle name="20% - Accent1 3 2 3 5 3 6 2" xfId="19894" xr:uid="{00000000-0005-0000-0000-0000004D0000}"/>
    <cellStyle name="20% - Accent1 3 2 3 5 3 6 2 2" xfId="19895" xr:uid="{00000000-0005-0000-0000-0000014D0000}"/>
    <cellStyle name="20% - Accent1 3 2 3 5 3 6 3" xfId="19896" xr:uid="{00000000-0005-0000-0000-0000024D0000}"/>
    <cellStyle name="20% - Accent1 3 2 3 5 3 7" xfId="19897" xr:uid="{00000000-0005-0000-0000-0000034D0000}"/>
    <cellStyle name="20% - Accent1 3 2 3 5 3 7 2" xfId="19898" xr:uid="{00000000-0005-0000-0000-0000044D0000}"/>
    <cellStyle name="20% - Accent1 3 2 3 5 3 8" xfId="19899" xr:uid="{00000000-0005-0000-0000-0000054D0000}"/>
    <cellStyle name="20% - Accent1 3 2 3 5 3 8 2" xfId="19900" xr:uid="{00000000-0005-0000-0000-0000064D0000}"/>
    <cellStyle name="20% - Accent1 3 2 3 5 3 9" xfId="19901" xr:uid="{00000000-0005-0000-0000-0000074D0000}"/>
    <cellStyle name="20% - Accent1 3 2 3 5 4" xfId="19902" xr:uid="{00000000-0005-0000-0000-0000084D0000}"/>
    <cellStyle name="20% - Accent1 3 2 3 5 4 2" xfId="19903" xr:uid="{00000000-0005-0000-0000-0000094D0000}"/>
    <cellStyle name="20% - Accent1 3 2 3 5 4 2 2" xfId="19904" xr:uid="{00000000-0005-0000-0000-00000A4D0000}"/>
    <cellStyle name="20% - Accent1 3 2 3 5 4 2 2 2" xfId="19905" xr:uid="{00000000-0005-0000-0000-00000B4D0000}"/>
    <cellStyle name="20% - Accent1 3 2 3 5 4 2 3" xfId="19906" xr:uid="{00000000-0005-0000-0000-00000C4D0000}"/>
    <cellStyle name="20% - Accent1 3 2 3 5 4 3" xfId="19907" xr:uid="{00000000-0005-0000-0000-00000D4D0000}"/>
    <cellStyle name="20% - Accent1 3 2 3 5 4 3 2" xfId="19908" xr:uid="{00000000-0005-0000-0000-00000E4D0000}"/>
    <cellStyle name="20% - Accent1 3 2 3 5 4 4" xfId="19909" xr:uid="{00000000-0005-0000-0000-00000F4D0000}"/>
    <cellStyle name="20% - Accent1 3 2 3 5 5" xfId="19910" xr:uid="{00000000-0005-0000-0000-0000104D0000}"/>
    <cellStyle name="20% - Accent1 3 2 3 5 5 2" xfId="19911" xr:uid="{00000000-0005-0000-0000-0000114D0000}"/>
    <cellStyle name="20% - Accent1 3 2 3 5 5 2 2" xfId="19912" xr:uid="{00000000-0005-0000-0000-0000124D0000}"/>
    <cellStyle name="20% - Accent1 3 2 3 5 5 2 2 2" xfId="19913" xr:uid="{00000000-0005-0000-0000-0000134D0000}"/>
    <cellStyle name="20% - Accent1 3 2 3 5 5 2 3" xfId="19914" xr:uid="{00000000-0005-0000-0000-0000144D0000}"/>
    <cellStyle name="20% - Accent1 3 2 3 5 5 3" xfId="19915" xr:uid="{00000000-0005-0000-0000-0000154D0000}"/>
    <cellStyle name="20% - Accent1 3 2 3 5 5 3 2" xfId="19916" xr:uid="{00000000-0005-0000-0000-0000164D0000}"/>
    <cellStyle name="20% - Accent1 3 2 3 5 5 4" xfId="19917" xr:uid="{00000000-0005-0000-0000-0000174D0000}"/>
    <cellStyle name="20% - Accent1 3 2 3 5 6" xfId="19918" xr:uid="{00000000-0005-0000-0000-0000184D0000}"/>
    <cellStyle name="20% - Accent1 3 2 3 5 6 2" xfId="19919" xr:uid="{00000000-0005-0000-0000-0000194D0000}"/>
    <cellStyle name="20% - Accent1 3 2 3 5 6 2 2" xfId="19920" xr:uid="{00000000-0005-0000-0000-00001A4D0000}"/>
    <cellStyle name="20% - Accent1 3 2 3 5 6 2 2 2" xfId="19921" xr:uid="{00000000-0005-0000-0000-00001B4D0000}"/>
    <cellStyle name="20% - Accent1 3 2 3 5 6 2 3" xfId="19922" xr:uid="{00000000-0005-0000-0000-00001C4D0000}"/>
    <cellStyle name="20% - Accent1 3 2 3 5 6 3" xfId="19923" xr:uid="{00000000-0005-0000-0000-00001D4D0000}"/>
    <cellStyle name="20% - Accent1 3 2 3 5 6 3 2" xfId="19924" xr:uid="{00000000-0005-0000-0000-00001E4D0000}"/>
    <cellStyle name="20% - Accent1 3 2 3 5 6 4" xfId="19925" xr:uid="{00000000-0005-0000-0000-00001F4D0000}"/>
    <cellStyle name="20% - Accent1 3 2 3 5 7" xfId="19926" xr:uid="{00000000-0005-0000-0000-0000204D0000}"/>
    <cellStyle name="20% - Accent1 3 2 3 5 7 2" xfId="19927" xr:uid="{00000000-0005-0000-0000-0000214D0000}"/>
    <cellStyle name="20% - Accent1 3 2 3 5 7 2 2" xfId="19928" xr:uid="{00000000-0005-0000-0000-0000224D0000}"/>
    <cellStyle name="20% - Accent1 3 2 3 5 7 3" xfId="19929" xr:uid="{00000000-0005-0000-0000-0000234D0000}"/>
    <cellStyle name="20% - Accent1 3 2 3 5 8" xfId="19930" xr:uid="{00000000-0005-0000-0000-0000244D0000}"/>
    <cellStyle name="20% - Accent1 3 2 3 5 8 2" xfId="19931" xr:uid="{00000000-0005-0000-0000-0000254D0000}"/>
    <cellStyle name="20% - Accent1 3 2 3 5 8 2 2" xfId="19932" xr:uid="{00000000-0005-0000-0000-0000264D0000}"/>
    <cellStyle name="20% - Accent1 3 2 3 5 8 3" xfId="19933" xr:uid="{00000000-0005-0000-0000-0000274D0000}"/>
    <cellStyle name="20% - Accent1 3 2 3 5 9" xfId="19934" xr:uid="{00000000-0005-0000-0000-0000284D0000}"/>
    <cellStyle name="20% - Accent1 3 2 3 5 9 2" xfId="19935" xr:uid="{00000000-0005-0000-0000-0000294D0000}"/>
    <cellStyle name="20% - Accent1 3 2 3 6" xfId="19936" xr:uid="{00000000-0005-0000-0000-00002A4D0000}"/>
    <cellStyle name="20% - Accent1 3 2 3 6 10" xfId="19937" xr:uid="{00000000-0005-0000-0000-00002B4D0000}"/>
    <cellStyle name="20% - Accent1 3 2 3 6 10 2" xfId="19938" xr:uid="{00000000-0005-0000-0000-00002C4D0000}"/>
    <cellStyle name="20% - Accent1 3 2 3 6 11" xfId="19939" xr:uid="{00000000-0005-0000-0000-00002D4D0000}"/>
    <cellStyle name="20% - Accent1 3 2 3 6 2" xfId="19940" xr:uid="{00000000-0005-0000-0000-00002E4D0000}"/>
    <cellStyle name="20% - Accent1 3 2 3 6 2 2" xfId="19941" xr:uid="{00000000-0005-0000-0000-00002F4D0000}"/>
    <cellStyle name="20% - Accent1 3 2 3 6 2 2 2" xfId="19942" xr:uid="{00000000-0005-0000-0000-0000304D0000}"/>
    <cellStyle name="20% - Accent1 3 2 3 6 2 2 2 2" xfId="19943" xr:uid="{00000000-0005-0000-0000-0000314D0000}"/>
    <cellStyle name="20% - Accent1 3 2 3 6 2 2 2 2 2" xfId="19944" xr:uid="{00000000-0005-0000-0000-0000324D0000}"/>
    <cellStyle name="20% - Accent1 3 2 3 6 2 2 2 3" xfId="19945" xr:uid="{00000000-0005-0000-0000-0000334D0000}"/>
    <cellStyle name="20% - Accent1 3 2 3 6 2 2 3" xfId="19946" xr:uid="{00000000-0005-0000-0000-0000344D0000}"/>
    <cellStyle name="20% - Accent1 3 2 3 6 2 2 3 2" xfId="19947" xr:uid="{00000000-0005-0000-0000-0000354D0000}"/>
    <cellStyle name="20% - Accent1 3 2 3 6 2 2 4" xfId="19948" xr:uid="{00000000-0005-0000-0000-0000364D0000}"/>
    <cellStyle name="20% - Accent1 3 2 3 6 2 3" xfId="19949" xr:uid="{00000000-0005-0000-0000-0000374D0000}"/>
    <cellStyle name="20% - Accent1 3 2 3 6 2 3 2" xfId="19950" xr:uid="{00000000-0005-0000-0000-0000384D0000}"/>
    <cellStyle name="20% - Accent1 3 2 3 6 2 3 2 2" xfId="19951" xr:uid="{00000000-0005-0000-0000-0000394D0000}"/>
    <cellStyle name="20% - Accent1 3 2 3 6 2 3 2 2 2" xfId="19952" xr:uid="{00000000-0005-0000-0000-00003A4D0000}"/>
    <cellStyle name="20% - Accent1 3 2 3 6 2 3 2 3" xfId="19953" xr:uid="{00000000-0005-0000-0000-00003B4D0000}"/>
    <cellStyle name="20% - Accent1 3 2 3 6 2 3 3" xfId="19954" xr:uid="{00000000-0005-0000-0000-00003C4D0000}"/>
    <cellStyle name="20% - Accent1 3 2 3 6 2 3 3 2" xfId="19955" xr:uid="{00000000-0005-0000-0000-00003D4D0000}"/>
    <cellStyle name="20% - Accent1 3 2 3 6 2 3 4" xfId="19956" xr:uid="{00000000-0005-0000-0000-00003E4D0000}"/>
    <cellStyle name="20% - Accent1 3 2 3 6 2 4" xfId="19957" xr:uid="{00000000-0005-0000-0000-00003F4D0000}"/>
    <cellStyle name="20% - Accent1 3 2 3 6 2 4 2" xfId="19958" xr:uid="{00000000-0005-0000-0000-0000404D0000}"/>
    <cellStyle name="20% - Accent1 3 2 3 6 2 4 2 2" xfId="19959" xr:uid="{00000000-0005-0000-0000-0000414D0000}"/>
    <cellStyle name="20% - Accent1 3 2 3 6 2 4 2 2 2" xfId="19960" xr:uid="{00000000-0005-0000-0000-0000424D0000}"/>
    <cellStyle name="20% - Accent1 3 2 3 6 2 4 2 3" xfId="19961" xr:uid="{00000000-0005-0000-0000-0000434D0000}"/>
    <cellStyle name="20% - Accent1 3 2 3 6 2 4 3" xfId="19962" xr:uid="{00000000-0005-0000-0000-0000444D0000}"/>
    <cellStyle name="20% - Accent1 3 2 3 6 2 4 3 2" xfId="19963" xr:uid="{00000000-0005-0000-0000-0000454D0000}"/>
    <cellStyle name="20% - Accent1 3 2 3 6 2 4 4" xfId="19964" xr:uid="{00000000-0005-0000-0000-0000464D0000}"/>
    <cellStyle name="20% - Accent1 3 2 3 6 2 5" xfId="19965" xr:uid="{00000000-0005-0000-0000-0000474D0000}"/>
    <cellStyle name="20% - Accent1 3 2 3 6 2 5 2" xfId="19966" xr:uid="{00000000-0005-0000-0000-0000484D0000}"/>
    <cellStyle name="20% - Accent1 3 2 3 6 2 5 2 2" xfId="19967" xr:uid="{00000000-0005-0000-0000-0000494D0000}"/>
    <cellStyle name="20% - Accent1 3 2 3 6 2 5 3" xfId="19968" xr:uid="{00000000-0005-0000-0000-00004A4D0000}"/>
    <cellStyle name="20% - Accent1 3 2 3 6 2 6" xfId="19969" xr:uid="{00000000-0005-0000-0000-00004B4D0000}"/>
    <cellStyle name="20% - Accent1 3 2 3 6 2 6 2" xfId="19970" xr:uid="{00000000-0005-0000-0000-00004C4D0000}"/>
    <cellStyle name="20% - Accent1 3 2 3 6 2 6 2 2" xfId="19971" xr:uid="{00000000-0005-0000-0000-00004D4D0000}"/>
    <cellStyle name="20% - Accent1 3 2 3 6 2 6 3" xfId="19972" xr:uid="{00000000-0005-0000-0000-00004E4D0000}"/>
    <cellStyle name="20% - Accent1 3 2 3 6 2 7" xfId="19973" xr:uid="{00000000-0005-0000-0000-00004F4D0000}"/>
    <cellStyle name="20% - Accent1 3 2 3 6 2 7 2" xfId="19974" xr:uid="{00000000-0005-0000-0000-0000504D0000}"/>
    <cellStyle name="20% - Accent1 3 2 3 6 2 8" xfId="19975" xr:uid="{00000000-0005-0000-0000-0000514D0000}"/>
    <cellStyle name="20% - Accent1 3 2 3 6 2 8 2" xfId="19976" xr:uid="{00000000-0005-0000-0000-0000524D0000}"/>
    <cellStyle name="20% - Accent1 3 2 3 6 2 9" xfId="19977" xr:uid="{00000000-0005-0000-0000-0000534D0000}"/>
    <cellStyle name="20% - Accent1 3 2 3 6 3" xfId="19978" xr:uid="{00000000-0005-0000-0000-0000544D0000}"/>
    <cellStyle name="20% - Accent1 3 2 3 6 3 2" xfId="19979" xr:uid="{00000000-0005-0000-0000-0000554D0000}"/>
    <cellStyle name="20% - Accent1 3 2 3 6 3 2 2" xfId="19980" xr:uid="{00000000-0005-0000-0000-0000564D0000}"/>
    <cellStyle name="20% - Accent1 3 2 3 6 3 2 2 2" xfId="19981" xr:uid="{00000000-0005-0000-0000-0000574D0000}"/>
    <cellStyle name="20% - Accent1 3 2 3 6 3 2 2 2 2" xfId="19982" xr:uid="{00000000-0005-0000-0000-0000584D0000}"/>
    <cellStyle name="20% - Accent1 3 2 3 6 3 2 2 3" xfId="19983" xr:uid="{00000000-0005-0000-0000-0000594D0000}"/>
    <cellStyle name="20% - Accent1 3 2 3 6 3 2 3" xfId="19984" xr:uid="{00000000-0005-0000-0000-00005A4D0000}"/>
    <cellStyle name="20% - Accent1 3 2 3 6 3 2 3 2" xfId="19985" xr:uid="{00000000-0005-0000-0000-00005B4D0000}"/>
    <cellStyle name="20% - Accent1 3 2 3 6 3 2 4" xfId="19986" xr:uid="{00000000-0005-0000-0000-00005C4D0000}"/>
    <cellStyle name="20% - Accent1 3 2 3 6 3 3" xfId="19987" xr:uid="{00000000-0005-0000-0000-00005D4D0000}"/>
    <cellStyle name="20% - Accent1 3 2 3 6 3 3 2" xfId="19988" xr:uid="{00000000-0005-0000-0000-00005E4D0000}"/>
    <cellStyle name="20% - Accent1 3 2 3 6 3 3 2 2" xfId="19989" xr:uid="{00000000-0005-0000-0000-00005F4D0000}"/>
    <cellStyle name="20% - Accent1 3 2 3 6 3 3 2 2 2" xfId="19990" xr:uid="{00000000-0005-0000-0000-0000604D0000}"/>
    <cellStyle name="20% - Accent1 3 2 3 6 3 3 2 3" xfId="19991" xr:uid="{00000000-0005-0000-0000-0000614D0000}"/>
    <cellStyle name="20% - Accent1 3 2 3 6 3 3 3" xfId="19992" xr:uid="{00000000-0005-0000-0000-0000624D0000}"/>
    <cellStyle name="20% - Accent1 3 2 3 6 3 3 3 2" xfId="19993" xr:uid="{00000000-0005-0000-0000-0000634D0000}"/>
    <cellStyle name="20% - Accent1 3 2 3 6 3 3 4" xfId="19994" xr:uid="{00000000-0005-0000-0000-0000644D0000}"/>
    <cellStyle name="20% - Accent1 3 2 3 6 3 4" xfId="19995" xr:uid="{00000000-0005-0000-0000-0000654D0000}"/>
    <cellStyle name="20% - Accent1 3 2 3 6 3 4 2" xfId="19996" xr:uid="{00000000-0005-0000-0000-0000664D0000}"/>
    <cellStyle name="20% - Accent1 3 2 3 6 3 4 2 2" xfId="19997" xr:uid="{00000000-0005-0000-0000-0000674D0000}"/>
    <cellStyle name="20% - Accent1 3 2 3 6 3 4 2 2 2" xfId="19998" xr:uid="{00000000-0005-0000-0000-0000684D0000}"/>
    <cellStyle name="20% - Accent1 3 2 3 6 3 4 2 3" xfId="19999" xr:uid="{00000000-0005-0000-0000-0000694D0000}"/>
    <cellStyle name="20% - Accent1 3 2 3 6 3 4 3" xfId="20000" xr:uid="{00000000-0005-0000-0000-00006A4D0000}"/>
    <cellStyle name="20% - Accent1 3 2 3 6 3 4 3 2" xfId="20001" xr:uid="{00000000-0005-0000-0000-00006B4D0000}"/>
    <cellStyle name="20% - Accent1 3 2 3 6 3 4 4" xfId="20002" xr:uid="{00000000-0005-0000-0000-00006C4D0000}"/>
    <cellStyle name="20% - Accent1 3 2 3 6 3 5" xfId="20003" xr:uid="{00000000-0005-0000-0000-00006D4D0000}"/>
    <cellStyle name="20% - Accent1 3 2 3 6 3 5 2" xfId="20004" xr:uid="{00000000-0005-0000-0000-00006E4D0000}"/>
    <cellStyle name="20% - Accent1 3 2 3 6 3 5 2 2" xfId="20005" xr:uid="{00000000-0005-0000-0000-00006F4D0000}"/>
    <cellStyle name="20% - Accent1 3 2 3 6 3 5 3" xfId="20006" xr:uid="{00000000-0005-0000-0000-0000704D0000}"/>
    <cellStyle name="20% - Accent1 3 2 3 6 3 6" xfId="20007" xr:uid="{00000000-0005-0000-0000-0000714D0000}"/>
    <cellStyle name="20% - Accent1 3 2 3 6 3 6 2" xfId="20008" xr:uid="{00000000-0005-0000-0000-0000724D0000}"/>
    <cellStyle name="20% - Accent1 3 2 3 6 3 6 2 2" xfId="20009" xr:uid="{00000000-0005-0000-0000-0000734D0000}"/>
    <cellStyle name="20% - Accent1 3 2 3 6 3 6 3" xfId="20010" xr:uid="{00000000-0005-0000-0000-0000744D0000}"/>
    <cellStyle name="20% - Accent1 3 2 3 6 3 7" xfId="20011" xr:uid="{00000000-0005-0000-0000-0000754D0000}"/>
    <cellStyle name="20% - Accent1 3 2 3 6 3 7 2" xfId="20012" xr:uid="{00000000-0005-0000-0000-0000764D0000}"/>
    <cellStyle name="20% - Accent1 3 2 3 6 3 8" xfId="20013" xr:uid="{00000000-0005-0000-0000-0000774D0000}"/>
    <cellStyle name="20% - Accent1 3 2 3 6 3 8 2" xfId="20014" xr:uid="{00000000-0005-0000-0000-0000784D0000}"/>
    <cellStyle name="20% - Accent1 3 2 3 6 3 9" xfId="20015" xr:uid="{00000000-0005-0000-0000-0000794D0000}"/>
    <cellStyle name="20% - Accent1 3 2 3 6 4" xfId="20016" xr:uid="{00000000-0005-0000-0000-00007A4D0000}"/>
    <cellStyle name="20% - Accent1 3 2 3 6 4 2" xfId="20017" xr:uid="{00000000-0005-0000-0000-00007B4D0000}"/>
    <cellStyle name="20% - Accent1 3 2 3 6 4 2 2" xfId="20018" xr:uid="{00000000-0005-0000-0000-00007C4D0000}"/>
    <cellStyle name="20% - Accent1 3 2 3 6 4 2 2 2" xfId="20019" xr:uid="{00000000-0005-0000-0000-00007D4D0000}"/>
    <cellStyle name="20% - Accent1 3 2 3 6 4 2 3" xfId="20020" xr:uid="{00000000-0005-0000-0000-00007E4D0000}"/>
    <cellStyle name="20% - Accent1 3 2 3 6 4 3" xfId="20021" xr:uid="{00000000-0005-0000-0000-00007F4D0000}"/>
    <cellStyle name="20% - Accent1 3 2 3 6 4 3 2" xfId="20022" xr:uid="{00000000-0005-0000-0000-0000804D0000}"/>
    <cellStyle name="20% - Accent1 3 2 3 6 4 4" xfId="20023" xr:uid="{00000000-0005-0000-0000-0000814D0000}"/>
    <cellStyle name="20% - Accent1 3 2 3 6 5" xfId="20024" xr:uid="{00000000-0005-0000-0000-0000824D0000}"/>
    <cellStyle name="20% - Accent1 3 2 3 6 5 2" xfId="20025" xr:uid="{00000000-0005-0000-0000-0000834D0000}"/>
    <cellStyle name="20% - Accent1 3 2 3 6 5 2 2" xfId="20026" xr:uid="{00000000-0005-0000-0000-0000844D0000}"/>
    <cellStyle name="20% - Accent1 3 2 3 6 5 2 2 2" xfId="20027" xr:uid="{00000000-0005-0000-0000-0000854D0000}"/>
    <cellStyle name="20% - Accent1 3 2 3 6 5 2 3" xfId="20028" xr:uid="{00000000-0005-0000-0000-0000864D0000}"/>
    <cellStyle name="20% - Accent1 3 2 3 6 5 3" xfId="20029" xr:uid="{00000000-0005-0000-0000-0000874D0000}"/>
    <cellStyle name="20% - Accent1 3 2 3 6 5 3 2" xfId="20030" xr:uid="{00000000-0005-0000-0000-0000884D0000}"/>
    <cellStyle name="20% - Accent1 3 2 3 6 5 4" xfId="20031" xr:uid="{00000000-0005-0000-0000-0000894D0000}"/>
    <cellStyle name="20% - Accent1 3 2 3 6 6" xfId="20032" xr:uid="{00000000-0005-0000-0000-00008A4D0000}"/>
    <cellStyle name="20% - Accent1 3 2 3 6 6 2" xfId="20033" xr:uid="{00000000-0005-0000-0000-00008B4D0000}"/>
    <cellStyle name="20% - Accent1 3 2 3 6 6 2 2" xfId="20034" xr:uid="{00000000-0005-0000-0000-00008C4D0000}"/>
    <cellStyle name="20% - Accent1 3 2 3 6 6 2 2 2" xfId="20035" xr:uid="{00000000-0005-0000-0000-00008D4D0000}"/>
    <cellStyle name="20% - Accent1 3 2 3 6 6 2 3" xfId="20036" xr:uid="{00000000-0005-0000-0000-00008E4D0000}"/>
    <cellStyle name="20% - Accent1 3 2 3 6 6 3" xfId="20037" xr:uid="{00000000-0005-0000-0000-00008F4D0000}"/>
    <cellStyle name="20% - Accent1 3 2 3 6 6 3 2" xfId="20038" xr:uid="{00000000-0005-0000-0000-0000904D0000}"/>
    <cellStyle name="20% - Accent1 3 2 3 6 6 4" xfId="20039" xr:uid="{00000000-0005-0000-0000-0000914D0000}"/>
    <cellStyle name="20% - Accent1 3 2 3 6 7" xfId="20040" xr:uid="{00000000-0005-0000-0000-0000924D0000}"/>
    <cellStyle name="20% - Accent1 3 2 3 6 7 2" xfId="20041" xr:uid="{00000000-0005-0000-0000-0000934D0000}"/>
    <cellStyle name="20% - Accent1 3 2 3 6 7 2 2" xfId="20042" xr:uid="{00000000-0005-0000-0000-0000944D0000}"/>
    <cellStyle name="20% - Accent1 3 2 3 6 7 3" xfId="20043" xr:uid="{00000000-0005-0000-0000-0000954D0000}"/>
    <cellStyle name="20% - Accent1 3 2 3 6 8" xfId="20044" xr:uid="{00000000-0005-0000-0000-0000964D0000}"/>
    <cellStyle name="20% - Accent1 3 2 3 6 8 2" xfId="20045" xr:uid="{00000000-0005-0000-0000-0000974D0000}"/>
    <cellStyle name="20% - Accent1 3 2 3 6 8 2 2" xfId="20046" xr:uid="{00000000-0005-0000-0000-0000984D0000}"/>
    <cellStyle name="20% - Accent1 3 2 3 6 8 3" xfId="20047" xr:uid="{00000000-0005-0000-0000-0000994D0000}"/>
    <cellStyle name="20% - Accent1 3 2 3 6 9" xfId="20048" xr:uid="{00000000-0005-0000-0000-00009A4D0000}"/>
    <cellStyle name="20% - Accent1 3 2 3 6 9 2" xfId="20049" xr:uid="{00000000-0005-0000-0000-00009B4D0000}"/>
    <cellStyle name="20% - Accent1 3 2 3 7" xfId="20050" xr:uid="{00000000-0005-0000-0000-00009C4D0000}"/>
    <cellStyle name="20% - Accent1 3 2 3 7 2" xfId="20051" xr:uid="{00000000-0005-0000-0000-00009D4D0000}"/>
    <cellStyle name="20% - Accent1 3 2 3 7 2 2" xfId="20052" xr:uid="{00000000-0005-0000-0000-00009E4D0000}"/>
    <cellStyle name="20% - Accent1 3 2 3 7 2 2 2" xfId="20053" xr:uid="{00000000-0005-0000-0000-00009F4D0000}"/>
    <cellStyle name="20% - Accent1 3 2 3 7 2 2 2 2" xfId="20054" xr:uid="{00000000-0005-0000-0000-0000A04D0000}"/>
    <cellStyle name="20% - Accent1 3 2 3 7 2 2 3" xfId="20055" xr:uid="{00000000-0005-0000-0000-0000A14D0000}"/>
    <cellStyle name="20% - Accent1 3 2 3 7 2 3" xfId="20056" xr:uid="{00000000-0005-0000-0000-0000A24D0000}"/>
    <cellStyle name="20% - Accent1 3 2 3 7 2 3 2" xfId="20057" xr:uid="{00000000-0005-0000-0000-0000A34D0000}"/>
    <cellStyle name="20% - Accent1 3 2 3 7 2 4" xfId="20058" xr:uid="{00000000-0005-0000-0000-0000A44D0000}"/>
    <cellStyle name="20% - Accent1 3 2 3 7 3" xfId="20059" xr:uid="{00000000-0005-0000-0000-0000A54D0000}"/>
    <cellStyle name="20% - Accent1 3 2 3 7 3 2" xfId="20060" xr:uid="{00000000-0005-0000-0000-0000A64D0000}"/>
    <cellStyle name="20% - Accent1 3 2 3 7 3 2 2" xfId="20061" xr:uid="{00000000-0005-0000-0000-0000A74D0000}"/>
    <cellStyle name="20% - Accent1 3 2 3 7 3 2 2 2" xfId="20062" xr:uid="{00000000-0005-0000-0000-0000A84D0000}"/>
    <cellStyle name="20% - Accent1 3 2 3 7 3 2 3" xfId="20063" xr:uid="{00000000-0005-0000-0000-0000A94D0000}"/>
    <cellStyle name="20% - Accent1 3 2 3 7 3 3" xfId="20064" xr:uid="{00000000-0005-0000-0000-0000AA4D0000}"/>
    <cellStyle name="20% - Accent1 3 2 3 7 3 3 2" xfId="20065" xr:uid="{00000000-0005-0000-0000-0000AB4D0000}"/>
    <cellStyle name="20% - Accent1 3 2 3 7 3 4" xfId="20066" xr:uid="{00000000-0005-0000-0000-0000AC4D0000}"/>
    <cellStyle name="20% - Accent1 3 2 3 7 4" xfId="20067" xr:uid="{00000000-0005-0000-0000-0000AD4D0000}"/>
    <cellStyle name="20% - Accent1 3 2 3 7 4 2" xfId="20068" xr:uid="{00000000-0005-0000-0000-0000AE4D0000}"/>
    <cellStyle name="20% - Accent1 3 2 3 7 4 2 2" xfId="20069" xr:uid="{00000000-0005-0000-0000-0000AF4D0000}"/>
    <cellStyle name="20% - Accent1 3 2 3 7 4 2 2 2" xfId="20070" xr:uid="{00000000-0005-0000-0000-0000B04D0000}"/>
    <cellStyle name="20% - Accent1 3 2 3 7 4 2 3" xfId="20071" xr:uid="{00000000-0005-0000-0000-0000B14D0000}"/>
    <cellStyle name="20% - Accent1 3 2 3 7 4 3" xfId="20072" xr:uid="{00000000-0005-0000-0000-0000B24D0000}"/>
    <cellStyle name="20% - Accent1 3 2 3 7 4 3 2" xfId="20073" xr:uid="{00000000-0005-0000-0000-0000B34D0000}"/>
    <cellStyle name="20% - Accent1 3 2 3 7 4 4" xfId="20074" xr:uid="{00000000-0005-0000-0000-0000B44D0000}"/>
    <cellStyle name="20% - Accent1 3 2 3 7 5" xfId="20075" xr:uid="{00000000-0005-0000-0000-0000B54D0000}"/>
    <cellStyle name="20% - Accent1 3 2 3 7 5 2" xfId="20076" xr:uid="{00000000-0005-0000-0000-0000B64D0000}"/>
    <cellStyle name="20% - Accent1 3 2 3 7 5 2 2" xfId="20077" xr:uid="{00000000-0005-0000-0000-0000B74D0000}"/>
    <cellStyle name="20% - Accent1 3 2 3 7 5 3" xfId="20078" xr:uid="{00000000-0005-0000-0000-0000B84D0000}"/>
    <cellStyle name="20% - Accent1 3 2 3 7 6" xfId="20079" xr:uid="{00000000-0005-0000-0000-0000B94D0000}"/>
    <cellStyle name="20% - Accent1 3 2 3 7 6 2" xfId="20080" xr:uid="{00000000-0005-0000-0000-0000BA4D0000}"/>
    <cellStyle name="20% - Accent1 3 2 3 7 6 2 2" xfId="20081" xr:uid="{00000000-0005-0000-0000-0000BB4D0000}"/>
    <cellStyle name="20% - Accent1 3 2 3 7 6 3" xfId="20082" xr:uid="{00000000-0005-0000-0000-0000BC4D0000}"/>
    <cellStyle name="20% - Accent1 3 2 3 7 7" xfId="20083" xr:uid="{00000000-0005-0000-0000-0000BD4D0000}"/>
    <cellStyle name="20% - Accent1 3 2 3 7 7 2" xfId="20084" xr:uid="{00000000-0005-0000-0000-0000BE4D0000}"/>
    <cellStyle name="20% - Accent1 3 2 3 7 8" xfId="20085" xr:uid="{00000000-0005-0000-0000-0000BF4D0000}"/>
    <cellStyle name="20% - Accent1 3 2 3 7 8 2" xfId="20086" xr:uid="{00000000-0005-0000-0000-0000C04D0000}"/>
    <cellStyle name="20% - Accent1 3 2 3 7 9" xfId="20087" xr:uid="{00000000-0005-0000-0000-0000C14D0000}"/>
    <cellStyle name="20% - Accent1 3 2 3 8" xfId="20088" xr:uid="{00000000-0005-0000-0000-0000C24D0000}"/>
    <cellStyle name="20% - Accent1 3 2 3 8 2" xfId="20089" xr:uid="{00000000-0005-0000-0000-0000C34D0000}"/>
    <cellStyle name="20% - Accent1 3 2 3 8 2 2" xfId="20090" xr:uid="{00000000-0005-0000-0000-0000C44D0000}"/>
    <cellStyle name="20% - Accent1 3 2 3 8 2 2 2" xfId="20091" xr:uid="{00000000-0005-0000-0000-0000C54D0000}"/>
    <cellStyle name="20% - Accent1 3 2 3 8 2 2 2 2" xfId="20092" xr:uid="{00000000-0005-0000-0000-0000C64D0000}"/>
    <cellStyle name="20% - Accent1 3 2 3 8 2 2 3" xfId="20093" xr:uid="{00000000-0005-0000-0000-0000C74D0000}"/>
    <cellStyle name="20% - Accent1 3 2 3 8 2 3" xfId="20094" xr:uid="{00000000-0005-0000-0000-0000C84D0000}"/>
    <cellStyle name="20% - Accent1 3 2 3 8 2 3 2" xfId="20095" xr:uid="{00000000-0005-0000-0000-0000C94D0000}"/>
    <cellStyle name="20% - Accent1 3 2 3 8 2 4" xfId="20096" xr:uid="{00000000-0005-0000-0000-0000CA4D0000}"/>
    <cellStyle name="20% - Accent1 3 2 3 8 3" xfId="20097" xr:uid="{00000000-0005-0000-0000-0000CB4D0000}"/>
    <cellStyle name="20% - Accent1 3 2 3 8 3 2" xfId="20098" xr:uid="{00000000-0005-0000-0000-0000CC4D0000}"/>
    <cellStyle name="20% - Accent1 3 2 3 8 3 2 2" xfId="20099" xr:uid="{00000000-0005-0000-0000-0000CD4D0000}"/>
    <cellStyle name="20% - Accent1 3 2 3 8 3 2 2 2" xfId="20100" xr:uid="{00000000-0005-0000-0000-0000CE4D0000}"/>
    <cellStyle name="20% - Accent1 3 2 3 8 3 2 3" xfId="20101" xr:uid="{00000000-0005-0000-0000-0000CF4D0000}"/>
    <cellStyle name="20% - Accent1 3 2 3 8 3 3" xfId="20102" xr:uid="{00000000-0005-0000-0000-0000D04D0000}"/>
    <cellStyle name="20% - Accent1 3 2 3 8 3 3 2" xfId="20103" xr:uid="{00000000-0005-0000-0000-0000D14D0000}"/>
    <cellStyle name="20% - Accent1 3 2 3 8 3 4" xfId="20104" xr:uid="{00000000-0005-0000-0000-0000D24D0000}"/>
    <cellStyle name="20% - Accent1 3 2 3 8 4" xfId="20105" xr:uid="{00000000-0005-0000-0000-0000D34D0000}"/>
    <cellStyle name="20% - Accent1 3 2 3 8 4 2" xfId="20106" xr:uid="{00000000-0005-0000-0000-0000D44D0000}"/>
    <cellStyle name="20% - Accent1 3 2 3 8 4 2 2" xfId="20107" xr:uid="{00000000-0005-0000-0000-0000D54D0000}"/>
    <cellStyle name="20% - Accent1 3 2 3 8 4 2 2 2" xfId="20108" xr:uid="{00000000-0005-0000-0000-0000D64D0000}"/>
    <cellStyle name="20% - Accent1 3 2 3 8 4 2 3" xfId="20109" xr:uid="{00000000-0005-0000-0000-0000D74D0000}"/>
    <cellStyle name="20% - Accent1 3 2 3 8 4 3" xfId="20110" xr:uid="{00000000-0005-0000-0000-0000D84D0000}"/>
    <cellStyle name="20% - Accent1 3 2 3 8 4 3 2" xfId="20111" xr:uid="{00000000-0005-0000-0000-0000D94D0000}"/>
    <cellStyle name="20% - Accent1 3 2 3 8 4 4" xfId="20112" xr:uid="{00000000-0005-0000-0000-0000DA4D0000}"/>
    <cellStyle name="20% - Accent1 3 2 3 8 5" xfId="20113" xr:uid="{00000000-0005-0000-0000-0000DB4D0000}"/>
    <cellStyle name="20% - Accent1 3 2 3 8 5 2" xfId="20114" xr:uid="{00000000-0005-0000-0000-0000DC4D0000}"/>
    <cellStyle name="20% - Accent1 3 2 3 8 5 2 2" xfId="20115" xr:uid="{00000000-0005-0000-0000-0000DD4D0000}"/>
    <cellStyle name="20% - Accent1 3 2 3 8 5 3" xfId="20116" xr:uid="{00000000-0005-0000-0000-0000DE4D0000}"/>
    <cellStyle name="20% - Accent1 3 2 3 8 6" xfId="20117" xr:uid="{00000000-0005-0000-0000-0000DF4D0000}"/>
    <cellStyle name="20% - Accent1 3 2 3 8 6 2" xfId="20118" xr:uid="{00000000-0005-0000-0000-0000E04D0000}"/>
    <cellStyle name="20% - Accent1 3 2 3 8 6 2 2" xfId="20119" xr:uid="{00000000-0005-0000-0000-0000E14D0000}"/>
    <cellStyle name="20% - Accent1 3 2 3 8 6 3" xfId="20120" xr:uid="{00000000-0005-0000-0000-0000E24D0000}"/>
    <cellStyle name="20% - Accent1 3 2 3 8 7" xfId="20121" xr:uid="{00000000-0005-0000-0000-0000E34D0000}"/>
    <cellStyle name="20% - Accent1 3 2 3 8 7 2" xfId="20122" xr:uid="{00000000-0005-0000-0000-0000E44D0000}"/>
    <cellStyle name="20% - Accent1 3 2 3 8 8" xfId="20123" xr:uid="{00000000-0005-0000-0000-0000E54D0000}"/>
    <cellStyle name="20% - Accent1 3 2 3 8 8 2" xfId="20124" xr:uid="{00000000-0005-0000-0000-0000E64D0000}"/>
    <cellStyle name="20% - Accent1 3 2 3 8 9" xfId="20125" xr:uid="{00000000-0005-0000-0000-0000E74D0000}"/>
    <cellStyle name="20% - Accent1 3 2 3 9" xfId="20126" xr:uid="{00000000-0005-0000-0000-0000E84D0000}"/>
    <cellStyle name="20% - Accent1 3 2 3 9 2" xfId="20127" xr:uid="{00000000-0005-0000-0000-0000E94D0000}"/>
    <cellStyle name="20% - Accent1 3 2 3 9 2 2" xfId="20128" xr:uid="{00000000-0005-0000-0000-0000EA4D0000}"/>
    <cellStyle name="20% - Accent1 3 2 3 9 2 2 2" xfId="20129" xr:uid="{00000000-0005-0000-0000-0000EB4D0000}"/>
    <cellStyle name="20% - Accent1 3 2 3 9 2 3" xfId="20130" xr:uid="{00000000-0005-0000-0000-0000EC4D0000}"/>
    <cellStyle name="20% - Accent1 3 2 3 9 3" xfId="20131" xr:uid="{00000000-0005-0000-0000-0000ED4D0000}"/>
    <cellStyle name="20% - Accent1 3 2 3 9 3 2" xfId="20132" xr:uid="{00000000-0005-0000-0000-0000EE4D0000}"/>
    <cellStyle name="20% - Accent1 3 2 3 9 4" xfId="20133" xr:uid="{00000000-0005-0000-0000-0000EF4D0000}"/>
    <cellStyle name="20% - Accent1 3 2 4" xfId="20134" xr:uid="{00000000-0005-0000-0000-0000F04D0000}"/>
    <cellStyle name="20% - Accent1 3 2 4 10" xfId="20135" xr:uid="{00000000-0005-0000-0000-0000F14D0000}"/>
    <cellStyle name="20% - Accent1 3 2 4 10 2" xfId="20136" xr:uid="{00000000-0005-0000-0000-0000F24D0000}"/>
    <cellStyle name="20% - Accent1 3 2 4 10 2 2" xfId="20137" xr:uid="{00000000-0005-0000-0000-0000F34D0000}"/>
    <cellStyle name="20% - Accent1 3 2 4 10 2 2 2" xfId="20138" xr:uid="{00000000-0005-0000-0000-0000F44D0000}"/>
    <cellStyle name="20% - Accent1 3 2 4 10 2 3" xfId="20139" xr:uid="{00000000-0005-0000-0000-0000F54D0000}"/>
    <cellStyle name="20% - Accent1 3 2 4 10 3" xfId="20140" xr:uid="{00000000-0005-0000-0000-0000F64D0000}"/>
    <cellStyle name="20% - Accent1 3 2 4 10 3 2" xfId="20141" xr:uid="{00000000-0005-0000-0000-0000F74D0000}"/>
    <cellStyle name="20% - Accent1 3 2 4 10 4" xfId="20142" xr:uid="{00000000-0005-0000-0000-0000F84D0000}"/>
    <cellStyle name="20% - Accent1 3 2 4 11" xfId="20143" xr:uid="{00000000-0005-0000-0000-0000F94D0000}"/>
    <cellStyle name="20% - Accent1 3 2 4 11 2" xfId="20144" xr:uid="{00000000-0005-0000-0000-0000FA4D0000}"/>
    <cellStyle name="20% - Accent1 3 2 4 11 2 2" xfId="20145" xr:uid="{00000000-0005-0000-0000-0000FB4D0000}"/>
    <cellStyle name="20% - Accent1 3 2 4 11 2 2 2" xfId="20146" xr:uid="{00000000-0005-0000-0000-0000FC4D0000}"/>
    <cellStyle name="20% - Accent1 3 2 4 11 2 3" xfId="20147" xr:uid="{00000000-0005-0000-0000-0000FD4D0000}"/>
    <cellStyle name="20% - Accent1 3 2 4 11 3" xfId="20148" xr:uid="{00000000-0005-0000-0000-0000FE4D0000}"/>
    <cellStyle name="20% - Accent1 3 2 4 11 3 2" xfId="20149" xr:uid="{00000000-0005-0000-0000-0000FF4D0000}"/>
    <cellStyle name="20% - Accent1 3 2 4 11 4" xfId="20150" xr:uid="{00000000-0005-0000-0000-0000004E0000}"/>
    <cellStyle name="20% - Accent1 3 2 4 12" xfId="20151" xr:uid="{00000000-0005-0000-0000-0000014E0000}"/>
    <cellStyle name="20% - Accent1 3 2 4 12 2" xfId="20152" xr:uid="{00000000-0005-0000-0000-0000024E0000}"/>
    <cellStyle name="20% - Accent1 3 2 4 12 2 2" xfId="20153" xr:uid="{00000000-0005-0000-0000-0000034E0000}"/>
    <cellStyle name="20% - Accent1 3 2 4 12 3" xfId="20154" xr:uid="{00000000-0005-0000-0000-0000044E0000}"/>
    <cellStyle name="20% - Accent1 3 2 4 13" xfId="20155" xr:uid="{00000000-0005-0000-0000-0000054E0000}"/>
    <cellStyle name="20% - Accent1 3 2 4 13 2" xfId="20156" xr:uid="{00000000-0005-0000-0000-0000064E0000}"/>
    <cellStyle name="20% - Accent1 3 2 4 13 2 2" xfId="20157" xr:uid="{00000000-0005-0000-0000-0000074E0000}"/>
    <cellStyle name="20% - Accent1 3 2 4 13 3" xfId="20158" xr:uid="{00000000-0005-0000-0000-0000084E0000}"/>
    <cellStyle name="20% - Accent1 3 2 4 14" xfId="20159" xr:uid="{00000000-0005-0000-0000-0000094E0000}"/>
    <cellStyle name="20% - Accent1 3 2 4 14 2" xfId="20160" xr:uid="{00000000-0005-0000-0000-00000A4E0000}"/>
    <cellStyle name="20% - Accent1 3 2 4 15" xfId="20161" xr:uid="{00000000-0005-0000-0000-00000B4E0000}"/>
    <cellStyle name="20% - Accent1 3 2 4 15 2" xfId="20162" xr:uid="{00000000-0005-0000-0000-00000C4E0000}"/>
    <cellStyle name="20% - Accent1 3 2 4 16" xfId="20163" xr:uid="{00000000-0005-0000-0000-00000D4E0000}"/>
    <cellStyle name="20% - Accent1 3 2 4 2" xfId="20164" xr:uid="{00000000-0005-0000-0000-00000E4E0000}"/>
    <cellStyle name="20% - Accent1 3 2 4 2 10" xfId="20165" xr:uid="{00000000-0005-0000-0000-00000F4E0000}"/>
    <cellStyle name="20% - Accent1 3 2 4 2 10 2" xfId="20166" xr:uid="{00000000-0005-0000-0000-0000104E0000}"/>
    <cellStyle name="20% - Accent1 3 2 4 2 10 2 2" xfId="20167" xr:uid="{00000000-0005-0000-0000-0000114E0000}"/>
    <cellStyle name="20% - Accent1 3 2 4 2 10 2 2 2" xfId="20168" xr:uid="{00000000-0005-0000-0000-0000124E0000}"/>
    <cellStyle name="20% - Accent1 3 2 4 2 10 2 3" xfId="20169" xr:uid="{00000000-0005-0000-0000-0000134E0000}"/>
    <cellStyle name="20% - Accent1 3 2 4 2 10 3" xfId="20170" xr:uid="{00000000-0005-0000-0000-0000144E0000}"/>
    <cellStyle name="20% - Accent1 3 2 4 2 10 3 2" xfId="20171" xr:uid="{00000000-0005-0000-0000-0000154E0000}"/>
    <cellStyle name="20% - Accent1 3 2 4 2 10 4" xfId="20172" xr:uid="{00000000-0005-0000-0000-0000164E0000}"/>
    <cellStyle name="20% - Accent1 3 2 4 2 11" xfId="20173" xr:uid="{00000000-0005-0000-0000-0000174E0000}"/>
    <cellStyle name="20% - Accent1 3 2 4 2 11 2" xfId="20174" xr:uid="{00000000-0005-0000-0000-0000184E0000}"/>
    <cellStyle name="20% - Accent1 3 2 4 2 11 2 2" xfId="20175" xr:uid="{00000000-0005-0000-0000-0000194E0000}"/>
    <cellStyle name="20% - Accent1 3 2 4 2 11 3" xfId="20176" xr:uid="{00000000-0005-0000-0000-00001A4E0000}"/>
    <cellStyle name="20% - Accent1 3 2 4 2 12" xfId="20177" xr:uid="{00000000-0005-0000-0000-00001B4E0000}"/>
    <cellStyle name="20% - Accent1 3 2 4 2 12 2" xfId="20178" xr:uid="{00000000-0005-0000-0000-00001C4E0000}"/>
    <cellStyle name="20% - Accent1 3 2 4 2 12 2 2" xfId="20179" xr:uid="{00000000-0005-0000-0000-00001D4E0000}"/>
    <cellStyle name="20% - Accent1 3 2 4 2 12 3" xfId="20180" xr:uid="{00000000-0005-0000-0000-00001E4E0000}"/>
    <cellStyle name="20% - Accent1 3 2 4 2 13" xfId="20181" xr:uid="{00000000-0005-0000-0000-00001F4E0000}"/>
    <cellStyle name="20% - Accent1 3 2 4 2 13 2" xfId="20182" xr:uid="{00000000-0005-0000-0000-0000204E0000}"/>
    <cellStyle name="20% - Accent1 3 2 4 2 14" xfId="20183" xr:uid="{00000000-0005-0000-0000-0000214E0000}"/>
    <cellStyle name="20% - Accent1 3 2 4 2 14 2" xfId="20184" xr:uid="{00000000-0005-0000-0000-0000224E0000}"/>
    <cellStyle name="20% - Accent1 3 2 4 2 15" xfId="20185" xr:uid="{00000000-0005-0000-0000-0000234E0000}"/>
    <cellStyle name="20% - Accent1 3 2 4 2 2" xfId="20186" xr:uid="{00000000-0005-0000-0000-0000244E0000}"/>
    <cellStyle name="20% - Accent1 3 2 4 2 2 10" xfId="20187" xr:uid="{00000000-0005-0000-0000-0000254E0000}"/>
    <cellStyle name="20% - Accent1 3 2 4 2 2 10 2" xfId="20188" xr:uid="{00000000-0005-0000-0000-0000264E0000}"/>
    <cellStyle name="20% - Accent1 3 2 4 2 2 10 2 2" xfId="20189" xr:uid="{00000000-0005-0000-0000-0000274E0000}"/>
    <cellStyle name="20% - Accent1 3 2 4 2 2 10 3" xfId="20190" xr:uid="{00000000-0005-0000-0000-0000284E0000}"/>
    <cellStyle name="20% - Accent1 3 2 4 2 2 11" xfId="20191" xr:uid="{00000000-0005-0000-0000-0000294E0000}"/>
    <cellStyle name="20% - Accent1 3 2 4 2 2 11 2" xfId="20192" xr:uid="{00000000-0005-0000-0000-00002A4E0000}"/>
    <cellStyle name="20% - Accent1 3 2 4 2 2 11 2 2" xfId="20193" xr:uid="{00000000-0005-0000-0000-00002B4E0000}"/>
    <cellStyle name="20% - Accent1 3 2 4 2 2 11 3" xfId="20194" xr:uid="{00000000-0005-0000-0000-00002C4E0000}"/>
    <cellStyle name="20% - Accent1 3 2 4 2 2 12" xfId="20195" xr:uid="{00000000-0005-0000-0000-00002D4E0000}"/>
    <cellStyle name="20% - Accent1 3 2 4 2 2 12 2" xfId="20196" xr:uid="{00000000-0005-0000-0000-00002E4E0000}"/>
    <cellStyle name="20% - Accent1 3 2 4 2 2 13" xfId="20197" xr:uid="{00000000-0005-0000-0000-00002F4E0000}"/>
    <cellStyle name="20% - Accent1 3 2 4 2 2 13 2" xfId="20198" xr:uid="{00000000-0005-0000-0000-0000304E0000}"/>
    <cellStyle name="20% - Accent1 3 2 4 2 2 14" xfId="20199" xr:uid="{00000000-0005-0000-0000-0000314E0000}"/>
    <cellStyle name="20% - Accent1 3 2 4 2 2 2" xfId="20200" xr:uid="{00000000-0005-0000-0000-0000324E0000}"/>
    <cellStyle name="20% - Accent1 3 2 4 2 2 2 10" xfId="20201" xr:uid="{00000000-0005-0000-0000-0000334E0000}"/>
    <cellStyle name="20% - Accent1 3 2 4 2 2 2 10 2" xfId="20202" xr:uid="{00000000-0005-0000-0000-0000344E0000}"/>
    <cellStyle name="20% - Accent1 3 2 4 2 2 2 11" xfId="20203" xr:uid="{00000000-0005-0000-0000-0000354E0000}"/>
    <cellStyle name="20% - Accent1 3 2 4 2 2 2 2" xfId="20204" xr:uid="{00000000-0005-0000-0000-0000364E0000}"/>
    <cellStyle name="20% - Accent1 3 2 4 2 2 2 2 2" xfId="20205" xr:uid="{00000000-0005-0000-0000-0000374E0000}"/>
    <cellStyle name="20% - Accent1 3 2 4 2 2 2 2 2 2" xfId="20206" xr:uid="{00000000-0005-0000-0000-0000384E0000}"/>
    <cellStyle name="20% - Accent1 3 2 4 2 2 2 2 2 2 2" xfId="20207" xr:uid="{00000000-0005-0000-0000-0000394E0000}"/>
    <cellStyle name="20% - Accent1 3 2 4 2 2 2 2 2 2 2 2" xfId="20208" xr:uid="{00000000-0005-0000-0000-00003A4E0000}"/>
    <cellStyle name="20% - Accent1 3 2 4 2 2 2 2 2 2 3" xfId="20209" xr:uid="{00000000-0005-0000-0000-00003B4E0000}"/>
    <cellStyle name="20% - Accent1 3 2 4 2 2 2 2 2 3" xfId="20210" xr:uid="{00000000-0005-0000-0000-00003C4E0000}"/>
    <cellStyle name="20% - Accent1 3 2 4 2 2 2 2 2 3 2" xfId="20211" xr:uid="{00000000-0005-0000-0000-00003D4E0000}"/>
    <cellStyle name="20% - Accent1 3 2 4 2 2 2 2 2 4" xfId="20212" xr:uid="{00000000-0005-0000-0000-00003E4E0000}"/>
    <cellStyle name="20% - Accent1 3 2 4 2 2 2 2 3" xfId="20213" xr:uid="{00000000-0005-0000-0000-00003F4E0000}"/>
    <cellStyle name="20% - Accent1 3 2 4 2 2 2 2 3 2" xfId="20214" xr:uid="{00000000-0005-0000-0000-0000404E0000}"/>
    <cellStyle name="20% - Accent1 3 2 4 2 2 2 2 3 2 2" xfId="20215" xr:uid="{00000000-0005-0000-0000-0000414E0000}"/>
    <cellStyle name="20% - Accent1 3 2 4 2 2 2 2 3 2 2 2" xfId="20216" xr:uid="{00000000-0005-0000-0000-0000424E0000}"/>
    <cellStyle name="20% - Accent1 3 2 4 2 2 2 2 3 2 3" xfId="20217" xr:uid="{00000000-0005-0000-0000-0000434E0000}"/>
    <cellStyle name="20% - Accent1 3 2 4 2 2 2 2 3 3" xfId="20218" xr:uid="{00000000-0005-0000-0000-0000444E0000}"/>
    <cellStyle name="20% - Accent1 3 2 4 2 2 2 2 3 3 2" xfId="20219" xr:uid="{00000000-0005-0000-0000-0000454E0000}"/>
    <cellStyle name="20% - Accent1 3 2 4 2 2 2 2 3 4" xfId="20220" xr:uid="{00000000-0005-0000-0000-0000464E0000}"/>
    <cellStyle name="20% - Accent1 3 2 4 2 2 2 2 4" xfId="20221" xr:uid="{00000000-0005-0000-0000-0000474E0000}"/>
    <cellStyle name="20% - Accent1 3 2 4 2 2 2 2 4 2" xfId="20222" xr:uid="{00000000-0005-0000-0000-0000484E0000}"/>
    <cellStyle name="20% - Accent1 3 2 4 2 2 2 2 4 2 2" xfId="20223" xr:uid="{00000000-0005-0000-0000-0000494E0000}"/>
    <cellStyle name="20% - Accent1 3 2 4 2 2 2 2 4 2 2 2" xfId="20224" xr:uid="{00000000-0005-0000-0000-00004A4E0000}"/>
    <cellStyle name="20% - Accent1 3 2 4 2 2 2 2 4 2 3" xfId="20225" xr:uid="{00000000-0005-0000-0000-00004B4E0000}"/>
    <cellStyle name="20% - Accent1 3 2 4 2 2 2 2 4 3" xfId="20226" xr:uid="{00000000-0005-0000-0000-00004C4E0000}"/>
    <cellStyle name="20% - Accent1 3 2 4 2 2 2 2 4 3 2" xfId="20227" xr:uid="{00000000-0005-0000-0000-00004D4E0000}"/>
    <cellStyle name="20% - Accent1 3 2 4 2 2 2 2 4 4" xfId="20228" xr:uid="{00000000-0005-0000-0000-00004E4E0000}"/>
    <cellStyle name="20% - Accent1 3 2 4 2 2 2 2 5" xfId="20229" xr:uid="{00000000-0005-0000-0000-00004F4E0000}"/>
    <cellStyle name="20% - Accent1 3 2 4 2 2 2 2 5 2" xfId="20230" xr:uid="{00000000-0005-0000-0000-0000504E0000}"/>
    <cellStyle name="20% - Accent1 3 2 4 2 2 2 2 5 2 2" xfId="20231" xr:uid="{00000000-0005-0000-0000-0000514E0000}"/>
    <cellStyle name="20% - Accent1 3 2 4 2 2 2 2 5 3" xfId="20232" xr:uid="{00000000-0005-0000-0000-0000524E0000}"/>
    <cellStyle name="20% - Accent1 3 2 4 2 2 2 2 6" xfId="20233" xr:uid="{00000000-0005-0000-0000-0000534E0000}"/>
    <cellStyle name="20% - Accent1 3 2 4 2 2 2 2 6 2" xfId="20234" xr:uid="{00000000-0005-0000-0000-0000544E0000}"/>
    <cellStyle name="20% - Accent1 3 2 4 2 2 2 2 6 2 2" xfId="20235" xr:uid="{00000000-0005-0000-0000-0000554E0000}"/>
    <cellStyle name="20% - Accent1 3 2 4 2 2 2 2 6 3" xfId="20236" xr:uid="{00000000-0005-0000-0000-0000564E0000}"/>
    <cellStyle name="20% - Accent1 3 2 4 2 2 2 2 7" xfId="20237" xr:uid="{00000000-0005-0000-0000-0000574E0000}"/>
    <cellStyle name="20% - Accent1 3 2 4 2 2 2 2 7 2" xfId="20238" xr:uid="{00000000-0005-0000-0000-0000584E0000}"/>
    <cellStyle name="20% - Accent1 3 2 4 2 2 2 2 8" xfId="20239" xr:uid="{00000000-0005-0000-0000-0000594E0000}"/>
    <cellStyle name="20% - Accent1 3 2 4 2 2 2 2 8 2" xfId="20240" xr:uid="{00000000-0005-0000-0000-00005A4E0000}"/>
    <cellStyle name="20% - Accent1 3 2 4 2 2 2 2 9" xfId="20241" xr:uid="{00000000-0005-0000-0000-00005B4E0000}"/>
    <cellStyle name="20% - Accent1 3 2 4 2 2 2 3" xfId="20242" xr:uid="{00000000-0005-0000-0000-00005C4E0000}"/>
    <cellStyle name="20% - Accent1 3 2 4 2 2 2 3 2" xfId="20243" xr:uid="{00000000-0005-0000-0000-00005D4E0000}"/>
    <cellStyle name="20% - Accent1 3 2 4 2 2 2 3 2 2" xfId="20244" xr:uid="{00000000-0005-0000-0000-00005E4E0000}"/>
    <cellStyle name="20% - Accent1 3 2 4 2 2 2 3 2 2 2" xfId="20245" xr:uid="{00000000-0005-0000-0000-00005F4E0000}"/>
    <cellStyle name="20% - Accent1 3 2 4 2 2 2 3 2 2 2 2" xfId="20246" xr:uid="{00000000-0005-0000-0000-0000604E0000}"/>
    <cellStyle name="20% - Accent1 3 2 4 2 2 2 3 2 2 3" xfId="20247" xr:uid="{00000000-0005-0000-0000-0000614E0000}"/>
    <cellStyle name="20% - Accent1 3 2 4 2 2 2 3 2 3" xfId="20248" xr:uid="{00000000-0005-0000-0000-0000624E0000}"/>
    <cellStyle name="20% - Accent1 3 2 4 2 2 2 3 2 3 2" xfId="20249" xr:uid="{00000000-0005-0000-0000-0000634E0000}"/>
    <cellStyle name="20% - Accent1 3 2 4 2 2 2 3 2 4" xfId="20250" xr:uid="{00000000-0005-0000-0000-0000644E0000}"/>
    <cellStyle name="20% - Accent1 3 2 4 2 2 2 3 3" xfId="20251" xr:uid="{00000000-0005-0000-0000-0000654E0000}"/>
    <cellStyle name="20% - Accent1 3 2 4 2 2 2 3 3 2" xfId="20252" xr:uid="{00000000-0005-0000-0000-0000664E0000}"/>
    <cellStyle name="20% - Accent1 3 2 4 2 2 2 3 3 2 2" xfId="20253" xr:uid="{00000000-0005-0000-0000-0000674E0000}"/>
    <cellStyle name="20% - Accent1 3 2 4 2 2 2 3 3 2 2 2" xfId="20254" xr:uid="{00000000-0005-0000-0000-0000684E0000}"/>
    <cellStyle name="20% - Accent1 3 2 4 2 2 2 3 3 2 3" xfId="20255" xr:uid="{00000000-0005-0000-0000-0000694E0000}"/>
    <cellStyle name="20% - Accent1 3 2 4 2 2 2 3 3 3" xfId="20256" xr:uid="{00000000-0005-0000-0000-00006A4E0000}"/>
    <cellStyle name="20% - Accent1 3 2 4 2 2 2 3 3 3 2" xfId="20257" xr:uid="{00000000-0005-0000-0000-00006B4E0000}"/>
    <cellStyle name="20% - Accent1 3 2 4 2 2 2 3 3 4" xfId="20258" xr:uid="{00000000-0005-0000-0000-00006C4E0000}"/>
    <cellStyle name="20% - Accent1 3 2 4 2 2 2 3 4" xfId="20259" xr:uid="{00000000-0005-0000-0000-00006D4E0000}"/>
    <cellStyle name="20% - Accent1 3 2 4 2 2 2 3 4 2" xfId="20260" xr:uid="{00000000-0005-0000-0000-00006E4E0000}"/>
    <cellStyle name="20% - Accent1 3 2 4 2 2 2 3 4 2 2" xfId="20261" xr:uid="{00000000-0005-0000-0000-00006F4E0000}"/>
    <cellStyle name="20% - Accent1 3 2 4 2 2 2 3 4 2 2 2" xfId="20262" xr:uid="{00000000-0005-0000-0000-0000704E0000}"/>
    <cellStyle name="20% - Accent1 3 2 4 2 2 2 3 4 2 3" xfId="20263" xr:uid="{00000000-0005-0000-0000-0000714E0000}"/>
    <cellStyle name="20% - Accent1 3 2 4 2 2 2 3 4 3" xfId="20264" xr:uid="{00000000-0005-0000-0000-0000724E0000}"/>
    <cellStyle name="20% - Accent1 3 2 4 2 2 2 3 4 3 2" xfId="20265" xr:uid="{00000000-0005-0000-0000-0000734E0000}"/>
    <cellStyle name="20% - Accent1 3 2 4 2 2 2 3 4 4" xfId="20266" xr:uid="{00000000-0005-0000-0000-0000744E0000}"/>
    <cellStyle name="20% - Accent1 3 2 4 2 2 2 3 5" xfId="20267" xr:uid="{00000000-0005-0000-0000-0000754E0000}"/>
    <cellStyle name="20% - Accent1 3 2 4 2 2 2 3 5 2" xfId="20268" xr:uid="{00000000-0005-0000-0000-0000764E0000}"/>
    <cellStyle name="20% - Accent1 3 2 4 2 2 2 3 5 2 2" xfId="20269" xr:uid="{00000000-0005-0000-0000-0000774E0000}"/>
    <cellStyle name="20% - Accent1 3 2 4 2 2 2 3 5 3" xfId="20270" xr:uid="{00000000-0005-0000-0000-0000784E0000}"/>
    <cellStyle name="20% - Accent1 3 2 4 2 2 2 3 6" xfId="20271" xr:uid="{00000000-0005-0000-0000-0000794E0000}"/>
    <cellStyle name="20% - Accent1 3 2 4 2 2 2 3 6 2" xfId="20272" xr:uid="{00000000-0005-0000-0000-00007A4E0000}"/>
    <cellStyle name="20% - Accent1 3 2 4 2 2 2 3 6 2 2" xfId="20273" xr:uid="{00000000-0005-0000-0000-00007B4E0000}"/>
    <cellStyle name="20% - Accent1 3 2 4 2 2 2 3 6 3" xfId="20274" xr:uid="{00000000-0005-0000-0000-00007C4E0000}"/>
    <cellStyle name="20% - Accent1 3 2 4 2 2 2 3 7" xfId="20275" xr:uid="{00000000-0005-0000-0000-00007D4E0000}"/>
    <cellStyle name="20% - Accent1 3 2 4 2 2 2 3 7 2" xfId="20276" xr:uid="{00000000-0005-0000-0000-00007E4E0000}"/>
    <cellStyle name="20% - Accent1 3 2 4 2 2 2 3 8" xfId="20277" xr:uid="{00000000-0005-0000-0000-00007F4E0000}"/>
    <cellStyle name="20% - Accent1 3 2 4 2 2 2 3 8 2" xfId="20278" xr:uid="{00000000-0005-0000-0000-0000804E0000}"/>
    <cellStyle name="20% - Accent1 3 2 4 2 2 2 3 9" xfId="20279" xr:uid="{00000000-0005-0000-0000-0000814E0000}"/>
    <cellStyle name="20% - Accent1 3 2 4 2 2 2 4" xfId="20280" xr:uid="{00000000-0005-0000-0000-0000824E0000}"/>
    <cellStyle name="20% - Accent1 3 2 4 2 2 2 4 2" xfId="20281" xr:uid="{00000000-0005-0000-0000-0000834E0000}"/>
    <cellStyle name="20% - Accent1 3 2 4 2 2 2 4 2 2" xfId="20282" xr:uid="{00000000-0005-0000-0000-0000844E0000}"/>
    <cellStyle name="20% - Accent1 3 2 4 2 2 2 4 2 2 2" xfId="20283" xr:uid="{00000000-0005-0000-0000-0000854E0000}"/>
    <cellStyle name="20% - Accent1 3 2 4 2 2 2 4 2 3" xfId="20284" xr:uid="{00000000-0005-0000-0000-0000864E0000}"/>
    <cellStyle name="20% - Accent1 3 2 4 2 2 2 4 3" xfId="20285" xr:uid="{00000000-0005-0000-0000-0000874E0000}"/>
    <cellStyle name="20% - Accent1 3 2 4 2 2 2 4 3 2" xfId="20286" xr:uid="{00000000-0005-0000-0000-0000884E0000}"/>
    <cellStyle name="20% - Accent1 3 2 4 2 2 2 4 4" xfId="20287" xr:uid="{00000000-0005-0000-0000-0000894E0000}"/>
    <cellStyle name="20% - Accent1 3 2 4 2 2 2 5" xfId="20288" xr:uid="{00000000-0005-0000-0000-00008A4E0000}"/>
    <cellStyle name="20% - Accent1 3 2 4 2 2 2 5 2" xfId="20289" xr:uid="{00000000-0005-0000-0000-00008B4E0000}"/>
    <cellStyle name="20% - Accent1 3 2 4 2 2 2 5 2 2" xfId="20290" xr:uid="{00000000-0005-0000-0000-00008C4E0000}"/>
    <cellStyle name="20% - Accent1 3 2 4 2 2 2 5 2 2 2" xfId="20291" xr:uid="{00000000-0005-0000-0000-00008D4E0000}"/>
    <cellStyle name="20% - Accent1 3 2 4 2 2 2 5 2 3" xfId="20292" xr:uid="{00000000-0005-0000-0000-00008E4E0000}"/>
    <cellStyle name="20% - Accent1 3 2 4 2 2 2 5 3" xfId="20293" xr:uid="{00000000-0005-0000-0000-00008F4E0000}"/>
    <cellStyle name="20% - Accent1 3 2 4 2 2 2 5 3 2" xfId="20294" xr:uid="{00000000-0005-0000-0000-0000904E0000}"/>
    <cellStyle name="20% - Accent1 3 2 4 2 2 2 5 4" xfId="20295" xr:uid="{00000000-0005-0000-0000-0000914E0000}"/>
    <cellStyle name="20% - Accent1 3 2 4 2 2 2 6" xfId="20296" xr:uid="{00000000-0005-0000-0000-0000924E0000}"/>
    <cellStyle name="20% - Accent1 3 2 4 2 2 2 6 2" xfId="20297" xr:uid="{00000000-0005-0000-0000-0000934E0000}"/>
    <cellStyle name="20% - Accent1 3 2 4 2 2 2 6 2 2" xfId="20298" xr:uid="{00000000-0005-0000-0000-0000944E0000}"/>
    <cellStyle name="20% - Accent1 3 2 4 2 2 2 6 2 2 2" xfId="20299" xr:uid="{00000000-0005-0000-0000-0000954E0000}"/>
    <cellStyle name="20% - Accent1 3 2 4 2 2 2 6 2 3" xfId="20300" xr:uid="{00000000-0005-0000-0000-0000964E0000}"/>
    <cellStyle name="20% - Accent1 3 2 4 2 2 2 6 3" xfId="20301" xr:uid="{00000000-0005-0000-0000-0000974E0000}"/>
    <cellStyle name="20% - Accent1 3 2 4 2 2 2 6 3 2" xfId="20302" xr:uid="{00000000-0005-0000-0000-0000984E0000}"/>
    <cellStyle name="20% - Accent1 3 2 4 2 2 2 6 4" xfId="20303" xr:uid="{00000000-0005-0000-0000-0000994E0000}"/>
    <cellStyle name="20% - Accent1 3 2 4 2 2 2 7" xfId="20304" xr:uid="{00000000-0005-0000-0000-00009A4E0000}"/>
    <cellStyle name="20% - Accent1 3 2 4 2 2 2 7 2" xfId="20305" xr:uid="{00000000-0005-0000-0000-00009B4E0000}"/>
    <cellStyle name="20% - Accent1 3 2 4 2 2 2 7 2 2" xfId="20306" xr:uid="{00000000-0005-0000-0000-00009C4E0000}"/>
    <cellStyle name="20% - Accent1 3 2 4 2 2 2 7 3" xfId="20307" xr:uid="{00000000-0005-0000-0000-00009D4E0000}"/>
    <cellStyle name="20% - Accent1 3 2 4 2 2 2 8" xfId="20308" xr:uid="{00000000-0005-0000-0000-00009E4E0000}"/>
    <cellStyle name="20% - Accent1 3 2 4 2 2 2 8 2" xfId="20309" xr:uid="{00000000-0005-0000-0000-00009F4E0000}"/>
    <cellStyle name="20% - Accent1 3 2 4 2 2 2 8 2 2" xfId="20310" xr:uid="{00000000-0005-0000-0000-0000A04E0000}"/>
    <cellStyle name="20% - Accent1 3 2 4 2 2 2 8 3" xfId="20311" xr:uid="{00000000-0005-0000-0000-0000A14E0000}"/>
    <cellStyle name="20% - Accent1 3 2 4 2 2 2 9" xfId="20312" xr:uid="{00000000-0005-0000-0000-0000A24E0000}"/>
    <cellStyle name="20% - Accent1 3 2 4 2 2 2 9 2" xfId="20313" xr:uid="{00000000-0005-0000-0000-0000A34E0000}"/>
    <cellStyle name="20% - Accent1 3 2 4 2 2 3" xfId="20314" xr:uid="{00000000-0005-0000-0000-0000A44E0000}"/>
    <cellStyle name="20% - Accent1 3 2 4 2 2 3 10" xfId="20315" xr:uid="{00000000-0005-0000-0000-0000A54E0000}"/>
    <cellStyle name="20% - Accent1 3 2 4 2 2 3 10 2" xfId="20316" xr:uid="{00000000-0005-0000-0000-0000A64E0000}"/>
    <cellStyle name="20% - Accent1 3 2 4 2 2 3 11" xfId="20317" xr:uid="{00000000-0005-0000-0000-0000A74E0000}"/>
    <cellStyle name="20% - Accent1 3 2 4 2 2 3 2" xfId="20318" xr:uid="{00000000-0005-0000-0000-0000A84E0000}"/>
    <cellStyle name="20% - Accent1 3 2 4 2 2 3 2 2" xfId="20319" xr:uid="{00000000-0005-0000-0000-0000A94E0000}"/>
    <cellStyle name="20% - Accent1 3 2 4 2 2 3 2 2 2" xfId="20320" xr:uid="{00000000-0005-0000-0000-0000AA4E0000}"/>
    <cellStyle name="20% - Accent1 3 2 4 2 2 3 2 2 2 2" xfId="20321" xr:uid="{00000000-0005-0000-0000-0000AB4E0000}"/>
    <cellStyle name="20% - Accent1 3 2 4 2 2 3 2 2 2 2 2" xfId="20322" xr:uid="{00000000-0005-0000-0000-0000AC4E0000}"/>
    <cellStyle name="20% - Accent1 3 2 4 2 2 3 2 2 2 3" xfId="20323" xr:uid="{00000000-0005-0000-0000-0000AD4E0000}"/>
    <cellStyle name="20% - Accent1 3 2 4 2 2 3 2 2 3" xfId="20324" xr:uid="{00000000-0005-0000-0000-0000AE4E0000}"/>
    <cellStyle name="20% - Accent1 3 2 4 2 2 3 2 2 3 2" xfId="20325" xr:uid="{00000000-0005-0000-0000-0000AF4E0000}"/>
    <cellStyle name="20% - Accent1 3 2 4 2 2 3 2 2 4" xfId="20326" xr:uid="{00000000-0005-0000-0000-0000B04E0000}"/>
    <cellStyle name="20% - Accent1 3 2 4 2 2 3 2 3" xfId="20327" xr:uid="{00000000-0005-0000-0000-0000B14E0000}"/>
    <cellStyle name="20% - Accent1 3 2 4 2 2 3 2 3 2" xfId="20328" xr:uid="{00000000-0005-0000-0000-0000B24E0000}"/>
    <cellStyle name="20% - Accent1 3 2 4 2 2 3 2 3 2 2" xfId="20329" xr:uid="{00000000-0005-0000-0000-0000B34E0000}"/>
    <cellStyle name="20% - Accent1 3 2 4 2 2 3 2 3 2 2 2" xfId="20330" xr:uid="{00000000-0005-0000-0000-0000B44E0000}"/>
    <cellStyle name="20% - Accent1 3 2 4 2 2 3 2 3 2 3" xfId="20331" xr:uid="{00000000-0005-0000-0000-0000B54E0000}"/>
    <cellStyle name="20% - Accent1 3 2 4 2 2 3 2 3 3" xfId="20332" xr:uid="{00000000-0005-0000-0000-0000B64E0000}"/>
    <cellStyle name="20% - Accent1 3 2 4 2 2 3 2 3 3 2" xfId="20333" xr:uid="{00000000-0005-0000-0000-0000B74E0000}"/>
    <cellStyle name="20% - Accent1 3 2 4 2 2 3 2 3 4" xfId="20334" xr:uid="{00000000-0005-0000-0000-0000B84E0000}"/>
    <cellStyle name="20% - Accent1 3 2 4 2 2 3 2 4" xfId="20335" xr:uid="{00000000-0005-0000-0000-0000B94E0000}"/>
    <cellStyle name="20% - Accent1 3 2 4 2 2 3 2 4 2" xfId="20336" xr:uid="{00000000-0005-0000-0000-0000BA4E0000}"/>
    <cellStyle name="20% - Accent1 3 2 4 2 2 3 2 4 2 2" xfId="20337" xr:uid="{00000000-0005-0000-0000-0000BB4E0000}"/>
    <cellStyle name="20% - Accent1 3 2 4 2 2 3 2 4 2 2 2" xfId="20338" xr:uid="{00000000-0005-0000-0000-0000BC4E0000}"/>
    <cellStyle name="20% - Accent1 3 2 4 2 2 3 2 4 2 3" xfId="20339" xr:uid="{00000000-0005-0000-0000-0000BD4E0000}"/>
    <cellStyle name="20% - Accent1 3 2 4 2 2 3 2 4 3" xfId="20340" xr:uid="{00000000-0005-0000-0000-0000BE4E0000}"/>
    <cellStyle name="20% - Accent1 3 2 4 2 2 3 2 4 3 2" xfId="20341" xr:uid="{00000000-0005-0000-0000-0000BF4E0000}"/>
    <cellStyle name="20% - Accent1 3 2 4 2 2 3 2 4 4" xfId="20342" xr:uid="{00000000-0005-0000-0000-0000C04E0000}"/>
    <cellStyle name="20% - Accent1 3 2 4 2 2 3 2 5" xfId="20343" xr:uid="{00000000-0005-0000-0000-0000C14E0000}"/>
    <cellStyle name="20% - Accent1 3 2 4 2 2 3 2 5 2" xfId="20344" xr:uid="{00000000-0005-0000-0000-0000C24E0000}"/>
    <cellStyle name="20% - Accent1 3 2 4 2 2 3 2 5 2 2" xfId="20345" xr:uid="{00000000-0005-0000-0000-0000C34E0000}"/>
    <cellStyle name="20% - Accent1 3 2 4 2 2 3 2 5 3" xfId="20346" xr:uid="{00000000-0005-0000-0000-0000C44E0000}"/>
    <cellStyle name="20% - Accent1 3 2 4 2 2 3 2 6" xfId="20347" xr:uid="{00000000-0005-0000-0000-0000C54E0000}"/>
    <cellStyle name="20% - Accent1 3 2 4 2 2 3 2 6 2" xfId="20348" xr:uid="{00000000-0005-0000-0000-0000C64E0000}"/>
    <cellStyle name="20% - Accent1 3 2 4 2 2 3 2 6 2 2" xfId="20349" xr:uid="{00000000-0005-0000-0000-0000C74E0000}"/>
    <cellStyle name="20% - Accent1 3 2 4 2 2 3 2 6 3" xfId="20350" xr:uid="{00000000-0005-0000-0000-0000C84E0000}"/>
    <cellStyle name="20% - Accent1 3 2 4 2 2 3 2 7" xfId="20351" xr:uid="{00000000-0005-0000-0000-0000C94E0000}"/>
    <cellStyle name="20% - Accent1 3 2 4 2 2 3 2 7 2" xfId="20352" xr:uid="{00000000-0005-0000-0000-0000CA4E0000}"/>
    <cellStyle name="20% - Accent1 3 2 4 2 2 3 2 8" xfId="20353" xr:uid="{00000000-0005-0000-0000-0000CB4E0000}"/>
    <cellStyle name="20% - Accent1 3 2 4 2 2 3 2 8 2" xfId="20354" xr:uid="{00000000-0005-0000-0000-0000CC4E0000}"/>
    <cellStyle name="20% - Accent1 3 2 4 2 2 3 2 9" xfId="20355" xr:uid="{00000000-0005-0000-0000-0000CD4E0000}"/>
    <cellStyle name="20% - Accent1 3 2 4 2 2 3 3" xfId="20356" xr:uid="{00000000-0005-0000-0000-0000CE4E0000}"/>
    <cellStyle name="20% - Accent1 3 2 4 2 2 3 3 2" xfId="20357" xr:uid="{00000000-0005-0000-0000-0000CF4E0000}"/>
    <cellStyle name="20% - Accent1 3 2 4 2 2 3 3 2 2" xfId="20358" xr:uid="{00000000-0005-0000-0000-0000D04E0000}"/>
    <cellStyle name="20% - Accent1 3 2 4 2 2 3 3 2 2 2" xfId="20359" xr:uid="{00000000-0005-0000-0000-0000D14E0000}"/>
    <cellStyle name="20% - Accent1 3 2 4 2 2 3 3 2 2 2 2" xfId="20360" xr:uid="{00000000-0005-0000-0000-0000D24E0000}"/>
    <cellStyle name="20% - Accent1 3 2 4 2 2 3 3 2 2 3" xfId="20361" xr:uid="{00000000-0005-0000-0000-0000D34E0000}"/>
    <cellStyle name="20% - Accent1 3 2 4 2 2 3 3 2 3" xfId="20362" xr:uid="{00000000-0005-0000-0000-0000D44E0000}"/>
    <cellStyle name="20% - Accent1 3 2 4 2 2 3 3 2 3 2" xfId="20363" xr:uid="{00000000-0005-0000-0000-0000D54E0000}"/>
    <cellStyle name="20% - Accent1 3 2 4 2 2 3 3 2 4" xfId="20364" xr:uid="{00000000-0005-0000-0000-0000D64E0000}"/>
    <cellStyle name="20% - Accent1 3 2 4 2 2 3 3 3" xfId="20365" xr:uid="{00000000-0005-0000-0000-0000D74E0000}"/>
    <cellStyle name="20% - Accent1 3 2 4 2 2 3 3 3 2" xfId="20366" xr:uid="{00000000-0005-0000-0000-0000D84E0000}"/>
    <cellStyle name="20% - Accent1 3 2 4 2 2 3 3 3 2 2" xfId="20367" xr:uid="{00000000-0005-0000-0000-0000D94E0000}"/>
    <cellStyle name="20% - Accent1 3 2 4 2 2 3 3 3 2 2 2" xfId="20368" xr:uid="{00000000-0005-0000-0000-0000DA4E0000}"/>
    <cellStyle name="20% - Accent1 3 2 4 2 2 3 3 3 2 3" xfId="20369" xr:uid="{00000000-0005-0000-0000-0000DB4E0000}"/>
    <cellStyle name="20% - Accent1 3 2 4 2 2 3 3 3 3" xfId="20370" xr:uid="{00000000-0005-0000-0000-0000DC4E0000}"/>
    <cellStyle name="20% - Accent1 3 2 4 2 2 3 3 3 3 2" xfId="20371" xr:uid="{00000000-0005-0000-0000-0000DD4E0000}"/>
    <cellStyle name="20% - Accent1 3 2 4 2 2 3 3 3 4" xfId="20372" xr:uid="{00000000-0005-0000-0000-0000DE4E0000}"/>
    <cellStyle name="20% - Accent1 3 2 4 2 2 3 3 4" xfId="20373" xr:uid="{00000000-0005-0000-0000-0000DF4E0000}"/>
    <cellStyle name="20% - Accent1 3 2 4 2 2 3 3 4 2" xfId="20374" xr:uid="{00000000-0005-0000-0000-0000E04E0000}"/>
    <cellStyle name="20% - Accent1 3 2 4 2 2 3 3 4 2 2" xfId="20375" xr:uid="{00000000-0005-0000-0000-0000E14E0000}"/>
    <cellStyle name="20% - Accent1 3 2 4 2 2 3 3 4 2 2 2" xfId="20376" xr:uid="{00000000-0005-0000-0000-0000E24E0000}"/>
    <cellStyle name="20% - Accent1 3 2 4 2 2 3 3 4 2 3" xfId="20377" xr:uid="{00000000-0005-0000-0000-0000E34E0000}"/>
    <cellStyle name="20% - Accent1 3 2 4 2 2 3 3 4 3" xfId="20378" xr:uid="{00000000-0005-0000-0000-0000E44E0000}"/>
    <cellStyle name="20% - Accent1 3 2 4 2 2 3 3 4 3 2" xfId="20379" xr:uid="{00000000-0005-0000-0000-0000E54E0000}"/>
    <cellStyle name="20% - Accent1 3 2 4 2 2 3 3 4 4" xfId="20380" xr:uid="{00000000-0005-0000-0000-0000E64E0000}"/>
    <cellStyle name="20% - Accent1 3 2 4 2 2 3 3 5" xfId="20381" xr:uid="{00000000-0005-0000-0000-0000E74E0000}"/>
    <cellStyle name="20% - Accent1 3 2 4 2 2 3 3 5 2" xfId="20382" xr:uid="{00000000-0005-0000-0000-0000E84E0000}"/>
    <cellStyle name="20% - Accent1 3 2 4 2 2 3 3 5 2 2" xfId="20383" xr:uid="{00000000-0005-0000-0000-0000E94E0000}"/>
    <cellStyle name="20% - Accent1 3 2 4 2 2 3 3 5 3" xfId="20384" xr:uid="{00000000-0005-0000-0000-0000EA4E0000}"/>
    <cellStyle name="20% - Accent1 3 2 4 2 2 3 3 6" xfId="20385" xr:uid="{00000000-0005-0000-0000-0000EB4E0000}"/>
    <cellStyle name="20% - Accent1 3 2 4 2 2 3 3 6 2" xfId="20386" xr:uid="{00000000-0005-0000-0000-0000EC4E0000}"/>
    <cellStyle name="20% - Accent1 3 2 4 2 2 3 3 6 2 2" xfId="20387" xr:uid="{00000000-0005-0000-0000-0000ED4E0000}"/>
    <cellStyle name="20% - Accent1 3 2 4 2 2 3 3 6 3" xfId="20388" xr:uid="{00000000-0005-0000-0000-0000EE4E0000}"/>
    <cellStyle name="20% - Accent1 3 2 4 2 2 3 3 7" xfId="20389" xr:uid="{00000000-0005-0000-0000-0000EF4E0000}"/>
    <cellStyle name="20% - Accent1 3 2 4 2 2 3 3 7 2" xfId="20390" xr:uid="{00000000-0005-0000-0000-0000F04E0000}"/>
    <cellStyle name="20% - Accent1 3 2 4 2 2 3 3 8" xfId="20391" xr:uid="{00000000-0005-0000-0000-0000F14E0000}"/>
    <cellStyle name="20% - Accent1 3 2 4 2 2 3 3 8 2" xfId="20392" xr:uid="{00000000-0005-0000-0000-0000F24E0000}"/>
    <cellStyle name="20% - Accent1 3 2 4 2 2 3 3 9" xfId="20393" xr:uid="{00000000-0005-0000-0000-0000F34E0000}"/>
    <cellStyle name="20% - Accent1 3 2 4 2 2 3 4" xfId="20394" xr:uid="{00000000-0005-0000-0000-0000F44E0000}"/>
    <cellStyle name="20% - Accent1 3 2 4 2 2 3 4 2" xfId="20395" xr:uid="{00000000-0005-0000-0000-0000F54E0000}"/>
    <cellStyle name="20% - Accent1 3 2 4 2 2 3 4 2 2" xfId="20396" xr:uid="{00000000-0005-0000-0000-0000F64E0000}"/>
    <cellStyle name="20% - Accent1 3 2 4 2 2 3 4 2 2 2" xfId="20397" xr:uid="{00000000-0005-0000-0000-0000F74E0000}"/>
    <cellStyle name="20% - Accent1 3 2 4 2 2 3 4 2 3" xfId="20398" xr:uid="{00000000-0005-0000-0000-0000F84E0000}"/>
    <cellStyle name="20% - Accent1 3 2 4 2 2 3 4 3" xfId="20399" xr:uid="{00000000-0005-0000-0000-0000F94E0000}"/>
    <cellStyle name="20% - Accent1 3 2 4 2 2 3 4 3 2" xfId="20400" xr:uid="{00000000-0005-0000-0000-0000FA4E0000}"/>
    <cellStyle name="20% - Accent1 3 2 4 2 2 3 4 4" xfId="20401" xr:uid="{00000000-0005-0000-0000-0000FB4E0000}"/>
    <cellStyle name="20% - Accent1 3 2 4 2 2 3 5" xfId="20402" xr:uid="{00000000-0005-0000-0000-0000FC4E0000}"/>
    <cellStyle name="20% - Accent1 3 2 4 2 2 3 5 2" xfId="20403" xr:uid="{00000000-0005-0000-0000-0000FD4E0000}"/>
    <cellStyle name="20% - Accent1 3 2 4 2 2 3 5 2 2" xfId="20404" xr:uid="{00000000-0005-0000-0000-0000FE4E0000}"/>
    <cellStyle name="20% - Accent1 3 2 4 2 2 3 5 2 2 2" xfId="20405" xr:uid="{00000000-0005-0000-0000-0000FF4E0000}"/>
    <cellStyle name="20% - Accent1 3 2 4 2 2 3 5 2 3" xfId="20406" xr:uid="{00000000-0005-0000-0000-0000004F0000}"/>
    <cellStyle name="20% - Accent1 3 2 4 2 2 3 5 3" xfId="20407" xr:uid="{00000000-0005-0000-0000-0000014F0000}"/>
    <cellStyle name="20% - Accent1 3 2 4 2 2 3 5 3 2" xfId="20408" xr:uid="{00000000-0005-0000-0000-0000024F0000}"/>
    <cellStyle name="20% - Accent1 3 2 4 2 2 3 5 4" xfId="20409" xr:uid="{00000000-0005-0000-0000-0000034F0000}"/>
    <cellStyle name="20% - Accent1 3 2 4 2 2 3 6" xfId="20410" xr:uid="{00000000-0005-0000-0000-0000044F0000}"/>
    <cellStyle name="20% - Accent1 3 2 4 2 2 3 6 2" xfId="20411" xr:uid="{00000000-0005-0000-0000-0000054F0000}"/>
    <cellStyle name="20% - Accent1 3 2 4 2 2 3 6 2 2" xfId="20412" xr:uid="{00000000-0005-0000-0000-0000064F0000}"/>
    <cellStyle name="20% - Accent1 3 2 4 2 2 3 6 2 2 2" xfId="20413" xr:uid="{00000000-0005-0000-0000-0000074F0000}"/>
    <cellStyle name="20% - Accent1 3 2 4 2 2 3 6 2 3" xfId="20414" xr:uid="{00000000-0005-0000-0000-0000084F0000}"/>
    <cellStyle name="20% - Accent1 3 2 4 2 2 3 6 3" xfId="20415" xr:uid="{00000000-0005-0000-0000-0000094F0000}"/>
    <cellStyle name="20% - Accent1 3 2 4 2 2 3 6 3 2" xfId="20416" xr:uid="{00000000-0005-0000-0000-00000A4F0000}"/>
    <cellStyle name="20% - Accent1 3 2 4 2 2 3 6 4" xfId="20417" xr:uid="{00000000-0005-0000-0000-00000B4F0000}"/>
    <cellStyle name="20% - Accent1 3 2 4 2 2 3 7" xfId="20418" xr:uid="{00000000-0005-0000-0000-00000C4F0000}"/>
    <cellStyle name="20% - Accent1 3 2 4 2 2 3 7 2" xfId="20419" xr:uid="{00000000-0005-0000-0000-00000D4F0000}"/>
    <cellStyle name="20% - Accent1 3 2 4 2 2 3 7 2 2" xfId="20420" xr:uid="{00000000-0005-0000-0000-00000E4F0000}"/>
    <cellStyle name="20% - Accent1 3 2 4 2 2 3 7 3" xfId="20421" xr:uid="{00000000-0005-0000-0000-00000F4F0000}"/>
    <cellStyle name="20% - Accent1 3 2 4 2 2 3 8" xfId="20422" xr:uid="{00000000-0005-0000-0000-0000104F0000}"/>
    <cellStyle name="20% - Accent1 3 2 4 2 2 3 8 2" xfId="20423" xr:uid="{00000000-0005-0000-0000-0000114F0000}"/>
    <cellStyle name="20% - Accent1 3 2 4 2 2 3 8 2 2" xfId="20424" xr:uid="{00000000-0005-0000-0000-0000124F0000}"/>
    <cellStyle name="20% - Accent1 3 2 4 2 2 3 8 3" xfId="20425" xr:uid="{00000000-0005-0000-0000-0000134F0000}"/>
    <cellStyle name="20% - Accent1 3 2 4 2 2 3 9" xfId="20426" xr:uid="{00000000-0005-0000-0000-0000144F0000}"/>
    <cellStyle name="20% - Accent1 3 2 4 2 2 3 9 2" xfId="20427" xr:uid="{00000000-0005-0000-0000-0000154F0000}"/>
    <cellStyle name="20% - Accent1 3 2 4 2 2 4" xfId="20428" xr:uid="{00000000-0005-0000-0000-0000164F0000}"/>
    <cellStyle name="20% - Accent1 3 2 4 2 2 4 10" xfId="20429" xr:uid="{00000000-0005-0000-0000-0000174F0000}"/>
    <cellStyle name="20% - Accent1 3 2 4 2 2 4 10 2" xfId="20430" xr:uid="{00000000-0005-0000-0000-0000184F0000}"/>
    <cellStyle name="20% - Accent1 3 2 4 2 2 4 11" xfId="20431" xr:uid="{00000000-0005-0000-0000-0000194F0000}"/>
    <cellStyle name="20% - Accent1 3 2 4 2 2 4 2" xfId="20432" xr:uid="{00000000-0005-0000-0000-00001A4F0000}"/>
    <cellStyle name="20% - Accent1 3 2 4 2 2 4 2 2" xfId="20433" xr:uid="{00000000-0005-0000-0000-00001B4F0000}"/>
    <cellStyle name="20% - Accent1 3 2 4 2 2 4 2 2 2" xfId="20434" xr:uid="{00000000-0005-0000-0000-00001C4F0000}"/>
    <cellStyle name="20% - Accent1 3 2 4 2 2 4 2 2 2 2" xfId="20435" xr:uid="{00000000-0005-0000-0000-00001D4F0000}"/>
    <cellStyle name="20% - Accent1 3 2 4 2 2 4 2 2 2 2 2" xfId="20436" xr:uid="{00000000-0005-0000-0000-00001E4F0000}"/>
    <cellStyle name="20% - Accent1 3 2 4 2 2 4 2 2 2 3" xfId="20437" xr:uid="{00000000-0005-0000-0000-00001F4F0000}"/>
    <cellStyle name="20% - Accent1 3 2 4 2 2 4 2 2 3" xfId="20438" xr:uid="{00000000-0005-0000-0000-0000204F0000}"/>
    <cellStyle name="20% - Accent1 3 2 4 2 2 4 2 2 3 2" xfId="20439" xr:uid="{00000000-0005-0000-0000-0000214F0000}"/>
    <cellStyle name="20% - Accent1 3 2 4 2 2 4 2 2 4" xfId="20440" xr:uid="{00000000-0005-0000-0000-0000224F0000}"/>
    <cellStyle name="20% - Accent1 3 2 4 2 2 4 2 3" xfId="20441" xr:uid="{00000000-0005-0000-0000-0000234F0000}"/>
    <cellStyle name="20% - Accent1 3 2 4 2 2 4 2 3 2" xfId="20442" xr:uid="{00000000-0005-0000-0000-0000244F0000}"/>
    <cellStyle name="20% - Accent1 3 2 4 2 2 4 2 3 2 2" xfId="20443" xr:uid="{00000000-0005-0000-0000-0000254F0000}"/>
    <cellStyle name="20% - Accent1 3 2 4 2 2 4 2 3 2 2 2" xfId="20444" xr:uid="{00000000-0005-0000-0000-0000264F0000}"/>
    <cellStyle name="20% - Accent1 3 2 4 2 2 4 2 3 2 3" xfId="20445" xr:uid="{00000000-0005-0000-0000-0000274F0000}"/>
    <cellStyle name="20% - Accent1 3 2 4 2 2 4 2 3 3" xfId="20446" xr:uid="{00000000-0005-0000-0000-0000284F0000}"/>
    <cellStyle name="20% - Accent1 3 2 4 2 2 4 2 3 3 2" xfId="20447" xr:uid="{00000000-0005-0000-0000-0000294F0000}"/>
    <cellStyle name="20% - Accent1 3 2 4 2 2 4 2 3 4" xfId="20448" xr:uid="{00000000-0005-0000-0000-00002A4F0000}"/>
    <cellStyle name="20% - Accent1 3 2 4 2 2 4 2 4" xfId="20449" xr:uid="{00000000-0005-0000-0000-00002B4F0000}"/>
    <cellStyle name="20% - Accent1 3 2 4 2 2 4 2 4 2" xfId="20450" xr:uid="{00000000-0005-0000-0000-00002C4F0000}"/>
    <cellStyle name="20% - Accent1 3 2 4 2 2 4 2 4 2 2" xfId="20451" xr:uid="{00000000-0005-0000-0000-00002D4F0000}"/>
    <cellStyle name="20% - Accent1 3 2 4 2 2 4 2 4 2 2 2" xfId="20452" xr:uid="{00000000-0005-0000-0000-00002E4F0000}"/>
    <cellStyle name="20% - Accent1 3 2 4 2 2 4 2 4 2 3" xfId="20453" xr:uid="{00000000-0005-0000-0000-00002F4F0000}"/>
    <cellStyle name="20% - Accent1 3 2 4 2 2 4 2 4 3" xfId="20454" xr:uid="{00000000-0005-0000-0000-0000304F0000}"/>
    <cellStyle name="20% - Accent1 3 2 4 2 2 4 2 4 3 2" xfId="20455" xr:uid="{00000000-0005-0000-0000-0000314F0000}"/>
    <cellStyle name="20% - Accent1 3 2 4 2 2 4 2 4 4" xfId="20456" xr:uid="{00000000-0005-0000-0000-0000324F0000}"/>
    <cellStyle name="20% - Accent1 3 2 4 2 2 4 2 5" xfId="20457" xr:uid="{00000000-0005-0000-0000-0000334F0000}"/>
    <cellStyle name="20% - Accent1 3 2 4 2 2 4 2 5 2" xfId="20458" xr:uid="{00000000-0005-0000-0000-0000344F0000}"/>
    <cellStyle name="20% - Accent1 3 2 4 2 2 4 2 5 2 2" xfId="20459" xr:uid="{00000000-0005-0000-0000-0000354F0000}"/>
    <cellStyle name="20% - Accent1 3 2 4 2 2 4 2 5 3" xfId="20460" xr:uid="{00000000-0005-0000-0000-0000364F0000}"/>
    <cellStyle name="20% - Accent1 3 2 4 2 2 4 2 6" xfId="20461" xr:uid="{00000000-0005-0000-0000-0000374F0000}"/>
    <cellStyle name="20% - Accent1 3 2 4 2 2 4 2 6 2" xfId="20462" xr:uid="{00000000-0005-0000-0000-0000384F0000}"/>
    <cellStyle name="20% - Accent1 3 2 4 2 2 4 2 6 2 2" xfId="20463" xr:uid="{00000000-0005-0000-0000-0000394F0000}"/>
    <cellStyle name="20% - Accent1 3 2 4 2 2 4 2 6 3" xfId="20464" xr:uid="{00000000-0005-0000-0000-00003A4F0000}"/>
    <cellStyle name="20% - Accent1 3 2 4 2 2 4 2 7" xfId="20465" xr:uid="{00000000-0005-0000-0000-00003B4F0000}"/>
    <cellStyle name="20% - Accent1 3 2 4 2 2 4 2 7 2" xfId="20466" xr:uid="{00000000-0005-0000-0000-00003C4F0000}"/>
    <cellStyle name="20% - Accent1 3 2 4 2 2 4 2 8" xfId="20467" xr:uid="{00000000-0005-0000-0000-00003D4F0000}"/>
    <cellStyle name="20% - Accent1 3 2 4 2 2 4 2 8 2" xfId="20468" xr:uid="{00000000-0005-0000-0000-00003E4F0000}"/>
    <cellStyle name="20% - Accent1 3 2 4 2 2 4 2 9" xfId="20469" xr:uid="{00000000-0005-0000-0000-00003F4F0000}"/>
    <cellStyle name="20% - Accent1 3 2 4 2 2 4 3" xfId="20470" xr:uid="{00000000-0005-0000-0000-0000404F0000}"/>
    <cellStyle name="20% - Accent1 3 2 4 2 2 4 3 2" xfId="20471" xr:uid="{00000000-0005-0000-0000-0000414F0000}"/>
    <cellStyle name="20% - Accent1 3 2 4 2 2 4 3 2 2" xfId="20472" xr:uid="{00000000-0005-0000-0000-0000424F0000}"/>
    <cellStyle name="20% - Accent1 3 2 4 2 2 4 3 2 2 2" xfId="20473" xr:uid="{00000000-0005-0000-0000-0000434F0000}"/>
    <cellStyle name="20% - Accent1 3 2 4 2 2 4 3 2 2 2 2" xfId="20474" xr:uid="{00000000-0005-0000-0000-0000444F0000}"/>
    <cellStyle name="20% - Accent1 3 2 4 2 2 4 3 2 2 3" xfId="20475" xr:uid="{00000000-0005-0000-0000-0000454F0000}"/>
    <cellStyle name="20% - Accent1 3 2 4 2 2 4 3 2 3" xfId="20476" xr:uid="{00000000-0005-0000-0000-0000464F0000}"/>
    <cellStyle name="20% - Accent1 3 2 4 2 2 4 3 2 3 2" xfId="20477" xr:uid="{00000000-0005-0000-0000-0000474F0000}"/>
    <cellStyle name="20% - Accent1 3 2 4 2 2 4 3 2 4" xfId="20478" xr:uid="{00000000-0005-0000-0000-0000484F0000}"/>
    <cellStyle name="20% - Accent1 3 2 4 2 2 4 3 3" xfId="20479" xr:uid="{00000000-0005-0000-0000-0000494F0000}"/>
    <cellStyle name="20% - Accent1 3 2 4 2 2 4 3 3 2" xfId="20480" xr:uid="{00000000-0005-0000-0000-00004A4F0000}"/>
    <cellStyle name="20% - Accent1 3 2 4 2 2 4 3 3 2 2" xfId="20481" xr:uid="{00000000-0005-0000-0000-00004B4F0000}"/>
    <cellStyle name="20% - Accent1 3 2 4 2 2 4 3 3 2 2 2" xfId="20482" xr:uid="{00000000-0005-0000-0000-00004C4F0000}"/>
    <cellStyle name="20% - Accent1 3 2 4 2 2 4 3 3 2 3" xfId="20483" xr:uid="{00000000-0005-0000-0000-00004D4F0000}"/>
    <cellStyle name="20% - Accent1 3 2 4 2 2 4 3 3 3" xfId="20484" xr:uid="{00000000-0005-0000-0000-00004E4F0000}"/>
    <cellStyle name="20% - Accent1 3 2 4 2 2 4 3 3 3 2" xfId="20485" xr:uid="{00000000-0005-0000-0000-00004F4F0000}"/>
    <cellStyle name="20% - Accent1 3 2 4 2 2 4 3 3 4" xfId="20486" xr:uid="{00000000-0005-0000-0000-0000504F0000}"/>
    <cellStyle name="20% - Accent1 3 2 4 2 2 4 3 4" xfId="20487" xr:uid="{00000000-0005-0000-0000-0000514F0000}"/>
    <cellStyle name="20% - Accent1 3 2 4 2 2 4 3 4 2" xfId="20488" xr:uid="{00000000-0005-0000-0000-0000524F0000}"/>
    <cellStyle name="20% - Accent1 3 2 4 2 2 4 3 4 2 2" xfId="20489" xr:uid="{00000000-0005-0000-0000-0000534F0000}"/>
    <cellStyle name="20% - Accent1 3 2 4 2 2 4 3 4 2 2 2" xfId="20490" xr:uid="{00000000-0005-0000-0000-0000544F0000}"/>
    <cellStyle name="20% - Accent1 3 2 4 2 2 4 3 4 2 3" xfId="20491" xr:uid="{00000000-0005-0000-0000-0000554F0000}"/>
    <cellStyle name="20% - Accent1 3 2 4 2 2 4 3 4 3" xfId="20492" xr:uid="{00000000-0005-0000-0000-0000564F0000}"/>
    <cellStyle name="20% - Accent1 3 2 4 2 2 4 3 4 3 2" xfId="20493" xr:uid="{00000000-0005-0000-0000-0000574F0000}"/>
    <cellStyle name="20% - Accent1 3 2 4 2 2 4 3 4 4" xfId="20494" xr:uid="{00000000-0005-0000-0000-0000584F0000}"/>
    <cellStyle name="20% - Accent1 3 2 4 2 2 4 3 5" xfId="20495" xr:uid="{00000000-0005-0000-0000-0000594F0000}"/>
    <cellStyle name="20% - Accent1 3 2 4 2 2 4 3 5 2" xfId="20496" xr:uid="{00000000-0005-0000-0000-00005A4F0000}"/>
    <cellStyle name="20% - Accent1 3 2 4 2 2 4 3 5 2 2" xfId="20497" xr:uid="{00000000-0005-0000-0000-00005B4F0000}"/>
    <cellStyle name="20% - Accent1 3 2 4 2 2 4 3 5 3" xfId="20498" xr:uid="{00000000-0005-0000-0000-00005C4F0000}"/>
    <cellStyle name="20% - Accent1 3 2 4 2 2 4 3 6" xfId="20499" xr:uid="{00000000-0005-0000-0000-00005D4F0000}"/>
    <cellStyle name="20% - Accent1 3 2 4 2 2 4 3 6 2" xfId="20500" xr:uid="{00000000-0005-0000-0000-00005E4F0000}"/>
    <cellStyle name="20% - Accent1 3 2 4 2 2 4 3 6 2 2" xfId="20501" xr:uid="{00000000-0005-0000-0000-00005F4F0000}"/>
    <cellStyle name="20% - Accent1 3 2 4 2 2 4 3 6 3" xfId="20502" xr:uid="{00000000-0005-0000-0000-0000604F0000}"/>
    <cellStyle name="20% - Accent1 3 2 4 2 2 4 3 7" xfId="20503" xr:uid="{00000000-0005-0000-0000-0000614F0000}"/>
    <cellStyle name="20% - Accent1 3 2 4 2 2 4 3 7 2" xfId="20504" xr:uid="{00000000-0005-0000-0000-0000624F0000}"/>
    <cellStyle name="20% - Accent1 3 2 4 2 2 4 3 8" xfId="20505" xr:uid="{00000000-0005-0000-0000-0000634F0000}"/>
    <cellStyle name="20% - Accent1 3 2 4 2 2 4 3 8 2" xfId="20506" xr:uid="{00000000-0005-0000-0000-0000644F0000}"/>
    <cellStyle name="20% - Accent1 3 2 4 2 2 4 3 9" xfId="20507" xr:uid="{00000000-0005-0000-0000-0000654F0000}"/>
    <cellStyle name="20% - Accent1 3 2 4 2 2 4 4" xfId="20508" xr:uid="{00000000-0005-0000-0000-0000664F0000}"/>
    <cellStyle name="20% - Accent1 3 2 4 2 2 4 4 2" xfId="20509" xr:uid="{00000000-0005-0000-0000-0000674F0000}"/>
    <cellStyle name="20% - Accent1 3 2 4 2 2 4 4 2 2" xfId="20510" xr:uid="{00000000-0005-0000-0000-0000684F0000}"/>
    <cellStyle name="20% - Accent1 3 2 4 2 2 4 4 2 2 2" xfId="20511" xr:uid="{00000000-0005-0000-0000-0000694F0000}"/>
    <cellStyle name="20% - Accent1 3 2 4 2 2 4 4 2 3" xfId="20512" xr:uid="{00000000-0005-0000-0000-00006A4F0000}"/>
    <cellStyle name="20% - Accent1 3 2 4 2 2 4 4 3" xfId="20513" xr:uid="{00000000-0005-0000-0000-00006B4F0000}"/>
    <cellStyle name="20% - Accent1 3 2 4 2 2 4 4 3 2" xfId="20514" xr:uid="{00000000-0005-0000-0000-00006C4F0000}"/>
    <cellStyle name="20% - Accent1 3 2 4 2 2 4 4 4" xfId="20515" xr:uid="{00000000-0005-0000-0000-00006D4F0000}"/>
    <cellStyle name="20% - Accent1 3 2 4 2 2 4 5" xfId="20516" xr:uid="{00000000-0005-0000-0000-00006E4F0000}"/>
    <cellStyle name="20% - Accent1 3 2 4 2 2 4 5 2" xfId="20517" xr:uid="{00000000-0005-0000-0000-00006F4F0000}"/>
    <cellStyle name="20% - Accent1 3 2 4 2 2 4 5 2 2" xfId="20518" xr:uid="{00000000-0005-0000-0000-0000704F0000}"/>
    <cellStyle name="20% - Accent1 3 2 4 2 2 4 5 2 2 2" xfId="20519" xr:uid="{00000000-0005-0000-0000-0000714F0000}"/>
    <cellStyle name="20% - Accent1 3 2 4 2 2 4 5 2 3" xfId="20520" xr:uid="{00000000-0005-0000-0000-0000724F0000}"/>
    <cellStyle name="20% - Accent1 3 2 4 2 2 4 5 3" xfId="20521" xr:uid="{00000000-0005-0000-0000-0000734F0000}"/>
    <cellStyle name="20% - Accent1 3 2 4 2 2 4 5 3 2" xfId="20522" xr:uid="{00000000-0005-0000-0000-0000744F0000}"/>
    <cellStyle name="20% - Accent1 3 2 4 2 2 4 5 4" xfId="20523" xr:uid="{00000000-0005-0000-0000-0000754F0000}"/>
    <cellStyle name="20% - Accent1 3 2 4 2 2 4 6" xfId="20524" xr:uid="{00000000-0005-0000-0000-0000764F0000}"/>
    <cellStyle name="20% - Accent1 3 2 4 2 2 4 6 2" xfId="20525" xr:uid="{00000000-0005-0000-0000-0000774F0000}"/>
    <cellStyle name="20% - Accent1 3 2 4 2 2 4 6 2 2" xfId="20526" xr:uid="{00000000-0005-0000-0000-0000784F0000}"/>
    <cellStyle name="20% - Accent1 3 2 4 2 2 4 6 2 2 2" xfId="20527" xr:uid="{00000000-0005-0000-0000-0000794F0000}"/>
    <cellStyle name="20% - Accent1 3 2 4 2 2 4 6 2 3" xfId="20528" xr:uid="{00000000-0005-0000-0000-00007A4F0000}"/>
    <cellStyle name="20% - Accent1 3 2 4 2 2 4 6 3" xfId="20529" xr:uid="{00000000-0005-0000-0000-00007B4F0000}"/>
    <cellStyle name="20% - Accent1 3 2 4 2 2 4 6 3 2" xfId="20530" xr:uid="{00000000-0005-0000-0000-00007C4F0000}"/>
    <cellStyle name="20% - Accent1 3 2 4 2 2 4 6 4" xfId="20531" xr:uid="{00000000-0005-0000-0000-00007D4F0000}"/>
    <cellStyle name="20% - Accent1 3 2 4 2 2 4 7" xfId="20532" xr:uid="{00000000-0005-0000-0000-00007E4F0000}"/>
    <cellStyle name="20% - Accent1 3 2 4 2 2 4 7 2" xfId="20533" xr:uid="{00000000-0005-0000-0000-00007F4F0000}"/>
    <cellStyle name="20% - Accent1 3 2 4 2 2 4 7 2 2" xfId="20534" xr:uid="{00000000-0005-0000-0000-0000804F0000}"/>
    <cellStyle name="20% - Accent1 3 2 4 2 2 4 7 3" xfId="20535" xr:uid="{00000000-0005-0000-0000-0000814F0000}"/>
    <cellStyle name="20% - Accent1 3 2 4 2 2 4 8" xfId="20536" xr:uid="{00000000-0005-0000-0000-0000824F0000}"/>
    <cellStyle name="20% - Accent1 3 2 4 2 2 4 8 2" xfId="20537" xr:uid="{00000000-0005-0000-0000-0000834F0000}"/>
    <cellStyle name="20% - Accent1 3 2 4 2 2 4 8 2 2" xfId="20538" xr:uid="{00000000-0005-0000-0000-0000844F0000}"/>
    <cellStyle name="20% - Accent1 3 2 4 2 2 4 8 3" xfId="20539" xr:uid="{00000000-0005-0000-0000-0000854F0000}"/>
    <cellStyle name="20% - Accent1 3 2 4 2 2 4 9" xfId="20540" xr:uid="{00000000-0005-0000-0000-0000864F0000}"/>
    <cellStyle name="20% - Accent1 3 2 4 2 2 4 9 2" xfId="20541" xr:uid="{00000000-0005-0000-0000-0000874F0000}"/>
    <cellStyle name="20% - Accent1 3 2 4 2 2 5" xfId="20542" xr:uid="{00000000-0005-0000-0000-0000884F0000}"/>
    <cellStyle name="20% - Accent1 3 2 4 2 2 5 2" xfId="20543" xr:uid="{00000000-0005-0000-0000-0000894F0000}"/>
    <cellStyle name="20% - Accent1 3 2 4 2 2 5 2 2" xfId="20544" xr:uid="{00000000-0005-0000-0000-00008A4F0000}"/>
    <cellStyle name="20% - Accent1 3 2 4 2 2 5 2 2 2" xfId="20545" xr:uid="{00000000-0005-0000-0000-00008B4F0000}"/>
    <cellStyle name="20% - Accent1 3 2 4 2 2 5 2 2 2 2" xfId="20546" xr:uid="{00000000-0005-0000-0000-00008C4F0000}"/>
    <cellStyle name="20% - Accent1 3 2 4 2 2 5 2 2 3" xfId="20547" xr:uid="{00000000-0005-0000-0000-00008D4F0000}"/>
    <cellStyle name="20% - Accent1 3 2 4 2 2 5 2 3" xfId="20548" xr:uid="{00000000-0005-0000-0000-00008E4F0000}"/>
    <cellStyle name="20% - Accent1 3 2 4 2 2 5 2 3 2" xfId="20549" xr:uid="{00000000-0005-0000-0000-00008F4F0000}"/>
    <cellStyle name="20% - Accent1 3 2 4 2 2 5 2 4" xfId="20550" xr:uid="{00000000-0005-0000-0000-0000904F0000}"/>
    <cellStyle name="20% - Accent1 3 2 4 2 2 5 3" xfId="20551" xr:uid="{00000000-0005-0000-0000-0000914F0000}"/>
    <cellStyle name="20% - Accent1 3 2 4 2 2 5 3 2" xfId="20552" xr:uid="{00000000-0005-0000-0000-0000924F0000}"/>
    <cellStyle name="20% - Accent1 3 2 4 2 2 5 3 2 2" xfId="20553" xr:uid="{00000000-0005-0000-0000-0000934F0000}"/>
    <cellStyle name="20% - Accent1 3 2 4 2 2 5 3 2 2 2" xfId="20554" xr:uid="{00000000-0005-0000-0000-0000944F0000}"/>
    <cellStyle name="20% - Accent1 3 2 4 2 2 5 3 2 3" xfId="20555" xr:uid="{00000000-0005-0000-0000-0000954F0000}"/>
    <cellStyle name="20% - Accent1 3 2 4 2 2 5 3 3" xfId="20556" xr:uid="{00000000-0005-0000-0000-0000964F0000}"/>
    <cellStyle name="20% - Accent1 3 2 4 2 2 5 3 3 2" xfId="20557" xr:uid="{00000000-0005-0000-0000-0000974F0000}"/>
    <cellStyle name="20% - Accent1 3 2 4 2 2 5 3 4" xfId="20558" xr:uid="{00000000-0005-0000-0000-0000984F0000}"/>
    <cellStyle name="20% - Accent1 3 2 4 2 2 5 4" xfId="20559" xr:uid="{00000000-0005-0000-0000-0000994F0000}"/>
    <cellStyle name="20% - Accent1 3 2 4 2 2 5 4 2" xfId="20560" xr:uid="{00000000-0005-0000-0000-00009A4F0000}"/>
    <cellStyle name="20% - Accent1 3 2 4 2 2 5 4 2 2" xfId="20561" xr:uid="{00000000-0005-0000-0000-00009B4F0000}"/>
    <cellStyle name="20% - Accent1 3 2 4 2 2 5 4 2 2 2" xfId="20562" xr:uid="{00000000-0005-0000-0000-00009C4F0000}"/>
    <cellStyle name="20% - Accent1 3 2 4 2 2 5 4 2 3" xfId="20563" xr:uid="{00000000-0005-0000-0000-00009D4F0000}"/>
    <cellStyle name="20% - Accent1 3 2 4 2 2 5 4 3" xfId="20564" xr:uid="{00000000-0005-0000-0000-00009E4F0000}"/>
    <cellStyle name="20% - Accent1 3 2 4 2 2 5 4 3 2" xfId="20565" xr:uid="{00000000-0005-0000-0000-00009F4F0000}"/>
    <cellStyle name="20% - Accent1 3 2 4 2 2 5 4 4" xfId="20566" xr:uid="{00000000-0005-0000-0000-0000A04F0000}"/>
    <cellStyle name="20% - Accent1 3 2 4 2 2 5 5" xfId="20567" xr:uid="{00000000-0005-0000-0000-0000A14F0000}"/>
    <cellStyle name="20% - Accent1 3 2 4 2 2 5 5 2" xfId="20568" xr:uid="{00000000-0005-0000-0000-0000A24F0000}"/>
    <cellStyle name="20% - Accent1 3 2 4 2 2 5 5 2 2" xfId="20569" xr:uid="{00000000-0005-0000-0000-0000A34F0000}"/>
    <cellStyle name="20% - Accent1 3 2 4 2 2 5 5 3" xfId="20570" xr:uid="{00000000-0005-0000-0000-0000A44F0000}"/>
    <cellStyle name="20% - Accent1 3 2 4 2 2 5 6" xfId="20571" xr:uid="{00000000-0005-0000-0000-0000A54F0000}"/>
    <cellStyle name="20% - Accent1 3 2 4 2 2 5 6 2" xfId="20572" xr:uid="{00000000-0005-0000-0000-0000A64F0000}"/>
    <cellStyle name="20% - Accent1 3 2 4 2 2 5 6 2 2" xfId="20573" xr:uid="{00000000-0005-0000-0000-0000A74F0000}"/>
    <cellStyle name="20% - Accent1 3 2 4 2 2 5 6 3" xfId="20574" xr:uid="{00000000-0005-0000-0000-0000A84F0000}"/>
    <cellStyle name="20% - Accent1 3 2 4 2 2 5 7" xfId="20575" xr:uid="{00000000-0005-0000-0000-0000A94F0000}"/>
    <cellStyle name="20% - Accent1 3 2 4 2 2 5 7 2" xfId="20576" xr:uid="{00000000-0005-0000-0000-0000AA4F0000}"/>
    <cellStyle name="20% - Accent1 3 2 4 2 2 5 8" xfId="20577" xr:uid="{00000000-0005-0000-0000-0000AB4F0000}"/>
    <cellStyle name="20% - Accent1 3 2 4 2 2 5 8 2" xfId="20578" xr:uid="{00000000-0005-0000-0000-0000AC4F0000}"/>
    <cellStyle name="20% - Accent1 3 2 4 2 2 5 9" xfId="20579" xr:uid="{00000000-0005-0000-0000-0000AD4F0000}"/>
    <cellStyle name="20% - Accent1 3 2 4 2 2 6" xfId="20580" xr:uid="{00000000-0005-0000-0000-0000AE4F0000}"/>
    <cellStyle name="20% - Accent1 3 2 4 2 2 6 2" xfId="20581" xr:uid="{00000000-0005-0000-0000-0000AF4F0000}"/>
    <cellStyle name="20% - Accent1 3 2 4 2 2 6 2 2" xfId="20582" xr:uid="{00000000-0005-0000-0000-0000B04F0000}"/>
    <cellStyle name="20% - Accent1 3 2 4 2 2 6 2 2 2" xfId="20583" xr:uid="{00000000-0005-0000-0000-0000B14F0000}"/>
    <cellStyle name="20% - Accent1 3 2 4 2 2 6 2 2 2 2" xfId="20584" xr:uid="{00000000-0005-0000-0000-0000B24F0000}"/>
    <cellStyle name="20% - Accent1 3 2 4 2 2 6 2 2 3" xfId="20585" xr:uid="{00000000-0005-0000-0000-0000B34F0000}"/>
    <cellStyle name="20% - Accent1 3 2 4 2 2 6 2 3" xfId="20586" xr:uid="{00000000-0005-0000-0000-0000B44F0000}"/>
    <cellStyle name="20% - Accent1 3 2 4 2 2 6 2 3 2" xfId="20587" xr:uid="{00000000-0005-0000-0000-0000B54F0000}"/>
    <cellStyle name="20% - Accent1 3 2 4 2 2 6 2 4" xfId="20588" xr:uid="{00000000-0005-0000-0000-0000B64F0000}"/>
    <cellStyle name="20% - Accent1 3 2 4 2 2 6 3" xfId="20589" xr:uid="{00000000-0005-0000-0000-0000B74F0000}"/>
    <cellStyle name="20% - Accent1 3 2 4 2 2 6 3 2" xfId="20590" xr:uid="{00000000-0005-0000-0000-0000B84F0000}"/>
    <cellStyle name="20% - Accent1 3 2 4 2 2 6 3 2 2" xfId="20591" xr:uid="{00000000-0005-0000-0000-0000B94F0000}"/>
    <cellStyle name="20% - Accent1 3 2 4 2 2 6 3 2 2 2" xfId="20592" xr:uid="{00000000-0005-0000-0000-0000BA4F0000}"/>
    <cellStyle name="20% - Accent1 3 2 4 2 2 6 3 2 3" xfId="20593" xr:uid="{00000000-0005-0000-0000-0000BB4F0000}"/>
    <cellStyle name="20% - Accent1 3 2 4 2 2 6 3 3" xfId="20594" xr:uid="{00000000-0005-0000-0000-0000BC4F0000}"/>
    <cellStyle name="20% - Accent1 3 2 4 2 2 6 3 3 2" xfId="20595" xr:uid="{00000000-0005-0000-0000-0000BD4F0000}"/>
    <cellStyle name="20% - Accent1 3 2 4 2 2 6 3 4" xfId="20596" xr:uid="{00000000-0005-0000-0000-0000BE4F0000}"/>
    <cellStyle name="20% - Accent1 3 2 4 2 2 6 4" xfId="20597" xr:uid="{00000000-0005-0000-0000-0000BF4F0000}"/>
    <cellStyle name="20% - Accent1 3 2 4 2 2 6 4 2" xfId="20598" xr:uid="{00000000-0005-0000-0000-0000C04F0000}"/>
    <cellStyle name="20% - Accent1 3 2 4 2 2 6 4 2 2" xfId="20599" xr:uid="{00000000-0005-0000-0000-0000C14F0000}"/>
    <cellStyle name="20% - Accent1 3 2 4 2 2 6 4 2 2 2" xfId="20600" xr:uid="{00000000-0005-0000-0000-0000C24F0000}"/>
    <cellStyle name="20% - Accent1 3 2 4 2 2 6 4 2 3" xfId="20601" xr:uid="{00000000-0005-0000-0000-0000C34F0000}"/>
    <cellStyle name="20% - Accent1 3 2 4 2 2 6 4 3" xfId="20602" xr:uid="{00000000-0005-0000-0000-0000C44F0000}"/>
    <cellStyle name="20% - Accent1 3 2 4 2 2 6 4 3 2" xfId="20603" xr:uid="{00000000-0005-0000-0000-0000C54F0000}"/>
    <cellStyle name="20% - Accent1 3 2 4 2 2 6 4 4" xfId="20604" xr:uid="{00000000-0005-0000-0000-0000C64F0000}"/>
    <cellStyle name="20% - Accent1 3 2 4 2 2 6 5" xfId="20605" xr:uid="{00000000-0005-0000-0000-0000C74F0000}"/>
    <cellStyle name="20% - Accent1 3 2 4 2 2 6 5 2" xfId="20606" xr:uid="{00000000-0005-0000-0000-0000C84F0000}"/>
    <cellStyle name="20% - Accent1 3 2 4 2 2 6 5 2 2" xfId="20607" xr:uid="{00000000-0005-0000-0000-0000C94F0000}"/>
    <cellStyle name="20% - Accent1 3 2 4 2 2 6 5 3" xfId="20608" xr:uid="{00000000-0005-0000-0000-0000CA4F0000}"/>
    <cellStyle name="20% - Accent1 3 2 4 2 2 6 6" xfId="20609" xr:uid="{00000000-0005-0000-0000-0000CB4F0000}"/>
    <cellStyle name="20% - Accent1 3 2 4 2 2 6 6 2" xfId="20610" xr:uid="{00000000-0005-0000-0000-0000CC4F0000}"/>
    <cellStyle name="20% - Accent1 3 2 4 2 2 6 6 2 2" xfId="20611" xr:uid="{00000000-0005-0000-0000-0000CD4F0000}"/>
    <cellStyle name="20% - Accent1 3 2 4 2 2 6 6 3" xfId="20612" xr:uid="{00000000-0005-0000-0000-0000CE4F0000}"/>
    <cellStyle name="20% - Accent1 3 2 4 2 2 6 7" xfId="20613" xr:uid="{00000000-0005-0000-0000-0000CF4F0000}"/>
    <cellStyle name="20% - Accent1 3 2 4 2 2 6 7 2" xfId="20614" xr:uid="{00000000-0005-0000-0000-0000D04F0000}"/>
    <cellStyle name="20% - Accent1 3 2 4 2 2 6 8" xfId="20615" xr:uid="{00000000-0005-0000-0000-0000D14F0000}"/>
    <cellStyle name="20% - Accent1 3 2 4 2 2 6 8 2" xfId="20616" xr:uid="{00000000-0005-0000-0000-0000D24F0000}"/>
    <cellStyle name="20% - Accent1 3 2 4 2 2 6 9" xfId="20617" xr:uid="{00000000-0005-0000-0000-0000D34F0000}"/>
    <cellStyle name="20% - Accent1 3 2 4 2 2 7" xfId="20618" xr:uid="{00000000-0005-0000-0000-0000D44F0000}"/>
    <cellStyle name="20% - Accent1 3 2 4 2 2 7 2" xfId="20619" xr:uid="{00000000-0005-0000-0000-0000D54F0000}"/>
    <cellStyle name="20% - Accent1 3 2 4 2 2 7 2 2" xfId="20620" xr:uid="{00000000-0005-0000-0000-0000D64F0000}"/>
    <cellStyle name="20% - Accent1 3 2 4 2 2 7 2 2 2" xfId="20621" xr:uid="{00000000-0005-0000-0000-0000D74F0000}"/>
    <cellStyle name="20% - Accent1 3 2 4 2 2 7 2 3" xfId="20622" xr:uid="{00000000-0005-0000-0000-0000D84F0000}"/>
    <cellStyle name="20% - Accent1 3 2 4 2 2 7 3" xfId="20623" xr:uid="{00000000-0005-0000-0000-0000D94F0000}"/>
    <cellStyle name="20% - Accent1 3 2 4 2 2 7 3 2" xfId="20624" xr:uid="{00000000-0005-0000-0000-0000DA4F0000}"/>
    <cellStyle name="20% - Accent1 3 2 4 2 2 7 4" xfId="20625" xr:uid="{00000000-0005-0000-0000-0000DB4F0000}"/>
    <cellStyle name="20% - Accent1 3 2 4 2 2 8" xfId="20626" xr:uid="{00000000-0005-0000-0000-0000DC4F0000}"/>
    <cellStyle name="20% - Accent1 3 2 4 2 2 8 2" xfId="20627" xr:uid="{00000000-0005-0000-0000-0000DD4F0000}"/>
    <cellStyle name="20% - Accent1 3 2 4 2 2 8 2 2" xfId="20628" xr:uid="{00000000-0005-0000-0000-0000DE4F0000}"/>
    <cellStyle name="20% - Accent1 3 2 4 2 2 8 2 2 2" xfId="20629" xr:uid="{00000000-0005-0000-0000-0000DF4F0000}"/>
    <cellStyle name="20% - Accent1 3 2 4 2 2 8 2 3" xfId="20630" xr:uid="{00000000-0005-0000-0000-0000E04F0000}"/>
    <cellStyle name="20% - Accent1 3 2 4 2 2 8 3" xfId="20631" xr:uid="{00000000-0005-0000-0000-0000E14F0000}"/>
    <cellStyle name="20% - Accent1 3 2 4 2 2 8 3 2" xfId="20632" xr:uid="{00000000-0005-0000-0000-0000E24F0000}"/>
    <cellStyle name="20% - Accent1 3 2 4 2 2 8 4" xfId="20633" xr:uid="{00000000-0005-0000-0000-0000E34F0000}"/>
    <cellStyle name="20% - Accent1 3 2 4 2 2 9" xfId="20634" xr:uid="{00000000-0005-0000-0000-0000E44F0000}"/>
    <cellStyle name="20% - Accent1 3 2 4 2 2 9 2" xfId="20635" xr:uid="{00000000-0005-0000-0000-0000E54F0000}"/>
    <cellStyle name="20% - Accent1 3 2 4 2 2 9 2 2" xfId="20636" xr:uid="{00000000-0005-0000-0000-0000E64F0000}"/>
    <cellStyle name="20% - Accent1 3 2 4 2 2 9 2 2 2" xfId="20637" xr:uid="{00000000-0005-0000-0000-0000E74F0000}"/>
    <cellStyle name="20% - Accent1 3 2 4 2 2 9 2 3" xfId="20638" xr:uid="{00000000-0005-0000-0000-0000E84F0000}"/>
    <cellStyle name="20% - Accent1 3 2 4 2 2 9 3" xfId="20639" xr:uid="{00000000-0005-0000-0000-0000E94F0000}"/>
    <cellStyle name="20% - Accent1 3 2 4 2 2 9 3 2" xfId="20640" xr:uid="{00000000-0005-0000-0000-0000EA4F0000}"/>
    <cellStyle name="20% - Accent1 3 2 4 2 2 9 4" xfId="20641" xr:uid="{00000000-0005-0000-0000-0000EB4F0000}"/>
    <cellStyle name="20% - Accent1 3 2 4 2 3" xfId="20642" xr:uid="{00000000-0005-0000-0000-0000EC4F0000}"/>
    <cellStyle name="20% - Accent1 3 2 4 2 3 10" xfId="20643" xr:uid="{00000000-0005-0000-0000-0000ED4F0000}"/>
    <cellStyle name="20% - Accent1 3 2 4 2 3 10 2" xfId="20644" xr:uid="{00000000-0005-0000-0000-0000EE4F0000}"/>
    <cellStyle name="20% - Accent1 3 2 4 2 3 11" xfId="20645" xr:uid="{00000000-0005-0000-0000-0000EF4F0000}"/>
    <cellStyle name="20% - Accent1 3 2 4 2 3 2" xfId="20646" xr:uid="{00000000-0005-0000-0000-0000F04F0000}"/>
    <cellStyle name="20% - Accent1 3 2 4 2 3 2 2" xfId="20647" xr:uid="{00000000-0005-0000-0000-0000F14F0000}"/>
    <cellStyle name="20% - Accent1 3 2 4 2 3 2 2 2" xfId="20648" xr:uid="{00000000-0005-0000-0000-0000F24F0000}"/>
    <cellStyle name="20% - Accent1 3 2 4 2 3 2 2 2 2" xfId="20649" xr:uid="{00000000-0005-0000-0000-0000F34F0000}"/>
    <cellStyle name="20% - Accent1 3 2 4 2 3 2 2 2 2 2" xfId="20650" xr:uid="{00000000-0005-0000-0000-0000F44F0000}"/>
    <cellStyle name="20% - Accent1 3 2 4 2 3 2 2 2 3" xfId="20651" xr:uid="{00000000-0005-0000-0000-0000F54F0000}"/>
    <cellStyle name="20% - Accent1 3 2 4 2 3 2 2 3" xfId="20652" xr:uid="{00000000-0005-0000-0000-0000F64F0000}"/>
    <cellStyle name="20% - Accent1 3 2 4 2 3 2 2 3 2" xfId="20653" xr:uid="{00000000-0005-0000-0000-0000F74F0000}"/>
    <cellStyle name="20% - Accent1 3 2 4 2 3 2 2 4" xfId="20654" xr:uid="{00000000-0005-0000-0000-0000F84F0000}"/>
    <cellStyle name="20% - Accent1 3 2 4 2 3 2 3" xfId="20655" xr:uid="{00000000-0005-0000-0000-0000F94F0000}"/>
    <cellStyle name="20% - Accent1 3 2 4 2 3 2 3 2" xfId="20656" xr:uid="{00000000-0005-0000-0000-0000FA4F0000}"/>
    <cellStyle name="20% - Accent1 3 2 4 2 3 2 3 2 2" xfId="20657" xr:uid="{00000000-0005-0000-0000-0000FB4F0000}"/>
    <cellStyle name="20% - Accent1 3 2 4 2 3 2 3 2 2 2" xfId="20658" xr:uid="{00000000-0005-0000-0000-0000FC4F0000}"/>
    <cellStyle name="20% - Accent1 3 2 4 2 3 2 3 2 3" xfId="20659" xr:uid="{00000000-0005-0000-0000-0000FD4F0000}"/>
    <cellStyle name="20% - Accent1 3 2 4 2 3 2 3 3" xfId="20660" xr:uid="{00000000-0005-0000-0000-0000FE4F0000}"/>
    <cellStyle name="20% - Accent1 3 2 4 2 3 2 3 3 2" xfId="20661" xr:uid="{00000000-0005-0000-0000-0000FF4F0000}"/>
    <cellStyle name="20% - Accent1 3 2 4 2 3 2 3 4" xfId="20662" xr:uid="{00000000-0005-0000-0000-000000500000}"/>
    <cellStyle name="20% - Accent1 3 2 4 2 3 2 4" xfId="20663" xr:uid="{00000000-0005-0000-0000-000001500000}"/>
    <cellStyle name="20% - Accent1 3 2 4 2 3 2 4 2" xfId="20664" xr:uid="{00000000-0005-0000-0000-000002500000}"/>
    <cellStyle name="20% - Accent1 3 2 4 2 3 2 4 2 2" xfId="20665" xr:uid="{00000000-0005-0000-0000-000003500000}"/>
    <cellStyle name="20% - Accent1 3 2 4 2 3 2 4 2 2 2" xfId="20666" xr:uid="{00000000-0005-0000-0000-000004500000}"/>
    <cellStyle name="20% - Accent1 3 2 4 2 3 2 4 2 3" xfId="20667" xr:uid="{00000000-0005-0000-0000-000005500000}"/>
    <cellStyle name="20% - Accent1 3 2 4 2 3 2 4 3" xfId="20668" xr:uid="{00000000-0005-0000-0000-000006500000}"/>
    <cellStyle name="20% - Accent1 3 2 4 2 3 2 4 3 2" xfId="20669" xr:uid="{00000000-0005-0000-0000-000007500000}"/>
    <cellStyle name="20% - Accent1 3 2 4 2 3 2 4 4" xfId="20670" xr:uid="{00000000-0005-0000-0000-000008500000}"/>
    <cellStyle name="20% - Accent1 3 2 4 2 3 2 5" xfId="20671" xr:uid="{00000000-0005-0000-0000-000009500000}"/>
    <cellStyle name="20% - Accent1 3 2 4 2 3 2 5 2" xfId="20672" xr:uid="{00000000-0005-0000-0000-00000A500000}"/>
    <cellStyle name="20% - Accent1 3 2 4 2 3 2 5 2 2" xfId="20673" xr:uid="{00000000-0005-0000-0000-00000B500000}"/>
    <cellStyle name="20% - Accent1 3 2 4 2 3 2 5 3" xfId="20674" xr:uid="{00000000-0005-0000-0000-00000C500000}"/>
    <cellStyle name="20% - Accent1 3 2 4 2 3 2 6" xfId="20675" xr:uid="{00000000-0005-0000-0000-00000D500000}"/>
    <cellStyle name="20% - Accent1 3 2 4 2 3 2 6 2" xfId="20676" xr:uid="{00000000-0005-0000-0000-00000E500000}"/>
    <cellStyle name="20% - Accent1 3 2 4 2 3 2 6 2 2" xfId="20677" xr:uid="{00000000-0005-0000-0000-00000F500000}"/>
    <cellStyle name="20% - Accent1 3 2 4 2 3 2 6 3" xfId="20678" xr:uid="{00000000-0005-0000-0000-000010500000}"/>
    <cellStyle name="20% - Accent1 3 2 4 2 3 2 7" xfId="20679" xr:uid="{00000000-0005-0000-0000-000011500000}"/>
    <cellStyle name="20% - Accent1 3 2 4 2 3 2 7 2" xfId="20680" xr:uid="{00000000-0005-0000-0000-000012500000}"/>
    <cellStyle name="20% - Accent1 3 2 4 2 3 2 8" xfId="20681" xr:uid="{00000000-0005-0000-0000-000013500000}"/>
    <cellStyle name="20% - Accent1 3 2 4 2 3 2 8 2" xfId="20682" xr:uid="{00000000-0005-0000-0000-000014500000}"/>
    <cellStyle name="20% - Accent1 3 2 4 2 3 2 9" xfId="20683" xr:uid="{00000000-0005-0000-0000-000015500000}"/>
    <cellStyle name="20% - Accent1 3 2 4 2 3 3" xfId="20684" xr:uid="{00000000-0005-0000-0000-000016500000}"/>
    <cellStyle name="20% - Accent1 3 2 4 2 3 3 2" xfId="20685" xr:uid="{00000000-0005-0000-0000-000017500000}"/>
    <cellStyle name="20% - Accent1 3 2 4 2 3 3 2 2" xfId="20686" xr:uid="{00000000-0005-0000-0000-000018500000}"/>
    <cellStyle name="20% - Accent1 3 2 4 2 3 3 2 2 2" xfId="20687" xr:uid="{00000000-0005-0000-0000-000019500000}"/>
    <cellStyle name="20% - Accent1 3 2 4 2 3 3 2 2 2 2" xfId="20688" xr:uid="{00000000-0005-0000-0000-00001A500000}"/>
    <cellStyle name="20% - Accent1 3 2 4 2 3 3 2 2 3" xfId="20689" xr:uid="{00000000-0005-0000-0000-00001B500000}"/>
    <cellStyle name="20% - Accent1 3 2 4 2 3 3 2 3" xfId="20690" xr:uid="{00000000-0005-0000-0000-00001C500000}"/>
    <cellStyle name="20% - Accent1 3 2 4 2 3 3 2 3 2" xfId="20691" xr:uid="{00000000-0005-0000-0000-00001D500000}"/>
    <cellStyle name="20% - Accent1 3 2 4 2 3 3 2 4" xfId="20692" xr:uid="{00000000-0005-0000-0000-00001E500000}"/>
    <cellStyle name="20% - Accent1 3 2 4 2 3 3 3" xfId="20693" xr:uid="{00000000-0005-0000-0000-00001F500000}"/>
    <cellStyle name="20% - Accent1 3 2 4 2 3 3 3 2" xfId="20694" xr:uid="{00000000-0005-0000-0000-000020500000}"/>
    <cellStyle name="20% - Accent1 3 2 4 2 3 3 3 2 2" xfId="20695" xr:uid="{00000000-0005-0000-0000-000021500000}"/>
    <cellStyle name="20% - Accent1 3 2 4 2 3 3 3 2 2 2" xfId="20696" xr:uid="{00000000-0005-0000-0000-000022500000}"/>
    <cellStyle name="20% - Accent1 3 2 4 2 3 3 3 2 3" xfId="20697" xr:uid="{00000000-0005-0000-0000-000023500000}"/>
    <cellStyle name="20% - Accent1 3 2 4 2 3 3 3 3" xfId="20698" xr:uid="{00000000-0005-0000-0000-000024500000}"/>
    <cellStyle name="20% - Accent1 3 2 4 2 3 3 3 3 2" xfId="20699" xr:uid="{00000000-0005-0000-0000-000025500000}"/>
    <cellStyle name="20% - Accent1 3 2 4 2 3 3 3 4" xfId="20700" xr:uid="{00000000-0005-0000-0000-000026500000}"/>
    <cellStyle name="20% - Accent1 3 2 4 2 3 3 4" xfId="20701" xr:uid="{00000000-0005-0000-0000-000027500000}"/>
    <cellStyle name="20% - Accent1 3 2 4 2 3 3 4 2" xfId="20702" xr:uid="{00000000-0005-0000-0000-000028500000}"/>
    <cellStyle name="20% - Accent1 3 2 4 2 3 3 4 2 2" xfId="20703" xr:uid="{00000000-0005-0000-0000-000029500000}"/>
    <cellStyle name="20% - Accent1 3 2 4 2 3 3 4 2 2 2" xfId="20704" xr:uid="{00000000-0005-0000-0000-00002A500000}"/>
    <cellStyle name="20% - Accent1 3 2 4 2 3 3 4 2 3" xfId="20705" xr:uid="{00000000-0005-0000-0000-00002B500000}"/>
    <cellStyle name="20% - Accent1 3 2 4 2 3 3 4 3" xfId="20706" xr:uid="{00000000-0005-0000-0000-00002C500000}"/>
    <cellStyle name="20% - Accent1 3 2 4 2 3 3 4 3 2" xfId="20707" xr:uid="{00000000-0005-0000-0000-00002D500000}"/>
    <cellStyle name="20% - Accent1 3 2 4 2 3 3 4 4" xfId="20708" xr:uid="{00000000-0005-0000-0000-00002E500000}"/>
    <cellStyle name="20% - Accent1 3 2 4 2 3 3 5" xfId="20709" xr:uid="{00000000-0005-0000-0000-00002F500000}"/>
    <cellStyle name="20% - Accent1 3 2 4 2 3 3 5 2" xfId="20710" xr:uid="{00000000-0005-0000-0000-000030500000}"/>
    <cellStyle name="20% - Accent1 3 2 4 2 3 3 5 2 2" xfId="20711" xr:uid="{00000000-0005-0000-0000-000031500000}"/>
    <cellStyle name="20% - Accent1 3 2 4 2 3 3 5 3" xfId="20712" xr:uid="{00000000-0005-0000-0000-000032500000}"/>
    <cellStyle name="20% - Accent1 3 2 4 2 3 3 6" xfId="20713" xr:uid="{00000000-0005-0000-0000-000033500000}"/>
    <cellStyle name="20% - Accent1 3 2 4 2 3 3 6 2" xfId="20714" xr:uid="{00000000-0005-0000-0000-000034500000}"/>
    <cellStyle name="20% - Accent1 3 2 4 2 3 3 6 2 2" xfId="20715" xr:uid="{00000000-0005-0000-0000-000035500000}"/>
    <cellStyle name="20% - Accent1 3 2 4 2 3 3 6 3" xfId="20716" xr:uid="{00000000-0005-0000-0000-000036500000}"/>
    <cellStyle name="20% - Accent1 3 2 4 2 3 3 7" xfId="20717" xr:uid="{00000000-0005-0000-0000-000037500000}"/>
    <cellStyle name="20% - Accent1 3 2 4 2 3 3 7 2" xfId="20718" xr:uid="{00000000-0005-0000-0000-000038500000}"/>
    <cellStyle name="20% - Accent1 3 2 4 2 3 3 8" xfId="20719" xr:uid="{00000000-0005-0000-0000-000039500000}"/>
    <cellStyle name="20% - Accent1 3 2 4 2 3 3 8 2" xfId="20720" xr:uid="{00000000-0005-0000-0000-00003A500000}"/>
    <cellStyle name="20% - Accent1 3 2 4 2 3 3 9" xfId="20721" xr:uid="{00000000-0005-0000-0000-00003B500000}"/>
    <cellStyle name="20% - Accent1 3 2 4 2 3 4" xfId="20722" xr:uid="{00000000-0005-0000-0000-00003C500000}"/>
    <cellStyle name="20% - Accent1 3 2 4 2 3 4 2" xfId="20723" xr:uid="{00000000-0005-0000-0000-00003D500000}"/>
    <cellStyle name="20% - Accent1 3 2 4 2 3 4 2 2" xfId="20724" xr:uid="{00000000-0005-0000-0000-00003E500000}"/>
    <cellStyle name="20% - Accent1 3 2 4 2 3 4 2 2 2" xfId="20725" xr:uid="{00000000-0005-0000-0000-00003F500000}"/>
    <cellStyle name="20% - Accent1 3 2 4 2 3 4 2 3" xfId="20726" xr:uid="{00000000-0005-0000-0000-000040500000}"/>
    <cellStyle name="20% - Accent1 3 2 4 2 3 4 3" xfId="20727" xr:uid="{00000000-0005-0000-0000-000041500000}"/>
    <cellStyle name="20% - Accent1 3 2 4 2 3 4 3 2" xfId="20728" xr:uid="{00000000-0005-0000-0000-000042500000}"/>
    <cellStyle name="20% - Accent1 3 2 4 2 3 4 4" xfId="20729" xr:uid="{00000000-0005-0000-0000-000043500000}"/>
    <cellStyle name="20% - Accent1 3 2 4 2 3 5" xfId="20730" xr:uid="{00000000-0005-0000-0000-000044500000}"/>
    <cellStyle name="20% - Accent1 3 2 4 2 3 5 2" xfId="20731" xr:uid="{00000000-0005-0000-0000-000045500000}"/>
    <cellStyle name="20% - Accent1 3 2 4 2 3 5 2 2" xfId="20732" xr:uid="{00000000-0005-0000-0000-000046500000}"/>
    <cellStyle name="20% - Accent1 3 2 4 2 3 5 2 2 2" xfId="20733" xr:uid="{00000000-0005-0000-0000-000047500000}"/>
    <cellStyle name="20% - Accent1 3 2 4 2 3 5 2 3" xfId="20734" xr:uid="{00000000-0005-0000-0000-000048500000}"/>
    <cellStyle name="20% - Accent1 3 2 4 2 3 5 3" xfId="20735" xr:uid="{00000000-0005-0000-0000-000049500000}"/>
    <cellStyle name="20% - Accent1 3 2 4 2 3 5 3 2" xfId="20736" xr:uid="{00000000-0005-0000-0000-00004A500000}"/>
    <cellStyle name="20% - Accent1 3 2 4 2 3 5 4" xfId="20737" xr:uid="{00000000-0005-0000-0000-00004B500000}"/>
    <cellStyle name="20% - Accent1 3 2 4 2 3 6" xfId="20738" xr:uid="{00000000-0005-0000-0000-00004C500000}"/>
    <cellStyle name="20% - Accent1 3 2 4 2 3 6 2" xfId="20739" xr:uid="{00000000-0005-0000-0000-00004D500000}"/>
    <cellStyle name="20% - Accent1 3 2 4 2 3 6 2 2" xfId="20740" xr:uid="{00000000-0005-0000-0000-00004E500000}"/>
    <cellStyle name="20% - Accent1 3 2 4 2 3 6 2 2 2" xfId="20741" xr:uid="{00000000-0005-0000-0000-00004F500000}"/>
    <cellStyle name="20% - Accent1 3 2 4 2 3 6 2 3" xfId="20742" xr:uid="{00000000-0005-0000-0000-000050500000}"/>
    <cellStyle name="20% - Accent1 3 2 4 2 3 6 3" xfId="20743" xr:uid="{00000000-0005-0000-0000-000051500000}"/>
    <cellStyle name="20% - Accent1 3 2 4 2 3 6 3 2" xfId="20744" xr:uid="{00000000-0005-0000-0000-000052500000}"/>
    <cellStyle name="20% - Accent1 3 2 4 2 3 6 4" xfId="20745" xr:uid="{00000000-0005-0000-0000-000053500000}"/>
    <cellStyle name="20% - Accent1 3 2 4 2 3 7" xfId="20746" xr:uid="{00000000-0005-0000-0000-000054500000}"/>
    <cellStyle name="20% - Accent1 3 2 4 2 3 7 2" xfId="20747" xr:uid="{00000000-0005-0000-0000-000055500000}"/>
    <cellStyle name="20% - Accent1 3 2 4 2 3 7 2 2" xfId="20748" xr:uid="{00000000-0005-0000-0000-000056500000}"/>
    <cellStyle name="20% - Accent1 3 2 4 2 3 7 3" xfId="20749" xr:uid="{00000000-0005-0000-0000-000057500000}"/>
    <cellStyle name="20% - Accent1 3 2 4 2 3 8" xfId="20750" xr:uid="{00000000-0005-0000-0000-000058500000}"/>
    <cellStyle name="20% - Accent1 3 2 4 2 3 8 2" xfId="20751" xr:uid="{00000000-0005-0000-0000-000059500000}"/>
    <cellStyle name="20% - Accent1 3 2 4 2 3 8 2 2" xfId="20752" xr:uid="{00000000-0005-0000-0000-00005A500000}"/>
    <cellStyle name="20% - Accent1 3 2 4 2 3 8 3" xfId="20753" xr:uid="{00000000-0005-0000-0000-00005B500000}"/>
    <cellStyle name="20% - Accent1 3 2 4 2 3 9" xfId="20754" xr:uid="{00000000-0005-0000-0000-00005C500000}"/>
    <cellStyle name="20% - Accent1 3 2 4 2 3 9 2" xfId="20755" xr:uid="{00000000-0005-0000-0000-00005D500000}"/>
    <cellStyle name="20% - Accent1 3 2 4 2 4" xfId="20756" xr:uid="{00000000-0005-0000-0000-00005E500000}"/>
    <cellStyle name="20% - Accent1 3 2 4 2 4 10" xfId="20757" xr:uid="{00000000-0005-0000-0000-00005F500000}"/>
    <cellStyle name="20% - Accent1 3 2 4 2 4 10 2" xfId="20758" xr:uid="{00000000-0005-0000-0000-000060500000}"/>
    <cellStyle name="20% - Accent1 3 2 4 2 4 11" xfId="20759" xr:uid="{00000000-0005-0000-0000-000061500000}"/>
    <cellStyle name="20% - Accent1 3 2 4 2 4 2" xfId="20760" xr:uid="{00000000-0005-0000-0000-000062500000}"/>
    <cellStyle name="20% - Accent1 3 2 4 2 4 2 2" xfId="20761" xr:uid="{00000000-0005-0000-0000-000063500000}"/>
    <cellStyle name="20% - Accent1 3 2 4 2 4 2 2 2" xfId="20762" xr:uid="{00000000-0005-0000-0000-000064500000}"/>
    <cellStyle name="20% - Accent1 3 2 4 2 4 2 2 2 2" xfId="20763" xr:uid="{00000000-0005-0000-0000-000065500000}"/>
    <cellStyle name="20% - Accent1 3 2 4 2 4 2 2 2 2 2" xfId="20764" xr:uid="{00000000-0005-0000-0000-000066500000}"/>
    <cellStyle name="20% - Accent1 3 2 4 2 4 2 2 2 3" xfId="20765" xr:uid="{00000000-0005-0000-0000-000067500000}"/>
    <cellStyle name="20% - Accent1 3 2 4 2 4 2 2 3" xfId="20766" xr:uid="{00000000-0005-0000-0000-000068500000}"/>
    <cellStyle name="20% - Accent1 3 2 4 2 4 2 2 3 2" xfId="20767" xr:uid="{00000000-0005-0000-0000-000069500000}"/>
    <cellStyle name="20% - Accent1 3 2 4 2 4 2 2 4" xfId="20768" xr:uid="{00000000-0005-0000-0000-00006A500000}"/>
    <cellStyle name="20% - Accent1 3 2 4 2 4 2 3" xfId="20769" xr:uid="{00000000-0005-0000-0000-00006B500000}"/>
    <cellStyle name="20% - Accent1 3 2 4 2 4 2 3 2" xfId="20770" xr:uid="{00000000-0005-0000-0000-00006C500000}"/>
    <cellStyle name="20% - Accent1 3 2 4 2 4 2 3 2 2" xfId="20771" xr:uid="{00000000-0005-0000-0000-00006D500000}"/>
    <cellStyle name="20% - Accent1 3 2 4 2 4 2 3 2 2 2" xfId="20772" xr:uid="{00000000-0005-0000-0000-00006E500000}"/>
    <cellStyle name="20% - Accent1 3 2 4 2 4 2 3 2 3" xfId="20773" xr:uid="{00000000-0005-0000-0000-00006F500000}"/>
    <cellStyle name="20% - Accent1 3 2 4 2 4 2 3 3" xfId="20774" xr:uid="{00000000-0005-0000-0000-000070500000}"/>
    <cellStyle name="20% - Accent1 3 2 4 2 4 2 3 3 2" xfId="20775" xr:uid="{00000000-0005-0000-0000-000071500000}"/>
    <cellStyle name="20% - Accent1 3 2 4 2 4 2 3 4" xfId="20776" xr:uid="{00000000-0005-0000-0000-000072500000}"/>
    <cellStyle name="20% - Accent1 3 2 4 2 4 2 4" xfId="20777" xr:uid="{00000000-0005-0000-0000-000073500000}"/>
    <cellStyle name="20% - Accent1 3 2 4 2 4 2 4 2" xfId="20778" xr:uid="{00000000-0005-0000-0000-000074500000}"/>
    <cellStyle name="20% - Accent1 3 2 4 2 4 2 4 2 2" xfId="20779" xr:uid="{00000000-0005-0000-0000-000075500000}"/>
    <cellStyle name="20% - Accent1 3 2 4 2 4 2 4 2 2 2" xfId="20780" xr:uid="{00000000-0005-0000-0000-000076500000}"/>
    <cellStyle name="20% - Accent1 3 2 4 2 4 2 4 2 3" xfId="20781" xr:uid="{00000000-0005-0000-0000-000077500000}"/>
    <cellStyle name="20% - Accent1 3 2 4 2 4 2 4 3" xfId="20782" xr:uid="{00000000-0005-0000-0000-000078500000}"/>
    <cellStyle name="20% - Accent1 3 2 4 2 4 2 4 3 2" xfId="20783" xr:uid="{00000000-0005-0000-0000-000079500000}"/>
    <cellStyle name="20% - Accent1 3 2 4 2 4 2 4 4" xfId="20784" xr:uid="{00000000-0005-0000-0000-00007A500000}"/>
    <cellStyle name="20% - Accent1 3 2 4 2 4 2 5" xfId="20785" xr:uid="{00000000-0005-0000-0000-00007B500000}"/>
    <cellStyle name="20% - Accent1 3 2 4 2 4 2 5 2" xfId="20786" xr:uid="{00000000-0005-0000-0000-00007C500000}"/>
    <cellStyle name="20% - Accent1 3 2 4 2 4 2 5 2 2" xfId="20787" xr:uid="{00000000-0005-0000-0000-00007D500000}"/>
    <cellStyle name="20% - Accent1 3 2 4 2 4 2 5 3" xfId="20788" xr:uid="{00000000-0005-0000-0000-00007E500000}"/>
    <cellStyle name="20% - Accent1 3 2 4 2 4 2 6" xfId="20789" xr:uid="{00000000-0005-0000-0000-00007F500000}"/>
    <cellStyle name="20% - Accent1 3 2 4 2 4 2 6 2" xfId="20790" xr:uid="{00000000-0005-0000-0000-000080500000}"/>
    <cellStyle name="20% - Accent1 3 2 4 2 4 2 6 2 2" xfId="20791" xr:uid="{00000000-0005-0000-0000-000081500000}"/>
    <cellStyle name="20% - Accent1 3 2 4 2 4 2 6 3" xfId="20792" xr:uid="{00000000-0005-0000-0000-000082500000}"/>
    <cellStyle name="20% - Accent1 3 2 4 2 4 2 7" xfId="20793" xr:uid="{00000000-0005-0000-0000-000083500000}"/>
    <cellStyle name="20% - Accent1 3 2 4 2 4 2 7 2" xfId="20794" xr:uid="{00000000-0005-0000-0000-000084500000}"/>
    <cellStyle name="20% - Accent1 3 2 4 2 4 2 8" xfId="20795" xr:uid="{00000000-0005-0000-0000-000085500000}"/>
    <cellStyle name="20% - Accent1 3 2 4 2 4 2 8 2" xfId="20796" xr:uid="{00000000-0005-0000-0000-000086500000}"/>
    <cellStyle name="20% - Accent1 3 2 4 2 4 2 9" xfId="20797" xr:uid="{00000000-0005-0000-0000-000087500000}"/>
    <cellStyle name="20% - Accent1 3 2 4 2 4 3" xfId="20798" xr:uid="{00000000-0005-0000-0000-000088500000}"/>
    <cellStyle name="20% - Accent1 3 2 4 2 4 3 2" xfId="20799" xr:uid="{00000000-0005-0000-0000-000089500000}"/>
    <cellStyle name="20% - Accent1 3 2 4 2 4 3 2 2" xfId="20800" xr:uid="{00000000-0005-0000-0000-00008A500000}"/>
    <cellStyle name="20% - Accent1 3 2 4 2 4 3 2 2 2" xfId="20801" xr:uid="{00000000-0005-0000-0000-00008B500000}"/>
    <cellStyle name="20% - Accent1 3 2 4 2 4 3 2 2 2 2" xfId="20802" xr:uid="{00000000-0005-0000-0000-00008C500000}"/>
    <cellStyle name="20% - Accent1 3 2 4 2 4 3 2 2 3" xfId="20803" xr:uid="{00000000-0005-0000-0000-00008D500000}"/>
    <cellStyle name="20% - Accent1 3 2 4 2 4 3 2 3" xfId="20804" xr:uid="{00000000-0005-0000-0000-00008E500000}"/>
    <cellStyle name="20% - Accent1 3 2 4 2 4 3 2 3 2" xfId="20805" xr:uid="{00000000-0005-0000-0000-00008F500000}"/>
    <cellStyle name="20% - Accent1 3 2 4 2 4 3 2 4" xfId="20806" xr:uid="{00000000-0005-0000-0000-000090500000}"/>
    <cellStyle name="20% - Accent1 3 2 4 2 4 3 3" xfId="20807" xr:uid="{00000000-0005-0000-0000-000091500000}"/>
    <cellStyle name="20% - Accent1 3 2 4 2 4 3 3 2" xfId="20808" xr:uid="{00000000-0005-0000-0000-000092500000}"/>
    <cellStyle name="20% - Accent1 3 2 4 2 4 3 3 2 2" xfId="20809" xr:uid="{00000000-0005-0000-0000-000093500000}"/>
    <cellStyle name="20% - Accent1 3 2 4 2 4 3 3 2 2 2" xfId="20810" xr:uid="{00000000-0005-0000-0000-000094500000}"/>
    <cellStyle name="20% - Accent1 3 2 4 2 4 3 3 2 3" xfId="20811" xr:uid="{00000000-0005-0000-0000-000095500000}"/>
    <cellStyle name="20% - Accent1 3 2 4 2 4 3 3 3" xfId="20812" xr:uid="{00000000-0005-0000-0000-000096500000}"/>
    <cellStyle name="20% - Accent1 3 2 4 2 4 3 3 3 2" xfId="20813" xr:uid="{00000000-0005-0000-0000-000097500000}"/>
    <cellStyle name="20% - Accent1 3 2 4 2 4 3 3 4" xfId="20814" xr:uid="{00000000-0005-0000-0000-000098500000}"/>
    <cellStyle name="20% - Accent1 3 2 4 2 4 3 4" xfId="20815" xr:uid="{00000000-0005-0000-0000-000099500000}"/>
    <cellStyle name="20% - Accent1 3 2 4 2 4 3 4 2" xfId="20816" xr:uid="{00000000-0005-0000-0000-00009A500000}"/>
    <cellStyle name="20% - Accent1 3 2 4 2 4 3 4 2 2" xfId="20817" xr:uid="{00000000-0005-0000-0000-00009B500000}"/>
    <cellStyle name="20% - Accent1 3 2 4 2 4 3 4 2 2 2" xfId="20818" xr:uid="{00000000-0005-0000-0000-00009C500000}"/>
    <cellStyle name="20% - Accent1 3 2 4 2 4 3 4 2 3" xfId="20819" xr:uid="{00000000-0005-0000-0000-00009D500000}"/>
    <cellStyle name="20% - Accent1 3 2 4 2 4 3 4 3" xfId="20820" xr:uid="{00000000-0005-0000-0000-00009E500000}"/>
    <cellStyle name="20% - Accent1 3 2 4 2 4 3 4 3 2" xfId="20821" xr:uid="{00000000-0005-0000-0000-00009F500000}"/>
    <cellStyle name="20% - Accent1 3 2 4 2 4 3 4 4" xfId="20822" xr:uid="{00000000-0005-0000-0000-0000A0500000}"/>
    <cellStyle name="20% - Accent1 3 2 4 2 4 3 5" xfId="20823" xr:uid="{00000000-0005-0000-0000-0000A1500000}"/>
    <cellStyle name="20% - Accent1 3 2 4 2 4 3 5 2" xfId="20824" xr:uid="{00000000-0005-0000-0000-0000A2500000}"/>
    <cellStyle name="20% - Accent1 3 2 4 2 4 3 5 2 2" xfId="20825" xr:uid="{00000000-0005-0000-0000-0000A3500000}"/>
    <cellStyle name="20% - Accent1 3 2 4 2 4 3 5 3" xfId="20826" xr:uid="{00000000-0005-0000-0000-0000A4500000}"/>
    <cellStyle name="20% - Accent1 3 2 4 2 4 3 6" xfId="20827" xr:uid="{00000000-0005-0000-0000-0000A5500000}"/>
    <cellStyle name="20% - Accent1 3 2 4 2 4 3 6 2" xfId="20828" xr:uid="{00000000-0005-0000-0000-0000A6500000}"/>
    <cellStyle name="20% - Accent1 3 2 4 2 4 3 6 2 2" xfId="20829" xr:uid="{00000000-0005-0000-0000-0000A7500000}"/>
    <cellStyle name="20% - Accent1 3 2 4 2 4 3 6 3" xfId="20830" xr:uid="{00000000-0005-0000-0000-0000A8500000}"/>
    <cellStyle name="20% - Accent1 3 2 4 2 4 3 7" xfId="20831" xr:uid="{00000000-0005-0000-0000-0000A9500000}"/>
    <cellStyle name="20% - Accent1 3 2 4 2 4 3 7 2" xfId="20832" xr:uid="{00000000-0005-0000-0000-0000AA500000}"/>
    <cellStyle name="20% - Accent1 3 2 4 2 4 3 8" xfId="20833" xr:uid="{00000000-0005-0000-0000-0000AB500000}"/>
    <cellStyle name="20% - Accent1 3 2 4 2 4 3 8 2" xfId="20834" xr:uid="{00000000-0005-0000-0000-0000AC500000}"/>
    <cellStyle name="20% - Accent1 3 2 4 2 4 3 9" xfId="20835" xr:uid="{00000000-0005-0000-0000-0000AD500000}"/>
    <cellStyle name="20% - Accent1 3 2 4 2 4 4" xfId="20836" xr:uid="{00000000-0005-0000-0000-0000AE500000}"/>
    <cellStyle name="20% - Accent1 3 2 4 2 4 4 2" xfId="20837" xr:uid="{00000000-0005-0000-0000-0000AF500000}"/>
    <cellStyle name="20% - Accent1 3 2 4 2 4 4 2 2" xfId="20838" xr:uid="{00000000-0005-0000-0000-0000B0500000}"/>
    <cellStyle name="20% - Accent1 3 2 4 2 4 4 2 2 2" xfId="20839" xr:uid="{00000000-0005-0000-0000-0000B1500000}"/>
    <cellStyle name="20% - Accent1 3 2 4 2 4 4 2 3" xfId="20840" xr:uid="{00000000-0005-0000-0000-0000B2500000}"/>
    <cellStyle name="20% - Accent1 3 2 4 2 4 4 3" xfId="20841" xr:uid="{00000000-0005-0000-0000-0000B3500000}"/>
    <cellStyle name="20% - Accent1 3 2 4 2 4 4 3 2" xfId="20842" xr:uid="{00000000-0005-0000-0000-0000B4500000}"/>
    <cellStyle name="20% - Accent1 3 2 4 2 4 4 4" xfId="20843" xr:uid="{00000000-0005-0000-0000-0000B5500000}"/>
    <cellStyle name="20% - Accent1 3 2 4 2 4 5" xfId="20844" xr:uid="{00000000-0005-0000-0000-0000B6500000}"/>
    <cellStyle name="20% - Accent1 3 2 4 2 4 5 2" xfId="20845" xr:uid="{00000000-0005-0000-0000-0000B7500000}"/>
    <cellStyle name="20% - Accent1 3 2 4 2 4 5 2 2" xfId="20846" xr:uid="{00000000-0005-0000-0000-0000B8500000}"/>
    <cellStyle name="20% - Accent1 3 2 4 2 4 5 2 2 2" xfId="20847" xr:uid="{00000000-0005-0000-0000-0000B9500000}"/>
    <cellStyle name="20% - Accent1 3 2 4 2 4 5 2 3" xfId="20848" xr:uid="{00000000-0005-0000-0000-0000BA500000}"/>
    <cellStyle name="20% - Accent1 3 2 4 2 4 5 3" xfId="20849" xr:uid="{00000000-0005-0000-0000-0000BB500000}"/>
    <cellStyle name="20% - Accent1 3 2 4 2 4 5 3 2" xfId="20850" xr:uid="{00000000-0005-0000-0000-0000BC500000}"/>
    <cellStyle name="20% - Accent1 3 2 4 2 4 5 4" xfId="20851" xr:uid="{00000000-0005-0000-0000-0000BD500000}"/>
    <cellStyle name="20% - Accent1 3 2 4 2 4 6" xfId="20852" xr:uid="{00000000-0005-0000-0000-0000BE500000}"/>
    <cellStyle name="20% - Accent1 3 2 4 2 4 6 2" xfId="20853" xr:uid="{00000000-0005-0000-0000-0000BF500000}"/>
    <cellStyle name="20% - Accent1 3 2 4 2 4 6 2 2" xfId="20854" xr:uid="{00000000-0005-0000-0000-0000C0500000}"/>
    <cellStyle name="20% - Accent1 3 2 4 2 4 6 2 2 2" xfId="20855" xr:uid="{00000000-0005-0000-0000-0000C1500000}"/>
    <cellStyle name="20% - Accent1 3 2 4 2 4 6 2 3" xfId="20856" xr:uid="{00000000-0005-0000-0000-0000C2500000}"/>
    <cellStyle name="20% - Accent1 3 2 4 2 4 6 3" xfId="20857" xr:uid="{00000000-0005-0000-0000-0000C3500000}"/>
    <cellStyle name="20% - Accent1 3 2 4 2 4 6 3 2" xfId="20858" xr:uid="{00000000-0005-0000-0000-0000C4500000}"/>
    <cellStyle name="20% - Accent1 3 2 4 2 4 6 4" xfId="20859" xr:uid="{00000000-0005-0000-0000-0000C5500000}"/>
    <cellStyle name="20% - Accent1 3 2 4 2 4 7" xfId="20860" xr:uid="{00000000-0005-0000-0000-0000C6500000}"/>
    <cellStyle name="20% - Accent1 3 2 4 2 4 7 2" xfId="20861" xr:uid="{00000000-0005-0000-0000-0000C7500000}"/>
    <cellStyle name="20% - Accent1 3 2 4 2 4 7 2 2" xfId="20862" xr:uid="{00000000-0005-0000-0000-0000C8500000}"/>
    <cellStyle name="20% - Accent1 3 2 4 2 4 7 3" xfId="20863" xr:uid="{00000000-0005-0000-0000-0000C9500000}"/>
    <cellStyle name="20% - Accent1 3 2 4 2 4 8" xfId="20864" xr:uid="{00000000-0005-0000-0000-0000CA500000}"/>
    <cellStyle name="20% - Accent1 3 2 4 2 4 8 2" xfId="20865" xr:uid="{00000000-0005-0000-0000-0000CB500000}"/>
    <cellStyle name="20% - Accent1 3 2 4 2 4 8 2 2" xfId="20866" xr:uid="{00000000-0005-0000-0000-0000CC500000}"/>
    <cellStyle name="20% - Accent1 3 2 4 2 4 8 3" xfId="20867" xr:uid="{00000000-0005-0000-0000-0000CD500000}"/>
    <cellStyle name="20% - Accent1 3 2 4 2 4 9" xfId="20868" xr:uid="{00000000-0005-0000-0000-0000CE500000}"/>
    <cellStyle name="20% - Accent1 3 2 4 2 4 9 2" xfId="20869" xr:uid="{00000000-0005-0000-0000-0000CF500000}"/>
    <cellStyle name="20% - Accent1 3 2 4 2 5" xfId="20870" xr:uid="{00000000-0005-0000-0000-0000D0500000}"/>
    <cellStyle name="20% - Accent1 3 2 4 2 5 10" xfId="20871" xr:uid="{00000000-0005-0000-0000-0000D1500000}"/>
    <cellStyle name="20% - Accent1 3 2 4 2 5 10 2" xfId="20872" xr:uid="{00000000-0005-0000-0000-0000D2500000}"/>
    <cellStyle name="20% - Accent1 3 2 4 2 5 11" xfId="20873" xr:uid="{00000000-0005-0000-0000-0000D3500000}"/>
    <cellStyle name="20% - Accent1 3 2 4 2 5 2" xfId="20874" xr:uid="{00000000-0005-0000-0000-0000D4500000}"/>
    <cellStyle name="20% - Accent1 3 2 4 2 5 2 2" xfId="20875" xr:uid="{00000000-0005-0000-0000-0000D5500000}"/>
    <cellStyle name="20% - Accent1 3 2 4 2 5 2 2 2" xfId="20876" xr:uid="{00000000-0005-0000-0000-0000D6500000}"/>
    <cellStyle name="20% - Accent1 3 2 4 2 5 2 2 2 2" xfId="20877" xr:uid="{00000000-0005-0000-0000-0000D7500000}"/>
    <cellStyle name="20% - Accent1 3 2 4 2 5 2 2 2 2 2" xfId="20878" xr:uid="{00000000-0005-0000-0000-0000D8500000}"/>
    <cellStyle name="20% - Accent1 3 2 4 2 5 2 2 2 3" xfId="20879" xr:uid="{00000000-0005-0000-0000-0000D9500000}"/>
    <cellStyle name="20% - Accent1 3 2 4 2 5 2 2 3" xfId="20880" xr:uid="{00000000-0005-0000-0000-0000DA500000}"/>
    <cellStyle name="20% - Accent1 3 2 4 2 5 2 2 3 2" xfId="20881" xr:uid="{00000000-0005-0000-0000-0000DB500000}"/>
    <cellStyle name="20% - Accent1 3 2 4 2 5 2 2 4" xfId="20882" xr:uid="{00000000-0005-0000-0000-0000DC500000}"/>
    <cellStyle name="20% - Accent1 3 2 4 2 5 2 3" xfId="20883" xr:uid="{00000000-0005-0000-0000-0000DD500000}"/>
    <cellStyle name="20% - Accent1 3 2 4 2 5 2 3 2" xfId="20884" xr:uid="{00000000-0005-0000-0000-0000DE500000}"/>
    <cellStyle name="20% - Accent1 3 2 4 2 5 2 3 2 2" xfId="20885" xr:uid="{00000000-0005-0000-0000-0000DF500000}"/>
    <cellStyle name="20% - Accent1 3 2 4 2 5 2 3 2 2 2" xfId="20886" xr:uid="{00000000-0005-0000-0000-0000E0500000}"/>
    <cellStyle name="20% - Accent1 3 2 4 2 5 2 3 2 3" xfId="20887" xr:uid="{00000000-0005-0000-0000-0000E1500000}"/>
    <cellStyle name="20% - Accent1 3 2 4 2 5 2 3 3" xfId="20888" xr:uid="{00000000-0005-0000-0000-0000E2500000}"/>
    <cellStyle name="20% - Accent1 3 2 4 2 5 2 3 3 2" xfId="20889" xr:uid="{00000000-0005-0000-0000-0000E3500000}"/>
    <cellStyle name="20% - Accent1 3 2 4 2 5 2 3 4" xfId="20890" xr:uid="{00000000-0005-0000-0000-0000E4500000}"/>
    <cellStyle name="20% - Accent1 3 2 4 2 5 2 4" xfId="20891" xr:uid="{00000000-0005-0000-0000-0000E5500000}"/>
    <cellStyle name="20% - Accent1 3 2 4 2 5 2 4 2" xfId="20892" xr:uid="{00000000-0005-0000-0000-0000E6500000}"/>
    <cellStyle name="20% - Accent1 3 2 4 2 5 2 4 2 2" xfId="20893" xr:uid="{00000000-0005-0000-0000-0000E7500000}"/>
    <cellStyle name="20% - Accent1 3 2 4 2 5 2 4 2 2 2" xfId="20894" xr:uid="{00000000-0005-0000-0000-0000E8500000}"/>
    <cellStyle name="20% - Accent1 3 2 4 2 5 2 4 2 3" xfId="20895" xr:uid="{00000000-0005-0000-0000-0000E9500000}"/>
    <cellStyle name="20% - Accent1 3 2 4 2 5 2 4 3" xfId="20896" xr:uid="{00000000-0005-0000-0000-0000EA500000}"/>
    <cellStyle name="20% - Accent1 3 2 4 2 5 2 4 3 2" xfId="20897" xr:uid="{00000000-0005-0000-0000-0000EB500000}"/>
    <cellStyle name="20% - Accent1 3 2 4 2 5 2 4 4" xfId="20898" xr:uid="{00000000-0005-0000-0000-0000EC500000}"/>
    <cellStyle name="20% - Accent1 3 2 4 2 5 2 5" xfId="20899" xr:uid="{00000000-0005-0000-0000-0000ED500000}"/>
    <cellStyle name="20% - Accent1 3 2 4 2 5 2 5 2" xfId="20900" xr:uid="{00000000-0005-0000-0000-0000EE500000}"/>
    <cellStyle name="20% - Accent1 3 2 4 2 5 2 5 2 2" xfId="20901" xr:uid="{00000000-0005-0000-0000-0000EF500000}"/>
    <cellStyle name="20% - Accent1 3 2 4 2 5 2 5 3" xfId="20902" xr:uid="{00000000-0005-0000-0000-0000F0500000}"/>
    <cellStyle name="20% - Accent1 3 2 4 2 5 2 6" xfId="20903" xr:uid="{00000000-0005-0000-0000-0000F1500000}"/>
    <cellStyle name="20% - Accent1 3 2 4 2 5 2 6 2" xfId="20904" xr:uid="{00000000-0005-0000-0000-0000F2500000}"/>
    <cellStyle name="20% - Accent1 3 2 4 2 5 2 6 2 2" xfId="20905" xr:uid="{00000000-0005-0000-0000-0000F3500000}"/>
    <cellStyle name="20% - Accent1 3 2 4 2 5 2 6 3" xfId="20906" xr:uid="{00000000-0005-0000-0000-0000F4500000}"/>
    <cellStyle name="20% - Accent1 3 2 4 2 5 2 7" xfId="20907" xr:uid="{00000000-0005-0000-0000-0000F5500000}"/>
    <cellStyle name="20% - Accent1 3 2 4 2 5 2 7 2" xfId="20908" xr:uid="{00000000-0005-0000-0000-0000F6500000}"/>
    <cellStyle name="20% - Accent1 3 2 4 2 5 2 8" xfId="20909" xr:uid="{00000000-0005-0000-0000-0000F7500000}"/>
    <cellStyle name="20% - Accent1 3 2 4 2 5 2 8 2" xfId="20910" xr:uid="{00000000-0005-0000-0000-0000F8500000}"/>
    <cellStyle name="20% - Accent1 3 2 4 2 5 2 9" xfId="20911" xr:uid="{00000000-0005-0000-0000-0000F9500000}"/>
    <cellStyle name="20% - Accent1 3 2 4 2 5 3" xfId="20912" xr:uid="{00000000-0005-0000-0000-0000FA500000}"/>
    <cellStyle name="20% - Accent1 3 2 4 2 5 3 2" xfId="20913" xr:uid="{00000000-0005-0000-0000-0000FB500000}"/>
    <cellStyle name="20% - Accent1 3 2 4 2 5 3 2 2" xfId="20914" xr:uid="{00000000-0005-0000-0000-0000FC500000}"/>
    <cellStyle name="20% - Accent1 3 2 4 2 5 3 2 2 2" xfId="20915" xr:uid="{00000000-0005-0000-0000-0000FD500000}"/>
    <cellStyle name="20% - Accent1 3 2 4 2 5 3 2 2 2 2" xfId="20916" xr:uid="{00000000-0005-0000-0000-0000FE500000}"/>
    <cellStyle name="20% - Accent1 3 2 4 2 5 3 2 2 3" xfId="20917" xr:uid="{00000000-0005-0000-0000-0000FF500000}"/>
    <cellStyle name="20% - Accent1 3 2 4 2 5 3 2 3" xfId="20918" xr:uid="{00000000-0005-0000-0000-000000510000}"/>
    <cellStyle name="20% - Accent1 3 2 4 2 5 3 2 3 2" xfId="20919" xr:uid="{00000000-0005-0000-0000-000001510000}"/>
    <cellStyle name="20% - Accent1 3 2 4 2 5 3 2 4" xfId="20920" xr:uid="{00000000-0005-0000-0000-000002510000}"/>
    <cellStyle name="20% - Accent1 3 2 4 2 5 3 3" xfId="20921" xr:uid="{00000000-0005-0000-0000-000003510000}"/>
    <cellStyle name="20% - Accent1 3 2 4 2 5 3 3 2" xfId="20922" xr:uid="{00000000-0005-0000-0000-000004510000}"/>
    <cellStyle name="20% - Accent1 3 2 4 2 5 3 3 2 2" xfId="20923" xr:uid="{00000000-0005-0000-0000-000005510000}"/>
    <cellStyle name="20% - Accent1 3 2 4 2 5 3 3 2 2 2" xfId="20924" xr:uid="{00000000-0005-0000-0000-000006510000}"/>
    <cellStyle name="20% - Accent1 3 2 4 2 5 3 3 2 3" xfId="20925" xr:uid="{00000000-0005-0000-0000-000007510000}"/>
    <cellStyle name="20% - Accent1 3 2 4 2 5 3 3 3" xfId="20926" xr:uid="{00000000-0005-0000-0000-000008510000}"/>
    <cellStyle name="20% - Accent1 3 2 4 2 5 3 3 3 2" xfId="20927" xr:uid="{00000000-0005-0000-0000-000009510000}"/>
    <cellStyle name="20% - Accent1 3 2 4 2 5 3 3 4" xfId="20928" xr:uid="{00000000-0005-0000-0000-00000A510000}"/>
    <cellStyle name="20% - Accent1 3 2 4 2 5 3 4" xfId="20929" xr:uid="{00000000-0005-0000-0000-00000B510000}"/>
    <cellStyle name="20% - Accent1 3 2 4 2 5 3 4 2" xfId="20930" xr:uid="{00000000-0005-0000-0000-00000C510000}"/>
    <cellStyle name="20% - Accent1 3 2 4 2 5 3 4 2 2" xfId="20931" xr:uid="{00000000-0005-0000-0000-00000D510000}"/>
    <cellStyle name="20% - Accent1 3 2 4 2 5 3 4 2 2 2" xfId="20932" xr:uid="{00000000-0005-0000-0000-00000E510000}"/>
    <cellStyle name="20% - Accent1 3 2 4 2 5 3 4 2 3" xfId="20933" xr:uid="{00000000-0005-0000-0000-00000F510000}"/>
    <cellStyle name="20% - Accent1 3 2 4 2 5 3 4 3" xfId="20934" xr:uid="{00000000-0005-0000-0000-000010510000}"/>
    <cellStyle name="20% - Accent1 3 2 4 2 5 3 4 3 2" xfId="20935" xr:uid="{00000000-0005-0000-0000-000011510000}"/>
    <cellStyle name="20% - Accent1 3 2 4 2 5 3 4 4" xfId="20936" xr:uid="{00000000-0005-0000-0000-000012510000}"/>
    <cellStyle name="20% - Accent1 3 2 4 2 5 3 5" xfId="20937" xr:uid="{00000000-0005-0000-0000-000013510000}"/>
    <cellStyle name="20% - Accent1 3 2 4 2 5 3 5 2" xfId="20938" xr:uid="{00000000-0005-0000-0000-000014510000}"/>
    <cellStyle name="20% - Accent1 3 2 4 2 5 3 5 2 2" xfId="20939" xr:uid="{00000000-0005-0000-0000-000015510000}"/>
    <cellStyle name="20% - Accent1 3 2 4 2 5 3 5 3" xfId="20940" xr:uid="{00000000-0005-0000-0000-000016510000}"/>
    <cellStyle name="20% - Accent1 3 2 4 2 5 3 6" xfId="20941" xr:uid="{00000000-0005-0000-0000-000017510000}"/>
    <cellStyle name="20% - Accent1 3 2 4 2 5 3 6 2" xfId="20942" xr:uid="{00000000-0005-0000-0000-000018510000}"/>
    <cellStyle name="20% - Accent1 3 2 4 2 5 3 6 2 2" xfId="20943" xr:uid="{00000000-0005-0000-0000-000019510000}"/>
    <cellStyle name="20% - Accent1 3 2 4 2 5 3 6 3" xfId="20944" xr:uid="{00000000-0005-0000-0000-00001A510000}"/>
    <cellStyle name="20% - Accent1 3 2 4 2 5 3 7" xfId="20945" xr:uid="{00000000-0005-0000-0000-00001B510000}"/>
    <cellStyle name="20% - Accent1 3 2 4 2 5 3 7 2" xfId="20946" xr:uid="{00000000-0005-0000-0000-00001C510000}"/>
    <cellStyle name="20% - Accent1 3 2 4 2 5 3 8" xfId="20947" xr:uid="{00000000-0005-0000-0000-00001D510000}"/>
    <cellStyle name="20% - Accent1 3 2 4 2 5 3 8 2" xfId="20948" xr:uid="{00000000-0005-0000-0000-00001E510000}"/>
    <cellStyle name="20% - Accent1 3 2 4 2 5 3 9" xfId="20949" xr:uid="{00000000-0005-0000-0000-00001F510000}"/>
    <cellStyle name="20% - Accent1 3 2 4 2 5 4" xfId="20950" xr:uid="{00000000-0005-0000-0000-000020510000}"/>
    <cellStyle name="20% - Accent1 3 2 4 2 5 4 2" xfId="20951" xr:uid="{00000000-0005-0000-0000-000021510000}"/>
    <cellStyle name="20% - Accent1 3 2 4 2 5 4 2 2" xfId="20952" xr:uid="{00000000-0005-0000-0000-000022510000}"/>
    <cellStyle name="20% - Accent1 3 2 4 2 5 4 2 2 2" xfId="20953" xr:uid="{00000000-0005-0000-0000-000023510000}"/>
    <cellStyle name="20% - Accent1 3 2 4 2 5 4 2 3" xfId="20954" xr:uid="{00000000-0005-0000-0000-000024510000}"/>
    <cellStyle name="20% - Accent1 3 2 4 2 5 4 3" xfId="20955" xr:uid="{00000000-0005-0000-0000-000025510000}"/>
    <cellStyle name="20% - Accent1 3 2 4 2 5 4 3 2" xfId="20956" xr:uid="{00000000-0005-0000-0000-000026510000}"/>
    <cellStyle name="20% - Accent1 3 2 4 2 5 4 4" xfId="20957" xr:uid="{00000000-0005-0000-0000-000027510000}"/>
    <cellStyle name="20% - Accent1 3 2 4 2 5 5" xfId="20958" xr:uid="{00000000-0005-0000-0000-000028510000}"/>
    <cellStyle name="20% - Accent1 3 2 4 2 5 5 2" xfId="20959" xr:uid="{00000000-0005-0000-0000-000029510000}"/>
    <cellStyle name="20% - Accent1 3 2 4 2 5 5 2 2" xfId="20960" xr:uid="{00000000-0005-0000-0000-00002A510000}"/>
    <cellStyle name="20% - Accent1 3 2 4 2 5 5 2 2 2" xfId="20961" xr:uid="{00000000-0005-0000-0000-00002B510000}"/>
    <cellStyle name="20% - Accent1 3 2 4 2 5 5 2 3" xfId="20962" xr:uid="{00000000-0005-0000-0000-00002C510000}"/>
    <cellStyle name="20% - Accent1 3 2 4 2 5 5 3" xfId="20963" xr:uid="{00000000-0005-0000-0000-00002D510000}"/>
    <cellStyle name="20% - Accent1 3 2 4 2 5 5 3 2" xfId="20964" xr:uid="{00000000-0005-0000-0000-00002E510000}"/>
    <cellStyle name="20% - Accent1 3 2 4 2 5 5 4" xfId="20965" xr:uid="{00000000-0005-0000-0000-00002F510000}"/>
    <cellStyle name="20% - Accent1 3 2 4 2 5 6" xfId="20966" xr:uid="{00000000-0005-0000-0000-000030510000}"/>
    <cellStyle name="20% - Accent1 3 2 4 2 5 6 2" xfId="20967" xr:uid="{00000000-0005-0000-0000-000031510000}"/>
    <cellStyle name="20% - Accent1 3 2 4 2 5 6 2 2" xfId="20968" xr:uid="{00000000-0005-0000-0000-000032510000}"/>
    <cellStyle name="20% - Accent1 3 2 4 2 5 6 2 2 2" xfId="20969" xr:uid="{00000000-0005-0000-0000-000033510000}"/>
    <cellStyle name="20% - Accent1 3 2 4 2 5 6 2 3" xfId="20970" xr:uid="{00000000-0005-0000-0000-000034510000}"/>
    <cellStyle name="20% - Accent1 3 2 4 2 5 6 3" xfId="20971" xr:uid="{00000000-0005-0000-0000-000035510000}"/>
    <cellStyle name="20% - Accent1 3 2 4 2 5 6 3 2" xfId="20972" xr:uid="{00000000-0005-0000-0000-000036510000}"/>
    <cellStyle name="20% - Accent1 3 2 4 2 5 6 4" xfId="20973" xr:uid="{00000000-0005-0000-0000-000037510000}"/>
    <cellStyle name="20% - Accent1 3 2 4 2 5 7" xfId="20974" xr:uid="{00000000-0005-0000-0000-000038510000}"/>
    <cellStyle name="20% - Accent1 3 2 4 2 5 7 2" xfId="20975" xr:uid="{00000000-0005-0000-0000-000039510000}"/>
    <cellStyle name="20% - Accent1 3 2 4 2 5 7 2 2" xfId="20976" xr:uid="{00000000-0005-0000-0000-00003A510000}"/>
    <cellStyle name="20% - Accent1 3 2 4 2 5 7 3" xfId="20977" xr:uid="{00000000-0005-0000-0000-00003B510000}"/>
    <cellStyle name="20% - Accent1 3 2 4 2 5 8" xfId="20978" xr:uid="{00000000-0005-0000-0000-00003C510000}"/>
    <cellStyle name="20% - Accent1 3 2 4 2 5 8 2" xfId="20979" xr:uid="{00000000-0005-0000-0000-00003D510000}"/>
    <cellStyle name="20% - Accent1 3 2 4 2 5 8 2 2" xfId="20980" xr:uid="{00000000-0005-0000-0000-00003E510000}"/>
    <cellStyle name="20% - Accent1 3 2 4 2 5 8 3" xfId="20981" xr:uid="{00000000-0005-0000-0000-00003F510000}"/>
    <cellStyle name="20% - Accent1 3 2 4 2 5 9" xfId="20982" xr:uid="{00000000-0005-0000-0000-000040510000}"/>
    <cellStyle name="20% - Accent1 3 2 4 2 5 9 2" xfId="20983" xr:uid="{00000000-0005-0000-0000-000041510000}"/>
    <cellStyle name="20% - Accent1 3 2 4 2 6" xfId="20984" xr:uid="{00000000-0005-0000-0000-000042510000}"/>
    <cellStyle name="20% - Accent1 3 2 4 2 6 2" xfId="20985" xr:uid="{00000000-0005-0000-0000-000043510000}"/>
    <cellStyle name="20% - Accent1 3 2 4 2 6 2 2" xfId="20986" xr:uid="{00000000-0005-0000-0000-000044510000}"/>
    <cellStyle name="20% - Accent1 3 2 4 2 6 2 2 2" xfId="20987" xr:uid="{00000000-0005-0000-0000-000045510000}"/>
    <cellStyle name="20% - Accent1 3 2 4 2 6 2 2 2 2" xfId="20988" xr:uid="{00000000-0005-0000-0000-000046510000}"/>
    <cellStyle name="20% - Accent1 3 2 4 2 6 2 2 3" xfId="20989" xr:uid="{00000000-0005-0000-0000-000047510000}"/>
    <cellStyle name="20% - Accent1 3 2 4 2 6 2 3" xfId="20990" xr:uid="{00000000-0005-0000-0000-000048510000}"/>
    <cellStyle name="20% - Accent1 3 2 4 2 6 2 3 2" xfId="20991" xr:uid="{00000000-0005-0000-0000-000049510000}"/>
    <cellStyle name="20% - Accent1 3 2 4 2 6 2 4" xfId="20992" xr:uid="{00000000-0005-0000-0000-00004A510000}"/>
    <cellStyle name="20% - Accent1 3 2 4 2 6 3" xfId="20993" xr:uid="{00000000-0005-0000-0000-00004B510000}"/>
    <cellStyle name="20% - Accent1 3 2 4 2 6 3 2" xfId="20994" xr:uid="{00000000-0005-0000-0000-00004C510000}"/>
    <cellStyle name="20% - Accent1 3 2 4 2 6 3 2 2" xfId="20995" xr:uid="{00000000-0005-0000-0000-00004D510000}"/>
    <cellStyle name="20% - Accent1 3 2 4 2 6 3 2 2 2" xfId="20996" xr:uid="{00000000-0005-0000-0000-00004E510000}"/>
    <cellStyle name="20% - Accent1 3 2 4 2 6 3 2 3" xfId="20997" xr:uid="{00000000-0005-0000-0000-00004F510000}"/>
    <cellStyle name="20% - Accent1 3 2 4 2 6 3 3" xfId="20998" xr:uid="{00000000-0005-0000-0000-000050510000}"/>
    <cellStyle name="20% - Accent1 3 2 4 2 6 3 3 2" xfId="20999" xr:uid="{00000000-0005-0000-0000-000051510000}"/>
    <cellStyle name="20% - Accent1 3 2 4 2 6 3 4" xfId="21000" xr:uid="{00000000-0005-0000-0000-000052510000}"/>
    <cellStyle name="20% - Accent1 3 2 4 2 6 4" xfId="21001" xr:uid="{00000000-0005-0000-0000-000053510000}"/>
    <cellStyle name="20% - Accent1 3 2 4 2 6 4 2" xfId="21002" xr:uid="{00000000-0005-0000-0000-000054510000}"/>
    <cellStyle name="20% - Accent1 3 2 4 2 6 4 2 2" xfId="21003" xr:uid="{00000000-0005-0000-0000-000055510000}"/>
    <cellStyle name="20% - Accent1 3 2 4 2 6 4 2 2 2" xfId="21004" xr:uid="{00000000-0005-0000-0000-000056510000}"/>
    <cellStyle name="20% - Accent1 3 2 4 2 6 4 2 3" xfId="21005" xr:uid="{00000000-0005-0000-0000-000057510000}"/>
    <cellStyle name="20% - Accent1 3 2 4 2 6 4 3" xfId="21006" xr:uid="{00000000-0005-0000-0000-000058510000}"/>
    <cellStyle name="20% - Accent1 3 2 4 2 6 4 3 2" xfId="21007" xr:uid="{00000000-0005-0000-0000-000059510000}"/>
    <cellStyle name="20% - Accent1 3 2 4 2 6 4 4" xfId="21008" xr:uid="{00000000-0005-0000-0000-00005A510000}"/>
    <cellStyle name="20% - Accent1 3 2 4 2 6 5" xfId="21009" xr:uid="{00000000-0005-0000-0000-00005B510000}"/>
    <cellStyle name="20% - Accent1 3 2 4 2 6 5 2" xfId="21010" xr:uid="{00000000-0005-0000-0000-00005C510000}"/>
    <cellStyle name="20% - Accent1 3 2 4 2 6 5 2 2" xfId="21011" xr:uid="{00000000-0005-0000-0000-00005D510000}"/>
    <cellStyle name="20% - Accent1 3 2 4 2 6 5 3" xfId="21012" xr:uid="{00000000-0005-0000-0000-00005E510000}"/>
    <cellStyle name="20% - Accent1 3 2 4 2 6 6" xfId="21013" xr:uid="{00000000-0005-0000-0000-00005F510000}"/>
    <cellStyle name="20% - Accent1 3 2 4 2 6 6 2" xfId="21014" xr:uid="{00000000-0005-0000-0000-000060510000}"/>
    <cellStyle name="20% - Accent1 3 2 4 2 6 6 2 2" xfId="21015" xr:uid="{00000000-0005-0000-0000-000061510000}"/>
    <cellStyle name="20% - Accent1 3 2 4 2 6 6 3" xfId="21016" xr:uid="{00000000-0005-0000-0000-000062510000}"/>
    <cellStyle name="20% - Accent1 3 2 4 2 6 7" xfId="21017" xr:uid="{00000000-0005-0000-0000-000063510000}"/>
    <cellStyle name="20% - Accent1 3 2 4 2 6 7 2" xfId="21018" xr:uid="{00000000-0005-0000-0000-000064510000}"/>
    <cellStyle name="20% - Accent1 3 2 4 2 6 8" xfId="21019" xr:uid="{00000000-0005-0000-0000-000065510000}"/>
    <cellStyle name="20% - Accent1 3 2 4 2 6 8 2" xfId="21020" xr:uid="{00000000-0005-0000-0000-000066510000}"/>
    <cellStyle name="20% - Accent1 3 2 4 2 6 9" xfId="21021" xr:uid="{00000000-0005-0000-0000-000067510000}"/>
    <cellStyle name="20% - Accent1 3 2 4 2 7" xfId="21022" xr:uid="{00000000-0005-0000-0000-000068510000}"/>
    <cellStyle name="20% - Accent1 3 2 4 2 7 2" xfId="21023" xr:uid="{00000000-0005-0000-0000-000069510000}"/>
    <cellStyle name="20% - Accent1 3 2 4 2 7 2 2" xfId="21024" xr:uid="{00000000-0005-0000-0000-00006A510000}"/>
    <cellStyle name="20% - Accent1 3 2 4 2 7 2 2 2" xfId="21025" xr:uid="{00000000-0005-0000-0000-00006B510000}"/>
    <cellStyle name="20% - Accent1 3 2 4 2 7 2 2 2 2" xfId="21026" xr:uid="{00000000-0005-0000-0000-00006C510000}"/>
    <cellStyle name="20% - Accent1 3 2 4 2 7 2 2 3" xfId="21027" xr:uid="{00000000-0005-0000-0000-00006D510000}"/>
    <cellStyle name="20% - Accent1 3 2 4 2 7 2 3" xfId="21028" xr:uid="{00000000-0005-0000-0000-00006E510000}"/>
    <cellStyle name="20% - Accent1 3 2 4 2 7 2 3 2" xfId="21029" xr:uid="{00000000-0005-0000-0000-00006F510000}"/>
    <cellStyle name="20% - Accent1 3 2 4 2 7 2 4" xfId="21030" xr:uid="{00000000-0005-0000-0000-000070510000}"/>
    <cellStyle name="20% - Accent1 3 2 4 2 7 3" xfId="21031" xr:uid="{00000000-0005-0000-0000-000071510000}"/>
    <cellStyle name="20% - Accent1 3 2 4 2 7 3 2" xfId="21032" xr:uid="{00000000-0005-0000-0000-000072510000}"/>
    <cellStyle name="20% - Accent1 3 2 4 2 7 3 2 2" xfId="21033" xr:uid="{00000000-0005-0000-0000-000073510000}"/>
    <cellStyle name="20% - Accent1 3 2 4 2 7 3 2 2 2" xfId="21034" xr:uid="{00000000-0005-0000-0000-000074510000}"/>
    <cellStyle name="20% - Accent1 3 2 4 2 7 3 2 3" xfId="21035" xr:uid="{00000000-0005-0000-0000-000075510000}"/>
    <cellStyle name="20% - Accent1 3 2 4 2 7 3 3" xfId="21036" xr:uid="{00000000-0005-0000-0000-000076510000}"/>
    <cellStyle name="20% - Accent1 3 2 4 2 7 3 3 2" xfId="21037" xr:uid="{00000000-0005-0000-0000-000077510000}"/>
    <cellStyle name="20% - Accent1 3 2 4 2 7 3 4" xfId="21038" xr:uid="{00000000-0005-0000-0000-000078510000}"/>
    <cellStyle name="20% - Accent1 3 2 4 2 7 4" xfId="21039" xr:uid="{00000000-0005-0000-0000-000079510000}"/>
    <cellStyle name="20% - Accent1 3 2 4 2 7 4 2" xfId="21040" xr:uid="{00000000-0005-0000-0000-00007A510000}"/>
    <cellStyle name="20% - Accent1 3 2 4 2 7 4 2 2" xfId="21041" xr:uid="{00000000-0005-0000-0000-00007B510000}"/>
    <cellStyle name="20% - Accent1 3 2 4 2 7 4 2 2 2" xfId="21042" xr:uid="{00000000-0005-0000-0000-00007C510000}"/>
    <cellStyle name="20% - Accent1 3 2 4 2 7 4 2 3" xfId="21043" xr:uid="{00000000-0005-0000-0000-00007D510000}"/>
    <cellStyle name="20% - Accent1 3 2 4 2 7 4 3" xfId="21044" xr:uid="{00000000-0005-0000-0000-00007E510000}"/>
    <cellStyle name="20% - Accent1 3 2 4 2 7 4 3 2" xfId="21045" xr:uid="{00000000-0005-0000-0000-00007F510000}"/>
    <cellStyle name="20% - Accent1 3 2 4 2 7 4 4" xfId="21046" xr:uid="{00000000-0005-0000-0000-000080510000}"/>
    <cellStyle name="20% - Accent1 3 2 4 2 7 5" xfId="21047" xr:uid="{00000000-0005-0000-0000-000081510000}"/>
    <cellStyle name="20% - Accent1 3 2 4 2 7 5 2" xfId="21048" xr:uid="{00000000-0005-0000-0000-000082510000}"/>
    <cellStyle name="20% - Accent1 3 2 4 2 7 5 2 2" xfId="21049" xr:uid="{00000000-0005-0000-0000-000083510000}"/>
    <cellStyle name="20% - Accent1 3 2 4 2 7 5 3" xfId="21050" xr:uid="{00000000-0005-0000-0000-000084510000}"/>
    <cellStyle name="20% - Accent1 3 2 4 2 7 6" xfId="21051" xr:uid="{00000000-0005-0000-0000-000085510000}"/>
    <cellStyle name="20% - Accent1 3 2 4 2 7 6 2" xfId="21052" xr:uid="{00000000-0005-0000-0000-000086510000}"/>
    <cellStyle name="20% - Accent1 3 2 4 2 7 6 2 2" xfId="21053" xr:uid="{00000000-0005-0000-0000-000087510000}"/>
    <cellStyle name="20% - Accent1 3 2 4 2 7 6 3" xfId="21054" xr:uid="{00000000-0005-0000-0000-000088510000}"/>
    <cellStyle name="20% - Accent1 3 2 4 2 7 7" xfId="21055" xr:uid="{00000000-0005-0000-0000-000089510000}"/>
    <cellStyle name="20% - Accent1 3 2 4 2 7 7 2" xfId="21056" xr:uid="{00000000-0005-0000-0000-00008A510000}"/>
    <cellStyle name="20% - Accent1 3 2 4 2 7 8" xfId="21057" xr:uid="{00000000-0005-0000-0000-00008B510000}"/>
    <cellStyle name="20% - Accent1 3 2 4 2 7 8 2" xfId="21058" xr:uid="{00000000-0005-0000-0000-00008C510000}"/>
    <cellStyle name="20% - Accent1 3 2 4 2 7 9" xfId="21059" xr:uid="{00000000-0005-0000-0000-00008D510000}"/>
    <cellStyle name="20% - Accent1 3 2 4 2 8" xfId="21060" xr:uid="{00000000-0005-0000-0000-00008E510000}"/>
    <cellStyle name="20% - Accent1 3 2 4 2 8 2" xfId="21061" xr:uid="{00000000-0005-0000-0000-00008F510000}"/>
    <cellStyle name="20% - Accent1 3 2 4 2 8 2 2" xfId="21062" xr:uid="{00000000-0005-0000-0000-000090510000}"/>
    <cellStyle name="20% - Accent1 3 2 4 2 8 2 2 2" xfId="21063" xr:uid="{00000000-0005-0000-0000-000091510000}"/>
    <cellStyle name="20% - Accent1 3 2 4 2 8 2 3" xfId="21064" xr:uid="{00000000-0005-0000-0000-000092510000}"/>
    <cellStyle name="20% - Accent1 3 2 4 2 8 3" xfId="21065" xr:uid="{00000000-0005-0000-0000-000093510000}"/>
    <cellStyle name="20% - Accent1 3 2 4 2 8 3 2" xfId="21066" xr:uid="{00000000-0005-0000-0000-000094510000}"/>
    <cellStyle name="20% - Accent1 3 2 4 2 8 4" xfId="21067" xr:uid="{00000000-0005-0000-0000-000095510000}"/>
    <cellStyle name="20% - Accent1 3 2 4 2 9" xfId="21068" xr:uid="{00000000-0005-0000-0000-000096510000}"/>
    <cellStyle name="20% - Accent1 3 2 4 2 9 2" xfId="21069" xr:uid="{00000000-0005-0000-0000-000097510000}"/>
    <cellStyle name="20% - Accent1 3 2 4 2 9 2 2" xfId="21070" xr:uid="{00000000-0005-0000-0000-000098510000}"/>
    <cellStyle name="20% - Accent1 3 2 4 2 9 2 2 2" xfId="21071" xr:uid="{00000000-0005-0000-0000-000099510000}"/>
    <cellStyle name="20% - Accent1 3 2 4 2 9 2 3" xfId="21072" xr:uid="{00000000-0005-0000-0000-00009A510000}"/>
    <cellStyle name="20% - Accent1 3 2 4 2 9 3" xfId="21073" xr:uid="{00000000-0005-0000-0000-00009B510000}"/>
    <cellStyle name="20% - Accent1 3 2 4 2 9 3 2" xfId="21074" xr:uid="{00000000-0005-0000-0000-00009C510000}"/>
    <cellStyle name="20% - Accent1 3 2 4 2 9 4" xfId="21075" xr:uid="{00000000-0005-0000-0000-00009D510000}"/>
    <cellStyle name="20% - Accent1 3 2 4 3" xfId="21076" xr:uid="{00000000-0005-0000-0000-00009E510000}"/>
    <cellStyle name="20% - Accent1 3 2 4 3 10" xfId="21077" xr:uid="{00000000-0005-0000-0000-00009F510000}"/>
    <cellStyle name="20% - Accent1 3 2 4 3 10 2" xfId="21078" xr:uid="{00000000-0005-0000-0000-0000A0510000}"/>
    <cellStyle name="20% - Accent1 3 2 4 3 10 2 2" xfId="21079" xr:uid="{00000000-0005-0000-0000-0000A1510000}"/>
    <cellStyle name="20% - Accent1 3 2 4 3 10 3" xfId="21080" xr:uid="{00000000-0005-0000-0000-0000A2510000}"/>
    <cellStyle name="20% - Accent1 3 2 4 3 11" xfId="21081" xr:uid="{00000000-0005-0000-0000-0000A3510000}"/>
    <cellStyle name="20% - Accent1 3 2 4 3 11 2" xfId="21082" xr:uid="{00000000-0005-0000-0000-0000A4510000}"/>
    <cellStyle name="20% - Accent1 3 2 4 3 11 2 2" xfId="21083" xr:uid="{00000000-0005-0000-0000-0000A5510000}"/>
    <cellStyle name="20% - Accent1 3 2 4 3 11 3" xfId="21084" xr:uid="{00000000-0005-0000-0000-0000A6510000}"/>
    <cellStyle name="20% - Accent1 3 2 4 3 12" xfId="21085" xr:uid="{00000000-0005-0000-0000-0000A7510000}"/>
    <cellStyle name="20% - Accent1 3 2 4 3 12 2" xfId="21086" xr:uid="{00000000-0005-0000-0000-0000A8510000}"/>
    <cellStyle name="20% - Accent1 3 2 4 3 13" xfId="21087" xr:uid="{00000000-0005-0000-0000-0000A9510000}"/>
    <cellStyle name="20% - Accent1 3 2 4 3 13 2" xfId="21088" xr:uid="{00000000-0005-0000-0000-0000AA510000}"/>
    <cellStyle name="20% - Accent1 3 2 4 3 14" xfId="21089" xr:uid="{00000000-0005-0000-0000-0000AB510000}"/>
    <cellStyle name="20% - Accent1 3 2 4 3 2" xfId="21090" xr:uid="{00000000-0005-0000-0000-0000AC510000}"/>
    <cellStyle name="20% - Accent1 3 2 4 3 2 10" xfId="21091" xr:uid="{00000000-0005-0000-0000-0000AD510000}"/>
    <cellStyle name="20% - Accent1 3 2 4 3 2 10 2" xfId="21092" xr:uid="{00000000-0005-0000-0000-0000AE510000}"/>
    <cellStyle name="20% - Accent1 3 2 4 3 2 11" xfId="21093" xr:uid="{00000000-0005-0000-0000-0000AF510000}"/>
    <cellStyle name="20% - Accent1 3 2 4 3 2 2" xfId="21094" xr:uid="{00000000-0005-0000-0000-0000B0510000}"/>
    <cellStyle name="20% - Accent1 3 2 4 3 2 2 2" xfId="21095" xr:uid="{00000000-0005-0000-0000-0000B1510000}"/>
    <cellStyle name="20% - Accent1 3 2 4 3 2 2 2 2" xfId="21096" xr:uid="{00000000-0005-0000-0000-0000B2510000}"/>
    <cellStyle name="20% - Accent1 3 2 4 3 2 2 2 2 2" xfId="21097" xr:uid="{00000000-0005-0000-0000-0000B3510000}"/>
    <cellStyle name="20% - Accent1 3 2 4 3 2 2 2 2 2 2" xfId="21098" xr:uid="{00000000-0005-0000-0000-0000B4510000}"/>
    <cellStyle name="20% - Accent1 3 2 4 3 2 2 2 2 3" xfId="21099" xr:uid="{00000000-0005-0000-0000-0000B5510000}"/>
    <cellStyle name="20% - Accent1 3 2 4 3 2 2 2 3" xfId="21100" xr:uid="{00000000-0005-0000-0000-0000B6510000}"/>
    <cellStyle name="20% - Accent1 3 2 4 3 2 2 2 3 2" xfId="21101" xr:uid="{00000000-0005-0000-0000-0000B7510000}"/>
    <cellStyle name="20% - Accent1 3 2 4 3 2 2 2 4" xfId="21102" xr:uid="{00000000-0005-0000-0000-0000B8510000}"/>
    <cellStyle name="20% - Accent1 3 2 4 3 2 2 3" xfId="21103" xr:uid="{00000000-0005-0000-0000-0000B9510000}"/>
    <cellStyle name="20% - Accent1 3 2 4 3 2 2 3 2" xfId="21104" xr:uid="{00000000-0005-0000-0000-0000BA510000}"/>
    <cellStyle name="20% - Accent1 3 2 4 3 2 2 3 2 2" xfId="21105" xr:uid="{00000000-0005-0000-0000-0000BB510000}"/>
    <cellStyle name="20% - Accent1 3 2 4 3 2 2 3 2 2 2" xfId="21106" xr:uid="{00000000-0005-0000-0000-0000BC510000}"/>
    <cellStyle name="20% - Accent1 3 2 4 3 2 2 3 2 3" xfId="21107" xr:uid="{00000000-0005-0000-0000-0000BD510000}"/>
    <cellStyle name="20% - Accent1 3 2 4 3 2 2 3 3" xfId="21108" xr:uid="{00000000-0005-0000-0000-0000BE510000}"/>
    <cellStyle name="20% - Accent1 3 2 4 3 2 2 3 3 2" xfId="21109" xr:uid="{00000000-0005-0000-0000-0000BF510000}"/>
    <cellStyle name="20% - Accent1 3 2 4 3 2 2 3 4" xfId="21110" xr:uid="{00000000-0005-0000-0000-0000C0510000}"/>
    <cellStyle name="20% - Accent1 3 2 4 3 2 2 4" xfId="21111" xr:uid="{00000000-0005-0000-0000-0000C1510000}"/>
    <cellStyle name="20% - Accent1 3 2 4 3 2 2 4 2" xfId="21112" xr:uid="{00000000-0005-0000-0000-0000C2510000}"/>
    <cellStyle name="20% - Accent1 3 2 4 3 2 2 4 2 2" xfId="21113" xr:uid="{00000000-0005-0000-0000-0000C3510000}"/>
    <cellStyle name="20% - Accent1 3 2 4 3 2 2 4 2 2 2" xfId="21114" xr:uid="{00000000-0005-0000-0000-0000C4510000}"/>
    <cellStyle name="20% - Accent1 3 2 4 3 2 2 4 2 3" xfId="21115" xr:uid="{00000000-0005-0000-0000-0000C5510000}"/>
    <cellStyle name="20% - Accent1 3 2 4 3 2 2 4 3" xfId="21116" xr:uid="{00000000-0005-0000-0000-0000C6510000}"/>
    <cellStyle name="20% - Accent1 3 2 4 3 2 2 4 3 2" xfId="21117" xr:uid="{00000000-0005-0000-0000-0000C7510000}"/>
    <cellStyle name="20% - Accent1 3 2 4 3 2 2 4 4" xfId="21118" xr:uid="{00000000-0005-0000-0000-0000C8510000}"/>
    <cellStyle name="20% - Accent1 3 2 4 3 2 2 5" xfId="21119" xr:uid="{00000000-0005-0000-0000-0000C9510000}"/>
    <cellStyle name="20% - Accent1 3 2 4 3 2 2 5 2" xfId="21120" xr:uid="{00000000-0005-0000-0000-0000CA510000}"/>
    <cellStyle name="20% - Accent1 3 2 4 3 2 2 5 2 2" xfId="21121" xr:uid="{00000000-0005-0000-0000-0000CB510000}"/>
    <cellStyle name="20% - Accent1 3 2 4 3 2 2 5 3" xfId="21122" xr:uid="{00000000-0005-0000-0000-0000CC510000}"/>
    <cellStyle name="20% - Accent1 3 2 4 3 2 2 6" xfId="21123" xr:uid="{00000000-0005-0000-0000-0000CD510000}"/>
    <cellStyle name="20% - Accent1 3 2 4 3 2 2 6 2" xfId="21124" xr:uid="{00000000-0005-0000-0000-0000CE510000}"/>
    <cellStyle name="20% - Accent1 3 2 4 3 2 2 6 2 2" xfId="21125" xr:uid="{00000000-0005-0000-0000-0000CF510000}"/>
    <cellStyle name="20% - Accent1 3 2 4 3 2 2 6 3" xfId="21126" xr:uid="{00000000-0005-0000-0000-0000D0510000}"/>
    <cellStyle name="20% - Accent1 3 2 4 3 2 2 7" xfId="21127" xr:uid="{00000000-0005-0000-0000-0000D1510000}"/>
    <cellStyle name="20% - Accent1 3 2 4 3 2 2 7 2" xfId="21128" xr:uid="{00000000-0005-0000-0000-0000D2510000}"/>
    <cellStyle name="20% - Accent1 3 2 4 3 2 2 8" xfId="21129" xr:uid="{00000000-0005-0000-0000-0000D3510000}"/>
    <cellStyle name="20% - Accent1 3 2 4 3 2 2 8 2" xfId="21130" xr:uid="{00000000-0005-0000-0000-0000D4510000}"/>
    <cellStyle name="20% - Accent1 3 2 4 3 2 2 9" xfId="21131" xr:uid="{00000000-0005-0000-0000-0000D5510000}"/>
    <cellStyle name="20% - Accent1 3 2 4 3 2 3" xfId="21132" xr:uid="{00000000-0005-0000-0000-0000D6510000}"/>
    <cellStyle name="20% - Accent1 3 2 4 3 2 3 2" xfId="21133" xr:uid="{00000000-0005-0000-0000-0000D7510000}"/>
    <cellStyle name="20% - Accent1 3 2 4 3 2 3 2 2" xfId="21134" xr:uid="{00000000-0005-0000-0000-0000D8510000}"/>
    <cellStyle name="20% - Accent1 3 2 4 3 2 3 2 2 2" xfId="21135" xr:uid="{00000000-0005-0000-0000-0000D9510000}"/>
    <cellStyle name="20% - Accent1 3 2 4 3 2 3 2 2 2 2" xfId="21136" xr:uid="{00000000-0005-0000-0000-0000DA510000}"/>
    <cellStyle name="20% - Accent1 3 2 4 3 2 3 2 2 3" xfId="21137" xr:uid="{00000000-0005-0000-0000-0000DB510000}"/>
    <cellStyle name="20% - Accent1 3 2 4 3 2 3 2 3" xfId="21138" xr:uid="{00000000-0005-0000-0000-0000DC510000}"/>
    <cellStyle name="20% - Accent1 3 2 4 3 2 3 2 3 2" xfId="21139" xr:uid="{00000000-0005-0000-0000-0000DD510000}"/>
    <cellStyle name="20% - Accent1 3 2 4 3 2 3 2 4" xfId="21140" xr:uid="{00000000-0005-0000-0000-0000DE510000}"/>
    <cellStyle name="20% - Accent1 3 2 4 3 2 3 3" xfId="21141" xr:uid="{00000000-0005-0000-0000-0000DF510000}"/>
    <cellStyle name="20% - Accent1 3 2 4 3 2 3 3 2" xfId="21142" xr:uid="{00000000-0005-0000-0000-0000E0510000}"/>
    <cellStyle name="20% - Accent1 3 2 4 3 2 3 3 2 2" xfId="21143" xr:uid="{00000000-0005-0000-0000-0000E1510000}"/>
    <cellStyle name="20% - Accent1 3 2 4 3 2 3 3 2 2 2" xfId="21144" xr:uid="{00000000-0005-0000-0000-0000E2510000}"/>
    <cellStyle name="20% - Accent1 3 2 4 3 2 3 3 2 3" xfId="21145" xr:uid="{00000000-0005-0000-0000-0000E3510000}"/>
    <cellStyle name="20% - Accent1 3 2 4 3 2 3 3 3" xfId="21146" xr:uid="{00000000-0005-0000-0000-0000E4510000}"/>
    <cellStyle name="20% - Accent1 3 2 4 3 2 3 3 3 2" xfId="21147" xr:uid="{00000000-0005-0000-0000-0000E5510000}"/>
    <cellStyle name="20% - Accent1 3 2 4 3 2 3 3 4" xfId="21148" xr:uid="{00000000-0005-0000-0000-0000E6510000}"/>
    <cellStyle name="20% - Accent1 3 2 4 3 2 3 4" xfId="21149" xr:uid="{00000000-0005-0000-0000-0000E7510000}"/>
    <cellStyle name="20% - Accent1 3 2 4 3 2 3 4 2" xfId="21150" xr:uid="{00000000-0005-0000-0000-0000E8510000}"/>
    <cellStyle name="20% - Accent1 3 2 4 3 2 3 4 2 2" xfId="21151" xr:uid="{00000000-0005-0000-0000-0000E9510000}"/>
    <cellStyle name="20% - Accent1 3 2 4 3 2 3 4 2 2 2" xfId="21152" xr:uid="{00000000-0005-0000-0000-0000EA510000}"/>
    <cellStyle name="20% - Accent1 3 2 4 3 2 3 4 2 3" xfId="21153" xr:uid="{00000000-0005-0000-0000-0000EB510000}"/>
    <cellStyle name="20% - Accent1 3 2 4 3 2 3 4 3" xfId="21154" xr:uid="{00000000-0005-0000-0000-0000EC510000}"/>
    <cellStyle name="20% - Accent1 3 2 4 3 2 3 4 3 2" xfId="21155" xr:uid="{00000000-0005-0000-0000-0000ED510000}"/>
    <cellStyle name="20% - Accent1 3 2 4 3 2 3 4 4" xfId="21156" xr:uid="{00000000-0005-0000-0000-0000EE510000}"/>
    <cellStyle name="20% - Accent1 3 2 4 3 2 3 5" xfId="21157" xr:uid="{00000000-0005-0000-0000-0000EF510000}"/>
    <cellStyle name="20% - Accent1 3 2 4 3 2 3 5 2" xfId="21158" xr:uid="{00000000-0005-0000-0000-0000F0510000}"/>
    <cellStyle name="20% - Accent1 3 2 4 3 2 3 5 2 2" xfId="21159" xr:uid="{00000000-0005-0000-0000-0000F1510000}"/>
    <cellStyle name="20% - Accent1 3 2 4 3 2 3 5 3" xfId="21160" xr:uid="{00000000-0005-0000-0000-0000F2510000}"/>
    <cellStyle name="20% - Accent1 3 2 4 3 2 3 6" xfId="21161" xr:uid="{00000000-0005-0000-0000-0000F3510000}"/>
    <cellStyle name="20% - Accent1 3 2 4 3 2 3 6 2" xfId="21162" xr:uid="{00000000-0005-0000-0000-0000F4510000}"/>
    <cellStyle name="20% - Accent1 3 2 4 3 2 3 6 2 2" xfId="21163" xr:uid="{00000000-0005-0000-0000-0000F5510000}"/>
    <cellStyle name="20% - Accent1 3 2 4 3 2 3 6 3" xfId="21164" xr:uid="{00000000-0005-0000-0000-0000F6510000}"/>
    <cellStyle name="20% - Accent1 3 2 4 3 2 3 7" xfId="21165" xr:uid="{00000000-0005-0000-0000-0000F7510000}"/>
    <cellStyle name="20% - Accent1 3 2 4 3 2 3 7 2" xfId="21166" xr:uid="{00000000-0005-0000-0000-0000F8510000}"/>
    <cellStyle name="20% - Accent1 3 2 4 3 2 3 8" xfId="21167" xr:uid="{00000000-0005-0000-0000-0000F9510000}"/>
    <cellStyle name="20% - Accent1 3 2 4 3 2 3 8 2" xfId="21168" xr:uid="{00000000-0005-0000-0000-0000FA510000}"/>
    <cellStyle name="20% - Accent1 3 2 4 3 2 3 9" xfId="21169" xr:uid="{00000000-0005-0000-0000-0000FB510000}"/>
    <cellStyle name="20% - Accent1 3 2 4 3 2 4" xfId="21170" xr:uid="{00000000-0005-0000-0000-0000FC510000}"/>
    <cellStyle name="20% - Accent1 3 2 4 3 2 4 2" xfId="21171" xr:uid="{00000000-0005-0000-0000-0000FD510000}"/>
    <cellStyle name="20% - Accent1 3 2 4 3 2 4 2 2" xfId="21172" xr:uid="{00000000-0005-0000-0000-0000FE510000}"/>
    <cellStyle name="20% - Accent1 3 2 4 3 2 4 2 2 2" xfId="21173" xr:uid="{00000000-0005-0000-0000-0000FF510000}"/>
    <cellStyle name="20% - Accent1 3 2 4 3 2 4 2 3" xfId="21174" xr:uid="{00000000-0005-0000-0000-000000520000}"/>
    <cellStyle name="20% - Accent1 3 2 4 3 2 4 3" xfId="21175" xr:uid="{00000000-0005-0000-0000-000001520000}"/>
    <cellStyle name="20% - Accent1 3 2 4 3 2 4 3 2" xfId="21176" xr:uid="{00000000-0005-0000-0000-000002520000}"/>
    <cellStyle name="20% - Accent1 3 2 4 3 2 4 4" xfId="21177" xr:uid="{00000000-0005-0000-0000-000003520000}"/>
    <cellStyle name="20% - Accent1 3 2 4 3 2 5" xfId="21178" xr:uid="{00000000-0005-0000-0000-000004520000}"/>
    <cellStyle name="20% - Accent1 3 2 4 3 2 5 2" xfId="21179" xr:uid="{00000000-0005-0000-0000-000005520000}"/>
    <cellStyle name="20% - Accent1 3 2 4 3 2 5 2 2" xfId="21180" xr:uid="{00000000-0005-0000-0000-000006520000}"/>
    <cellStyle name="20% - Accent1 3 2 4 3 2 5 2 2 2" xfId="21181" xr:uid="{00000000-0005-0000-0000-000007520000}"/>
    <cellStyle name="20% - Accent1 3 2 4 3 2 5 2 3" xfId="21182" xr:uid="{00000000-0005-0000-0000-000008520000}"/>
    <cellStyle name="20% - Accent1 3 2 4 3 2 5 3" xfId="21183" xr:uid="{00000000-0005-0000-0000-000009520000}"/>
    <cellStyle name="20% - Accent1 3 2 4 3 2 5 3 2" xfId="21184" xr:uid="{00000000-0005-0000-0000-00000A520000}"/>
    <cellStyle name="20% - Accent1 3 2 4 3 2 5 4" xfId="21185" xr:uid="{00000000-0005-0000-0000-00000B520000}"/>
    <cellStyle name="20% - Accent1 3 2 4 3 2 6" xfId="21186" xr:uid="{00000000-0005-0000-0000-00000C520000}"/>
    <cellStyle name="20% - Accent1 3 2 4 3 2 6 2" xfId="21187" xr:uid="{00000000-0005-0000-0000-00000D520000}"/>
    <cellStyle name="20% - Accent1 3 2 4 3 2 6 2 2" xfId="21188" xr:uid="{00000000-0005-0000-0000-00000E520000}"/>
    <cellStyle name="20% - Accent1 3 2 4 3 2 6 2 2 2" xfId="21189" xr:uid="{00000000-0005-0000-0000-00000F520000}"/>
    <cellStyle name="20% - Accent1 3 2 4 3 2 6 2 3" xfId="21190" xr:uid="{00000000-0005-0000-0000-000010520000}"/>
    <cellStyle name="20% - Accent1 3 2 4 3 2 6 3" xfId="21191" xr:uid="{00000000-0005-0000-0000-000011520000}"/>
    <cellStyle name="20% - Accent1 3 2 4 3 2 6 3 2" xfId="21192" xr:uid="{00000000-0005-0000-0000-000012520000}"/>
    <cellStyle name="20% - Accent1 3 2 4 3 2 6 4" xfId="21193" xr:uid="{00000000-0005-0000-0000-000013520000}"/>
    <cellStyle name="20% - Accent1 3 2 4 3 2 7" xfId="21194" xr:uid="{00000000-0005-0000-0000-000014520000}"/>
    <cellStyle name="20% - Accent1 3 2 4 3 2 7 2" xfId="21195" xr:uid="{00000000-0005-0000-0000-000015520000}"/>
    <cellStyle name="20% - Accent1 3 2 4 3 2 7 2 2" xfId="21196" xr:uid="{00000000-0005-0000-0000-000016520000}"/>
    <cellStyle name="20% - Accent1 3 2 4 3 2 7 3" xfId="21197" xr:uid="{00000000-0005-0000-0000-000017520000}"/>
    <cellStyle name="20% - Accent1 3 2 4 3 2 8" xfId="21198" xr:uid="{00000000-0005-0000-0000-000018520000}"/>
    <cellStyle name="20% - Accent1 3 2 4 3 2 8 2" xfId="21199" xr:uid="{00000000-0005-0000-0000-000019520000}"/>
    <cellStyle name="20% - Accent1 3 2 4 3 2 8 2 2" xfId="21200" xr:uid="{00000000-0005-0000-0000-00001A520000}"/>
    <cellStyle name="20% - Accent1 3 2 4 3 2 8 3" xfId="21201" xr:uid="{00000000-0005-0000-0000-00001B520000}"/>
    <cellStyle name="20% - Accent1 3 2 4 3 2 9" xfId="21202" xr:uid="{00000000-0005-0000-0000-00001C520000}"/>
    <cellStyle name="20% - Accent1 3 2 4 3 2 9 2" xfId="21203" xr:uid="{00000000-0005-0000-0000-00001D520000}"/>
    <cellStyle name="20% - Accent1 3 2 4 3 3" xfId="21204" xr:uid="{00000000-0005-0000-0000-00001E520000}"/>
    <cellStyle name="20% - Accent1 3 2 4 3 3 10" xfId="21205" xr:uid="{00000000-0005-0000-0000-00001F520000}"/>
    <cellStyle name="20% - Accent1 3 2 4 3 3 10 2" xfId="21206" xr:uid="{00000000-0005-0000-0000-000020520000}"/>
    <cellStyle name="20% - Accent1 3 2 4 3 3 11" xfId="21207" xr:uid="{00000000-0005-0000-0000-000021520000}"/>
    <cellStyle name="20% - Accent1 3 2 4 3 3 2" xfId="21208" xr:uid="{00000000-0005-0000-0000-000022520000}"/>
    <cellStyle name="20% - Accent1 3 2 4 3 3 2 2" xfId="21209" xr:uid="{00000000-0005-0000-0000-000023520000}"/>
    <cellStyle name="20% - Accent1 3 2 4 3 3 2 2 2" xfId="21210" xr:uid="{00000000-0005-0000-0000-000024520000}"/>
    <cellStyle name="20% - Accent1 3 2 4 3 3 2 2 2 2" xfId="21211" xr:uid="{00000000-0005-0000-0000-000025520000}"/>
    <cellStyle name="20% - Accent1 3 2 4 3 3 2 2 2 2 2" xfId="21212" xr:uid="{00000000-0005-0000-0000-000026520000}"/>
    <cellStyle name="20% - Accent1 3 2 4 3 3 2 2 2 3" xfId="21213" xr:uid="{00000000-0005-0000-0000-000027520000}"/>
    <cellStyle name="20% - Accent1 3 2 4 3 3 2 2 3" xfId="21214" xr:uid="{00000000-0005-0000-0000-000028520000}"/>
    <cellStyle name="20% - Accent1 3 2 4 3 3 2 2 3 2" xfId="21215" xr:uid="{00000000-0005-0000-0000-000029520000}"/>
    <cellStyle name="20% - Accent1 3 2 4 3 3 2 2 4" xfId="21216" xr:uid="{00000000-0005-0000-0000-00002A520000}"/>
    <cellStyle name="20% - Accent1 3 2 4 3 3 2 3" xfId="21217" xr:uid="{00000000-0005-0000-0000-00002B520000}"/>
    <cellStyle name="20% - Accent1 3 2 4 3 3 2 3 2" xfId="21218" xr:uid="{00000000-0005-0000-0000-00002C520000}"/>
    <cellStyle name="20% - Accent1 3 2 4 3 3 2 3 2 2" xfId="21219" xr:uid="{00000000-0005-0000-0000-00002D520000}"/>
    <cellStyle name="20% - Accent1 3 2 4 3 3 2 3 2 2 2" xfId="21220" xr:uid="{00000000-0005-0000-0000-00002E520000}"/>
    <cellStyle name="20% - Accent1 3 2 4 3 3 2 3 2 3" xfId="21221" xr:uid="{00000000-0005-0000-0000-00002F520000}"/>
    <cellStyle name="20% - Accent1 3 2 4 3 3 2 3 3" xfId="21222" xr:uid="{00000000-0005-0000-0000-000030520000}"/>
    <cellStyle name="20% - Accent1 3 2 4 3 3 2 3 3 2" xfId="21223" xr:uid="{00000000-0005-0000-0000-000031520000}"/>
    <cellStyle name="20% - Accent1 3 2 4 3 3 2 3 4" xfId="21224" xr:uid="{00000000-0005-0000-0000-000032520000}"/>
    <cellStyle name="20% - Accent1 3 2 4 3 3 2 4" xfId="21225" xr:uid="{00000000-0005-0000-0000-000033520000}"/>
    <cellStyle name="20% - Accent1 3 2 4 3 3 2 4 2" xfId="21226" xr:uid="{00000000-0005-0000-0000-000034520000}"/>
    <cellStyle name="20% - Accent1 3 2 4 3 3 2 4 2 2" xfId="21227" xr:uid="{00000000-0005-0000-0000-000035520000}"/>
    <cellStyle name="20% - Accent1 3 2 4 3 3 2 4 2 2 2" xfId="21228" xr:uid="{00000000-0005-0000-0000-000036520000}"/>
    <cellStyle name="20% - Accent1 3 2 4 3 3 2 4 2 3" xfId="21229" xr:uid="{00000000-0005-0000-0000-000037520000}"/>
    <cellStyle name="20% - Accent1 3 2 4 3 3 2 4 3" xfId="21230" xr:uid="{00000000-0005-0000-0000-000038520000}"/>
    <cellStyle name="20% - Accent1 3 2 4 3 3 2 4 3 2" xfId="21231" xr:uid="{00000000-0005-0000-0000-000039520000}"/>
    <cellStyle name="20% - Accent1 3 2 4 3 3 2 4 4" xfId="21232" xr:uid="{00000000-0005-0000-0000-00003A520000}"/>
    <cellStyle name="20% - Accent1 3 2 4 3 3 2 5" xfId="21233" xr:uid="{00000000-0005-0000-0000-00003B520000}"/>
    <cellStyle name="20% - Accent1 3 2 4 3 3 2 5 2" xfId="21234" xr:uid="{00000000-0005-0000-0000-00003C520000}"/>
    <cellStyle name="20% - Accent1 3 2 4 3 3 2 5 2 2" xfId="21235" xr:uid="{00000000-0005-0000-0000-00003D520000}"/>
    <cellStyle name="20% - Accent1 3 2 4 3 3 2 5 3" xfId="21236" xr:uid="{00000000-0005-0000-0000-00003E520000}"/>
    <cellStyle name="20% - Accent1 3 2 4 3 3 2 6" xfId="21237" xr:uid="{00000000-0005-0000-0000-00003F520000}"/>
    <cellStyle name="20% - Accent1 3 2 4 3 3 2 6 2" xfId="21238" xr:uid="{00000000-0005-0000-0000-000040520000}"/>
    <cellStyle name="20% - Accent1 3 2 4 3 3 2 6 2 2" xfId="21239" xr:uid="{00000000-0005-0000-0000-000041520000}"/>
    <cellStyle name="20% - Accent1 3 2 4 3 3 2 6 3" xfId="21240" xr:uid="{00000000-0005-0000-0000-000042520000}"/>
    <cellStyle name="20% - Accent1 3 2 4 3 3 2 7" xfId="21241" xr:uid="{00000000-0005-0000-0000-000043520000}"/>
    <cellStyle name="20% - Accent1 3 2 4 3 3 2 7 2" xfId="21242" xr:uid="{00000000-0005-0000-0000-000044520000}"/>
    <cellStyle name="20% - Accent1 3 2 4 3 3 2 8" xfId="21243" xr:uid="{00000000-0005-0000-0000-000045520000}"/>
    <cellStyle name="20% - Accent1 3 2 4 3 3 2 8 2" xfId="21244" xr:uid="{00000000-0005-0000-0000-000046520000}"/>
    <cellStyle name="20% - Accent1 3 2 4 3 3 2 9" xfId="21245" xr:uid="{00000000-0005-0000-0000-000047520000}"/>
    <cellStyle name="20% - Accent1 3 2 4 3 3 3" xfId="21246" xr:uid="{00000000-0005-0000-0000-000048520000}"/>
    <cellStyle name="20% - Accent1 3 2 4 3 3 3 2" xfId="21247" xr:uid="{00000000-0005-0000-0000-000049520000}"/>
    <cellStyle name="20% - Accent1 3 2 4 3 3 3 2 2" xfId="21248" xr:uid="{00000000-0005-0000-0000-00004A520000}"/>
    <cellStyle name="20% - Accent1 3 2 4 3 3 3 2 2 2" xfId="21249" xr:uid="{00000000-0005-0000-0000-00004B520000}"/>
    <cellStyle name="20% - Accent1 3 2 4 3 3 3 2 2 2 2" xfId="21250" xr:uid="{00000000-0005-0000-0000-00004C520000}"/>
    <cellStyle name="20% - Accent1 3 2 4 3 3 3 2 2 3" xfId="21251" xr:uid="{00000000-0005-0000-0000-00004D520000}"/>
    <cellStyle name="20% - Accent1 3 2 4 3 3 3 2 3" xfId="21252" xr:uid="{00000000-0005-0000-0000-00004E520000}"/>
    <cellStyle name="20% - Accent1 3 2 4 3 3 3 2 3 2" xfId="21253" xr:uid="{00000000-0005-0000-0000-00004F520000}"/>
    <cellStyle name="20% - Accent1 3 2 4 3 3 3 2 4" xfId="21254" xr:uid="{00000000-0005-0000-0000-000050520000}"/>
    <cellStyle name="20% - Accent1 3 2 4 3 3 3 3" xfId="21255" xr:uid="{00000000-0005-0000-0000-000051520000}"/>
    <cellStyle name="20% - Accent1 3 2 4 3 3 3 3 2" xfId="21256" xr:uid="{00000000-0005-0000-0000-000052520000}"/>
    <cellStyle name="20% - Accent1 3 2 4 3 3 3 3 2 2" xfId="21257" xr:uid="{00000000-0005-0000-0000-000053520000}"/>
    <cellStyle name="20% - Accent1 3 2 4 3 3 3 3 2 2 2" xfId="21258" xr:uid="{00000000-0005-0000-0000-000054520000}"/>
    <cellStyle name="20% - Accent1 3 2 4 3 3 3 3 2 3" xfId="21259" xr:uid="{00000000-0005-0000-0000-000055520000}"/>
    <cellStyle name="20% - Accent1 3 2 4 3 3 3 3 3" xfId="21260" xr:uid="{00000000-0005-0000-0000-000056520000}"/>
    <cellStyle name="20% - Accent1 3 2 4 3 3 3 3 3 2" xfId="21261" xr:uid="{00000000-0005-0000-0000-000057520000}"/>
    <cellStyle name="20% - Accent1 3 2 4 3 3 3 3 4" xfId="21262" xr:uid="{00000000-0005-0000-0000-000058520000}"/>
    <cellStyle name="20% - Accent1 3 2 4 3 3 3 4" xfId="21263" xr:uid="{00000000-0005-0000-0000-000059520000}"/>
    <cellStyle name="20% - Accent1 3 2 4 3 3 3 4 2" xfId="21264" xr:uid="{00000000-0005-0000-0000-00005A520000}"/>
    <cellStyle name="20% - Accent1 3 2 4 3 3 3 4 2 2" xfId="21265" xr:uid="{00000000-0005-0000-0000-00005B520000}"/>
    <cellStyle name="20% - Accent1 3 2 4 3 3 3 4 2 2 2" xfId="21266" xr:uid="{00000000-0005-0000-0000-00005C520000}"/>
    <cellStyle name="20% - Accent1 3 2 4 3 3 3 4 2 3" xfId="21267" xr:uid="{00000000-0005-0000-0000-00005D520000}"/>
    <cellStyle name="20% - Accent1 3 2 4 3 3 3 4 3" xfId="21268" xr:uid="{00000000-0005-0000-0000-00005E520000}"/>
    <cellStyle name="20% - Accent1 3 2 4 3 3 3 4 3 2" xfId="21269" xr:uid="{00000000-0005-0000-0000-00005F520000}"/>
    <cellStyle name="20% - Accent1 3 2 4 3 3 3 4 4" xfId="21270" xr:uid="{00000000-0005-0000-0000-000060520000}"/>
    <cellStyle name="20% - Accent1 3 2 4 3 3 3 5" xfId="21271" xr:uid="{00000000-0005-0000-0000-000061520000}"/>
    <cellStyle name="20% - Accent1 3 2 4 3 3 3 5 2" xfId="21272" xr:uid="{00000000-0005-0000-0000-000062520000}"/>
    <cellStyle name="20% - Accent1 3 2 4 3 3 3 5 2 2" xfId="21273" xr:uid="{00000000-0005-0000-0000-000063520000}"/>
    <cellStyle name="20% - Accent1 3 2 4 3 3 3 5 3" xfId="21274" xr:uid="{00000000-0005-0000-0000-000064520000}"/>
    <cellStyle name="20% - Accent1 3 2 4 3 3 3 6" xfId="21275" xr:uid="{00000000-0005-0000-0000-000065520000}"/>
    <cellStyle name="20% - Accent1 3 2 4 3 3 3 6 2" xfId="21276" xr:uid="{00000000-0005-0000-0000-000066520000}"/>
    <cellStyle name="20% - Accent1 3 2 4 3 3 3 6 2 2" xfId="21277" xr:uid="{00000000-0005-0000-0000-000067520000}"/>
    <cellStyle name="20% - Accent1 3 2 4 3 3 3 6 3" xfId="21278" xr:uid="{00000000-0005-0000-0000-000068520000}"/>
    <cellStyle name="20% - Accent1 3 2 4 3 3 3 7" xfId="21279" xr:uid="{00000000-0005-0000-0000-000069520000}"/>
    <cellStyle name="20% - Accent1 3 2 4 3 3 3 7 2" xfId="21280" xr:uid="{00000000-0005-0000-0000-00006A520000}"/>
    <cellStyle name="20% - Accent1 3 2 4 3 3 3 8" xfId="21281" xr:uid="{00000000-0005-0000-0000-00006B520000}"/>
    <cellStyle name="20% - Accent1 3 2 4 3 3 3 8 2" xfId="21282" xr:uid="{00000000-0005-0000-0000-00006C520000}"/>
    <cellStyle name="20% - Accent1 3 2 4 3 3 3 9" xfId="21283" xr:uid="{00000000-0005-0000-0000-00006D520000}"/>
    <cellStyle name="20% - Accent1 3 2 4 3 3 4" xfId="21284" xr:uid="{00000000-0005-0000-0000-00006E520000}"/>
    <cellStyle name="20% - Accent1 3 2 4 3 3 4 2" xfId="21285" xr:uid="{00000000-0005-0000-0000-00006F520000}"/>
    <cellStyle name="20% - Accent1 3 2 4 3 3 4 2 2" xfId="21286" xr:uid="{00000000-0005-0000-0000-000070520000}"/>
    <cellStyle name="20% - Accent1 3 2 4 3 3 4 2 2 2" xfId="21287" xr:uid="{00000000-0005-0000-0000-000071520000}"/>
    <cellStyle name="20% - Accent1 3 2 4 3 3 4 2 3" xfId="21288" xr:uid="{00000000-0005-0000-0000-000072520000}"/>
    <cellStyle name="20% - Accent1 3 2 4 3 3 4 3" xfId="21289" xr:uid="{00000000-0005-0000-0000-000073520000}"/>
    <cellStyle name="20% - Accent1 3 2 4 3 3 4 3 2" xfId="21290" xr:uid="{00000000-0005-0000-0000-000074520000}"/>
    <cellStyle name="20% - Accent1 3 2 4 3 3 4 4" xfId="21291" xr:uid="{00000000-0005-0000-0000-000075520000}"/>
    <cellStyle name="20% - Accent1 3 2 4 3 3 5" xfId="21292" xr:uid="{00000000-0005-0000-0000-000076520000}"/>
    <cellStyle name="20% - Accent1 3 2 4 3 3 5 2" xfId="21293" xr:uid="{00000000-0005-0000-0000-000077520000}"/>
    <cellStyle name="20% - Accent1 3 2 4 3 3 5 2 2" xfId="21294" xr:uid="{00000000-0005-0000-0000-000078520000}"/>
    <cellStyle name="20% - Accent1 3 2 4 3 3 5 2 2 2" xfId="21295" xr:uid="{00000000-0005-0000-0000-000079520000}"/>
    <cellStyle name="20% - Accent1 3 2 4 3 3 5 2 3" xfId="21296" xr:uid="{00000000-0005-0000-0000-00007A520000}"/>
    <cellStyle name="20% - Accent1 3 2 4 3 3 5 3" xfId="21297" xr:uid="{00000000-0005-0000-0000-00007B520000}"/>
    <cellStyle name="20% - Accent1 3 2 4 3 3 5 3 2" xfId="21298" xr:uid="{00000000-0005-0000-0000-00007C520000}"/>
    <cellStyle name="20% - Accent1 3 2 4 3 3 5 4" xfId="21299" xr:uid="{00000000-0005-0000-0000-00007D520000}"/>
    <cellStyle name="20% - Accent1 3 2 4 3 3 6" xfId="21300" xr:uid="{00000000-0005-0000-0000-00007E520000}"/>
    <cellStyle name="20% - Accent1 3 2 4 3 3 6 2" xfId="21301" xr:uid="{00000000-0005-0000-0000-00007F520000}"/>
    <cellStyle name="20% - Accent1 3 2 4 3 3 6 2 2" xfId="21302" xr:uid="{00000000-0005-0000-0000-000080520000}"/>
    <cellStyle name="20% - Accent1 3 2 4 3 3 6 2 2 2" xfId="21303" xr:uid="{00000000-0005-0000-0000-000081520000}"/>
    <cellStyle name="20% - Accent1 3 2 4 3 3 6 2 3" xfId="21304" xr:uid="{00000000-0005-0000-0000-000082520000}"/>
    <cellStyle name="20% - Accent1 3 2 4 3 3 6 3" xfId="21305" xr:uid="{00000000-0005-0000-0000-000083520000}"/>
    <cellStyle name="20% - Accent1 3 2 4 3 3 6 3 2" xfId="21306" xr:uid="{00000000-0005-0000-0000-000084520000}"/>
    <cellStyle name="20% - Accent1 3 2 4 3 3 6 4" xfId="21307" xr:uid="{00000000-0005-0000-0000-000085520000}"/>
    <cellStyle name="20% - Accent1 3 2 4 3 3 7" xfId="21308" xr:uid="{00000000-0005-0000-0000-000086520000}"/>
    <cellStyle name="20% - Accent1 3 2 4 3 3 7 2" xfId="21309" xr:uid="{00000000-0005-0000-0000-000087520000}"/>
    <cellStyle name="20% - Accent1 3 2 4 3 3 7 2 2" xfId="21310" xr:uid="{00000000-0005-0000-0000-000088520000}"/>
    <cellStyle name="20% - Accent1 3 2 4 3 3 7 3" xfId="21311" xr:uid="{00000000-0005-0000-0000-000089520000}"/>
    <cellStyle name="20% - Accent1 3 2 4 3 3 8" xfId="21312" xr:uid="{00000000-0005-0000-0000-00008A520000}"/>
    <cellStyle name="20% - Accent1 3 2 4 3 3 8 2" xfId="21313" xr:uid="{00000000-0005-0000-0000-00008B520000}"/>
    <cellStyle name="20% - Accent1 3 2 4 3 3 8 2 2" xfId="21314" xr:uid="{00000000-0005-0000-0000-00008C520000}"/>
    <cellStyle name="20% - Accent1 3 2 4 3 3 8 3" xfId="21315" xr:uid="{00000000-0005-0000-0000-00008D520000}"/>
    <cellStyle name="20% - Accent1 3 2 4 3 3 9" xfId="21316" xr:uid="{00000000-0005-0000-0000-00008E520000}"/>
    <cellStyle name="20% - Accent1 3 2 4 3 3 9 2" xfId="21317" xr:uid="{00000000-0005-0000-0000-00008F520000}"/>
    <cellStyle name="20% - Accent1 3 2 4 3 4" xfId="21318" xr:uid="{00000000-0005-0000-0000-000090520000}"/>
    <cellStyle name="20% - Accent1 3 2 4 3 4 10" xfId="21319" xr:uid="{00000000-0005-0000-0000-000091520000}"/>
    <cellStyle name="20% - Accent1 3 2 4 3 4 10 2" xfId="21320" xr:uid="{00000000-0005-0000-0000-000092520000}"/>
    <cellStyle name="20% - Accent1 3 2 4 3 4 11" xfId="21321" xr:uid="{00000000-0005-0000-0000-000093520000}"/>
    <cellStyle name="20% - Accent1 3 2 4 3 4 2" xfId="21322" xr:uid="{00000000-0005-0000-0000-000094520000}"/>
    <cellStyle name="20% - Accent1 3 2 4 3 4 2 2" xfId="21323" xr:uid="{00000000-0005-0000-0000-000095520000}"/>
    <cellStyle name="20% - Accent1 3 2 4 3 4 2 2 2" xfId="21324" xr:uid="{00000000-0005-0000-0000-000096520000}"/>
    <cellStyle name="20% - Accent1 3 2 4 3 4 2 2 2 2" xfId="21325" xr:uid="{00000000-0005-0000-0000-000097520000}"/>
    <cellStyle name="20% - Accent1 3 2 4 3 4 2 2 2 2 2" xfId="21326" xr:uid="{00000000-0005-0000-0000-000098520000}"/>
    <cellStyle name="20% - Accent1 3 2 4 3 4 2 2 2 3" xfId="21327" xr:uid="{00000000-0005-0000-0000-000099520000}"/>
    <cellStyle name="20% - Accent1 3 2 4 3 4 2 2 3" xfId="21328" xr:uid="{00000000-0005-0000-0000-00009A520000}"/>
    <cellStyle name="20% - Accent1 3 2 4 3 4 2 2 3 2" xfId="21329" xr:uid="{00000000-0005-0000-0000-00009B520000}"/>
    <cellStyle name="20% - Accent1 3 2 4 3 4 2 2 4" xfId="21330" xr:uid="{00000000-0005-0000-0000-00009C520000}"/>
    <cellStyle name="20% - Accent1 3 2 4 3 4 2 3" xfId="21331" xr:uid="{00000000-0005-0000-0000-00009D520000}"/>
    <cellStyle name="20% - Accent1 3 2 4 3 4 2 3 2" xfId="21332" xr:uid="{00000000-0005-0000-0000-00009E520000}"/>
    <cellStyle name="20% - Accent1 3 2 4 3 4 2 3 2 2" xfId="21333" xr:uid="{00000000-0005-0000-0000-00009F520000}"/>
    <cellStyle name="20% - Accent1 3 2 4 3 4 2 3 2 2 2" xfId="21334" xr:uid="{00000000-0005-0000-0000-0000A0520000}"/>
    <cellStyle name="20% - Accent1 3 2 4 3 4 2 3 2 3" xfId="21335" xr:uid="{00000000-0005-0000-0000-0000A1520000}"/>
    <cellStyle name="20% - Accent1 3 2 4 3 4 2 3 3" xfId="21336" xr:uid="{00000000-0005-0000-0000-0000A2520000}"/>
    <cellStyle name="20% - Accent1 3 2 4 3 4 2 3 3 2" xfId="21337" xr:uid="{00000000-0005-0000-0000-0000A3520000}"/>
    <cellStyle name="20% - Accent1 3 2 4 3 4 2 3 4" xfId="21338" xr:uid="{00000000-0005-0000-0000-0000A4520000}"/>
    <cellStyle name="20% - Accent1 3 2 4 3 4 2 4" xfId="21339" xr:uid="{00000000-0005-0000-0000-0000A5520000}"/>
    <cellStyle name="20% - Accent1 3 2 4 3 4 2 4 2" xfId="21340" xr:uid="{00000000-0005-0000-0000-0000A6520000}"/>
    <cellStyle name="20% - Accent1 3 2 4 3 4 2 4 2 2" xfId="21341" xr:uid="{00000000-0005-0000-0000-0000A7520000}"/>
    <cellStyle name="20% - Accent1 3 2 4 3 4 2 4 2 2 2" xfId="21342" xr:uid="{00000000-0005-0000-0000-0000A8520000}"/>
    <cellStyle name="20% - Accent1 3 2 4 3 4 2 4 2 3" xfId="21343" xr:uid="{00000000-0005-0000-0000-0000A9520000}"/>
    <cellStyle name="20% - Accent1 3 2 4 3 4 2 4 3" xfId="21344" xr:uid="{00000000-0005-0000-0000-0000AA520000}"/>
    <cellStyle name="20% - Accent1 3 2 4 3 4 2 4 3 2" xfId="21345" xr:uid="{00000000-0005-0000-0000-0000AB520000}"/>
    <cellStyle name="20% - Accent1 3 2 4 3 4 2 4 4" xfId="21346" xr:uid="{00000000-0005-0000-0000-0000AC520000}"/>
    <cellStyle name="20% - Accent1 3 2 4 3 4 2 5" xfId="21347" xr:uid="{00000000-0005-0000-0000-0000AD520000}"/>
    <cellStyle name="20% - Accent1 3 2 4 3 4 2 5 2" xfId="21348" xr:uid="{00000000-0005-0000-0000-0000AE520000}"/>
    <cellStyle name="20% - Accent1 3 2 4 3 4 2 5 2 2" xfId="21349" xr:uid="{00000000-0005-0000-0000-0000AF520000}"/>
    <cellStyle name="20% - Accent1 3 2 4 3 4 2 5 3" xfId="21350" xr:uid="{00000000-0005-0000-0000-0000B0520000}"/>
    <cellStyle name="20% - Accent1 3 2 4 3 4 2 6" xfId="21351" xr:uid="{00000000-0005-0000-0000-0000B1520000}"/>
    <cellStyle name="20% - Accent1 3 2 4 3 4 2 6 2" xfId="21352" xr:uid="{00000000-0005-0000-0000-0000B2520000}"/>
    <cellStyle name="20% - Accent1 3 2 4 3 4 2 6 2 2" xfId="21353" xr:uid="{00000000-0005-0000-0000-0000B3520000}"/>
    <cellStyle name="20% - Accent1 3 2 4 3 4 2 6 3" xfId="21354" xr:uid="{00000000-0005-0000-0000-0000B4520000}"/>
    <cellStyle name="20% - Accent1 3 2 4 3 4 2 7" xfId="21355" xr:uid="{00000000-0005-0000-0000-0000B5520000}"/>
    <cellStyle name="20% - Accent1 3 2 4 3 4 2 7 2" xfId="21356" xr:uid="{00000000-0005-0000-0000-0000B6520000}"/>
    <cellStyle name="20% - Accent1 3 2 4 3 4 2 8" xfId="21357" xr:uid="{00000000-0005-0000-0000-0000B7520000}"/>
    <cellStyle name="20% - Accent1 3 2 4 3 4 2 8 2" xfId="21358" xr:uid="{00000000-0005-0000-0000-0000B8520000}"/>
    <cellStyle name="20% - Accent1 3 2 4 3 4 2 9" xfId="21359" xr:uid="{00000000-0005-0000-0000-0000B9520000}"/>
    <cellStyle name="20% - Accent1 3 2 4 3 4 3" xfId="21360" xr:uid="{00000000-0005-0000-0000-0000BA520000}"/>
    <cellStyle name="20% - Accent1 3 2 4 3 4 3 2" xfId="21361" xr:uid="{00000000-0005-0000-0000-0000BB520000}"/>
    <cellStyle name="20% - Accent1 3 2 4 3 4 3 2 2" xfId="21362" xr:uid="{00000000-0005-0000-0000-0000BC520000}"/>
    <cellStyle name="20% - Accent1 3 2 4 3 4 3 2 2 2" xfId="21363" xr:uid="{00000000-0005-0000-0000-0000BD520000}"/>
    <cellStyle name="20% - Accent1 3 2 4 3 4 3 2 2 2 2" xfId="21364" xr:uid="{00000000-0005-0000-0000-0000BE520000}"/>
    <cellStyle name="20% - Accent1 3 2 4 3 4 3 2 2 3" xfId="21365" xr:uid="{00000000-0005-0000-0000-0000BF520000}"/>
    <cellStyle name="20% - Accent1 3 2 4 3 4 3 2 3" xfId="21366" xr:uid="{00000000-0005-0000-0000-0000C0520000}"/>
    <cellStyle name="20% - Accent1 3 2 4 3 4 3 2 3 2" xfId="21367" xr:uid="{00000000-0005-0000-0000-0000C1520000}"/>
    <cellStyle name="20% - Accent1 3 2 4 3 4 3 2 4" xfId="21368" xr:uid="{00000000-0005-0000-0000-0000C2520000}"/>
    <cellStyle name="20% - Accent1 3 2 4 3 4 3 3" xfId="21369" xr:uid="{00000000-0005-0000-0000-0000C3520000}"/>
    <cellStyle name="20% - Accent1 3 2 4 3 4 3 3 2" xfId="21370" xr:uid="{00000000-0005-0000-0000-0000C4520000}"/>
    <cellStyle name="20% - Accent1 3 2 4 3 4 3 3 2 2" xfId="21371" xr:uid="{00000000-0005-0000-0000-0000C5520000}"/>
    <cellStyle name="20% - Accent1 3 2 4 3 4 3 3 2 2 2" xfId="21372" xr:uid="{00000000-0005-0000-0000-0000C6520000}"/>
    <cellStyle name="20% - Accent1 3 2 4 3 4 3 3 2 3" xfId="21373" xr:uid="{00000000-0005-0000-0000-0000C7520000}"/>
    <cellStyle name="20% - Accent1 3 2 4 3 4 3 3 3" xfId="21374" xr:uid="{00000000-0005-0000-0000-0000C8520000}"/>
    <cellStyle name="20% - Accent1 3 2 4 3 4 3 3 3 2" xfId="21375" xr:uid="{00000000-0005-0000-0000-0000C9520000}"/>
    <cellStyle name="20% - Accent1 3 2 4 3 4 3 3 4" xfId="21376" xr:uid="{00000000-0005-0000-0000-0000CA520000}"/>
    <cellStyle name="20% - Accent1 3 2 4 3 4 3 4" xfId="21377" xr:uid="{00000000-0005-0000-0000-0000CB520000}"/>
    <cellStyle name="20% - Accent1 3 2 4 3 4 3 4 2" xfId="21378" xr:uid="{00000000-0005-0000-0000-0000CC520000}"/>
    <cellStyle name="20% - Accent1 3 2 4 3 4 3 4 2 2" xfId="21379" xr:uid="{00000000-0005-0000-0000-0000CD520000}"/>
    <cellStyle name="20% - Accent1 3 2 4 3 4 3 4 2 2 2" xfId="21380" xr:uid="{00000000-0005-0000-0000-0000CE520000}"/>
    <cellStyle name="20% - Accent1 3 2 4 3 4 3 4 2 3" xfId="21381" xr:uid="{00000000-0005-0000-0000-0000CF520000}"/>
    <cellStyle name="20% - Accent1 3 2 4 3 4 3 4 3" xfId="21382" xr:uid="{00000000-0005-0000-0000-0000D0520000}"/>
    <cellStyle name="20% - Accent1 3 2 4 3 4 3 4 3 2" xfId="21383" xr:uid="{00000000-0005-0000-0000-0000D1520000}"/>
    <cellStyle name="20% - Accent1 3 2 4 3 4 3 4 4" xfId="21384" xr:uid="{00000000-0005-0000-0000-0000D2520000}"/>
    <cellStyle name="20% - Accent1 3 2 4 3 4 3 5" xfId="21385" xr:uid="{00000000-0005-0000-0000-0000D3520000}"/>
    <cellStyle name="20% - Accent1 3 2 4 3 4 3 5 2" xfId="21386" xr:uid="{00000000-0005-0000-0000-0000D4520000}"/>
    <cellStyle name="20% - Accent1 3 2 4 3 4 3 5 2 2" xfId="21387" xr:uid="{00000000-0005-0000-0000-0000D5520000}"/>
    <cellStyle name="20% - Accent1 3 2 4 3 4 3 5 3" xfId="21388" xr:uid="{00000000-0005-0000-0000-0000D6520000}"/>
    <cellStyle name="20% - Accent1 3 2 4 3 4 3 6" xfId="21389" xr:uid="{00000000-0005-0000-0000-0000D7520000}"/>
    <cellStyle name="20% - Accent1 3 2 4 3 4 3 6 2" xfId="21390" xr:uid="{00000000-0005-0000-0000-0000D8520000}"/>
    <cellStyle name="20% - Accent1 3 2 4 3 4 3 6 2 2" xfId="21391" xr:uid="{00000000-0005-0000-0000-0000D9520000}"/>
    <cellStyle name="20% - Accent1 3 2 4 3 4 3 6 3" xfId="21392" xr:uid="{00000000-0005-0000-0000-0000DA520000}"/>
    <cellStyle name="20% - Accent1 3 2 4 3 4 3 7" xfId="21393" xr:uid="{00000000-0005-0000-0000-0000DB520000}"/>
    <cellStyle name="20% - Accent1 3 2 4 3 4 3 7 2" xfId="21394" xr:uid="{00000000-0005-0000-0000-0000DC520000}"/>
    <cellStyle name="20% - Accent1 3 2 4 3 4 3 8" xfId="21395" xr:uid="{00000000-0005-0000-0000-0000DD520000}"/>
    <cellStyle name="20% - Accent1 3 2 4 3 4 3 8 2" xfId="21396" xr:uid="{00000000-0005-0000-0000-0000DE520000}"/>
    <cellStyle name="20% - Accent1 3 2 4 3 4 3 9" xfId="21397" xr:uid="{00000000-0005-0000-0000-0000DF520000}"/>
    <cellStyle name="20% - Accent1 3 2 4 3 4 4" xfId="21398" xr:uid="{00000000-0005-0000-0000-0000E0520000}"/>
    <cellStyle name="20% - Accent1 3 2 4 3 4 4 2" xfId="21399" xr:uid="{00000000-0005-0000-0000-0000E1520000}"/>
    <cellStyle name="20% - Accent1 3 2 4 3 4 4 2 2" xfId="21400" xr:uid="{00000000-0005-0000-0000-0000E2520000}"/>
    <cellStyle name="20% - Accent1 3 2 4 3 4 4 2 2 2" xfId="21401" xr:uid="{00000000-0005-0000-0000-0000E3520000}"/>
    <cellStyle name="20% - Accent1 3 2 4 3 4 4 2 3" xfId="21402" xr:uid="{00000000-0005-0000-0000-0000E4520000}"/>
    <cellStyle name="20% - Accent1 3 2 4 3 4 4 3" xfId="21403" xr:uid="{00000000-0005-0000-0000-0000E5520000}"/>
    <cellStyle name="20% - Accent1 3 2 4 3 4 4 3 2" xfId="21404" xr:uid="{00000000-0005-0000-0000-0000E6520000}"/>
    <cellStyle name="20% - Accent1 3 2 4 3 4 4 4" xfId="21405" xr:uid="{00000000-0005-0000-0000-0000E7520000}"/>
    <cellStyle name="20% - Accent1 3 2 4 3 4 5" xfId="21406" xr:uid="{00000000-0005-0000-0000-0000E8520000}"/>
    <cellStyle name="20% - Accent1 3 2 4 3 4 5 2" xfId="21407" xr:uid="{00000000-0005-0000-0000-0000E9520000}"/>
    <cellStyle name="20% - Accent1 3 2 4 3 4 5 2 2" xfId="21408" xr:uid="{00000000-0005-0000-0000-0000EA520000}"/>
    <cellStyle name="20% - Accent1 3 2 4 3 4 5 2 2 2" xfId="21409" xr:uid="{00000000-0005-0000-0000-0000EB520000}"/>
    <cellStyle name="20% - Accent1 3 2 4 3 4 5 2 3" xfId="21410" xr:uid="{00000000-0005-0000-0000-0000EC520000}"/>
    <cellStyle name="20% - Accent1 3 2 4 3 4 5 3" xfId="21411" xr:uid="{00000000-0005-0000-0000-0000ED520000}"/>
    <cellStyle name="20% - Accent1 3 2 4 3 4 5 3 2" xfId="21412" xr:uid="{00000000-0005-0000-0000-0000EE520000}"/>
    <cellStyle name="20% - Accent1 3 2 4 3 4 5 4" xfId="21413" xr:uid="{00000000-0005-0000-0000-0000EF520000}"/>
    <cellStyle name="20% - Accent1 3 2 4 3 4 6" xfId="21414" xr:uid="{00000000-0005-0000-0000-0000F0520000}"/>
    <cellStyle name="20% - Accent1 3 2 4 3 4 6 2" xfId="21415" xr:uid="{00000000-0005-0000-0000-0000F1520000}"/>
    <cellStyle name="20% - Accent1 3 2 4 3 4 6 2 2" xfId="21416" xr:uid="{00000000-0005-0000-0000-0000F2520000}"/>
    <cellStyle name="20% - Accent1 3 2 4 3 4 6 2 2 2" xfId="21417" xr:uid="{00000000-0005-0000-0000-0000F3520000}"/>
    <cellStyle name="20% - Accent1 3 2 4 3 4 6 2 3" xfId="21418" xr:uid="{00000000-0005-0000-0000-0000F4520000}"/>
    <cellStyle name="20% - Accent1 3 2 4 3 4 6 3" xfId="21419" xr:uid="{00000000-0005-0000-0000-0000F5520000}"/>
    <cellStyle name="20% - Accent1 3 2 4 3 4 6 3 2" xfId="21420" xr:uid="{00000000-0005-0000-0000-0000F6520000}"/>
    <cellStyle name="20% - Accent1 3 2 4 3 4 6 4" xfId="21421" xr:uid="{00000000-0005-0000-0000-0000F7520000}"/>
    <cellStyle name="20% - Accent1 3 2 4 3 4 7" xfId="21422" xr:uid="{00000000-0005-0000-0000-0000F8520000}"/>
    <cellStyle name="20% - Accent1 3 2 4 3 4 7 2" xfId="21423" xr:uid="{00000000-0005-0000-0000-0000F9520000}"/>
    <cellStyle name="20% - Accent1 3 2 4 3 4 7 2 2" xfId="21424" xr:uid="{00000000-0005-0000-0000-0000FA520000}"/>
    <cellStyle name="20% - Accent1 3 2 4 3 4 7 3" xfId="21425" xr:uid="{00000000-0005-0000-0000-0000FB520000}"/>
    <cellStyle name="20% - Accent1 3 2 4 3 4 8" xfId="21426" xr:uid="{00000000-0005-0000-0000-0000FC520000}"/>
    <cellStyle name="20% - Accent1 3 2 4 3 4 8 2" xfId="21427" xr:uid="{00000000-0005-0000-0000-0000FD520000}"/>
    <cellStyle name="20% - Accent1 3 2 4 3 4 8 2 2" xfId="21428" xr:uid="{00000000-0005-0000-0000-0000FE520000}"/>
    <cellStyle name="20% - Accent1 3 2 4 3 4 8 3" xfId="21429" xr:uid="{00000000-0005-0000-0000-0000FF520000}"/>
    <cellStyle name="20% - Accent1 3 2 4 3 4 9" xfId="21430" xr:uid="{00000000-0005-0000-0000-000000530000}"/>
    <cellStyle name="20% - Accent1 3 2 4 3 4 9 2" xfId="21431" xr:uid="{00000000-0005-0000-0000-000001530000}"/>
    <cellStyle name="20% - Accent1 3 2 4 3 5" xfId="21432" xr:uid="{00000000-0005-0000-0000-000002530000}"/>
    <cellStyle name="20% - Accent1 3 2 4 3 5 2" xfId="21433" xr:uid="{00000000-0005-0000-0000-000003530000}"/>
    <cellStyle name="20% - Accent1 3 2 4 3 5 2 2" xfId="21434" xr:uid="{00000000-0005-0000-0000-000004530000}"/>
    <cellStyle name="20% - Accent1 3 2 4 3 5 2 2 2" xfId="21435" xr:uid="{00000000-0005-0000-0000-000005530000}"/>
    <cellStyle name="20% - Accent1 3 2 4 3 5 2 2 2 2" xfId="21436" xr:uid="{00000000-0005-0000-0000-000006530000}"/>
    <cellStyle name="20% - Accent1 3 2 4 3 5 2 2 3" xfId="21437" xr:uid="{00000000-0005-0000-0000-000007530000}"/>
    <cellStyle name="20% - Accent1 3 2 4 3 5 2 3" xfId="21438" xr:uid="{00000000-0005-0000-0000-000008530000}"/>
    <cellStyle name="20% - Accent1 3 2 4 3 5 2 3 2" xfId="21439" xr:uid="{00000000-0005-0000-0000-000009530000}"/>
    <cellStyle name="20% - Accent1 3 2 4 3 5 2 4" xfId="21440" xr:uid="{00000000-0005-0000-0000-00000A530000}"/>
    <cellStyle name="20% - Accent1 3 2 4 3 5 3" xfId="21441" xr:uid="{00000000-0005-0000-0000-00000B530000}"/>
    <cellStyle name="20% - Accent1 3 2 4 3 5 3 2" xfId="21442" xr:uid="{00000000-0005-0000-0000-00000C530000}"/>
    <cellStyle name="20% - Accent1 3 2 4 3 5 3 2 2" xfId="21443" xr:uid="{00000000-0005-0000-0000-00000D530000}"/>
    <cellStyle name="20% - Accent1 3 2 4 3 5 3 2 2 2" xfId="21444" xr:uid="{00000000-0005-0000-0000-00000E530000}"/>
    <cellStyle name="20% - Accent1 3 2 4 3 5 3 2 3" xfId="21445" xr:uid="{00000000-0005-0000-0000-00000F530000}"/>
    <cellStyle name="20% - Accent1 3 2 4 3 5 3 3" xfId="21446" xr:uid="{00000000-0005-0000-0000-000010530000}"/>
    <cellStyle name="20% - Accent1 3 2 4 3 5 3 3 2" xfId="21447" xr:uid="{00000000-0005-0000-0000-000011530000}"/>
    <cellStyle name="20% - Accent1 3 2 4 3 5 3 4" xfId="21448" xr:uid="{00000000-0005-0000-0000-000012530000}"/>
    <cellStyle name="20% - Accent1 3 2 4 3 5 4" xfId="21449" xr:uid="{00000000-0005-0000-0000-000013530000}"/>
    <cellStyle name="20% - Accent1 3 2 4 3 5 4 2" xfId="21450" xr:uid="{00000000-0005-0000-0000-000014530000}"/>
    <cellStyle name="20% - Accent1 3 2 4 3 5 4 2 2" xfId="21451" xr:uid="{00000000-0005-0000-0000-000015530000}"/>
    <cellStyle name="20% - Accent1 3 2 4 3 5 4 2 2 2" xfId="21452" xr:uid="{00000000-0005-0000-0000-000016530000}"/>
    <cellStyle name="20% - Accent1 3 2 4 3 5 4 2 3" xfId="21453" xr:uid="{00000000-0005-0000-0000-000017530000}"/>
    <cellStyle name="20% - Accent1 3 2 4 3 5 4 3" xfId="21454" xr:uid="{00000000-0005-0000-0000-000018530000}"/>
    <cellStyle name="20% - Accent1 3 2 4 3 5 4 3 2" xfId="21455" xr:uid="{00000000-0005-0000-0000-000019530000}"/>
    <cellStyle name="20% - Accent1 3 2 4 3 5 4 4" xfId="21456" xr:uid="{00000000-0005-0000-0000-00001A530000}"/>
    <cellStyle name="20% - Accent1 3 2 4 3 5 5" xfId="21457" xr:uid="{00000000-0005-0000-0000-00001B530000}"/>
    <cellStyle name="20% - Accent1 3 2 4 3 5 5 2" xfId="21458" xr:uid="{00000000-0005-0000-0000-00001C530000}"/>
    <cellStyle name="20% - Accent1 3 2 4 3 5 5 2 2" xfId="21459" xr:uid="{00000000-0005-0000-0000-00001D530000}"/>
    <cellStyle name="20% - Accent1 3 2 4 3 5 5 3" xfId="21460" xr:uid="{00000000-0005-0000-0000-00001E530000}"/>
    <cellStyle name="20% - Accent1 3 2 4 3 5 6" xfId="21461" xr:uid="{00000000-0005-0000-0000-00001F530000}"/>
    <cellStyle name="20% - Accent1 3 2 4 3 5 6 2" xfId="21462" xr:uid="{00000000-0005-0000-0000-000020530000}"/>
    <cellStyle name="20% - Accent1 3 2 4 3 5 6 2 2" xfId="21463" xr:uid="{00000000-0005-0000-0000-000021530000}"/>
    <cellStyle name="20% - Accent1 3 2 4 3 5 6 3" xfId="21464" xr:uid="{00000000-0005-0000-0000-000022530000}"/>
    <cellStyle name="20% - Accent1 3 2 4 3 5 7" xfId="21465" xr:uid="{00000000-0005-0000-0000-000023530000}"/>
    <cellStyle name="20% - Accent1 3 2 4 3 5 7 2" xfId="21466" xr:uid="{00000000-0005-0000-0000-000024530000}"/>
    <cellStyle name="20% - Accent1 3 2 4 3 5 8" xfId="21467" xr:uid="{00000000-0005-0000-0000-000025530000}"/>
    <cellStyle name="20% - Accent1 3 2 4 3 5 8 2" xfId="21468" xr:uid="{00000000-0005-0000-0000-000026530000}"/>
    <cellStyle name="20% - Accent1 3 2 4 3 5 9" xfId="21469" xr:uid="{00000000-0005-0000-0000-000027530000}"/>
    <cellStyle name="20% - Accent1 3 2 4 3 6" xfId="21470" xr:uid="{00000000-0005-0000-0000-000028530000}"/>
    <cellStyle name="20% - Accent1 3 2 4 3 6 2" xfId="21471" xr:uid="{00000000-0005-0000-0000-000029530000}"/>
    <cellStyle name="20% - Accent1 3 2 4 3 6 2 2" xfId="21472" xr:uid="{00000000-0005-0000-0000-00002A530000}"/>
    <cellStyle name="20% - Accent1 3 2 4 3 6 2 2 2" xfId="21473" xr:uid="{00000000-0005-0000-0000-00002B530000}"/>
    <cellStyle name="20% - Accent1 3 2 4 3 6 2 2 2 2" xfId="21474" xr:uid="{00000000-0005-0000-0000-00002C530000}"/>
    <cellStyle name="20% - Accent1 3 2 4 3 6 2 2 3" xfId="21475" xr:uid="{00000000-0005-0000-0000-00002D530000}"/>
    <cellStyle name="20% - Accent1 3 2 4 3 6 2 3" xfId="21476" xr:uid="{00000000-0005-0000-0000-00002E530000}"/>
    <cellStyle name="20% - Accent1 3 2 4 3 6 2 3 2" xfId="21477" xr:uid="{00000000-0005-0000-0000-00002F530000}"/>
    <cellStyle name="20% - Accent1 3 2 4 3 6 2 4" xfId="21478" xr:uid="{00000000-0005-0000-0000-000030530000}"/>
    <cellStyle name="20% - Accent1 3 2 4 3 6 3" xfId="21479" xr:uid="{00000000-0005-0000-0000-000031530000}"/>
    <cellStyle name="20% - Accent1 3 2 4 3 6 3 2" xfId="21480" xr:uid="{00000000-0005-0000-0000-000032530000}"/>
    <cellStyle name="20% - Accent1 3 2 4 3 6 3 2 2" xfId="21481" xr:uid="{00000000-0005-0000-0000-000033530000}"/>
    <cellStyle name="20% - Accent1 3 2 4 3 6 3 2 2 2" xfId="21482" xr:uid="{00000000-0005-0000-0000-000034530000}"/>
    <cellStyle name="20% - Accent1 3 2 4 3 6 3 2 3" xfId="21483" xr:uid="{00000000-0005-0000-0000-000035530000}"/>
    <cellStyle name="20% - Accent1 3 2 4 3 6 3 3" xfId="21484" xr:uid="{00000000-0005-0000-0000-000036530000}"/>
    <cellStyle name="20% - Accent1 3 2 4 3 6 3 3 2" xfId="21485" xr:uid="{00000000-0005-0000-0000-000037530000}"/>
    <cellStyle name="20% - Accent1 3 2 4 3 6 3 4" xfId="21486" xr:uid="{00000000-0005-0000-0000-000038530000}"/>
    <cellStyle name="20% - Accent1 3 2 4 3 6 4" xfId="21487" xr:uid="{00000000-0005-0000-0000-000039530000}"/>
    <cellStyle name="20% - Accent1 3 2 4 3 6 4 2" xfId="21488" xr:uid="{00000000-0005-0000-0000-00003A530000}"/>
    <cellStyle name="20% - Accent1 3 2 4 3 6 4 2 2" xfId="21489" xr:uid="{00000000-0005-0000-0000-00003B530000}"/>
    <cellStyle name="20% - Accent1 3 2 4 3 6 4 2 2 2" xfId="21490" xr:uid="{00000000-0005-0000-0000-00003C530000}"/>
    <cellStyle name="20% - Accent1 3 2 4 3 6 4 2 3" xfId="21491" xr:uid="{00000000-0005-0000-0000-00003D530000}"/>
    <cellStyle name="20% - Accent1 3 2 4 3 6 4 3" xfId="21492" xr:uid="{00000000-0005-0000-0000-00003E530000}"/>
    <cellStyle name="20% - Accent1 3 2 4 3 6 4 3 2" xfId="21493" xr:uid="{00000000-0005-0000-0000-00003F530000}"/>
    <cellStyle name="20% - Accent1 3 2 4 3 6 4 4" xfId="21494" xr:uid="{00000000-0005-0000-0000-000040530000}"/>
    <cellStyle name="20% - Accent1 3 2 4 3 6 5" xfId="21495" xr:uid="{00000000-0005-0000-0000-000041530000}"/>
    <cellStyle name="20% - Accent1 3 2 4 3 6 5 2" xfId="21496" xr:uid="{00000000-0005-0000-0000-000042530000}"/>
    <cellStyle name="20% - Accent1 3 2 4 3 6 5 2 2" xfId="21497" xr:uid="{00000000-0005-0000-0000-000043530000}"/>
    <cellStyle name="20% - Accent1 3 2 4 3 6 5 3" xfId="21498" xr:uid="{00000000-0005-0000-0000-000044530000}"/>
    <cellStyle name="20% - Accent1 3 2 4 3 6 6" xfId="21499" xr:uid="{00000000-0005-0000-0000-000045530000}"/>
    <cellStyle name="20% - Accent1 3 2 4 3 6 6 2" xfId="21500" xr:uid="{00000000-0005-0000-0000-000046530000}"/>
    <cellStyle name="20% - Accent1 3 2 4 3 6 6 2 2" xfId="21501" xr:uid="{00000000-0005-0000-0000-000047530000}"/>
    <cellStyle name="20% - Accent1 3 2 4 3 6 6 3" xfId="21502" xr:uid="{00000000-0005-0000-0000-000048530000}"/>
    <cellStyle name="20% - Accent1 3 2 4 3 6 7" xfId="21503" xr:uid="{00000000-0005-0000-0000-000049530000}"/>
    <cellStyle name="20% - Accent1 3 2 4 3 6 7 2" xfId="21504" xr:uid="{00000000-0005-0000-0000-00004A530000}"/>
    <cellStyle name="20% - Accent1 3 2 4 3 6 8" xfId="21505" xr:uid="{00000000-0005-0000-0000-00004B530000}"/>
    <cellStyle name="20% - Accent1 3 2 4 3 6 8 2" xfId="21506" xr:uid="{00000000-0005-0000-0000-00004C530000}"/>
    <cellStyle name="20% - Accent1 3 2 4 3 6 9" xfId="21507" xr:uid="{00000000-0005-0000-0000-00004D530000}"/>
    <cellStyle name="20% - Accent1 3 2 4 3 7" xfId="21508" xr:uid="{00000000-0005-0000-0000-00004E530000}"/>
    <cellStyle name="20% - Accent1 3 2 4 3 7 2" xfId="21509" xr:uid="{00000000-0005-0000-0000-00004F530000}"/>
    <cellStyle name="20% - Accent1 3 2 4 3 7 2 2" xfId="21510" xr:uid="{00000000-0005-0000-0000-000050530000}"/>
    <cellStyle name="20% - Accent1 3 2 4 3 7 2 2 2" xfId="21511" xr:uid="{00000000-0005-0000-0000-000051530000}"/>
    <cellStyle name="20% - Accent1 3 2 4 3 7 2 3" xfId="21512" xr:uid="{00000000-0005-0000-0000-000052530000}"/>
    <cellStyle name="20% - Accent1 3 2 4 3 7 3" xfId="21513" xr:uid="{00000000-0005-0000-0000-000053530000}"/>
    <cellStyle name="20% - Accent1 3 2 4 3 7 3 2" xfId="21514" xr:uid="{00000000-0005-0000-0000-000054530000}"/>
    <cellStyle name="20% - Accent1 3 2 4 3 7 4" xfId="21515" xr:uid="{00000000-0005-0000-0000-000055530000}"/>
    <cellStyle name="20% - Accent1 3 2 4 3 8" xfId="21516" xr:uid="{00000000-0005-0000-0000-000056530000}"/>
    <cellStyle name="20% - Accent1 3 2 4 3 8 2" xfId="21517" xr:uid="{00000000-0005-0000-0000-000057530000}"/>
    <cellStyle name="20% - Accent1 3 2 4 3 8 2 2" xfId="21518" xr:uid="{00000000-0005-0000-0000-000058530000}"/>
    <cellStyle name="20% - Accent1 3 2 4 3 8 2 2 2" xfId="21519" xr:uid="{00000000-0005-0000-0000-000059530000}"/>
    <cellStyle name="20% - Accent1 3 2 4 3 8 2 3" xfId="21520" xr:uid="{00000000-0005-0000-0000-00005A530000}"/>
    <cellStyle name="20% - Accent1 3 2 4 3 8 3" xfId="21521" xr:uid="{00000000-0005-0000-0000-00005B530000}"/>
    <cellStyle name="20% - Accent1 3 2 4 3 8 3 2" xfId="21522" xr:uid="{00000000-0005-0000-0000-00005C530000}"/>
    <cellStyle name="20% - Accent1 3 2 4 3 8 4" xfId="21523" xr:uid="{00000000-0005-0000-0000-00005D530000}"/>
    <cellStyle name="20% - Accent1 3 2 4 3 9" xfId="21524" xr:uid="{00000000-0005-0000-0000-00005E530000}"/>
    <cellStyle name="20% - Accent1 3 2 4 3 9 2" xfId="21525" xr:uid="{00000000-0005-0000-0000-00005F530000}"/>
    <cellStyle name="20% - Accent1 3 2 4 3 9 2 2" xfId="21526" xr:uid="{00000000-0005-0000-0000-000060530000}"/>
    <cellStyle name="20% - Accent1 3 2 4 3 9 2 2 2" xfId="21527" xr:uid="{00000000-0005-0000-0000-000061530000}"/>
    <cellStyle name="20% - Accent1 3 2 4 3 9 2 3" xfId="21528" xr:uid="{00000000-0005-0000-0000-000062530000}"/>
    <cellStyle name="20% - Accent1 3 2 4 3 9 3" xfId="21529" xr:uid="{00000000-0005-0000-0000-000063530000}"/>
    <cellStyle name="20% - Accent1 3 2 4 3 9 3 2" xfId="21530" xr:uid="{00000000-0005-0000-0000-000064530000}"/>
    <cellStyle name="20% - Accent1 3 2 4 3 9 4" xfId="21531" xr:uid="{00000000-0005-0000-0000-000065530000}"/>
    <cellStyle name="20% - Accent1 3 2 4 4" xfId="21532" xr:uid="{00000000-0005-0000-0000-000066530000}"/>
    <cellStyle name="20% - Accent1 3 2 4 4 10" xfId="21533" xr:uid="{00000000-0005-0000-0000-000067530000}"/>
    <cellStyle name="20% - Accent1 3 2 4 4 10 2" xfId="21534" xr:uid="{00000000-0005-0000-0000-000068530000}"/>
    <cellStyle name="20% - Accent1 3 2 4 4 11" xfId="21535" xr:uid="{00000000-0005-0000-0000-000069530000}"/>
    <cellStyle name="20% - Accent1 3 2 4 4 2" xfId="21536" xr:uid="{00000000-0005-0000-0000-00006A530000}"/>
    <cellStyle name="20% - Accent1 3 2 4 4 2 2" xfId="21537" xr:uid="{00000000-0005-0000-0000-00006B530000}"/>
    <cellStyle name="20% - Accent1 3 2 4 4 2 2 2" xfId="21538" xr:uid="{00000000-0005-0000-0000-00006C530000}"/>
    <cellStyle name="20% - Accent1 3 2 4 4 2 2 2 2" xfId="21539" xr:uid="{00000000-0005-0000-0000-00006D530000}"/>
    <cellStyle name="20% - Accent1 3 2 4 4 2 2 2 2 2" xfId="21540" xr:uid="{00000000-0005-0000-0000-00006E530000}"/>
    <cellStyle name="20% - Accent1 3 2 4 4 2 2 2 3" xfId="21541" xr:uid="{00000000-0005-0000-0000-00006F530000}"/>
    <cellStyle name="20% - Accent1 3 2 4 4 2 2 3" xfId="21542" xr:uid="{00000000-0005-0000-0000-000070530000}"/>
    <cellStyle name="20% - Accent1 3 2 4 4 2 2 3 2" xfId="21543" xr:uid="{00000000-0005-0000-0000-000071530000}"/>
    <cellStyle name="20% - Accent1 3 2 4 4 2 2 4" xfId="21544" xr:uid="{00000000-0005-0000-0000-000072530000}"/>
    <cellStyle name="20% - Accent1 3 2 4 4 2 3" xfId="21545" xr:uid="{00000000-0005-0000-0000-000073530000}"/>
    <cellStyle name="20% - Accent1 3 2 4 4 2 3 2" xfId="21546" xr:uid="{00000000-0005-0000-0000-000074530000}"/>
    <cellStyle name="20% - Accent1 3 2 4 4 2 3 2 2" xfId="21547" xr:uid="{00000000-0005-0000-0000-000075530000}"/>
    <cellStyle name="20% - Accent1 3 2 4 4 2 3 2 2 2" xfId="21548" xr:uid="{00000000-0005-0000-0000-000076530000}"/>
    <cellStyle name="20% - Accent1 3 2 4 4 2 3 2 3" xfId="21549" xr:uid="{00000000-0005-0000-0000-000077530000}"/>
    <cellStyle name="20% - Accent1 3 2 4 4 2 3 3" xfId="21550" xr:uid="{00000000-0005-0000-0000-000078530000}"/>
    <cellStyle name="20% - Accent1 3 2 4 4 2 3 3 2" xfId="21551" xr:uid="{00000000-0005-0000-0000-000079530000}"/>
    <cellStyle name="20% - Accent1 3 2 4 4 2 3 4" xfId="21552" xr:uid="{00000000-0005-0000-0000-00007A530000}"/>
    <cellStyle name="20% - Accent1 3 2 4 4 2 4" xfId="21553" xr:uid="{00000000-0005-0000-0000-00007B530000}"/>
    <cellStyle name="20% - Accent1 3 2 4 4 2 4 2" xfId="21554" xr:uid="{00000000-0005-0000-0000-00007C530000}"/>
    <cellStyle name="20% - Accent1 3 2 4 4 2 4 2 2" xfId="21555" xr:uid="{00000000-0005-0000-0000-00007D530000}"/>
    <cellStyle name="20% - Accent1 3 2 4 4 2 4 2 2 2" xfId="21556" xr:uid="{00000000-0005-0000-0000-00007E530000}"/>
    <cellStyle name="20% - Accent1 3 2 4 4 2 4 2 3" xfId="21557" xr:uid="{00000000-0005-0000-0000-00007F530000}"/>
    <cellStyle name="20% - Accent1 3 2 4 4 2 4 3" xfId="21558" xr:uid="{00000000-0005-0000-0000-000080530000}"/>
    <cellStyle name="20% - Accent1 3 2 4 4 2 4 3 2" xfId="21559" xr:uid="{00000000-0005-0000-0000-000081530000}"/>
    <cellStyle name="20% - Accent1 3 2 4 4 2 4 4" xfId="21560" xr:uid="{00000000-0005-0000-0000-000082530000}"/>
    <cellStyle name="20% - Accent1 3 2 4 4 2 5" xfId="21561" xr:uid="{00000000-0005-0000-0000-000083530000}"/>
    <cellStyle name="20% - Accent1 3 2 4 4 2 5 2" xfId="21562" xr:uid="{00000000-0005-0000-0000-000084530000}"/>
    <cellStyle name="20% - Accent1 3 2 4 4 2 5 2 2" xfId="21563" xr:uid="{00000000-0005-0000-0000-000085530000}"/>
    <cellStyle name="20% - Accent1 3 2 4 4 2 5 3" xfId="21564" xr:uid="{00000000-0005-0000-0000-000086530000}"/>
    <cellStyle name="20% - Accent1 3 2 4 4 2 6" xfId="21565" xr:uid="{00000000-0005-0000-0000-000087530000}"/>
    <cellStyle name="20% - Accent1 3 2 4 4 2 6 2" xfId="21566" xr:uid="{00000000-0005-0000-0000-000088530000}"/>
    <cellStyle name="20% - Accent1 3 2 4 4 2 6 2 2" xfId="21567" xr:uid="{00000000-0005-0000-0000-000089530000}"/>
    <cellStyle name="20% - Accent1 3 2 4 4 2 6 3" xfId="21568" xr:uid="{00000000-0005-0000-0000-00008A530000}"/>
    <cellStyle name="20% - Accent1 3 2 4 4 2 7" xfId="21569" xr:uid="{00000000-0005-0000-0000-00008B530000}"/>
    <cellStyle name="20% - Accent1 3 2 4 4 2 7 2" xfId="21570" xr:uid="{00000000-0005-0000-0000-00008C530000}"/>
    <cellStyle name="20% - Accent1 3 2 4 4 2 8" xfId="21571" xr:uid="{00000000-0005-0000-0000-00008D530000}"/>
    <cellStyle name="20% - Accent1 3 2 4 4 2 8 2" xfId="21572" xr:uid="{00000000-0005-0000-0000-00008E530000}"/>
    <cellStyle name="20% - Accent1 3 2 4 4 2 9" xfId="21573" xr:uid="{00000000-0005-0000-0000-00008F530000}"/>
    <cellStyle name="20% - Accent1 3 2 4 4 3" xfId="21574" xr:uid="{00000000-0005-0000-0000-000090530000}"/>
    <cellStyle name="20% - Accent1 3 2 4 4 3 2" xfId="21575" xr:uid="{00000000-0005-0000-0000-000091530000}"/>
    <cellStyle name="20% - Accent1 3 2 4 4 3 2 2" xfId="21576" xr:uid="{00000000-0005-0000-0000-000092530000}"/>
    <cellStyle name="20% - Accent1 3 2 4 4 3 2 2 2" xfId="21577" xr:uid="{00000000-0005-0000-0000-000093530000}"/>
    <cellStyle name="20% - Accent1 3 2 4 4 3 2 2 2 2" xfId="21578" xr:uid="{00000000-0005-0000-0000-000094530000}"/>
    <cellStyle name="20% - Accent1 3 2 4 4 3 2 2 3" xfId="21579" xr:uid="{00000000-0005-0000-0000-000095530000}"/>
    <cellStyle name="20% - Accent1 3 2 4 4 3 2 3" xfId="21580" xr:uid="{00000000-0005-0000-0000-000096530000}"/>
    <cellStyle name="20% - Accent1 3 2 4 4 3 2 3 2" xfId="21581" xr:uid="{00000000-0005-0000-0000-000097530000}"/>
    <cellStyle name="20% - Accent1 3 2 4 4 3 2 4" xfId="21582" xr:uid="{00000000-0005-0000-0000-000098530000}"/>
    <cellStyle name="20% - Accent1 3 2 4 4 3 3" xfId="21583" xr:uid="{00000000-0005-0000-0000-000099530000}"/>
    <cellStyle name="20% - Accent1 3 2 4 4 3 3 2" xfId="21584" xr:uid="{00000000-0005-0000-0000-00009A530000}"/>
    <cellStyle name="20% - Accent1 3 2 4 4 3 3 2 2" xfId="21585" xr:uid="{00000000-0005-0000-0000-00009B530000}"/>
    <cellStyle name="20% - Accent1 3 2 4 4 3 3 2 2 2" xfId="21586" xr:uid="{00000000-0005-0000-0000-00009C530000}"/>
    <cellStyle name="20% - Accent1 3 2 4 4 3 3 2 3" xfId="21587" xr:uid="{00000000-0005-0000-0000-00009D530000}"/>
    <cellStyle name="20% - Accent1 3 2 4 4 3 3 3" xfId="21588" xr:uid="{00000000-0005-0000-0000-00009E530000}"/>
    <cellStyle name="20% - Accent1 3 2 4 4 3 3 3 2" xfId="21589" xr:uid="{00000000-0005-0000-0000-00009F530000}"/>
    <cellStyle name="20% - Accent1 3 2 4 4 3 3 4" xfId="21590" xr:uid="{00000000-0005-0000-0000-0000A0530000}"/>
    <cellStyle name="20% - Accent1 3 2 4 4 3 4" xfId="21591" xr:uid="{00000000-0005-0000-0000-0000A1530000}"/>
    <cellStyle name="20% - Accent1 3 2 4 4 3 4 2" xfId="21592" xr:uid="{00000000-0005-0000-0000-0000A2530000}"/>
    <cellStyle name="20% - Accent1 3 2 4 4 3 4 2 2" xfId="21593" xr:uid="{00000000-0005-0000-0000-0000A3530000}"/>
    <cellStyle name="20% - Accent1 3 2 4 4 3 4 2 2 2" xfId="21594" xr:uid="{00000000-0005-0000-0000-0000A4530000}"/>
    <cellStyle name="20% - Accent1 3 2 4 4 3 4 2 3" xfId="21595" xr:uid="{00000000-0005-0000-0000-0000A5530000}"/>
    <cellStyle name="20% - Accent1 3 2 4 4 3 4 3" xfId="21596" xr:uid="{00000000-0005-0000-0000-0000A6530000}"/>
    <cellStyle name="20% - Accent1 3 2 4 4 3 4 3 2" xfId="21597" xr:uid="{00000000-0005-0000-0000-0000A7530000}"/>
    <cellStyle name="20% - Accent1 3 2 4 4 3 4 4" xfId="21598" xr:uid="{00000000-0005-0000-0000-0000A8530000}"/>
    <cellStyle name="20% - Accent1 3 2 4 4 3 5" xfId="21599" xr:uid="{00000000-0005-0000-0000-0000A9530000}"/>
    <cellStyle name="20% - Accent1 3 2 4 4 3 5 2" xfId="21600" xr:uid="{00000000-0005-0000-0000-0000AA530000}"/>
    <cellStyle name="20% - Accent1 3 2 4 4 3 5 2 2" xfId="21601" xr:uid="{00000000-0005-0000-0000-0000AB530000}"/>
    <cellStyle name="20% - Accent1 3 2 4 4 3 5 3" xfId="21602" xr:uid="{00000000-0005-0000-0000-0000AC530000}"/>
    <cellStyle name="20% - Accent1 3 2 4 4 3 6" xfId="21603" xr:uid="{00000000-0005-0000-0000-0000AD530000}"/>
    <cellStyle name="20% - Accent1 3 2 4 4 3 6 2" xfId="21604" xr:uid="{00000000-0005-0000-0000-0000AE530000}"/>
    <cellStyle name="20% - Accent1 3 2 4 4 3 6 2 2" xfId="21605" xr:uid="{00000000-0005-0000-0000-0000AF530000}"/>
    <cellStyle name="20% - Accent1 3 2 4 4 3 6 3" xfId="21606" xr:uid="{00000000-0005-0000-0000-0000B0530000}"/>
    <cellStyle name="20% - Accent1 3 2 4 4 3 7" xfId="21607" xr:uid="{00000000-0005-0000-0000-0000B1530000}"/>
    <cellStyle name="20% - Accent1 3 2 4 4 3 7 2" xfId="21608" xr:uid="{00000000-0005-0000-0000-0000B2530000}"/>
    <cellStyle name="20% - Accent1 3 2 4 4 3 8" xfId="21609" xr:uid="{00000000-0005-0000-0000-0000B3530000}"/>
    <cellStyle name="20% - Accent1 3 2 4 4 3 8 2" xfId="21610" xr:uid="{00000000-0005-0000-0000-0000B4530000}"/>
    <cellStyle name="20% - Accent1 3 2 4 4 3 9" xfId="21611" xr:uid="{00000000-0005-0000-0000-0000B5530000}"/>
    <cellStyle name="20% - Accent1 3 2 4 4 4" xfId="21612" xr:uid="{00000000-0005-0000-0000-0000B6530000}"/>
    <cellStyle name="20% - Accent1 3 2 4 4 4 2" xfId="21613" xr:uid="{00000000-0005-0000-0000-0000B7530000}"/>
    <cellStyle name="20% - Accent1 3 2 4 4 4 2 2" xfId="21614" xr:uid="{00000000-0005-0000-0000-0000B8530000}"/>
    <cellStyle name="20% - Accent1 3 2 4 4 4 2 2 2" xfId="21615" xr:uid="{00000000-0005-0000-0000-0000B9530000}"/>
    <cellStyle name="20% - Accent1 3 2 4 4 4 2 3" xfId="21616" xr:uid="{00000000-0005-0000-0000-0000BA530000}"/>
    <cellStyle name="20% - Accent1 3 2 4 4 4 3" xfId="21617" xr:uid="{00000000-0005-0000-0000-0000BB530000}"/>
    <cellStyle name="20% - Accent1 3 2 4 4 4 3 2" xfId="21618" xr:uid="{00000000-0005-0000-0000-0000BC530000}"/>
    <cellStyle name="20% - Accent1 3 2 4 4 4 4" xfId="21619" xr:uid="{00000000-0005-0000-0000-0000BD530000}"/>
    <cellStyle name="20% - Accent1 3 2 4 4 5" xfId="21620" xr:uid="{00000000-0005-0000-0000-0000BE530000}"/>
    <cellStyle name="20% - Accent1 3 2 4 4 5 2" xfId="21621" xr:uid="{00000000-0005-0000-0000-0000BF530000}"/>
    <cellStyle name="20% - Accent1 3 2 4 4 5 2 2" xfId="21622" xr:uid="{00000000-0005-0000-0000-0000C0530000}"/>
    <cellStyle name="20% - Accent1 3 2 4 4 5 2 2 2" xfId="21623" xr:uid="{00000000-0005-0000-0000-0000C1530000}"/>
    <cellStyle name="20% - Accent1 3 2 4 4 5 2 3" xfId="21624" xr:uid="{00000000-0005-0000-0000-0000C2530000}"/>
    <cellStyle name="20% - Accent1 3 2 4 4 5 3" xfId="21625" xr:uid="{00000000-0005-0000-0000-0000C3530000}"/>
    <cellStyle name="20% - Accent1 3 2 4 4 5 3 2" xfId="21626" xr:uid="{00000000-0005-0000-0000-0000C4530000}"/>
    <cellStyle name="20% - Accent1 3 2 4 4 5 4" xfId="21627" xr:uid="{00000000-0005-0000-0000-0000C5530000}"/>
    <cellStyle name="20% - Accent1 3 2 4 4 6" xfId="21628" xr:uid="{00000000-0005-0000-0000-0000C6530000}"/>
    <cellStyle name="20% - Accent1 3 2 4 4 6 2" xfId="21629" xr:uid="{00000000-0005-0000-0000-0000C7530000}"/>
    <cellStyle name="20% - Accent1 3 2 4 4 6 2 2" xfId="21630" xr:uid="{00000000-0005-0000-0000-0000C8530000}"/>
    <cellStyle name="20% - Accent1 3 2 4 4 6 2 2 2" xfId="21631" xr:uid="{00000000-0005-0000-0000-0000C9530000}"/>
    <cellStyle name="20% - Accent1 3 2 4 4 6 2 3" xfId="21632" xr:uid="{00000000-0005-0000-0000-0000CA530000}"/>
    <cellStyle name="20% - Accent1 3 2 4 4 6 3" xfId="21633" xr:uid="{00000000-0005-0000-0000-0000CB530000}"/>
    <cellStyle name="20% - Accent1 3 2 4 4 6 3 2" xfId="21634" xr:uid="{00000000-0005-0000-0000-0000CC530000}"/>
    <cellStyle name="20% - Accent1 3 2 4 4 6 4" xfId="21635" xr:uid="{00000000-0005-0000-0000-0000CD530000}"/>
    <cellStyle name="20% - Accent1 3 2 4 4 7" xfId="21636" xr:uid="{00000000-0005-0000-0000-0000CE530000}"/>
    <cellStyle name="20% - Accent1 3 2 4 4 7 2" xfId="21637" xr:uid="{00000000-0005-0000-0000-0000CF530000}"/>
    <cellStyle name="20% - Accent1 3 2 4 4 7 2 2" xfId="21638" xr:uid="{00000000-0005-0000-0000-0000D0530000}"/>
    <cellStyle name="20% - Accent1 3 2 4 4 7 3" xfId="21639" xr:uid="{00000000-0005-0000-0000-0000D1530000}"/>
    <cellStyle name="20% - Accent1 3 2 4 4 8" xfId="21640" xr:uid="{00000000-0005-0000-0000-0000D2530000}"/>
    <cellStyle name="20% - Accent1 3 2 4 4 8 2" xfId="21641" xr:uid="{00000000-0005-0000-0000-0000D3530000}"/>
    <cellStyle name="20% - Accent1 3 2 4 4 8 2 2" xfId="21642" xr:uid="{00000000-0005-0000-0000-0000D4530000}"/>
    <cellStyle name="20% - Accent1 3 2 4 4 8 3" xfId="21643" xr:uid="{00000000-0005-0000-0000-0000D5530000}"/>
    <cellStyle name="20% - Accent1 3 2 4 4 9" xfId="21644" xr:uid="{00000000-0005-0000-0000-0000D6530000}"/>
    <cellStyle name="20% - Accent1 3 2 4 4 9 2" xfId="21645" xr:uid="{00000000-0005-0000-0000-0000D7530000}"/>
    <cellStyle name="20% - Accent1 3 2 4 5" xfId="21646" xr:uid="{00000000-0005-0000-0000-0000D8530000}"/>
    <cellStyle name="20% - Accent1 3 2 4 5 10" xfId="21647" xr:uid="{00000000-0005-0000-0000-0000D9530000}"/>
    <cellStyle name="20% - Accent1 3 2 4 5 10 2" xfId="21648" xr:uid="{00000000-0005-0000-0000-0000DA530000}"/>
    <cellStyle name="20% - Accent1 3 2 4 5 11" xfId="21649" xr:uid="{00000000-0005-0000-0000-0000DB530000}"/>
    <cellStyle name="20% - Accent1 3 2 4 5 2" xfId="21650" xr:uid="{00000000-0005-0000-0000-0000DC530000}"/>
    <cellStyle name="20% - Accent1 3 2 4 5 2 2" xfId="21651" xr:uid="{00000000-0005-0000-0000-0000DD530000}"/>
    <cellStyle name="20% - Accent1 3 2 4 5 2 2 2" xfId="21652" xr:uid="{00000000-0005-0000-0000-0000DE530000}"/>
    <cellStyle name="20% - Accent1 3 2 4 5 2 2 2 2" xfId="21653" xr:uid="{00000000-0005-0000-0000-0000DF530000}"/>
    <cellStyle name="20% - Accent1 3 2 4 5 2 2 2 2 2" xfId="21654" xr:uid="{00000000-0005-0000-0000-0000E0530000}"/>
    <cellStyle name="20% - Accent1 3 2 4 5 2 2 2 3" xfId="21655" xr:uid="{00000000-0005-0000-0000-0000E1530000}"/>
    <cellStyle name="20% - Accent1 3 2 4 5 2 2 3" xfId="21656" xr:uid="{00000000-0005-0000-0000-0000E2530000}"/>
    <cellStyle name="20% - Accent1 3 2 4 5 2 2 3 2" xfId="21657" xr:uid="{00000000-0005-0000-0000-0000E3530000}"/>
    <cellStyle name="20% - Accent1 3 2 4 5 2 2 4" xfId="21658" xr:uid="{00000000-0005-0000-0000-0000E4530000}"/>
    <cellStyle name="20% - Accent1 3 2 4 5 2 3" xfId="21659" xr:uid="{00000000-0005-0000-0000-0000E5530000}"/>
    <cellStyle name="20% - Accent1 3 2 4 5 2 3 2" xfId="21660" xr:uid="{00000000-0005-0000-0000-0000E6530000}"/>
    <cellStyle name="20% - Accent1 3 2 4 5 2 3 2 2" xfId="21661" xr:uid="{00000000-0005-0000-0000-0000E7530000}"/>
    <cellStyle name="20% - Accent1 3 2 4 5 2 3 2 2 2" xfId="21662" xr:uid="{00000000-0005-0000-0000-0000E8530000}"/>
    <cellStyle name="20% - Accent1 3 2 4 5 2 3 2 3" xfId="21663" xr:uid="{00000000-0005-0000-0000-0000E9530000}"/>
    <cellStyle name="20% - Accent1 3 2 4 5 2 3 3" xfId="21664" xr:uid="{00000000-0005-0000-0000-0000EA530000}"/>
    <cellStyle name="20% - Accent1 3 2 4 5 2 3 3 2" xfId="21665" xr:uid="{00000000-0005-0000-0000-0000EB530000}"/>
    <cellStyle name="20% - Accent1 3 2 4 5 2 3 4" xfId="21666" xr:uid="{00000000-0005-0000-0000-0000EC530000}"/>
    <cellStyle name="20% - Accent1 3 2 4 5 2 4" xfId="21667" xr:uid="{00000000-0005-0000-0000-0000ED530000}"/>
    <cellStyle name="20% - Accent1 3 2 4 5 2 4 2" xfId="21668" xr:uid="{00000000-0005-0000-0000-0000EE530000}"/>
    <cellStyle name="20% - Accent1 3 2 4 5 2 4 2 2" xfId="21669" xr:uid="{00000000-0005-0000-0000-0000EF530000}"/>
    <cellStyle name="20% - Accent1 3 2 4 5 2 4 2 2 2" xfId="21670" xr:uid="{00000000-0005-0000-0000-0000F0530000}"/>
    <cellStyle name="20% - Accent1 3 2 4 5 2 4 2 3" xfId="21671" xr:uid="{00000000-0005-0000-0000-0000F1530000}"/>
    <cellStyle name="20% - Accent1 3 2 4 5 2 4 3" xfId="21672" xr:uid="{00000000-0005-0000-0000-0000F2530000}"/>
    <cellStyle name="20% - Accent1 3 2 4 5 2 4 3 2" xfId="21673" xr:uid="{00000000-0005-0000-0000-0000F3530000}"/>
    <cellStyle name="20% - Accent1 3 2 4 5 2 4 4" xfId="21674" xr:uid="{00000000-0005-0000-0000-0000F4530000}"/>
    <cellStyle name="20% - Accent1 3 2 4 5 2 5" xfId="21675" xr:uid="{00000000-0005-0000-0000-0000F5530000}"/>
    <cellStyle name="20% - Accent1 3 2 4 5 2 5 2" xfId="21676" xr:uid="{00000000-0005-0000-0000-0000F6530000}"/>
    <cellStyle name="20% - Accent1 3 2 4 5 2 5 2 2" xfId="21677" xr:uid="{00000000-0005-0000-0000-0000F7530000}"/>
    <cellStyle name="20% - Accent1 3 2 4 5 2 5 3" xfId="21678" xr:uid="{00000000-0005-0000-0000-0000F8530000}"/>
    <cellStyle name="20% - Accent1 3 2 4 5 2 6" xfId="21679" xr:uid="{00000000-0005-0000-0000-0000F9530000}"/>
    <cellStyle name="20% - Accent1 3 2 4 5 2 6 2" xfId="21680" xr:uid="{00000000-0005-0000-0000-0000FA530000}"/>
    <cellStyle name="20% - Accent1 3 2 4 5 2 6 2 2" xfId="21681" xr:uid="{00000000-0005-0000-0000-0000FB530000}"/>
    <cellStyle name="20% - Accent1 3 2 4 5 2 6 3" xfId="21682" xr:uid="{00000000-0005-0000-0000-0000FC530000}"/>
    <cellStyle name="20% - Accent1 3 2 4 5 2 7" xfId="21683" xr:uid="{00000000-0005-0000-0000-0000FD530000}"/>
    <cellStyle name="20% - Accent1 3 2 4 5 2 7 2" xfId="21684" xr:uid="{00000000-0005-0000-0000-0000FE530000}"/>
    <cellStyle name="20% - Accent1 3 2 4 5 2 8" xfId="21685" xr:uid="{00000000-0005-0000-0000-0000FF530000}"/>
    <cellStyle name="20% - Accent1 3 2 4 5 2 8 2" xfId="21686" xr:uid="{00000000-0005-0000-0000-000000540000}"/>
    <cellStyle name="20% - Accent1 3 2 4 5 2 9" xfId="21687" xr:uid="{00000000-0005-0000-0000-000001540000}"/>
    <cellStyle name="20% - Accent1 3 2 4 5 3" xfId="21688" xr:uid="{00000000-0005-0000-0000-000002540000}"/>
    <cellStyle name="20% - Accent1 3 2 4 5 3 2" xfId="21689" xr:uid="{00000000-0005-0000-0000-000003540000}"/>
    <cellStyle name="20% - Accent1 3 2 4 5 3 2 2" xfId="21690" xr:uid="{00000000-0005-0000-0000-000004540000}"/>
    <cellStyle name="20% - Accent1 3 2 4 5 3 2 2 2" xfId="21691" xr:uid="{00000000-0005-0000-0000-000005540000}"/>
    <cellStyle name="20% - Accent1 3 2 4 5 3 2 2 2 2" xfId="21692" xr:uid="{00000000-0005-0000-0000-000006540000}"/>
    <cellStyle name="20% - Accent1 3 2 4 5 3 2 2 3" xfId="21693" xr:uid="{00000000-0005-0000-0000-000007540000}"/>
    <cellStyle name="20% - Accent1 3 2 4 5 3 2 3" xfId="21694" xr:uid="{00000000-0005-0000-0000-000008540000}"/>
    <cellStyle name="20% - Accent1 3 2 4 5 3 2 3 2" xfId="21695" xr:uid="{00000000-0005-0000-0000-000009540000}"/>
    <cellStyle name="20% - Accent1 3 2 4 5 3 2 4" xfId="21696" xr:uid="{00000000-0005-0000-0000-00000A540000}"/>
    <cellStyle name="20% - Accent1 3 2 4 5 3 3" xfId="21697" xr:uid="{00000000-0005-0000-0000-00000B540000}"/>
    <cellStyle name="20% - Accent1 3 2 4 5 3 3 2" xfId="21698" xr:uid="{00000000-0005-0000-0000-00000C540000}"/>
    <cellStyle name="20% - Accent1 3 2 4 5 3 3 2 2" xfId="21699" xr:uid="{00000000-0005-0000-0000-00000D540000}"/>
    <cellStyle name="20% - Accent1 3 2 4 5 3 3 2 2 2" xfId="21700" xr:uid="{00000000-0005-0000-0000-00000E540000}"/>
    <cellStyle name="20% - Accent1 3 2 4 5 3 3 2 3" xfId="21701" xr:uid="{00000000-0005-0000-0000-00000F540000}"/>
    <cellStyle name="20% - Accent1 3 2 4 5 3 3 3" xfId="21702" xr:uid="{00000000-0005-0000-0000-000010540000}"/>
    <cellStyle name="20% - Accent1 3 2 4 5 3 3 3 2" xfId="21703" xr:uid="{00000000-0005-0000-0000-000011540000}"/>
    <cellStyle name="20% - Accent1 3 2 4 5 3 3 4" xfId="21704" xr:uid="{00000000-0005-0000-0000-000012540000}"/>
    <cellStyle name="20% - Accent1 3 2 4 5 3 4" xfId="21705" xr:uid="{00000000-0005-0000-0000-000013540000}"/>
    <cellStyle name="20% - Accent1 3 2 4 5 3 4 2" xfId="21706" xr:uid="{00000000-0005-0000-0000-000014540000}"/>
    <cellStyle name="20% - Accent1 3 2 4 5 3 4 2 2" xfId="21707" xr:uid="{00000000-0005-0000-0000-000015540000}"/>
    <cellStyle name="20% - Accent1 3 2 4 5 3 4 2 2 2" xfId="21708" xr:uid="{00000000-0005-0000-0000-000016540000}"/>
    <cellStyle name="20% - Accent1 3 2 4 5 3 4 2 3" xfId="21709" xr:uid="{00000000-0005-0000-0000-000017540000}"/>
    <cellStyle name="20% - Accent1 3 2 4 5 3 4 3" xfId="21710" xr:uid="{00000000-0005-0000-0000-000018540000}"/>
    <cellStyle name="20% - Accent1 3 2 4 5 3 4 3 2" xfId="21711" xr:uid="{00000000-0005-0000-0000-000019540000}"/>
    <cellStyle name="20% - Accent1 3 2 4 5 3 4 4" xfId="21712" xr:uid="{00000000-0005-0000-0000-00001A540000}"/>
    <cellStyle name="20% - Accent1 3 2 4 5 3 5" xfId="21713" xr:uid="{00000000-0005-0000-0000-00001B540000}"/>
    <cellStyle name="20% - Accent1 3 2 4 5 3 5 2" xfId="21714" xr:uid="{00000000-0005-0000-0000-00001C540000}"/>
    <cellStyle name="20% - Accent1 3 2 4 5 3 5 2 2" xfId="21715" xr:uid="{00000000-0005-0000-0000-00001D540000}"/>
    <cellStyle name="20% - Accent1 3 2 4 5 3 5 3" xfId="21716" xr:uid="{00000000-0005-0000-0000-00001E540000}"/>
    <cellStyle name="20% - Accent1 3 2 4 5 3 6" xfId="21717" xr:uid="{00000000-0005-0000-0000-00001F540000}"/>
    <cellStyle name="20% - Accent1 3 2 4 5 3 6 2" xfId="21718" xr:uid="{00000000-0005-0000-0000-000020540000}"/>
    <cellStyle name="20% - Accent1 3 2 4 5 3 6 2 2" xfId="21719" xr:uid="{00000000-0005-0000-0000-000021540000}"/>
    <cellStyle name="20% - Accent1 3 2 4 5 3 6 3" xfId="21720" xr:uid="{00000000-0005-0000-0000-000022540000}"/>
    <cellStyle name="20% - Accent1 3 2 4 5 3 7" xfId="21721" xr:uid="{00000000-0005-0000-0000-000023540000}"/>
    <cellStyle name="20% - Accent1 3 2 4 5 3 7 2" xfId="21722" xr:uid="{00000000-0005-0000-0000-000024540000}"/>
    <cellStyle name="20% - Accent1 3 2 4 5 3 8" xfId="21723" xr:uid="{00000000-0005-0000-0000-000025540000}"/>
    <cellStyle name="20% - Accent1 3 2 4 5 3 8 2" xfId="21724" xr:uid="{00000000-0005-0000-0000-000026540000}"/>
    <cellStyle name="20% - Accent1 3 2 4 5 3 9" xfId="21725" xr:uid="{00000000-0005-0000-0000-000027540000}"/>
    <cellStyle name="20% - Accent1 3 2 4 5 4" xfId="21726" xr:uid="{00000000-0005-0000-0000-000028540000}"/>
    <cellStyle name="20% - Accent1 3 2 4 5 4 2" xfId="21727" xr:uid="{00000000-0005-0000-0000-000029540000}"/>
    <cellStyle name="20% - Accent1 3 2 4 5 4 2 2" xfId="21728" xr:uid="{00000000-0005-0000-0000-00002A540000}"/>
    <cellStyle name="20% - Accent1 3 2 4 5 4 2 2 2" xfId="21729" xr:uid="{00000000-0005-0000-0000-00002B540000}"/>
    <cellStyle name="20% - Accent1 3 2 4 5 4 2 3" xfId="21730" xr:uid="{00000000-0005-0000-0000-00002C540000}"/>
    <cellStyle name="20% - Accent1 3 2 4 5 4 3" xfId="21731" xr:uid="{00000000-0005-0000-0000-00002D540000}"/>
    <cellStyle name="20% - Accent1 3 2 4 5 4 3 2" xfId="21732" xr:uid="{00000000-0005-0000-0000-00002E540000}"/>
    <cellStyle name="20% - Accent1 3 2 4 5 4 4" xfId="21733" xr:uid="{00000000-0005-0000-0000-00002F540000}"/>
    <cellStyle name="20% - Accent1 3 2 4 5 5" xfId="21734" xr:uid="{00000000-0005-0000-0000-000030540000}"/>
    <cellStyle name="20% - Accent1 3 2 4 5 5 2" xfId="21735" xr:uid="{00000000-0005-0000-0000-000031540000}"/>
    <cellStyle name="20% - Accent1 3 2 4 5 5 2 2" xfId="21736" xr:uid="{00000000-0005-0000-0000-000032540000}"/>
    <cellStyle name="20% - Accent1 3 2 4 5 5 2 2 2" xfId="21737" xr:uid="{00000000-0005-0000-0000-000033540000}"/>
    <cellStyle name="20% - Accent1 3 2 4 5 5 2 3" xfId="21738" xr:uid="{00000000-0005-0000-0000-000034540000}"/>
    <cellStyle name="20% - Accent1 3 2 4 5 5 3" xfId="21739" xr:uid="{00000000-0005-0000-0000-000035540000}"/>
    <cellStyle name="20% - Accent1 3 2 4 5 5 3 2" xfId="21740" xr:uid="{00000000-0005-0000-0000-000036540000}"/>
    <cellStyle name="20% - Accent1 3 2 4 5 5 4" xfId="21741" xr:uid="{00000000-0005-0000-0000-000037540000}"/>
    <cellStyle name="20% - Accent1 3 2 4 5 6" xfId="21742" xr:uid="{00000000-0005-0000-0000-000038540000}"/>
    <cellStyle name="20% - Accent1 3 2 4 5 6 2" xfId="21743" xr:uid="{00000000-0005-0000-0000-000039540000}"/>
    <cellStyle name="20% - Accent1 3 2 4 5 6 2 2" xfId="21744" xr:uid="{00000000-0005-0000-0000-00003A540000}"/>
    <cellStyle name="20% - Accent1 3 2 4 5 6 2 2 2" xfId="21745" xr:uid="{00000000-0005-0000-0000-00003B540000}"/>
    <cellStyle name="20% - Accent1 3 2 4 5 6 2 3" xfId="21746" xr:uid="{00000000-0005-0000-0000-00003C540000}"/>
    <cellStyle name="20% - Accent1 3 2 4 5 6 3" xfId="21747" xr:uid="{00000000-0005-0000-0000-00003D540000}"/>
    <cellStyle name="20% - Accent1 3 2 4 5 6 3 2" xfId="21748" xr:uid="{00000000-0005-0000-0000-00003E540000}"/>
    <cellStyle name="20% - Accent1 3 2 4 5 6 4" xfId="21749" xr:uid="{00000000-0005-0000-0000-00003F540000}"/>
    <cellStyle name="20% - Accent1 3 2 4 5 7" xfId="21750" xr:uid="{00000000-0005-0000-0000-000040540000}"/>
    <cellStyle name="20% - Accent1 3 2 4 5 7 2" xfId="21751" xr:uid="{00000000-0005-0000-0000-000041540000}"/>
    <cellStyle name="20% - Accent1 3 2 4 5 7 2 2" xfId="21752" xr:uid="{00000000-0005-0000-0000-000042540000}"/>
    <cellStyle name="20% - Accent1 3 2 4 5 7 3" xfId="21753" xr:uid="{00000000-0005-0000-0000-000043540000}"/>
    <cellStyle name="20% - Accent1 3 2 4 5 8" xfId="21754" xr:uid="{00000000-0005-0000-0000-000044540000}"/>
    <cellStyle name="20% - Accent1 3 2 4 5 8 2" xfId="21755" xr:uid="{00000000-0005-0000-0000-000045540000}"/>
    <cellStyle name="20% - Accent1 3 2 4 5 8 2 2" xfId="21756" xr:uid="{00000000-0005-0000-0000-000046540000}"/>
    <cellStyle name="20% - Accent1 3 2 4 5 8 3" xfId="21757" xr:uid="{00000000-0005-0000-0000-000047540000}"/>
    <cellStyle name="20% - Accent1 3 2 4 5 9" xfId="21758" xr:uid="{00000000-0005-0000-0000-000048540000}"/>
    <cellStyle name="20% - Accent1 3 2 4 5 9 2" xfId="21759" xr:uid="{00000000-0005-0000-0000-000049540000}"/>
    <cellStyle name="20% - Accent1 3 2 4 6" xfId="21760" xr:uid="{00000000-0005-0000-0000-00004A540000}"/>
    <cellStyle name="20% - Accent1 3 2 4 6 10" xfId="21761" xr:uid="{00000000-0005-0000-0000-00004B540000}"/>
    <cellStyle name="20% - Accent1 3 2 4 6 10 2" xfId="21762" xr:uid="{00000000-0005-0000-0000-00004C540000}"/>
    <cellStyle name="20% - Accent1 3 2 4 6 11" xfId="21763" xr:uid="{00000000-0005-0000-0000-00004D540000}"/>
    <cellStyle name="20% - Accent1 3 2 4 6 2" xfId="21764" xr:uid="{00000000-0005-0000-0000-00004E540000}"/>
    <cellStyle name="20% - Accent1 3 2 4 6 2 2" xfId="21765" xr:uid="{00000000-0005-0000-0000-00004F540000}"/>
    <cellStyle name="20% - Accent1 3 2 4 6 2 2 2" xfId="21766" xr:uid="{00000000-0005-0000-0000-000050540000}"/>
    <cellStyle name="20% - Accent1 3 2 4 6 2 2 2 2" xfId="21767" xr:uid="{00000000-0005-0000-0000-000051540000}"/>
    <cellStyle name="20% - Accent1 3 2 4 6 2 2 2 2 2" xfId="21768" xr:uid="{00000000-0005-0000-0000-000052540000}"/>
    <cellStyle name="20% - Accent1 3 2 4 6 2 2 2 3" xfId="21769" xr:uid="{00000000-0005-0000-0000-000053540000}"/>
    <cellStyle name="20% - Accent1 3 2 4 6 2 2 3" xfId="21770" xr:uid="{00000000-0005-0000-0000-000054540000}"/>
    <cellStyle name="20% - Accent1 3 2 4 6 2 2 3 2" xfId="21771" xr:uid="{00000000-0005-0000-0000-000055540000}"/>
    <cellStyle name="20% - Accent1 3 2 4 6 2 2 4" xfId="21772" xr:uid="{00000000-0005-0000-0000-000056540000}"/>
    <cellStyle name="20% - Accent1 3 2 4 6 2 3" xfId="21773" xr:uid="{00000000-0005-0000-0000-000057540000}"/>
    <cellStyle name="20% - Accent1 3 2 4 6 2 3 2" xfId="21774" xr:uid="{00000000-0005-0000-0000-000058540000}"/>
    <cellStyle name="20% - Accent1 3 2 4 6 2 3 2 2" xfId="21775" xr:uid="{00000000-0005-0000-0000-000059540000}"/>
    <cellStyle name="20% - Accent1 3 2 4 6 2 3 2 2 2" xfId="21776" xr:uid="{00000000-0005-0000-0000-00005A540000}"/>
    <cellStyle name="20% - Accent1 3 2 4 6 2 3 2 3" xfId="21777" xr:uid="{00000000-0005-0000-0000-00005B540000}"/>
    <cellStyle name="20% - Accent1 3 2 4 6 2 3 3" xfId="21778" xr:uid="{00000000-0005-0000-0000-00005C540000}"/>
    <cellStyle name="20% - Accent1 3 2 4 6 2 3 3 2" xfId="21779" xr:uid="{00000000-0005-0000-0000-00005D540000}"/>
    <cellStyle name="20% - Accent1 3 2 4 6 2 3 4" xfId="21780" xr:uid="{00000000-0005-0000-0000-00005E540000}"/>
    <cellStyle name="20% - Accent1 3 2 4 6 2 4" xfId="21781" xr:uid="{00000000-0005-0000-0000-00005F540000}"/>
    <cellStyle name="20% - Accent1 3 2 4 6 2 4 2" xfId="21782" xr:uid="{00000000-0005-0000-0000-000060540000}"/>
    <cellStyle name="20% - Accent1 3 2 4 6 2 4 2 2" xfId="21783" xr:uid="{00000000-0005-0000-0000-000061540000}"/>
    <cellStyle name="20% - Accent1 3 2 4 6 2 4 2 2 2" xfId="21784" xr:uid="{00000000-0005-0000-0000-000062540000}"/>
    <cellStyle name="20% - Accent1 3 2 4 6 2 4 2 3" xfId="21785" xr:uid="{00000000-0005-0000-0000-000063540000}"/>
    <cellStyle name="20% - Accent1 3 2 4 6 2 4 3" xfId="21786" xr:uid="{00000000-0005-0000-0000-000064540000}"/>
    <cellStyle name="20% - Accent1 3 2 4 6 2 4 3 2" xfId="21787" xr:uid="{00000000-0005-0000-0000-000065540000}"/>
    <cellStyle name="20% - Accent1 3 2 4 6 2 4 4" xfId="21788" xr:uid="{00000000-0005-0000-0000-000066540000}"/>
    <cellStyle name="20% - Accent1 3 2 4 6 2 5" xfId="21789" xr:uid="{00000000-0005-0000-0000-000067540000}"/>
    <cellStyle name="20% - Accent1 3 2 4 6 2 5 2" xfId="21790" xr:uid="{00000000-0005-0000-0000-000068540000}"/>
    <cellStyle name="20% - Accent1 3 2 4 6 2 5 2 2" xfId="21791" xr:uid="{00000000-0005-0000-0000-000069540000}"/>
    <cellStyle name="20% - Accent1 3 2 4 6 2 5 3" xfId="21792" xr:uid="{00000000-0005-0000-0000-00006A540000}"/>
    <cellStyle name="20% - Accent1 3 2 4 6 2 6" xfId="21793" xr:uid="{00000000-0005-0000-0000-00006B540000}"/>
    <cellStyle name="20% - Accent1 3 2 4 6 2 6 2" xfId="21794" xr:uid="{00000000-0005-0000-0000-00006C540000}"/>
    <cellStyle name="20% - Accent1 3 2 4 6 2 6 2 2" xfId="21795" xr:uid="{00000000-0005-0000-0000-00006D540000}"/>
    <cellStyle name="20% - Accent1 3 2 4 6 2 6 3" xfId="21796" xr:uid="{00000000-0005-0000-0000-00006E540000}"/>
    <cellStyle name="20% - Accent1 3 2 4 6 2 7" xfId="21797" xr:uid="{00000000-0005-0000-0000-00006F540000}"/>
    <cellStyle name="20% - Accent1 3 2 4 6 2 7 2" xfId="21798" xr:uid="{00000000-0005-0000-0000-000070540000}"/>
    <cellStyle name="20% - Accent1 3 2 4 6 2 8" xfId="21799" xr:uid="{00000000-0005-0000-0000-000071540000}"/>
    <cellStyle name="20% - Accent1 3 2 4 6 2 8 2" xfId="21800" xr:uid="{00000000-0005-0000-0000-000072540000}"/>
    <cellStyle name="20% - Accent1 3 2 4 6 2 9" xfId="21801" xr:uid="{00000000-0005-0000-0000-000073540000}"/>
    <cellStyle name="20% - Accent1 3 2 4 6 3" xfId="21802" xr:uid="{00000000-0005-0000-0000-000074540000}"/>
    <cellStyle name="20% - Accent1 3 2 4 6 3 2" xfId="21803" xr:uid="{00000000-0005-0000-0000-000075540000}"/>
    <cellStyle name="20% - Accent1 3 2 4 6 3 2 2" xfId="21804" xr:uid="{00000000-0005-0000-0000-000076540000}"/>
    <cellStyle name="20% - Accent1 3 2 4 6 3 2 2 2" xfId="21805" xr:uid="{00000000-0005-0000-0000-000077540000}"/>
    <cellStyle name="20% - Accent1 3 2 4 6 3 2 2 2 2" xfId="21806" xr:uid="{00000000-0005-0000-0000-000078540000}"/>
    <cellStyle name="20% - Accent1 3 2 4 6 3 2 2 3" xfId="21807" xr:uid="{00000000-0005-0000-0000-000079540000}"/>
    <cellStyle name="20% - Accent1 3 2 4 6 3 2 3" xfId="21808" xr:uid="{00000000-0005-0000-0000-00007A540000}"/>
    <cellStyle name="20% - Accent1 3 2 4 6 3 2 3 2" xfId="21809" xr:uid="{00000000-0005-0000-0000-00007B540000}"/>
    <cellStyle name="20% - Accent1 3 2 4 6 3 2 4" xfId="21810" xr:uid="{00000000-0005-0000-0000-00007C540000}"/>
    <cellStyle name="20% - Accent1 3 2 4 6 3 3" xfId="21811" xr:uid="{00000000-0005-0000-0000-00007D540000}"/>
    <cellStyle name="20% - Accent1 3 2 4 6 3 3 2" xfId="21812" xr:uid="{00000000-0005-0000-0000-00007E540000}"/>
    <cellStyle name="20% - Accent1 3 2 4 6 3 3 2 2" xfId="21813" xr:uid="{00000000-0005-0000-0000-00007F540000}"/>
    <cellStyle name="20% - Accent1 3 2 4 6 3 3 2 2 2" xfId="21814" xr:uid="{00000000-0005-0000-0000-000080540000}"/>
    <cellStyle name="20% - Accent1 3 2 4 6 3 3 2 3" xfId="21815" xr:uid="{00000000-0005-0000-0000-000081540000}"/>
    <cellStyle name="20% - Accent1 3 2 4 6 3 3 3" xfId="21816" xr:uid="{00000000-0005-0000-0000-000082540000}"/>
    <cellStyle name="20% - Accent1 3 2 4 6 3 3 3 2" xfId="21817" xr:uid="{00000000-0005-0000-0000-000083540000}"/>
    <cellStyle name="20% - Accent1 3 2 4 6 3 3 4" xfId="21818" xr:uid="{00000000-0005-0000-0000-000084540000}"/>
    <cellStyle name="20% - Accent1 3 2 4 6 3 4" xfId="21819" xr:uid="{00000000-0005-0000-0000-000085540000}"/>
    <cellStyle name="20% - Accent1 3 2 4 6 3 4 2" xfId="21820" xr:uid="{00000000-0005-0000-0000-000086540000}"/>
    <cellStyle name="20% - Accent1 3 2 4 6 3 4 2 2" xfId="21821" xr:uid="{00000000-0005-0000-0000-000087540000}"/>
    <cellStyle name="20% - Accent1 3 2 4 6 3 4 2 2 2" xfId="21822" xr:uid="{00000000-0005-0000-0000-000088540000}"/>
    <cellStyle name="20% - Accent1 3 2 4 6 3 4 2 3" xfId="21823" xr:uid="{00000000-0005-0000-0000-000089540000}"/>
    <cellStyle name="20% - Accent1 3 2 4 6 3 4 3" xfId="21824" xr:uid="{00000000-0005-0000-0000-00008A540000}"/>
    <cellStyle name="20% - Accent1 3 2 4 6 3 4 3 2" xfId="21825" xr:uid="{00000000-0005-0000-0000-00008B540000}"/>
    <cellStyle name="20% - Accent1 3 2 4 6 3 4 4" xfId="21826" xr:uid="{00000000-0005-0000-0000-00008C540000}"/>
    <cellStyle name="20% - Accent1 3 2 4 6 3 5" xfId="21827" xr:uid="{00000000-0005-0000-0000-00008D540000}"/>
    <cellStyle name="20% - Accent1 3 2 4 6 3 5 2" xfId="21828" xr:uid="{00000000-0005-0000-0000-00008E540000}"/>
    <cellStyle name="20% - Accent1 3 2 4 6 3 5 2 2" xfId="21829" xr:uid="{00000000-0005-0000-0000-00008F540000}"/>
    <cellStyle name="20% - Accent1 3 2 4 6 3 5 3" xfId="21830" xr:uid="{00000000-0005-0000-0000-000090540000}"/>
    <cellStyle name="20% - Accent1 3 2 4 6 3 6" xfId="21831" xr:uid="{00000000-0005-0000-0000-000091540000}"/>
    <cellStyle name="20% - Accent1 3 2 4 6 3 6 2" xfId="21832" xr:uid="{00000000-0005-0000-0000-000092540000}"/>
    <cellStyle name="20% - Accent1 3 2 4 6 3 6 2 2" xfId="21833" xr:uid="{00000000-0005-0000-0000-000093540000}"/>
    <cellStyle name="20% - Accent1 3 2 4 6 3 6 3" xfId="21834" xr:uid="{00000000-0005-0000-0000-000094540000}"/>
    <cellStyle name="20% - Accent1 3 2 4 6 3 7" xfId="21835" xr:uid="{00000000-0005-0000-0000-000095540000}"/>
    <cellStyle name="20% - Accent1 3 2 4 6 3 7 2" xfId="21836" xr:uid="{00000000-0005-0000-0000-000096540000}"/>
    <cellStyle name="20% - Accent1 3 2 4 6 3 8" xfId="21837" xr:uid="{00000000-0005-0000-0000-000097540000}"/>
    <cellStyle name="20% - Accent1 3 2 4 6 3 8 2" xfId="21838" xr:uid="{00000000-0005-0000-0000-000098540000}"/>
    <cellStyle name="20% - Accent1 3 2 4 6 3 9" xfId="21839" xr:uid="{00000000-0005-0000-0000-000099540000}"/>
    <cellStyle name="20% - Accent1 3 2 4 6 4" xfId="21840" xr:uid="{00000000-0005-0000-0000-00009A540000}"/>
    <cellStyle name="20% - Accent1 3 2 4 6 4 2" xfId="21841" xr:uid="{00000000-0005-0000-0000-00009B540000}"/>
    <cellStyle name="20% - Accent1 3 2 4 6 4 2 2" xfId="21842" xr:uid="{00000000-0005-0000-0000-00009C540000}"/>
    <cellStyle name="20% - Accent1 3 2 4 6 4 2 2 2" xfId="21843" xr:uid="{00000000-0005-0000-0000-00009D540000}"/>
    <cellStyle name="20% - Accent1 3 2 4 6 4 2 3" xfId="21844" xr:uid="{00000000-0005-0000-0000-00009E540000}"/>
    <cellStyle name="20% - Accent1 3 2 4 6 4 3" xfId="21845" xr:uid="{00000000-0005-0000-0000-00009F540000}"/>
    <cellStyle name="20% - Accent1 3 2 4 6 4 3 2" xfId="21846" xr:uid="{00000000-0005-0000-0000-0000A0540000}"/>
    <cellStyle name="20% - Accent1 3 2 4 6 4 4" xfId="21847" xr:uid="{00000000-0005-0000-0000-0000A1540000}"/>
    <cellStyle name="20% - Accent1 3 2 4 6 5" xfId="21848" xr:uid="{00000000-0005-0000-0000-0000A2540000}"/>
    <cellStyle name="20% - Accent1 3 2 4 6 5 2" xfId="21849" xr:uid="{00000000-0005-0000-0000-0000A3540000}"/>
    <cellStyle name="20% - Accent1 3 2 4 6 5 2 2" xfId="21850" xr:uid="{00000000-0005-0000-0000-0000A4540000}"/>
    <cellStyle name="20% - Accent1 3 2 4 6 5 2 2 2" xfId="21851" xr:uid="{00000000-0005-0000-0000-0000A5540000}"/>
    <cellStyle name="20% - Accent1 3 2 4 6 5 2 3" xfId="21852" xr:uid="{00000000-0005-0000-0000-0000A6540000}"/>
    <cellStyle name="20% - Accent1 3 2 4 6 5 3" xfId="21853" xr:uid="{00000000-0005-0000-0000-0000A7540000}"/>
    <cellStyle name="20% - Accent1 3 2 4 6 5 3 2" xfId="21854" xr:uid="{00000000-0005-0000-0000-0000A8540000}"/>
    <cellStyle name="20% - Accent1 3 2 4 6 5 4" xfId="21855" xr:uid="{00000000-0005-0000-0000-0000A9540000}"/>
    <cellStyle name="20% - Accent1 3 2 4 6 6" xfId="21856" xr:uid="{00000000-0005-0000-0000-0000AA540000}"/>
    <cellStyle name="20% - Accent1 3 2 4 6 6 2" xfId="21857" xr:uid="{00000000-0005-0000-0000-0000AB540000}"/>
    <cellStyle name="20% - Accent1 3 2 4 6 6 2 2" xfId="21858" xr:uid="{00000000-0005-0000-0000-0000AC540000}"/>
    <cellStyle name="20% - Accent1 3 2 4 6 6 2 2 2" xfId="21859" xr:uid="{00000000-0005-0000-0000-0000AD540000}"/>
    <cellStyle name="20% - Accent1 3 2 4 6 6 2 3" xfId="21860" xr:uid="{00000000-0005-0000-0000-0000AE540000}"/>
    <cellStyle name="20% - Accent1 3 2 4 6 6 3" xfId="21861" xr:uid="{00000000-0005-0000-0000-0000AF540000}"/>
    <cellStyle name="20% - Accent1 3 2 4 6 6 3 2" xfId="21862" xr:uid="{00000000-0005-0000-0000-0000B0540000}"/>
    <cellStyle name="20% - Accent1 3 2 4 6 6 4" xfId="21863" xr:uid="{00000000-0005-0000-0000-0000B1540000}"/>
    <cellStyle name="20% - Accent1 3 2 4 6 7" xfId="21864" xr:uid="{00000000-0005-0000-0000-0000B2540000}"/>
    <cellStyle name="20% - Accent1 3 2 4 6 7 2" xfId="21865" xr:uid="{00000000-0005-0000-0000-0000B3540000}"/>
    <cellStyle name="20% - Accent1 3 2 4 6 7 2 2" xfId="21866" xr:uid="{00000000-0005-0000-0000-0000B4540000}"/>
    <cellStyle name="20% - Accent1 3 2 4 6 7 3" xfId="21867" xr:uid="{00000000-0005-0000-0000-0000B5540000}"/>
    <cellStyle name="20% - Accent1 3 2 4 6 8" xfId="21868" xr:uid="{00000000-0005-0000-0000-0000B6540000}"/>
    <cellStyle name="20% - Accent1 3 2 4 6 8 2" xfId="21869" xr:uid="{00000000-0005-0000-0000-0000B7540000}"/>
    <cellStyle name="20% - Accent1 3 2 4 6 8 2 2" xfId="21870" xr:uid="{00000000-0005-0000-0000-0000B8540000}"/>
    <cellStyle name="20% - Accent1 3 2 4 6 8 3" xfId="21871" xr:uid="{00000000-0005-0000-0000-0000B9540000}"/>
    <cellStyle name="20% - Accent1 3 2 4 6 9" xfId="21872" xr:uid="{00000000-0005-0000-0000-0000BA540000}"/>
    <cellStyle name="20% - Accent1 3 2 4 6 9 2" xfId="21873" xr:uid="{00000000-0005-0000-0000-0000BB540000}"/>
    <cellStyle name="20% - Accent1 3 2 4 7" xfId="21874" xr:uid="{00000000-0005-0000-0000-0000BC540000}"/>
    <cellStyle name="20% - Accent1 3 2 4 7 2" xfId="21875" xr:uid="{00000000-0005-0000-0000-0000BD540000}"/>
    <cellStyle name="20% - Accent1 3 2 4 7 2 2" xfId="21876" xr:uid="{00000000-0005-0000-0000-0000BE540000}"/>
    <cellStyle name="20% - Accent1 3 2 4 7 2 2 2" xfId="21877" xr:uid="{00000000-0005-0000-0000-0000BF540000}"/>
    <cellStyle name="20% - Accent1 3 2 4 7 2 2 2 2" xfId="21878" xr:uid="{00000000-0005-0000-0000-0000C0540000}"/>
    <cellStyle name="20% - Accent1 3 2 4 7 2 2 3" xfId="21879" xr:uid="{00000000-0005-0000-0000-0000C1540000}"/>
    <cellStyle name="20% - Accent1 3 2 4 7 2 3" xfId="21880" xr:uid="{00000000-0005-0000-0000-0000C2540000}"/>
    <cellStyle name="20% - Accent1 3 2 4 7 2 3 2" xfId="21881" xr:uid="{00000000-0005-0000-0000-0000C3540000}"/>
    <cellStyle name="20% - Accent1 3 2 4 7 2 4" xfId="21882" xr:uid="{00000000-0005-0000-0000-0000C4540000}"/>
    <cellStyle name="20% - Accent1 3 2 4 7 3" xfId="21883" xr:uid="{00000000-0005-0000-0000-0000C5540000}"/>
    <cellStyle name="20% - Accent1 3 2 4 7 3 2" xfId="21884" xr:uid="{00000000-0005-0000-0000-0000C6540000}"/>
    <cellStyle name="20% - Accent1 3 2 4 7 3 2 2" xfId="21885" xr:uid="{00000000-0005-0000-0000-0000C7540000}"/>
    <cellStyle name="20% - Accent1 3 2 4 7 3 2 2 2" xfId="21886" xr:uid="{00000000-0005-0000-0000-0000C8540000}"/>
    <cellStyle name="20% - Accent1 3 2 4 7 3 2 3" xfId="21887" xr:uid="{00000000-0005-0000-0000-0000C9540000}"/>
    <cellStyle name="20% - Accent1 3 2 4 7 3 3" xfId="21888" xr:uid="{00000000-0005-0000-0000-0000CA540000}"/>
    <cellStyle name="20% - Accent1 3 2 4 7 3 3 2" xfId="21889" xr:uid="{00000000-0005-0000-0000-0000CB540000}"/>
    <cellStyle name="20% - Accent1 3 2 4 7 3 4" xfId="21890" xr:uid="{00000000-0005-0000-0000-0000CC540000}"/>
    <cellStyle name="20% - Accent1 3 2 4 7 4" xfId="21891" xr:uid="{00000000-0005-0000-0000-0000CD540000}"/>
    <cellStyle name="20% - Accent1 3 2 4 7 4 2" xfId="21892" xr:uid="{00000000-0005-0000-0000-0000CE540000}"/>
    <cellStyle name="20% - Accent1 3 2 4 7 4 2 2" xfId="21893" xr:uid="{00000000-0005-0000-0000-0000CF540000}"/>
    <cellStyle name="20% - Accent1 3 2 4 7 4 2 2 2" xfId="21894" xr:uid="{00000000-0005-0000-0000-0000D0540000}"/>
    <cellStyle name="20% - Accent1 3 2 4 7 4 2 3" xfId="21895" xr:uid="{00000000-0005-0000-0000-0000D1540000}"/>
    <cellStyle name="20% - Accent1 3 2 4 7 4 3" xfId="21896" xr:uid="{00000000-0005-0000-0000-0000D2540000}"/>
    <cellStyle name="20% - Accent1 3 2 4 7 4 3 2" xfId="21897" xr:uid="{00000000-0005-0000-0000-0000D3540000}"/>
    <cellStyle name="20% - Accent1 3 2 4 7 4 4" xfId="21898" xr:uid="{00000000-0005-0000-0000-0000D4540000}"/>
    <cellStyle name="20% - Accent1 3 2 4 7 5" xfId="21899" xr:uid="{00000000-0005-0000-0000-0000D5540000}"/>
    <cellStyle name="20% - Accent1 3 2 4 7 5 2" xfId="21900" xr:uid="{00000000-0005-0000-0000-0000D6540000}"/>
    <cellStyle name="20% - Accent1 3 2 4 7 5 2 2" xfId="21901" xr:uid="{00000000-0005-0000-0000-0000D7540000}"/>
    <cellStyle name="20% - Accent1 3 2 4 7 5 3" xfId="21902" xr:uid="{00000000-0005-0000-0000-0000D8540000}"/>
    <cellStyle name="20% - Accent1 3 2 4 7 6" xfId="21903" xr:uid="{00000000-0005-0000-0000-0000D9540000}"/>
    <cellStyle name="20% - Accent1 3 2 4 7 6 2" xfId="21904" xr:uid="{00000000-0005-0000-0000-0000DA540000}"/>
    <cellStyle name="20% - Accent1 3 2 4 7 6 2 2" xfId="21905" xr:uid="{00000000-0005-0000-0000-0000DB540000}"/>
    <cellStyle name="20% - Accent1 3 2 4 7 6 3" xfId="21906" xr:uid="{00000000-0005-0000-0000-0000DC540000}"/>
    <cellStyle name="20% - Accent1 3 2 4 7 7" xfId="21907" xr:uid="{00000000-0005-0000-0000-0000DD540000}"/>
    <cellStyle name="20% - Accent1 3 2 4 7 7 2" xfId="21908" xr:uid="{00000000-0005-0000-0000-0000DE540000}"/>
    <cellStyle name="20% - Accent1 3 2 4 7 8" xfId="21909" xr:uid="{00000000-0005-0000-0000-0000DF540000}"/>
    <cellStyle name="20% - Accent1 3 2 4 7 8 2" xfId="21910" xr:uid="{00000000-0005-0000-0000-0000E0540000}"/>
    <cellStyle name="20% - Accent1 3 2 4 7 9" xfId="21911" xr:uid="{00000000-0005-0000-0000-0000E1540000}"/>
    <cellStyle name="20% - Accent1 3 2 4 8" xfId="21912" xr:uid="{00000000-0005-0000-0000-0000E2540000}"/>
    <cellStyle name="20% - Accent1 3 2 4 8 2" xfId="21913" xr:uid="{00000000-0005-0000-0000-0000E3540000}"/>
    <cellStyle name="20% - Accent1 3 2 4 8 2 2" xfId="21914" xr:uid="{00000000-0005-0000-0000-0000E4540000}"/>
    <cellStyle name="20% - Accent1 3 2 4 8 2 2 2" xfId="21915" xr:uid="{00000000-0005-0000-0000-0000E5540000}"/>
    <cellStyle name="20% - Accent1 3 2 4 8 2 2 2 2" xfId="21916" xr:uid="{00000000-0005-0000-0000-0000E6540000}"/>
    <cellStyle name="20% - Accent1 3 2 4 8 2 2 3" xfId="21917" xr:uid="{00000000-0005-0000-0000-0000E7540000}"/>
    <cellStyle name="20% - Accent1 3 2 4 8 2 3" xfId="21918" xr:uid="{00000000-0005-0000-0000-0000E8540000}"/>
    <cellStyle name="20% - Accent1 3 2 4 8 2 3 2" xfId="21919" xr:uid="{00000000-0005-0000-0000-0000E9540000}"/>
    <cellStyle name="20% - Accent1 3 2 4 8 2 4" xfId="21920" xr:uid="{00000000-0005-0000-0000-0000EA540000}"/>
    <cellStyle name="20% - Accent1 3 2 4 8 3" xfId="21921" xr:uid="{00000000-0005-0000-0000-0000EB540000}"/>
    <cellStyle name="20% - Accent1 3 2 4 8 3 2" xfId="21922" xr:uid="{00000000-0005-0000-0000-0000EC540000}"/>
    <cellStyle name="20% - Accent1 3 2 4 8 3 2 2" xfId="21923" xr:uid="{00000000-0005-0000-0000-0000ED540000}"/>
    <cellStyle name="20% - Accent1 3 2 4 8 3 2 2 2" xfId="21924" xr:uid="{00000000-0005-0000-0000-0000EE540000}"/>
    <cellStyle name="20% - Accent1 3 2 4 8 3 2 3" xfId="21925" xr:uid="{00000000-0005-0000-0000-0000EF540000}"/>
    <cellStyle name="20% - Accent1 3 2 4 8 3 3" xfId="21926" xr:uid="{00000000-0005-0000-0000-0000F0540000}"/>
    <cellStyle name="20% - Accent1 3 2 4 8 3 3 2" xfId="21927" xr:uid="{00000000-0005-0000-0000-0000F1540000}"/>
    <cellStyle name="20% - Accent1 3 2 4 8 3 4" xfId="21928" xr:uid="{00000000-0005-0000-0000-0000F2540000}"/>
    <cellStyle name="20% - Accent1 3 2 4 8 4" xfId="21929" xr:uid="{00000000-0005-0000-0000-0000F3540000}"/>
    <cellStyle name="20% - Accent1 3 2 4 8 4 2" xfId="21930" xr:uid="{00000000-0005-0000-0000-0000F4540000}"/>
    <cellStyle name="20% - Accent1 3 2 4 8 4 2 2" xfId="21931" xr:uid="{00000000-0005-0000-0000-0000F5540000}"/>
    <cellStyle name="20% - Accent1 3 2 4 8 4 2 2 2" xfId="21932" xr:uid="{00000000-0005-0000-0000-0000F6540000}"/>
    <cellStyle name="20% - Accent1 3 2 4 8 4 2 3" xfId="21933" xr:uid="{00000000-0005-0000-0000-0000F7540000}"/>
    <cellStyle name="20% - Accent1 3 2 4 8 4 3" xfId="21934" xr:uid="{00000000-0005-0000-0000-0000F8540000}"/>
    <cellStyle name="20% - Accent1 3 2 4 8 4 3 2" xfId="21935" xr:uid="{00000000-0005-0000-0000-0000F9540000}"/>
    <cellStyle name="20% - Accent1 3 2 4 8 4 4" xfId="21936" xr:uid="{00000000-0005-0000-0000-0000FA540000}"/>
    <cellStyle name="20% - Accent1 3 2 4 8 5" xfId="21937" xr:uid="{00000000-0005-0000-0000-0000FB540000}"/>
    <cellStyle name="20% - Accent1 3 2 4 8 5 2" xfId="21938" xr:uid="{00000000-0005-0000-0000-0000FC540000}"/>
    <cellStyle name="20% - Accent1 3 2 4 8 5 2 2" xfId="21939" xr:uid="{00000000-0005-0000-0000-0000FD540000}"/>
    <cellStyle name="20% - Accent1 3 2 4 8 5 3" xfId="21940" xr:uid="{00000000-0005-0000-0000-0000FE540000}"/>
    <cellStyle name="20% - Accent1 3 2 4 8 6" xfId="21941" xr:uid="{00000000-0005-0000-0000-0000FF540000}"/>
    <cellStyle name="20% - Accent1 3 2 4 8 6 2" xfId="21942" xr:uid="{00000000-0005-0000-0000-000000550000}"/>
    <cellStyle name="20% - Accent1 3 2 4 8 6 2 2" xfId="21943" xr:uid="{00000000-0005-0000-0000-000001550000}"/>
    <cellStyle name="20% - Accent1 3 2 4 8 6 3" xfId="21944" xr:uid="{00000000-0005-0000-0000-000002550000}"/>
    <cellStyle name="20% - Accent1 3 2 4 8 7" xfId="21945" xr:uid="{00000000-0005-0000-0000-000003550000}"/>
    <cellStyle name="20% - Accent1 3 2 4 8 7 2" xfId="21946" xr:uid="{00000000-0005-0000-0000-000004550000}"/>
    <cellStyle name="20% - Accent1 3 2 4 8 8" xfId="21947" xr:uid="{00000000-0005-0000-0000-000005550000}"/>
    <cellStyle name="20% - Accent1 3 2 4 8 8 2" xfId="21948" xr:uid="{00000000-0005-0000-0000-000006550000}"/>
    <cellStyle name="20% - Accent1 3 2 4 8 9" xfId="21949" xr:uid="{00000000-0005-0000-0000-000007550000}"/>
    <cellStyle name="20% - Accent1 3 2 4 9" xfId="21950" xr:uid="{00000000-0005-0000-0000-000008550000}"/>
    <cellStyle name="20% - Accent1 3 2 4 9 2" xfId="21951" xr:uid="{00000000-0005-0000-0000-000009550000}"/>
    <cellStyle name="20% - Accent1 3 2 4 9 2 2" xfId="21952" xr:uid="{00000000-0005-0000-0000-00000A550000}"/>
    <cellStyle name="20% - Accent1 3 2 4 9 2 2 2" xfId="21953" xr:uid="{00000000-0005-0000-0000-00000B550000}"/>
    <cellStyle name="20% - Accent1 3 2 4 9 2 3" xfId="21954" xr:uid="{00000000-0005-0000-0000-00000C550000}"/>
    <cellStyle name="20% - Accent1 3 2 4 9 3" xfId="21955" xr:uid="{00000000-0005-0000-0000-00000D550000}"/>
    <cellStyle name="20% - Accent1 3 2 4 9 3 2" xfId="21956" xr:uid="{00000000-0005-0000-0000-00000E550000}"/>
    <cellStyle name="20% - Accent1 3 2 4 9 4" xfId="21957" xr:uid="{00000000-0005-0000-0000-00000F550000}"/>
    <cellStyle name="20% - Accent1 3 2 5" xfId="21958" xr:uid="{00000000-0005-0000-0000-000010550000}"/>
    <cellStyle name="20% - Accent1 3 2 5 10" xfId="21959" xr:uid="{00000000-0005-0000-0000-000011550000}"/>
    <cellStyle name="20% - Accent1 3 2 5 10 2" xfId="21960" xr:uid="{00000000-0005-0000-0000-000012550000}"/>
    <cellStyle name="20% - Accent1 3 2 5 10 2 2" xfId="21961" xr:uid="{00000000-0005-0000-0000-000013550000}"/>
    <cellStyle name="20% - Accent1 3 2 5 10 2 2 2" xfId="21962" xr:uid="{00000000-0005-0000-0000-000014550000}"/>
    <cellStyle name="20% - Accent1 3 2 5 10 2 3" xfId="21963" xr:uid="{00000000-0005-0000-0000-000015550000}"/>
    <cellStyle name="20% - Accent1 3 2 5 10 3" xfId="21964" xr:uid="{00000000-0005-0000-0000-000016550000}"/>
    <cellStyle name="20% - Accent1 3 2 5 10 3 2" xfId="21965" xr:uid="{00000000-0005-0000-0000-000017550000}"/>
    <cellStyle name="20% - Accent1 3 2 5 10 4" xfId="21966" xr:uid="{00000000-0005-0000-0000-000018550000}"/>
    <cellStyle name="20% - Accent1 3 2 5 11" xfId="21967" xr:uid="{00000000-0005-0000-0000-000019550000}"/>
    <cellStyle name="20% - Accent1 3 2 5 11 2" xfId="21968" xr:uid="{00000000-0005-0000-0000-00001A550000}"/>
    <cellStyle name="20% - Accent1 3 2 5 11 2 2" xfId="21969" xr:uid="{00000000-0005-0000-0000-00001B550000}"/>
    <cellStyle name="20% - Accent1 3 2 5 11 3" xfId="21970" xr:uid="{00000000-0005-0000-0000-00001C550000}"/>
    <cellStyle name="20% - Accent1 3 2 5 12" xfId="21971" xr:uid="{00000000-0005-0000-0000-00001D550000}"/>
    <cellStyle name="20% - Accent1 3 2 5 12 2" xfId="21972" xr:uid="{00000000-0005-0000-0000-00001E550000}"/>
    <cellStyle name="20% - Accent1 3 2 5 12 2 2" xfId="21973" xr:uid="{00000000-0005-0000-0000-00001F550000}"/>
    <cellStyle name="20% - Accent1 3 2 5 12 3" xfId="21974" xr:uid="{00000000-0005-0000-0000-000020550000}"/>
    <cellStyle name="20% - Accent1 3 2 5 13" xfId="21975" xr:uid="{00000000-0005-0000-0000-000021550000}"/>
    <cellStyle name="20% - Accent1 3 2 5 13 2" xfId="21976" xr:uid="{00000000-0005-0000-0000-000022550000}"/>
    <cellStyle name="20% - Accent1 3 2 5 14" xfId="21977" xr:uid="{00000000-0005-0000-0000-000023550000}"/>
    <cellStyle name="20% - Accent1 3 2 5 14 2" xfId="21978" xr:uid="{00000000-0005-0000-0000-000024550000}"/>
    <cellStyle name="20% - Accent1 3 2 5 15" xfId="21979" xr:uid="{00000000-0005-0000-0000-000025550000}"/>
    <cellStyle name="20% - Accent1 3 2 5 2" xfId="21980" xr:uid="{00000000-0005-0000-0000-000026550000}"/>
    <cellStyle name="20% - Accent1 3 2 5 2 10" xfId="21981" xr:uid="{00000000-0005-0000-0000-000027550000}"/>
    <cellStyle name="20% - Accent1 3 2 5 2 10 2" xfId="21982" xr:uid="{00000000-0005-0000-0000-000028550000}"/>
    <cellStyle name="20% - Accent1 3 2 5 2 10 2 2" xfId="21983" xr:uid="{00000000-0005-0000-0000-000029550000}"/>
    <cellStyle name="20% - Accent1 3 2 5 2 10 3" xfId="21984" xr:uid="{00000000-0005-0000-0000-00002A550000}"/>
    <cellStyle name="20% - Accent1 3 2 5 2 11" xfId="21985" xr:uid="{00000000-0005-0000-0000-00002B550000}"/>
    <cellStyle name="20% - Accent1 3 2 5 2 11 2" xfId="21986" xr:uid="{00000000-0005-0000-0000-00002C550000}"/>
    <cellStyle name="20% - Accent1 3 2 5 2 11 2 2" xfId="21987" xr:uid="{00000000-0005-0000-0000-00002D550000}"/>
    <cellStyle name="20% - Accent1 3 2 5 2 11 3" xfId="21988" xr:uid="{00000000-0005-0000-0000-00002E550000}"/>
    <cellStyle name="20% - Accent1 3 2 5 2 12" xfId="21989" xr:uid="{00000000-0005-0000-0000-00002F550000}"/>
    <cellStyle name="20% - Accent1 3 2 5 2 12 2" xfId="21990" xr:uid="{00000000-0005-0000-0000-000030550000}"/>
    <cellStyle name="20% - Accent1 3 2 5 2 13" xfId="21991" xr:uid="{00000000-0005-0000-0000-000031550000}"/>
    <cellStyle name="20% - Accent1 3 2 5 2 13 2" xfId="21992" xr:uid="{00000000-0005-0000-0000-000032550000}"/>
    <cellStyle name="20% - Accent1 3 2 5 2 14" xfId="21993" xr:uid="{00000000-0005-0000-0000-000033550000}"/>
    <cellStyle name="20% - Accent1 3 2 5 2 2" xfId="21994" xr:uid="{00000000-0005-0000-0000-000034550000}"/>
    <cellStyle name="20% - Accent1 3 2 5 2 2 10" xfId="21995" xr:uid="{00000000-0005-0000-0000-000035550000}"/>
    <cellStyle name="20% - Accent1 3 2 5 2 2 10 2" xfId="21996" xr:uid="{00000000-0005-0000-0000-000036550000}"/>
    <cellStyle name="20% - Accent1 3 2 5 2 2 11" xfId="21997" xr:uid="{00000000-0005-0000-0000-000037550000}"/>
    <cellStyle name="20% - Accent1 3 2 5 2 2 2" xfId="21998" xr:uid="{00000000-0005-0000-0000-000038550000}"/>
    <cellStyle name="20% - Accent1 3 2 5 2 2 2 2" xfId="21999" xr:uid="{00000000-0005-0000-0000-000039550000}"/>
    <cellStyle name="20% - Accent1 3 2 5 2 2 2 2 2" xfId="22000" xr:uid="{00000000-0005-0000-0000-00003A550000}"/>
    <cellStyle name="20% - Accent1 3 2 5 2 2 2 2 2 2" xfId="22001" xr:uid="{00000000-0005-0000-0000-00003B550000}"/>
    <cellStyle name="20% - Accent1 3 2 5 2 2 2 2 2 2 2" xfId="22002" xr:uid="{00000000-0005-0000-0000-00003C550000}"/>
    <cellStyle name="20% - Accent1 3 2 5 2 2 2 2 2 3" xfId="22003" xr:uid="{00000000-0005-0000-0000-00003D550000}"/>
    <cellStyle name="20% - Accent1 3 2 5 2 2 2 2 3" xfId="22004" xr:uid="{00000000-0005-0000-0000-00003E550000}"/>
    <cellStyle name="20% - Accent1 3 2 5 2 2 2 2 3 2" xfId="22005" xr:uid="{00000000-0005-0000-0000-00003F550000}"/>
    <cellStyle name="20% - Accent1 3 2 5 2 2 2 2 4" xfId="22006" xr:uid="{00000000-0005-0000-0000-000040550000}"/>
    <cellStyle name="20% - Accent1 3 2 5 2 2 2 3" xfId="22007" xr:uid="{00000000-0005-0000-0000-000041550000}"/>
    <cellStyle name="20% - Accent1 3 2 5 2 2 2 3 2" xfId="22008" xr:uid="{00000000-0005-0000-0000-000042550000}"/>
    <cellStyle name="20% - Accent1 3 2 5 2 2 2 3 2 2" xfId="22009" xr:uid="{00000000-0005-0000-0000-000043550000}"/>
    <cellStyle name="20% - Accent1 3 2 5 2 2 2 3 2 2 2" xfId="22010" xr:uid="{00000000-0005-0000-0000-000044550000}"/>
    <cellStyle name="20% - Accent1 3 2 5 2 2 2 3 2 3" xfId="22011" xr:uid="{00000000-0005-0000-0000-000045550000}"/>
    <cellStyle name="20% - Accent1 3 2 5 2 2 2 3 3" xfId="22012" xr:uid="{00000000-0005-0000-0000-000046550000}"/>
    <cellStyle name="20% - Accent1 3 2 5 2 2 2 3 3 2" xfId="22013" xr:uid="{00000000-0005-0000-0000-000047550000}"/>
    <cellStyle name="20% - Accent1 3 2 5 2 2 2 3 4" xfId="22014" xr:uid="{00000000-0005-0000-0000-000048550000}"/>
    <cellStyle name="20% - Accent1 3 2 5 2 2 2 4" xfId="22015" xr:uid="{00000000-0005-0000-0000-000049550000}"/>
    <cellStyle name="20% - Accent1 3 2 5 2 2 2 4 2" xfId="22016" xr:uid="{00000000-0005-0000-0000-00004A550000}"/>
    <cellStyle name="20% - Accent1 3 2 5 2 2 2 4 2 2" xfId="22017" xr:uid="{00000000-0005-0000-0000-00004B550000}"/>
    <cellStyle name="20% - Accent1 3 2 5 2 2 2 4 2 2 2" xfId="22018" xr:uid="{00000000-0005-0000-0000-00004C550000}"/>
    <cellStyle name="20% - Accent1 3 2 5 2 2 2 4 2 3" xfId="22019" xr:uid="{00000000-0005-0000-0000-00004D550000}"/>
    <cellStyle name="20% - Accent1 3 2 5 2 2 2 4 3" xfId="22020" xr:uid="{00000000-0005-0000-0000-00004E550000}"/>
    <cellStyle name="20% - Accent1 3 2 5 2 2 2 4 3 2" xfId="22021" xr:uid="{00000000-0005-0000-0000-00004F550000}"/>
    <cellStyle name="20% - Accent1 3 2 5 2 2 2 4 4" xfId="22022" xr:uid="{00000000-0005-0000-0000-000050550000}"/>
    <cellStyle name="20% - Accent1 3 2 5 2 2 2 5" xfId="22023" xr:uid="{00000000-0005-0000-0000-000051550000}"/>
    <cellStyle name="20% - Accent1 3 2 5 2 2 2 5 2" xfId="22024" xr:uid="{00000000-0005-0000-0000-000052550000}"/>
    <cellStyle name="20% - Accent1 3 2 5 2 2 2 5 2 2" xfId="22025" xr:uid="{00000000-0005-0000-0000-000053550000}"/>
    <cellStyle name="20% - Accent1 3 2 5 2 2 2 5 3" xfId="22026" xr:uid="{00000000-0005-0000-0000-000054550000}"/>
    <cellStyle name="20% - Accent1 3 2 5 2 2 2 6" xfId="22027" xr:uid="{00000000-0005-0000-0000-000055550000}"/>
    <cellStyle name="20% - Accent1 3 2 5 2 2 2 6 2" xfId="22028" xr:uid="{00000000-0005-0000-0000-000056550000}"/>
    <cellStyle name="20% - Accent1 3 2 5 2 2 2 6 2 2" xfId="22029" xr:uid="{00000000-0005-0000-0000-000057550000}"/>
    <cellStyle name="20% - Accent1 3 2 5 2 2 2 6 3" xfId="22030" xr:uid="{00000000-0005-0000-0000-000058550000}"/>
    <cellStyle name="20% - Accent1 3 2 5 2 2 2 7" xfId="22031" xr:uid="{00000000-0005-0000-0000-000059550000}"/>
    <cellStyle name="20% - Accent1 3 2 5 2 2 2 7 2" xfId="22032" xr:uid="{00000000-0005-0000-0000-00005A550000}"/>
    <cellStyle name="20% - Accent1 3 2 5 2 2 2 8" xfId="22033" xr:uid="{00000000-0005-0000-0000-00005B550000}"/>
    <cellStyle name="20% - Accent1 3 2 5 2 2 2 8 2" xfId="22034" xr:uid="{00000000-0005-0000-0000-00005C550000}"/>
    <cellStyle name="20% - Accent1 3 2 5 2 2 2 9" xfId="22035" xr:uid="{00000000-0005-0000-0000-00005D550000}"/>
    <cellStyle name="20% - Accent1 3 2 5 2 2 3" xfId="22036" xr:uid="{00000000-0005-0000-0000-00005E550000}"/>
    <cellStyle name="20% - Accent1 3 2 5 2 2 3 2" xfId="22037" xr:uid="{00000000-0005-0000-0000-00005F550000}"/>
    <cellStyle name="20% - Accent1 3 2 5 2 2 3 2 2" xfId="22038" xr:uid="{00000000-0005-0000-0000-000060550000}"/>
    <cellStyle name="20% - Accent1 3 2 5 2 2 3 2 2 2" xfId="22039" xr:uid="{00000000-0005-0000-0000-000061550000}"/>
    <cellStyle name="20% - Accent1 3 2 5 2 2 3 2 2 2 2" xfId="22040" xr:uid="{00000000-0005-0000-0000-000062550000}"/>
    <cellStyle name="20% - Accent1 3 2 5 2 2 3 2 2 3" xfId="22041" xr:uid="{00000000-0005-0000-0000-000063550000}"/>
    <cellStyle name="20% - Accent1 3 2 5 2 2 3 2 3" xfId="22042" xr:uid="{00000000-0005-0000-0000-000064550000}"/>
    <cellStyle name="20% - Accent1 3 2 5 2 2 3 2 3 2" xfId="22043" xr:uid="{00000000-0005-0000-0000-000065550000}"/>
    <cellStyle name="20% - Accent1 3 2 5 2 2 3 2 4" xfId="22044" xr:uid="{00000000-0005-0000-0000-000066550000}"/>
    <cellStyle name="20% - Accent1 3 2 5 2 2 3 3" xfId="22045" xr:uid="{00000000-0005-0000-0000-000067550000}"/>
    <cellStyle name="20% - Accent1 3 2 5 2 2 3 3 2" xfId="22046" xr:uid="{00000000-0005-0000-0000-000068550000}"/>
    <cellStyle name="20% - Accent1 3 2 5 2 2 3 3 2 2" xfId="22047" xr:uid="{00000000-0005-0000-0000-000069550000}"/>
    <cellStyle name="20% - Accent1 3 2 5 2 2 3 3 2 2 2" xfId="22048" xr:uid="{00000000-0005-0000-0000-00006A550000}"/>
    <cellStyle name="20% - Accent1 3 2 5 2 2 3 3 2 3" xfId="22049" xr:uid="{00000000-0005-0000-0000-00006B550000}"/>
    <cellStyle name="20% - Accent1 3 2 5 2 2 3 3 3" xfId="22050" xr:uid="{00000000-0005-0000-0000-00006C550000}"/>
    <cellStyle name="20% - Accent1 3 2 5 2 2 3 3 3 2" xfId="22051" xr:uid="{00000000-0005-0000-0000-00006D550000}"/>
    <cellStyle name="20% - Accent1 3 2 5 2 2 3 3 4" xfId="22052" xr:uid="{00000000-0005-0000-0000-00006E550000}"/>
    <cellStyle name="20% - Accent1 3 2 5 2 2 3 4" xfId="22053" xr:uid="{00000000-0005-0000-0000-00006F550000}"/>
    <cellStyle name="20% - Accent1 3 2 5 2 2 3 4 2" xfId="22054" xr:uid="{00000000-0005-0000-0000-000070550000}"/>
    <cellStyle name="20% - Accent1 3 2 5 2 2 3 4 2 2" xfId="22055" xr:uid="{00000000-0005-0000-0000-000071550000}"/>
    <cellStyle name="20% - Accent1 3 2 5 2 2 3 4 2 2 2" xfId="22056" xr:uid="{00000000-0005-0000-0000-000072550000}"/>
    <cellStyle name="20% - Accent1 3 2 5 2 2 3 4 2 3" xfId="22057" xr:uid="{00000000-0005-0000-0000-000073550000}"/>
    <cellStyle name="20% - Accent1 3 2 5 2 2 3 4 3" xfId="22058" xr:uid="{00000000-0005-0000-0000-000074550000}"/>
    <cellStyle name="20% - Accent1 3 2 5 2 2 3 4 3 2" xfId="22059" xr:uid="{00000000-0005-0000-0000-000075550000}"/>
    <cellStyle name="20% - Accent1 3 2 5 2 2 3 4 4" xfId="22060" xr:uid="{00000000-0005-0000-0000-000076550000}"/>
    <cellStyle name="20% - Accent1 3 2 5 2 2 3 5" xfId="22061" xr:uid="{00000000-0005-0000-0000-000077550000}"/>
    <cellStyle name="20% - Accent1 3 2 5 2 2 3 5 2" xfId="22062" xr:uid="{00000000-0005-0000-0000-000078550000}"/>
    <cellStyle name="20% - Accent1 3 2 5 2 2 3 5 2 2" xfId="22063" xr:uid="{00000000-0005-0000-0000-000079550000}"/>
    <cellStyle name="20% - Accent1 3 2 5 2 2 3 5 3" xfId="22064" xr:uid="{00000000-0005-0000-0000-00007A550000}"/>
    <cellStyle name="20% - Accent1 3 2 5 2 2 3 6" xfId="22065" xr:uid="{00000000-0005-0000-0000-00007B550000}"/>
    <cellStyle name="20% - Accent1 3 2 5 2 2 3 6 2" xfId="22066" xr:uid="{00000000-0005-0000-0000-00007C550000}"/>
    <cellStyle name="20% - Accent1 3 2 5 2 2 3 6 2 2" xfId="22067" xr:uid="{00000000-0005-0000-0000-00007D550000}"/>
    <cellStyle name="20% - Accent1 3 2 5 2 2 3 6 3" xfId="22068" xr:uid="{00000000-0005-0000-0000-00007E550000}"/>
    <cellStyle name="20% - Accent1 3 2 5 2 2 3 7" xfId="22069" xr:uid="{00000000-0005-0000-0000-00007F550000}"/>
    <cellStyle name="20% - Accent1 3 2 5 2 2 3 7 2" xfId="22070" xr:uid="{00000000-0005-0000-0000-000080550000}"/>
    <cellStyle name="20% - Accent1 3 2 5 2 2 3 8" xfId="22071" xr:uid="{00000000-0005-0000-0000-000081550000}"/>
    <cellStyle name="20% - Accent1 3 2 5 2 2 3 8 2" xfId="22072" xr:uid="{00000000-0005-0000-0000-000082550000}"/>
    <cellStyle name="20% - Accent1 3 2 5 2 2 3 9" xfId="22073" xr:uid="{00000000-0005-0000-0000-000083550000}"/>
    <cellStyle name="20% - Accent1 3 2 5 2 2 4" xfId="22074" xr:uid="{00000000-0005-0000-0000-000084550000}"/>
    <cellStyle name="20% - Accent1 3 2 5 2 2 4 2" xfId="22075" xr:uid="{00000000-0005-0000-0000-000085550000}"/>
    <cellStyle name="20% - Accent1 3 2 5 2 2 4 2 2" xfId="22076" xr:uid="{00000000-0005-0000-0000-000086550000}"/>
    <cellStyle name="20% - Accent1 3 2 5 2 2 4 2 2 2" xfId="22077" xr:uid="{00000000-0005-0000-0000-000087550000}"/>
    <cellStyle name="20% - Accent1 3 2 5 2 2 4 2 3" xfId="22078" xr:uid="{00000000-0005-0000-0000-000088550000}"/>
    <cellStyle name="20% - Accent1 3 2 5 2 2 4 3" xfId="22079" xr:uid="{00000000-0005-0000-0000-000089550000}"/>
    <cellStyle name="20% - Accent1 3 2 5 2 2 4 3 2" xfId="22080" xr:uid="{00000000-0005-0000-0000-00008A550000}"/>
    <cellStyle name="20% - Accent1 3 2 5 2 2 4 4" xfId="22081" xr:uid="{00000000-0005-0000-0000-00008B550000}"/>
    <cellStyle name="20% - Accent1 3 2 5 2 2 5" xfId="22082" xr:uid="{00000000-0005-0000-0000-00008C550000}"/>
    <cellStyle name="20% - Accent1 3 2 5 2 2 5 2" xfId="22083" xr:uid="{00000000-0005-0000-0000-00008D550000}"/>
    <cellStyle name="20% - Accent1 3 2 5 2 2 5 2 2" xfId="22084" xr:uid="{00000000-0005-0000-0000-00008E550000}"/>
    <cellStyle name="20% - Accent1 3 2 5 2 2 5 2 2 2" xfId="22085" xr:uid="{00000000-0005-0000-0000-00008F550000}"/>
    <cellStyle name="20% - Accent1 3 2 5 2 2 5 2 3" xfId="22086" xr:uid="{00000000-0005-0000-0000-000090550000}"/>
    <cellStyle name="20% - Accent1 3 2 5 2 2 5 3" xfId="22087" xr:uid="{00000000-0005-0000-0000-000091550000}"/>
    <cellStyle name="20% - Accent1 3 2 5 2 2 5 3 2" xfId="22088" xr:uid="{00000000-0005-0000-0000-000092550000}"/>
    <cellStyle name="20% - Accent1 3 2 5 2 2 5 4" xfId="22089" xr:uid="{00000000-0005-0000-0000-000093550000}"/>
    <cellStyle name="20% - Accent1 3 2 5 2 2 6" xfId="22090" xr:uid="{00000000-0005-0000-0000-000094550000}"/>
    <cellStyle name="20% - Accent1 3 2 5 2 2 6 2" xfId="22091" xr:uid="{00000000-0005-0000-0000-000095550000}"/>
    <cellStyle name="20% - Accent1 3 2 5 2 2 6 2 2" xfId="22092" xr:uid="{00000000-0005-0000-0000-000096550000}"/>
    <cellStyle name="20% - Accent1 3 2 5 2 2 6 2 2 2" xfId="22093" xr:uid="{00000000-0005-0000-0000-000097550000}"/>
    <cellStyle name="20% - Accent1 3 2 5 2 2 6 2 3" xfId="22094" xr:uid="{00000000-0005-0000-0000-000098550000}"/>
    <cellStyle name="20% - Accent1 3 2 5 2 2 6 3" xfId="22095" xr:uid="{00000000-0005-0000-0000-000099550000}"/>
    <cellStyle name="20% - Accent1 3 2 5 2 2 6 3 2" xfId="22096" xr:uid="{00000000-0005-0000-0000-00009A550000}"/>
    <cellStyle name="20% - Accent1 3 2 5 2 2 6 4" xfId="22097" xr:uid="{00000000-0005-0000-0000-00009B550000}"/>
    <cellStyle name="20% - Accent1 3 2 5 2 2 7" xfId="22098" xr:uid="{00000000-0005-0000-0000-00009C550000}"/>
    <cellStyle name="20% - Accent1 3 2 5 2 2 7 2" xfId="22099" xr:uid="{00000000-0005-0000-0000-00009D550000}"/>
    <cellStyle name="20% - Accent1 3 2 5 2 2 7 2 2" xfId="22100" xr:uid="{00000000-0005-0000-0000-00009E550000}"/>
    <cellStyle name="20% - Accent1 3 2 5 2 2 7 3" xfId="22101" xr:uid="{00000000-0005-0000-0000-00009F550000}"/>
    <cellStyle name="20% - Accent1 3 2 5 2 2 8" xfId="22102" xr:uid="{00000000-0005-0000-0000-0000A0550000}"/>
    <cellStyle name="20% - Accent1 3 2 5 2 2 8 2" xfId="22103" xr:uid="{00000000-0005-0000-0000-0000A1550000}"/>
    <cellStyle name="20% - Accent1 3 2 5 2 2 8 2 2" xfId="22104" xr:uid="{00000000-0005-0000-0000-0000A2550000}"/>
    <cellStyle name="20% - Accent1 3 2 5 2 2 8 3" xfId="22105" xr:uid="{00000000-0005-0000-0000-0000A3550000}"/>
    <cellStyle name="20% - Accent1 3 2 5 2 2 9" xfId="22106" xr:uid="{00000000-0005-0000-0000-0000A4550000}"/>
    <cellStyle name="20% - Accent1 3 2 5 2 2 9 2" xfId="22107" xr:uid="{00000000-0005-0000-0000-0000A5550000}"/>
    <cellStyle name="20% - Accent1 3 2 5 2 3" xfId="22108" xr:uid="{00000000-0005-0000-0000-0000A6550000}"/>
    <cellStyle name="20% - Accent1 3 2 5 2 3 10" xfId="22109" xr:uid="{00000000-0005-0000-0000-0000A7550000}"/>
    <cellStyle name="20% - Accent1 3 2 5 2 3 10 2" xfId="22110" xr:uid="{00000000-0005-0000-0000-0000A8550000}"/>
    <cellStyle name="20% - Accent1 3 2 5 2 3 11" xfId="22111" xr:uid="{00000000-0005-0000-0000-0000A9550000}"/>
    <cellStyle name="20% - Accent1 3 2 5 2 3 2" xfId="22112" xr:uid="{00000000-0005-0000-0000-0000AA550000}"/>
    <cellStyle name="20% - Accent1 3 2 5 2 3 2 2" xfId="22113" xr:uid="{00000000-0005-0000-0000-0000AB550000}"/>
    <cellStyle name="20% - Accent1 3 2 5 2 3 2 2 2" xfId="22114" xr:uid="{00000000-0005-0000-0000-0000AC550000}"/>
    <cellStyle name="20% - Accent1 3 2 5 2 3 2 2 2 2" xfId="22115" xr:uid="{00000000-0005-0000-0000-0000AD550000}"/>
    <cellStyle name="20% - Accent1 3 2 5 2 3 2 2 2 2 2" xfId="22116" xr:uid="{00000000-0005-0000-0000-0000AE550000}"/>
    <cellStyle name="20% - Accent1 3 2 5 2 3 2 2 2 3" xfId="22117" xr:uid="{00000000-0005-0000-0000-0000AF550000}"/>
    <cellStyle name="20% - Accent1 3 2 5 2 3 2 2 3" xfId="22118" xr:uid="{00000000-0005-0000-0000-0000B0550000}"/>
    <cellStyle name="20% - Accent1 3 2 5 2 3 2 2 3 2" xfId="22119" xr:uid="{00000000-0005-0000-0000-0000B1550000}"/>
    <cellStyle name="20% - Accent1 3 2 5 2 3 2 2 4" xfId="22120" xr:uid="{00000000-0005-0000-0000-0000B2550000}"/>
    <cellStyle name="20% - Accent1 3 2 5 2 3 2 3" xfId="22121" xr:uid="{00000000-0005-0000-0000-0000B3550000}"/>
    <cellStyle name="20% - Accent1 3 2 5 2 3 2 3 2" xfId="22122" xr:uid="{00000000-0005-0000-0000-0000B4550000}"/>
    <cellStyle name="20% - Accent1 3 2 5 2 3 2 3 2 2" xfId="22123" xr:uid="{00000000-0005-0000-0000-0000B5550000}"/>
    <cellStyle name="20% - Accent1 3 2 5 2 3 2 3 2 2 2" xfId="22124" xr:uid="{00000000-0005-0000-0000-0000B6550000}"/>
    <cellStyle name="20% - Accent1 3 2 5 2 3 2 3 2 3" xfId="22125" xr:uid="{00000000-0005-0000-0000-0000B7550000}"/>
    <cellStyle name="20% - Accent1 3 2 5 2 3 2 3 3" xfId="22126" xr:uid="{00000000-0005-0000-0000-0000B8550000}"/>
    <cellStyle name="20% - Accent1 3 2 5 2 3 2 3 3 2" xfId="22127" xr:uid="{00000000-0005-0000-0000-0000B9550000}"/>
    <cellStyle name="20% - Accent1 3 2 5 2 3 2 3 4" xfId="22128" xr:uid="{00000000-0005-0000-0000-0000BA550000}"/>
    <cellStyle name="20% - Accent1 3 2 5 2 3 2 4" xfId="22129" xr:uid="{00000000-0005-0000-0000-0000BB550000}"/>
    <cellStyle name="20% - Accent1 3 2 5 2 3 2 4 2" xfId="22130" xr:uid="{00000000-0005-0000-0000-0000BC550000}"/>
    <cellStyle name="20% - Accent1 3 2 5 2 3 2 4 2 2" xfId="22131" xr:uid="{00000000-0005-0000-0000-0000BD550000}"/>
    <cellStyle name="20% - Accent1 3 2 5 2 3 2 4 2 2 2" xfId="22132" xr:uid="{00000000-0005-0000-0000-0000BE550000}"/>
    <cellStyle name="20% - Accent1 3 2 5 2 3 2 4 2 3" xfId="22133" xr:uid="{00000000-0005-0000-0000-0000BF550000}"/>
    <cellStyle name="20% - Accent1 3 2 5 2 3 2 4 3" xfId="22134" xr:uid="{00000000-0005-0000-0000-0000C0550000}"/>
    <cellStyle name="20% - Accent1 3 2 5 2 3 2 4 3 2" xfId="22135" xr:uid="{00000000-0005-0000-0000-0000C1550000}"/>
    <cellStyle name="20% - Accent1 3 2 5 2 3 2 4 4" xfId="22136" xr:uid="{00000000-0005-0000-0000-0000C2550000}"/>
    <cellStyle name="20% - Accent1 3 2 5 2 3 2 5" xfId="22137" xr:uid="{00000000-0005-0000-0000-0000C3550000}"/>
    <cellStyle name="20% - Accent1 3 2 5 2 3 2 5 2" xfId="22138" xr:uid="{00000000-0005-0000-0000-0000C4550000}"/>
    <cellStyle name="20% - Accent1 3 2 5 2 3 2 5 2 2" xfId="22139" xr:uid="{00000000-0005-0000-0000-0000C5550000}"/>
    <cellStyle name="20% - Accent1 3 2 5 2 3 2 5 3" xfId="22140" xr:uid="{00000000-0005-0000-0000-0000C6550000}"/>
    <cellStyle name="20% - Accent1 3 2 5 2 3 2 6" xfId="22141" xr:uid="{00000000-0005-0000-0000-0000C7550000}"/>
    <cellStyle name="20% - Accent1 3 2 5 2 3 2 6 2" xfId="22142" xr:uid="{00000000-0005-0000-0000-0000C8550000}"/>
    <cellStyle name="20% - Accent1 3 2 5 2 3 2 6 2 2" xfId="22143" xr:uid="{00000000-0005-0000-0000-0000C9550000}"/>
    <cellStyle name="20% - Accent1 3 2 5 2 3 2 6 3" xfId="22144" xr:uid="{00000000-0005-0000-0000-0000CA550000}"/>
    <cellStyle name="20% - Accent1 3 2 5 2 3 2 7" xfId="22145" xr:uid="{00000000-0005-0000-0000-0000CB550000}"/>
    <cellStyle name="20% - Accent1 3 2 5 2 3 2 7 2" xfId="22146" xr:uid="{00000000-0005-0000-0000-0000CC550000}"/>
    <cellStyle name="20% - Accent1 3 2 5 2 3 2 8" xfId="22147" xr:uid="{00000000-0005-0000-0000-0000CD550000}"/>
    <cellStyle name="20% - Accent1 3 2 5 2 3 2 8 2" xfId="22148" xr:uid="{00000000-0005-0000-0000-0000CE550000}"/>
    <cellStyle name="20% - Accent1 3 2 5 2 3 2 9" xfId="22149" xr:uid="{00000000-0005-0000-0000-0000CF550000}"/>
    <cellStyle name="20% - Accent1 3 2 5 2 3 3" xfId="22150" xr:uid="{00000000-0005-0000-0000-0000D0550000}"/>
    <cellStyle name="20% - Accent1 3 2 5 2 3 3 2" xfId="22151" xr:uid="{00000000-0005-0000-0000-0000D1550000}"/>
    <cellStyle name="20% - Accent1 3 2 5 2 3 3 2 2" xfId="22152" xr:uid="{00000000-0005-0000-0000-0000D2550000}"/>
    <cellStyle name="20% - Accent1 3 2 5 2 3 3 2 2 2" xfId="22153" xr:uid="{00000000-0005-0000-0000-0000D3550000}"/>
    <cellStyle name="20% - Accent1 3 2 5 2 3 3 2 2 2 2" xfId="22154" xr:uid="{00000000-0005-0000-0000-0000D4550000}"/>
    <cellStyle name="20% - Accent1 3 2 5 2 3 3 2 2 3" xfId="22155" xr:uid="{00000000-0005-0000-0000-0000D5550000}"/>
    <cellStyle name="20% - Accent1 3 2 5 2 3 3 2 3" xfId="22156" xr:uid="{00000000-0005-0000-0000-0000D6550000}"/>
    <cellStyle name="20% - Accent1 3 2 5 2 3 3 2 3 2" xfId="22157" xr:uid="{00000000-0005-0000-0000-0000D7550000}"/>
    <cellStyle name="20% - Accent1 3 2 5 2 3 3 2 4" xfId="22158" xr:uid="{00000000-0005-0000-0000-0000D8550000}"/>
    <cellStyle name="20% - Accent1 3 2 5 2 3 3 3" xfId="22159" xr:uid="{00000000-0005-0000-0000-0000D9550000}"/>
    <cellStyle name="20% - Accent1 3 2 5 2 3 3 3 2" xfId="22160" xr:uid="{00000000-0005-0000-0000-0000DA550000}"/>
    <cellStyle name="20% - Accent1 3 2 5 2 3 3 3 2 2" xfId="22161" xr:uid="{00000000-0005-0000-0000-0000DB550000}"/>
    <cellStyle name="20% - Accent1 3 2 5 2 3 3 3 2 2 2" xfId="22162" xr:uid="{00000000-0005-0000-0000-0000DC550000}"/>
    <cellStyle name="20% - Accent1 3 2 5 2 3 3 3 2 3" xfId="22163" xr:uid="{00000000-0005-0000-0000-0000DD550000}"/>
    <cellStyle name="20% - Accent1 3 2 5 2 3 3 3 3" xfId="22164" xr:uid="{00000000-0005-0000-0000-0000DE550000}"/>
    <cellStyle name="20% - Accent1 3 2 5 2 3 3 3 3 2" xfId="22165" xr:uid="{00000000-0005-0000-0000-0000DF550000}"/>
    <cellStyle name="20% - Accent1 3 2 5 2 3 3 3 4" xfId="22166" xr:uid="{00000000-0005-0000-0000-0000E0550000}"/>
    <cellStyle name="20% - Accent1 3 2 5 2 3 3 4" xfId="22167" xr:uid="{00000000-0005-0000-0000-0000E1550000}"/>
    <cellStyle name="20% - Accent1 3 2 5 2 3 3 4 2" xfId="22168" xr:uid="{00000000-0005-0000-0000-0000E2550000}"/>
    <cellStyle name="20% - Accent1 3 2 5 2 3 3 4 2 2" xfId="22169" xr:uid="{00000000-0005-0000-0000-0000E3550000}"/>
    <cellStyle name="20% - Accent1 3 2 5 2 3 3 4 2 2 2" xfId="22170" xr:uid="{00000000-0005-0000-0000-0000E4550000}"/>
    <cellStyle name="20% - Accent1 3 2 5 2 3 3 4 2 3" xfId="22171" xr:uid="{00000000-0005-0000-0000-0000E5550000}"/>
    <cellStyle name="20% - Accent1 3 2 5 2 3 3 4 3" xfId="22172" xr:uid="{00000000-0005-0000-0000-0000E6550000}"/>
    <cellStyle name="20% - Accent1 3 2 5 2 3 3 4 3 2" xfId="22173" xr:uid="{00000000-0005-0000-0000-0000E7550000}"/>
    <cellStyle name="20% - Accent1 3 2 5 2 3 3 4 4" xfId="22174" xr:uid="{00000000-0005-0000-0000-0000E8550000}"/>
    <cellStyle name="20% - Accent1 3 2 5 2 3 3 5" xfId="22175" xr:uid="{00000000-0005-0000-0000-0000E9550000}"/>
    <cellStyle name="20% - Accent1 3 2 5 2 3 3 5 2" xfId="22176" xr:uid="{00000000-0005-0000-0000-0000EA550000}"/>
    <cellStyle name="20% - Accent1 3 2 5 2 3 3 5 2 2" xfId="22177" xr:uid="{00000000-0005-0000-0000-0000EB550000}"/>
    <cellStyle name="20% - Accent1 3 2 5 2 3 3 5 3" xfId="22178" xr:uid="{00000000-0005-0000-0000-0000EC550000}"/>
    <cellStyle name="20% - Accent1 3 2 5 2 3 3 6" xfId="22179" xr:uid="{00000000-0005-0000-0000-0000ED550000}"/>
    <cellStyle name="20% - Accent1 3 2 5 2 3 3 6 2" xfId="22180" xr:uid="{00000000-0005-0000-0000-0000EE550000}"/>
    <cellStyle name="20% - Accent1 3 2 5 2 3 3 6 2 2" xfId="22181" xr:uid="{00000000-0005-0000-0000-0000EF550000}"/>
    <cellStyle name="20% - Accent1 3 2 5 2 3 3 6 3" xfId="22182" xr:uid="{00000000-0005-0000-0000-0000F0550000}"/>
    <cellStyle name="20% - Accent1 3 2 5 2 3 3 7" xfId="22183" xr:uid="{00000000-0005-0000-0000-0000F1550000}"/>
    <cellStyle name="20% - Accent1 3 2 5 2 3 3 7 2" xfId="22184" xr:uid="{00000000-0005-0000-0000-0000F2550000}"/>
    <cellStyle name="20% - Accent1 3 2 5 2 3 3 8" xfId="22185" xr:uid="{00000000-0005-0000-0000-0000F3550000}"/>
    <cellStyle name="20% - Accent1 3 2 5 2 3 3 8 2" xfId="22186" xr:uid="{00000000-0005-0000-0000-0000F4550000}"/>
    <cellStyle name="20% - Accent1 3 2 5 2 3 3 9" xfId="22187" xr:uid="{00000000-0005-0000-0000-0000F5550000}"/>
    <cellStyle name="20% - Accent1 3 2 5 2 3 4" xfId="22188" xr:uid="{00000000-0005-0000-0000-0000F6550000}"/>
    <cellStyle name="20% - Accent1 3 2 5 2 3 4 2" xfId="22189" xr:uid="{00000000-0005-0000-0000-0000F7550000}"/>
    <cellStyle name="20% - Accent1 3 2 5 2 3 4 2 2" xfId="22190" xr:uid="{00000000-0005-0000-0000-0000F8550000}"/>
    <cellStyle name="20% - Accent1 3 2 5 2 3 4 2 2 2" xfId="22191" xr:uid="{00000000-0005-0000-0000-0000F9550000}"/>
    <cellStyle name="20% - Accent1 3 2 5 2 3 4 2 3" xfId="22192" xr:uid="{00000000-0005-0000-0000-0000FA550000}"/>
    <cellStyle name="20% - Accent1 3 2 5 2 3 4 3" xfId="22193" xr:uid="{00000000-0005-0000-0000-0000FB550000}"/>
    <cellStyle name="20% - Accent1 3 2 5 2 3 4 3 2" xfId="22194" xr:uid="{00000000-0005-0000-0000-0000FC550000}"/>
    <cellStyle name="20% - Accent1 3 2 5 2 3 4 4" xfId="22195" xr:uid="{00000000-0005-0000-0000-0000FD550000}"/>
    <cellStyle name="20% - Accent1 3 2 5 2 3 5" xfId="22196" xr:uid="{00000000-0005-0000-0000-0000FE550000}"/>
    <cellStyle name="20% - Accent1 3 2 5 2 3 5 2" xfId="22197" xr:uid="{00000000-0005-0000-0000-0000FF550000}"/>
    <cellStyle name="20% - Accent1 3 2 5 2 3 5 2 2" xfId="22198" xr:uid="{00000000-0005-0000-0000-000000560000}"/>
    <cellStyle name="20% - Accent1 3 2 5 2 3 5 2 2 2" xfId="22199" xr:uid="{00000000-0005-0000-0000-000001560000}"/>
    <cellStyle name="20% - Accent1 3 2 5 2 3 5 2 3" xfId="22200" xr:uid="{00000000-0005-0000-0000-000002560000}"/>
    <cellStyle name="20% - Accent1 3 2 5 2 3 5 3" xfId="22201" xr:uid="{00000000-0005-0000-0000-000003560000}"/>
    <cellStyle name="20% - Accent1 3 2 5 2 3 5 3 2" xfId="22202" xr:uid="{00000000-0005-0000-0000-000004560000}"/>
    <cellStyle name="20% - Accent1 3 2 5 2 3 5 4" xfId="22203" xr:uid="{00000000-0005-0000-0000-000005560000}"/>
    <cellStyle name="20% - Accent1 3 2 5 2 3 6" xfId="22204" xr:uid="{00000000-0005-0000-0000-000006560000}"/>
    <cellStyle name="20% - Accent1 3 2 5 2 3 6 2" xfId="22205" xr:uid="{00000000-0005-0000-0000-000007560000}"/>
    <cellStyle name="20% - Accent1 3 2 5 2 3 6 2 2" xfId="22206" xr:uid="{00000000-0005-0000-0000-000008560000}"/>
    <cellStyle name="20% - Accent1 3 2 5 2 3 6 2 2 2" xfId="22207" xr:uid="{00000000-0005-0000-0000-000009560000}"/>
    <cellStyle name="20% - Accent1 3 2 5 2 3 6 2 3" xfId="22208" xr:uid="{00000000-0005-0000-0000-00000A560000}"/>
    <cellStyle name="20% - Accent1 3 2 5 2 3 6 3" xfId="22209" xr:uid="{00000000-0005-0000-0000-00000B560000}"/>
    <cellStyle name="20% - Accent1 3 2 5 2 3 6 3 2" xfId="22210" xr:uid="{00000000-0005-0000-0000-00000C560000}"/>
    <cellStyle name="20% - Accent1 3 2 5 2 3 6 4" xfId="22211" xr:uid="{00000000-0005-0000-0000-00000D560000}"/>
    <cellStyle name="20% - Accent1 3 2 5 2 3 7" xfId="22212" xr:uid="{00000000-0005-0000-0000-00000E560000}"/>
    <cellStyle name="20% - Accent1 3 2 5 2 3 7 2" xfId="22213" xr:uid="{00000000-0005-0000-0000-00000F560000}"/>
    <cellStyle name="20% - Accent1 3 2 5 2 3 7 2 2" xfId="22214" xr:uid="{00000000-0005-0000-0000-000010560000}"/>
    <cellStyle name="20% - Accent1 3 2 5 2 3 7 3" xfId="22215" xr:uid="{00000000-0005-0000-0000-000011560000}"/>
    <cellStyle name="20% - Accent1 3 2 5 2 3 8" xfId="22216" xr:uid="{00000000-0005-0000-0000-000012560000}"/>
    <cellStyle name="20% - Accent1 3 2 5 2 3 8 2" xfId="22217" xr:uid="{00000000-0005-0000-0000-000013560000}"/>
    <cellStyle name="20% - Accent1 3 2 5 2 3 8 2 2" xfId="22218" xr:uid="{00000000-0005-0000-0000-000014560000}"/>
    <cellStyle name="20% - Accent1 3 2 5 2 3 8 3" xfId="22219" xr:uid="{00000000-0005-0000-0000-000015560000}"/>
    <cellStyle name="20% - Accent1 3 2 5 2 3 9" xfId="22220" xr:uid="{00000000-0005-0000-0000-000016560000}"/>
    <cellStyle name="20% - Accent1 3 2 5 2 3 9 2" xfId="22221" xr:uid="{00000000-0005-0000-0000-000017560000}"/>
    <cellStyle name="20% - Accent1 3 2 5 2 4" xfId="22222" xr:uid="{00000000-0005-0000-0000-000018560000}"/>
    <cellStyle name="20% - Accent1 3 2 5 2 4 10" xfId="22223" xr:uid="{00000000-0005-0000-0000-000019560000}"/>
    <cellStyle name="20% - Accent1 3 2 5 2 4 10 2" xfId="22224" xr:uid="{00000000-0005-0000-0000-00001A560000}"/>
    <cellStyle name="20% - Accent1 3 2 5 2 4 11" xfId="22225" xr:uid="{00000000-0005-0000-0000-00001B560000}"/>
    <cellStyle name="20% - Accent1 3 2 5 2 4 2" xfId="22226" xr:uid="{00000000-0005-0000-0000-00001C560000}"/>
    <cellStyle name="20% - Accent1 3 2 5 2 4 2 2" xfId="22227" xr:uid="{00000000-0005-0000-0000-00001D560000}"/>
    <cellStyle name="20% - Accent1 3 2 5 2 4 2 2 2" xfId="22228" xr:uid="{00000000-0005-0000-0000-00001E560000}"/>
    <cellStyle name="20% - Accent1 3 2 5 2 4 2 2 2 2" xfId="22229" xr:uid="{00000000-0005-0000-0000-00001F560000}"/>
    <cellStyle name="20% - Accent1 3 2 5 2 4 2 2 2 2 2" xfId="22230" xr:uid="{00000000-0005-0000-0000-000020560000}"/>
    <cellStyle name="20% - Accent1 3 2 5 2 4 2 2 2 3" xfId="22231" xr:uid="{00000000-0005-0000-0000-000021560000}"/>
    <cellStyle name="20% - Accent1 3 2 5 2 4 2 2 3" xfId="22232" xr:uid="{00000000-0005-0000-0000-000022560000}"/>
    <cellStyle name="20% - Accent1 3 2 5 2 4 2 2 3 2" xfId="22233" xr:uid="{00000000-0005-0000-0000-000023560000}"/>
    <cellStyle name="20% - Accent1 3 2 5 2 4 2 2 4" xfId="22234" xr:uid="{00000000-0005-0000-0000-000024560000}"/>
    <cellStyle name="20% - Accent1 3 2 5 2 4 2 3" xfId="22235" xr:uid="{00000000-0005-0000-0000-000025560000}"/>
    <cellStyle name="20% - Accent1 3 2 5 2 4 2 3 2" xfId="22236" xr:uid="{00000000-0005-0000-0000-000026560000}"/>
    <cellStyle name="20% - Accent1 3 2 5 2 4 2 3 2 2" xfId="22237" xr:uid="{00000000-0005-0000-0000-000027560000}"/>
    <cellStyle name="20% - Accent1 3 2 5 2 4 2 3 2 2 2" xfId="22238" xr:uid="{00000000-0005-0000-0000-000028560000}"/>
    <cellStyle name="20% - Accent1 3 2 5 2 4 2 3 2 3" xfId="22239" xr:uid="{00000000-0005-0000-0000-000029560000}"/>
    <cellStyle name="20% - Accent1 3 2 5 2 4 2 3 3" xfId="22240" xr:uid="{00000000-0005-0000-0000-00002A560000}"/>
    <cellStyle name="20% - Accent1 3 2 5 2 4 2 3 3 2" xfId="22241" xr:uid="{00000000-0005-0000-0000-00002B560000}"/>
    <cellStyle name="20% - Accent1 3 2 5 2 4 2 3 4" xfId="22242" xr:uid="{00000000-0005-0000-0000-00002C560000}"/>
    <cellStyle name="20% - Accent1 3 2 5 2 4 2 4" xfId="22243" xr:uid="{00000000-0005-0000-0000-00002D560000}"/>
    <cellStyle name="20% - Accent1 3 2 5 2 4 2 4 2" xfId="22244" xr:uid="{00000000-0005-0000-0000-00002E560000}"/>
    <cellStyle name="20% - Accent1 3 2 5 2 4 2 4 2 2" xfId="22245" xr:uid="{00000000-0005-0000-0000-00002F560000}"/>
    <cellStyle name="20% - Accent1 3 2 5 2 4 2 4 2 2 2" xfId="22246" xr:uid="{00000000-0005-0000-0000-000030560000}"/>
    <cellStyle name="20% - Accent1 3 2 5 2 4 2 4 2 3" xfId="22247" xr:uid="{00000000-0005-0000-0000-000031560000}"/>
    <cellStyle name="20% - Accent1 3 2 5 2 4 2 4 3" xfId="22248" xr:uid="{00000000-0005-0000-0000-000032560000}"/>
    <cellStyle name="20% - Accent1 3 2 5 2 4 2 4 3 2" xfId="22249" xr:uid="{00000000-0005-0000-0000-000033560000}"/>
    <cellStyle name="20% - Accent1 3 2 5 2 4 2 4 4" xfId="22250" xr:uid="{00000000-0005-0000-0000-000034560000}"/>
    <cellStyle name="20% - Accent1 3 2 5 2 4 2 5" xfId="22251" xr:uid="{00000000-0005-0000-0000-000035560000}"/>
    <cellStyle name="20% - Accent1 3 2 5 2 4 2 5 2" xfId="22252" xr:uid="{00000000-0005-0000-0000-000036560000}"/>
    <cellStyle name="20% - Accent1 3 2 5 2 4 2 5 2 2" xfId="22253" xr:uid="{00000000-0005-0000-0000-000037560000}"/>
    <cellStyle name="20% - Accent1 3 2 5 2 4 2 5 3" xfId="22254" xr:uid="{00000000-0005-0000-0000-000038560000}"/>
    <cellStyle name="20% - Accent1 3 2 5 2 4 2 6" xfId="22255" xr:uid="{00000000-0005-0000-0000-000039560000}"/>
    <cellStyle name="20% - Accent1 3 2 5 2 4 2 6 2" xfId="22256" xr:uid="{00000000-0005-0000-0000-00003A560000}"/>
    <cellStyle name="20% - Accent1 3 2 5 2 4 2 6 2 2" xfId="22257" xr:uid="{00000000-0005-0000-0000-00003B560000}"/>
    <cellStyle name="20% - Accent1 3 2 5 2 4 2 6 3" xfId="22258" xr:uid="{00000000-0005-0000-0000-00003C560000}"/>
    <cellStyle name="20% - Accent1 3 2 5 2 4 2 7" xfId="22259" xr:uid="{00000000-0005-0000-0000-00003D560000}"/>
    <cellStyle name="20% - Accent1 3 2 5 2 4 2 7 2" xfId="22260" xr:uid="{00000000-0005-0000-0000-00003E560000}"/>
    <cellStyle name="20% - Accent1 3 2 5 2 4 2 8" xfId="22261" xr:uid="{00000000-0005-0000-0000-00003F560000}"/>
    <cellStyle name="20% - Accent1 3 2 5 2 4 2 8 2" xfId="22262" xr:uid="{00000000-0005-0000-0000-000040560000}"/>
    <cellStyle name="20% - Accent1 3 2 5 2 4 2 9" xfId="22263" xr:uid="{00000000-0005-0000-0000-000041560000}"/>
    <cellStyle name="20% - Accent1 3 2 5 2 4 3" xfId="22264" xr:uid="{00000000-0005-0000-0000-000042560000}"/>
    <cellStyle name="20% - Accent1 3 2 5 2 4 3 2" xfId="22265" xr:uid="{00000000-0005-0000-0000-000043560000}"/>
    <cellStyle name="20% - Accent1 3 2 5 2 4 3 2 2" xfId="22266" xr:uid="{00000000-0005-0000-0000-000044560000}"/>
    <cellStyle name="20% - Accent1 3 2 5 2 4 3 2 2 2" xfId="22267" xr:uid="{00000000-0005-0000-0000-000045560000}"/>
    <cellStyle name="20% - Accent1 3 2 5 2 4 3 2 2 2 2" xfId="22268" xr:uid="{00000000-0005-0000-0000-000046560000}"/>
    <cellStyle name="20% - Accent1 3 2 5 2 4 3 2 2 3" xfId="22269" xr:uid="{00000000-0005-0000-0000-000047560000}"/>
    <cellStyle name="20% - Accent1 3 2 5 2 4 3 2 3" xfId="22270" xr:uid="{00000000-0005-0000-0000-000048560000}"/>
    <cellStyle name="20% - Accent1 3 2 5 2 4 3 2 3 2" xfId="22271" xr:uid="{00000000-0005-0000-0000-000049560000}"/>
    <cellStyle name="20% - Accent1 3 2 5 2 4 3 2 4" xfId="22272" xr:uid="{00000000-0005-0000-0000-00004A560000}"/>
    <cellStyle name="20% - Accent1 3 2 5 2 4 3 3" xfId="22273" xr:uid="{00000000-0005-0000-0000-00004B560000}"/>
    <cellStyle name="20% - Accent1 3 2 5 2 4 3 3 2" xfId="22274" xr:uid="{00000000-0005-0000-0000-00004C560000}"/>
    <cellStyle name="20% - Accent1 3 2 5 2 4 3 3 2 2" xfId="22275" xr:uid="{00000000-0005-0000-0000-00004D560000}"/>
    <cellStyle name="20% - Accent1 3 2 5 2 4 3 3 2 2 2" xfId="22276" xr:uid="{00000000-0005-0000-0000-00004E560000}"/>
    <cellStyle name="20% - Accent1 3 2 5 2 4 3 3 2 3" xfId="22277" xr:uid="{00000000-0005-0000-0000-00004F560000}"/>
    <cellStyle name="20% - Accent1 3 2 5 2 4 3 3 3" xfId="22278" xr:uid="{00000000-0005-0000-0000-000050560000}"/>
    <cellStyle name="20% - Accent1 3 2 5 2 4 3 3 3 2" xfId="22279" xr:uid="{00000000-0005-0000-0000-000051560000}"/>
    <cellStyle name="20% - Accent1 3 2 5 2 4 3 3 4" xfId="22280" xr:uid="{00000000-0005-0000-0000-000052560000}"/>
    <cellStyle name="20% - Accent1 3 2 5 2 4 3 4" xfId="22281" xr:uid="{00000000-0005-0000-0000-000053560000}"/>
    <cellStyle name="20% - Accent1 3 2 5 2 4 3 4 2" xfId="22282" xr:uid="{00000000-0005-0000-0000-000054560000}"/>
    <cellStyle name="20% - Accent1 3 2 5 2 4 3 4 2 2" xfId="22283" xr:uid="{00000000-0005-0000-0000-000055560000}"/>
    <cellStyle name="20% - Accent1 3 2 5 2 4 3 4 2 2 2" xfId="22284" xr:uid="{00000000-0005-0000-0000-000056560000}"/>
    <cellStyle name="20% - Accent1 3 2 5 2 4 3 4 2 3" xfId="22285" xr:uid="{00000000-0005-0000-0000-000057560000}"/>
    <cellStyle name="20% - Accent1 3 2 5 2 4 3 4 3" xfId="22286" xr:uid="{00000000-0005-0000-0000-000058560000}"/>
    <cellStyle name="20% - Accent1 3 2 5 2 4 3 4 3 2" xfId="22287" xr:uid="{00000000-0005-0000-0000-000059560000}"/>
    <cellStyle name="20% - Accent1 3 2 5 2 4 3 4 4" xfId="22288" xr:uid="{00000000-0005-0000-0000-00005A560000}"/>
    <cellStyle name="20% - Accent1 3 2 5 2 4 3 5" xfId="22289" xr:uid="{00000000-0005-0000-0000-00005B560000}"/>
    <cellStyle name="20% - Accent1 3 2 5 2 4 3 5 2" xfId="22290" xr:uid="{00000000-0005-0000-0000-00005C560000}"/>
    <cellStyle name="20% - Accent1 3 2 5 2 4 3 5 2 2" xfId="22291" xr:uid="{00000000-0005-0000-0000-00005D560000}"/>
    <cellStyle name="20% - Accent1 3 2 5 2 4 3 5 3" xfId="22292" xr:uid="{00000000-0005-0000-0000-00005E560000}"/>
    <cellStyle name="20% - Accent1 3 2 5 2 4 3 6" xfId="22293" xr:uid="{00000000-0005-0000-0000-00005F560000}"/>
    <cellStyle name="20% - Accent1 3 2 5 2 4 3 6 2" xfId="22294" xr:uid="{00000000-0005-0000-0000-000060560000}"/>
    <cellStyle name="20% - Accent1 3 2 5 2 4 3 6 2 2" xfId="22295" xr:uid="{00000000-0005-0000-0000-000061560000}"/>
    <cellStyle name="20% - Accent1 3 2 5 2 4 3 6 3" xfId="22296" xr:uid="{00000000-0005-0000-0000-000062560000}"/>
    <cellStyle name="20% - Accent1 3 2 5 2 4 3 7" xfId="22297" xr:uid="{00000000-0005-0000-0000-000063560000}"/>
    <cellStyle name="20% - Accent1 3 2 5 2 4 3 7 2" xfId="22298" xr:uid="{00000000-0005-0000-0000-000064560000}"/>
    <cellStyle name="20% - Accent1 3 2 5 2 4 3 8" xfId="22299" xr:uid="{00000000-0005-0000-0000-000065560000}"/>
    <cellStyle name="20% - Accent1 3 2 5 2 4 3 8 2" xfId="22300" xr:uid="{00000000-0005-0000-0000-000066560000}"/>
    <cellStyle name="20% - Accent1 3 2 5 2 4 3 9" xfId="22301" xr:uid="{00000000-0005-0000-0000-000067560000}"/>
    <cellStyle name="20% - Accent1 3 2 5 2 4 4" xfId="22302" xr:uid="{00000000-0005-0000-0000-000068560000}"/>
    <cellStyle name="20% - Accent1 3 2 5 2 4 4 2" xfId="22303" xr:uid="{00000000-0005-0000-0000-000069560000}"/>
    <cellStyle name="20% - Accent1 3 2 5 2 4 4 2 2" xfId="22304" xr:uid="{00000000-0005-0000-0000-00006A560000}"/>
    <cellStyle name="20% - Accent1 3 2 5 2 4 4 2 2 2" xfId="22305" xr:uid="{00000000-0005-0000-0000-00006B560000}"/>
    <cellStyle name="20% - Accent1 3 2 5 2 4 4 2 3" xfId="22306" xr:uid="{00000000-0005-0000-0000-00006C560000}"/>
    <cellStyle name="20% - Accent1 3 2 5 2 4 4 3" xfId="22307" xr:uid="{00000000-0005-0000-0000-00006D560000}"/>
    <cellStyle name="20% - Accent1 3 2 5 2 4 4 3 2" xfId="22308" xr:uid="{00000000-0005-0000-0000-00006E560000}"/>
    <cellStyle name="20% - Accent1 3 2 5 2 4 4 4" xfId="22309" xr:uid="{00000000-0005-0000-0000-00006F560000}"/>
    <cellStyle name="20% - Accent1 3 2 5 2 4 5" xfId="22310" xr:uid="{00000000-0005-0000-0000-000070560000}"/>
    <cellStyle name="20% - Accent1 3 2 5 2 4 5 2" xfId="22311" xr:uid="{00000000-0005-0000-0000-000071560000}"/>
    <cellStyle name="20% - Accent1 3 2 5 2 4 5 2 2" xfId="22312" xr:uid="{00000000-0005-0000-0000-000072560000}"/>
    <cellStyle name="20% - Accent1 3 2 5 2 4 5 2 2 2" xfId="22313" xr:uid="{00000000-0005-0000-0000-000073560000}"/>
    <cellStyle name="20% - Accent1 3 2 5 2 4 5 2 3" xfId="22314" xr:uid="{00000000-0005-0000-0000-000074560000}"/>
    <cellStyle name="20% - Accent1 3 2 5 2 4 5 3" xfId="22315" xr:uid="{00000000-0005-0000-0000-000075560000}"/>
    <cellStyle name="20% - Accent1 3 2 5 2 4 5 3 2" xfId="22316" xr:uid="{00000000-0005-0000-0000-000076560000}"/>
    <cellStyle name="20% - Accent1 3 2 5 2 4 5 4" xfId="22317" xr:uid="{00000000-0005-0000-0000-000077560000}"/>
    <cellStyle name="20% - Accent1 3 2 5 2 4 6" xfId="22318" xr:uid="{00000000-0005-0000-0000-000078560000}"/>
    <cellStyle name="20% - Accent1 3 2 5 2 4 6 2" xfId="22319" xr:uid="{00000000-0005-0000-0000-000079560000}"/>
    <cellStyle name="20% - Accent1 3 2 5 2 4 6 2 2" xfId="22320" xr:uid="{00000000-0005-0000-0000-00007A560000}"/>
    <cellStyle name="20% - Accent1 3 2 5 2 4 6 2 2 2" xfId="22321" xr:uid="{00000000-0005-0000-0000-00007B560000}"/>
    <cellStyle name="20% - Accent1 3 2 5 2 4 6 2 3" xfId="22322" xr:uid="{00000000-0005-0000-0000-00007C560000}"/>
    <cellStyle name="20% - Accent1 3 2 5 2 4 6 3" xfId="22323" xr:uid="{00000000-0005-0000-0000-00007D560000}"/>
    <cellStyle name="20% - Accent1 3 2 5 2 4 6 3 2" xfId="22324" xr:uid="{00000000-0005-0000-0000-00007E560000}"/>
    <cellStyle name="20% - Accent1 3 2 5 2 4 6 4" xfId="22325" xr:uid="{00000000-0005-0000-0000-00007F560000}"/>
    <cellStyle name="20% - Accent1 3 2 5 2 4 7" xfId="22326" xr:uid="{00000000-0005-0000-0000-000080560000}"/>
    <cellStyle name="20% - Accent1 3 2 5 2 4 7 2" xfId="22327" xr:uid="{00000000-0005-0000-0000-000081560000}"/>
    <cellStyle name="20% - Accent1 3 2 5 2 4 7 2 2" xfId="22328" xr:uid="{00000000-0005-0000-0000-000082560000}"/>
    <cellStyle name="20% - Accent1 3 2 5 2 4 7 3" xfId="22329" xr:uid="{00000000-0005-0000-0000-000083560000}"/>
    <cellStyle name="20% - Accent1 3 2 5 2 4 8" xfId="22330" xr:uid="{00000000-0005-0000-0000-000084560000}"/>
    <cellStyle name="20% - Accent1 3 2 5 2 4 8 2" xfId="22331" xr:uid="{00000000-0005-0000-0000-000085560000}"/>
    <cellStyle name="20% - Accent1 3 2 5 2 4 8 2 2" xfId="22332" xr:uid="{00000000-0005-0000-0000-000086560000}"/>
    <cellStyle name="20% - Accent1 3 2 5 2 4 8 3" xfId="22333" xr:uid="{00000000-0005-0000-0000-000087560000}"/>
    <cellStyle name="20% - Accent1 3 2 5 2 4 9" xfId="22334" xr:uid="{00000000-0005-0000-0000-000088560000}"/>
    <cellStyle name="20% - Accent1 3 2 5 2 4 9 2" xfId="22335" xr:uid="{00000000-0005-0000-0000-000089560000}"/>
    <cellStyle name="20% - Accent1 3 2 5 2 5" xfId="22336" xr:uid="{00000000-0005-0000-0000-00008A560000}"/>
    <cellStyle name="20% - Accent1 3 2 5 2 5 2" xfId="22337" xr:uid="{00000000-0005-0000-0000-00008B560000}"/>
    <cellStyle name="20% - Accent1 3 2 5 2 5 2 2" xfId="22338" xr:uid="{00000000-0005-0000-0000-00008C560000}"/>
    <cellStyle name="20% - Accent1 3 2 5 2 5 2 2 2" xfId="22339" xr:uid="{00000000-0005-0000-0000-00008D560000}"/>
    <cellStyle name="20% - Accent1 3 2 5 2 5 2 2 2 2" xfId="22340" xr:uid="{00000000-0005-0000-0000-00008E560000}"/>
    <cellStyle name="20% - Accent1 3 2 5 2 5 2 2 3" xfId="22341" xr:uid="{00000000-0005-0000-0000-00008F560000}"/>
    <cellStyle name="20% - Accent1 3 2 5 2 5 2 3" xfId="22342" xr:uid="{00000000-0005-0000-0000-000090560000}"/>
    <cellStyle name="20% - Accent1 3 2 5 2 5 2 3 2" xfId="22343" xr:uid="{00000000-0005-0000-0000-000091560000}"/>
    <cellStyle name="20% - Accent1 3 2 5 2 5 2 4" xfId="22344" xr:uid="{00000000-0005-0000-0000-000092560000}"/>
    <cellStyle name="20% - Accent1 3 2 5 2 5 3" xfId="22345" xr:uid="{00000000-0005-0000-0000-000093560000}"/>
    <cellStyle name="20% - Accent1 3 2 5 2 5 3 2" xfId="22346" xr:uid="{00000000-0005-0000-0000-000094560000}"/>
    <cellStyle name="20% - Accent1 3 2 5 2 5 3 2 2" xfId="22347" xr:uid="{00000000-0005-0000-0000-000095560000}"/>
    <cellStyle name="20% - Accent1 3 2 5 2 5 3 2 2 2" xfId="22348" xr:uid="{00000000-0005-0000-0000-000096560000}"/>
    <cellStyle name="20% - Accent1 3 2 5 2 5 3 2 3" xfId="22349" xr:uid="{00000000-0005-0000-0000-000097560000}"/>
    <cellStyle name="20% - Accent1 3 2 5 2 5 3 3" xfId="22350" xr:uid="{00000000-0005-0000-0000-000098560000}"/>
    <cellStyle name="20% - Accent1 3 2 5 2 5 3 3 2" xfId="22351" xr:uid="{00000000-0005-0000-0000-000099560000}"/>
    <cellStyle name="20% - Accent1 3 2 5 2 5 3 4" xfId="22352" xr:uid="{00000000-0005-0000-0000-00009A560000}"/>
    <cellStyle name="20% - Accent1 3 2 5 2 5 4" xfId="22353" xr:uid="{00000000-0005-0000-0000-00009B560000}"/>
    <cellStyle name="20% - Accent1 3 2 5 2 5 4 2" xfId="22354" xr:uid="{00000000-0005-0000-0000-00009C560000}"/>
    <cellStyle name="20% - Accent1 3 2 5 2 5 4 2 2" xfId="22355" xr:uid="{00000000-0005-0000-0000-00009D560000}"/>
    <cellStyle name="20% - Accent1 3 2 5 2 5 4 2 2 2" xfId="22356" xr:uid="{00000000-0005-0000-0000-00009E560000}"/>
    <cellStyle name="20% - Accent1 3 2 5 2 5 4 2 3" xfId="22357" xr:uid="{00000000-0005-0000-0000-00009F560000}"/>
    <cellStyle name="20% - Accent1 3 2 5 2 5 4 3" xfId="22358" xr:uid="{00000000-0005-0000-0000-0000A0560000}"/>
    <cellStyle name="20% - Accent1 3 2 5 2 5 4 3 2" xfId="22359" xr:uid="{00000000-0005-0000-0000-0000A1560000}"/>
    <cellStyle name="20% - Accent1 3 2 5 2 5 4 4" xfId="22360" xr:uid="{00000000-0005-0000-0000-0000A2560000}"/>
    <cellStyle name="20% - Accent1 3 2 5 2 5 5" xfId="22361" xr:uid="{00000000-0005-0000-0000-0000A3560000}"/>
    <cellStyle name="20% - Accent1 3 2 5 2 5 5 2" xfId="22362" xr:uid="{00000000-0005-0000-0000-0000A4560000}"/>
    <cellStyle name="20% - Accent1 3 2 5 2 5 5 2 2" xfId="22363" xr:uid="{00000000-0005-0000-0000-0000A5560000}"/>
    <cellStyle name="20% - Accent1 3 2 5 2 5 5 3" xfId="22364" xr:uid="{00000000-0005-0000-0000-0000A6560000}"/>
    <cellStyle name="20% - Accent1 3 2 5 2 5 6" xfId="22365" xr:uid="{00000000-0005-0000-0000-0000A7560000}"/>
    <cellStyle name="20% - Accent1 3 2 5 2 5 6 2" xfId="22366" xr:uid="{00000000-0005-0000-0000-0000A8560000}"/>
    <cellStyle name="20% - Accent1 3 2 5 2 5 6 2 2" xfId="22367" xr:uid="{00000000-0005-0000-0000-0000A9560000}"/>
    <cellStyle name="20% - Accent1 3 2 5 2 5 6 3" xfId="22368" xr:uid="{00000000-0005-0000-0000-0000AA560000}"/>
    <cellStyle name="20% - Accent1 3 2 5 2 5 7" xfId="22369" xr:uid="{00000000-0005-0000-0000-0000AB560000}"/>
    <cellStyle name="20% - Accent1 3 2 5 2 5 7 2" xfId="22370" xr:uid="{00000000-0005-0000-0000-0000AC560000}"/>
    <cellStyle name="20% - Accent1 3 2 5 2 5 8" xfId="22371" xr:uid="{00000000-0005-0000-0000-0000AD560000}"/>
    <cellStyle name="20% - Accent1 3 2 5 2 5 8 2" xfId="22372" xr:uid="{00000000-0005-0000-0000-0000AE560000}"/>
    <cellStyle name="20% - Accent1 3 2 5 2 5 9" xfId="22373" xr:uid="{00000000-0005-0000-0000-0000AF560000}"/>
    <cellStyle name="20% - Accent1 3 2 5 2 6" xfId="22374" xr:uid="{00000000-0005-0000-0000-0000B0560000}"/>
    <cellStyle name="20% - Accent1 3 2 5 2 6 2" xfId="22375" xr:uid="{00000000-0005-0000-0000-0000B1560000}"/>
    <cellStyle name="20% - Accent1 3 2 5 2 6 2 2" xfId="22376" xr:uid="{00000000-0005-0000-0000-0000B2560000}"/>
    <cellStyle name="20% - Accent1 3 2 5 2 6 2 2 2" xfId="22377" xr:uid="{00000000-0005-0000-0000-0000B3560000}"/>
    <cellStyle name="20% - Accent1 3 2 5 2 6 2 2 2 2" xfId="22378" xr:uid="{00000000-0005-0000-0000-0000B4560000}"/>
    <cellStyle name="20% - Accent1 3 2 5 2 6 2 2 3" xfId="22379" xr:uid="{00000000-0005-0000-0000-0000B5560000}"/>
    <cellStyle name="20% - Accent1 3 2 5 2 6 2 3" xfId="22380" xr:uid="{00000000-0005-0000-0000-0000B6560000}"/>
    <cellStyle name="20% - Accent1 3 2 5 2 6 2 3 2" xfId="22381" xr:uid="{00000000-0005-0000-0000-0000B7560000}"/>
    <cellStyle name="20% - Accent1 3 2 5 2 6 2 4" xfId="22382" xr:uid="{00000000-0005-0000-0000-0000B8560000}"/>
    <cellStyle name="20% - Accent1 3 2 5 2 6 3" xfId="22383" xr:uid="{00000000-0005-0000-0000-0000B9560000}"/>
    <cellStyle name="20% - Accent1 3 2 5 2 6 3 2" xfId="22384" xr:uid="{00000000-0005-0000-0000-0000BA560000}"/>
    <cellStyle name="20% - Accent1 3 2 5 2 6 3 2 2" xfId="22385" xr:uid="{00000000-0005-0000-0000-0000BB560000}"/>
    <cellStyle name="20% - Accent1 3 2 5 2 6 3 2 2 2" xfId="22386" xr:uid="{00000000-0005-0000-0000-0000BC560000}"/>
    <cellStyle name="20% - Accent1 3 2 5 2 6 3 2 3" xfId="22387" xr:uid="{00000000-0005-0000-0000-0000BD560000}"/>
    <cellStyle name="20% - Accent1 3 2 5 2 6 3 3" xfId="22388" xr:uid="{00000000-0005-0000-0000-0000BE560000}"/>
    <cellStyle name="20% - Accent1 3 2 5 2 6 3 3 2" xfId="22389" xr:uid="{00000000-0005-0000-0000-0000BF560000}"/>
    <cellStyle name="20% - Accent1 3 2 5 2 6 3 4" xfId="22390" xr:uid="{00000000-0005-0000-0000-0000C0560000}"/>
    <cellStyle name="20% - Accent1 3 2 5 2 6 4" xfId="22391" xr:uid="{00000000-0005-0000-0000-0000C1560000}"/>
    <cellStyle name="20% - Accent1 3 2 5 2 6 4 2" xfId="22392" xr:uid="{00000000-0005-0000-0000-0000C2560000}"/>
    <cellStyle name="20% - Accent1 3 2 5 2 6 4 2 2" xfId="22393" xr:uid="{00000000-0005-0000-0000-0000C3560000}"/>
    <cellStyle name="20% - Accent1 3 2 5 2 6 4 2 2 2" xfId="22394" xr:uid="{00000000-0005-0000-0000-0000C4560000}"/>
    <cellStyle name="20% - Accent1 3 2 5 2 6 4 2 3" xfId="22395" xr:uid="{00000000-0005-0000-0000-0000C5560000}"/>
    <cellStyle name="20% - Accent1 3 2 5 2 6 4 3" xfId="22396" xr:uid="{00000000-0005-0000-0000-0000C6560000}"/>
    <cellStyle name="20% - Accent1 3 2 5 2 6 4 3 2" xfId="22397" xr:uid="{00000000-0005-0000-0000-0000C7560000}"/>
    <cellStyle name="20% - Accent1 3 2 5 2 6 4 4" xfId="22398" xr:uid="{00000000-0005-0000-0000-0000C8560000}"/>
    <cellStyle name="20% - Accent1 3 2 5 2 6 5" xfId="22399" xr:uid="{00000000-0005-0000-0000-0000C9560000}"/>
    <cellStyle name="20% - Accent1 3 2 5 2 6 5 2" xfId="22400" xr:uid="{00000000-0005-0000-0000-0000CA560000}"/>
    <cellStyle name="20% - Accent1 3 2 5 2 6 5 2 2" xfId="22401" xr:uid="{00000000-0005-0000-0000-0000CB560000}"/>
    <cellStyle name="20% - Accent1 3 2 5 2 6 5 3" xfId="22402" xr:uid="{00000000-0005-0000-0000-0000CC560000}"/>
    <cellStyle name="20% - Accent1 3 2 5 2 6 6" xfId="22403" xr:uid="{00000000-0005-0000-0000-0000CD560000}"/>
    <cellStyle name="20% - Accent1 3 2 5 2 6 6 2" xfId="22404" xr:uid="{00000000-0005-0000-0000-0000CE560000}"/>
    <cellStyle name="20% - Accent1 3 2 5 2 6 6 2 2" xfId="22405" xr:uid="{00000000-0005-0000-0000-0000CF560000}"/>
    <cellStyle name="20% - Accent1 3 2 5 2 6 6 3" xfId="22406" xr:uid="{00000000-0005-0000-0000-0000D0560000}"/>
    <cellStyle name="20% - Accent1 3 2 5 2 6 7" xfId="22407" xr:uid="{00000000-0005-0000-0000-0000D1560000}"/>
    <cellStyle name="20% - Accent1 3 2 5 2 6 7 2" xfId="22408" xr:uid="{00000000-0005-0000-0000-0000D2560000}"/>
    <cellStyle name="20% - Accent1 3 2 5 2 6 8" xfId="22409" xr:uid="{00000000-0005-0000-0000-0000D3560000}"/>
    <cellStyle name="20% - Accent1 3 2 5 2 6 8 2" xfId="22410" xr:uid="{00000000-0005-0000-0000-0000D4560000}"/>
    <cellStyle name="20% - Accent1 3 2 5 2 6 9" xfId="22411" xr:uid="{00000000-0005-0000-0000-0000D5560000}"/>
    <cellStyle name="20% - Accent1 3 2 5 2 7" xfId="22412" xr:uid="{00000000-0005-0000-0000-0000D6560000}"/>
    <cellStyle name="20% - Accent1 3 2 5 2 7 2" xfId="22413" xr:uid="{00000000-0005-0000-0000-0000D7560000}"/>
    <cellStyle name="20% - Accent1 3 2 5 2 7 2 2" xfId="22414" xr:uid="{00000000-0005-0000-0000-0000D8560000}"/>
    <cellStyle name="20% - Accent1 3 2 5 2 7 2 2 2" xfId="22415" xr:uid="{00000000-0005-0000-0000-0000D9560000}"/>
    <cellStyle name="20% - Accent1 3 2 5 2 7 2 3" xfId="22416" xr:uid="{00000000-0005-0000-0000-0000DA560000}"/>
    <cellStyle name="20% - Accent1 3 2 5 2 7 3" xfId="22417" xr:uid="{00000000-0005-0000-0000-0000DB560000}"/>
    <cellStyle name="20% - Accent1 3 2 5 2 7 3 2" xfId="22418" xr:uid="{00000000-0005-0000-0000-0000DC560000}"/>
    <cellStyle name="20% - Accent1 3 2 5 2 7 4" xfId="22419" xr:uid="{00000000-0005-0000-0000-0000DD560000}"/>
    <cellStyle name="20% - Accent1 3 2 5 2 8" xfId="22420" xr:uid="{00000000-0005-0000-0000-0000DE560000}"/>
    <cellStyle name="20% - Accent1 3 2 5 2 8 2" xfId="22421" xr:uid="{00000000-0005-0000-0000-0000DF560000}"/>
    <cellStyle name="20% - Accent1 3 2 5 2 8 2 2" xfId="22422" xr:uid="{00000000-0005-0000-0000-0000E0560000}"/>
    <cellStyle name="20% - Accent1 3 2 5 2 8 2 2 2" xfId="22423" xr:uid="{00000000-0005-0000-0000-0000E1560000}"/>
    <cellStyle name="20% - Accent1 3 2 5 2 8 2 3" xfId="22424" xr:uid="{00000000-0005-0000-0000-0000E2560000}"/>
    <cellStyle name="20% - Accent1 3 2 5 2 8 3" xfId="22425" xr:uid="{00000000-0005-0000-0000-0000E3560000}"/>
    <cellStyle name="20% - Accent1 3 2 5 2 8 3 2" xfId="22426" xr:uid="{00000000-0005-0000-0000-0000E4560000}"/>
    <cellStyle name="20% - Accent1 3 2 5 2 8 4" xfId="22427" xr:uid="{00000000-0005-0000-0000-0000E5560000}"/>
    <cellStyle name="20% - Accent1 3 2 5 2 9" xfId="22428" xr:uid="{00000000-0005-0000-0000-0000E6560000}"/>
    <cellStyle name="20% - Accent1 3 2 5 2 9 2" xfId="22429" xr:uid="{00000000-0005-0000-0000-0000E7560000}"/>
    <cellStyle name="20% - Accent1 3 2 5 2 9 2 2" xfId="22430" xr:uid="{00000000-0005-0000-0000-0000E8560000}"/>
    <cellStyle name="20% - Accent1 3 2 5 2 9 2 2 2" xfId="22431" xr:uid="{00000000-0005-0000-0000-0000E9560000}"/>
    <cellStyle name="20% - Accent1 3 2 5 2 9 2 3" xfId="22432" xr:uid="{00000000-0005-0000-0000-0000EA560000}"/>
    <cellStyle name="20% - Accent1 3 2 5 2 9 3" xfId="22433" xr:uid="{00000000-0005-0000-0000-0000EB560000}"/>
    <cellStyle name="20% - Accent1 3 2 5 2 9 3 2" xfId="22434" xr:uid="{00000000-0005-0000-0000-0000EC560000}"/>
    <cellStyle name="20% - Accent1 3 2 5 2 9 4" xfId="22435" xr:uid="{00000000-0005-0000-0000-0000ED560000}"/>
    <cellStyle name="20% - Accent1 3 2 5 3" xfId="22436" xr:uid="{00000000-0005-0000-0000-0000EE560000}"/>
    <cellStyle name="20% - Accent1 3 2 5 3 10" xfId="22437" xr:uid="{00000000-0005-0000-0000-0000EF560000}"/>
    <cellStyle name="20% - Accent1 3 2 5 3 10 2" xfId="22438" xr:uid="{00000000-0005-0000-0000-0000F0560000}"/>
    <cellStyle name="20% - Accent1 3 2 5 3 11" xfId="22439" xr:uid="{00000000-0005-0000-0000-0000F1560000}"/>
    <cellStyle name="20% - Accent1 3 2 5 3 2" xfId="22440" xr:uid="{00000000-0005-0000-0000-0000F2560000}"/>
    <cellStyle name="20% - Accent1 3 2 5 3 2 2" xfId="22441" xr:uid="{00000000-0005-0000-0000-0000F3560000}"/>
    <cellStyle name="20% - Accent1 3 2 5 3 2 2 2" xfId="22442" xr:uid="{00000000-0005-0000-0000-0000F4560000}"/>
    <cellStyle name="20% - Accent1 3 2 5 3 2 2 2 2" xfId="22443" xr:uid="{00000000-0005-0000-0000-0000F5560000}"/>
    <cellStyle name="20% - Accent1 3 2 5 3 2 2 2 2 2" xfId="22444" xr:uid="{00000000-0005-0000-0000-0000F6560000}"/>
    <cellStyle name="20% - Accent1 3 2 5 3 2 2 2 3" xfId="22445" xr:uid="{00000000-0005-0000-0000-0000F7560000}"/>
    <cellStyle name="20% - Accent1 3 2 5 3 2 2 3" xfId="22446" xr:uid="{00000000-0005-0000-0000-0000F8560000}"/>
    <cellStyle name="20% - Accent1 3 2 5 3 2 2 3 2" xfId="22447" xr:uid="{00000000-0005-0000-0000-0000F9560000}"/>
    <cellStyle name="20% - Accent1 3 2 5 3 2 2 4" xfId="22448" xr:uid="{00000000-0005-0000-0000-0000FA560000}"/>
    <cellStyle name="20% - Accent1 3 2 5 3 2 3" xfId="22449" xr:uid="{00000000-0005-0000-0000-0000FB560000}"/>
    <cellStyle name="20% - Accent1 3 2 5 3 2 3 2" xfId="22450" xr:uid="{00000000-0005-0000-0000-0000FC560000}"/>
    <cellStyle name="20% - Accent1 3 2 5 3 2 3 2 2" xfId="22451" xr:uid="{00000000-0005-0000-0000-0000FD560000}"/>
    <cellStyle name="20% - Accent1 3 2 5 3 2 3 2 2 2" xfId="22452" xr:uid="{00000000-0005-0000-0000-0000FE560000}"/>
    <cellStyle name="20% - Accent1 3 2 5 3 2 3 2 3" xfId="22453" xr:uid="{00000000-0005-0000-0000-0000FF560000}"/>
    <cellStyle name="20% - Accent1 3 2 5 3 2 3 3" xfId="22454" xr:uid="{00000000-0005-0000-0000-000000570000}"/>
    <cellStyle name="20% - Accent1 3 2 5 3 2 3 3 2" xfId="22455" xr:uid="{00000000-0005-0000-0000-000001570000}"/>
    <cellStyle name="20% - Accent1 3 2 5 3 2 3 4" xfId="22456" xr:uid="{00000000-0005-0000-0000-000002570000}"/>
    <cellStyle name="20% - Accent1 3 2 5 3 2 4" xfId="22457" xr:uid="{00000000-0005-0000-0000-000003570000}"/>
    <cellStyle name="20% - Accent1 3 2 5 3 2 4 2" xfId="22458" xr:uid="{00000000-0005-0000-0000-000004570000}"/>
    <cellStyle name="20% - Accent1 3 2 5 3 2 4 2 2" xfId="22459" xr:uid="{00000000-0005-0000-0000-000005570000}"/>
    <cellStyle name="20% - Accent1 3 2 5 3 2 4 2 2 2" xfId="22460" xr:uid="{00000000-0005-0000-0000-000006570000}"/>
    <cellStyle name="20% - Accent1 3 2 5 3 2 4 2 3" xfId="22461" xr:uid="{00000000-0005-0000-0000-000007570000}"/>
    <cellStyle name="20% - Accent1 3 2 5 3 2 4 3" xfId="22462" xr:uid="{00000000-0005-0000-0000-000008570000}"/>
    <cellStyle name="20% - Accent1 3 2 5 3 2 4 3 2" xfId="22463" xr:uid="{00000000-0005-0000-0000-000009570000}"/>
    <cellStyle name="20% - Accent1 3 2 5 3 2 4 4" xfId="22464" xr:uid="{00000000-0005-0000-0000-00000A570000}"/>
    <cellStyle name="20% - Accent1 3 2 5 3 2 5" xfId="22465" xr:uid="{00000000-0005-0000-0000-00000B570000}"/>
    <cellStyle name="20% - Accent1 3 2 5 3 2 5 2" xfId="22466" xr:uid="{00000000-0005-0000-0000-00000C570000}"/>
    <cellStyle name="20% - Accent1 3 2 5 3 2 5 2 2" xfId="22467" xr:uid="{00000000-0005-0000-0000-00000D570000}"/>
    <cellStyle name="20% - Accent1 3 2 5 3 2 5 3" xfId="22468" xr:uid="{00000000-0005-0000-0000-00000E570000}"/>
    <cellStyle name="20% - Accent1 3 2 5 3 2 6" xfId="22469" xr:uid="{00000000-0005-0000-0000-00000F570000}"/>
    <cellStyle name="20% - Accent1 3 2 5 3 2 6 2" xfId="22470" xr:uid="{00000000-0005-0000-0000-000010570000}"/>
    <cellStyle name="20% - Accent1 3 2 5 3 2 6 2 2" xfId="22471" xr:uid="{00000000-0005-0000-0000-000011570000}"/>
    <cellStyle name="20% - Accent1 3 2 5 3 2 6 3" xfId="22472" xr:uid="{00000000-0005-0000-0000-000012570000}"/>
    <cellStyle name="20% - Accent1 3 2 5 3 2 7" xfId="22473" xr:uid="{00000000-0005-0000-0000-000013570000}"/>
    <cellStyle name="20% - Accent1 3 2 5 3 2 7 2" xfId="22474" xr:uid="{00000000-0005-0000-0000-000014570000}"/>
    <cellStyle name="20% - Accent1 3 2 5 3 2 8" xfId="22475" xr:uid="{00000000-0005-0000-0000-000015570000}"/>
    <cellStyle name="20% - Accent1 3 2 5 3 2 8 2" xfId="22476" xr:uid="{00000000-0005-0000-0000-000016570000}"/>
    <cellStyle name="20% - Accent1 3 2 5 3 2 9" xfId="22477" xr:uid="{00000000-0005-0000-0000-000017570000}"/>
    <cellStyle name="20% - Accent1 3 2 5 3 3" xfId="22478" xr:uid="{00000000-0005-0000-0000-000018570000}"/>
    <cellStyle name="20% - Accent1 3 2 5 3 3 2" xfId="22479" xr:uid="{00000000-0005-0000-0000-000019570000}"/>
    <cellStyle name="20% - Accent1 3 2 5 3 3 2 2" xfId="22480" xr:uid="{00000000-0005-0000-0000-00001A570000}"/>
    <cellStyle name="20% - Accent1 3 2 5 3 3 2 2 2" xfId="22481" xr:uid="{00000000-0005-0000-0000-00001B570000}"/>
    <cellStyle name="20% - Accent1 3 2 5 3 3 2 2 2 2" xfId="22482" xr:uid="{00000000-0005-0000-0000-00001C570000}"/>
    <cellStyle name="20% - Accent1 3 2 5 3 3 2 2 3" xfId="22483" xr:uid="{00000000-0005-0000-0000-00001D570000}"/>
    <cellStyle name="20% - Accent1 3 2 5 3 3 2 3" xfId="22484" xr:uid="{00000000-0005-0000-0000-00001E570000}"/>
    <cellStyle name="20% - Accent1 3 2 5 3 3 2 3 2" xfId="22485" xr:uid="{00000000-0005-0000-0000-00001F570000}"/>
    <cellStyle name="20% - Accent1 3 2 5 3 3 2 4" xfId="22486" xr:uid="{00000000-0005-0000-0000-000020570000}"/>
    <cellStyle name="20% - Accent1 3 2 5 3 3 3" xfId="22487" xr:uid="{00000000-0005-0000-0000-000021570000}"/>
    <cellStyle name="20% - Accent1 3 2 5 3 3 3 2" xfId="22488" xr:uid="{00000000-0005-0000-0000-000022570000}"/>
    <cellStyle name="20% - Accent1 3 2 5 3 3 3 2 2" xfId="22489" xr:uid="{00000000-0005-0000-0000-000023570000}"/>
    <cellStyle name="20% - Accent1 3 2 5 3 3 3 2 2 2" xfId="22490" xr:uid="{00000000-0005-0000-0000-000024570000}"/>
    <cellStyle name="20% - Accent1 3 2 5 3 3 3 2 3" xfId="22491" xr:uid="{00000000-0005-0000-0000-000025570000}"/>
    <cellStyle name="20% - Accent1 3 2 5 3 3 3 3" xfId="22492" xr:uid="{00000000-0005-0000-0000-000026570000}"/>
    <cellStyle name="20% - Accent1 3 2 5 3 3 3 3 2" xfId="22493" xr:uid="{00000000-0005-0000-0000-000027570000}"/>
    <cellStyle name="20% - Accent1 3 2 5 3 3 3 4" xfId="22494" xr:uid="{00000000-0005-0000-0000-000028570000}"/>
    <cellStyle name="20% - Accent1 3 2 5 3 3 4" xfId="22495" xr:uid="{00000000-0005-0000-0000-000029570000}"/>
    <cellStyle name="20% - Accent1 3 2 5 3 3 4 2" xfId="22496" xr:uid="{00000000-0005-0000-0000-00002A570000}"/>
    <cellStyle name="20% - Accent1 3 2 5 3 3 4 2 2" xfId="22497" xr:uid="{00000000-0005-0000-0000-00002B570000}"/>
    <cellStyle name="20% - Accent1 3 2 5 3 3 4 2 2 2" xfId="22498" xr:uid="{00000000-0005-0000-0000-00002C570000}"/>
    <cellStyle name="20% - Accent1 3 2 5 3 3 4 2 3" xfId="22499" xr:uid="{00000000-0005-0000-0000-00002D570000}"/>
    <cellStyle name="20% - Accent1 3 2 5 3 3 4 3" xfId="22500" xr:uid="{00000000-0005-0000-0000-00002E570000}"/>
    <cellStyle name="20% - Accent1 3 2 5 3 3 4 3 2" xfId="22501" xr:uid="{00000000-0005-0000-0000-00002F570000}"/>
    <cellStyle name="20% - Accent1 3 2 5 3 3 4 4" xfId="22502" xr:uid="{00000000-0005-0000-0000-000030570000}"/>
    <cellStyle name="20% - Accent1 3 2 5 3 3 5" xfId="22503" xr:uid="{00000000-0005-0000-0000-000031570000}"/>
    <cellStyle name="20% - Accent1 3 2 5 3 3 5 2" xfId="22504" xr:uid="{00000000-0005-0000-0000-000032570000}"/>
    <cellStyle name="20% - Accent1 3 2 5 3 3 5 2 2" xfId="22505" xr:uid="{00000000-0005-0000-0000-000033570000}"/>
    <cellStyle name="20% - Accent1 3 2 5 3 3 5 3" xfId="22506" xr:uid="{00000000-0005-0000-0000-000034570000}"/>
    <cellStyle name="20% - Accent1 3 2 5 3 3 6" xfId="22507" xr:uid="{00000000-0005-0000-0000-000035570000}"/>
    <cellStyle name="20% - Accent1 3 2 5 3 3 6 2" xfId="22508" xr:uid="{00000000-0005-0000-0000-000036570000}"/>
    <cellStyle name="20% - Accent1 3 2 5 3 3 6 2 2" xfId="22509" xr:uid="{00000000-0005-0000-0000-000037570000}"/>
    <cellStyle name="20% - Accent1 3 2 5 3 3 6 3" xfId="22510" xr:uid="{00000000-0005-0000-0000-000038570000}"/>
    <cellStyle name="20% - Accent1 3 2 5 3 3 7" xfId="22511" xr:uid="{00000000-0005-0000-0000-000039570000}"/>
    <cellStyle name="20% - Accent1 3 2 5 3 3 7 2" xfId="22512" xr:uid="{00000000-0005-0000-0000-00003A570000}"/>
    <cellStyle name="20% - Accent1 3 2 5 3 3 8" xfId="22513" xr:uid="{00000000-0005-0000-0000-00003B570000}"/>
    <cellStyle name="20% - Accent1 3 2 5 3 3 8 2" xfId="22514" xr:uid="{00000000-0005-0000-0000-00003C570000}"/>
    <cellStyle name="20% - Accent1 3 2 5 3 3 9" xfId="22515" xr:uid="{00000000-0005-0000-0000-00003D570000}"/>
    <cellStyle name="20% - Accent1 3 2 5 3 4" xfId="22516" xr:uid="{00000000-0005-0000-0000-00003E570000}"/>
    <cellStyle name="20% - Accent1 3 2 5 3 4 2" xfId="22517" xr:uid="{00000000-0005-0000-0000-00003F570000}"/>
    <cellStyle name="20% - Accent1 3 2 5 3 4 2 2" xfId="22518" xr:uid="{00000000-0005-0000-0000-000040570000}"/>
    <cellStyle name="20% - Accent1 3 2 5 3 4 2 2 2" xfId="22519" xr:uid="{00000000-0005-0000-0000-000041570000}"/>
    <cellStyle name="20% - Accent1 3 2 5 3 4 2 3" xfId="22520" xr:uid="{00000000-0005-0000-0000-000042570000}"/>
    <cellStyle name="20% - Accent1 3 2 5 3 4 3" xfId="22521" xr:uid="{00000000-0005-0000-0000-000043570000}"/>
    <cellStyle name="20% - Accent1 3 2 5 3 4 3 2" xfId="22522" xr:uid="{00000000-0005-0000-0000-000044570000}"/>
    <cellStyle name="20% - Accent1 3 2 5 3 4 4" xfId="22523" xr:uid="{00000000-0005-0000-0000-000045570000}"/>
    <cellStyle name="20% - Accent1 3 2 5 3 5" xfId="22524" xr:uid="{00000000-0005-0000-0000-000046570000}"/>
    <cellStyle name="20% - Accent1 3 2 5 3 5 2" xfId="22525" xr:uid="{00000000-0005-0000-0000-000047570000}"/>
    <cellStyle name="20% - Accent1 3 2 5 3 5 2 2" xfId="22526" xr:uid="{00000000-0005-0000-0000-000048570000}"/>
    <cellStyle name="20% - Accent1 3 2 5 3 5 2 2 2" xfId="22527" xr:uid="{00000000-0005-0000-0000-000049570000}"/>
    <cellStyle name="20% - Accent1 3 2 5 3 5 2 3" xfId="22528" xr:uid="{00000000-0005-0000-0000-00004A570000}"/>
    <cellStyle name="20% - Accent1 3 2 5 3 5 3" xfId="22529" xr:uid="{00000000-0005-0000-0000-00004B570000}"/>
    <cellStyle name="20% - Accent1 3 2 5 3 5 3 2" xfId="22530" xr:uid="{00000000-0005-0000-0000-00004C570000}"/>
    <cellStyle name="20% - Accent1 3 2 5 3 5 4" xfId="22531" xr:uid="{00000000-0005-0000-0000-00004D570000}"/>
    <cellStyle name="20% - Accent1 3 2 5 3 6" xfId="22532" xr:uid="{00000000-0005-0000-0000-00004E570000}"/>
    <cellStyle name="20% - Accent1 3 2 5 3 6 2" xfId="22533" xr:uid="{00000000-0005-0000-0000-00004F570000}"/>
    <cellStyle name="20% - Accent1 3 2 5 3 6 2 2" xfId="22534" xr:uid="{00000000-0005-0000-0000-000050570000}"/>
    <cellStyle name="20% - Accent1 3 2 5 3 6 2 2 2" xfId="22535" xr:uid="{00000000-0005-0000-0000-000051570000}"/>
    <cellStyle name="20% - Accent1 3 2 5 3 6 2 3" xfId="22536" xr:uid="{00000000-0005-0000-0000-000052570000}"/>
    <cellStyle name="20% - Accent1 3 2 5 3 6 3" xfId="22537" xr:uid="{00000000-0005-0000-0000-000053570000}"/>
    <cellStyle name="20% - Accent1 3 2 5 3 6 3 2" xfId="22538" xr:uid="{00000000-0005-0000-0000-000054570000}"/>
    <cellStyle name="20% - Accent1 3 2 5 3 6 4" xfId="22539" xr:uid="{00000000-0005-0000-0000-000055570000}"/>
    <cellStyle name="20% - Accent1 3 2 5 3 7" xfId="22540" xr:uid="{00000000-0005-0000-0000-000056570000}"/>
    <cellStyle name="20% - Accent1 3 2 5 3 7 2" xfId="22541" xr:uid="{00000000-0005-0000-0000-000057570000}"/>
    <cellStyle name="20% - Accent1 3 2 5 3 7 2 2" xfId="22542" xr:uid="{00000000-0005-0000-0000-000058570000}"/>
    <cellStyle name="20% - Accent1 3 2 5 3 7 3" xfId="22543" xr:uid="{00000000-0005-0000-0000-000059570000}"/>
    <cellStyle name="20% - Accent1 3 2 5 3 8" xfId="22544" xr:uid="{00000000-0005-0000-0000-00005A570000}"/>
    <cellStyle name="20% - Accent1 3 2 5 3 8 2" xfId="22545" xr:uid="{00000000-0005-0000-0000-00005B570000}"/>
    <cellStyle name="20% - Accent1 3 2 5 3 8 2 2" xfId="22546" xr:uid="{00000000-0005-0000-0000-00005C570000}"/>
    <cellStyle name="20% - Accent1 3 2 5 3 8 3" xfId="22547" xr:uid="{00000000-0005-0000-0000-00005D570000}"/>
    <cellStyle name="20% - Accent1 3 2 5 3 9" xfId="22548" xr:uid="{00000000-0005-0000-0000-00005E570000}"/>
    <cellStyle name="20% - Accent1 3 2 5 3 9 2" xfId="22549" xr:uid="{00000000-0005-0000-0000-00005F570000}"/>
    <cellStyle name="20% - Accent1 3 2 5 4" xfId="22550" xr:uid="{00000000-0005-0000-0000-000060570000}"/>
    <cellStyle name="20% - Accent1 3 2 5 4 10" xfId="22551" xr:uid="{00000000-0005-0000-0000-000061570000}"/>
    <cellStyle name="20% - Accent1 3 2 5 4 10 2" xfId="22552" xr:uid="{00000000-0005-0000-0000-000062570000}"/>
    <cellStyle name="20% - Accent1 3 2 5 4 11" xfId="22553" xr:uid="{00000000-0005-0000-0000-000063570000}"/>
    <cellStyle name="20% - Accent1 3 2 5 4 2" xfId="22554" xr:uid="{00000000-0005-0000-0000-000064570000}"/>
    <cellStyle name="20% - Accent1 3 2 5 4 2 2" xfId="22555" xr:uid="{00000000-0005-0000-0000-000065570000}"/>
    <cellStyle name="20% - Accent1 3 2 5 4 2 2 2" xfId="22556" xr:uid="{00000000-0005-0000-0000-000066570000}"/>
    <cellStyle name="20% - Accent1 3 2 5 4 2 2 2 2" xfId="22557" xr:uid="{00000000-0005-0000-0000-000067570000}"/>
    <cellStyle name="20% - Accent1 3 2 5 4 2 2 2 2 2" xfId="22558" xr:uid="{00000000-0005-0000-0000-000068570000}"/>
    <cellStyle name="20% - Accent1 3 2 5 4 2 2 2 3" xfId="22559" xr:uid="{00000000-0005-0000-0000-000069570000}"/>
    <cellStyle name="20% - Accent1 3 2 5 4 2 2 3" xfId="22560" xr:uid="{00000000-0005-0000-0000-00006A570000}"/>
    <cellStyle name="20% - Accent1 3 2 5 4 2 2 3 2" xfId="22561" xr:uid="{00000000-0005-0000-0000-00006B570000}"/>
    <cellStyle name="20% - Accent1 3 2 5 4 2 2 4" xfId="22562" xr:uid="{00000000-0005-0000-0000-00006C570000}"/>
    <cellStyle name="20% - Accent1 3 2 5 4 2 3" xfId="22563" xr:uid="{00000000-0005-0000-0000-00006D570000}"/>
    <cellStyle name="20% - Accent1 3 2 5 4 2 3 2" xfId="22564" xr:uid="{00000000-0005-0000-0000-00006E570000}"/>
    <cellStyle name="20% - Accent1 3 2 5 4 2 3 2 2" xfId="22565" xr:uid="{00000000-0005-0000-0000-00006F570000}"/>
    <cellStyle name="20% - Accent1 3 2 5 4 2 3 2 2 2" xfId="22566" xr:uid="{00000000-0005-0000-0000-000070570000}"/>
    <cellStyle name="20% - Accent1 3 2 5 4 2 3 2 3" xfId="22567" xr:uid="{00000000-0005-0000-0000-000071570000}"/>
    <cellStyle name="20% - Accent1 3 2 5 4 2 3 3" xfId="22568" xr:uid="{00000000-0005-0000-0000-000072570000}"/>
    <cellStyle name="20% - Accent1 3 2 5 4 2 3 3 2" xfId="22569" xr:uid="{00000000-0005-0000-0000-000073570000}"/>
    <cellStyle name="20% - Accent1 3 2 5 4 2 3 4" xfId="22570" xr:uid="{00000000-0005-0000-0000-000074570000}"/>
    <cellStyle name="20% - Accent1 3 2 5 4 2 4" xfId="22571" xr:uid="{00000000-0005-0000-0000-000075570000}"/>
    <cellStyle name="20% - Accent1 3 2 5 4 2 4 2" xfId="22572" xr:uid="{00000000-0005-0000-0000-000076570000}"/>
    <cellStyle name="20% - Accent1 3 2 5 4 2 4 2 2" xfId="22573" xr:uid="{00000000-0005-0000-0000-000077570000}"/>
    <cellStyle name="20% - Accent1 3 2 5 4 2 4 2 2 2" xfId="22574" xr:uid="{00000000-0005-0000-0000-000078570000}"/>
    <cellStyle name="20% - Accent1 3 2 5 4 2 4 2 3" xfId="22575" xr:uid="{00000000-0005-0000-0000-000079570000}"/>
    <cellStyle name="20% - Accent1 3 2 5 4 2 4 3" xfId="22576" xr:uid="{00000000-0005-0000-0000-00007A570000}"/>
    <cellStyle name="20% - Accent1 3 2 5 4 2 4 3 2" xfId="22577" xr:uid="{00000000-0005-0000-0000-00007B570000}"/>
    <cellStyle name="20% - Accent1 3 2 5 4 2 4 4" xfId="22578" xr:uid="{00000000-0005-0000-0000-00007C570000}"/>
    <cellStyle name="20% - Accent1 3 2 5 4 2 5" xfId="22579" xr:uid="{00000000-0005-0000-0000-00007D570000}"/>
    <cellStyle name="20% - Accent1 3 2 5 4 2 5 2" xfId="22580" xr:uid="{00000000-0005-0000-0000-00007E570000}"/>
    <cellStyle name="20% - Accent1 3 2 5 4 2 5 2 2" xfId="22581" xr:uid="{00000000-0005-0000-0000-00007F570000}"/>
    <cellStyle name="20% - Accent1 3 2 5 4 2 5 3" xfId="22582" xr:uid="{00000000-0005-0000-0000-000080570000}"/>
    <cellStyle name="20% - Accent1 3 2 5 4 2 6" xfId="22583" xr:uid="{00000000-0005-0000-0000-000081570000}"/>
    <cellStyle name="20% - Accent1 3 2 5 4 2 6 2" xfId="22584" xr:uid="{00000000-0005-0000-0000-000082570000}"/>
    <cellStyle name="20% - Accent1 3 2 5 4 2 6 2 2" xfId="22585" xr:uid="{00000000-0005-0000-0000-000083570000}"/>
    <cellStyle name="20% - Accent1 3 2 5 4 2 6 3" xfId="22586" xr:uid="{00000000-0005-0000-0000-000084570000}"/>
    <cellStyle name="20% - Accent1 3 2 5 4 2 7" xfId="22587" xr:uid="{00000000-0005-0000-0000-000085570000}"/>
    <cellStyle name="20% - Accent1 3 2 5 4 2 7 2" xfId="22588" xr:uid="{00000000-0005-0000-0000-000086570000}"/>
    <cellStyle name="20% - Accent1 3 2 5 4 2 8" xfId="22589" xr:uid="{00000000-0005-0000-0000-000087570000}"/>
    <cellStyle name="20% - Accent1 3 2 5 4 2 8 2" xfId="22590" xr:uid="{00000000-0005-0000-0000-000088570000}"/>
    <cellStyle name="20% - Accent1 3 2 5 4 2 9" xfId="22591" xr:uid="{00000000-0005-0000-0000-000089570000}"/>
    <cellStyle name="20% - Accent1 3 2 5 4 3" xfId="22592" xr:uid="{00000000-0005-0000-0000-00008A570000}"/>
    <cellStyle name="20% - Accent1 3 2 5 4 3 2" xfId="22593" xr:uid="{00000000-0005-0000-0000-00008B570000}"/>
    <cellStyle name="20% - Accent1 3 2 5 4 3 2 2" xfId="22594" xr:uid="{00000000-0005-0000-0000-00008C570000}"/>
    <cellStyle name="20% - Accent1 3 2 5 4 3 2 2 2" xfId="22595" xr:uid="{00000000-0005-0000-0000-00008D570000}"/>
    <cellStyle name="20% - Accent1 3 2 5 4 3 2 2 2 2" xfId="22596" xr:uid="{00000000-0005-0000-0000-00008E570000}"/>
    <cellStyle name="20% - Accent1 3 2 5 4 3 2 2 3" xfId="22597" xr:uid="{00000000-0005-0000-0000-00008F570000}"/>
    <cellStyle name="20% - Accent1 3 2 5 4 3 2 3" xfId="22598" xr:uid="{00000000-0005-0000-0000-000090570000}"/>
    <cellStyle name="20% - Accent1 3 2 5 4 3 2 3 2" xfId="22599" xr:uid="{00000000-0005-0000-0000-000091570000}"/>
    <cellStyle name="20% - Accent1 3 2 5 4 3 2 4" xfId="22600" xr:uid="{00000000-0005-0000-0000-000092570000}"/>
    <cellStyle name="20% - Accent1 3 2 5 4 3 3" xfId="22601" xr:uid="{00000000-0005-0000-0000-000093570000}"/>
    <cellStyle name="20% - Accent1 3 2 5 4 3 3 2" xfId="22602" xr:uid="{00000000-0005-0000-0000-000094570000}"/>
    <cellStyle name="20% - Accent1 3 2 5 4 3 3 2 2" xfId="22603" xr:uid="{00000000-0005-0000-0000-000095570000}"/>
    <cellStyle name="20% - Accent1 3 2 5 4 3 3 2 2 2" xfId="22604" xr:uid="{00000000-0005-0000-0000-000096570000}"/>
    <cellStyle name="20% - Accent1 3 2 5 4 3 3 2 3" xfId="22605" xr:uid="{00000000-0005-0000-0000-000097570000}"/>
    <cellStyle name="20% - Accent1 3 2 5 4 3 3 3" xfId="22606" xr:uid="{00000000-0005-0000-0000-000098570000}"/>
    <cellStyle name="20% - Accent1 3 2 5 4 3 3 3 2" xfId="22607" xr:uid="{00000000-0005-0000-0000-000099570000}"/>
    <cellStyle name="20% - Accent1 3 2 5 4 3 3 4" xfId="22608" xr:uid="{00000000-0005-0000-0000-00009A570000}"/>
    <cellStyle name="20% - Accent1 3 2 5 4 3 4" xfId="22609" xr:uid="{00000000-0005-0000-0000-00009B570000}"/>
    <cellStyle name="20% - Accent1 3 2 5 4 3 4 2" xfId="22610" xr:uid="{00000000-0005-0000-0000-00009C570000}"/>
    <cellStyle name="20% - Accent1 3 2 5 4 3 4 2 2" xfId="22611" xr:uid="{00000000-0005-0000-0000-00009D570000}"/>
    <cellStyle name="20% - Accent1 3 2 5 4 3 4 2 2 2" xfId="22612" xr:uid="{00000000-0005-0000-0000-00009E570000}"/>
    <cellStyle name="20% - Accent1 3 2 5 4 3 4 2 3" xfId="22613" xr:uid="{00000000-0005-0000-0000-00009F570000}"/>
    <cellStyle name="20% - Accent1 3 2 5 4 3 4 3" xfId="22614" xr:uid="{00000000-0005-0000-0000-0000A0570000}"/>
    <cellStyle name="20% - Accent1 3 2 5 4 3 4 3 2" xfId="22615" xr:uid="{00000000-0005-0000-0000-0000A1570000}"/>
    <cellStyle name="20% - Accent1 3 2 5 4 3 4 4" xfId="22616" xr:uid="{00000000-0005-0000-0000-0000A2570000}"/>
    <cellStyle name="20% - Accent1 3 2 5 4 3 5" xfId="22617" xr:uid="{00000000-0005-0000-0000-0000A3570000}"/>
    <cellStyle name="20% - Accent1 3 2 5 4 3 5 2" xfId="22618" xr:uid="{00000000-0005-0000-0000-0000A4570000}"/>
    <cellStyle name="20% - Accent1 3 2 5 4 3 5 2 2" xfId="22619" xr:uid="{00000000-0005-0000-0000-0000A5570000}"/>
    <cellStyle name="20% - Accent1 3 2 5 4 3 5 3" xfId="22620" xr:uid="{00000000-0005-0000-0000-0000A6570000}"/>
    <cellStyle name="20% - Accent1 3 2 5 4 3 6" xfId="22621" xr:uid="{00000000-0005-0000-0000-0000A7570000}"/>
    <cellStyle name="20% - Accent1 3 2 5 4 3 6 2" xfId="22622" xr:uid="{00000000-0005-0000-0000-0000A8570000}"/>
    <cellStyle name="20% - Accent1 3 2 5 4 3 6 2 2" xfId="22623" xr:uid="{00000000-0005-0000-0000-0000A9570000}"/>
    <cellStyle name="20% - Accent1 3 2 5 4 3 6 3" xfId="22624" xr:uid="{00000000-0005-0000-0000-0000AA570000}"/>
    <cellStyle name="20% - Accent1 3 2 5 4 3 7" xfId="22625" xr:uid="{00000000-0005-0000-0000-0000AB570000}"/>
    <cellStyle name="20% - Accent1 3 2 5 4 3 7 2" xfId="22626" xr:uid="{00000000-0005-0000-0000-0000AC570000}"/>
    <cellStyle name="20% - Accent1 3 2 5 4 3 8" xfId="22627" xr:uid="{00000000-0005-0000-0000-0000AD570000}"/>
    <cellStyle name="20% - Accent1 3 2 5 4 3 8 2" xfId="22628" xr:uid="{00000000-0005-0000-0000-0000AE570000}"/>
    <cellStyle name="20% - Accent1 3 2 5 4 3 9" xfId="22629" xr:uid="{00000000-0005-0000-0000-0000AF570000}"/>
    <cellStyle name="20% - Accent1 3 2 5 4 4" xfId="22630" xr:uid="{00000000-0005-0000-0000-0000B0570000}"/>
    <cellStyle name="20% - Accent1 3 2 5 4 4 2" xfId="22631" xr:uid="{00000000-0005-0000-0000-0000B1570000}"/>
    <cellStyle name="20% - Accent1 3 2 5 4 4 2 2" xfId="22632" xr:uid="{00000000-0005-0000-0000-0000B2570000}"/>
    <cellStyle name="20% - Accent1 3 2 5 4 4 2 2 2" xfId="22633" xr:uid="{00000000-0005-0000-0000-0000B3570000}"/>
    <cellStyle name="20% - Accent1 3 2 5 4 4 2 3" xfId="22634" xr:uid="{00000000-0005-0000-0000-0000B4570000}"/>
    <cellStyle name="20% - Accent1 3 2 5 4 4 3" xfId="22635" xr:uid="{00000000-0005-0000-0000-0000B5570000}"/>
    <cellStyle name="20% - Accent1 3 2 5 4 4 3 2" xfId="22636" xr:uid="{00000000-0005-0000-0000-0000B6570000}"/>
    <cellStyle name="20% - Accent1 3 2 5 4 4 4" xfId="22637" xr:uid="{00000000-0005-0000-0000-0000B7570000}"/>
    <cellStyle name="20% - Accent1 3 2 5 4 5" xfId="22638" xr:uid="{00000000-0005-0000-0000-0000B8570000}"/>
    <cellStyle name="20% - Accent1 3 2 5 4 5 2" xfId="22639" xr:uid="{00000000-0005-0000-0000-0000B9570000}"/>
    <cellStyle name="20% - Accent1 3 2 5 4 5 2 2" xfId="22640" xr:uid="{00000000-0005-0000-0000-0000BA570000}"/>
    <cellStyle name="20% - Accent1 3 2 5 4 5 2 2 2" xfId="22641" xr:uid="{00000000-0005-0000-0000-0000BB570000}"/>
    <cellStyle name="20% - Accent1 3 2 5 4 5 2 3" xfId="22642" xr:uid="{00000000-0005-0000-0000-0000BC570000}"/>
    <cellStyle name="20% - Accent1 3 2 5 4 5 3" xfId="22643" xr:uid="{00000000-0005-0000-0000-0000BD570000}"/>
    <cellStyle name="20% - Accent1 3 2 5 4 5 3 2" xfId="22644" xr:uid="{00000000-0005-0000-0000-0000BE570000}"/>
    <cellStyle name="20% - Accent1 3 2 5 4 5 4" xfId="22645" xr:uid="{00000000-0005-0000-0000-0000BF570000}"/>
    <cellStyle name="20% - Accent1 3 2 5 4 6" xfId="22646" xr:uid="{00000000-0005-0000-0000-0000C0570000}"/>
    <cellStyle name="20% - Accent1 3 2 5 4 6 2" xfId="22647" xr:uid="{00000000-0005-0000-0000-0000C1570000}"/>
    <cellStyle name="20% - Accent1 3 2 5 4 6 2 2" xfId="22648" xr:uid="{00000000-0005-0000-0000-0000C2570000}"/>
    <cellStyle name="20% - Accent1 3 2 5 4 6 2 2 2" xfId="22649" xr:uid="{00000000-0005-0000-0000-0000C3570000}"/>
    <cellStyle name="20% - Accent1 3 2 5 4 6 2 3" xfId="22650" xr:uid="{00000000-0005-0000-0000-0000C4570000}"/>
    <cellStyle name="20% - Accent1 3 2 5 4 6 3" xfId="22651" xr:uid="{00000000-0005-0000-0000-0000C5570000}"/>
    <cellStyle name="20% - Accent1 3 2 5 4 6 3 2" xfId="22652" xr:uid="{00000000-0005-0000-0000-0000C6570000}"/>
    <cellStyle name="20% - Accent1 3 2 5 4 6 4" xfId="22653" xr:uid="{00000000-0005-0000-0000-0000C7570000}"/>
    <cellStyle name="20% - Accent1 3 2 5 4 7" xfId="22654" xr:uid="{00000000-0005-0000-0000-0000C8570000}"/>
    <cellStyle name="20% - Accent1 3 2 5 4 7 2" xfId="22655" xr:uid="{00000000-0005-0000-0000-0000C9570000}"/>
    <cellStyle name="20% - Accent1 3 2 5 4 7 2 2" xfId="22656" xr:uid="{00000000-0005-0000-0000-0000CA570000}"/>
    <cellStyle name="20% - Accent1 3 2 5 4 7 3" xfId="22657" xr:uid="{00000000-0005-0000-0000-0000CB570000}"/>
    <cellStyle name="20% - Accent1 3 2 5 4 8" xfId="22658" xr:uid="{00000000-0005-0000-0000-0000CC570000}"/>
    <cellStyle name="20% - Accent1 3 2 5 4 8 2" xfId="22659" xr:uid="{00000000-0005-0000-0000-0000CD570000}"/>
    <cellStyle name="20% - Accent1 3 2 5 4 8 2 2" xfId="22660" xr:uid="{00000000-0005-0000-0000-0000CE570000}"/>
    <cellStyle name="20% - Accent1 3 2 5 4 8 3" xfId="22661" xr:uid="{00000000-0005-0000-0000-0000CF570000}"/>
    <cellStyle name="20% - Accent1 3 2 5 4 9" xfId="22662" xr:uid="{00000000-0005-0000-0000-0000D0570000}"/>
    <cellStyle name="20% - Accent1 3 2 5 4 9 2" xfId="22663" xr:uid="{00000000-0005-0000-0000-0000D1570000}"/>
    <cellStyle name="20% - Accent1 3 2 5 5" xfId="22664" xr:uid="{00000000-0005-0000-0000-0000D2570000}"/>
    <cellStyle name="20% - Accent1 3 2 5 5 10" xfId="22665" xr:uid="{00000000-0005-0000-0000-0000D3570000}"/>
    <cellStyle name="20% - Accent1 3 2 5 5 10 2" xfId="22666" xr:uid="{00000000-0005-0000-0000-0000D4570000}"/>
    <cellStyle name="20% - Accent1 3 2 5 5 11" xfId="22667" xr:uid="{00000000-0005-0000-0000-0000D5570000}"/>
    <cellStyle name="20% - Accent1 3 2 5 5 2" xfId="22668" xr:uid="{00000000-0005-0000-0000-0000D6570000}"/>
    <cellStyle name="20% - Accent1 3 2 5 5 2 2" xfId="22669" xr:uid="{00000000-0005-0000-0000-0000D7570000}"/>
    <cellStyle name="20% - Accent1 3 2 5 5 2 2 2" xfId="22670" xr:uid="{00000000-0005-0000-0000-0000D8570000}"/>
    <cellStyle name="20% - Accent1 3 2 5 5 2 2 2 2" xfId="22671" xr:uid="{00000000-0005-0000-0000-0000D9570000}"/>
    <cellStyle name="20% - Accent1 3 2 5 5 2 2 2 2 2" xfId="22672" xr:uid="{00000000-0005-0000-0000-0000DA570000}"/>
    <cellStyle name="20% - Accent1 3 2 5 5 2 2 2 3" xfId="22673" xr:uid="{00000000-0005-0000-0000-0000DB570000}"/>
    <cellStyle name="20% - Accent1 3 2 5 5 2 2 3" xfId="22674" xr:uid="{00000000-0005-0000-0000-0000DC570000}"/>
    <cellStyle name="20% - Accent1 3 2 5 5 2 2 3 2" xfId="22675" xr:uid="{00000000-0005-0000-0000-0000DD570000}"/>
    <cellStyle name="20% - Accent1 3 2 5 5 2 2 4" xfId="22676" xr:uid="{00000000-0005-0000-0000-0000DE570000}"/>
    <cellStyle name="20% - Accent1 3 2 5 5 2 3" xfId="22677" xr:uid="{00000000-0005-0000-0000-0000DF570000}"/>
    <cellStyle name="20% - Accent1 3 2 5 5 2 3 2" xfId="22678" xr:uid="{00000000-0005-0000-0000-0000E0570000}"/>
    <cellStyle name="20% - Accent1 3 2 5 5 2 3 2 2" xfId="22679" xr:uid="{00000000-0005-0000-0000-0000E1570000}"/>
    <cellStyle name="20% - Accent1 3 2 5 5 2 3 2 2 2" xfId="22680" xr:uid="{00000000-0005-0000-0000-0000E2570000}"/>
    <cellStyle name="20% - Accent1 3 2 5 5 2 3 2 3" xfId="22681" xr:uid="{00000000-0005-0000-0000-0000E3570000}"/>
    <cellStyle name="20% - Accent1 3 2 5 5 2 3 3" xfId="22682" xr:uid="{00000000-0005-0000-0000-0000E4570000}"/>
    <cellStyle name="20% - Accent1 3 2 5 5 2 3 3 2" xfId="22683" xr:uid="{00000000-0005-0000-0000-0000E5570000}"/>
    <cellStyle name="20% - Accent1 3 2 5 5 2 3 4" xfId="22684" xr:uid="{00000000-0005-0000-0000-0000E6570000}"/>
    <cellStyle name="20% - Accent1 3 2 5 5 2 4" xfId="22685" xr:uid="{00000000-0005-0000-0000-0000E7570000}"/>
    <cellStyle name="20% - Accent1 3 2 5 5 2 4 2" xfId="22686" xr:uid="{00000000-0005-0000-0000-0000E8570000}"/>
    <cellStyle name="20% - Accent1 3 2 5 5 2 4 2 2" xfId="22687" xr:uid="{00000000-0005-0000-0000-0000E9570000}"/>
    <cellStyle name="20% - Accent1 3 2 5 5 2 4 2 2 2" xfId="22688" xr:uid="{00000000-0005-0000-0000-0000EA570000}"/>
    <cellStyle name="20% - Accent1 3 2 5 5 2 4 2 3" xfId="22689" xr:uid="{00000000-0005-0000-0000-0000EB570000}"/>
    <cellStyle name="20% - Accent1 3 2 5 5 2 4 3" xfId="22690" xr:uid="{00000000-0005-0000-0000-0000EC570000}"/>
    <cellStyle name="20% - Accent1 3 2 5 5 2 4 3 2" xfId="22691" xr:uid="{00000000-0005-0000-0000-0000ED570000}"/>
    <cellStyle name="20% - Accent1 3 2 5 5 2 4 4" xfId="22692" xr:uid="{00000000-0005-0000-0000-0000EE570000}"/>
    <cellStyle name="20% - Accent1 3 2 5 5 2 5" xfId="22693" xr:uid="{00000000-0005-0000-0000-0000EF570000}"/>
    <cellStyle name="20% - Accent1 3 2 5 5 2 5 2" xfId="22694" xr:uid="{00000000-0005-0000-0000-0000F0570000}"/>
    <cellStyle name="20% - Accent1 3 2 5 5 2 5 2 2" xfId="22695" xr:uid="{00000000-0005-0000-0000-0000F1570000}"/>
    <cellStyle name="20% - Accent1 3 2 5 5 2 5 3" xfId="22696" xr:uid="{00000000-0005-0000-0000-0000F2570000}"/>
    <cellStyle name="20% - Accent1 3 2 5 5 2 6" xfId="22697" xr:uid="{00000000-0005-0000-0000-0000F3570000}"/>
    <cellStyle name="20% - Accent1 3 2 5 5 2 6 2" xfId="22698" xr:uid="{00000000-0005-0000-0000-0000F4570000}"/>
    <cellStyle name="20% - Accent1 3 2 5 5 2 6 2 2" xfId="22699" xr:uid="{00000000-0005-0000-0000-0000F5570000}"/>
    <cellStyle name="20% - Accent1 3 2 5 5 2 6 3" xfId="22700" xr:uid="{00000000-0005-0000-0000-0000F6570000}"/>
    <cellStyle name="20% - Accent1 3 2 5 5 2 7" xfId="22701" xr:uid="{00000000-0005-0000-0000-0000F7570000}"/>
    <cellStyle name="20% - Accent1 3 2 5 5 2 7 2" xfId="22702" xr:uid="{00000000-0005-0000-0000-0000F8570000}"/>
    <cellStyle name="20% - Accent1 3 2 5 5 2 8" xfId="22703" xr:uid="{00000000-0005-0000-0000-0000F9570000}"/>
    <cellStyle name="20% - Accent1 3 2 5 5 2 8 2" xfId="22704" xr:uid="{00000000-0005-0000-0000-0000FA570000}"/>
    <cellStyle name="20% - Accent1 3 2 5 5 2 9" xfId="22705" xr:uid="{00000000-0005-0000-0000-0000FB570000}"/>
    <cellStyle name="20% - Accent1 3 2 5 5 3" xfId="22706" xr:uid="{00000000-0005-0000-0000-0000FC570000}"/>
    <cellStyle name="20% - Accent1 3 2 5 5 3 2" xfId="22707" xr:uid="{00000000-0005-0000-0000-0000FD570000}"/>
    <cellStyle name="20% - Accent1 3 2 5 5 3 2 2" xfId="22708" xr:uid="{00000000-0005-0000-0000-0000FE570000}"/>
    <cellStyle name="20% - Accent1 3 2 5 5 3 2 2 2" xfId="22709" xr:uid="{00000000-0005-0000-0000-0000FF570000}"/>
    <cellStyle name="20% - Accent1 3 2 5 5 3 2 2 2 2" xfId="22710" xr:uid="{00000000-0005-0000-0000-000000580000}"/>
    <cellStyle name="20% - Accent1 3 2 5 5 3 2 2 3" xfId="22711" xr:uid="{00000000-0005-0000-0000-000001580000}"/>
    <cellStyle name="20% - Accent1 3 2 5 5 3 2 3" xfId="22712" xr:uid="{00000000-0005-0000-0000-000002580000}"/>
    <cellStyle name="20% - Accent1 3 2 5 5 3 2 3 2" xfId="22713" xr:uid="{00000000-0005-0000-0000-000003580000}"/>
    <cellStyle name="20% - Accent1 3 2 5 5 3 2 4" xfId="22714" xr:uid="{00000000-0005-0000-0000-000004580000}"/>
    <cellStyle name="20% - Accent1 3 2 5 5 3 3" xfId="22715" xr:uid="{00000000-0005-0000-0000-000005580000}"/>
    <cellStyle name="20% - Accent1 3 2 5 5 3 3 2" xfId="22716" xr:uid="{00000000-0005-0000-0000-000006580000}"/>
    <cellStyle name="20% - Accent1 3 2 5 5 3 3 2 2" xfId="22717" xr:uid="{00000000-0005-0000-0000-000007580000}"/>
    <cellStyle name="20% - Accent1 3 2 5 5 3 3 2 2 2" xfId="22718" xr:uid="{00000000-0005-0000-0000-000008580000}"/>
    <cellStyle name="20% - Accent1 3 2 5 5 3 3 2 3" xfId="22719" xr:uid="{00000000-0005-0000-0000-000009580000}"/>
    <cellStyle name="20% - Accent1 3 2 5 5 3 3 3" xfId="22720" xr:uid="{00000000-0005-0000-0000-00000A580000}"/>
    <cellStyle name="20% - Accent1 3 2 5 5 3 3 3 2" xfId="22721" xr:uid="{00000000-0005-0000-0000-00000B580000}"/>
    <cellStyle name="20% - Accent1 3 2 5 5 3 3 4" xfId="22722" xr:uid="{00000000-0005-0000-0000-00000C580000}"/>
    <cellStyle name="20% - Accent1 3 2 5 5 3 4" xfId="22723" xr:uid="{00000000-0005-0000-0000-00000D580000}"/>
    <cellStyle name="20% - Accent1 3 2 5 5 3 4 2" xfId="22724" xr:uid="{00000000-0005-0000-0000-00000E580000}"/>
    <cellStyle name="20% - Accent1 3 2 5 5 3 4 2 2" xfId="22725" xr:uid="{00000000-0005-0000-0000-00000F580000}"/>
    <cellStyle name="20% - Accent1 3 2 5 5 3 4 2 2 2" xfId="22726" xr:uid="{00000000-0005-0000-0000-000010580000}"/>
    <cellStyle name="20% - Accent1 3 2 5 5 3 4 2 3" xfId="22727" xr:uid="{00000000-0005-0000-0000-000011580000}"/>
    <cellStyle name="20% - Accent1 3 2 5 5 3 4 3" xfId="22728" xr:uid="{00000000-0005-0000-0000-000012580000}"/>
    <cellStyle name="20% - Accent1 3 2 5 5 3 4 3 2" xfId="22729" xr:uid="{00000000-0005-0000-0000-000013580000}"/>
    <cellStyle name="20% - Accent1 3 2 5 5 3 4 4" xfId="22730" xr:uid="{00000000-0005-0000-0000-000014580000}"/>
    <cellStyle name="20% - Accent1 3 2 5 5 3 5" xfId="22731" xr:uid="{00000000-0005-0000-0000-000015580000}"/>
    <cellStyle name="20% - Accent1 3 2 5 5 3 5 2" xfId="22732" xr:uid="{00000000-0005-0000-0000-000016580000}"/>
    <cellStyle name="20% - Accent1 3 2 5 5 3 5 2 2" xfId="22733" xr:uid="{00000000-0005-0000-0000-000017580000}"/>
    <cellStyle name="20% - Accent1 3 2 5 5 3 5 3" xfId="22734" xr:uid="{00000000-0005-0000-0000-000018580000}"/>
    <cellStyle name="20% - Accent1 3 2 5 5 3 6" xfId="22735" xr:uid="{00000000-0005-0000-0000-000019580000}"/>
    <cellStyle name="20% - Accent1 3 2 5 5 3 6 2" xfId="22736" xr:uid="{00000000-0005-0000-0000-00001A580000}"/>
    <cellStyle name="20% - Accent1 3 2 5 5 3 6 2 2" xfId="22737" xr:uid="{00000000-0005-0000-0000-00001B580000}"/>
    <cellStyle name="20% - Accent1 3 2 5 5 3 6 3" xfId="22738" xr:uid="{00000000-0005-0000-0000-00001C580000}"/>
    <cellStyle name="20% - Accent1 3 2 5 5 3 7" xfId="22739" xr:uid="{00000000-0005-0000-0000-00001D580000}"/>
    <cellStyle name="20% - Accent1 3 2 5 5 3 7 2" xfId="22740" xr:uid="{00000000-0005-0000-0000-00001E580000}"/>
    <cellStyle name="20% - Accent1 3 2 5 5 3 8" xfId="22741" xr:uid="{00000000-0005-0000-0000-00001F580000}"/>
    <cellStyle name="20% - Accent1 3 2 5 5 3 8 2" xfId="22742" xr:uid="{00000000-0005-0000-0000-000020580000}"/>
    <cellStyle name="20% - Accent1 3 2 5 5 3 9" xfId="22743" xr:uid="{00000000-0005-0000-0000-000021580000}"/>
    <cellStyle name="20% - Accent1 3 2 5 5 4" xfId="22744" xr:uid="{00000000-0005-0000-0000-000022580000}"/>
    <cellStyle name="20% - Accent1 3 2 5 5 4 2" xfId="22745" xr:uid="{00000000-0005-0000-0000-000023580000}"/>
    <cellStyle name="20% - Accent1 3 2 5 5 4 2 2" xfId="22746" xr:uid="{00000000-0005-0000-0000-000024580000}"/>
    <cellStyle name="20% - Accent1 3 2 5 5 4 2 2 2" xfId="22747" xr:uid="{00000000-0005-0000-0000-000025580000}"/>
    <cellStyle name="20% - Accent1 3 2 5 5 4 2 3" xfId="22748" xr:uid="{00000000-0005-0000-0000-000026580000}"/>
    <cellStyle name="20% - Accent1 3 2 5 5 4 3" xfId="22749" xr:uid="{00000000-0005-0000-0000-000027580000}"/>
    <cellStyle name="20% - Accent1 3 2 5 5 4 3 2" xfId="22750" xr:uid="{00000000-0005-0000-0000-000028580000}"/>
    <cellStyle name="20% - Accent1 3 2 5 5 4 4" xfId="22751" xr:uid="{00000000-0005-0000-0000-000029580000}"/>
    <cellStyle name="20% - Accent1 3 2 5 5 5" xfId="22752" xr:uid="{00000000-0005-0000-0000-00002A580000}"/>
    <cellStyle name="20% - Accent1 3 2 5 5 5 2" xfId="22753" xr:uid="{00000000-0005-0000-0000-00002B580000}"/>
    <cellStyle name="20% - Accent1 3 2 5 5 5 2 2" xfId="22754" xr:uid="{00000000-0005-0000-0000-00002C580000}"/>
    <cellStyle name="20% - Accent1 3 2 5 5 5 2 2 2" xfId="22755" xr:uid="{00000000-0005-0000-0000-00002D580000}"/>
    <cellStyle name="20% - Accent1 3 2 5 5 5 2 3" xfId="22756" xr:uid="{00000000-0005-0000-0000-00002E580000}"/>
    <cellStyle name="20% - Accent1 3 2 5 5 5 3" xfId="22757" xr:uid="{00000000-0005-0000-0000-00002F580000}"/>
    <cellStyle name="20% - Accent1 3 2 5 5 5 3 2" xfId="22758" xr:uid="{00000000-0005-0000-0000-000030580000}"/>
    <cellStyle name="20% - Accent1 3 2 5 5 5 4" xfId="22759" xr:uid="{00000000-0005-0000-0000-000031580000}"/>
    <cellStyle name="20% - Accent1 3 2 5 5 6" xfId="22760" xr:uid="{00000000-0005-0000-0000-000032580000}"/>
    <cellStyle name="20% - Accent1 3 2 5 5 6 2" xfId="22761" xr:uid="{00000000-0005-0000-0000-000033580000}"/>
    <cellStyle name="20% - Accent1 3 2 5 5 6 2 2" xfId="22762" xr:uid="{00000000-0005-0000-0000-000034580000}"/>
    <cellStyle name="20% - Accent1 3 2 5 5 6 2 2 2" xfId="22763" xr:uid="{00000000-0005-0000-0000-000035580000}"/>
    <cellStyle name="20% - Accent1 3 2 5 5 6 2 3" xfId="22764" xr:uid="{00000000-0005-0000-0000-000036580000}"/>
    <cellStyle name="20% - Accent1 3 2 5 5 6 3" xfId="22765" xr:uid="{00000000-0005-0000-0000-000037580000}"/>
    <cellStyle name="20% - Accent1 3 2 5 5 6 3 2" xfId="22766" xr:uid="{00000000-0005-0000-0000-000038580000}"/>
    <cellStyle name="20% - Accent1 3 2 5 5 6 4" xfId="22767" xr:uid="{00000000-0005-0000-0000-000039580000}"/>
    <cellStyle name="20% - Accent1 3 2 5 5 7" xfId="22768" xr:uid="{00000000-0005-0000-0000-00003A580000}"/>
    <cellStyle name="20% - Accent1 3 2 5 5 7 2" xfId="22769" xr:uid="{00000000-0005-0000-0000-00003B580000}"/>
    <cellStyle name="20% - Accent1 3 2 5 5 7 2 2" xfId="22770" xr:uid="{00000000-0005-0000-0000-00003C580000}"/>
    <cellStyle name="20% - Accent1 3 2 5 5 7 3" xfId="22771" xr:uid="{00000000-0005-0000-0000-00003D580000}"/>
    <cellStyle name="20% - Accent1 3 2 5 5 8" xfId="22772" xr:uid="{00000000-0005-0000-0000-00003E580000}"/>
    <cellStyle name="20% - Accent1 3 2 5 5 8 2" xfId="22773" xr:uid="{00000000-0005-0000-0000-00003F580000}"/>
    <cellStyle name="20% - Accent1 3 2 5 5 8 2 2" xfId="22774" xr:uid="{00000000-0005-0000-0000-000040580000}"/>
    <cellStyle name="20% - Accent1 3 2 5 5 8 3" xfId="22775" xr:uid="{00000000-0005-0000-0000-000041580000}"/>
    <cellStyle name="20% - Accent1 3 2 5 5 9" xfId="22776" xr:uid="{00000000-0005-0000-0000-000042580000}"/>
    <cellStyle name="20% - Accent1 3 2 5 5 9 2" xfId="22777" xr:uid="{00000000-0005-0000-0000-000043580000}"/>
    <cellStyle name="20% - Accent1 3 2 5 6" xfId="22778" xr:uid="{00000000-0005-0000-0000-000044580000}"/>
    <cellStyle name="20% - Accent1 3 2 5 6 2" xfId="22779" xr:uid="{00000000-0005-0000-0000-000045580000}"/>
    <cellStyle name="20% - Accent1 3 2 5 6 2 2" xfId="22780" xr:uid="{00000000-0005-0000-0000-000046580000}"/>
    <cellStyle name="20% - Accent1 3 2 5 6 2 2 2" xfId="22781" xr:uid="{00000000-0005-0000-0000-000047580000}"/>
    <cellStyle name="20% - Accent1 3 2 5 6 2 2 2 2" xfId="22782" xr:uid="{00000000-0005-0000-0000-000048580000}"/>
    <cellStyle name="20% - Accent1 3 2 5 6 2 2 3" xfId="22783" xr:uid="{00000000-0005-0000-0000-000049580000}"/>
    <cellStyle name="20% - Accent1 3 2 5 6 2 3" xfId="22784" xr:uid="{00000000-0005-0000-0000-00004A580000}"/>
    <cellStyle name="20% - Accent1 3 2 5 6 2 3 2" xfId="22785" xr:uid="{00000000-0005-0000-0000-00004B580000}"/>
    <cellStyle name="20% - Accent1 3 2 5 6 2 4" xfId="22786" xr:uid="{00000000-0005-0000-0000-00004C580000}"/>
    <cellStyle name="20% - Accent1 3 2 5 6 3" xfId="22787" xr:uid="{00000000-0005-0000-0000-00004D580000}"/>
    <cellStyle name="20% - Accent1 3 2 5 6 3 2" xfId="22788" xr:uid="{00000000-0005-0000-0000-00004E580000}"/>
    <cellStyle name="20% - Accent1 3 2 5 6 3 2 2" xfId="22789" xr:uid="{00000000-0005-0000-0000-00004F580000}"/>
    <cellStyle name="20% - Accent1 3 2 5 6 3 2 2 2" xfId="22790" xr:uid="{00000000-0005-0000-0000-000050580000}"/>
    <cellStyle name="20% - Accent1 3 2 5 6 3 2 3" xfId="22791" xr:uid="{00000000-0005-0000-0000-000051580000}"/>
    <cellStyle name="20% - Accent1 3 2 5 6 3 3" xfId="22792" xr:uid="{00000000-0005-0000-0000-000052580000}"/>
    <cellStyle name="20% - Accent1 3 2 5 6 3 3 2" xfId="22793" xr:uid="{00000000-0005-0000-0000-000053580000}"/>
    <cellStyle name="20% - Accent1 3 2 5 6 3 4" xfId="22794" xr:uid="{00000000-0005-0000-0000-000054580000}"/>
    <cellStyle name="20% - Accent1 3 2 5 6 4" xfId="22795" xr:uid="{00000000-0005-0000-0000-000055580000}"/>
    <cellStyle name="20% - Accent1 3 2 5 6 4 2" xfId="22796" xr:uid="{00000000-0005-0000-0000-000056580000}"/>
    <cellStyle name="20% - Accent1 3 2 5 6 4 2 2" xfId="22797" xr:uid="{00000000-0005-0000-0000-000057580000}"/>
    <cellStyle name="20% - Accent1 3 2 5 6 4 2 2 2" xfId="22798" xr:uid="{00000000-0005-0000-0000-000058580000}"/>
    <cellStyle name="20% - Accent1 3 2 5 6 4 2 3" xfId="22799" xr:uid="{00000000-0005-0000-0000-000059580000}"/>
    <cellStyle name="20% - Accent1 3 2 5 6 4 3" xfId="22800" xr:uid="{00000000-0005-0000-0000-00005A580000}"/>
    <cellStyle name="20% - Accent1 3 2 5 6 4 3 2" xfId="22801" xr:uid="{00000000-0005-0000-0000-00005B580000}"/>
    <cellStyle name="20% - Accent1 3 2 5 6 4 4" xfId="22802" xr:uid="{00000000-0005-0000-0000-00005C580000}"/>
    <cellStyle name="20% - Accent1 3 2 5 6 5" xfId="22803" xr:uid="{00000000-0005-0000-0000-00005D580000}"/>
    <cellStyle name="20% - Accent1 3 2 5 6 5 2" xfId="22804" xr:uid="{00000000-0005-0000-0000-00005E580000}"/>
    <cellStyle name="20% - Accent1 3 2 5 6 5 2 2" xfId="22805" xr:uid="{00000000-0005-0000-0000-00005F580000}"/>
    <cellStyle name="20% - Accent1 3 2 5 6 5 3" xfId="22806" xr:uid="{00000000-0005-0000-0000-000060580000}"/>
    <cellStyle name="20% - Accent1 3 2 5 6 6" xfId="22807" xr:uid="{00000000-0005-0000-0000-000061580000}"/>
    <cellStyle name="20% - Accent1 3 2 5 6 6 2" xfId="22808" xr:uid="{00000000-0005-0000-0000-000062580000}"/>
    <cellStyle name="20% - Accent1 3 2 5 6 6 2 2" xfId="22809" xr:uid="{00000000-0005-0000-0000-000063580000}"/>
    <cellStyle name="20% - Accent1 3 2 5 6 6 3" xfId="22810" xr:uid="{00000000-0005-0000-0000-000064580000}"/>
    <cellStyle name="20% - Accent1 3 2 5 6 7" xfId="22811" xr:uid="{00000000-0005-0000-0000-000065580000}"/>
    <cellStyle name="20% - Accent1 3 2 5 6 7 2" xfId="22812" xr:uid="{00000000-0005-0000-0000-000066580000}"/>
    <cellStyle name="20% - Accent1 3 2 5 6 8" xfId="22813" xr:uid="{00000000-0005-0000-0000-000067580000}"/>
    <cellStyle name="20% - Accent1 3 2 5 6 8 2" xfId="22814" xr:uid="{00000000-0005-0000-0000-000068580000}"/>
    <cellStyle name="20% - Accent1 3 2 5 6 9" xfId="22815" xr:uid="{00000000-0005-0000-0000-000069580000}"/>
    <cellStyle name="20% - Accent1 3 2 5 7" xfId="22816" xr:uid="{00000000-0005-0000-0000-00006A580000}"/>
    <cellStyle name="20% - Accent1 3 2 5 7 2" xfId="22817" xr:uid="{00000000-0005-0000-0000-00006B580000}"/>
    <cellStyle name="20% - Accent1 3 2 5 7 2 2" xfId="22818" xr:uid="{00000000-0005-0000-0000-00006C580000}"/>
    <cellStyle name="20% - Accent1 3 2 5 7 2 2 2" xfId="22819" xr:uid="{00000000-0005-0000-0000-00006D580000}"/>
    <cellStyle name="20% - Accent1 3 2 5 7 2 2 2 2" xfId="22820" xr:uid="{00000000-0005-0000-0000-00006E580000}"/>
    <cellStyle name="20% - Accent1 3 2 5 7 2 2 3" xfId="22821" xr:uid="{00000000-0005-0000-0000-00006F580000}"/>
    <cellStyle name="20% - Accent1 3 2 5 7 2 3" xfId="22822" xr:uid="{00000000-0005-0000-0000-000070580000}"/>
    <cellStyle name="20% - Accent1 3 2 5 7 2 3 2" xfId="22823" xr:uid="{00000000-0005-0000-0000-000071580000}"/>
    <cellStyle name="20% - Accent1 3 2 5 7 2 4" xfId="22824" xr:uid="{00000000-0005-0000-0000-000072580000}"/>
    <cellStyle name="20% - Accent1 3 2 5 7 3" xfId="22825" xr:uid="{00000000-0005-0000-0000-000073580000}"/>
    <cellStyle name="20% - Accent1 3 2 5 7 3 2" xfId="22826" xr:uid="{00000000-0005-0000-0000-000074580000}"/>
    <cellStyle name="20% - Accent1 3 2 5 7 3 2 2" xfId="22827" xr:uid="{00000000-0005-0000-0000-000075580000}"/>
    <cellStyle name="20% - Accent1 3 2 5 7 3 2 2 2" xfId="22828" xr:uid="{00000000-0005-0000-0000-000076580000}"/>
    <cellStyle name="20% - Accent1 3 2 5 7 3 2 3" xfId="22829" xr:uid="{00000000-0005-0000-0000-000077580000}"/>
    <cellStyle name="20% - Accent1 3 2 5 7 3 3" xfId="22830" xr:uid="{00000000-0005-0000-0000-000078580000}"/>
    <cellStyle name="20% - Accent1 3 2 5 7 3 3 2" xfId="22831" xr:uid="{00000000-0005-0000-0000-000079580000}"/>
    <cellStyle name="20% - Accent1 3 2 5 7 3 4" xfId="22832" xr:uid="{00000000-0005-0000-0000-00007A580000}"/>
    <cellStyle name="20% - Accent1 3 2 5 7 4" xfId="22833" xr:uid="{00000000-0005-0000-0000-00007B580000}"/>
    <cellStyle name="20% - Accent1 3 2 5 7 4 2" xfId="22834" xr:uid="{00000000-0005-0000-0000-00007C580000}"/>
    <cellStyle name="20% - Accent1 3 2 5 7 4 2 2" xfId="22835" xr:uid="{00000000-0005-0000-0000-00007D580000}"/>
    <cellStyle name="20% - Accent1 3 2 5 7 4 2 2 2" xfId="22836" xr:uid="{00000000-0005-0000-0000-00007E580000}"/>
    <cellStyle name="20% - Accent1 3 2 5 7 4 2 3" xfId="22837" xr:uid="{00000000-0005-0000-0000-00007F580000}"/>
    <cellStyle name="20% - Accent1 3 2 5 7 4 3" xfId="22838" xr:uid="{00000000-0005-0000-0000-000080580000}"/>
    <cellStyle name="20% - Accent1 3 2 5 7 4 3 2" xfId="22839" xr:uid="{00000000-0005-0000-0000-000081580000}"/>
    <cellStyle name="20% - Accent1 3 2 5 7 4 4" xfId="22840" xr:uid="{00000000-0005-0000-0000-000082580000}"/>
    <cellStyle name="20% - Accent1 3 2 5 7 5" xfId="22841" xr:uid="{00000000-0005-0000-0000-000083580000}"/>
    <cellStyle name="20% - Accent1 3 2 5 7 5 2" xfId="22842" xr:uid="{00000000-0005-0000-0000-000084580000}"/>
    <cellStyle name="20% - Accent1 3 2 5 7 5 2 2" xfId="22843" xr:uid="{00000000-0005-0000-0000-000085580000}"/>
    <cellStyle name="20% - Accent1 3 2 5 7 5 3" xfId="22844" xr:uid="{00000000-0005-0000-0000-000086580000}"/>
    <cellStyle name="20% - Accent1 3 2 5 7 6" xfId="22845" xr:uid="{00000000-0005-0000-0000-000087580000}"/>
    <cellStyle name="20% - Accent1 3 2 5 7 6 2" xfId="22846" xr:uid="{00000000-0005-0000-0000-000088580000}"/>
    <cellStyle name="20% - Accent1 3 2 5 7 6 2 2" xfId="22847" xr:uid="{00000000-0005-0000-0000-000089580000}"/>
    <cellStyle name="20% - Accent1 3 2 5 7 6 3" xfId="22848" xr:uid="{00000000-0005-0000-0000-00008A580000}"/>
    <cellStyle name="20% - Accent1 3 2 5 7 7" xfId="22849" xr:uid="{00000000-0005-0000-0000-00008B580000}"/>
    <cellStyle name="20% - Accent1 3 2 5 7 7 2" xfId="22850" xr:uid="{00000000-0005-0000-0000-00008C580000}"/>
    <cellStyle name="20% - Accent1 3 2 5 7 8" xfId="22851" xr:uid="{00000000-0005-0000-0000-00008D580000}"/>
    <cellStyle name="20% - Accent1 3 2 5 7 8 2" xfId="22852" xr:uid="{00000000-0005-0000-0000-00008E580000}"/>
    <cellStyle name="20% - Accent1 3 2 5 7 9" xfId="22853" xr:uid="{00000000-0005-0000-0000-00008F580000}"/>
    <cellStyle name="20% - Accent1 3 2 5 8" xfId="22854" xr:uid="{00000000-0005-0000-0000-000090580000}"/>
    <cellStyle name="20% - Accent1 3 2 5 8 2" xfId="22855" xr:uid="{00000000-0005-0000-0000-000091580000}"/>
    <cellStyle name="20% - Accent1 3 2 5 8 2 2" xfId="22856" xr:uid="{00000000-0005-0000-0000-000092580000}"/>
    <cellStyle name="20% - Accent1 3 2 5 8 2 2 2" xfId="22857" xr:uid="{00000000-0005-0000-0000-000093580000}"/>
    <cellStyle name="20% - Accent1 3 2 5 8 2 3" xfId="22858" xr:uid="{00000000-0005-0000-0000-000094580000}"/>
    <cellStyle name="20% - Accent1 3 2 5 8 3" xfId="22859" xr:uid="{00000000-0005-0000-0000-000095580000}"/>
    <cellStyle name="20% - Accent1 3 2 5 8 3 2" xfId="22860" xr:uid="{00000000-0005-0000-0000-000096580000}"/>
    <cellStyle name="20% - Accent1 3 2 5 8 4" xfId="22861" xr:uid="{00000000-0005-0000-0000-000097580000}"/>
    <cellStyle name="20% - Accent1 3 2 5 9" xfId="22862" xr:uid="{00000000-0005-0000-0000-000098580000}"/>
    <cellStyle name="20% - Accent1 3 2 5 9 2" xfId="22863" xr:uid="{00000000-0005-0000-0000-000099580000}"/>
    <cellStyle name="20% - Accent1 3 2 5 9 2 2" xfId="22864" xr:uid="{00000000-0005-0000-0000-00009A580000}"/>
    <cellStyle name="20% - Accent1 3 2 5 9 2 2 2" xfId="22865" xr:uid="{00000000-0005-0000-0000-00009B580000}"/>
    <cellStyle name="20% - Accent1 3 2 5 9 2 3" xfId="22866" xr:uid="{00000000-0005-0000-0000-00009C580000}"/>
    <cellStyle name="20% - Accent1 3 2 5 9 3" xfId="22867" xr:uid="{00000000-0005-0000-0000-00009D580000}"/>
    <cellStyle name="20% - Accent1 3 2 5 9 3 2" xfId="22868" xr:uid="{00000000-0005-0000-0000-00009E580000}"/>
    <cellStyle name="20% - Accent1 3 2 5 9 4" xfId="22869" xr:uid="{00000000-0005-0000-0000-00009F580000}"/>
    <cellStyle name="20% - Accent1 3 2 6" xfId="22870" xr:uid="{00000000-0005-0000-0000-0000A0580000}"/>
    <cellStyle name="20% - Accent1 3 2 6 10" xfId="22871" xr:uid="{00000000-0005-0000-0000-0000A1580000}"/>
    <cellStyle name="20% - Accent1 3 2 6 10 2" xfId="22872" xr:uid="{00000000-0005-0000-0000-0000A2580000}"/>
    <cellStyle name="20% - Accent1 3 2 6 10 2 2" xfId="22873" xr:uid="{00000000-0005-0000-0000-0000A3580000}"/>
    <cellStyle name="20% - Accent1 3 2 6 10 3" xfId="22874" xr:uid="{00000000-0005-0000-0000-0000A4580000}"/>
    <cellStyle name="20% - Accent1 3 2 6 11" xfId="22875" xr:uid="{00000000-0005-0000-0000-0000A5580000}"/>
    <cellStyle name="20% - Accent1 3 2 6 11 2" xfId="22876" xr:uid="{00000000-0005-0000-0000-0000A6580000}"/>
    <cellStyle name="20% - Accent1 3 2 6 11 2 2" xfId="22877" xr:uid="{00000000-0005-0000-0000-0000A7580000}"/>
    <cellStyle name="20% - Accent1 3 2 6 11 3" xfId="22878" xr:uid="{00000000-0005-0000-0000-0000A8580000}"/>
    <cellStyle name="20% - Accent1 3 2 6 12" xfId="22879" xr:uid="{00000000-0005-0000-0000-0000A9580000}"/>
    <cellStyle name="20% - Accent1 3 2 6 12 2" xfId="22880" xr:uid="{00000000-0005-0000-0000-0000AA580000}"/>
    <cellStyle name="20% - Accent1 3 2 6 13" xfId="22881" xr:uid="{00000000-0005-0000-0000-0000AB580000}"/>
    <cellStyle name="20% - Accent1 3 2 6 13 2" xfId="22882" xr:uid="{00000000-0005-0000-0000-0000AC580000}"/>
    <cellStyle name="20% - Accent1 3 2 6 14" xfId="22883" xr:uid="{00000000-0005-0000-0000-0000AD580000}"/>
    <cellStyle name="20% - Accent1 3 2 6 2" xfId="22884" xr:uid="{00000000-0005-0000-0000-0000AE580000}"/>
    <cellStyle name="20% - Accent1 3 2 6 2 10" xfId="22885" xr:uid="{00000000-0005-0000-0000-0000AF580000}"/>
    <cellStyle name="20% - Accent1 3 2 6 2 10 2" xfId="22886" xr:uid="{00000000-0005-0000-0000-0000B0580000}"/>
    <cellStyle name="20% - Accent1 3 2 6 2 11" xfId="22887" xr:uid="{00000000-0005-0000-0000-0000B1580000}"/>
    <cellStyle name="20% - Accent1 3 2 6 2 2" xfId="22888" xr:uid="{00000000-0005-0000-0000-0000B2580000}"/>
    <cellStyle name="20% - Accent1 3 2 6 2 2 2" xfId="22889" xr:uid="{00000000-0005-0000-0000-0000B3580000}"/>
    <cellStyle name="20% - Accent1 3 2 6 2 2 2 2" xfId="22890" xr:uid="{00000000-0005-0000-0000-0000B4580000}"/>
    <cellStyle name="20% - Accent1 3 2 6 2 2 2 2 2" xfId="22891" xr:uid="{00000000-0005-0000-0000-0000B5580000}"/>
    <cellStyle name="20% - Accent1 3 2 6 2 2 2 2 2 2" xfId="22892" xr:uid="{00000000-0005-0000-0000-0000B6580000}"/>
    <cellStyle name="20% - Accent1 3 2 6 2 2 2 2 3" xfId="22893" xr:uid="{00000000-0005-0000-0000-0000B7580000}"/>
    <cellStyle name="20% - Accent1 3 2 6 2 2 2 3" xfId="22894" xr:uid="{00000000-0005-0000-0000-0000B8580000}"/>
    <cellStyle name="20% - Accent1 3 2 6 2 2 2 3 2" xfId="22895" xr:uid="{00000000-0005-0000-0000-0000B9580000}"/>
    <cellStyle name="20% - Accent1 3 2 6 2 2 2 4" xfId="22896" xr:uid="{00000000-0005-0000-0000-0000BA580000}"/>
    <cellStyle name="20% - Accent1 3 2 6 2 2 3" xfId="22897" xr:uid="{00000000-0005-0000-0000-0000BB580000}"/>
    <cellStyle name="20% - Accent1 3 2 6 2 2 3 2" xfId="22898" xr:uid="{00000000-0005-0000-0000-0000BC580000}"/>
    <cellStyle name="20% - Accent1 3 2 6 2 2 3 2 2" xfId="22899" xr:uid="{00000000-0005-0000-0000-0000BD580000}"/>
    <cellStyle name="20% - Accent1 3 2 6 2 2 3 2 2 2" xfId="22900" xr:uid="{00000000-0005-0000-0000-0000BE580000}"/>
    <cellStyle name="20% - Accent1 3 2 6 2 2 3 2 3" xfId="22901" xr:uid="{00000000-0005-0000-0000-0000BF580000}"/>
    <cellStyle name="20% - Accent1 3 2 6 2 2 3 3" xfId="22902" xr:uid="{00000000-0005-0000-0000-0000C0580000}"/>
    <cellStyle name="20% - Accent1 3 2 6 2 2 3 3 2" xfId="22903" xr:uid="{00000000-0005-0000-0000-0000C1580000}"/>
    <cellStyle name="20% - Accent1 3 2 6 2 2 3 4" xfId="22904" xr:uid="{00000000-0005-0000-0000-0000C2580000}"/>
    <cellStyle name="20% - Accent1 3 2 6 2 2 4" xfId="22905" xr:uid="{00000000-0005-0000-0000-0000C3580000}"/>
    <cellStyle name="20% - Accent1 3 2 6 2 2 4 2" xfId="22906" xr:uid="{00000000-0005-0000-0000-0000C4580000}"/>
    <cellStyle name="20% - Accent1 3 2 6 2 2 4 2 2" xfId="22907" xr:uid="{00000000-0005-0000-0000-0000C5580000}"/>
    <cellStyle name="20% - Accent1 3 2 6 2 2 4 2 2 2" xfId="22908" xr:uid="{00000000-0005-0000-0000-0000C6580000}"/>
    <cellStyle name="20% - Accent1 3 2 6 2 2 4 2 3" xfId="22909" xr:uid="{00000000-0005-0000-0000-0000C7580000}"/>
    <cellStyle name="20% - Accent1 3 2 6 2 2 4 3" xfId="22910" xr:uid="{00000000-0005-0000-0000-0000C8580000}"/>
    <cellStyle name="20% - Accent1 3 2 6 2 2 4 3 2" xfId="22911" xr:uid="{00000000-0005-0000-0000-0000C9580000}"/>
    <cellStyle name="20% - Accent1 3 2 6 2 2 4 4" xfId="22912" xr:uid="{00000000-0005-0000-0000-0000CA580000}"/>
    <cellStyle name="20% - Accent1 3 2 6 2 2 5" xfId="22913" xr:uid="{00000000-0005-0000-0000-0000CB580000}"/>
    <cellStyle name="20% - Accent1 3 2 6 2 2 5 2" xfId="22914" xr:uid="{00000000-0005-0000-0000-0000CC580000}"/>
    <cellStyle name="20% - Accent1 3 2 6 2 2 5 2 2" xfId="22915" xr:uid="{00000000-0005-0000-0000-0000CD580000}"/>
    <cellStyle name="20% - Accent1 3 2 6 2 2 5 3" xfId="22916" xr:uid="{00000000-0005-0000-0000-0000CE580000}"/>
    <cellStyle name="20% - Accent1 3 2 6 2 2 6" xfId="22917" xr:uid="{00000000-0005-0000-0000-0000CF580000}"/>
    <cellStyle name="20% - Accent1 3 2 6 2 2 6 2" xfId="22918" xr:uid="{00000000-0005-0000-0000-0000D0580000}"/>
    <cellStyle name="20% - Accent1 3 2 6 2 2 6 2 2" xfId="22919" xr:uid="{00000000-0005-0000-0000-0000D1580000}"/>
    <cellStyle name="20% - Accent1 3 2 6 2 2 6 3" xfId="22920" xr:uid="{00000000-0005-0000-0000-0000D2580000}"/>
    <cellStyle name="20% - Accent1 3 2 6 2 2 7" xfId="22921" xr:uid="{00000000-0005-0000-0000-0000D3580000}"/>
    <cellStyle name="20% - Accent1 3 2 6 2 2 7 2" xfId="22922" xr:uid="{00000000-0005-0000-0000-0000D4580000}"/>
    <cellStyle name="20% - Accent1 3 2 6 2 2 8" xfId="22923" xr:uid="{00000000-0005-0000-0000-0000D5580000}"/>
    <cellStyle name="20% - Accent1 3 2 6 2 2 8 2" xfId="22924" xr:uid="{00000000-0005-0000-0000-0000D6580000}"/>
    <cellStyle name="20% - Accent1 3 2 6 2 2 9" xfId="22925" xr:uid="{00000000-0005-0000-0000-0000D7580000}"/>
    <cellStyle name="20% - Accent1 3 2 6 2 3" xfId="22926" xr:uid="{00000000-0005-0000-0000-0000D8580000}"/>
    <cellStyle name="20% - Accent1 3 2 6 2 3 2" xfId="22927" xr:uid="{00000000-0005-0000-0000-0000D9580000}"/>
    <cellStyle name="20% - Accent1 3 2 6 2 3 2 2" xfId="22928" xr:uid="{00000000-0005-0000-0000-0000DA580000}"/>
    <cellStyle name="20% - Accent1 3 2 6 2 3 2 2 2" xfId="22929" xr:uid="{00000000-0005-0000-0000-0000DB580000}"/>
    <cellStyle name="20% - Accent1 3 2 6 2 3 2 2 2 2" xfId="22930" xr:uid="{00000000-0005-0000-0000-0000DC580000}"/>
    <cellStyle name="20% - Accent1 3 2 6 2 3 2 2 3" xfId="22931" xr:uid="{00000000-0005-0000-0000-0000DD580000}"/>
    <cellStyle name="20% - Accent1 3 2 6 2 3 2 3" xfId="22932" xr:uid="{00000000-0005-0000-0000-0000DE580000}"/>
    <cellStyle name="20% - Accent1 3 2 6 2 3 2 3 2" xfId="22933" xr:uid="{00000000-0005-0000-0000-0000DF580000}"/>
    <cellStyle name="20% - Accent1 3 2 6 2 3 2 4" xfId="22934" xr:uid="{00000000-0005-0000-0000-0000E0580000}"/>
    <cellStyle name="20% - Accent1 3 2 6 2 3 3" xfId="22935" xr:uid="{00000000-0005-0000-0000-0000E1580000}"/>
    <cellStyle name="20% - Accent1 3 2 6 2 3 3 2" xfId="22936" xr:uid="{00000000-0005-0000-0000-0000E2580000}"/>
    <cellStyle name="20% - Accent1 3 2 6 2 3 3 2 2" xfId="22937" xr:uid="{00000000-0005-0000-0000-0000E3580000}"/>
    <cellStyle name="20% - Accent1 3 2 6 2 3 3 2 2 2" xfId="22938" xr:uid="{00000000-0005-0000-0000-0000E4580000}"/>
    <cellStyle name="20% - Accent1 3 2 6 2 3 3 2 3" xfId="22939" xr:uid="{00000000-0005-0000-0000-0000E5580000}"/>
    <cellStyle name="20% - Accent1 3 2 6 2 3 3 3" xfId="22940" xr:uid="{00000000-0005-0000-0000-0000E6580000}"/>
    <cellStyle name="20% - Accent1 3 2 6 2 3 3 3 2" xfId="22941" xr:uid="{00000000-0005-0000-0000-0000E7580000}"/>
    <cellStyle name="20% - Accent1 3 2 6 2 3 3 4" xfId="22942" xr:uid="{00000000-0005-0000-0000-0000E8580000}"/>
    <cellStyle name="20% - Accent1 3 2 6 2 3 4" xfId="22943" xr:uid="{00000000-0005-0000-0000-0000E9580000}"/>
    <cellStyle name="20% - Accent1 3 2 6 2 3 4 2" xfId="22944" xr:uid="{00000000-0005-0000-0000-0000EA580000}"/>
    <cellStyle name="20% - Accent1 3 2 6 2 3 4 2 2" xfId="22945" xr:uid="{00000000-0005-0000-0000-0000EB580000}"/>
    <cellStyle name="20% - Accent1 3 2 6 2 3 4 2 2 2" xfId="22946" xr:uid="{00000000-0005-0000-0000-0000EC580000}"/>
    <cellStyle name="20% - Accent1 3 2 6 2 3 4 2 3" xfId="22947" xr:uid="{00000000-0005-0000-0000-0000ED580000}"/>
    <cellStyle name="20% - Accent1 3 2 6 2 3 4 3" xfId="22948" xr:uid="{00000000-0005-0000-0000-0000EE580000}"/>
    <cellStyle name="20% - Accent1 3 2 6 2 3 4 3 2" xfId="22949" xr:uid="{00000000-0005-0000-0000-0000EF580000}"/>
    <cellStyle name="20% - Accent1 3 2 6 2 3 4 4" xfId="22950" xr:uid="{00000000-0005-0000-0000-0000F0580000}"/>
    <cellStyle name="20% - Accent1 3 2 6 2 3 5" xfId="22951" xr:uid="{00000000-0005-0000-0000-0000F1580000}"/>
    <cellStyle name="20% - Accent1 3 2 6 2 3 5 2" xfId="22952" xr:uid="{00000000-0005-0000-0000-0000F2580000}"/>
    <cellStyle name="20% - Accent1 3 2 6 2 3 5 2 2" xfId="22953" xr:uid="{00000000-0005-0000-0000-0000F3580000}"/>
    <cellStyle name="20% - Accent1 3 2 6 2 3 5 3" xfId="22954" xr:uid="{00000000-0005-0000-0000-0000F4580000}"/>
    <cellStyle name="20% - Accent1 3 2 6 2 3 6" xfId="22955" xr:uid="{00000000-0005-0000-0000-0000F5580000}"/>
    <cellStyle name="20% - Accent1 3 2 6 2 3 6 2" xfId="22956" xr:uid="{00000000-0005-0000-0000-0000F6580000}"/>
    <cellStyle name="20% - Accent1 3 2 6 2 3 6 2 2" xfId="22957" xr:uid="{00000000-0005-0000-0000-0000F7580000}"/>
    <cellStyle name="20% - Accent1 3 2 6 2 3 6 3" xfId="22958" xr:uid="{00000000-0005-0000-0000-0000F8580000}"/>
    <cellStyle name="20% - Accent1 3 2 6 2 3 7" xfId="22959" xr:uid="{00000000-0005-0000-0000-0000F9580000}"/>
    <cellStyle name="20% - Accent1 3 2 6 2 3 7 2" xfId="22960" xr:uid="{00000000-0005-0000-0000-0000FA580000}"/>
    <cellStyle name="20% - Accent1 3 2 6 2 3 8" xfId="22961" xr:uid="{00000000-0005-0000-0000-0000FB580000}"/>
    <cellStyle name="20% - Accent1 3 2 6 2 3 8 2" xfId="22962" xr:uid="{00000000-0005-0000-0000-0000FC580000}"/>
    <cellStyle name="20% - Accent1 3 2 6 2 3 9" xfId="22963" xr:uid="{00000000-0005-0000-0000-0000FD580000}"/>
    <cellStyle name="20% - Accent1 3 2 6 2 4" xfId="22964" xr:uid="{00000000-0005-0000-0000-0000FE580000}"/>
    <cellStyle name="20% - Accent1 3 2 6 2 4 2" xfId="22965" xr:uid="{00000000-0005-0000-0000-0000FF580000}"/>
    <cellStyle name="20% - Accent1 3 2 6 2 4 2 2" xfId="22966" xr:uid="{00000000-0005-0000-0000-000000590000}"/>
    <cellStyle name="20% - Accent1 3 2 6 2 4 2 2 2" xfId="22967" xr:uid="{00000000-0005-0000-0000-000001590000}"/>
    <cellStyle name="20% - Accent1 3 2 6 2 4 2 3" xfId="22968" xr:uid="{00000000-0005-0000-0000-000002590000}"/>
    <cellStyle name="20% - Accent1 3 2 6 2 4 3" xfId="22969" xr:uid="{00000000-0005-0000-0000-000003590000}"/>
    <cellStyle name="20% - Accent1 3 2 6 2 4 3 2" xfId="22970" xr:uid="{00000000-0005-0000-0000-000004590000}"/>
    <cellStyle name="20% - Accent1 3 2 6 2 4 4" xfId="22971" xr:uid="{00000000-0005-0000-0000-000005590000}"/>
    <cellStyle name="20% - Accent1 3 2 6 2 5" xfId="22972" xr:uid="{00000000-0005-0000-0000-000006590000}"/>
    <cellStyle name="20% - Accent1 3 2 6 2 5 2" xfId="22973" xr:uid="{00000000-0005-0000-0000-000007590000}"/>
    <cellStyle name="20% - Accent1 3 2 6 2 5 2 2" xfId="22974" xr:uid="{00000000-0005-0000-0000-000008590000}"/>
    <cellStyle name="20% - Accent1 3 2 6 2 5 2 2 2" xfId="22975" xr:uid="{00000000-0005-0000-0000-000009590000}"/>
    <cellStyle name="20% - Accent1 3 2 6 2 5 2 3" xfId="22976" xr:uid="{00000000-0005-0000-0000-00000A590000}"/>
    <cellStyle name="20% - Accent1 3 2 6 2 5 3" xfId="22977" xr:uid="{00000000-0005-0000-0000-00000B590000}"/>
    <cellStyle name="20% - Accent1 3 2 6 2 5 3 2" xfId="22978" xr:uid="{00000000-0005-0000-0000-00000C590000}"/>
    <cellStyle name="20% - Accent1 3 2 6 2 5 4" xfId="22979" xr:uid="{00000000-0005-0000-0000-00000D590000}"/>
    <cellStyle name="20% - Accent1 3 2 6 2 6" xfId="22980" xr:uid="{00000000-0005-0000-0000-00000E590000}"/>
    <cellStyle name="20% - Accent1 3 2 6 2 6 2" xfId="22981" xr:uid="{00000000-0005-0000-0000-00000F590000}"/>
    <cellStyle name="20% - Accent1 3 2 6 2 6 2 2" xfId="22982" xr:uid="{00000000-0005-0000-0000-000010590000}"/>
    <cellStyle name="20% - Accent1 3 2 6 2 6 2 2 2" xfId="22983" xr:uid="{00000000-0005-0000-0000-000011590000}"/>
    <cellStyle name="20% - Accent1 3 2 6 2 6 2 3" xfId="22984" xr:uid="{00000000-0005-0000-0000-000012590000}"/>
    <cellStyle name="20% - Accent1 3 2 6 2 6 3" xfId="22985" xr:uid="{00000000-0005-0000-0000-000013590000}"/>
    <cellStyle name="20% - Accent1 3 2 6 2 6 3 2" xfId="22986" xr:uid="{00000000-0005-0000-0000-000014590000}"/>
    <cellStyle name="20% - Accent1 3 2 6 2 6 4" xfId="22987" xr:uid="{00000000-0005-0000-0000-000015590000}"/>
    <cellStyle name="20% - Accent1 3 2 6 2 7" xfId="22988" xr:uid="{00000000-0005-0000-0000-000016590000}"/>
    <cellStyle name="20% - Accent1 3 2 6 2 7 2" xfId="22989" xr:uid="{00000000-0005-0000-0000-000017590000}"/>
    <cellStyle name="20% - Accent1 3 2 6 2 7 2 2" xfId="22990" xr:uid="{00000000-0005-0000-0000-000018590000}"/>
    <cellStyle name="20% - Accent1 3 2 6 2 7 3" xfId="22991" xr:uid="{00000000-0005-0000-0000-000019590000}"/>
    <cellStyle name="20% - Accent1 3 2 6 2 8" xfId="22992" xr:uid="{00000000-0005-0000-0000-00001A590000}"/>
    <cellStyle name="20% - Accent1 3 2 6 2 8 2" xfId="22993" xr:uid="{00000000-0005-0000-0000-00001B590000}"/>
    <cellStyle name="20% - Accent1 3 2 6 2 8 2 2" xfId="22994" xr:uid="{00000000-0005-0000-0000-00001C590000}"/>
    <cellStyle name="20% - Accent1 3 2 6 2 8 3" xfId="22995" xr:uid="{00000000-0005-0000-0000-00001D590000}"/>
    <cellStyle name="20% - Accent1 3 2 6 2 9" xfId="22996" xr:uid="{00000000-0005-0000-0000-00001E590000}"/>
    <cellStyle name="20% - Accent1 3 2 6 2 9 2" xfId="22997" xr:uid="{00000000-0005-0000-0000-00001F590000}"/>
    <cellStyle name="20% - Accent1 3 2 6 3" xfId="22998" xr:uid="{00000000-0005-0000-0000-000020590000}"/>
    <cellStyle name="20% - Accent1 3 2 6 3 10" xfId="22999" xr:uid="{00000000-0005-0000-0000-000021590000}"/>
    <cellStyle name="20% - Accent1 3 2 6 3 10 2" xfId="23000" xr:uid="{00000000-0005-0000-0000-000022590000}"/>
    <cellStyle name="20% - Accent1 3 2 6 3 11" xfId="23001" xr:uid="{00000000-0005-0000-0000-000023590000}"/>
    <cellStyle name="20% - Accent1 3 2 6 3 2" xfId="23002" xr:uid="{00000000-0005-0000-0000-000024590000}"/>
    <cellStyle name="20% - Accent1 3 2 6 3 2 2" xfId="23003" xr:uid="{00000000-0005-0000-0000-000025590000}"/>
    <cellStyle name="20% - Accent1 3 2 6 3 2 2 2" xfId="23004" xr:uid="{00000000-0005-0000-0000-000026590000}"/>
    <cellStyle name="20% - Accent1 3 2 6 3 2 2 2 2" xfId="23005" xr:uid="{00000000-0005-0000-0000-000027590000}"/>
    <cellStyle name="20% - Accent1 3 2 6 3 2 2 2 2 2" xfId="23006" xr:uid="{00000000-0005-0000-0000-000028590000}"/>
    <cellStyle name="20% - Accent1 3 2 6 3 2 2 2 3" xfId="23007" xr:uid="{00000000-0005-0000-0000-000029590000}"/>
    <cellStyle name="20% - Accent1 3 2 6 3 2 2 3" xfId="23008" xr:uid="{00000000-0005-0000-0000-00002A590000}"/>
    <cellStyle name="20% - Accent1 3 2 6 3 2 2 3 2" xfId="23009" xr:uid="{00000000-0005-0000-0000-00002B590000}"/>
    <cellStyle name="20% - Accent1 3 2 6 3 2 2 4" xfId="23010" xr:uid="{00000000-0005-0000-0000-00002C590000}"/>
    <cellStyle name="20% - Accent1 3 2 6 3 2 3" xfId="23011" xr:uid="{00000000-0005-0000-0000-00002D590000}"/>
    <cellStyle name="20% - Accent1 3 2 6 3 2 3 2" xfId="23012" xr:uid="{00000000-0005-0000-0000-00002E590000}"/>
    <cellStyle name="20% - Accent1 3 2 6 3 2 3 2 2" xfId="23013" xr:uid="{00000000-0005-0000-0000-00002F590000}"/>
    <cellStyle name="20% - Accent1 3 2 6 3 2 3 2 2 2" xfId="23014" xr:uid="{00000000-0005-0000-0000-000030590000}"/>
    <cellStyle name="20% - Accent1 3 2 6 3 2 3 2 3" xfId="23015" xr:uid="{00000000-0005-0000-0000-000031590000}"/>
    <cellStyle name="20% - Accent1 3 2 6 3 2 3 3" xfId="23016" xr:uid="{00000000-0005-0000-0000-000032590000}"/>
    <cellStyle name="20% - Accent1 3 2 6 3 2 3 3 2" xfId="23017" xr:uid="{00000000-0005-0000-0000-000033590000}"/>
    <cellStyle name="20% - Accent1 3 2 6 3 2 3 4" xfId="23018" xr:uid="{00000000-0005-0000-0000-000034590000}"/>
    <cellStyle name="20% - Accent1 3 2 6 3 2 4" xfId="23019" xr:uid="{00000000-0005-0000-0000-000035590000}"/>
    <cellStyle name="20% - Accent1 3 2 6 3 2 4 2" xfId="23020" xr:uid="{00000000-0005-0000-0000-000036590000}"/>
    <cellStyle name="20% - Accent1 3 2 6 3 2 4 2 2" xfId="23021" xr:uid="{00000000-0005-0000-0000-000037590000}"/>
    <cellStyle name="20% - Accent1 3 2 6 3 2 4 2 2 2" xfId="23022" xr:uid="{00000000-0005-0000-0000-000038590000}"/>
    <cellStyle name="20% - Accent1 3 2 6 3 2 4 2 3" xfId="23023" xr:uid="{00000000-0005-0000-0000-000039590000}"/>
    <cellStyle name="20% - Accent1 3 2 6 3 2 4 3" xfId="23024" xr:uid="{00000000-0005-0000-0000-00003A590000}"/>
    <cellStyle name="20% - Accent1 3 2 6 3 2 4 3 2" xfId="23025" xr:uid="{00000000-0005-0000-0000-00003B590000}"/>
    <cellStyle name="20% - Accent1 3 2 6 3 2 4 4" xfId="23026" xr:uid="{00000000-0005-0000-0000-00003C590000}"/>
    <cellStyle name="20% - Accent1 3 2 6 3 2 5" xfId="23027" xr:uid="{00000000-0005-0000-0000-00003D590000}"/>
    <cellStyle name="20% - Accent1 3 2 6 3 2 5 2" xfId="23028" xr:uid="{00000000-0005-0000-0000-00003E590000}"/>
    <cellStyle name="20% - Accent1 3 2 6 3 2 5 2 2" xfId="23029" xr:uid="{00000000-0005-0000-0000-00003F590000}"/>
    <cellStyle name="20% - Accent1 3 2 6 3 2 5 3" xfId="23030" xr:uid="{00000000-0005-0000-0000-000040590000}"/>
    <cellStyle name="20% - Accent1 3 2 6 3 2 6" xfId="23031" xr:uid="{00000000-0005-0000-0000-000041590000}"/>
    <cellStyle name="20% - Accent1 3 2 6 3 2 6 2" xfId="23032" xr:uid="{00000000-0005-0000-0000-000042590000}"/>
    <cellStyle name="20% - Accent1 3 2 6 3 2 6 2 2" xfId="23033" xr:uid="{00000000-0005-0000-0000-000043590000}"/>
    <cellStyle name="20% - Accent1 3 2 6 3 2 6 3" xfId="23034" xr:uid="{00000000-0005-0000-0000-000044590000}"/>
    <cellStyle name="20% - Accent1 3 2 6 3 2 7" xfId="23035" xr:uid="{00000000-0005-0000-0000-000045590000}"/>
    <cellStyle name="20% - Accent1 3 2 6 3 2 7 2" xfId="23036" xr:uid="{00000000-0005-0000-0000-000046590000}"/>
    <cellStyle name="20% - Accent1 3 2 6 3 2 8" xfId="23037" xr:uid="{00000000-0005-0000-0000-000047590000}"/>
    <cellStyle name="20% - Accent1 3 2 6 3 2 8 2" xfId="23038" xr:uid="{00000000-0005-0000-0000-000048590000}"/>
    <cellStyle name="20% - Accent1 3 2 6 3 2 9" xfId="23039" xr:uid="{00000000-0005-0000-0000-000049590000}"/>
    <cellStyle name="20% - Accent1 3 2 6 3 3" xfId="23040" xr:uid="{00000000-0005-0000-0000-00004A590000}"/>
    <cellStyle name="20% - Accent1 3 2 6 3 3 2" xfId="23041" xr:uid="{00000000-0005-0000-0000-00004B590000}"/>
    <cellStyle name="20% - Accent1 3 2 6 3 3 2 2" xfId="23042" xr:uid="{00000000-0005-0000-0000-00004C590000}"/>
    <cellStyle name="20% - Accent1 3 2 6 3 3 2 2 2" xfId="23043" xr:uid="{00000000-0005-0000-0000-00004D590000}"/>
    <cellStyle name="20% - Accent1 3 2 6 3 3 2 2 2 2" xfId="23044" xr:uid="{00000000-0005-0000-0000-00004E590000}"/>
    <cellStyle name="20% - Accent1 3 2 6 3 3 2 2 3" xfId="23045" xr:uid="{00000000-0005-0000-0000-00004F590000}"/>
    <cellStyle name="20% - Accent1 3 2 6 3 3 2 3" xfId="23046" xr:uid="{00000000-0005-0000-0000-000050590000}"/>
    <cellStyle name="20% - Accent1 3 2 6 3 3 2 3 2" xfId="23047" xr:uid="{00000000-0005-0000-0000-000051590000}"/>
    <cellStyle name="20% - Accent1 3 2 6 3 3 2 4" xfId="23048" xr:uid="{00000000-0005-0000-0000-000052590000}"/>
    <cellStyle name="20% - Accent1 3 2 6 3 3 3" xfId="23049" xr:uid="{00000000-0005-0000-0000-000053590000}"/>
    <cellStyle name="20% - Accent1 3 2 6 3 3 3 2" xfId="23050" xr:uid="{00000000-0005-0000-0000-000054590000}"/>
    <cellStyle name="20% - Accent1 3 2 6 3 3 3 2 2" xfId="23051" xr:uid="{00000000-0005-0000-0000-000055590000}"/>
    <cellStyle name="20% - Accent1 3 2 6 3 3 3 2 2 2" xfId="23052" xr:uid="{00000000-0005-0000-0000-000056590000}"/>
    <cellStyle name="20% - Accent1 3 2 6 3 3 3 2 3" xfId="23053" xr:uid="{00000000-0005-0000-0000-000057590000}"/>
    <cellStyle name="20% - Accent1 3 2 6 3 3 3 3" xfId="23054" xr:uid="{00000000-0005-0000-0000-000058590000}"/>
    <cellStyle name="20% - Accent1 3 2 6 3 3 3 3 2" xfId="23055" xr:uid="{00000000-0005-0000-0000-000059590000}"/>
    <cellStyle name="20% - Accent1 3 2 6 3 3 3 4" xfId="23056" xr:uid="{00000000-0005-0000-0000-00005A590000}"/>
    <cellStyle name="20% - Accent1 3 2 6 3 3 4" xfId="23057" xr:uid="{00000000-0005-0000-0000-00005B590000}"/>
    <cellStyle name="20% - Accent1 3 2 6 3 3 4 2" xfId="23058" xr:uid="{00000000-0005-0000-0000-00005C590000}"/>
    <cellStyle name="20% - Accent1 3 2 6 3 3 4 2 2" xfId="23059" xr:uid="{00000000-0005-0000-0000-00005D590000}"/>
    <cellStyle name="20% - Accent1 3 2 6 3 3 4 2 2 2" xfId="23060" xr:uid="{00000000-0005-0000-0000-00005E590000}"/>
    <cellStyle name="20% - Accent1 3 2 6 3 3 4 2 3" xfId="23061" xr:uid="{00000000-0005-0000-0000-00005F590000}"/>
    <cellStyle name="20% - Accent1 3 2 6 3 3 4 3" xfId="23062" xr:uid="{00000000-0005-0000-0000-000060590000}"/>
    <cellStyle name="20% - Accent1 3 2 6 3 3 4 3 2" xfId="23063" xr:uid="{00000000-0005-0000-0000-000061590000}"/>
    <cellStyle name="20% - Accent1 3 2 6 3 3 4 4" xfId="23064" xr:uid="{00000000-0005-0000-0000-000062590000}"/>
    <cellStyle name="20% - Accent1 3 2 6 3 3 5" xfId="23065" xr:uid="{00000000-0005-0000-0000-000063590000}"/>
    <cellStyle name="20% - Accent1 3 2 6 3 3 5 2" xfId="23066" xr:uid="{00000000-0005-0000-0000-000064590000}"/>
    <cellStyle name="20% - Accent1 3 2 6 3 3 5 2 2" xfId="23067" xr:uid="{00000000-0005-0000-0000-000065590000}"/>
    <cellStyle name="20% - Accent1 3 2 6 3 3 5 3" xfId="23068" xr:uid="{00000000-0005-0000-0000-000066590000}"/>
    <cellStyle name="20% - Accent1 3 2 6 3 3 6" xfId="23069" xr:uid="{00000000-0005-0000-0000-000067590000}"/>
    <cellStyle name="20% - Accent1 3 2 6 3 3 6 2" xfId="23070" xr:uid="{00000000-0005-0000-0000-000068590000}"/>
    <cellStyle name="20% - Accent1 3 2 6 3 3 6 2 2" xfId="23071" xr:uid="{00000000-0005-0000-0000-000069590000}"/>
    <cellStyle name="20% - Accent1 3 2 6 3 3 6 3" xfId="23072" xr:uid="{00000000-0005-0000-0000-00006A590000}"/>
    <cellStyle name="20% - Accent1 3 2 6 3 3 7" xfId="23073" xr:uid="{00000000-0005-0000-0000-00006B590000}"/>
    <cellStyle name="20% - Accent1 3 2 6 3 3 7 2" xfId="23074" xr:uid="{00000000-0005-0000-0000-00006C590000}"/>
    <cellStyle name="20% - Accent1 3 2 6 3 3 8" xfId="23075" xr:uid="{00000000-0005-0000-0000-00006D590000}"/>
    <cellStyle name="20% - Accent1 3 2 6 3 3 8 2" xfId="23076" xr:uid="{00000000-0005-0000-0000-00006E590000}"/>
    <cellStyle name="20% - Accent1 3 2 6 3 3 9" xfId="23077" xr:uid="{00000000-0005-0000-0000-00006F590000}"/>
    <cellStyle name="20% - Accent1 3 2 6 3 4" xfId="23078" xr:uid="{00000000-0005-0000-0000-000070590000}"/>
    <cellStyle name="20% - Accent1 3 2 6 3 4 2" xfId="23079" xr:uid="{00000000-0005-0000-0000-000071590000}"/>
    <cellStyle name="20% - Accent1 3 2 6 3 4 2 2" xfId="23080" xr:uid="{00000000-0005-0000-0000-000072590000}"/>
    <cellStyle name="20% - Accent1 3 2 6 3 4 2 2 2" xfId="23081" xr:uid="{00000000-0005-0000-0000-000073590000}"/>
    <cellStyle name="20% - Accent1 3 2 6 3 4 2 3" xfId="23082" xr:uid="{00000000-0005-0000-0000-000074590000}"/>
    <cellStyle name="20% - Accent1 3 2 6 3 4 3" xfId="23083" xr:uid="{00000000-0005-0000-0000-000075590000}"/>
    <cellStyle name="20% - Accent1 3 2 6 3 4 3 2" xfId="23084" xr:uid="{00000000-0005-0000-0000-000076590000}"/>
    <cellStyle name="20% - Accent1 3 2 6 3 4 4" xfId="23085" xr:uid="{00000000-0005-0000-0000-000077590000}"/>
    <cellStyle name="20% - Accent1 3 2 6 3 5" xfId="23086" xr:uid="{00000000-0005-0000-0000-000078590000}"/>
    <cellStyle name="20% - Accent1 3 2 6 3 5 2" xfId="23087" xr:uid="{00000000-0005-0000-0000-000079590000}"/>
    <cellStyle name="20% - Accent1 3 2 6 3 5 2 2" xfId="23088" xr:uid="{00000000-0005-0000-0000-00007A590000}"/>
    <cellStyle name="20% - Accent1 3 2 6 3 5 2 2 2" xfId="23089" xr:uid="{00000000-0005-0000-0000-00007B590000}"/>
    <cellStyle name="20% - Accent1 3 2 6 3 5 2 3" xfId="23090" xr:uid="{00000000-0005-0000-0000-00007C590000}"/>
    <cellStyle name="20% - Accent1 3 2 6 3 5 3" xfId="23091" xr:uid="{00000000-0005-0000-0000-00007D590000}"/>
    <cellStyle name="20% - Accent1 3 2 6 3 5 3 2" xfId="23092" xr:uid="{00000000-0005-0000-0000-00007E590000}"/>
    <cellStyle name="20% - Accent1 3 2 6 3 5 4" xfId="23093" xr:uid="{00000000-0005-0000-0000-00007F590000}"/>
    <cellStyle name="20% - Accent1 3 2 6 3 6" xfId="23094" xr:uid="{00000000-0005-0000-0000-000080590000}"/>
    <cellStyle name="20% - Accent1 3 2 6 3 6 2" xfId="23095" xr:uid="{00000000-0005-0000-0000-000081590000}"/>
    <cellStyle name="20% - Accent1 3 2 6 3 6 2 2" xfId="23096" xr:uid="{00000000-0005-0000-0000-000082590000}"/>
    <cellStyle name="20% - Accent1 3 2 6 3 6 2 2 2" xfId="23097" xr:uid="{00000000-0005-0000-0000-000083590000}"/>
    <cellStyle name="20% - Accent1 3 2 6 3 6 2 3" xfId="23098" xr:uid="{00000000-0005-0000-0000-000084590000}"/>
    <cellStyle name="20% - Accent1 3 2 6 3 6 3" xfId="23099" xr:uid="{00000000-0005-0000-0000-000085590000}"/>
    <cellStyle name="20% - Accent1 3 2 6 3 6 3 2" xfId="23100" xr:uid="{00000000-0005-0000-0000-000086590000}"/>
    <cellStyle name="20% - Accent1 3 2 6 3 6 4" xfId="23101" xr:uid="{00000000-0005-0000-0000-000087590000}"/>
    <cellStyle name="20% - Accent1 3 2 6 3 7" xfId="23102" xr:uid="{00000000-0005-0000-0000-000088590000}"/>
    <cellStyle name="20% - Accent1 3 2 6 3 7 2" xfId="23103" xr:uid="{00000000-0005-0000-0000-000089590000}"/>
    <cellStyle name="20% - Accent1 3 2 6 3 7 2 2" xfId="23104" xr:uid="{00000000-0005-0000-0000-00008A590000}"/>
    <cellStyle name="20% - Accent1 3 2 6 3 7 3" xfId="23105" xr:uid="{00000000-0005-0000-0000-00008B590000}"/>
    <cellStyle name="20% - Accent1 3 2 6 3 8" xfId="23106" xr:uid="{00000000-0005-0000-0000-00008C590000}"/>
    <cellStyle name="20% - Accent1 3 2 6 3 8 2" xfId="23107" xr:uid="{00000000-0005-0000-0000-00008D590000}"/>
    <cellStyle name="20% - Accent1 3 2 6 3 8 2 2" xfId="23108" xr:uid="{00000000-0005-0000-0000-00008E590000}"/>
    <cellStyle name="20% - Accent1 3 2 6 3 8 3" xfId="23109" xr:uid="{00000000-0005-0000-0000-00008F590000}"/>
    <cellStyle name="20% - Accent1 3 2 6 3 9" xfId="23110" xr:uid="{00000000-0005-0000-0000-000090590000}"/>
    <cellStyle name="20% - Accent1 3 2 6 3 9 2" xfId="23111" xr:uid="{00000000-0005-0000-0000-000091590000}"/>
    <cellStyle name="20% - Accent1 3 2 6 4" xfId="23112" xr:uid="{00000000-0005-0000-0000-000092590000}"/>
    <cellStyle name="20% - Accent1 3 2 6 4 10" xfId="23113" xr:uid="{00000000-0005-0000-0000-000093590000}"/>
    <cellStyle name="20% - Accent1 3 2 6 4 10 2" xfId="23114" xr:uid="{00000000-0005-0000-0000-000094590000}"/>
    <cellStyle name="20% - Accent1 3 2 6 4 11" xfId="23115" xr:uid="{00000000-0005-0000-0000-000095590000}"/>
    <cellStyle name="20% - Accent1 3 2 6 4 2" xfId="23116" xr:uid="{00000000-0005-0000-0000-000096590000}"/>
    <cellStyle name="20% - Accent1 3 2 6 4 2 2" xfId="23117" xr:uid="{00000000-0005-0000-0000-000097590000}"/>
    <cellStyle name="20% - Accent1 3 2 6 4 2 2 2" xfId="23118" xr:uid="{00000000-0005-0000-0000-000098590000}"/>
    <cellStyle name="20% - Accent1 3 2 6 4 2 2 2 2" xfId="23119" xr:uid="{00000000-0005-0000-0000-000099590000}"/>
    <cellStyle name="20% - Accent1 3 2 6 4 2 2 2 2 2" xfId="23120" xr:uid="{00000000-0005-0000-0000-00009A590000}"/>
    <cellStyle name="20% - Accent1 3 2 6 4 2 2 2 3" xfId="23121" xr:uid="{00000000-0005-0000-0000-00009B590000}"/>
    <cellStyle name="20% - Accent1 3 2 6 4 2 2 3" xfId="23122" xr:uid="{00000000-0005-0000-0000-00009C590000}"/>
    <cellStyle name="20% - Accent1 3 2 6 4 2 2 3 2" xfId="23123" xr:uid="{00000000-0005-0000-0000-00009D590000}"/>
    <cellStyle name="20% - Accent1 3 2 6 4 2 2 4" xfId="23124" xr:uid="{00000000-0005-0000-0000-00009E590000}"/>
    <cellStyle name="20% - Accent1 3 2 6 4 2 3" xfId="23125" xr:uid="{00000000-0005-0000-0000-00009F590000}"/>
    <cellStyle name="20% - Accent1 3 2 6 4 2 3 2" xfId="23126" xr:uid="{00000000-0005-0000-0000-0000A0590000}"/>
    <cellStyle name="20% - Accent1 3 2 6 4 2 3 2 2" xfId="23127" xr:uid="{00000000-0005-0000-0000-0000A1590000}"/>
    <cellStyle name="20% - Accent1 3 2 6 4 2 3 2 2 2" xfId="23128" xr:uid="{00000000-0005-0000-0000-0000A2590000}"/>
    <cellStyle name="20% - Accent1 3 2 6 4 2 3 2 3" xfId="23129" xr:uid="{00000000-0005-0000-0000-0000A3590000}"/>
    <cellStyle name="20% - Accent1 3 2 6 4 2 3 3" xfId="23130" xr:uid="{00000000-0005-0000-0000-0000A4590000}"/>
    <cellStyle name="20% - Accent1 3 2 6 4 2 3 3 2" xfId="23131" xr:uid="{00000000-0005-0000-0000-0000A5590000}"/>
    <cellStyle name="20% - Accent1 3 2 6 4 2 3 4" xfId="23132" xr:uid="{00000000-0005-0000-0000-0000A6590000}"/>
    <cellStyle name="20% - Accent1 3 2 6 4 2 4" xfId="23133" xr:uid="{00000000-0005-0000-0000-0000A7590000}"/>
    <cellStyle name="20% - Accent1 3 2 6 4 2 4 2" xfId="23134" xr:uid="{00000000-0005-0000-0000-0000A8590000}"/>
    <cellStyle name="20% - Accent1 3 2 6 4 2 4 2 2" xfId="23135" xr:uid="{00000000-0005-0000-0000-0000A9590000}"/>
    <cellStyle name="20% - Accent1 3 2 6 4 2 4 2 2 2" xfId="23136" xr:uid="{00000000-0005-0000-0000-0000AA590000}"/>
    <cellStyle name="20% - Accent1 3 2 6 4 2 4 2 3" xfId="23137" xr:uid="{00000000-0005-0000-0000-0000AB590000}"/>
    <cellStyle name="20% - Accent1 3 2 6 4 2 4 3" xfId="23138" xr:uid="{00000000-0005-0000-0000-0000AC590000}"/>
    <cellStyle name="20% - Accent1 3 2 6 4 2 4 3 2" xfId="23139" xr:uid="{00000000-0005-0000-0000-0000AD590000}"/>
    <cellStyle name="20% - Accent1 3 2 6 4 2 4 4" xfId="23140" xr:uid="{00000000-0005-0000-0000-0000AE590000}"/>
    <cellStyle name="20% - Accent1 3 2 6 4 2 5" xfId="23141" xr:uid="{00000000-0005-0000-0000-0000AF590000}"/>
    <cellStyle name="20% - Accent1 3 2 6 4 2 5 2" xfId="23142" xr:uid="{00000000-0005-0000-0000-0000B0590000}"/>
    <cellStyle name="20% - Accent1 3 2 6 4 2 5 2 2" xfId="23143" xr:uid="{00000000-0005-0000-0000-0000B1590000}"/>
    <cellStyle name="20% - Accent1 3 2 6 4 2 5 3" xfId="23144" xr:uid="{00000000-0005-0000-0000-0000B2590000}"/>
    <cellStyle name="20% - Accent1 3 2 6 4 2 6" xfId="23145" xr:uid="{00000000-0005-0000-0000-0000B3590000}"/>
    <cellStyle name="20% - Accent1 3 2 6 4 2 6 2" xfId="23146" xr:uid="{00000000-0005-0000-0000-0000B4590000}"/>
    <cellStyle name="20% - Accent1 3 2 6 4 2 6 2 2" xfId="23147" xr:uid="{00000000-0005-0000-0000-0000B5590000}"/>
    <cellStyle name="20% - Accent1 3 2 6 4 2 6 3" xfId="23148" xr:uid="{00000000-0005-0000-0000-0000B6590000}"/>
    <cellStyle name="20% - Accent1 3 2 6 4 2 7" xfId="23149" xr:uid="{00000000-0005-0000-0000-0000B7590000}"/>
    <cellStyle name="20% - Accent1 3 2 6 4 2 7 2" xfId="23150" xr:uid="{00000000-0005-0000-0000-0000B8590000}"/>
    <cellStyle name="20% - Accent1 3 2 6 4 2 8" xfId="23151" xr:uid="{00000000-0005-0000-0000-0000B9590000}"/>
    <cellStyle name="20% - Accent1 3 2 6 4 2 8 2" xfId="23152" xr:uid="{00000000-0005-0000-0000-0000BA590000}"/>
    <cellStyle name="20% - Accent1 3 2 6 4 2 9" xfId="23153" xr:uid="{00000000-0005-0000-0000-0000BB590000}"/>
    <cellStyle name="20% - Accent1 3 2 6 4 3" xfId="23154" xr:uid="{00000000-0005-0000-0000-0000BC590000}"/>
    <cellStyle name="20% - Accent1 3 2 6 4 3 2" xfId="23155" xr:uid="{00000000-0005-0000-0000-0000BD590000}"/>
    <cellStyle name="20% - Accent1 3 2 6 4 3 2 2" xfId="23156" xr:uid="{00000000-0005-0000-0000-0000BE590000}"/>
    <cellStyle name="20% - Accent1 3 2 6 4 3 2 2 2" xfId="23157" xr:uid="{00000000-0005-0000-0000-0000BF590000}"/>
    <cellStyle name="20% - Accent1 3 2 6 4 3 2 2 2 2" xfId="23158" xr:uid="{00000000-0005-0000-0000-0000C0590000}"/>
    <cellStyle name="20% - Accent1 3 2 6 4 3 2 2 3" xfId="23159" xr:uid="{00000000-0005-0000-0000-0000C1590000}"/>
    <cellStyle name="20% - Accent1 3 2 6 4 3 2 3" xfId="23160" xr:uid="{00000000-0005-0000-0000-0000C2590000}"/>
    <cellStyle name="20% - Accent1 3 2 6 4 3 2 3 2" xfId="23161" xr:uid="{00000000-0005-0000-0000-0000C3590000}"/>
    <cellStyle name="20% - Accent1 3 2 6 4 3 2 4" xfId="23162" xr:uid="{00000000-0005-0000-0000-0000C4590000}"/>
    <cellStyle name="20% - Accent1 3 2 6 4 3 3" xfId="23163" xr:uid="{00000000-0005-0000-0000-0000C5590000}"/>
    <cellStyle name="20% - Accent1 3 2 6 4 3 3 2" xfId="23164" xr:uid="{00000000-0005-0000-0000-0000C6590000}"/>
    <cellStyle name="20% - Accent1 3 2 6 4 3 3 2 2" xfId="23165" xr:uid="{00000000-0005-0000-0000-0000C7590000}"/>
    <cellStyle name="20% - Accent1 3 2 6 4 3 3 2 2 2" xfId="23166" xr:uid="{00000000-0005-0000-0000-0000C8590000}"/>
    <cellStyle name="20% - Accent1 3 2 6 4 3 3 2 3" xfId="23167" xr:uid="{00000000-0005-0000-0000-0000C9590000}"/>
    <cellStyle name="20% - Accent1 3 2 6 4 3 3 3" xfId="23168" xr:uid="{00000000-0005-0000-0000-0000CA590000}"/>
    <cellStyle name="20% - Accent1 3 2 6 4 3 3 3 2" xfId="23169" xr:uid="{00000000-0005-0000-0000-0000CB590000}"/>
    <cellStyle name="20% - Accent1 3 2 6 4 3 3 4" xfId="23170" xr:uid="{00000000-0005-0000-0000-0000CC590000}"/>
    <cellStyle name="20% - Accent1 3 2 6 4 3 4" xfId="23171" xr:uid="{00000000-0005-0000-0000-0000CD590000}"/>
    <cellStyle name="20% - Accent1 3 2 6 4 3 4 2" xfId="23172" xr:uid="{00000000-0005-0000-0000-0000CE590000}"/>
    <cellStyle name="20% - Accent1 3 2 6 4 3 4 2 2" xfId="23173" xr:uid="{00000000-0005-0000-0000-0000CF590000}"/>
    <cellStyle name="20% - Accent1 3 2 6 4 3 4 2 2 2" xfId="23174" xr:uid="{00000000-0005-0000-0000-0000D0590000}"/>
    <cellStyle name="20% - Accent1 3 2 6 4 3 4 2 3" xfId="23175" xr:uid="{00000000-0005-0000-0000-0000D1590000}"/>
    <cellStyle name="20% - Accent1 3 2 6 4 3 4 3" xfId="23176" xr:uid="{00000000-0005-0000-0000-0000D2590000}"/>
    <cellStyle name="20% - Accent1 3 2 6 4 3 4 3 2" xfId="23177" xr:uid="{00000000-0005-0000-0000-0000D3590000}"/>
    <cellStyle name="20% - Accent1 3 2 6 4 3 4 4" xfId="23178" xr:uid="{00000000-0005-0000-0000-0000D4590000}"/>
    <cellStyle name="20% - Accent1 3 2 6 4 3 5" xfId="23179" xr:uid="{00000000-0005-0000-0000-0000D5590000}"/>
    <cellStyle name="20% - Accent1 3 2 6 4 3 5 2" xfId="23180" xr:uid="{00000000-0005-0000-0000-0000D6590000}"/>
    <cellStyle name="20% - Accent1 3 2 6 4 3 5 2 2" xfId="23181" xr:uid="{00000000-0005-0000-0000-0000D7590000}"/>
    <cellStyle name="20% - Accent1 3 2 6 4 3 5 3" xfId="23182" xr:uid="{00000000-0005-0000-0000-0000D8590000}"/>
    <cellStyle name="20% - Accent1 3 2 6 4 3 6" xfId="23183" xr:uid="{00000000-0005-0000-0000-0000D9590000}"/>
    <cellStyle name="20% - Accent1 3 2 6 4 3 6 2" xfId="23184" xr:uid="{00000000-0005-0000-0000-0000DA590000}"/>
    <cellStyle name="20% - Accent1 3 2 6 4 3 6 2 2" xfId="23185" xr:uid="{00000000-0005-0000-0000-0000DB590000}"/>
    <cellStyle name="20% - Accent1 3 2 6 4 3 6 3" xfId="23186" xr:uid="{00000000-0005-0000-0000-0000DC590000}"/>
    <cellStyle name="20% - Accent1 3 2 6 4 3 7" xfId="23187" xr:uid="{00000000-0005-0000-0000-0000DD590000}"/>
    <cellStyle name="20% - Accent1 3 2 6 4 3 7 2" xfId="23188" xr:uid="{00000000-0005-0000-0000-0000DE590000}"/>
    <cellStyle name="20% - Accent1 3 2 6 4 3 8" xfId="23189" xr:uid="{00000000-0005-0000-0000-0000DF590000}"/>
    <cellStyle name="20% - Accent1 3 2 6 4 3 8 2" xfId="23190" xr:uid="{00000000-0005-0000-0000-0000E0590000}"/>
    <cellStyle name="20% - Accent1 3 2 6 4 3 9" xfId="23191" xr:uid="{00000000-0005-0000-0000-0000E1590000}"/>
    <cellStyle name="20% - Accent1 3 2 6 4 4" xfId="23192" xr:uid="{00000000-0005-0000-0000-0000E2590000}"/>
    <cellStyle name="20% - Accent1 3 2 6 4 4 2" xfId="23193" xr:uid="{00000000-0005-0000-0000-0000E3590000}"/>
    <cellStyle name="20% - Accent1 3 2 6 4 4 2 2" xfId="23194" xr:uid="{00000000-0005-0000-0000-0000E4590000}"/>
    <cellStyle name="20% - Accent1 3 2 6 4 4 2 2 2" xfId="23195" xr:uid="{00000000-0005-0000-0000-0000E5590000}"/>
    <cellStyle name="20% - Accent1 3 2 6 4 4 2 3" xfId="23196" xr:uid="{00000000-0005-0000-0000-0000E6590000}"/>
    <cellStyle name="20% - Accent1 3 2 6 4 4 3" xfId="23197" xr:uid="{00000000-0005-0000-0000-0000E7590000}"/>
    <cellStyle name="20% - Accent1 3 2 6 4 4 3 2" xfId="23198" xr:uid="{00000000-0005-0000-0000-0000E8590000}"/>
    <cellStyle name="20% - Accent1 3 2 6 4 4 4" xfId="23199" xr:uid="{00000000-0005-0000-0000-0000E9590000}"/>
    <cellStyle name="20% - Accent1 3 2 6 4 5" xfId="23200" xr:uid="{00000000-0005-0000-0000-0000EA590000}"/>
    <cellStyle name="20% - Accent1 3 2 6 4 5 2" xfId="23201" xr:uid="{00000000-0005-0000-0000-0000EB590000}"/>
    <cellStyle name="20% - Accent1 3 2 6 4 5 2 2" xfId="23202" xr:uid="{00000000-0005-0000-0000-0000EC590000}"/>
    <cellStyle name="20% - Accent1 3 2 6 4 5 2 2 2" xfId="23203" xr:uid="{00000000-0005-0000-0000-0000ED590000}"/>
    <cellStyle name="20% - Accent1 3 2 6 4 5 2 3" xfId="23204" xr:uid="{00000000-0005-0000-0000-0000EE590000}"/>
    <cellStyle name="20% - Accent1 3 2 6 4 5 3" xfId="23205" xr:uid="{00000000-0005-0000-0000-0000EF590000}"/>
    <cellStyle name="20% - Accent1 3 2 6 4 5 3 2" xfId="23206" xr:uid="{00000000-0005-0000-0000-0000F0590000}"/>
    <cellStyle name="20% - Accent1 3 2 6 4 5 4" xfId="23207" xr:uid="{00000000-0005-0000-0000-0000F1590000}"/>
    <cellStyle name="20% - Accent1 3 2 6 4 6" xfId="23208" xr:uid="{00000000-0005-0000-0000-0000F2590000}"/>
    <cellStyle name="20% - Accent1 3 2 6 4 6 2" xfId="23209" xr:uid="{00000000-0005-0000-0000-0000F3590000}"/>
    <cellStyle name="20% - Accent1 3 2 6 4 6 2 2" xfId="23210" xr:uid="{00000000-0005-0000-0000-0000F4590000}"/>
    <cellStyle name="20% - Accent1 3 2 6 4 6 2 2 2" xfId="23211" xr:uid="{00000000-0005-0000-0000-0000F5590000}"/>
    <cellStyle name="20% - Accent1 3 2 6 4 6 2 3" xfId="23212" xr:uid="{00000000-0005-0000-0000-0000F6590000}"/>
    <cellStyle name="20% - Accent1 3 2 6 4 6 3" xfId="23213" xr:uid="{00000000-0005-0000-0000-0000F7590000}"/>
    <cellStyle name="20% - Accent1 3 2 6 4 6 3 2" xfId="23214" xr:uid="{00000000-0005-0000-0000-0000F8590000}"/>
    <cellStyle name="20% - Accent1 3 2 6 4 6 4" xfId="23215" xr:uid="{00000000-0005-0000-0000-0000F9590000}"/>
    <cellStyle name="20% - Accent1 3 2 6 4 7" xfId="23216" xr:uid="{00000000-0005-0000-0000-0000FA590000}"/>
    <cellStyle name="20% - Accent1 3 2 6 4 7 2" xfId="23217" xr:uid="{00000000-0005-0000-0000-0000FB590000}"/>
    <cellStyle name="20% - Accent1 3 2 6 4 7 2 2" xfId="23218" xr:uid="{00000000-0005-0000-0000-0000FC590000}"/>
    <cellStyle name="20% - Accent1 3 2 6 4 7 3" xfId="23219" xr:uid="{00000000-0005-0000-0000-0000FD590000}"/>
    <cellStyle name="20% - Accent1 3 2 6 4 8" xfId="23220" xr:uid="{00000000-0005-0000-0000-0000FE590000}"/>
    <cellStyle name="20% - Accent1 3 2 6 4 8 2" xfId="23221" xr:uid="{00000000-0005-0000-0000-0000FF590000}"/>
    <cellStyle name="20% - Accent1 3 2 6 4 8 2 2" xfId="23222" xr:uid="{00000000-0005-0000-0000-0000005A0000}"/>
    <cellStyle name="20% - Accent1 3 2 6 4 8 3" xfId="23223" xr:uid="{00000000-0005-0000-0000-0000015A0000}"/>
    <cellStyle name="20% - Accent1 3 2 6 4 9" xfId="23224" xr:uid="{00000000-0005-0000-0000-0000025A0000}"/>
    <cellStyle name="20% - Accent1 3 2 6 4 9 2" xfId="23225" xr:uid="{00000000-0005-0000-0000-0000035A0000}"/>
    <cellStyle name="20% - Accent1 3 2 6 5" xfId="23226" xr:uid="{00000000-0005-0000-0000-0000045A0000}"/>
    <cellStyle name="20% - Accent1 3 2 6 5 2" xfId="23227" xr:uid="{00000000-0005-0000-0000-0000055A0000}"/>
    <cellStyle name="20% - Accent1 3 2 6 5 2 2" xfId="23228" xr:uid="{00000000-0005-0000-0000-0000065A0000}"/>
    <cellStyle name="20% - Accent1 3 2 6 5 2 2 2" xfId="23229" xr:uid="{00000000-0005-0000-0000-0000075A0000}"/>
    <cellStyle name="20% - Accent1 3 2 6 5 2 2 2 2" xfId="23230" xr:uid="{00000000-0005-0000-0000-0000085A0000}"/>
    <cellStyle name="20% - Accent1 3 2 6 5 2 2 3" xfId="23231" xr:uid="{00000000-0005-0000-0000-0000095A0000}"/>
    <cellStyle name="20% - Accent1 3 2 6 5 2 3" xfId="23232" xr:uid="{00000000-0005-0000-0000-00000A5A0000}"/>
    <cellStyle name="20% - Accent1 3 2 6 5 2 3 2" xfId="23233" xr:uid="{00000000-0005-0000-0000-00000B5A0000}"/>
    <cellStyle name="20% - Accent1 3 2 6 5 2 4" xfId="23234" xr:uid="{00000000-0005-0000-0000-00000C5A0000}"/>
    <cellStyle name="20% - Accent1 3 2 6 5 3" xfId="23235" xr:uid="{00000000-0005-0000-0000-00000D5A0000}"/>
    <cellStyle name="20% - Accent1 3 2 6 5 3 2" xfId="23236" xr:uid="{00000000-0005-0000-0000-00000E5A0000}"/>
    <cellStyle name="20% - Accent1 3 2 6 5 3 2 2" xfId="23237" xr:uid="{00000000-0005-0000-0000-00000F5A0000}"/>
    <cellStyle name="20% - Accent1 3 2 6 5 3 2 2 2" xfId="23238" xr:uid="{00000000-0005-0000-0000-0000105A0000}"/>
    <cellStyle name="20% - Accent1 3 2 6 5 3 2 3" xfId="23239" xr:uid="{00000000-0005-0000-0000-0000115A0000}"/>
    <cellStyle name="20% - Accent1 3 2 6 5 3 3" xfId="23240" xr:uid="{00000000-0005-0000-0000-0000125A0000}"/>
    <cellStyle name="20% - Accent1 3 2 6 5 3 3 2" xfId="23241" xr:uid="{00000000-0005-0000-0000-0000135A0000}"/>
    <cellStyle name="20% - Accent1 3 2 6 5 3 4" xfId="23242" xr:uid="{00000000-0005-0000-0000-0000145A0000}"/>
    <cellStyle name="20% - Accent1 3 2 6 5 4" xfId="23243" xr:uid="{00000000-0005-0000-0000-0000155A0000}"/>
    <cellStyle name="20% - Accent1 3 2 6 5 4 2" xfId="23244" xr:uid="{00000000-0005-0000-0000-0000165A0000}"/>
    <cellStyle name="20% - Accent1 3 2 6 5 4 2 2" xfId="23245" xr:uid="{00000000-0005-0000-0000-0000175A0000}"/>
    <cellStyle name="20% - Accent1 3 2 6 5 4 2 2 2" xfId="23246" xr:uid="{00000000-0005-0000-0000-0000185A0000}"/>
    <cellStyle name="20% - Accent1 3 2 6 5 4 2 3" xfId="23247" xr:uid="{00000000-0005-0000-0000-0000195A0000}"/>
    <cellStyle name="20% - Accent1 3 2 6 5 4 3" xfId="23248" xr:uid="{00000000-0005-0000-0000-00001A5A0000}"/>
    <cellStyle name="20% - Accent1 3 2 6 5 4 3 2" xfId="23249" xr:uid="{00000000-0005-0000-0000-00001B5A0000}"/>
    <cellStyle name="20% - Accent1 3 2 6 5 4 4" xfId="23250" xr:uid="{00000000-0005-0000-0000-00001C5A0000}"/>
    <cellStyle name="20% - Accent1 3 2 6 5 5" xfId="23251" xr:uid="{00000000-0005-0000-0000-00001D5A0000}"/>
    <cellStyle name="20% - Accent1 3 2 6 5 5 2" xfId="23252" xr:uid="{00000000-0005-0000-0000-00001E5A0000}"/>
    <cellStyle name="20% - Accent1 3 2 6 5 5 2 2" xfId="23253" xr:uid="{00000000-0005-0000-0000-00001F5A0000}"/>
    <cellStyle name="20% - Accent1 3 2 6 5 5 3" xfId="23254" xr:uid="{00000000-0005-0000-0000-0000205A0000}"/>
    <cellStyle name="20% - Accent1 3 2 6 5 6" xfId="23255" xr:uid="{00000000-0005-0000-0000-0000215A0000}"/>
    <cellStyle name="20% - Accent1 3 2 6 5 6 2" xfId="23256" xr:uid="{00000000-0005-0000-0000-0000225A0000}"/>
    <cellStyle name="20% - Accent1 3 2 6 5 6 2 2" xfId="23257" xr:uid="{00000000-0005-0000-0000-0000235A0000}"/>
    <cellStyle name="20% - Accent1 3 2 6 5 6 3" xfId="23258" xr:uid="{00000000-0005-0000-0000-0000245A0000}"/>
    <cellStyle name="20% - Accent1 3 2 6 5 7" xfId="23259" xr:uid="{00000000-0005-0000-0000-0000255A0000}"/>
    <cellStyle name="20% - Accent1 3 2 6 5 7 2" xfId="23260" xr:uid="{00000000-0005-0000-0000-0000265A0000}"/>
    <cellStyle name="20% - Accent1 3 2 6 5 8" xfId="23261" xr:uid="{00000000-0005-0000-0000-0000275A0000}"/>
    <cellStyle name="20% - Accent1 3 2 6 5 8 2" xfId="23262" xr:uid="{00000000-0005-0000-0000-0000285A0000}"/>
    <cellStyle name="20% - Accent1 3 2 6 5 9" xfId="23263" xr:uid="{00000000-0005-0000-0000-0000295A0000}"/>
    <cellStyle name="20% - Accent1 3 2 6 6" xfId="23264" xr:uid="{00000000-0005-0000-0000-00002A5A0000}"/>
    <cellStyle name="20% - Accent1 3 2 6 6 2" xfId="23265" xr:uid="{00000000-0005-0000-0000-00002B5A0000}"/>
    <cellStyle name="20% - Accent1 3 2 6 6 2 2" xfId="23266" xr:uid="{00000000-0005-0000-0000-00002C5A0000}"/>
    <cellStyle name="20% - Accent1 3 2 6 6 2 2 2" xfId="23267" xr:uid="{00000000-0005-0000-0000-00002D5A0000}"/>
    <cellStyle name="20% - Accent1 3 2 6 6 2 2 2 2" xfId="23268" xr:uid="{00000000-0005-0000-0000-00002E5A0000}"/>
    <cellStyle name="20% - Accent1 3 2 6 6 2 2 3" xfId="23269" xr:uid="{00000000-0005-0000-0000-00002F5A0000}"/>
    <cellStyle name="20% - Accent1 3 2 6 6 2 3" xfId="23270" xr:uid="{00000000-0005-0000-0000-0000305A0000}"/>
    <cellStyle name="20% - Accent1 3 2 6 6 2 3 2" xfId="23271" xr:uid="{00000000-0005-0000-0000-0000315A0000}"/>
    <cellStyle name="20% - Accent1 3 2 6 6 2 4" xfId="23272" xr:uid="{00000000-0005-0000-0000-0000325A0000}"/>
    <cellStyle name="20% - Accent1 3 2 6 6 3" xfId="23273" xr:uid="{00000000-0005-0000-0000-0000335A0000}"/>
    <cellStyle name="20% - Accent1 3 2 6 6 3 2" xfId="23274" xr:uid="{00000000-0005-0000-0000-0000345A0000}"/>
    <cellStyle name="20% - Accent1 3 2 6 6 3 2 2" xfId="23275" xr:uid="{00000000-0005-0000-0000-0000355A0000}"/>
    <cellStyle name="20% - Accent1 3 2 6 6 3 2 2 2" xfId="23276" xr:uid="{00000000-0005-0000-0000-0000365A0000}"/>
    <cellStyle name="20% - Accent1 3 2 6 6 3 2 3" xfId="23277" xr:uid="{00000000-0005-0000-0000-0000375A0000}"/>
    <cellStyle name="20% - Accent1 3 2 6 6 3 3" xfId="23278" xr:uid="{00000000-0005-0000-0000-0000385A0000}"/>
    <cellStyle name="20% - Accent1 3 2 6 6 3 3 2" xfId="23279" xr:uid="{00000000-0005-0000-0000-0000395A0000}"/>
    <cellStyle name="20% - Accent1 3 2 6 6 3 4" xfId="23280" xr:uid="{00000000-0005-0000-0000-00003A5A0000}"/>
    <cellStyle name="20% - Accent1 3 2 6 6 4" xfId="23281" xr:uid="{00000000-0005-0000-0000-00003B5A0000}"/>
    <cellStyle name="20% - Accent1 3 2 6 6 4 2" xfId="23282" xr:uid="{00000000-0005-0000-0000-00003C5A0000}"/>
    <cellStyle name="20% - Accent1 3 2 6 6 4 2 2" xfId="23283" xr:uid="{00000000-0005-0000-0000-00003D5A0000}"/>
    <cellStyle name="20% - Accent1 3 2 6 6 4 2 2 2" xfId="23284" xr:uid="{00000000-0005-0000-0000-00003E5A0000}"/>
    <cellStyle name="20% - Accent1 3 2 6 6 4 2 3" xfId="23285" xr:uid="{00000000-0005-0000-0000-00003F5A0000}"/>
    <cellStyle name="20% - Accent1 3 2 6 6 4 3" xfId="23286" xr:uid="{00000000-0005-0000-0000-0000405A0000}"/>
    <cellStyle name="20% - Accent1 3 2 6 6 4 3 2" xfId="23287" xr:uid="{00000000-0005-0000-0000-0000415A0000}"/>
    <cellStyle name="20% - Accent1 3 2 6 6 4 4" xfId="23288" xr:uid="{00000000-0005-0000-0000-0000425A0000}"/>
    <cellStyle name="20% - Accent1 3 2 6 6 5" xfId="23289" xr:uid="{00000000-0005-0000-0000-0000435A0000}"/>
    <cellStyle name="20% - Accent1 3 2 6 6 5 2" xfId="23290" xr:uid="{00000000-0005-0000-0000-0000445A0000}"/>
    <cellStyle name="20% - Accent1 3 2 6 6 5 2 2" xfId="23291" xr:uid="{00000000-0005-0000-0000-0000455A0000}"/>
    <cellStyle name="20% - Accent1 3 2 6 6 5 3" xfId="23292" xr:uid="{00000000-0005-0000-0000-0000465A0000}"/>
    <cellStyle name="20% - Accent1 3 2 6 6 6" xfId="23293" xr:uid="{00000000-0005-0000-0000-0000475A0000}"/>
    <cellStyle name="20% - Accent1 3 2 6 6 6 2" xfId="23294" xr:uid="{00000000-0005-0000-0000-0000485A0000}"/>
    <cellStyle name="20% - Accent1 3 2 6 6 6 2 2" xfId="23295" xr:uid="{00000000-0005-0000-0000-0000495A0000}"/>
    <cellStyle name="20% - Accent1 3 2 6 6 6 3" xfId="23296" xr:uid="{00000000-0005-0000-0000-00004A5A0000}"/>
    <cellStyle name="20% - Accent1 3 2 6 6 7" xfId="23297" xr:uid="{00000000-0005-0000-0000-00004B5A0000}"/>
    <cellStyle name="20% - Accent1 3 2 6 6 7 2" xfId="23298" xr:uid="{00000000-0005-0000-0000-00004C5A0000}"/>
    <cellStyle name="20% - Accent1 3 2 6 6 8" xfId="23299" xr:uid="{00000000-0005-0000-0000-00004D5A0000}"/>
    <cellStyle name="20% - Accent1 3 2 6 6 8 2" xfId="23300" xr:uid="{00000000-0005-0000-0000-00004E5A0000}"/>
    <cellStyle name="20% - Accent1 3 2 6 6 9" xfId="23301" xr:uid="{00000000-0005-0000-0000-00004F5A0000}"/>
    <cellStyle name="20% - Accent1 3 2 6 7" xfId="23302" xr:uid="{00000000-0005-0000-0000-0000505A0000}"/>
    <cellStyle name="20% - Accent1 3 2 6 7 2" xfId="23303" xr:uid="{00000000-0005-0000-0000-0000515A0000}"/>
    <cellStyle name="20% - Accent1 3 2 6 7 2 2" xfId="23304" xr:uid="{00000000-0005-0000-0000-0000525A0000}"/>
    <cellStyle name="20% - Accent1 3 2 6 7 2 2 2" xfId="23305" xr:uid="{00000000-0005-0000-0000-0000535A0000}"/>
    <cellStyle name="20% - Accent1 3 2 6 7 2 3" xfId="23306" xr:uid="{00000000-0005-0000-0000-0000545A0000}"/>
    <cellStyle name="20% - Accent1 3 2 6 7 3" xfId="23307" xr:uid="{00000000-0005-0000-0000-0000555A0000}"/>
    <cellStyle name="20% - Accent1 3 2 6 7 3 2" xfId="23308" xr:uid="{00000000-0005-0000-0000-0000565A0000}"/>
    <cellStyle name="20% - Accent1 3 2 6 7 4" xfId="23309" xr:uid="{00000000-0005-0000-0000-0000575A0000}"/>
    <cellStyle name="20% - Accent1 3 2 6 8" xfId="23310" xr:uid="{00000000-0005-0000-0000-0000585A0000}"/>
    <cellStyle name="20% - Accent1 3 2 6 8 2" xfId="23311" xr:uid="{00000000-0005-0000-0000-0000595A0000}"/>
    <cellStyle name="20% - Accent1 3 2 6 8 2 2" xfId="23312" xr:uid="{00000000-0005-0000-0000-00005A5A0000}"/>
    <cellStyle name="20% - Accent1 3 2 6 8 2 2 2" xfId="23313" xr:uid="{00000000-0005-0000-0000-00005B5A0000}"/>
    <cellStyle name="20% - Accent1 3 2 6 8 2 3" xfId="23314" xr:uid="{00000000-0005-0000-0000-00005C5A0000}"/>
    <cellStyle name="20% - Accent1 3 2 6 8 3" xfId="23315" xr:uid="{00000000-0005-0000-0000-00005D5A0000}"/>
    <cellStyle name="20% - Accent1 3 2 6 8 3 2" xfId="23316" xr:uid="{00000000-0005-0000-0000-00005E5A0000}"/>
    <cellStyle name="20% - Accent1 3 2 6 8 4" xfId="23317" xr:uid="{00000000-0005-0000-0000-00005F5A0000}"/>
    <cellStyle name="20% - Accent1 3 2 6 9" xfId="23318" xr:uid="{00000000-0005-0000-0000-0000605A0000}"/>
    <cellStyle name="20% - Accent1 3 2 6 9 2" xfId="23319" xr:uid="{00000000-0005-0000-0000-0000615A0000}"/>
    <cellStyle name="20% - Accent1 3 2 6 9 2 2" xfId="23320" xr:uid="{00000000-0005-0000-0000-0000625A0000}"/>
    <cellStyle name="20% - Accent1 3 2 6 9 2 2 2" xfId="23321" xr:uid="{00000000-0005-0000-0000-0000635A0000}"/>
    <cellStyle name="20% - Accent1 3 2 6 9 2 3" xfId="23322" xr:uid="{00000000-0005-0000-0000-0000645A0000}"/>
    <cellStyle name="20% - Accent1 3 2 6 9 3" xfId="23323" xr:uid="{00000000-0005-0000-0000-0000655A0000}"/>
    <cellStyle name="20% - Accent1 3 2 6 9 3 2" xfId="23324" xr:uid="{00000000-0005-0000-0000-0000665A0000}"/>
    <cellStyle name="20% - Accent1 3 2 6 9 4" xfId="23325" xr:uid="{00000000-0005-0000-0000-0000675A0000}"/>
    <cellStyle name="20% - Accent1 3 2 7" xfId="23326" xr:uid="{00000000-0005-0000-0000-0000685A0000}"/>
    <cellStyle name="20% - Accent1 3 2 7 10" xfId="23327" xr:uid="{00000000-0005-0000-0000-0000695A0000}"/>
    <cellStyle name="20% - Accent1 3 2 7 10 2" xfId="23328" xr:uid="{00000000-0005-0000-0000-00006A5A0000}"/>
    <cellStyle name="20% - Accent1 3 2 7 11" xfId="23329" xr:uid="{00000000-0005-0000-0000-00006B5A0000}"/>
    <cellStyle name="20% - Accent1 3 2 7 11 2" xfId="23330" xr:uid="{00000000-0005-0000-0000-00006C5A0000}"/>
    <cellStyle name="20% - Accent1 3 2 7 12" xfId="23331" xr:uid="{00000000-0005-0000-0000-00006D5A0000}"/>
    <cellStyle name="20% - Accent1 3 2 7 2" xfId="23332" xr:uid="{00000000-0005-0000-0000-00006E5A0000}"/>
    <cellStyle name="20% - Accent1 3 2 7 2 10" xfId="23333" xr:uid="{00000000-0005-0000-0000-00006F5A0000}"/>
    <cellStyle name="20% - Accent1 3 2 7 2 10 2" xfId="23334" xr:uid="{00000000-0005-0000-0000-0000705A0000}"/>
    <cellStyle name="20% - Accent1 3 2 7 2 11" xfId="23335" xr:uid="{00000000-0005-0000-0000-0000715A0000}"/>
    <cellStyle name="20% - Accent1 3 2 7 2 2" xfId="23336" xr:uid="{00000000-0005-0000-0000-0000725A0000}"/>
    <cellStyle name="20% - Accent1 3 2 7 2 2 2" xfId="23337" xr:uid="{00000000-0005-0000-0000-0000735A0000}"/>
    <cellStyle name="20% - Accent1 3 2 7 2 2 2 2" xfId="23338" xr:uid="{00000000-0005-0000-0000-0000745A0000}"/>
    <cellStyle name="20% - Accent1 3 2 7 2 2 2 2 2" xfId="23339" xr:uid="{00000000-0005-0000-0000-0000755A0000}"/>
    <cellStyle name="20% - Accent1 3 2 7 2 2 2 2 2 2" xfId="23340" xr:uid="{00000000-0005-0000-0000-0000765A0000}"/>
    <cellStyle name="20% - Accent1 3 2 7 2 2 2 2 3" xfId="23341" xr:uid="{00000000-0005-0000-0000-0000775A0000}"/>
    <cellStyle name="20% - Accent1 3 2 7 2 2 2 3" xfId="23342" xr:uid="{00000000-0005-0000-0000-0000785A0000}"/>
    <cellStyle name="20% - Accent1 3 2 7 2 2 2 3 2" xfId="23343" xr:uid="{00000000-0005-0000-0000-0000795A0000}"/>
    <cellStyle name="20% - Accent1 3 2 7 2 2 2 4" xfId="23344" xr:uid="{00000000-0005-0000-0000-00007A5A0000}"/>
    <cellStyle name="20% - Accent1 3 2 7 2 2 3" xfId="23345" xr:uid="{00000000-0005-0000-0000-00007B5A0000}"/>
    <cellStyle name="20% - Accent1 3 2 7 2 2 3 2" xfId="23346" xr:uid="{00000000-0005-0000-0000-00007C5A0000}"/>
    <cellStyle name="20% - Accent1 3 2 7 2 2 3 2 2" xfId="23347" xr:uid="{00000000-0005-0000-0000-00007D5A0000}"/>
    <cellStyle name="20% - Accent1 3 2 7 2 2 3 2 2 2" xfId="23348" xr:uid="{00000000-0005-0000-0000-00007E5A0000}"/>
    <cellStyle name="20% - Accent1 3 2 7 2 2 3 2 3" xfId="23349" xr:uid="{00000000-0005-0000-0000-00007F5A0000}"/>
    <cellStyle name="20% - Accent1 3 2 7 2 2 3 3" xfId="23350" xr:uid="{00000000-0005-0000-0000-0000805A0000}"/>
    <cellStyle name="20% - Accent1 3 2 7 2 2 3 3 2" xfId="23351" xr:uid="{00000000-0005-0000-0000-0000815A0000}"/>
    <cellStyle name="20% - Accent1 3 2 7 2 2 3 4" xfId="23352" xr:uid="{00000000-0005-0000-0000-0000825A0000}"/>
    <cellStyle name="20% - Accent1 3 2 7 2 2 4" xfId="23353" xr:uid="{00000000-0005-0000-0000-0000835A0000}"/>
    <cellStyle name="20% - Accent1 3 2 7 2 2 4 2" xfId="23354" xr:uid="{00000000-0005-0000-0000-0000845A0000}"/>
    <cellStyle name="20% - Accent1 3 2 7 2 2 4 2 2" xfId="23355" xr:uid="{00000000-0005-0000-0000-0000855A0000}"/>
    <cellStyle name="20% - Accent1 3 2 7 2 2 4 2 2 2" xfId="23356" xr:uid="{00000000-0005-0000-0000-0000865A0000}"/>
    <cellStyle name="20% - Accent1 3 2 7 2 2 4 2 3" xfId="23357" xr:uid="{00000000-0005-0000-0000-0000875A0000}"/>
    <cellStyle name="20% - Accent1 3 2 7 2 2 4 3" xfId="23358" xr:uid="{00000000-0005-0000-0000-0000885A0000}"/>
    <cellStyle name="20% - Accent1 3 2 7 2 2 4 3 2" xfId="23359" xr:uid="{00000000-0005-0000-0000-0000895A0000}"/>
    <cellStyle name="20% - Accent1 3 2 7 2 2 4 4" xfId="23360" xr:uid="{00000000-0005-0000-0000-00008A5A0000}"/>
    <cellStyle name="20% - Accent1 3 2 7 2 2 5" xfId="23361" xr:uid="{00000000-0005-0000-0000-00008B5A0000}"/>
    <cellStyle name="20% - Accent1 3 2 7 2 2 5 2" xfId="23362" xr:uid="{00000000-0005-0000-0000-00008C5A0000}"/>
    <cellStyle name="20% - Accent1 3 2 7 2 2 5 2 2" xfId="23363" xr:uid="{00000000-0005-0000-0000-00008D5A0000}"/>
    <cellStyle name="20% - Accent1 3 2 7 2 2 5 3" xfId="23364" xr:uid="{00000000-0005-0000-0000-00008E5A0000}"/>
    <cellStyle name="20% - Accent1 3 2 7 2 2 6" xfId="23365" xr:uid="{00000000-0005-0000-0000-00008F5A0000}"/>
    <cellStyle name="20% - Accent1 3 2 7 2 2 6 2" xfId="23366" xr:uid="{00000000-0005-0000-0000-0000905A0000}"/>
    <cellStyle name="20% - Accent1 3 2 7 2 2 6 2 2" xfId="23367" xr:uid="{00000000-0005-0000-0000-0000915A0000}"/>
    <cellStyle name="20% - Accent1 3 2 7 2 2 6 3" xfId="23368" xr:uid="{00000000-0005-0000-0000-0000925A0000}"/>
    <cellStyle name="20% - Accent1 3 2 7 2 2 7" xfId="23369" xr:uid="{00000000-0005-0000-0000-0000935A0000}"/>
    <cellStyle name="20% - Accent1 3 2 7 2 2 7 2" xfId="23370" xr:uid="{00000000-0005-0000-0000-0000945A0000}"/>
    <cellStyle name="20% - Accent1 3 2 7 2 2 8" xfId="23371" xr:uid="{00000000-0005-0000-0000-0000955A0000}"/>
    <cellStyle name="20% - Accent1 3 2 7 2 2 8 2" xfId="23372" xr:uid="{00000000-0005-0000-0000-0000965A0000}"/>
    <cellStyle name="20% - Accent1 3 2 7 2 2 9" xfId="23373" xr:uid="{00000000-0005-0000-0000-0000975A0000}"/>
    <cellStyle name="20% - Accent1 3 2 7 2 3" xfId="23374" xr:uid="{00000000-0005-0000-0000-0000985A0000}"/>
    <cellStyle name="20% - Accent1 3 2 7 2 3 2" xfId="23375" xr:uid="{00000000-0005-0000-0000-0000995A0000}"/>
    <cellStyle name="20% - Accent1 3 2 7 2 3 2 2" xfId="23376" xr:uid="{00000000-0005-0000-0000-00009A5A0000}"/>
    <cellStyle name="20% - Accent1 3 2 7 2 3 2 2 2" xfId="23377" xr:uid="{00000000-0005-0000-0000-00009B5A0000}"/>
    <cellStyle name="20% - Accent1 3 2 7 2 3 2 2 2 2" xfId="23378" xr:uid="{00000000-0005-0000-0000-00009C5A0000}"/>
    <cellStyle name="20% - Accent1 3 2 7 2 3 2 2 3" xfId="23379" xr:uid="{00000000-0005-0000-0000-00009D5A0000}"/>
    <cellStyle name="20% - Accent1 3 2 7 2 3 2 3" xfId="23380" xr:uid="{00000000-0005-0000-0000-00009E5A0000}"/>
    <cellStyle name="20% - Accent1 3 2 7 2 3 2 3 2" xfId="23381" xr:uid="{00000000-0005-0000-0000-00009F5A0000}"/>
    <cellStyle name="20% - Accent1 3 2 7 2 3 2 4" xfId="23382" xr:uid="{00000000-0005-0000-0000-0000A05A0000}"/>
    <cellStyle name="20% - Accent1 3 2 7 2 3 3" xfId="23383" xr:uid="{00000000-0005-0000-0000-0000A15A0000}"/>
    <cellStyle name="20% - Accent1 3 2 7 2 3 3 2" xfId="23384" xr:uid="{00000000-0005-0000-0000-0000A25A0000}"/>
    <cellStyle name="20% - Accent1 3 2 7 2 3 3 2 2" xfId="23385" xr:uid="{00000000-0005-0000-0000-0000A35A0000}"/>
    <cellStyle name="20% - Accent1 3 2 7 2 3 3 2 2 2" xfId="23386" xr:uid="{00000000-0005-0000-0000-0000A45A0000}"/>
    <cellStyle name="20% - Accent1 3 2 7 2 3 3 2 3" xfId="23387" xr:uid="{00000000-0005-0000-0000-0000A55A0000}"/>
    <cellStyle name="20% - Accent1 3 2 7 2 3 3 3" xfId="23388" xr:uid="{00000000-0005-0000-0000-0000A65A0000}"/>
    <cellStyle name="20% - Accent1 3 2 7 2 3 3 3 2" xfId="23389" xr:uid="{00000000-0005-0000-0000-0000A75A0000}"/>
    <cellStyle name="20% - Accent1 3 2 7 2 3 3 4" xfId="23390" xr:uid="{00000000-0005-0000-0000-0000A85A0000}"/>
    <cellStyle name="20% - Accent1 3 2 7 2 3 4" xfId="23391" xr:uid="{00000000-0005-0000-0000-0000A95A0000}"/>
    <cellStyle name="20% - Accent1 3 2 7 2 3 4 2" xfId="23392" xr:uid="{00000000-0005-0000-0000-0000AA5A0000}"/>
    <cellStyle name="20% - Accent1 3 2 7 2 3 4 2 2" xfId="23393" xr:uid="{00000000-0005-0000-0000-0000AB5A0000}"/>
    <cellStyle name="20% - Accent1 3 2 7 2 3 4 2 2 2" xfId="23394" xr:uid="{00000000-0005-0000-0000-0000AC5A0000}"/>
    <cellStyle name="20% - Accent1 3 2 7 2 3 4 2 3" xfId="23395" xr:uid="{00000000-0005-0000-0000-0000AD5A0000}"/>
    <cellStyle name="20% - Accent1 3 2 7 2 3 4 3" xfId="23396" xr:uid="{00000000-0005-0000-0000-0000AE5A0000}"/>
    <cellStyle name="20% - Accent1 3 2 7 2 3 4 3 2" xfId="23397" xr:uid="{00000000-0005-0000-0000-0000AF5A0000}"/>
    <cellStyle name="20% - Accent1 3 2 7 2 3 4 4" xfId="23398" xr:uid="{00000000-0005-0000-0000-0000B05A0000}"/>
    <cellStyle name="20% - Accent1 3 2 7 2 3 5" xfId="23399" xr:uid="{00000000-0005-0000-0000-0000B15A0000}"/>
    <cellStyle name="20% - Accent1 3 2 7 2 3 5 2" xfId="23400" xr:uid="{00000000-0005-0000-0000-0000B25A0000}"/>
    <cellStyle name="20% - Accent1 3 2 7 2 3 5 2 2" xfId="23401" xr:uid="{00000000-0005-0000-0000-0000B35A0000}"/>
    <cellStyle name="20% - Accent1 3 2 7 2 3 5 3" xfId="23402" xr:uid="{00000000-0005-0000-0000-0000B45A0000}"/>
    <cellStyle name="20% - Accent1 3 2 7 2 3 6" xfId="23403" xr:uid="{00000000-0005-0000-0000-0000B55A0000}"/>
    <cellStyle name="20% - Accent1 3 2 7 2 3 6 2" xfId="23404" xr:uid="{00000000-0005-0000-0000-0000B65A0000}"/>
    <cellStyle name="20% - Accent1 3 2 7 2 3 6 2 2" xfId="23405" xr:uid="{00000000-0005-0000-0000-0000B75A0000}"/>
    <cellStyle name="20% - Accent1 3 2 7 2 3 6 3" xfId="23406" xr:uid="{00000000-0005-0000-0000-0000B85A0000}"/>
    <cellStyle name="20% - Accent1 3 2 7 2 3 7" xfId="23407" xr:uid="{00000000-0005-0000-0000-0000B95A0000}"/>
    <cellStyle name="20% - Accent1 3 2 7 2 3 7 2" xfId="23408" xr:uid="{00000000-0005-0000-0000-0000BA5A0000}"/>
    <cellStyle name="20% - Accent1 3 2 7 2 3 8" xfId="23409" xr:uid="{00000000-0005-0000-0000-0000BB5A0000}"/>
    <cellStyle name="20% - Accent1 3 2 7 2 3 8 2" xfId="23410" xr:uid="{00000000-0005-0000-0000-0000BC5A0000}"/>
    <cellStyle name="20% - Accent1 3 2 7 2 3 9" xfId="23411" xr:uid="{00000000-0005-0000-0000-0000BD5A0000}"/>
    <cellStyle name="20% - Accent1 3 2 7 2 4" xfId="23412" xr:uid="{00000000-0005-0000-0000-0000BE5A0000}"/>
    <cellStyle name="20% - Accent1 3 2 7 2 4 2" xfId="23413" xr:uid="{00000000-0005-0000-0000-0000BF5A0000}"/>
    <cellStyle name="20% - Accent1 3 2 7 2 4 2 2" xfId="23414" xr:uid="{00000000-0005-0000-0000-0000C05A0000}"/>
    <cellStyle name="20% - Accent1 3 2 7 2 4 2 2 2" xfId="23415" xr:uid="{00000000-0005-0000-0000-0000C15A0000}"/>
    <cellStyle name="20% - Accent1 3 2 7 2 4 2 3" xfId="23416" xr:uid="{00000000-0005-0000-0000-0000C25A0000}"/>
    <cellStyle name="20% - Accent1 3 2 7 2 4 3" xfId="23417" xr:uid="{00000000-0005-0000-0000-0000C35A0000}"/>
    <cellStyle name="20% - Accent1 3 2 7 2 4 3 2" xfId="23418" xr:uid="{00000000-0005-0000-0000-0000C45A0000}"/>
    <cellStyle name="20% - Accent1 3 2 7 2 4 4" xfId="23419" xr:uid="{00000000-0005-0000-0000-0000C55A0000}"/>
    <cellStyle name="20% - Accent1 3 2 7 2 5" xfId="23420" xr:uid="{00000000-0005-0000-0000-0000C65A0000}"/>
    <cellStyle name="20% - Accent1 3 2 7 2 5 2" xfId="23421" xr:uid="{00000000-0005-0000-0000-0000C75A0000}"/>
    <cellStyle name="20% - Accent1 3 2 7 2 5 2 2" xfId="23422" xr:uid="{00000000-0005-0000-0000-0000C85A0000}"/>
    <cellStyle name="20% - Accent1 3 2 7 2 5 2 2 2" xfId="23423" xr:uid="{00000000-0005-0000-0000-0000C95A0000}"/>
    <cellStyle name="20% - Accent1 3 2 7 2 5 2 3" xfId="23424" xr:uid="{00000000-0005-0000-0000-0000CA5A0000}"/>
    <cellStyle name="20% - Accent1 3 2 7 2 5 3" xfId="23425" xr:uid="{00000000-0005-0000-0000-0000CB5A0000}"/>
    <cellStyle name="20% - Accent1 3 2 7 2 5 3 2" xfId="23426" xr:uid="{00000000-0005-0000-0000-0000CC5A0000}"/>
    <cellStyle name="20% - Accent1 3 2 7 2 5 4" xfId="23427" xr:uid="{00000000-0005-0000-0000-0000CD5A0000}"/>
    <cellStyle name="20% - Accent1 3 2 7 2 6" xfId="23428" xr:uid="{00000000-0005-0000-0000-0000CE5A0000}"/>
    <cellStyle name="20% - Accent1 3 2 7 2 6 2" xfId="23429" xr:uid="{00000000-0005-0000-0000-0000CF5A0000}"/>
    <cellStyle name="20% - Accent1 3 2 7 2 6 2 2" xfId="23430" xr:uid="{00000000-0005-0000-0000-0000D05A0000}"/>
    <cellStyle name="20% - Accent1 3 2 7 2 6 2 2 2" xfId="23431" xr:uid="{00000000-0005-0000-0000-0000D15A0000}"/>
    <cellStyle name="20% - Accent1 3 2 7 2 6 2 3" xfId="23432" xr:uid="{00000000-0005-0000-0000-0000D25A0000}"/>
    <cellStyle name="20% - Accent1 3 2 7 2 6 3" xfId="23433" xr:uid="{00000000-0005-0000-0000-0000D35A0000}"/>
    <cellStyle name="20% - Accent1 3 2 7 2 6 3 2" xfId="23434" xr:uid="{00000000-0005-0000-0000-0000D45A0000}"/>
    <cellStyle name="20% - Accent1 3 2 7 2 6 4" xfId="23435" xr:uid="{00000000-0005-0000-0000-0000D55A0000}"/>
    <cellStyle name="20% - Accent1 3 2 7 2 7" xfId="23436" xr:uid="{00000000-0005-0000-0000-0000D65A0000}"/>
    <cellStyle name="20% - Accent1 3 2 7 2 7 2" xfId="23437" xr:uid="{00000000-0005-0000-0000-0000D75A0000}"/>
    <cellStyle name="20% - Accent1 3 2 7 2 7 2 2" xfId="23438" xr:uid="{00000000-0005-0000-0000-0000D85A0000}"/>
    <cellStyle name="20% - Accent1 3 2 7 2 7 3" xfId="23439" xr:uid="{00000000-0005-0000-0000-0000D95A0000}"/>
    <cellStyle name="20% - Accent1 3 2 7 2 8" xfId="23440" xr:uid="{00000000-0005-0000-0000-0000DA5A0000}"/>
    <cellStyle name="20% - Accent1 3 2 7 2 8 2" xfId="23441" xr:uid="{00000000-0005-0000-0000-0000DB5A0000}"/>
    <cellStyle name="20% - Accent1 3 2 7 2 8 2 2" xfId="23442" xr:uid="{00000000-0005-0000-0000-0000DC5A0000}"/>
    <cellStyle name="20% - Accent1 3 2 7 2 8 3" xfId="23443" xr:uid="{00000000-0005-0000-0000-0000DD5A0000}"/>
    <cellStyle name="20% - Accent1 3 2 7 2 9" xfId="23444" xr:uid="{00000000-0005-0000-0000-0000DE5A0000}"/>
    <cellStyle name="20% - Accent1 3 2 7 2 9 2" xfId="23445" xr:uid="{00000000-0005-0000-0000-0000DF5A0000}"/>
    <cellStyle name="20% - Accent1 3 2 7 3" xfId="23446" xr:uid="{00000000-0005-0000-0000-0000E05A0000}"/>
    <cellStyle name="20% - Accent1 3 2 7 3 2" xfId="23447" xr:uid="{00000000-0005-0000-0000-0000E15A0000}"/>
    <cellStyle name="20% - Accent1 3 2 7 3 2 2" xfId="23448" xr:uid="{00000000-0005-0000-0000-0000E25A0000}"/>
    <cellStyle name="20% - Accent1 3 2 7 3 2 2 2" xfId="23449" xr:uid="{00000000-0005-0000-0000-0000E35A0000}"/>
    <cellStyle name="20% - Accent1 3 2 7 3 2 2 2 2" xfId="23450" xr:uid="{00000000-0005-0000-0000-0000E45A0000}"/>
    <cellStyle name="20% - Accent1 3 2 7 3 2 2 3" xfId="23451" xr:uid="{00000000-0005-0000-0000-0000E55A0000}"/>
    <cellStyle name="20% - Accent1 3 2 7 3 2 3" xfId="23452" xr:uid="{00000000-0005-0000-0000-0000E65A0000}"/>
    <cellStyle name="20% - Accent1 3 2 7 3 2 3 2" xfId="23453" xr:uid="{00000000-0005-0000-0000-0000E75A0000}"/>
    <cellStyle name="20% - Accent1 3 2 7 3 2 4" xfId="23454" xr:uid="{00000000-0005-0000-0000-0000E85A0000}"/>
    <cellStyle name="20% - Accent1 3 2 7 3 3" xfId="23455" xr:uid="{00000000-0005-0000-0000-0000E95A0000}"/>
    <cellStyle name="20% - Accent1 3 2 7 3 3 2" xfId="23456" xr:uid="{00000000-0005-0000-0000-0000EA5A0000}"/>
    <cellStyle name="20% - Accent1 3 2 7 3 3 2 2" xfId="23457" xr:uid="{00000000-0005-0000-0000-0000EB5A0000}"/>
    <cellStyle name="20% - Accent1 3 2 7 3 3 2 2 2" xfId="23458" xr:uid="{00000000-0005-0000-0000-0000EC5A0000}"/>
    <cellStyle name="20% - Accent1 3 2 7 3 3 2 3" xfId="23459" xr:uid="{00000000-0005-0000-0000-0000ED5A0000}"/>
    <cellStyle name="20% - Accent1 3 2 7 3 3 3" xfId="23460" xr:uid="{00000000-0005-0000-0000-0000EE5A0000}"/>
    <cellStyle name="20% - Accent1 3 2 7 3 3 3 2" xfId="23461" xr:uid="{00000000-0005-0000-0000-0000EF5A0000}"/>
    <cellStyle name="20% - Accent1 3 2 7 3 3 4" xfId="23462" xr:uid="{00000000-0005-0000-0000-0000F05A0000}"/>
    <cellStyle name="20% - Accent1 3 2 7 3 4" xfId="23463" xr:uid="{00000000-0005-0000-0000-0000F15A0000}"/>
    <cellStyle name="20% - Accent1 3 2 7 3 4 2" xfId="23464" xr:uid="{00000000-0005-0000-0000-0000F25A0000}"/>
    <cellStyle name="20% - Accent1 3 2 7 3 4 2 2" xfId="23465" xr:uid="{00000000-0005-0000-0000-0000F35A0000}"/>
    <cellStyle name="20% - Accent1 3 2 7 3 4 2 2 2" xfId="23466" xr:uid="{00000000-0005-0000-0000-0000F45A0000}"/>
    <cellStyle name="20% - Accent1 3 2 7 3 4 2 3" xfId="23467" xr:uid="{00000000-0005-0000-0000-0000F55A0000}"/>
    <cellStyle name="20% - Accent1 3 2 7 3 4 3" xfId="23468" xr:uid="{00000000-0005-0000-0000-0000F65A0000}"/>
    <cellStyle name="20% - Accent1 3 2 7 3 4 3 2" xfId="23469" xr:uid="{00000000-0005-0000-0000-0000F75A0000}"/>
    <cellStyle name="20% - Accent1 3 2 7 3 4 4" xfId="23470" xr:uid="{00000000-0005-0000-0000-0000F85A0000}"/>
    <cellStyle name="20% - Accent1 3 2 7 3 5" xfId="23471" xr:uid="{00000000-0005-0000-0000-0000F95A0000}"/>
    <cellStyle name="20% - Accent1 3 2 7 3 5 2" xfId="23472" xr:uid="{00000000-0005-0000-0000-0000FA5A0000}"/>
    <cellStyle name="20% - Accent1 3 2 7 3 5 2 2" xfId="23473" xr:uid="{00000000-0005-0000-0000-0000FB5A0000}"/>
    <cellStyle name="20% - Accent1 3 2 7 3 5 3" xfId="23474" xr:uid="{00000000-0005-0000-0000-0000FC5A0000}"/>
    <cellStyle name="20% - Accent1 3 2 7 3 6" xfId="23475" xr:uid="{00000000-0005-0000-0000-0000FD5A0000}"/>
    <cellStyle name="20% - Accent1 3 2 7 3 6 2" xfId="23476" xr:uid="{00000000-0005-0000-0000-0000FE5A0000}"/>
    <cellStyle name="20% - Accent1 3 2 7 3 6 2 2" xfId="23477" xr:uid="{00000000-0005-0000-0000-0000FF5A0000}"/>
    <cellStyle name="20% - Accent1 3 2 7 3 6 3" xfId="23478" xr:uid="{00000000-0005-0000-0000-0000005B0000}"/>
    <cellStyle name="20% - Accent1 3 2 7 3 7" xfId="23479" xr:uid="{00000000-0005-0000-0000-0000015B0000}"/>
    <cellStyle name="20% - Accent1 3 2 7 3 7 2" xfId="23480" xr:uid="{00000000-0005-0000-0000-0000025B0000}"/>
    <cellStyle name="20% - Accent1 3 2 7 3 8" xfId="23481" xr:uid="{00000000-0005-0000-0000-0000035B0000}"/>
    <cellStyle name="20% - Accent1 3 2 7 3 8 2" xfId="23482" xr:uid="{00000000-0005-0000-0000-0000045B0000}"/>
    <cellStyle name="20% - Accent1 3 2 7 3 9" xfId="23483" xr:uid="{00000000-0005-0000-0000-0000055B0000}"/>
    <cellStyle name="20% - Accent1 3 2 7 4" xfId="23484" xr:uid="{00000000-0005-0000-0000-0000065B0000}"/>
    <cellStyle name="20% - Accent1 3 2 7 4 2" xfId="23485" xr:uid="{00000000-0005-0000-0000-0000075B0000}"/>
    <cellStyle name="20% - Accent1 3 2 7 4 2 2" xfId="23486" xr:uid="{00000000-0005-0000-0000-0000085B0000}"/>
    <cellStyle name="20% - Accent1 3 2 7 4 2 2 2" xfId="23487" xr:uid="{00000000-0005-0000-0000-0000095B0000}"/>
    <cellStyle name="20% - Accent1 3 2 7 4 2 2 2 2" xfId="23488" xr:uid="{00000000-0005-0000-0000-00000A5B0000}"/>
    <cellStyle name="20% - Accent1 3 2 7 4 2 2 3" xfId="23489" xr:uid="{00000000-0005-0000-0000-00000B5B0000}"/>
    <cellStyle name="20% - Accent1 3 2 7 4 2 3" xfId="23490" xr:uid="{00000000-0005-0000-0000-00000C5B0000}"/>
    <cellStyle name="20% - Accent1 3 2 7 4 2 3 2" xfId="23491" xr:uid="{00000000-0005-0000-0000-00000D5B0000}"/>
    <cellStyle name="20% - Accent1 3 2 7 4 2 4" xfId="23492" xr:uid="{00000000-0005-0000-0000-00000E5B0000}"/>
    <cellStyle name="20% - Accent1 3 2 7 4 3" xfId="23493" xr:uid="{00000000-0005-0000-0000-00000F5B0000}"/>
    <cellStyle name="20% - Accent1 3 2 7 4 3 2" xfId="23494" xr:uid="{00000000-0005-0000-0000-0000105B0000}"/>
    <cellStyle name="20% - Accent1 3 2 7 4 3 2 2" xfId="23495" xr:uid="{00000000-0005-0000-0000-0000115B0000}"/>
    <cellStyle name="20% - Accent1 3 2 7 4 3 2 2 2" xfId="23496" xr:uid="{00000000-0005-0000-0000-0000125B0000}"/>
    <cellStyle name="20% - Accent1 3 2 7 4 3 2 3" xfId="23497" xr:uid="{00000000-0005-0000-0000-0000135B0000}"/>
    <cellStyle name="20% - Accent1 3 2 7 4 3 3" xfId="23498" xr:uid="{00000000-0005-0000-0000-0000145B0000}"/>
    <cellStyle name="20% - Accent1 3 2 7 4 3 3 2" xfId="23499" xr:uid="{00000000-0005-0000-0000-0000155B0000}"/>
    <cellStyle name="20% - Accent1 3 2 7 4 3 4" xfId="23500" xr:uid="{00000000-0005-0000-0000-0000165B0000}"/>
    <cellStyle name="20% - Accent1 3 2 7 4 4" xfId="23501" xr:uid="{00000000-0005-0000-0000-0000175B0000}"/>
    <cellStyle name="20% - Accent1 3 2 7 4 4 2" xfId="23502" xr:uid="{00000000-0005-0000-0000-0000185B0000}"/>
    <cellStyle name="20% - Accent1 3 2 7 4 4 2 2" xfId="23503" xr:uid="{00000000-0005-0000-0000-0000195B0000}"/>
    <cellStyle name="20% - Accent1 3 2 7 4 4 2 2 2" xfId="23504" xr:uid="{00000000-0005-0000-0000-00001A5B0000}"/>
    <cellStyle name="20% - Accent1 3 2 7 4 4 2 3" xfId="23505" xr:uid="{00000000-0005-0000-0000-00001B5B0000}"/>
    <cellStyle name="20% - Accent1 3 2 7 4 4 3" xfId="23506" xr:uid="{00000000-0005-0000-0000-00001C5B0000}"/>
    <cellStyle name="20% - Accent1 3 2 7 4 4 3 2" xfId="23507" xr:uid="{00000000-0005-0000-0000-00001D5B0000}"/>
    <cellStyle name="20% - Accent1 3 2 7 4 4 4" xfId="23508" xr:uid="{00000000-0005-0000-0000-00001E5B0000}"/>
    <cellStyle name="20% - Accent1 3 2 7 4 5" xfId="23509" xr:uid="{00000000-0005-0000-0000-00001F5B0000}"/>
    <cellStyle name="20% - Accent1 3 2 7 4 5 2" xfId="23510" xr:uid="{00000000-0005-0000-0000-0000205B0000}"/>
    <cellStyle name="20% - Accent1 3 2 7 4 5 2 2" xfId="23511" xr:uid="{00000000-0005-0000-0000-0000215B0000}"/>
    <cellStyle name="20% - Accent1 3 2 7 4 5 3" xfId="23512" xr:uid="{00000000-0005-0000-0000-0000225B0000}"/>
    <cellStyle name="20% - Accent1 3 2 7 4 6" xfId="23513" xr:uid="{00000000-0005-0000-0000-0000235B0000}"/>
    <cellStyle name="20% - Accent1 3 2 7 4 6 2" xfId="23514" xr:uid="{00000000-0005-0000-0000-0000245B0000}"/>
    <cellStyle name="20% - Accent1 3 2 7 4 6 2 2" xfId="23515" xr:uid="{00000000-0005-0000-0000-0000255B0000}"/>
    <cellStyle name="20% - Accent1 3 2 7 4 6 3" xfId="23516" xr:uid="{00000000-0005-0000-0000-0000265B0000}"/>
    <cellStyle name="20% - Accent1 3 2 7 4 7" xfId="23517" xr:uid="{00000000-0005-0000-0000-0000275B0000}"/>
    <cellStyle name="20% - Accent1 3 2 7 4 7 2" xfId="23518" xr:uid="{00000000-0005-0000-0000-0000285B0000}"/>
    <cellStyle name="20% - Accent1 3 2 7 4 8" xfId="23519" xr:uid="{00000000-0005-0000-0000-0000295B0000}"/>
    <cellStyle name="20% - Accent1 3 2 7 4 8 2" xfId="23520" xr:uid="{00000000-0005-0000-0000-00002A5B0000}"/>
    <cellStyle name="20% - Accent1 3 2 7 4 9" xfId="23521" xr:uid="{00000000-0005-0000-0000-00002B5B0000}"/>
    <cellStyle name="20% - Accent1 3 2 7 5" xfId="23522" xr:uid="{00000000-0005-0000-0000-00002C5B0000}"/>
    <cellStyle name="20% - Accent1 3 2 7 5 2" xfId="23523" xr:uid="{00000000-0005-0000-0000-00002D5B0000}"/>
    <cellStyle name="20% - Accent1 3 2 7 5 2 2" xfId="23524" xr:uid="{00000000-0005-0000-0000-00002E5B0000}"/>
    <cellStyle name="20% - Accent1 3 2 7 5 2 2 2" xfId="23525" xr:uid="{00000000-0005-0000-0000-00002F5B0000}"/>
    <cellStyle name="20% - Accent1 3 2 7 5 2 3" xfId="23526" xr:uid="{00000000-0005-0000-0000-0000305B0000}"/>
    <cellStyle name="20% - Accent1 3 2 7 5 3" xfId="23527" xr:uid="{00000000-0005-0000-0000-0000315B0000}"/>
    <cellStyle name="20% - Accent1 3 2 7 5 3 2" xfId="23528" xr:uid="{00000000-0005-0000-0000-0000325B0000}"/>
    <cellStyle name="20% - Accent1 3 2 7 5 4" xfId="23529" xr:uid="{00000000-0005-0000-0000-0000335B0000}"/>
    <cellStyle name="20% - Accent1 3 2 7 6" xfId="23530" xr:uid="{00000000-0005-0000-0000-0000345B0000}"/>
    <cellStyle name="20% - Accent1 3 2 7 6 2" xfId="23531" xr:uid="{00000000-0005-0000-0000-0000355B0000}"/>
    <cellStyle name="20% - Accent1 3 2 7 6 2 2" xfId="23532" xr:uid="{00000000-0005-0000-0000-0000365B0000}"/>
    <cellStyle name="20% - Accent1 3 2 7 6 2 2 2" xfId="23533" xr:uid="{00000000-0005-0000-0000-0000375B0000}"/>
    <cellStyle name="20% - Accent1 3 2 7 6 2 3" xfId="23534" xr:uid="{00000000-0005-0000-0000-0000385B0000}"/>
    <cellStyle name="20% - Accent1 3 2 7 6 3" xfId="23535" xr:uid="{00000000-0005-0000-0000-0000395B0000}"/>
    <cellStyle name="20% - Accent1 3 2 7 6 3 2" xfId="23536" xr:uid="{00000000-0005-0000-0000-00003A5B0000}"/>
    <cellStyle name="20% - Accent1 3 2 7 6 4" xfId="23537" xr:uid="{00000000-0005-0000-0000-00003B5B0000}"/>
    <cellStyle name="20% - Accent1 3 2 7 7" xfId="23538" xr:uid="{00000000-0005-0000-0000-00003C5B0000}"/>
    <cellStyle name="20% - Accent1 3 2 7 7 2" xfId="23539" xr:uid="{00000000-0005-0000-0000-00003D5B0000}"/>
    <cellStyle name="20% - Accent1 3 2 7 7 2 2" xfId="23540" xr:uid="{00000000-0005-0000-0000-00003E5B0000}"/>
    <cellStyle name="20% - Accent1 3 2 7 7 2 2 2" xfId="23541" xr:uid="{00000000-0005-0000-0000-00003F5B0000}"/>
    <cellStyle name="20% - Accent1 3 2 7 7 2 3" xfId="23542" xr:uid="{00000000-0005-0000-0000-0000405B0000}"/>
    <cellStyle name="20% - Accent1 3 2 7 7 3" xfId="23543" xr:uid="{00000000-0005-0000-0000-0000415B0000}"/>
    <cellStyle name="20% - Accent1 3 2 7 7 3 2" xfId="23544" xr:uid="{00000000-0005-0000-0000-0000425B0000}"/>
    <cellStyle name="20% - Accent1 3 2 7 7 4" xfId="23545" xr:uid="{00000000-0005-0000-0000-0000435B0000}"/>
    <cellStyle name="20% - Accent1 3 2 7 8" xfId="23546" xr:uid="{00000000-0005-0000-0000-0000445B0000}"/>
    <cellStyle name="20% - Accent1 3 2 7 8 2" xfId="23547" xr:uid="{00000000-0005-0000-0000-0000455B0000}"/>
    <cellStyle name="20% - Accent1 3 2 7 8 2 2" xfId="23548" xr:uid="{00000000-0005-0000-0000-0000465B0000}"/>
    <cellStyle name="20% - Accent1 3 2 7 8 3" xfId="23549" xr:uid="{00000000-0005-0000-0000-0000475B0000}"/>
    <cellStyle name="20% - Accent1 3 2 7 9" xfId="23550" xr:uid="{00000000-0005-0000-0000-0000485B0000}"/>
    <cellStyle name="20% - Accent1 3 2 7 9 2" xfId="23551" xr:uid="{00000000-0005-0000-0000-0000495B0000}"/>
    <cellStyle name="20% - Accent1 3 2 7 9 2 2" xfId="23552" xr:uid="{00000000-0005-0000-0000-00004A5B0000}"/>
    <cellStyle name="20% - Accent1 3 2 7 9 3" xfId="23553" xr:uid="{00000000-0005-0000-0000-00004B5B0000}"/>
    <cellStyle name="20% - Accent1 3 2 8" xfId="23554" xr:uid="{00000000-0005-0000-0000-00004C5B0000}"/>
    <cellStyle name="20% - Accent1 3 2 8 10" xfId="23555" xr:uid="{00000000-0005-0000-0000-00004D5B0000}"/>
    <cellStyle name="20% - Accent1 3 2 8 10 2" xfId="23556" xr:uid="{00000000-0005-0000-0000-00004E5B0000}"/>
    <cellStyle name="20% - Accent1 3 2 8 11" xfId="23557" xr:uid="{00000000-0005-0000-0000-00004F5B0000}"/>
    <cellStyle name="20% - Accent1 3 2 8 2" xfId="23558" xr:uid="{00000000-0005-0000-0000-0000505B0000}"/>
    <cellStyle name="20% - Accent1 3 2 8 2 2" xfId="23559" xr:uid="{00000000-0005-0000-0000-0000515B0000}"/>
    <cellStyle name="20% - Accent1 3 2 8 2 2 2" xfId="23560" xr:uid="{00000000-0005-0000-0000-0000525B0000}"/>
    <cellStyle name="20% - Accent1 3 2 8 2 2 2 2" xfId="23561" xr:uid="{00000000-0005-0000-0000-0000535B0000}"/>
    <cellStyle name="20% - Accent1 3 2 8 2 2 2 2 2" xfId="23562" xr:uid="{00000000-0005-0000-0000-0000545B0000}"/>
    <cellStyle name="20% - Accent1 3 2 8 2 2 2 3" xfId="23563" xr:uid="{00000000-0005-0000-0000-0000555B0000}"/>
    <cellStyle name="20% - Accent1 3 2 8 2 2 3" xfId="23564" xr:uid="{00000000-0005-0000-0000-0000565B0000}"/>
    <cellStyle name="20% - Accent1 3 2 8 2 2 3 2" xfId="23565" xr:uid="{00000000-0005-0000-0000-0000575B0000}"/>
    <cellStyle name="20% - Accent1 3 2 8 2 2 4" xfId="23566" xr:uid="{00000000-0005-0000-0000-0000585B0000}"/>
    <cellStyle name="20% - Accent1 3 2 8 2 3" xfId="23567" xr:uid="{00000000-0005-0000-0000-0000595B0000}"/>
    <cellStyle name="20% - Accent1 3 2 8 2 3 2" xfId="23568" xr:uid="{00000000-0005-0000-0000-00005A5B0000}"/>
    <cellStyle name="20% - Accent1 3 2 8 2 3 2 2" xfId="23569" xr:uid="{00000000-0005-0000-0000-00005B5B0000}"/>
    <cellStyle name="20% - Accent1 3 2 8 2 3 2 2 2" xfId="23570" xr:uid="{00000000-0005-0000-0000-00005C5B0000}"/>
    <cellStyle name="20% - Accent1 3 2 8 2 3 2 3" xfId="23571" xr:uid="{00000000-0005-0000-0000-00005D5B0000}"/>
    <cellStyle name="20% - Accent1 3 2 8 2 3 3" xfId="23572" xr:uid="{00000000-0005-0000-0000-00005E5B0000}"/>
    <cellStyle name="20% - Accent1 3 2 8 2 3 3 2" xfId="23573" xr:uid="{00000000-0005-0000-0000-00005F5B0000}"/>
    <cellStyle name="20% - Accent1 3 2 8 2 3 4" xfId="23574" xr:uid="{00000000-0005-0000-0000-0000605B0000}"/>
    <cellStyle name="20% - Accent1 3 2 8 2 4" xfId="23575" xr:uid="{00000000-0005-0000-0000-0000615B0000}"/>
    <cellStyle name="20% - Accent1 3 2 8 2 4 2" xfId="23576" xr:uid="{00000000-0005-0000-0000-0000625B0000}"/>
    <cellStyle name="20% - Accent1 3 2 8 2 4 2 2" xfId="23577" xr:uid="{00000000-0005-0000-0000-0000635B0000}"/>
    <cellStyle name="20% - Accent1 3 2 8 2 4 2 2 2" xfId="23578" xr:uid="{00000000-0005-0000-0000-0000645B0000}"/>
    <cellStyle name="20% - Accent1 3 2 8 2 4 2 3" xfId="23579" xr:uid="{00000000-0005-0000-0000-0000655B0000}"/>
    <cellStyle name="20% - Accent1 3 2 8 2 4 3" xfId="23580" xr:uid="{00000000-0005-0000-0000-0000665B0000}"/>
    <cellStyle name="20% - Accent1 3 2 8 2 4 3 2" xfId="23581" xr:uid="{00000000-0005-0000-0000-0000675B0000}"/>
    <cellStyle name="20% - Accent1 3 2 8 2 4 4" xfId="23582" xr:uid="{00000000-0005-0000-0000-0000685B0000}"/>
    <cellStyle name="20% - Accent1 3 2 8 2 5" xfId="23583" xr:uid="{00000000-0005-0000-0000-0000695B0000}"/>
    <cellStyle name="20% - Accent1 3 2 8 2 5 2" xfId="23584" xr:uid="{00000000-0005-0000-0000-00006A5B0000}"/>
    <cellStyle name="20% - Accent1 3 2 8 2 5 2 2" xfId="23585" xr:uid="{00000000-0005-0000-0000-00006B5B0000}"/>
    <cellStyle name="20% - Accent1 3 2 8 2 5 3" xfId="23586" xr:uid="{00000000-0005-0000-0000-00006C5B0000}"/>
    <cellStyle name="20% - Accent1 3 2 8 2 6" xfId="23587" xr:uid="{00000000-0005-0000-0000-00006D5B0000}"/>
    <cellStyle name="20% - Accent1 3 2 8 2 6 2" xfId="23588" xr:uid="{00000000-0005-0000-0000-00006E5B0000}"/>
    <cellStyle name="20% - Accent1 3 2 8 2 6 2 2" xfId="23589" xr:uid="{00000000-0005-0000-0000-00006F5B0000}"/>
    <cellStyle name="20% - Accent1 3 2 8 2 6 3" xfId="23590" xr:uid="{00000000-0005-0000-0000-0000705B0000}"/>
    <cellStyle name="20% - Accent1 3 2 8 2 7" xfId="23591" xr:uid="{00000000-0005-0000-0000-0000715B0000}"/>
    <cellStyle name="20% - Accent1 3 2 8 2 7 2" xfId="23592" xr:uid="{00000000-0005-0000-0000-0000725B0000}"/>
    <cellStyle name="20% - Accent1 3 2 8 2 8" xfId="23593" xr:uid="{00000000-0005-0000-0000-0000735B0000}"/>
    <cellStyle name="20% - Accent1 3 2 8 2 8 2" xfId="23594" xr:uid="{00000000-0005-0000-0000-0000745B0000}"/>
    <cellStyle name="20% - Accent1 3 2 8 2 9" xfId="23595" xr:uid="{00000000-0005-0000-0000-0000755B0000}"/>
    <cellStyle name="20% - Accent1 3 2 8 3" xfId="23596" xr:uid="{00000000-0005-0000-0000-0000765B0000}"/>
    <cellStyle name="20% - Accent1 3 2 8 3 2" xfId="23597" xr:uid="{00000000-0005-0000-0000-0000775B0000}"/>
    <cellStyle name="20% - Accent1 3 2 8 3 2 2" xfId="23598" xr:uid="{00000000-0005-0000-0000-0000785B0000}"/>
    <cellStyle name="20% - Accent1 3 2 8 3 2 2 2" xfId="23599" xr:uid="{00000000-0005-0000-0000-0000795B0000}"/>
    <cellStyle name="20% - Accent1 3 2 8 3 2 2 2 2" xfId="23600" xr:uid="{00000000-0005-0000-0000-00007A5B0000}"/>
    <cellStyle name="20% - Accent1 3 2 8 3 2 2 3" xfId="23601" xr:uid="{00000000-0005-0000-0000-00007B5B0000}"/>
    <cellStyle name="20% - Accent1 3 2 8 3 2 3" xfId="23602" xr:uid="{00000000-0005-0000-0000-00007C5B0000}"/>
    <cellStyle name="20% - Accent1 3 2 8 3 2 3 2" xfId="23603" xr:uid="{00000000-0005-0000-0000-00007D5B0000}"/>
    <cellStyle name="20% - Accent1 3 2 8 3 2 4" xfId="23604" xr:uid="{00000000-0005-0000-0000-00007E5B0000}"/>
    <cellStyle name="20% - Accent1 3 2 8 3 3" xfId="23605" xr:uid="{00000000-0005-0000-0000-00007F5B0000}"/>
    <cellStyle name="20% - Accent1 3 2 8 3 3 2" xfId="23606" xr:uid="{00000000-0005-0000-0000-0000805B0000}"/>
    <cellStyle name="20% - Accent1 3 2 8 3 3 2 2" xfId="23607" xr:uid="{00000000-0005-0000-0000-0000815B0000}"/>
    <cellStyle name="20% - Accent1 3 2 8 3 3 2 2 2" xfId="23608" xr:uid="{00000000-0005-0000-0000-0000825B0000}"/>
    <cellStyle name="20% - Accent1 3 2 8 3 3 2 3" xfId="23609" xr:uid="{00000000-0005-0000-0000-0000835B0000}"/>
    <cellStyle name="20% - Accent1 3 2 8 3 3 3" xfId="23610" xr:uid="{00000000-0005-0000-0000-0000845B0000}"/>
    <cellStyle name="20% - Accent1 3 2 8 3 3 3 2" xfId="23611" xr:uid="{00000000-0005-0000-0000-0000855B0000}"/>
    <cellStyle name="20% - Accent1 3 2 8 3 3 4" xfId="23612" xr:uid="{00000000-0005-0000-0000-0000865B0000}"/>
    <cellStyle name="20% - Accent1 3 2 8 3 4" xfId="23613" xr:uid="{00000000-0005-0000-0000-0000875B0000}"/>
    <cellStyle name="20% - Accent1 3 2 8 3 4 2" xfId="23614" xr:uid="{00000000-0005-0000-0000-0000885B0000}"/>
    <cellStyle name="20% - Accent1 3 2 8 3 4 2 2" xfId="23615" xr:uid="{00000000-0005-0000-0000-0000895B0000}"/>
    <cellStyle name="20% - Accent1 3 2 8 3 4 2 2 2" xfId="23616" xr:uid="{00000000-0005-0000-0000-00008A5B0000}"/>
    <cellStyle name="20% - Accent1 3 2 8 3 4 2 3" xfId="23617" xr:uid="{00000000-0005-0000-0000-00008B5B0000}"/>
    <cellStyle name="20% - Accent1 3 2 8 3 4 3" xfId="23618" xr:uid="{00000000-0005-0000-0000-00008C5B0000}"/>
    <cellStyle name="20% - Accent1 3 2 8 3 4 3 2" xfId="23619" xr:uid="{00000000-0005-0000-0000-00008D5B0000}"/>
    <cellStyle name="20% - Accent1 3 2 8 3 4 4" xfId="23620" xr:uid="{00000000-0005-0000-0000-00008E5B0000}"/>
    <cellStyle name="20% - Accent1 3 2 8 3 5" xfId="23621" xr:uid="{00000000-0005-0000-0000-00008F5B0000}"/>
    <cellStyle name="20% - Accent1 3 2 8 3 5 2" xfId="23622" xr:uid="{00000000-0005-0000-0000-0000905B0000}"/>
    <cellStyle name="20% - Accent1 3 2 8 3 5 2 2" xfId="23623" xr:uid="{00000000-0005-0000-0000-0000915B0000}"/>
    <cellStyle name="20% - Accent1 3 2 8 3 5 3" xfId="23624" xr:uid="{00000000-0005-0000-0000-0000925B0000}"/>
    <cellStyle name="20% - Accent1 3 2 8 3 6" xfId="23625" xr:uid="{00000000-0005-0000-0000-0000935B0000}"/>
    <cellStyle name="20% - Accent1 3 2 8 3 6 2" xfId="23626" xr:uid="{00000000-0005-0000-0000-0000945B0000}"/>
    <cellStyle name="20% - Accent1 3 2 8 3 6 2 2" xfId="23627" xr:uid="{00000000-0005-0000-0000-0000955B0000}"/>
    <cellStyle name="20% - Accent1 3 2 8 3 6 3" xfId="23628" xr:uid="{00000000-0005-0000-0000-0000965B0000}"/>
    <cellStyle name="20% - Accent1 3 2 8 3 7" xfId="23629" xr:uid="{00000000-0005-0000-0000-0000975B0000}"/>
    <cellStyle name="20% - Accent1 3 2 8 3 7 2" xfId="23630" xr:uid="{00000000-0005-0000-0000-0000985B0000}"/>
    <cellStyle name="20% - Accent1 3 2 8 3 8" xfId="23631" xr:uid="{00000000-0005-0000-0000-0000995B0000}"/>
    <cellStyle name="20% - Accent1 3 2 8 3 8 2" xfId="23632" xr:uid="{00000000-0005-0000-0000-00009A5B0000}"/>
    <cellStyle name="20% - Accent1 3 2 8 3 9" xfId="23633" xr:uid="{00000000-0005-0000-0000-00009B5B0000}"/>
    <cellStyle name="20% - Accent1 3 2 8 4" xfId="23634" xr:uid="{00000000-0005-0000-0000-00009C5B0000}"/>
    <cellStyle name="20% - Accent1 3 2 8 4 2" xfId="23635" xr:uid="{00000000-0005-0000-0000-00009D5B0000}"/>
    <cellStyle name="20% - Accent1 3 2 8 4 2 2" xfId="23636" xr:uid="{00000000-0005-0000-0000-00009E5B0000}"/>
    <cellStyle name="20% - Accent1 3 2 8 4 2 2 2" xfId="23637" xr:uid="{00000000-0005-0000-0000-00009F5B0000}"/>
    <cellStyle name="20% - Accent1 3 2 8 4 2 3" xfId="23638" xr:uid="{00000000-0005-0000-0000-0000A05B0000}"/>
    <cellStyle name="20% - Accent1 3 2 8 4 3" xfId="23639" xr:uid="{00000000-0005-0000-0000-0000A15B0000}"/>
    <cellStyle name="20% - Accent1 3 2 8 4 3 2" xfId="23640" xr:uid="{00000000-0005-0000-0000-0000A25B0000}"/>
    <cellStyle name="20% - Accent1 3 2 8 4 4" xfId="23641" xr:uid="{00000000-0005-0000-0000-0000A35B0000}"/>
    <cellStyle name="20% - Accent1 3 2 8 5" xfId="23642" xr:uid="{00000000-0005-0000-0000-0000A45B0000}"/>
    <cellStyle name="20% - Accent1 3 2 8 5 2" xfId="23643" xr:uid="{00000000-0005-0000-0000-0000A55B0000}"/>
    <cellStyle name="20% - Accent1 3 2 8 5 2 2" xfId="23644" xr:uid="{00000000-0005-0000-0000-0000A65B0000}"/>
    <cellStyle name="20% - Accent1 3 2 8 5 2 2 2" xfId="23645" xr:uid="{00000000-0005-0000-0000-0000A75B0000}"/>
    <cellStyle name="20% - Accent1 3 2 8 5 2 3" xfId="23646" xr:uid="{00000000-0005-0000-0000-0000A85B0000}"/>
    <cellStyle name="20% - Accent1 3 2 8 5 3" xfId="23647" xr:uid="{00000000-0005-0000-0000-0000A95B0000}"/>
    <cellStyle name="20% - Accent1 3 2 8 5 3 2" xfId="23648" xr:uid="{00000000-0005-0000-0000-0000AA5B0000}"/>
    <cellStyle name="20% - Accent1 3 2 8 5 4" xfId="23649" xr:uid="{00000000-0005-0000-0000-0000AB5B0000}"/>
    <cellStyle name="20% - Accent1 3 2 8 6" xfId="23650" xr:uid="{00000000-0005-0000-0000-0000AC5B0000}"/>
    <cellStyle name="20% - Accent1 3 2 8 6 2" xfId="23651" xr:uid="{00000000-0005-0000-0000-0000AD5B0000}"/>
    <cellStyle name="20% - Accent1 3 2 8 6 2 2" xfId="23652" xr:uid="{00000000-0005-0000-0000-0000AE5B0000}"/>
    <cellStyle name="20% - Accent1 3 2 8 6 2 2 2" xfId="23653" xr:uid="{00000000-0005-0000-0000-0000AF5B0000}"/>
    <cellStyle name="20% - Accent1 3 2 8 6 2 3" xfId="23654" xr:uid="{00000000-0005-0000-0000-0000B05B0000}"/>
    <cellStyle name="20% - Accent1 3 2 8 6 3" xfId="23655" xr:uid="{00000000-0005-0000-0000-0000B15B0000}"/>
    <cellStyle name="20% - Accent1 3 2 8 6 3 2" xfId="23656" xr:uid="{00000000-0005-0000-0000-0000B25B0000}"/>
    <cellStyle name="20% - Accent1 3 2 8 6 4" xfId="23657" xr:uid="{00000000-0005-0000-0000-0000B35B0000}"/>
    <cellStyle name="20% - Accent1 3 2 8 7" xfId="23658" xr:uid="{00000000-0005-0000-0000-0000B45B0000}"/>
    <cellStyle name="20% - Accent1 3 2 8 7 2" xfId="23659" xr:uid="{00000000-0005-0000-0000-0000B55B0000}"/>
    <cellStyle name="20% - Accent1 3 2 8 7 2 2" xfId="23660" xr:uid="{00000000-0005-0000-0000-0000B65B0000}"/>
    <cellStyle name="20% - Accent1 3 2 8 7 3" xfId="23661" xr:uid="{00000000-0005-0000-0000-0000B75B0000}"/>
    <cellStyle name="20% - Accent1 3 2 8 8" xfId="23662" xr:uid="{00000000-0005-0000-0000-0000B85B0000}"/>
    <cellStyle name="20% - Accent1 3 2 8 8 2" xfId="23663" xr:uid="{00000000-0005-0000-0000-0000B95B0000}"/>
    <cellStyle name="20% - Accent1 3 2 8 8 2 2" xfId="23664" xr:uid="{00000000-0005-0000-0000-0000BA5B0000}"/>
    <cellStyle name="20% - Accent1 3 2 8 8 3" xfId="23665" xr:uid="{00000000-0005-0000-0000-0000BB5B0000}"/>
    <cellStyle name="20% - Accent1 3 2 8 9" xfId="23666" xr:uid="{00000000-0005-0000-0000-0000BC5B0000}"/>
    <cellStyle name="20% - Accent1 3 2 8 9 2" xfId="23667" xr:uid="{00000000-0005-0000-0000-0000BD5B0000}"/>
    <cellStyle name="20% - Accent1 3 2 9" xfId="23668" xr:uid="{00000000-0005-0000-0000-0000BE5B0000}"/>
    <cellStyle name="20% - Accent1 3 2 9 10" xfId="23669" xr:uid="{00000000-0005-0000-0000-0000BF5B0000}"/>
    <cellStyle name="20% - Accent1 3 2 9 10 2" xfId="23670" xr:uid="{00000000-0005-0000-0000-0000C05B0000}"/>
    <cellStyle name="20% - Accent1 3 2 9 11" xfId="23671" xr:uid="{00000000-0005-0000-0000-0000C15B0000}"/>
    <cellStyle name="20% - Accent1 3 2 9 2" xfId="23672" xr:uid="{00000000-0005-0000-0000-0000C25B0000}"/>
    <cellStyle name="20% - Accent1 3 2 9 2 2" xfId="23673" xr:uid="{00000000-0005-0000-0000-0000C35B0000}"/>
    <cellStyle name="20% - Accent1 3 2 9 2 2 2" xfId="23674" xr:uid="{00000000-0005-0000-0000-0000C45B0000}"/>
    <cellStyle name="20% - Accent1 3 2 9 2 2 2 2" xfId="23675" xr:uid="{00000000-0005-0000-0000-0000C55B0000}"/>
    <cellStyle name="20% - Accent1 3 2 9 2 2 2 2 2" xfId="23676" xr:uid="{00000000-0005-0000-0000-0000C65B0000}"/>
    <cellStyle name="20% - Accent1 3 2 9 2 2 2 3" xfId="23677" xr:uid="{00000000-0005-0000-0000-0000C75B0000}"/>
    <cellStyle name="20% - Accent1 3 2 9 2 2 3" xfId="23678" xr:uid="{00000000-0005-0000-0000-0000C85B0000}"/>
    <cellStyle name="20% - Accent1 3 2 9 2 2 3 2" xfId="23679" xr:uid="{00000000-0005-0000-0000-0000C95B0000}"/>
    <cellStyle name="20% - Accent1 3 2 9 2 2 4" xfId="23680" xr:uid="{00000000-0005-0000-0000-0000CA5B0000}"/>
    <cellStyle name="20% - Accent1 3 2 9 2 3" xfId="23681" xr:uid="{00000000-0005-0000-0000-0000CB5B0000}"/>
    <cellStyle name="20% - Accent1 3 2 9 2 3 2" xfId="23682" xr:uid="{00000000-0005-0000-0000-0000CC5B0000}"/>
    <cellStyle name="20% - Accent1 3 2 9 2 3 2 2" xfId="23683" xr:uid="{00000000-0005-0000-0000-0000CD5B0000}"/>
    <cellStyle name="20% - Accent1 3 2 9 2 3 2 2 2" xfId="23684" xr:uid="{00000000-0005-0000-0000-0000CE5B0000}"/>
    <cellStyle name="20% - Accent1 3 2 9 2 3 2 3" xfId="23685" xr:uid="{00000000-0005-0000-0000-0000CF5B0000}"/>
    <cellStyle name="20% - Accent1 3 2 9 2 3 3" xfId="23686" xr:uid="{00000000-0005-0000-0000-0000D05B0000}"/>
    <cellStyle name="20% - Accent1 3 2 9 2 3 3 2" xfId="23687" xr:uid="{00000000-0005-0000-0000-0000D15B0000}"/>
    <cellStyle name="20% - Accent1 3 2 9 2 3 4" xfId="23688" xr:uid="{00000000-0005-0000-0000-0000D25B0000}"/>
    <cellStyle name="20% - Accent1 3 2 9 2 4" xfId="23689" xr:uid="{00000000-0005-0000-0000-0000D35B0000}"/>
    <cellStyle name="20% - Accent1 3 2 9 2 4 2" xfId="23690" xr:uid="{00000000-0005-0000-0000-0000D45B0000}"/>
    <cellStyle name="20% - Accent1 3 2 9 2 4 2 2" xfId="23691" xr:uid="{00000000-0005-0000-0000-0000D55B0000}"/>
    <cellStyle name="20% - Accent1 3 2 9 2 4 2 2 2" xfId="23692" xr:uid="{00000000-0005-0000-0000-0000D65B0000}"/>
    <cellStyle name="20% - Accent1 3 2 9 2 4 2 3" xfId="23693" xr:uid="{00000000-0005-0000-0000-0000D75B0000}"/>
    <cellStyle name="20% - Accent1 3 2 9 2 4 3" xfId="23694" xr:uid="{00000000-0005-0000-0000-0000D85B0000}"/>
    <cellStyle name="20% - Accent1 3 2 9 2 4 3 2" xfId="23695" xr:uid="{00000000-0005-0000-0000-0000D95B0000}"/>
    <cellStyle name="20% - Accent1 3 2 9 2 4 4" xfId="23696" xr:uid="{00000000-0005-0000-0000-0000DA5B0000}"/>
    <cellStyle name="20% - Accent1 3 2 9 2 5" xfId="23697" xr:uid="{00000000-0005-0000-0000-0000DB5B0000}"/>
    <cellStyle name="20% - Accent1 3 2 9 2 5 2" xfId="23698" xr:uid="{00000000-0005-0000-0000-0000DC5B0000}"/>
    <cellStyle name="20% - Accent1 3 2 9 2 5 2 2" xfId="23699" xr:uid="{00000000-0005-0000-0000-0000DD5B0000}"/>
    <cellStyle name="20% - Accent1 3 2 9 2 5 3" xfId="23700" xr:uid="{00000000-0005-0000-0000-0000DE5B0000}"/>
    <cellStyle name="20% - Accent1 3 2 9 2 6" xfId="23701" xr:uid="{00000000-0005-0000-0000-0000DF5B0000}"/>
    <cellStyle name="20% - Accent1 3 2 9 2 6 2" xfId="23702" xr:uid="{00000000-0005-0000-0000-0000E05B0000}"/>
    <cellStyle name="20% - Accent1 3 2 9 2 6 2 2" xfId="23703" xr:uid="{00000000-0005-0000-0000-0000E15B0000}"/>
    <cellStyle name="20% - Accent1 3 2 9 2 6 3" xfId="23704" xr:uid="{00000000-0005-0000-0000-0000E25B0000}"/>
    <cellStyle name="20% - Accent1 3 2 9 2 7" xfId="23705" xr:uid="{00000000-0005-0000-0000-0000E35B0000}"/>
    <cellStyle name="20% - Accent1 3 2 9 2 7 2" xfId="23706" xr:uid="{00000000-0005-0000-0000-0000E45B0000}"/>
    <cellStyle name="20% - Accent1 3 2 9 2 8" xfId="23707" xr:uid="{00000000-0005-0000-0000-0000E55B0000}"/>
    <cellStyle name="20% - Accent1 3 2 9 2 8 2" xfId="23708" xr:uid="{00000000-0005-0000-0000-0000E65B0000}"/>
    <cellStyle name="20% - Accent1 3 2 9 2 9" xfId="23709" xr:uid="{00000000-0005-0000-0000-0000E75B0000}"/>
    <cellStyle name="20% - Accent1 3 2 9 3" xfId="23710" xr:uid="{00000000-0005-0000-0000-0000E85B0000}"/>
    <cellStyle name="20% - Accent1 3 2 9 3 2" xfId="23711" xr:uid="{00000000-0005-0000-0000-0000E95B0000}"/>
    <cellStyle name="20% - Accent1 3 2 9 3 2 2" xfId="23712" xr:uid="{00000000-0005-0000-0000-0000EA5B0000}"/>
    <cellStyle name="20% - Accent1 3 2 9 3 2 2 2" xfId="23713" xr:uid="{00000000-0005-0000-0000-0000EB5B0000}"/>
    <cellStyle name="20% - Accent1 3 2 9 3 2 2 2 2" xfId="23714" xr:uid="{00000000-0005-0000-0000-0000EC5B0000}"/>
    <cellStyle name="20% - Accent1 3 2 9 3 2 2 3" xfId="23715" xr:uid="{00000000-0005-0000-0000-0000ED5B0000}"/>
    <cellStyle name="20% - Accent1 3 2 9 3 2 3" xfId="23716" xr:uid="{00000000-0005-0000-0000-0000EE5B0000}"/>
    <cellStyle name="20% - Accent1 3 2 9 3 2 3 2" xfId="23717" xr:uid="{00000000-0005-0000-0000-0000EF5B0000}"/>
    <cellStyle name="20% - Accent1 3 2 9 3 2 4" xfId="23718" xr:uid="{00000000-0005-0000-0000-0000F05B0000}"/>
    <cellStyle name="20% - Accent1 3 2 9 3 3" xfId="23719" xr:uid="{00000000-0005-0000-0000-0000F15B0000}"/>
    <cellStyle name="20% - Accent1 3 2 9 3 3 2" xfId="23720" xr:uid="{00000000-0005-0000-0000-0000F25B0000}"/>
    <cellStyle name="20% - Accent1 3 2 9 3 3 2 2" xfId="23721" xr:uid="{00000000-0005-0000-0000-0000F35B0000}"/>
    <cellStyle name="20% - Accent1 3 2 9 3 3 2 2 2" xfId="23722" xr:uid="{00000000-0005-0000-0000-0000F45B0000}"/>
    <cellStyle name="20% - Accent1 3 2 9 3 3 2 3" xfId="23723" xr:uid="{00000000-0005-0000-0000-0000F55B0000}"/>
    <cellStyle name="20% - Accent1 3 2 9 3 3 3" xfId="23724" xr:uid="{00000000-0005-0000-0000-0000F65B0000}"/>
    <cellStyle name="20% - Accent1 3 2 9 3 3 3 2" xfId="23725" xr:uid="{00000000-0005-0000-0000-0000F75B0000}"/>
    <cellStyle name="20% - Accent1 3 2 9 3 3 4" xfId="23726" xr:uid="{00000000-0005-0000-0000-0000F85B0000}"/>
    <cellStyle name="20% - Accent1 3 2 9 3 4" xfId="23727" xr:uid="{00000000-0005-0000-0000-0000F95B0000}"/>
    <cellStyle name="20% - Accent1 3 2 9 3 4 2" xfId="23728" xr:uid="{00000000-0005-0000-0000-0000FA5B0000}"/>
    <cellStyle name="20% - Accent1 3 2 9 3 4 2 2" xfId="23729" xr:uid="{00000000-0005-0000-0000-0000FB5B0000}"/>
    <cellStyle name="20% - Accent1 3 2 9 3 4 2 2 2" xfId="23730" xr:uid="{00000000-0005-0000-0000-0000FC5B0000}"/>
    <cellStyle name="20% - Accent1 3 2 9 3 4 2 3" xfId="23731" xr:uid="{00000000-0005-0000-0000-0000FD5B0000}"/>
    <cellStyle name="20% - Accent1 3 2 9 3 4 3" xfId="23732" xr:uid="{00000000-0005-0000-0000-0000FE5B0000}"/>
    <cellStyle name="20% - Accent1 3 2 9 3 4 3 2" xfId="23733" xr:uid="{00000000-0005-0000-0000-0000FF5B0000}"/>
    <cellStyle name="20% - Accent1 3 2 9 3 4 4" xfId="23734" xr:uid="{00000000-0005-0000-0000-0000005C0000}"/>
    <cellStyle name="20% - Accent1 3 2 9 3 5" xfId="23735" xr:uid="{00000000-0005-0000-0000-0000015C0000}"/>
    <cellStyle name="20% - Accent1 3 2 9 3 5 2" xfId="23736" xr:uid="{00000000-0005-0000-0000-0000025C0000}"/>
    <cellStyle name="20% - Accent1 3 2 9 3 5 2 2" xfId="23737" xr:uid="{00000000-0005-0000-0000-0000035C0000}"/>
    <cellStyle name="20% - Accent1 3 2 9 3 5 3" xfId="23738" xr:uid="{00000000-0005-0000-0000-0000045C0000}"/>
    <cellStyle name="20% - Accent1 3 2 9 3 6" xfId="23739" xr:uid="{00000000-0005-0000-0000-0000055C0000}"/>
    <cellStyle name="20% - Accent1 3 2 9 3 6 2" xfId="23740" xr:uid="{00000000-0005-0000-0000-0000065C0000}"/>
    <cellStyle name="20% - Accent1 3 2 9 3 6 2 2" xfId="23741" xr:uid="{00000000-0005-0000-0000-0000075C0000}"/>
    <cellStyle name="20% - Accent1 3 2 9 3 6 3" xfId="23742" xr:uid="{00000000-0005-0000-0000-0000085C0000}"/>
    <cellStyle name="20% - Accent1 3 2 9 3 7" xfId="23743" xr:uid="{00000000-0005-0000-0000-0000095C0000}"/>
    <cellStyle name="20% - Accent1 3 2 9 3 7 2" xfId="23744" xr:uid="{00000000-0005-0000-0000-00000A5C0000}"/>
    <cellStyle name="20% - Accent1 3 2 9 3 8" xfId="23745" xr:uid="{00000000-0005-0000-0000-00000B5C0000}"/>
    <cellStyle name="20% - Accent1 3 2 9 3 8 2" xfId="23746" xr:uid="{00000000-0005-0000-0000-00000C5C0000}"/>
    <cellStyle name="20% - Accent1 3 2 9 3 9" xfId="23747" xr:uid="{00000000-0005-0000-0000-00000D5C0000}"/>
    <cellStyle name="20% - Accent1 3 2 9 4" xfId="23748" xr:uid="{00000000-0005-0000-0000-00000E5C0000}"/>
    <cellStyle name="20% - Accent1 3 2 9 4 2" xfId="23749" xr:uid="{00000000-0005-0000-0000-00000F5C0000}"/>
    <cellStyle name="20% - Accent1 3 2 9 4 2 2" xfId="23750" xr:uid="{00000000-0005-0000-0000-0000105C0000}"/>
    <cellStyle name="20% - Accent1 3 2 9 4 2 2 2" xfId="23751" xr:uid="{00000000-0005-0000-0000-0000115C0000}"/>
    <cellStyle name="20% - Accent1 3 2 9 4 2 3" xfId="23752" xr:uid="{00000000-0005-0000-0000-0000125C0000}"/>
    <cellStyle name="20% - Accent1 3 2 9 4 3" xfId="23753" xr:uid="{00000000-0005-0000-0000-0000135C0000}"/>
    <cellStyle name="20% - Accent1 3 2 9 4 3 2" xfId="23754" xr:uid="{00000000-0005-0000-0000-0000145C0000}"/>
    <cellStyle name="20% - Accent1 3 2 9 4 4" xfId="23755" xr:uid="{00000000-0005-0000-0000-0000155C0000}"/>
    <cellStyle name="20% - Accent1 3 2 9 5" xfId="23756" xr:uid="{00000000-0005-0000-0000-0000165C0000}"/>
    <cellStyle name="20% - Accent1 3 2 9 5 2" xfId="23757" xr:uid="{00000000-0005-0000-0000-0000175C0000}"/>
    <cellStyle name="20% - Accent1 3 2 9 5 2 2" xfId="23758" xr:uid="{00000000-0005-0000-0000-0000185C0000}"/>
    <cellStyle name="20% - Accent1 3 2 9 5 2 2 2" xfId="23759" xr:uid="{00000000-0005-0000-0000-0000195C0000}"/>
    <cellStyle name="20% - Accent1 3 2 9 5 2 3" xfId="23760" xr:uid="{00000000-0005-0000-0000-00001A5C0000}"/>
    <cellStyle name="20% - Accent1 3 2 9 5 3" xfId="23761" xr:uid="{00000000-0005-0000-0000-00001B5C0000}"/>
    <cellStyle name="20% - Accent1 3 2 9 5 3 2" xfId="23762" xr:uid="{00000000-0005-0000-0000-00001C5C0000}"/>
    <cellStyle name="20% - Accent1 3 2 9 5 4" xfId="23763" xr:uid="{00000000-0005-0000-0000-00001D5C0000}"/>
    <cellStyle name="20% - Accent1 3 2 9 6" xfId="23764" xr:uid="{00000000-0005-0000-0000-00001E5C0000}"/>
    <cellStyle name="20% - Accent1 3 2 9 6 2" xfId="23765" xr:uid="{00000000-0005-0000-0000-00001F5C0000}"/>
    <cellStyle name="20% - Accent1 3 2 9 6 2 2" xfId="23766" xr:uid="{00000000-0005-0000-0000-0000205C0000}"/>
    <cellStyle name="20% - Accent1 3 2 9 6 2 2 2" xfId="23767" xr:uid="{00000000-0005-0000-0000-0000215C0000}"/>
    <cellStyle name="20% - Accent1 3 2 9 6 2 3" xfId="23768" xr:uid="{00000000-0005-0000-0000-0000225C0000}"/>
    <cellStyle name="20% - Accent1 3 2 9 6 3" xfId="23769" xr:uid="{00000000-0005-0000-0000-0000235C0000}"/>
    <cellStyle name="20% - Accent1 3 2 9 6 3 2" xfId="23770" xr:uid="{00000000-0005-0000-0000-0000245C0000}"/>
    <cellStyle name="20% - Accent1 3 2 9 6 4" xfId="23771" xr:uid="{00000000-0005-0000-0000-0000255C0000}"/>
    <cellStyle name="20% - Accent1 3 2 9 7" xfId="23772" xr:uid="{00000000-0005-0000-0000-0000265C0000}"/>
    <cellStyle name="20% - Accent1 3 2 9 7 2" xfId="23773" xr:uid="{00000000-0005-0000-0000-0000275C0000}"/>
    <cellStyle name="20% - Accent1 3 2 9 7 2 2" xfId="23774" xr:uid="{00000000-0005-0000-0000-0000285C0000}"/>
    <cellStyle name="20% - Accent1 3 2 9 7 3" xfId="23775" xr:uid="{00000000-0005-0000-0000-0000295C0000}"/>
    <cellStyle name="20% - Accent1 3 2 9 8" xfId="23776" xr:uid="{00000000-0005-0000-0000-00002A5C0000}"/>
    <cellStyle name="20% - Accent1 3 2 9 8 2" xfId="23777" xr:uid="{00000000-0005-0000-0000-00002B5C0000}"/>
    <cellStyle name="20% - Accent1 3 2 9 8 2 2" xfId="23778" xr:uid="{00000000-0005-0000-0000-00002C5C0000}"/>
    <cellStyle name="20% - Accent1 3 2 9 8 3" xfId="23779" xr:uid="{00000000-0005-0000-0000-00002D5C0000}"/>
    <cellStyle name="20% - Accent1 3 2 9 9" xfId="23780" xr:uid="{00000000-0005-0000-0000-00002E5C0000}"/>
    <cellStyle name="20% - Accent1 3 2 9 9 2" xfId="23781" xr:uid="{00000000-0005-0000-0000-00002F5C0000}"/>
    <cellStyle name="20% - Accent1 3 20" xfId="23782" xr:uid="{00000000-0005-0000-0000-0000305C0000}"/>
    <cellStyle name="20% - Accent1 3 20 2" xfId="23783" xr:uid="{00000000-0005-0000-0000-0000315C0000}"/>
    <cellStyle name="20% - Accent1 3 21" xfId="23784" xr:uid="{00000000-0005-0000-0000-0000325C0000}"/>
    <cellStyle name="20% - Accent1 3 3" xfId="23785" xr:uid="{00000000-0005-0000-0000-0000335C0000}"/>
    <cellStyle name="20% - Accent1 3 3 10" xfId="23786" xr:uid="{00000000-0005-0000-0000-0000345C0000}"/>
    <cellStyle name="20% - Accent1 3 3 10 2" xfId="23787" xr:uid="{00000000-0005-0000-0000-0000355C0000}"/>
    <cellStyle name="20% - Accent1 3 3 10 2 2" xfId="23788" xr:uid="{00000000-0005-0000-0000-0000365C0000}"/>
    <cellStyle name="20% - Accent1 3 3 10 2 2 2" xfId="23789" xr:uid="{00000000-0005-0000-0000-0000375C0000}"/>
    <cellStyle name="20% - Accent1 3 3 10 2 3" xfId="23790" xr:uid="{00000000-0005-0000-0000-0000385C0000}"/>
    <cellStyle name="20% - Accent1 3 3 10 3" xfId="23791" xr:uid="{00000000-0005-0000-0000-0000395C0000}"/>
    <cellStyle name="20% - Accent1 3 3 10 3 2" xfId="23792" xr:uid="{00000000-0005-0000-0000-00003A5C0000}"/>
    <cellStyle name="20% - Accent1 3 3 10 4" xfId="23793" xr:uid="{00000000-0005-0000-0000-00003B5C0000}"/>
    <cellStyle name="20% - Accent1 3 3 11" xfId="23794" xr:uid="{00000000-0005-0000-0000-00003C5C0000}"/>
    <cellStyle name="20% - Accent1 3 3 11 2" xfId="23795" xr:uid="{00000000-0005-0000-0000-00003D5C0000}"/>
    <cellStyle name="20% - Accent1 3 3 11 2 2" xfId="23796" xr:uid="{00000000-0005-0000-0000-00003E5C0000}"/>
    <cellStyle name="20% - Accent1 3 3 11 2 2 2" xfId="23797" xr:uid="{00000000-0005-0000-0000-00003F5C0000}"/>
    <cellStyle name="20% - Accent1 3 3 11 2 3" xfId="23798" xr:uid="{00000000-0005-0000-0000-0000405C0000}"/>
    <cellStyle name="20% - Accent1 3 3 11 3" xfId="23799" xr:uid="{00000000-0005-0000-0000-0000415C0000}"/>
    <cellStyle name="20% - Accent1 3 3 11 3 2" xfId="23800" xr:uid="{00000000-0005-0000-0000-0000425C0000}"/>
    <cellStyle name="20% - Accent1 3 3 11 4" xfId="23801" xr:uid="{00000000-0005-0000-0000-0000435C0000}"/>
    <cellStyle name="20% - Accent1 3 3 12" xfId="23802" xr:uid="{00000000-0005-0000-0000-0000445C0000}"/>
    <cellStyle name="20% - Accent1 3 3 12 2" xfId="23803" xr:uid="{00000000-0005-0000-0000-0000455C0000}"/>
    <cellStyle name="20% - Accent1 3 3 12 2 2" xfId="23804" xr:uid="{00000000-0005-0000-0000-0000465C0000}"/>
    <cellStyle name="20% - Accent1 3 3 12 3" xfId="23805" xr:uid="{00000000-0005-0000-0000-0000475C0000}"/>
    <cellStyle name="20% - Accent1 3 3 13" xfId="23806" xr:uid="{00000000-0005-0000-0000-0000485C0000}"/>
    <cellStyle name="20% - Accent1 3 3 13 2" xfId="23807" xr:uid="{00000000-0005-0000-0000-0000495C0000}"/>
    <cellStyle name="20% - Accent1 3 3 13 2 2" xfId="23808" xr:uid="{00000000-0005-0000-0000-00004A5C0000}"/>
    <cellStyle name="20% - Accent1 3 3 13 3" xfId="23809" xr:uid="{00000000-0005-0000-0000-00004B5C0000}"/>
    <cellStyle name="20% - Accent1 3 3 14" xfId="23810" xr:uid="{00000000-0005-0000-0000-00004C5C0000}"/>
    <cellStyle name="20% - Accent1 3 3 14 2" xfId="23811" xr:uid="{00000000-0005-0000-0000-00004D5C0000}"/>
    <cellStyle name="20% - Accent1 3 3 15" xfId="23812" xr:uid="{00000000-0005-0000-0000-00004E5C0000}"/>
    <cellStyle name="20% - Accent1 3 3 15 2" xfId="23813" xr:uid="{00000000-0005-0000-0000-00004F5C0000}"/>
    <cellStyle name="20% - Accent1 3 3 16" xfId="23814" xr:uid="{00000000-0005-0000-0000-0000505C0000}"/>
    <cellStyle name="20% - Accent1 3 3 2" xfId="23815" xr:uid="{00000000-0005-0000-0000-0000515C0000}"/>
    <cellStyle name="20% - Accent1 3 3 2 10" xfId="23816" xr:uid="{00000000-0005-0000-0000-0000525C0000}"/>
    <cellStyle name="20% - Accent1 3 3 2 10 2" xfId="23817" xr:uid="{00000000-0005-0000-0000-0000535C0000}"/>
    <cellStyle name="20% - Accent1 3 3 2 10 2 2" xfId="23818" xr:uid="{00000000-0005-0000-0000-0000545C0000}"/>
    <cellStyle name="20% - Accent1 3 3 2 10 2 2 2" xfId="23819" xr:uid="{00000000-0005-0000-0000-0000555C0000}"/>
    <cellStyle name="20% - Accent1 3 3 2 10 2 3" xfId="23820" xr:uid="{00000000-0005-0000-0000-0000565C0000}"/>
    <cellStyle name="20% - Accent1 3 3 2 10 3" xfId="23821" xr:uid="{00000000-0005-0000-0000-0000575C0000}"/>
    <cellStyle name="20% - Accent1 3 3 2 10 3 2" xfId="23822" xr:uid="{00000000-0005-0000-0000-0000585C0000}"/>
    <cellStyle name="20% - Accent1 3 3 2 10 4" xfId="23823" xr:uid="{00000000-0005-0000-0000-0000595C0000}"/>
    <cellStyle name="20% - Accent1 3 3 2 11" xfId="23824" xr:uid="{00000000-0005-0000-0000-00005A5C0000}"/>
    <cellStyle name="20% - Accent1 3 3 2 11 2" xfId="23825" xr:uid="{00000000-0005-0000-0000-00005B5C0000}"/>
    <cellStyle name="20% - Accent1 3 3 2 11 2 2" xfId="23826" xr:uid="{00000000-0005-0000-0000-00005C5C0000}"/>
    <cellStyle name="20% - Accent1 3 3 2 11 3" xfId="23827" xr:uid="{00000000-0005-0000-0000-00005D5C0000}"/>
    <cellStyle name="20% - Accent1 3 3 2 12" xfId="23828" xr:uid="{00000000-0005-0000-0000-00005E5C0000}"/>
    <cellStyle name="20% - Accent1 3 3 2 12 2" xfId="23829" xr:uid="{00000000-0005-0000-0000-00005F5C0000}"/>
    <cellStyle name="20% - Accent1 3 3 2 12 2 2" xfId="23830" xr:uid="{00000000-0005-0000-0000-0000605C0000}"/>
    <cellStyle name="20% - Accent1 3 3 2 12 3" xfId="23831" xr:uid="{00000000-0005-0000-0000-0000615C0000}"/>
    <cellStyle name="20% - Accent1 3 3 2 13" xfId="23832" xr:uid="{00000000-0005-0000-0000-0000625C0000}"/>
    <cellStyle name="20% - Accent1 3 3 2 13 2" xfId="23833" xr:uid="{00000000-0005-0000-0000-0000635C0000}"/>
    <cellStyle name="20% - Accent1 3 3 2 14" xfId="23834" xr:uid="{00000000-0005-0000-0000-0000645C0000}"/>
    <cellStyle name="20% - Accent1 3 3 2 14 2" xfId="23835" xr:uid="{00000000-0005-0000-0000-0000655C0000}"/>
    <cellStyle name="20% - Accent1 3 3 2 15" xfId="23836" xr:uid="{00000000-0005-0000-0000-0000665C0000}"/>
    <cellStyle name="20% - Accent1 3 3 2 2" xfId="23837" xr:uid="{00000000-0005-0000-0000-0000675C0000}"/>
    <cellStyle name="20% - Accent1 3 3 2 2 10" xfId="23838" xr:uid="{00000000-0005-0000-0000-0000685C0000}"/>
    <cellStyle name="20% - Accent1 3 3 2 2 10 2" xfId="23839" xr:uid="{00000000-0005-0000-0000-0000695C0000}"/>
    <cellStyle name="20% - Accent1 3 3 2 2 10 2 2" xfId="23840" xr:uid="{00000000-0005-0000-0000-00006A5C0000}"/>
    <cellStyle name="20% - Accent1 3 3 2 2 10 3" xfId="23841" xr:uid="{00000000-0005-0000-0000-00006B5C0000}"/>
    <cellStyle name="20% - Accent1 3 3 2 2 11" xfId="23842" xr:uid="{00000000-0005-0000-0000-00006C5C0000}"/>
    <cellStyle name="20% - Accent1 3 3 2 2 11 2" xfId="23843" xr:uid="{00000000-0005-0000-0000-00006D5C0000}"/>
    <cellStyle name="20% - Accent1 3 3 2 2 11 2 2" xfId="23844" xr:uid="{00000000-0005-0000-0000-00006E5C0000}"/>
    <cellStyle name="20% - Accent1 3 3 2 2 11 3" xfId="23845" xr:uid="{00000000-0005-0000-0000-00006F5C0000}"/>
    <cellStyle name="20% - Accent1 3 3 2 2 12" xfId="23846" xr:uid="{00000000-0005-0000-0000-0000705C0000}"/>
    <cellStyle name="20% - Accent1 3 3 2 2 12 2" xfId="23847" xr:uid="{00000000-0005-0000-0000-0000715C0000}"/>
    <cellStyle name="20% - Accent1 3 3 2 2 13" xfId="23848" xr:uid="{00000000-0005-0000-0000-0000725C0000}"/>
    <cellStyle name="20% - Accent1 3 3 2 2 13 2" xfId="23849" xr:uid="{00000000-0005-0000-0000-0000735C0000}"/>
    <cellStyle name="20% - Accent1 3 3 2 2 14" xfId="23850" xr:uid="{00000000-0005-0000-0000-0000745C0000}"/>
    <cellStyle name="20% - Accent1 3 3 2 2 2" xfId="23851" xr:uid="{00000000-0005-0000-0000-0000755C0000}"/>
    <cellStyle name="20% - Accent1 3 3 2 2 2 10" xfId="23852" xr:uid="{00000000-0005-0000-0000-0000765C0000}"/>
    <cellStyle name="20% - Accent1 3 3 2 2 2 10 2" xfId="23853" xr:uid="{00000000-0005-0000-0000-0000775C0000}"/>
    <cellStyle name="20% - Accent1 3 3 2 2 2 11" xfId="23854" xr:uid="{00000000-0005-0000-0000-0000785C0000}"/>
    <cellStyle name="20% - Accent1 3 3 2 2 2 2" xfId="23855" xr:uid="{00000000-0005-0000-0000-0000795C0000}"/>
    <cellStyle name="20% - Accent1 3 3 2 2 2 2 2" xfId="23856" xr:uid="{00000000-0005-0000-0000-00007A5C0000}"/>
    <cellStyle name="20% - Accent1 3 3 2 2 2 2 2 2" xfId="23857" xr:uid="{00000000-0005-0000-0000-00007B5C0000}"/>
    <cellStyle name="20% - Accent1 3 3 2 2 2 2 2 2 2" xfId="23858" xr:uid="{00000000-0005-0000-0000-00007C5C0000}"/>
    <cellStyle name="20% - Accent1 3 3 2 2 2 2 2 2 2 2" xfId="23859" xr:uid="{00000000-0005-0000-0000-00007D5C0000}"/>
    <cellStyle name="20% - Accent1 3 3 2 2 2 2 2 2 3" xfId="23860" xr:uid="{00000000-0005-0000-0000-00007E5C0000}"/>
    <cellStyle name="20% - Accent1 3 3 2 2 2 2 2 3" xfId="23861" xr:uid="{00000000-0005-0000-0000-00007F5C0000}"/>
    <cellStyle name="20% - Accent1 3 3 2 2 2 2 2 3 2" xfId="23862" xr:uid="{00000000-0005-0000-0000-0000805C0000}"/>
    <cellStyle name="20% - Accent1 3 3 2 2 2 2 2 4" xfId="23863" xr:uid="{00000000-0005-0000-0000-0000815C0000}"/>
    <cellStyle name="20% - Accent1 3 3 2 2 2 2 3" xfId="23864" xr:uid="{00000000-0005-0000-0000-0000825C0000}"/>
    <cellStyle name="20% - Accent1 3 3 2 2 2 2 3 2" xfId="23865" xr:uid="{00000000-0005-0000-0000-0000835C0000}"/>
    <cellStyle name="20% - Accent1 3 3 2 2 2 2 3 2 2" xfId="23866" xr:uid="{00000000-0005-0000-0000-0000845C0000}"/>
    <cellStyle name="20% - Accent1 3 3 2 2 2 2 3 2 2 2" xfId="23867" xr:uid="{00000000-0005-0000-0000-0000855C0000}"/>
    <cellStyle name="20% - Accent1 3 3 2 2 2 2 3 2 3" xfId="23868" xr:uid="{00000000-0005-0000-0000-0000865C0000}"/>
    <cellStyle name="20% - Accent1 3 3 2 2 2 2 3 3" xfId="23869" xr:uid="{00000000-0005-0000-0000-0000875C0000}"/>
    <cellStyle name="20% - Accent1 3 3 2 2 2 2 3 3 2" xfId="23870" xr:uid="{00000000-0005-0000-0000-0000885C0000}"/>
    <cellStyle name="20% - Accent1 3 3 2 2 2 2 3 4" xfId="23871" xr:uid="{00000000-0005-0000-0000-0000895C0000}"/>
    <cellStyle name="20% - Accent1 3 3 2 2 2 2 4" xfId="23872" xr:uid="{00000000-0005-0000-0000-00008A5C0000}"/>
    <cellStyle name="20% - Accent1 3 3 2 2 2 2 4 2" xfId="23873" xr:uid="{00000000-0005-0000-0000-00008B5C0000}"/>
    <cellStyle name="20% - Accent1 3 3 2 2 2 2 4 2 2" xfId="23874" xr:uid="{00000000-0005-0000-0000-00008C5C0000}"/>
    <cellStyle name="20% - Accent1 3 3 2 2 2 2 4 2 2 2" xfId="23875" xr:uid="{00000000-0005-0000-0000-00008D5C0000}"/>
    <cellStyle name="20% - Accent1 3 3 2 2 2 2 4 2 3" xfId="23876" xr:uid="{00000000-0005-0000-0000-00008E5C0000}"/>
    <cellStyle name="20% - Accent1 3 3 2 2 2 2 4 3" xfId="23877" xr:uid="{00000000-0005-0000-0000-00008F5C0000}"/>
    <cellStyle name="20% - Accent1 3 3 2 2 2 2 4 3 2" xfId="23878" xr:uid="{00000000-0005-0000-0000-0000905C0000}"/>
    <cellStyle name="20% - Accent1 3 3 2 2 2 2 4 4" xfId="23879" xr:uid="{00000000-0005-0000-0000-0000915C0000}"/>
    <cellStyle name="20% - Accent1 3 3 2 2 2 2 5" xfId="23880" xr:uid="{00000000-0005-0000-0000-0000925C0000}"/>
    <cellStyle name="20% - Accent1 3 3 2 2 2 2 5 2" xfId="23881" xr:uid="{00000000-0005-0000-0000-0000935C0000}"/>
    <cellStyle name="20% - Accent1 3 3 2 2 2 2 5 2 2" xfId="23882" xr:uid="{00000000-0005-0000-0000-0000945C0000}"/>
    <cellStyle name="20% - Accent1 3 3 2 2 2 2 5 3" xfId="23883" xr:uid="{00000000-0005-0000-0000-0000955C0000}"/>
    <cellStyle name="20% - Accent1 3 3 2 2 2 2 6" xfId="23884" xr:uid="{00000000-0005-0000-0000-0000965C0000}"/>
    <cellStyle name="20% - Accent1 3 3 2 2 2 2 6 2" xfId="23885" xr:uid="{00000000-0005-0000-0000-0000975C0000}"/>
    <cellStyle name="20% - Accent1 3 3 2 2 2 2 6 2 2" xfId="23886" xr:uid="{00000000-0005-0000-0000-0000985C0000}"/>
    <cellStyle name="20% - Accent1 3 3 2 2 2 2 6 3" xfId="23887" xr:uid="{00000000-0005-0000-0000-0000995C0000}"/>
    <cellStyle name="20% - Accent1 3 3 2 2 2 2 7" xfId="23888" xr:uid="{00000000-0005-0000-0000-00009A5C0000}"/>
    <cellStyle name="20% - Accent1 3 3 2 2 2 2 7 2" xfId="23889" xr:uid="{00000000-0005-0000-0000-00009B5C0000}"/>
    <cellStyle name="20% - Accent1 3 3 2 2 2 2 8" xfId="23890" xr:uid="{00000000-0005-0000-0000-00009C5C0000}"/>
    <cellStyle name="20% - Accent1 3 3 2 2 2 2 8 2" xfId="23891" xr:uid="{00000000-0005-0000-0000-00009D5C0000}"/>
    <cellStyle name="20% - Accent1 3 3 2 2 2 2 9" xfId="23892" xr:uid="{00000000-0005-0000-0000-00009E5C0000}"/>
    <cellStyle name="20% - Accent1 3 3 2 2 2 3" xfId="23893" xr:uid="{00000000-0005-0000-0000-00009F5C0000}"/>
    <cellStyle name="20% - Accent1 3 3 2 2 2 3 2" xfId="23894" xr:uid="{00000000-0005-0000-0000-0000A05C0000}"/>
    <cellStyle name="20% - Accent1 3 3 2 2 2 3 2 2" xfId="23895" xr:uid="{00000000-0005-0000-0000-0000A15C0000}"/>
    <cellStyle name="20% - Accent1 3 3 2 2 2 3 2 2 2" xfId="23896" xr:uid="{00000000-0005-0000-0000-0000A25C0000}"/>
    <cellStyle name="20% - Accent1 3 3 2 2 2 3 2 2 2 2" xfId="23897" xr:uid="{00000000-0005-0000-0000-0000A35C0000}"/>
    <cellStyle name="20% - Accent1 3 3 2 2 2 3 2 2 3" xfId="23898" xr:uid="{00000000-0005-0000-0000-0000A45C0000}"/>
    <cellStyle name="20% - Accent1 3 3 2 2 2 3 2 3" xfId="23899" xr:uid="{00000000-0005-0000-0000-0000A55C0000}"/>
    <cellStyle name="20% - Accent1 3 3 2 2 2 3 2 3 2" xfId="23900" xr:uid="{00000000-0005-0000-0000-0000A65C0000}"/>
    <cellStyle name="20% - Accent1 3 3 2 2 2 3 2 4" xfId="23901" xr:uid="{00000000-0005-0000-0000-0000A75C0000}"/>
    <cellStyle name="20% - Accent1 3 3 2 2 2 3 3" xfId="23902" xr:uid="{00000000-0005-0000-0000-0000A85C0000}"/>
    <cellStyle name="20% - Accent1 3 3 2 2 2 3 3 2" xfId="23903" xr:uid="{00000000-0005-0000-0000-0000A95C0000}"/>
    <cellStyle name="20% - Accent1 3 3 2 2 2 3 3 2 2" xfId="23904" xr:uid="{00000000-0005-0000-0000-0000AA5C0000}"/>
    <cellStyle name="20% - Accent1 3 3 2 2 2 3 3 2 2 2" xfId="23905" xr:uid="{00000000-0005-0000-0000-0000AB5C0000}"/>
    <cellStyle name="20% - Accent1 3 3 2 2 2 3 3 2 3" xfId="23906" xr:uid="{00000000-0005-0000-0000-0000AC5C0000}"/>
    <cellStyle name="20% - Accent1 3 3 2 2 2 3 3 3" xfId="23907" xr:uid="{00000000-0005-0000-0000-0000AD5C0000}"/>
    <cellStyle name="20% - Accent1 3 3 2 2 2 3 3 3 2" xfId="23908" xr:uid="{00000000-0005-0000-0000-0000AE5C0000}"/>
    <cellStyle name="20% - Accent1 3 3 2 2 2 3 3 4" xfId="23909" xr:uid="{00000000-0005-0000-0000-0000AF5C0000}"/>
    <cellStyle name="20% - Accent1 3 3 2 2 2 3 4" xfId="23910" xr:uid="{00000000-0005-0000-0000-0000B05C0000}"/>
    <cellStyle name="20% - Accent1 3 3 2 2 2 3 4 2" xfId="23911" xr:uid="{00000000-0005-0000-0000-0000B15C0000}"/>
    <cellStyle name="20% - Accent1 3 3 2 2 2 3 4 2 2" xfId="23912" xr:uid="{00000000-0005-0000-0000-0000B25C0000}"/>
    <cellStyle name="20% - Accent1 3 3 2 2 2 3 4 2 2 2" xfId="23913" xr:uid="{00000000-0005-0000-0000-0000B35C0000}"/>
    <cellStyle name="20% - Accent1 3 3 2 2 2 3 4 2 3" xfId="23914" xr:uid="{00000000-0005-0000-0000-0000B45C0000}"/>
    <cellStyle name="20% - Accent1 3 3 2 2 2 3 4 3" xfId="23915" xr:uid="{00000000-0005-0000-0000-0000B55C0000}"/>
    <cellStyle name="20% - Accent1 3 3 2 2 2 3 4 3 2" xfId="23916" xr:uid="{00000000-0005-0000-0000-0000B65C0000}"/>
    <cellStyle name="20% - Accent1 3 3 2 2 2 3 4 4" xfId="23917" xr:uid="{00000000-0005-0000-0000-0000B75C0000}"/>
    <cellStyle name="20% - Accent1 3 3 2 2 2 3 5" xfId="23918" xr:uid="{00000000-0005-0000-0000-0000B85C0000}"/>
    <cellStyle name="20% - Accent1 3 3 2 2 2 3 5 2" xfId="23919" xr:uid="{00000000-0005-0000-0000-0000B95C0000}"/>
    <cellStyle name="20% - Accent1 3 3 2 2 2 3 5 2 2" xfId="23920" xr:uid="{00000000-0005-0000-0000-0000BA5C0000}"/>
    <cellStyle name="20% - Accent1 3 3 2 2 2 3 5 3" xfId="23921" xr:uid="{00000000-0005-0000-0000-0000BB5C0000}"/>
    <cellStyle name="20% - Accent1 3 3 2 2 2 3 6" xfId="23922" xr:uid="{00000000-0005-0000-0000-0000BC5C0000}"/>
    <cellStyle name="20% - Accent1 3 3 2 2 2 3 6 2" xfId="23923" xr:uid="{00000000-0005-0000-0000-0000BD5C0000}"/>
    <cellStyle name="20% - Accent1 3 3 2 2 2 3 6 2 2" xfId="23924" xr:uid="{00000000-0005-0000-0000-0000BE5C0000}"/>
    <cellStyle name="20% - Accent1 3 3 2 2 2 3 6 3" xfId="23925" xr:uid="{00000000-0005-0000-0000-0000BF5C0000}"/>
    <cellStyle name="20% - Accent1 3 3 2 2 2 3 7" xfId="23926" xr:uid="{00000000-0005-0000-0000-0000C05C0000}"/>
    <cellStyle name="20% - Accent1 3 3 2 2 2 3 7 2" xfId="23927" xr:uid="{00000000-0005-0000-0000-0000C15C0000}"/>
    <cellStyle name="20% - Accent1 3 3 2 2 2 3 8" xfId="23928" xr:uid="{00000000-0005-0000-0000-0000C25C0000}"/>
    <cellStyle name="20% - Accent1 3 3 2 2 2 3 8 2" xfId="23929" xr:uid="{00000000-0005-0000-0000-0000C35C0000}"/>
    <cellStyle name="20% - Accent1 3 3 2 2 2 3 9" xfId="23930" xr:uid="{00000000-0005-0000-0000-0000C45C0000}"/>
    <cellStyle name="20% - Accent1 3 3 2 2 2 4" xfId="23931" xr:uid="{00000000-0005-0000-0000-0000C55C0000}"/>
    <cellStyle name="20% - Accent1 3 3 2 2 2 4 2" xfId="23932" xr:uid="{00000000-0005-0000-0000-0000C65C0000}"/>
    <cellStyle name="20% - Accent1 3 3 2 2 2 4 2 2" xfId="23933" xr:uid="{00000000-0005-0000-0000-0000C75C0000}"/>
    <cellStyle name="20% - Accent1 3 3 2 2 2 4 2 2 2" xfId="23934" xr:uid="{00000000-0005-0000-0000-0000C85C0000}"/>
    <cellStyle name="20% - Accent1 3 3 2 2 2 4 2 3" xfId="23935" xr:uid="{00000000-0005-0000-0000-0000C95C0000}"/>
    <cellStyle name="20% - Accent1 3 3 2 2 2 4 3" xfId="23936" xr:uid="{00000000-0005-0000-0000-0000CA5C0000}"/>
    <cellStyle name="20% - Accent1 3 3 2 2 2 4 3 2" xfId="23937" xr:uid="{00000000-0005-0000-0000-0000CB5C0000}"/>
    <cellStyle name="20% - Accent1 3 3 2 2 2 4 4" xfId="23938" xr:uid="{00000000-0005-0000-0000-0000CC5C0000}"/>
    <cellStyle name="20% - Accent1 3 3 2 2 2 5" xfId="23939" xr:uid="{00000000-0005-0000-0000-0000CD5C0000}"/>
    <cellStyle name="20% - Accent1 3 3 2 2 2 5 2" xfId="23940" xr:uid="{00000000-0005-0000-0000-0000CE5C0000}"/>
    <cellStyle name="20% - Accent1 3 3 2 2 2 5 2 2" xfId="23941" xr:uid="{00000000-0005-0000-0000-0000CF5C0000}"/>
    <cellStyle name="20% - Accent1 3 3 2 2 2 5 2 2 2" xfId="23942" xr:uid="{00000000-0005-0000-0000-0000D05C0000}"/>
    <cellStyle name="20% - Accent1 3 3 2 2 2 5 2 3" xfId="23943" xr:uid="{00000000-0005-0000-0000-0000D15C0000}"/>
    <cellStyle name="20% - Accent1 3 3 2 2 2 5 3" xfId="23944" xr:uid="{00000000-0005-0000-0000-0000D25C0000}"/>
    <cellStyle name="20% - Accent1 3 3 2 2 2 5 3 2" xfId="23945" xr:uid="{00000000-0005-0000-0000-0000D35C0000}"/>
    <cellStyle name="20% - Accent1 3 3 2 2 2 5 4" xfId="23946" xr:uid="{00000000-0005-0000-0000-0000D45C0000}"/>
    <cellStyle name="20% - Accent1 3 3 2 2 2 6" xfId="23947" xr:uid="{00000000-0005-0000-0000-0000D55C0000}"/>
    <cellStyle name="20% - Accent1 3 3 2 2 2 6 2" xfId="23948" xr:uid="{00000000-0005-0000-0000-0000D65C0000}"/>
    <cellStyle name="20% - Accent1 3 3 2 2 2 6 2 2" xfId="23949" xr:uid="{00000000-0005-0000-0000-0000D75C0000}"/>
    <cellStyle name="20% - Accent1 3 3 2 2 2 6 2 2 2" xfId="23950" xr:uid="{00000000-0005-0000-0000-0000D85C0000}"/>
    <cellStyle name="20% - Accent1 3 3 2 2 2 6 2 3" xfId="23951" xr:uid="{00000000-0005-0000-0000-0000D95C0000}"/>
    <cellStyle name="20% - Accent1 3 3 2 2 2 6 3" xfId="23952" xr:uid="{00000000-0005-0000-0000-0000DA5C0000}"/>
    <cellStyle name="20% - Accent1 3 3 2 2 2 6 3 2" xfId="23953" xr:uid="{00000000-0005-0000-0000-0000DB5C0000}"/>
    <cellStyle name="20% - Accent1 3 3 2 2 2 6 4" xfId="23954" xr:uid="{00000000-0005-0000-0000-0000DC5C0000}"/>
    <cellStyle name="20% - Accent1 3 3 2 2 2 7" xfId="23955" xr:uid="{00000000-0005-0000-0000-0000DD5C0000}"/>
    <cellStyle name="20% - Accent1 3 3 2 2 2 7 2" xfId="23956" xr:uid="{00000000-0005-0000-0000-0000DE5C0000}"/>
    <cellStyle name="20% - Accent1 3 3 2 2 2 7 2 2" xfId="23957" xr:uid="{00000000-0005-0000-0000-0000DF5C0000}"/>
    <cellStyle name="20% - Accent1 3 3 2 2 2 7 3" xfId="23958" xr:uid="{00000000-0005-0000-0000-0000E05C0000}"/>
    <cellStyle name="20% - Accent1 3 3 2 2 2 8" xfId="23959" xr:uid="{00000000-0005-0000-0000-0000E15C0000}"/>
    <cellStyle name="20% - Accent1 3 3 2 2 2 8 2" xfId="23960" xr:uid="{00000000-0005-0000-0000-0000E25C0000}"/>
    <cellStyle name="20% - Accent1 3 3 2 2 2 8 2 2" xfId="23961" xr:uid="{00000000-0005-0000-0000-0000E35C0000}"/>
    <cellStyle name="20% - Accent1 3 3 2 2 2 8 3" xfId="23962" xr:uid="{00000000-0005-0000-0000-0000E45C0000}"/>
    <cellStyle name="20% - Accent1 3 3 2 2 2 9" xfId="23963" xr:uid="{00000000-0005-0000-0000-0000E55C0000}"/>
    <cellStyle name="20% - Accent1 3 3 2 2 2 9 2" xfId="23964" xr:uid="{00000000-0005-0000-0000-0000E65C0000}"/>
    <cellStyle name="20% - Accent1 3 3 2 2 3" xfId="23965" xr:uid="{00000000-0005-0000-0000-0000E75C0000}"/>
    <cellStyle name="20% - Accent1 3 3 2 2 3 10" xfId="23966" xr:uid="{00000000-0005-0000-0000-0000E85C0000}"/>
    <cellStyle name="20% - Accent1 3 3 2 2 3 10 2" xfId="23967" xr:uid="{00000000-0005-0000-0000-0000E95C0000}"/>
    <cellStyle name="20% - Accent1 3 3 2 2 3 11" xfId="23968" xr:uid="{00000000-0005-0000-0000-0000EA5C0000}"/>
    <cellStyle name="20% - Accent1 3 3 2 2 3 2" xfId="23969" xr:uid="{00000000-0005-0000-0000-0000EB5C0000}"/>
    <cellStyle name="20% - Accent1 3 3 2 2 3 2 2" xfId="23970" xr:uid="{00000000-0005-0000-0000-0000EC5C0000}"/>
    <cellStyle name="20% - Accent1 3 3 2 2 3 2 2 2" xfId="23971" xr:uid="{00000000-0005-0000-0000-0000ED5C0000}"/>
    <cellStyle name="20% - Accent1 3 3 2 2 3 2 2 2 2" xfId="23972" xr:uid="{00000000-0005-0000-0000-0000EE5C0000}"/>
    <cellStyle name="20% - Accent1 3 3 2 2 3 2 2 2 2 2" xfId="23973" xr:uid="{00000000-0005-0000-0000-0000EF5C0000}"/>
    <cellStyle name="20% - Accent1 3 3 2 2 3 2 2 2 3" xfId="23974" xr:uid="{00000000-0005-0000-0000-0000F05C0000}"/>
    <cellStyle name="20% - Accent1 3 3 2 2 3 2 2 3" xfId="23975" xr:uid="{00000000-0005-0000-0000-0000F15C0000}"/>
    <cellStyle name="20% - Accent1 3 3 2 2 3 2 2 3 2" xfId="23976" xr:uid="{00000000-0005-0000-0000-0000F25C0000}"/>
    <cellStyle name="20% - Accent1 3 3 2 2 3 2 2 4" xfId="23977" xr:uid="{00000000-0005-0000-0000-0000F35C0000}"/>
    <cellStyle name="20% - Accent1 3 3 2 2 3 2 3" xfId="23978" xr:uid="{00000000-0005-0000-0000-0000F45C0000}"/>
    <cellStyle name="20% - Accent1 3 3 2 2 3 2 3 2" xfId="23979" xr:uid="{00000000-0005-0000-0000-0000F55C0000}"/>
    <cellStyle name="20% - Accent1 3 3 2 2 3 2 3 2 2" xfId="23980" xr:uid="{00000000-0005-0000-0000-0000F65C0000}"/>
    <cellStyle name="20% - Accent1 3 3 2 2 3 2 3 2 2 2" xfId="23981" xr:uid="{00000000-0005-0000-0000-0000F75C0000}"/>
    <cellStyle name="20% - Accent1 3 3 2 2 3 2 3 2 3" xfId="23982" xr:uid="{00000000-0005-0000-0000-0000F85C0000}"/>
    <cellStyle name="20% - Accent1 3 3 2 2 3 2 3 3" xfId="23983" xr:uid="{00000000-0005-0000-0000-0000F95C0000}"/>
    <cellStyle name="20% - Accent1 3 3 2 2 3 2 3 3 2" xfId="23984" xr:uid="{00000000-0005-0000-0000-0000FA5C0000}"/>
    <cellStyle name="20% - Accent1 3 3 2 2 3 2 3 4" xfId="23985" xr:uid="{00000000-0005-0000-0000-0000FB5C0000}"/>
    <cellStyle name="20% - Accent1 3 3 2 2 3 2 4" xfId="23986" xr:uid="{00000000-0005-0000-0000-0000FC5C0000}"/>
    <cellStyle name="20% - Accent1 3 3 2 2 3 2 4 2" xfId="23987" xr:uid="{00000000-0005-0000-0000-0000FD5C0000}"/>
    <cellStyle name="20% - Accent1 3 3 2 2 3 2 4 2 2" xfId="23988" xr:uid="{00000000-0005-0000-0000-0000FE5C0000}"/>
    <cellStyle name="20% - Accent1 3 3 2 2 3 2 4 2 2 2" xfId="23989" xr:uid="{00000000-0005-0000-0000-0000FF5C0000}"/>
    <cellStyle name="20% - Accent1 3 3 2 2 3 2 4 2 3" xfId="23990" xr:uid="{00000000-0005-0000-0000-0000005D0000}"/>
    <cellStyle name="20% - Accent1 3 3 2 2 3 2 4 3" xfId="23991" xr:uid="{00000000-0005-0000-0000-0000015D0000}"/>
    <cellStyle name="20% - Accent1 3 3 2 2 3 2 4 3 2" xfId="23992" xr:uid="{00000000-0005-0000-0000-0000025D0000}"/>
    <cellStyle name="20% - Accent1 3 3 2 2 3 2 4 4" xfId="23993" xr:uid="{00000000-0005-0000-0000-0000035D0000}"/>
    <cellStyle name="20% - Accent1 3 3 2 2 3 2 5" xfId="23994" xr:uid="{00000000-0005-0000-0000-0000045D0000}"/>
    <cellStyle name="20% - Accent1 3 3 2 2 3 2 5 2" xfId="23995" xr:uid="{00000000-0005-0000-0000-0000055D0000}"/>
    <cellStyle name="20% - Accent1 3 3 2 2 3 2 5 2 2" xfId="23996" xr:uid="{00000000-0005-0000-0000-0000065D0000}"/>
    <cellStyle name="20% - Accent1 3 3 2 2 3 2 5 3" xfId="23997" xr:uid="{00000000-0005-0000-0000-0000075D0000}"/>
    <cellStyle name="20% - Accent1 3 3 2 2 3 2 6" xfId="23998" xr:uid="{00000000-0005-0000-0000-0000085D0000}"/>
    <cellStyle name="20% - Accent1 3 3 2 2 3 2 6 2" xfId="23999" xr:uid="{00000000-0005-0000-0000-0000095D0000}"/>
    <cellStyle name="20% - Accent1 3 3 2 2 3 2 6 2 2" xfId="24000" xr:uid="{00000000-0005-0000-0000-00000A5D0000}"/>
    <cellStyle name="20% - Accent1 3 3 2 2 3 2 6 3" xfId="24001" xr:uid="{00000000-0005-0000-0000-00000B5D0000}"/>
    <cellStyle name="20% - Accent1 3 3 2 2 3 2 7" xfId="24002" xr:uid="{00000000-0005-0000-0000-00000C5D0000}"/>
    <cellStyle name="20% - Accent1 3 3 2 2 3 2 7 2" xfId="24003" xr:uid="{00000000-0005-0000-0000-00000D5D0000}"/>
    <cellStyle name="20% - Accent1 3 3 2 2 3 2 8" xfId="24004" xr:uid="{00000000-0005-0000-0000-00000E5D0000}"/>
    <cellStyle name="20% - Accent1 3 3 2 2 3 2 8 2" xfId="24005" xr:uid="{00000000-0005-0000-0000-00000F5D0000}"/>
    <cellStyle name="20% - Accent1 3 3 2 2 3 2 9" xfId="24006" xr:uid="{00000000-0005-0000-0000-0000105D0000}"/>
    <cellStyle name="20% - Accent1 3 3 2 2 3 3" xfId="24007" xr:uid="{00000000-0005-0000-0000-0000115D0000}"/>
    <cellStyle name="20% - Accent1 3 3 2 2 3 3 2" xfId="24008" xr:uid="{00000000-0005-0000-0000-0000125D0000}"/>
    <cellStyle name="20% - Accent1 3 3 2 2 3 3 2 2" xfId="24009" xr:uid="{00000000-0005-0000-0000-0000135D0000}"/>
    <cellStyle name="20% - Accent1 3 3 2 2 3 3 2 2 2" xfId="24010" xr:uid="{00000000-0005-0000-0000-0000145D0000}"/>
    <cellStyle name="20% - Accent1 3 3 2 2 3 3 2 2 2 2" xfId="24011" xr:uid="{00000000-0005-0000-0000-0000155D0000}"/>
    <cellStyle name="20% - Accent1 3 3 2 2 3 3 2 2 3" xfId="24012" xr:uid="{00000000-0005-0000-0000-0000165D0000}"/>
    <cellStyle name="20% - Accent1 3 3 2 2 3 3 2 3" xfId="24013" xr:uid="{00000000-0005-0000-0000-0000175D0000}"/>
    <cellStyle name="20% - Accent1 3 3 2 2 3 3 2 3 2" xfId="24014" xr:uid="{00000000-0005-0000-0000-0000185D0000}"/>
    <cellStyle name="20% - Accent1 3 3 2 2 3 3 2 4" xfId="24015" xr:uid="{00000000-0005-0000-0000-0000195D0000}"/>
    <cellStyle name="20% - Accent1 3 3 2 2 3 3 3" xfId="24016" xr:uid="{00000000-0005-0000-0000-00001A5D0000}"/>
    <cellStyle name="20% - Accent1 3 3 2 2 3 3 3 2" xfId="24017" xr:uid="{00000000-0005-0000-0000-00001B5D0000}"/>
    <cellStyle name="20% - Accent1 3 3 2 2 3 3 3 2 2" xfId="24018" xr:uid="{00000000-0005-0000-0000-00001C5D0000}"/>
    <cellStyle name="20% - Accent1 3 3 2 2 3 3 3 2 2 2" xfId="24019" xr:uid="{00000000-0005-0000-0000-00001D5D0000}"/>
    <cellStyle name="20% - Accent1 3 3 2 2 3 3 3 2 3" xfId="24020" xr:uid="{00000000-0005-0000-0000-00001E5D0000}"/>
    <cellStyle name="20% - Accent1 3 3 2 2 3 3 3 3" xfId="24021" xr:uid="{00000000-0005-0000-0000-00001F5D0000}"/>
    <cellStyle name="20% - Accent1 3 3 2 2 3 3 3 3 2" xfId="24022" xr:uid="{00000000-0005-0000-0000-0000205D0000}"/>
    <cellStyle name="20% - Accent1 3 3 2 2 3 3 3 4" xfId="24023" xr:uid="{00000000-0005-0000-0000-0000215D0000}"/>
    <cellStyle name="20% - Accent1 3 3 2 2 3 3 4" xfId="24024" xr:uid="{00000000-0005-0000-0000-0000225D0000}"/>
    <cellStyle name="20% - Accent1 3 3 2 2 3 3 4 2" xfId="24025" xr:uid="{00000000-0005-0000-0000-0000235D0000}"/>
    <cellStyle name="20% - Accent1 3 3 2 2 3 3 4 2 2" xfId="24026" xr:uid="{00000000-0005-0000-0000-0000245D0000}"/>
    <cellStyle name="20% - Accent1 3 3 2 2 3 3 4 2 2 2" xfId="24027" xr:uid="{00000000-0005-0000-0000-0000255D0000}"/>
    <cellStyle name="20% - Accent1 3 3 2 2 3 3 4 2 3" xfId="24028" xr:uid="{00000000-0005-0000-0000-0000265D0000}"/>
    <cellStyle name="20% - Accent1 3 3 2 2 3 3 4 3" xfId="24029" xr:uid="{00000000-0005-0000-0000-0000275D0000}"/>
    <cellStyle name="20% - Accent1 3 3 2 2 3 3 4 3 2" xfId="24030" xr:uid="{00000000-0005-0000-0000-0000285D0000}"/>
    <cellStyle name="20% - Accent1 3 3 2 2 3 3 4 4" xfId="24031" xr:uid="{00000000-0005-0000-0000-0000295D0000}"/>
    <cellStyle name="20% - Accent1 3 3 2 2 3 3 5" xfId="24032" xr:uid="{00000000-0005-0000-0000-00002A5D0000}"/>
    <cellStyle name="20% - Accent1 3 3 2 2 3 3 5 2" xfId="24033" xr:uid="{00000000-0005-0000-0000-00002B5D0000}"/>
    <cellStyle name="20% - Accent1 3 3 2 2 3 3 5 2 2" xfId="24034" xr:uid="{00000000-0005-0000-0000-00002C5D0000}"/>
    <cellStyle name="20% - Accent1 3 3 2 2 3 3 5 3" xfId="24035" xr:uid="{00000000-0005-0000-0000-00002D5D0000}"/>
    <cellStyle name="20% - Accent1 3 3 2 2 3 3 6" xfId="24036" xr:uid="{00000000-0005-0000-0000-00002E5D0000}"/>
    <cellStyle name="20% - Accent1 3 3 2 2 3 3 6 2" xfId="24037" xr:uid="{00000000-0005-0000-0000-00002F5D0000}"/>
    <cellStyle name="20% - Accent1 3 3 2 2 3 3 6 2 2" xfId="24038" xr:uid="{00000000-0005-0000-0000-0000305D0000}"/>
    <cellStyle name="20% - Accent1 3 3 2 2 3 3 6 3" xfId="24039" xr:uid="{00000000-0005-0000-0000-0000315D0000}"/>
    <cellStyle name="20% - Accent1 3 3 2 2 3 3 7" xfId="24040" xr:uid="{00000000-0005-0000-0000-0000325D0000}"/>
    <cellStyle name="20% - Accent1 3 3 2 2 3 3 7 2" xfId="24041" xr:uid="{00000000-0005-0000-0000-0000335D0000}"/>
    <cellStyle name="20% - Accent1 3 3 2 2 3 3 8" xfId="24042" xr:uid="{00000000-0005-0000-0000-0000345D0000}"/>
    <cellStyle name="20% - Accent1 3 3 2 2 3 3 8 2" xfId="24043" xr:uid="{00000000-0005-0000-0000-0000355D0000}"/>
    <cellStyle name="20% - Accent1 3 3 2 2 3 3 9" xfId="24044" xr:uid="{00000000-0005-0000-0000-0000365D0000}"/>
    <cellStyle name="20% - Accent1 3 3 2 2 3 4" xfId="24045" xr:uid="{00000000-0005-0000-0000-0000375D0000}"/>
    <cellStyle name="20% - Accent1 3 3 2 2 3 4 2" xfId="24046" xr:uid="{00000000-0005-0000-0000-0000385D0000}"/>
    <cellStyle name="20% - Accent1 3 3 2 2 3 4 2 2" xfId="24047" xr:uid="{00000000-0005-0000-0000-0000395D0000}"/>
    <cellStyle name="20% - Accent1 3 3 2 2 3 4 2 2 2" xfId="24048" xr:uid="{00000000-0005-0000-0000-00003A5D0000}"/>
    <cellStyle name="20% - Accent1 3 3 2 2 3 4 2 3" xfId="24049" xr:uid="{00000000-0005-0000-0000-00003B5D0000}"/>
    <cellStyle name="20% - Accent1 3 3 2 2 3 4 3" xfId="24050" xr:uid="{00000000-0005-0000-0000-00003C5D0000}"/>
    <cellStyle name="20% - Accent1 3 3 2 2 3 4 3 2" xfId="24051" xr:uid="{00000000-0005-0000-0000-00003D5D0000}"/>
    <cellStyle name="20% - Accent1 3 3 2 2 3 4 4" xfId="24052" xr:uid="{00000000-0005-0000-0000-00003E5D0000}"/>
    <cellStyle name="20% - Accent1 3 3 2 2 3 5" xfId="24053" xr:uid="{00000000-0005-0000-0000-00003F5D0000}"/>
    <cellStyle name="20% - Accent1 3 3 2 2 3 5 2" xfId="24054" xr:uid="{00000000-0005-0000-0000-0000405D0000}"/>
    <cellStyle name="20% - Accent1 3 3 2 2 3 5 2 2" xfId="24055" xr:uid="{00000000-0005-0000-0000-0000415D0000}"/>
    <cellStyle name="20% - Accent1 3 3 2 2 3 5 2 2 2" xfId="24056" xr:uid="{00000000-0005-0000-0000-0000425D0000}"/>
    <cellStyle name="20% - Accent1 3 3 2 2 3 5 2 3" xfId="24057" xr:uid="{00000000-0005-0000-0000-0000435D0000}"/>
    <cellStyle name="20% - Accent1 3 3 2 2 3 5 3" xfId="24058" xr:uid="{00000000-0005-0000-0000-0000445D0000}"/>
    <cellStyle name="20% - Accent1 3 3 2 2 3 5 3 2" xfId="24059" xr:uid="{00000000-0005-0000-0000-0000455D0000}"/>
    <cellStyle name="20% - Accent1 3 3 2 2 3 5 4" xfId="24060" xr:uid="{00000000-0005-0000-0000-0000465D0000}"/>
    <cellStyle name="20% - Accent1 3 3 2 2 3 6" xfId="24061" xr:uid="{00000000-0005-0000-0000-0000475D0000}"/>
    <cellStyle name="20% - Accent1 3 3 2 2 3 6 2" xfId="24062" xr:uid="{00000000-0005-0000-0000-0000485D0000}"/>
    <cellStyle name="20% - Accent1 3 3 2 2 3 6 2 2" xfId="24063" xr:uid="{00000000-0005-0000-0000-0000495D0000}"/>
    <cellStyle name="20% - Accent1 3 3 2 2 3 6 2 2 2" xfId="24064" xr:uid="{00000000-0005-0000-0000-00004A5D0000}"/>
    <cellStyle name="20% - Accent1 3 3 2 2 3 6 2 3" xfId="24065" xr:uid="{00000000-0005-0000-0000-00004B5D0000}"/>
    <cellStyle name="20% - Accent1 3 3 2 2 3 6 3" xfId="24066" xr:uid="{00000000-0005-0000-0000-00004C5D0000}"/>
    <cellStyle name="20% - Accent1 3 3 2 2 3 6 3 2" xfId="24067" xr:uid="{00000000-0005-0000-0000-00004D5D0000}"/>
    <cellStyle name="20% - Accent1 3 3 2 2 3 6 4" xfId="24068" xr:uid="{00000000-0005-0000-0000-00004E5D0000}"/>
    <cellStyle name="20% - Accent1 3 3 2 2 3 7" xfId="24069" xr:uid="{00000000-0005-0000-0000-00004F5D0000}"/>
    <cellStyle name="20% - Accent1 3 3 2 2 3 7 2" xfId="24070" xr:uid="{00000000-0005-0000-0000-0000505D0000}"/>
    <cellStyle name="20% - Accent1 3 3 2 2 3 7 2 2" xfId="24071" xr:uid="{00000000-0005-0000-0000-0000515D0000}"/>
    <cellStyle name="20% - Accent1 3 3 2 2 3 7 3" xfId="24072" xr:uid="{00000000-0005-0000-0000-0000525D0000}"/>
    <cellStyle name="20% - Accent1 3 3 2 2 3 8" xfId="24073" xr:uid="{00000000-0005-0000-0000-0000535D0000}"/>
    <cellStyle name="20% - Accent1 3 3 2 2 3 8 2" xfId="24074" xr:uid="{00000000-0005-0000-0000-0000545D0000}"/>
    <cellStyle name="20% - Accent1 3 3 2 2 3 8 2 2" xfId="24075" xr:uid="{00000000-0005-0000-0000-0000555D0000}"/>
    <cellStyle name="20% - Accent1 3 3 2 2 3 8 3" xfId="24076" xr:uid="{00000000-0005-0000-0000-0000565D0000}"/>
    <cellStyle name="20% - Accent1 3 3 2 2 3 9" xfId="24077" xr:uid="{00000000-0005-0000-0000-0000575D0000}"/>
    <cellStyle name="20% - Accent1 3 3 2 2 3 9 2" xfId="24078" xr:uid="{00000000-0005-0000-0000-0000585D0000}"/>
    <cellStyle name="20% - Accent1 3 3 2 2 4" xfId="24079" xr:uid="{00000000-0005-0000-0000-0000595D0000}"/>
    <cellStyle name="20% - Accent1 3 3 2 2 4 10" xfId="24080" xr:uid="{00000000-0005-0000-0000-00005A5D0000}"/>
    <cellStyle name="20% - Accent1 3 3 2 2 4 10 2" xfId="24081" xr:uid="{00000000-0005-0000-0000-00005B5D0000}"/>
    <cellStyle name="20% - Accent1 3 3 2 2 4 11" xfId="24082" xr:uid="{00000000-0005-0000-0000-00005C5D0000}"/>
    <cellStyle name="20% - Accent1 3 3 2 2 4 2" xfId="24083" xr:uid="{00000000-0005-0000-0000-00005D5D0000}"/>
    <cellStyle name="20% - Accent1 3 3 2 2 4 2 2" xfId="24084" xr:uid="{00000000-0005-0000-0000-00005E5D0000}"/>
    <cellStyle name="20% - Accent1 3 3 2 2 4 2 2 2" xfId="24085" xr:uid="{00000000-0005-0000-0000-00005F5D0000}"/>
    <cellStyle name="20% - Accent1 3 3 2 2 4 2 2 2 2" xfId="24086" xr:uid="{00000000-0005-0000-0000-0000605D0000}"/>
    <cellStyle name="20% - Accent1 3 3 2 2 4 2 2 2 2 2" xfId="24087" xr:uid="{00000000-0005-0000-0000-0000615D0000}"/>
    <cellStyle name="20% - Accent1 3 3 2 2 4 2 2 2 3" xfId="24088" xr:uid="{00000000-0005-0000-0000-0000625D0000}"/>
    <cellStyle name="20% - Accent1 3 3 2 2 4 2 2 3" xfId="24089" xr:uid="{00000000-0005-0000-0000-0000635D0000}"/>
    <cellStyle name="20% - Accent1 3 3 2 2 4 2 2 3 2" xfId="24090" xr:uid="{00000000-0005-0000-0000-0000645D0000}"/>
    <cellStyle name="20% - Accent1 3 3 2 2 4 2 2 4" xfId="24091" xr:uid="{00000000-0005-0000-0000-0000655D0000}"/>
    <cellStyle name="20% - Accent1 3 3 2 2 4 2 3" xfId="24092" xr:uid="{00000000-0005-0000-0000-0000665D0000}"/>
    <cellStyle name="20% - Accent1 3 3 2 2 4 2 3 2" xfId="24093" xr:uid="{00000000-0005-0000-0000-0000675D0000}"/>
    <cellStyle name="20% - Accent1 3 3 2 2 4 2 3 2 2" xfId="24094" xr:uid="{00000000-0005-0000-0000-0000685D0000}"/>
    <cellStyle name="20% - Accent1 3 3 2 2 4 2 3 2 2 2" xfId="24095" xr:uid="{00000000-0005-0000-0000-0000695D0000}"/>
    <cellStyle name="20% - Accent1 3 3 2 2 4 2 3 2 3" xfId="24096" xr:uid="{00000000-0005-0000-0000-00006A5D0000}"/>
    <cellStyle name="20% - Accent1 3 3 2 2 4 2 3 3" xfId="24097" xr:uid="{00000000-0005-0000-0000-00006B5D0000}"/>
    <cellStyle name="20% - Accent1 3 3 2 2 4 2 3 3 2" xfId="24098" xr:uid="{00000000-0005-0000-0000-00006C5D0000}"/>
    <cellStyle name="20% - Accent1 3 3 2 2 4 2 3 4" xfId="24099" xr:uid="{00000000-0005-0000-0000-00006D5D0000}"/>
    <cellStyle name="20% - Accent1 3 3 2 2 4 2 4" xfId="24100" xr:uid="{00000000-0005-0000-0000-00006E5D0000}"/>
    <cellStyle name="20% - Accent1 3 3 2 2 4 2 4 2" xfId="24101" xr:uid="{00000000-0005-0000-0000-00006F5D0000}"/>
    <cellStyle name="20% - Accent1 3 3 2 2 4 2 4 2 2" xfId="24102" xr:uid="{00000000-0005-0000-0000-0000705D0000}"/>
    <cellStyle name="20% - Accent1 3 3 2 2 4 2 4 2 2 2" xfId="24103" xr:uid="{00000000-0005-0000-0000-0000715D0000}"/>
    <cellStyle name="20% - Accent1 3 3 2 2 4 2 4 2 3" xfId="24104" xr:uid="{00000000-0005-0000-0000-0000725D0000}"/>
    <cellStyle name="20% - Accent1 3 3 2 2 4 2 4 3" xfId="24105" xr:uid="{00000000-0005-0000-0000-0000735D0000}"/>
    <cellStyle name="20% - Accent1 3 3 2 2 4 2 4 3 2" xfId="24106" xr:uid="{00000000-0005-0000-0000-0000745D0000}"/>
    <cellStyle name="20% - Accent1 3 3 2 2 4 2 4 4" xfId="24107" xr:uid="{00000000-0005-0000-0000-0000755D0000}"/>
    <cellStyle name="20% - Accent1 3 3 2 2 4 2 5" xfId="24108" xr:uid="{00000000-0005-0000-0000-0000765D0000}"/>
    <cellStyle name="20% - Accent1 3 3 2 2 4 2 5 2" xfId="24109" xr:uid="{00000000-0005-0000-0000-0000775D0000}"/>
    <cellStyle name="20% - Accent1 3 3 2 2 4 2 5 2 2" xfId="24110" xr:uid="{00000000-0005-0000-0000-0000785D0000}"/>
    <cellStyle name="20% - Accent1 3 3 2 2 4 2 5 3" xfId="24111" xr:uid="{00000000-0005-0000-0000-0000795D0000}"/>
    <cellStyle name="20% - Accent1 3 3 2 2 4 2 6" xfId="24112" xr:uid="{00000000-0005-0000-0000-00007A5D0000}"/>
    <cellStyle name="20% - Accent1 3 3 2 2 4 2 6 2" xfId="24113" xr:uid="{00000000-0005-0000-0000-00007B5D0000}"/>
    <cellStyle name="20% - Accent1 3 3 2 2 4 2 6 2 2" xfId="24114" xr:uid="{00000000-0005-0000-0000-00007C5D0000}"/>
    <cellStyle name="20% - Accent1 3 3 2 2 4 2 6 3" xfId="24115" xr:uid="{00000000-0005-0000-0000-00007D5D0000}"/>
    <cellStyle name="20% - Accent1 3 3 2 2 4 2 7" xfId="24116" xr:uid="{00000000-0005-0000-0000-00007E5D0000}"/>
    <cellStyle name="20% - Accent1 3 3 2 2 4 2 7 2" xfId="24117" xr:uid="{00000000-0005-0000-0000-00007F5D0000}"/>
    <cellStyle name="20% - Accent1 3 3 2 2 4 2 8" xfId="24118" xr:uid="{00000000-0005-0000-0000-0000805D0000}"/>
    <cellStyle name="20% - Accent1 3 3 2 2 4 2 8 2" xfId="24119" xr:uid="{00000000-0005-0000-0000-0000815D0000}"/>
    <cellStyle name="20% - Accent1 3 3 2 2 4 2 9" xfId="24120" xr:uid="{00000000-0005-0000-0000-0000825D0000}"/>
    <cellStyle name="20% - Accent1 3 3 2 2 4 3" xfId="24121" xr:uid="{00000000-0005-0000-0000-0000835D0000}"/>
    <cellStyle name="20% - Accent1 3 3 2 2 4 3 2" xfId="24122" xr:uid="{00000000-0005-0000-0000-0000845D0000}"/>
    <cellStyle name="20% - Accent1 3 3 2 2 4 3 2 2" xfId="24123" xr:uid="{00000000-0005-0000-0000-0000855D0000}"/>
    <cellStyle name="20% - Accent1 3 3 2 2 4 3 2 2 2" xfId="24124" xr:uid="{00000000-0005-0000-0000-0000865D0000}"/>
    <cellStyle name="20% - Accent1 3 3 2 2 4 3 2 2 2 2" xfId="24125" xr:uid="{00000000-0005-0000-0000-0000875D0000}"/>
    <cellStyle name="20% - Accent1 3 3 2 2 4 3 2 2 3" xfId="24126" xr:uid="{00000000-0005-0000-0000-0000885D0000}"/>
    <cellStyle name="20% - Accent1 3 3 2 2 4 3 2 3" xfId="24127" xr:uid="{00000000-0005-0000-0000-0000895D0000}"/>
    <cellStyle name="20% - Accent1 3 3 2 2 4 3 2 3 2" xfId="24128" xr:uid="{00000000-0005-0000-0000-00008A5D0000}"/>
    <cellStyle name="20% - Accent1 3 3 2 2 4 3 2 4" xfId="24129" xr:uid="{00000000-0005-0000-0000-00008B5D0000}"/>
    <cellStyle name="20% - Accent1 3 3 2 2 4 3 3" xfId="24130" xr:uid="{00000000-0005-0000-0000-00008C5D0000}"/>
    <cellStyle name="20% - Accent1 3 3 2 2 4 3 3 2" xfId="24131" xr:uid="{00000000-0005-0000-0000-00008D5D0000}"/>
    <cellStyle name="20% - Accent1 3 3 2 2 4 3 3 2 2" xfId="24132" xr:uid="{00000000-0005-0000-0000-00008E5D0000}"/>
    <cellStyle name="20% - Accent1 3 3 2 2 4 3 3 2 2 2" xfId="24133" xr:uid="{00000000-0005-0000-0000-00008F5D0000}"/>
    <cellStyle name="20% - Accent1 3 3 2 2 4 3 3 2 3" xfId="24134" xr:uid="{00000000-0005-0000-0000-0000905D0000}"/>
    <cellStyle name="20% - Accent1 3 3 2 2 4 3 3 3" xfId="24135" xr:uid="{00000000-0005-0000-0000-0000915D0000}"/>
    <cellStyle name="20% - Accent1 3 3 2 2 4 3 3 3 2" xfId="24136" xr:uid="{00000000-0005-0000-0000-0000925D0000}"/>
    <cellStyle name="20% - Accent1 3 3 2 2 4 3 3 4" xfId="24137" xr:uid="{00000000-0005-0000-0000-0000935D0000}"/>
    <cellStyle name="20% - Accent1 3 3 2 2 4 3 4" xfId="24138" xr:uid="{00000000-0005-0000-0000-0000945D0000}"/>
    <cellStyle name="20% - Accent1 3 3 2 2 4 3 4 2" xfId="24139" xr:uid="{00000000-0005-0000-0000-0000955D0000}"/>
    <cellStyle name="20% - Accent1 3 3 2 2 4 3 4 2 2" xfId="24140" xr:uid="{00000000-0005-0000-0000-0000965D0000}"/>
    <cellStyle name="20% - Accent1 3 3 2 2 4 3 4 2 2 2" xfId="24141" xr:uid="{00000000-0005-0000-0000-0000975D0000}"/>
    <cellStyle name="20% - Accent1 3 3 2 2 4 3 4 2 3" xfId="24142" xr:uid="{00000000-0005-0000-0000-0000985D0000}"/>
    <cellStyle name="20% - Accent1 3 3 2 2 4 3 4 3" xfId="24143" xr:uid="{00000000-0005-0000-0000-0000995D0000}"/>
    <cellStyle name="20% - Accent1 3 3 2 2 4 3 4 3 2" xfId="24144" xr:uid="{00000000-0005-0000-0000-00009A5D0000}"/>
    <cellStyle name="20% - Accent1 3 3 2 2 4 3 4 4" xfId="24145" xr:uid="{00000000-0005-0000-0000-00009B5D0000}"/>
    <cellStyle name="20% - Accent1 3 3 2 2 4 3 5" xfId="24146" xr:uid="{00000000-0005-0000-0000-00009C5D0000}"/>
    <cellStyle name="20% - Accent1 3 3 2 2 4 3 5 2" xfId="24147" xr:uid="{00000000-0005-0000-0000-00009D5D0000}"/>
    <cellStyle name="20% - Accent1 3 3 2 2 4 3 5 2 2" xfId="24148" xr:uid="{00000000-0005-0000-0000-00009E5D0000}"/>
    <cellStyle name="20% - Accent1 3 3 2 2 4 3 5 3" xfId="24149" xr:uid="{00000000-0005-0000-0000-00009F5D0000}"/>
    <cellStyle name="20% - Accent1 3 3 2 2 4 3 6" xfId="24150" xr:uid="{00000000-0005-0000-0000-0000A05D0000}"/>
    <cellStyle name="20% - Accent1 3 3 2 2 4 3 6 2" xfId="24151" xr:uid="{00000000-0005-0000-0000-0000A15D0000}"/>
    <cellStyle name="20% - Accent1 3 3 2 2 4 3 6 2 2" xfId="24152" xr:uid="{00000000-0005-0000-0000-0000A25D0000}"/>
    <cellStyle name="20% - Accent1 3 3 2 2 4 3 6 3" xfId="24153" xr:uid="{00000000-0005-0000-0000-0000A35D0000}"/>
    <cellStyle name="20% - Accent1 3 3 2 2 4 3 7" xfId="24154" xr:uid="{00000000-0005-0000-0000-0000A45D0000}"/>
    <cellStyle name="20% - Accent1 3 3 2 2 4 3 7 2" xfId="24155" xr:uid="{00000000-0005-0000-0000-0000A55D0000}"/>
    <cellStyle name="20% - Accent1 3 3 2 2 4 3 8" xfId="24156" xr:uid="{00000000-0005-0000-0000-0000A65D0000}"/>
    <cellStyle name="20% - Accent1 3 3 2 2 4 3 8 2" xfId="24157" xr:uid="{00000000-0005-0000-0000-0000A75D0000}"/>
    <cellStyle name="20% - Accent1 3 3 2 2 4 3 9" xfId="24158" xr:uid="{00000000-0005-0000-0000-0000A85D0000}"/>
    <cellStyle name="20% - Accent1 3 3 2 2 4 4" xfId="24159" xr:uid="{00000000-0005-0000-0000-0000A95D0000}"/>
    <cellStyle name="20% - Accent1 3 3 2 2 4 4 2" xfId="24160" xr:uid="{00000000-0005-0000-0000-0000AA5D0000}"/>
    <cellStyle name="20% - Accent1 3 3 2 2 4 4 2 2" xfId="24161" xr:uid="{00000000-0005-0000-0000-0000AB5D0000}"/>
    <cellStyle name="20% - Accent1 3 3 2 2 4 4 2 2 2" xfId="24162" xr:uid="{00000000-0005-0000-0000-0000AC5D0000}"/>
    <cellStyle name="20% - Accent1 3 3 2 2 4 4 2 3" xfId="24163" xr:uid="{00000000-0005-0000-0000-0000AD5D0000}"/>
    <cellStyle name="20% - Accent1 3 3 2 2 4 4 3" xfId="24164" xr:uid="{00000000-0005-0000-0000-0000AE5D0000}"/>
    <cellStyle name="20% - Accent1 3 3 2 2 4 4 3 2" xfId="24165" xr:uid="{00000000-0005-0000-0000-0000AF5D0000}"/>
    <cellStyle name="20% - Accent1 3 3 2 2 4 4 4" xfId="24166" xr:uid="{00000000-0005-0000-0000-0000B05D0000}"/>
    <cellStyle name="20% - Accent1 3 3 2 2 4 5" xfId="24167" xr:uid="{00000000-0005-0000-0000-0000B15D0000}"/>
    <cellStyle name="20% - Accent1 3 3 2 2 4 5 2" xfId="24168" xr:uid="{00000000-0005-0000-0000-0000B25D0000}"/>
    <cellStyle name="20% - Accent1 3 3 2 2 4 5 2 2" xfId="24169" xr:uid="{00000000-0005-0000-0000-0000B35D0000}"/>
    <cellStyle name="20% - Accent1 3 3 2 2 4 5 2 2 2" xfId="24170" xr:uid="{00000000-0005-0000-0000-0000B45D0000}"/>
    <cellStyle name="20% - Accent1 3 3 2 2 4 5 2 3" xfId="24171" xr:uid="{00000000-0005-0000-0000-0000B55D0000}"/>
    <cellStyle name="20% - Accent1 3 3 2 2 4 5 3" xfId="24172" xr:uid="{00000000-0005-0000-0000-0000B65D0000}"/>
    <cellStyle name="20% - Accent1 3 3 2 2 4 5 3 2" xfId="24173" xr:uid="{00000000-0005-0000-0000-0000B75D0000}"/>
    <cellStyle name="20% - Accent1 3 3 2 2 4 5 4" xfId="24174" xr:uid="{00000000-0005-0000-0000-0000B85D0000}"/>
    <cellStyle name="20% - Accent1 3 3 2 2 4 6" xfId="24175" xr:uid="{00000000-0005-0000-0000-0000B95D0000}"/>
    <cellStyle name="20% - Accent1 3 3 2 2 4 6 2" xfId="24176" xr:uid="{00000000-0005-0000-0000-0000BA5D0000}"/>
    <cellStyle name="20% - Accent1 3 3 2 2 4 6 2 2" xfId="24177" xr:uid="{00000000-0005-0000-0000-0000BB5D0000}"/>
    <cellStyle name="20% - Accent1 3 3 2 2 4 6 2 2 2" xfId="24178" xr:uid="{00000000-0005-0000-0000-0000BC5D0000}"/>
    <cellStyle name="20% - Accent1 3 3 2 2 4 6 2 3" xfId="24179" xr:uid="{00000000-0005-0000-0000-0000BD5D0000}"/>
    <cellStyle name="20% - Accent1 3 3 2 2 4 6 3" xfId="24180" xr:uid="{00000000-0005-0000-0000-0000BE5D0000}"/>
    <cellStyle name="20% - Accent1 3 3 2 2 4 6 3 2" xfId="24181" xr:uid="{00000000-0005-0000-0000-0000BF5D0000}"/>
    <cellStyle name="20% - Accent1 3 3 2 2 4 6 4" xfId="24182" xr:uid="{00000000-0005-0000-0000-0000C05D0000}"/>
    <cellStyle name="20% - Accent1 3 3 2 2 4 7" xfId="24183" xr:uid="{00000000-0005-0000-0000-0000C15D0000}"/>
    <cellStyle name="20% - Accent1 3 3 2 2 4 7 2" xfId="24184" xr:uid="{00000000-0005-0000-0000-0000C25D0000}"/>
    <cellStyle name="20% - Accent1 3 3 2 2 4 7 2 2" xfId="24185" xr:uid="{00000000-0005-0000-0000-0000C35D0000}"/>
    <cellStyle name="20% - Accent1 3 3 2 2 4 7 3" xfId="24186" xr:uid="{00000000-0005-0000-0000-0000C45D0000}"/>
    <cellStyle name="20% - Accent1 3 3 2 2 4 8" xfId="24187" xr:uid="{00000000-0005-0000-0000-0000C55D0000}"/>
    <cellStyle name="20% - Accent1 3 3 2 2 4 8 2" xfId="24188" xr:uid="{00000000-0005-0000-0000-0000C65D0000}"/>
    <cellStyle name="20% - Accent1 3 3 2 2 4 8 2 2" xfId="24189" xr:uid="{00000000-0005-0000-0000-0000C75D0000}"/>
    <cellStyle name="20% - Accent1 3 3 2 2 4 8 3" xfId="24190" xr:uid="{00000000-0005-0000-0000-0000C85D0000}"/>
    <cellStyle name="20% - Accent1 3 3 2 2 4 9" xfId="24191" xr:uid="{00000000-0005-0000-0000-0000C95D0000}"/>
    <cellStyle name="20% - Accent1 3 3 2 2 4 9 2" xfId="24192" xr:uid="{00000000-0005-0000-0000-0000CA5D0000}"/>
    <cellStyle name="20% - Accent1 3 3 2 2 5" xfId="24193" xr:uid="{00000000-0005-0000-0000-0000CB5D0000}"/>
    <cellStyle name="20% - Accent1 3 3 2 2 5 2" xfId="24194" xr:uid="{00000000-0005-0000-0000-0000CC5D0000}"/>
    <cellStyle name="20% - Accent1 3 3 2 2 5 2 2" xfId="24195" xr:uid="{00000000-0005-0000-0000-0000CD5D0000}"/>
    <cellStyle name="20% - Accent1 3 3 2 2 5 2 2 2" xfId="24196" xr:uid="{00000000-0005-0000-0000-0000CE5D0000}"/>
    <cellStyle name="20% - Accent1 3 3 2 2 5 2 2 2 2" xfId="24197" xr:uid="{00000000-0005-0000-0000-0000CF5D0000}"/>
    <cellStyle name="20% - Accent1 3 3 2 2 5 2 2 3" xfId="24198" xr:uid="{00000000-0005-0000-0000-0000D05D0000}"/>
    <cellStyle name="20% - Accent1 3 3 2 2 5 2 3" xfId="24199" xr:uid="{00000000-0005-0000-0000-0000D15D0000}"/>
    <cellStyle name="20% - Accent1 3 3 2 2 5 2 3 2" xfId="24200" xr:uid="{00000000-0005-0000-0000-0000D25D0000}"/>
    <cellStyle name="20% - Accent1 3 3 2 2 5 2 4" xfId="24201" xr:uid="{00000000-0005-0000-0000-0000D35D0000}"/>
    <cellStyle name="20% - Accent1 3 3 2 2 5 3" xfId="24202" xr:uid="{00000000-0005-0000-0000-0000D45D0000}"/>
    <cellStyle name="20% - Accent1 3 3 2 2 5 3 2" xfId="24203" xr:uid="{00000000-0005-0000-0000-0000D55D0000}"/>
    <cellStyle name="20% - Accent1 3 3 2 2 5 3 2 2" xfId="24204" xr:uid="{00000000-0005-0000-0000-0000D65D0000}"/>
    <cellStyle name="20% - Accent1 3 3 2 2 5 3 2 2 2" xfId="24205" xr:uid="{00000000-0005-0000-0000-0000D75D0000}"/>
    <cellStyle name="20% - Accent1 3 3 2 2 5 3 2 3" xfId="24206" xr:uid="{00000000-0005-0000-0000-0000D85D0000}"/>
    <cellStyle name="20% - Accent1 3 3 2 2 5 3 3" xfId="24207" xr:uid="{00000000-0005-0000-0000-0000D95D0000}"/>
    <cellStyle name="20% - Accent1 3 3 2 2 5 3 3 2" xfId="24208" xr:uid="{00000000-0005-0000-0000-0000DA5D0000}"/>
    <cellStyle name="20% - Accent1 3 3 2 2 5 3 4" xfId="24209" xr:uid="{00000000-0005-0000-0000-0000DB5D0000}"/>
    <cellStyle name="20% - Accent1 3 3 2 2 5 4" xfId="24210" xr:uid="{00000000-0005-0000-0000-0000DC5D0000}"/>
    <cellStyle name="20% - Accent1 3 3 2 2 5 4 2" xfId="24211" xr:uid="{00000000-0005-0000-0000-0000DD5D0000}"/>
    <cellStyle name="20% - Accent1 3 3 2 2 5 4 2 2" xfId="24212" xr:uid="{00000000-0005-0000-0000-0000DE5D0000}"/>
    <cellStyle name="20% - Accent1 3 3 2 2 5 4 2 2 2" xfId="24213" xr:uid="{00000000-0005-0000-0000-0000DF5D0000}"/>
    <cellStyle name="20% - Accent1 3 3 2 2 5 4 2 3" xfId="24214" xr:uid="{00000000-0005-0000-0000-0000E05D0000}"/>
    <cellStyle name="20% - Accent1 3 3 2 2 5 4 3" xfId="24215" xr:uid="{00000000-0005-0000-0000-0000E15D0000}"/>
    <cellStyle name="20% - Accent1 3 3 2 2 5 4 3 2" xfId="24216" xr:uid="{00000000-0005-0000-0000-0000E25D0000}"/>
    <cellStyle name="20% - Accent1 3 3 2 2 5 4 4" xfId="24217" xr:uid="{00000000-0005-0000-0000-0000E35D0000}"/>
    <cellStyle name="20% - Accent1 3 3 2 2 5 5" xfId="24218" xr:uid="{00000000-0005-0000-0000-0000E45D0000}"/>
    <cellStyle name="20% - Accent1 3 3 2 2 5 5 2" xfId="24219" xr:uid="{00000000-0005-0000-0000-0000E55D0000}"/>
    <cellStyle name="20% - Accent1 3 3 2 2 5 5 2 2" xfId="24220" xr:uid="{00000000-0005-0000-0000-0000E65D0000}"/>
    <cellStyle name="20% - Accent1 3 3 2 2 5 5 3" xfId="24221" xr:uid="{00000000-0005-0000-0000-0000E75D0000}"/>
    <cellStyle name="20% - Accent1 3 3 2 2 5 6" xfId="24222" xr:uid="{00000000-0005-0000-0000-0000E85D0000}"/>
    <cellStyle name="20% - Accent1 3 3 2 2 5 6 2" xfId="24223" xr:uid="{00000000-0005-0000-0000-0000E95D0000}"/>
    <cellStyle name="20% - Accent1 3 3 2 2 5 6 2 2" xfId="24224" xr:uid="{00000000-0005-0000-0000-0000EA5D0000}"/>
    <cellStyle name="20% - Accent1 3 3 2 2 5 6 3" xfId="24225" xr:uid="{00000000-0005-0000-0000-0000EB5D0000}"/>
    <cellStyle name="20% - Accent1 3 3 2 2 5 7" xfId="24226" xr:uid="{00000000-0005-0000-0000-0000EC5D0000}"/>
    <cellStyle name="20% - Accent1 3 3 2 2 5 7 2" xfId="24227" xr:uid="{00000000-0005-0000-0000-0000ED5D0000}"/>
    <cellStyle name="20% - Accent1 3 3 2 2 5 8" xfId="24228" xr:uid="{00000000-0005-0000-0000-0000EE5D0000}"/>
    <cellStyle name="20% - Accent1 3 3 2 2 5 8 2" xfId="24229" xr:uid="{00000000-0005-0000-0000-0000EF5D0000}"/>
    <cellStyle name="20% - Accent1 3 3 2 2 5 9" xfId="24230" xr:uid="{00000000-0005-0000-0000-0000F05D0000}"/>
    <cellStyle name="20% - Accent1 3 3 2 2 6" xfId="24231" xr:uid="{00000000-0005-0000-0000-0000F15D0000}"/>
    <cellStyle name="20% - Accent1 3 3 2 2 6 2" xfId="24232" xr:uid="{00000000-0005-0000-0000-0000F25D0000}"/>
    <cellStyle name="20% - Accent1 3 3 2 2 6 2 2" xfId="24233" xr:uid="{00000000-0005-0000-0000-0000F35D0000}"/>
    <cellStyle name="20% - Accent1 3 3 2 2 6 2 2 2" xfId="24234" xr:uid="{00000000-0005-0000-0000-0000F45D0000}"/>
    <cellStyle name="20% - Accent1 3 3 2 2 6 2 2 2 2" xfId="24235" xr:uid="{00000000-0005-0000-0000-0000F55D0000}"/>
    <cellStyle name="20% - Accent1 3 3 2 2 6 2 2 3" xfId="24236" xr:uid="{00000000-0005-0000-0000-0000F65D0000}"/>
    <cellStyle name="20% - Accent1 3 3 2 2 6 2 3" xfId="24237" xr:uid="{00000000-0005-0000-0000-0000F75D0000}"/>
    <cellStyle name="20% - Accent1 3 3 2 2 6 2 3 2" xfId="24238" xr:uid="{00000000-0005-0000-0000-0000F85D0000}"/>
    <cellStyle name="20% - Accent1 3 3 2 2 6 2 4" xfId="24239" xr:uid="{00000000-0005-0000-0000-0000F95D0000}"/>
    <cellStyle name="20% - Accent1 3 3 2 2 6 3" xfId="24240" xr:uid="{00000000-0005-0000-0000-0000FA5D0000}"/>
    <cellStyle name="20% - Accent1 3 3 2 2 6 3 2" xfId="24241" xr:uid="{00000000-0005-0000-0000-0000FB5D0000}"/>
    <cellStyle name="20% - Accent1 3 3 2 2 6 3 2 2" xfId="24242" xr:uid="{00000000-0005-0000-0000-0000FC5D0000}"/>
    <cellStyle name="20% - Accent1 3 3 2 2 6 3 2 2 2" xfId="24243" xr:uid="{00000000-0005-0000-0000-0000FD5D0000}"/>
    <cellStyle name="20% - Accent1 3 3 2 2 6 3 2 3" xfId="24244" xr:uid="{00000000-0005-0000-0000-0000FE5D0000}"/>
    <cellStyle name="20% - Accent1 3 3 2 2 6 3 3" xfId="24245" xr:uid="{00000000-0005-0000-0000-0000FF5D0000}"/>
    <cellStyle name="20% - Accent1 3 3 2 2 6 3 3 2" xfId="24246" xr:uid="{00000000-0005-0000-0000-0000005E0000}"/>
    <cellStyle name="20% - Accent1 3 3 2 2 6 3 4" xfId="24247" xr:uid="{00000000-0005-0000-0000-0000015E0000}"/>
    <cellStyle name="20% - Accent1 3 3 2 2 6 4" xfId="24248" xr:uid="{00000000-0005-0000-0000-0000025E0000}"/>
    <cellStyle name="20% - Accent1 3 3 2 2 6 4 2" xfId="24249" xr:uid="{00000000-0005-0000-0000-0000035E0000}"/>
    <cellStyle name="20% - Accent1 3 3 2 2 6 4 2 2" xfId="24250" xr:uid="{00000000-0005-0000-0000-0000045E0000}"/>
    <cellStyle name="20% - Accent1 3 3 2 2 6 4 2 2 2" xfId="24251" xr:uid="{00000000-0005-0000-0000-0000055E0000}"/>
    <cellStyle name="20% - Accent1 3 3 2 2 6 4 2 3" xfId="24252" xr:uid="{00000000-0005-0000-0000-0000065E0000}"/>
    <cellStyle name="20% - Accent1 3 3 2 2 6 4 3" xfId="24253" xr:uid="{00000000-0005-0000-0000-0000075E0000}"/>
    <cellStyle name="20% - Accent1 3 3 2 2 6 4 3 2" xfId="24254" xr:uid="{00000000-0005-0000-0000-0000085E0000}"/>
    <cellStyle name="20% - Accent1 3 3 2 2 6 4 4" xfId="24255" xr:uid="{00000000-0005-0000-0000-0000095E0000}"/>
    <cellStyle name="20% - Accent1 3 3 2 2 6 5" xfId="24256" xr:uid="{00000000-0005-0000-0000-00000A5E0000}"/>
    <cellStyle name="20% - Accent1 3 3 2 2 6 5 2" xfId="24257" xr:uid="{00000000-0005-0000-0000-00000B5E0000}"/>
    <cellStyle name="20% - Accent1 3 3 2 2 6 5 2 2" xfId="24258" xr:uid="{00000000-0005-0000-0000-00000C5E0000}"/>
    <cellStyle name="20% - Accent1 3 3 2 2 6 5 3" xfId="24259" xr:uid="{00000000-0005-0000-0000-00000D5E0000}"/>
    <cellStyle name="20% - Accent1 3 3 2 2 6 6" xfId="24260" xr:uid="{00000000-0005-0000-0000-00000E5E0000}"/>
    <cellStyle name="20% - Accent1 3 3 2 2 6 6 2" xfId="24261" xr:uid="{00000000-0005-0000-0000-00000F5E0000}"/>
    <cellStyle name="20% - Accent1 3 3 2 2 6 6 2 2" xfId="24262" xr:uid="{00000000-0005-0000-0000-0000105E0000}"/>
    <cellStyle name="20% - Accent1 3 3 2 2 6 6 3" xfId="24263" xr:uid="{00000000-0005-0000-0000-0000115E0000}"/>
    <cellStyle name="20% - Accent1 3 3 2 2 6 7" xfId="24264" xr:uid="{00000000-0005-0000-0000-0000125E0000}"/>
    <cellStyle name="20% - Accent1 3 3 2 2 6 7 2" xfId="24265" xr:uid="{00000000-0005-0000-0000-0000135E0000}"/>
    <cellStyle name="20% - Accent1 3 3 2 2 6 8" xfId="24266" xr:uid="{00000000-0005-0000-0000-0000145E0000}"/>
    <cellStyle name="20% - Accent1 3 3 2 2 6 8 2" xfId="24267" xr:uid="{00000000-0005-0000-0000-0000155E0000}"/>
    <cellStyle name="20% - Accent1 3 3 2 2 6 9" xfId="24268" xr:uid="{00000000-0005-0000-0000-0000165E0000}"/>
    <cellStyle name="20% - Accent1 3 3 2 2 7" xfId="24269" xr:uid="{00000000-0005-0000-0000-0000175E0000}"/>
    <cellStyle name="20% - Accent1 3 3 2 2 7 2" xfId="24270" xr:uid="{00000000-0005-0000-0000-0000185E0000}"/>
    <cellStyle name="20% - Accent1 3 3 2 2 7 2 2" xfId="24271" xr:uid="{00000000-0005-0000-0000-0000195E0000}"/>
    <cellStyle name="20% - Accent1 3 3 2 2 7 2 2 2" xfId="24272" xr:uid="{00000000-0005-0000-0000-00001A5E0000}"/>
    <cellStyle name="20% - Accent1 3 3 2 2 7 2 3" xfId="24273" xr:uid="{00000000-0005-0000-0000-00001B5E0000}"/>
    <cellStyle name="20% - Accent1 3 3 2 2 7 3" xfId="24274" xr:uid="{00000000-0005-0000-0000-00001C5E0000}"/>
    <cellStyle name="20% - Accent1 3 3 2 2 7 3 2" xfId="24275" xr:uid="{00000000-0005-0000-0000-00001D5E0000}"/>
    <cellStyle name="20% - Accent1 3 3 2 2 7 4" xfId="24276" xr:uid="{00000000-0005-0000-0000-00001E5E0000}"/>
    <cellStyle name="20% - Accent1 3 3 2 2 8" xfId="24277" xr:uid="{00000000-0005-0000-0000-00001F5E0000}"/>
    <cellStyle name="20% - Accent1 3 3 2 2 8 2" xfId="24278" xr:uid="{00000000-0005-0000-0000-0000205E0000}"/>
    <cellStyle name="20% - Accent1 3 3 2 2 8 2 2" xfId="24279" xr:uid="{00000000-0005-0000-0000-0000215E0000}"/>
    <cellStyle name="20% - Accent1 3 3 2 2 8 2 2 2" xfId="24280" xr:uid="{00000000-0005-0000-0000-0000225E0000}"/>
    <cellStyle name="20% - Accent1 3 3 2 2 8 2 3" xfId="24281" xr:uid="{00000000-0005-0000-0000-0000235E0000}"/>
    <cellStyle name="20% - Accent1 3 3 2 2 8 3" xfId="24282" xr:uid="{00000000-0005-0000-0000-0000245E0000}"/>
    <cellStyle name="20% - Accent1 3 3 2 2 8 3 2" xfId="24283" xr:uid="{00000000-0005-0000-0000-0000255E0000}"/>
    <cellStyle name="20% - Accent1 3 3 2 2 8 4" xfId="24284" xr:uid="{00000000-0005-0000-0000-0000265E0000}"/>
    <cellStyle name="20% - Accent1 3 3 2 2 9" xfId="24285" xr:uid="{00000000-0005-0000-0000-0000275E0000}"/>
    <cellStyle name="20% - Accent1 3 3 2 2 9 2" xfId="24286" xr:uid="{00000000-0005-0000-0000-0000285E0000}"/>
    <cellStyle name="20% - Accent1 3 3 2 2 9 2 2" xfId="24287" xr:uid="{00000000-0005-0000-0000-0000295E0000}"/>
    <cellStyle name="20% - Accent1 3 3 2 2 9 2 2 2" xfId="24288" xr:uid="{00000000-0005-0000-0000-00002A5E0000}"/>
    <cellStyle name="20% - Accent1 3 3 2 2 9 2 3" xfId="24289" xr:uid="{00000000-0005-0000-0000-00002B5E0000}"/>
    <cellStyle name="20% - Accent1 3 3 2 2 9 3" xfId="24290" xr:uid="{00000000-0005-0000-0000-00002C5E0000}"/>
    <cellStyle name="20% - Accent1 3 3 2 2 9 3 2" xfId="24291" xr:uid="{00000000-0005-0000-0000-00002D5E0000}"/>
    <cellStyle name="20% - Accent1 3 3 2 2 9 4" xfId="24292" xr:uid="{00000000-0005-0000-0000-00002E5E0000}"/>
    <cellStyle name="20% - Accent1 3 3 2 3" xfId="24293" xr:uid="{00000000-0005-0000-0000-00002F5E0000}"/>
    <cellStyle name="20% - Accent1 3 3 2 3 10" xfId="24294" xr:uid="{00000000-0005-0000-0000-0000305E0000}"/>
    <cellStyle name="20% - Accent1 3 3 2 3 10 2" xfId="24295" xr:uid="{00000000-0005-0000-0000-0000315E0000}"/>
    <cellStyle name="20% - Accent1 3 3 2 3 11" xfId="24296" xr:uid="{00000000-0005-0000-0000-0000325E0000}"/>
    <cellStyle name="20% - Accent1 3 3 2 3 2" xfId="24297" xr:uid="{00000000-0005-0000-0000-0000335E0000}"/>
    <cellStyle name="20% - Accent1 3 3 2 3 2 2" xfId="24298" xr:uid="{00000000-0005-0000-0000-0000345E0000}"/>
    <cellStyle name="20% - Accent1 3 3 2 3 2 2 2" xfId="24299" xr:uid="{00000000-0005-0000-0000-0000355E0000}"/>
    <cellStyle name="20% - Accent1 3 3 2 3 2 2 2 2" xfId="24300" xr:uid="{00000000-0005-0000-0000-0000365E0000}"/>
    <cellStyle name="20% - Accent1 3 3 2 3 2 2 2 2 2" xfId="24301" xr:uid="{00000000-0005-0000-0000-0000375E0000}"/>
    <cellStyle name="20% - Accent1 3 3 2 3 2 2 2 3" xfId="24302" xr:uid="{00000000-0005-0000-0000-0000385E0000}"/>
    <cellStyle name="20% - Accent1 3 3 2 3 2 2 3" xfId="24303" xr:uid="{00000000-0005-0000-0000-0000395E0000}"/>
    <cellStyle name="20% - Accent1 3 3 2 3 2 2 3 2" xfId="24304" xr:uid="{00000000-0005-0000-0000-00003A5E0000}"/>
    <cellStyle name="20% - Accent1 3 3 2 3 2 2 4" xfId="24305" xr:uid="{00000000-0005-0000-0000-00003B5E0000}"/>
    <cellStyle name="20% - Accent1 3 3 2 3 2 3" xfId="24306" xr:uid="{00000000-0005-0000-0000-00003C5E0000}"/>
    <cellStyle name="20% - Accent1 3 3 2 3 2 3 2" xfId="24307" xr:uid="{00000000-0005-0000-0000-00003D5E0000}"/>
    <cellStyle name="20% - Accent1 3 3 2 3 2 3 2 2" xfId="24308" xr:uid="{00000000-0005-0000-0000-00003E5E0000}"/>
    <cellStyle name="20% - Accent1 3 3 2 3 2 3 2 2 2" xfId="24309" xr:uid="{00000000-0005-0000-0000-00003F5E0000}"/>
    <cellStyle name="20% - Accent1 3 3 2 3 2 3 2 3" xfId="24310" xr:uid="{00000000-0005-0000-0000-0000405E0000}"/>
    <cellStyle name="20% - Accent1 3 3 2 3 2 3 3" xfId="24311" xr:uid="{00000000-0005-0000-0000-0000415E0000}"/>
    <cellStyle name="20% - Accent1 3 3 2 3 2 3 3 2" xfId="24312" xr:uid="{00000000-0005-0000-0000-0000425E0000}"/>
    <cellStyle name="20% - Accent1 3 3 2 3 2 3 4" xfId="24313" xr:uid="{00000000-0005-0000-0000-0000435E0000}"/>
    <cellStyle name="20% - Accent1 3 3 2 3 2 4" xfId="24314" xr:uid="{00000000-0005-0000-0000-0000445E0000}"/>
    <cellStyle name="20% - Accent1 3 3 2 3 2 4 2" xfId="24315" xr:uid="{00000000-0005-0000-0000-0000455E0000}"/>
    <cellStyle name="20% - Accent1 3 3 2 3 2 4 2 2" xfId="24316" xr:uid="{00000000-0005-0000-0000-0000465E0000}"/>
    <cellStyle name="20% - Accent1 3 3 2 3 2 4 2 2 2" xfId="24317" xr:uid="{00000000-0005-0000-0000-0000475E0000}"/>
    <cellStyle name="20% - Accent1 3 3 2 3 2 4 2 3" xfId="24318" xr:uid="{00000000-0005-0000-0000-0000485E0000}"/>
    <cellStyle name="20% - Accent1 3 3 2 3 2 4 3" xfId="24319" xr:uid="{00000000-0005-0000-0000-0000495E0000}"/>
    <cellStyle name="20% - Accent1 3 3 2 3 2 4 3 2" xfId="24320" xr:uid="{00000000-0005-0000-0000-00004A5E0000}"/>
    <cellStyle name="20% - Accent1 3 3 2 3 2 4 4" xfId="24321" xr:uid="{00000000-0005-0000-0000-00004B5E0000}"/>
    <cellStyle name="20% - Accent1 3 3 2 3 2 5" xfId="24322" xr:uid="{00000000-0005-0000-0000-00004C5E0000}"/>
    <cellStyle name="20% - Accent1 3 3 2 3 2 5 2" xfId="24323" xr:uid="{00000000-0005-0000-0000-00004D5E0000}"/>
    <cellStyle name="20% - Accent1 3 3 2 3 2 5 2 2" xfId="24324" xr:uid="{00000000-0005-0000-0000-00004E5E0000}"/>
    <cellStyle name="20% - Accent1 3 3 2 3 2 5 3" xfId="24325" xr:uid="{00000000-0005-0000-0000-00004F5E0000}"/>
    <cellStyle name="20% - Accent1 3 3 2 3 2 6" xfId="24326" xr:uid="{00000000-0005-0000-0000-0000505E0000}"/>
    <cellStyle name="20% - Accent1 3 3 2 3 2 6 2" xfId="24327" xr:uid="{00000000-0005-0000-0000-0000515E0000}"/>
    <cellStyle name="20% - Accent1 3 3 2 3 2 6 2 2" xfId="24328" xr:uid="{00000000-0005-0000-0000-0000525E0000}"/>
    <cellStyle name="20% - Accent1 3 3 2 3 2 6 3" xfId="24329" xr:uid="{00000000-0005-0000-0000-0000535E0000}"/>
    <cellStyle name="20% - Accent1 3 3 2 3 2 7" xfId="24330" xr:uid="{00000000-0005-0000-0000-0000545E0000}"/>
    <cellStyle name="20% - Accent1 3 3 2 3 2 7 2" xfId="24331" xr:uid="{00000000-0005-0000-0000-0000555E0000}"/>
    <cellStyle name="20% - Accent1 3 3 2 3 2 8" xfId="24332" xr:uid="{00000000-0005-0000-0000-0000565E0000}"/>
    <cellStyle name="20% - Accent1 3 3 2 3 2 8 2" xfId="24333" xr:uid="{00000000-0005-0000-0000-0000575E0000}"/>
    <cellStyle name="20% - Accent1 3 3 2 3 2 9" xfId="24334" xr:uid="{00000000-0005-0000-0000-0000585E0000}"/>
    <cellStyle name="20% - Accent1 3 3 2 3 3" xfId="24335" xr:uid="{00000000-0005-0000-0000-0000595E0000}"/>
    <cellStyle name="20% - Accent1 3 3 2 3 3 2" xfId="24336" xr:uid="{00000000-0005-0000-0000-00005A5E0000}"/>
    <cellStyle name="20% - Accent1 3 3 2 3 3 2 2" xfId="24337" xr:uid="{00000000-0005-0000-0000-00005B5E0000}"/>
    <cellStyle name="20% - Accent1 3 3 2 3 3 2 2 2" xfId="24338" xr:uid="{00000000-0005-0000-0000-00005C5E0000}"/>
    <cellStyle name="20% - Accent1 3 3 2 3 3 2 2 2 2" xfId="24339" xr:uid="{00000000-0005-0000-0000-00005D5E0000}"/>
    <cellStyle name="20% - Accent1 3 3 2 3 3 2 2 3" xfId="24340" xr:uid="{00000000-0005-0000-0000-00005E5E0000}"/>
    <cellStyle name="20% - Accent1 3 3 2 3 3 2 3" xfId="24341" xr:uid="{00000000-0005-0000-0000-00005F5E0000}"/>
    <cellStyle name="20% - Accent1 3 3 2 3 3 2 3 2" xfId="24342" xr:uid="{00000000-0005-0000-0000-0000605E0000}"/>
    <cellStyle name="20% - Accent1 3 3 2 3 3 2 4" xfId="24343" xr:uid="{00000000-0005-0000-0000-0000615E0000}"/>
    <cellStyle name="20% - Accent1 3 3 2 3 3 3" xfId="24344" xr:uid="{00000000-0005-0000-0000-0000625E0000}"/>
    <cellStyle name="20% - Accent1 3 3 2 3 3 3 2" xfId="24345" xr:uid="{00000000-0005-0000-0000-0000635E0000}"/>
    <cellStyle name="20% - Accent1 3 3 2 3 3 3 2 2" xfId="24346" xr:uid="{00000000-0005-0000-0000-0000645E0000}"/>
    <cellStyle name="20% - Accent1 3 3 2 3 3 3 2 2 2" xfId="24347" xr:uid="{00000000-0005-0000-0000-0000655E0000}"/>
    <cellStyle name="20% - Accent1 3 3 2 3 3 3 2 3" xfId="24348" xr:uid="{00000000-0005-0000-0000-0000665E0000}"/>
    <cellStyle name="20% - Accent1 3 3 2 3 3 3 3" xfId="24349" xr:uid="{00000000-0005-0000-0000-0000675E0000}"/>
    <cellStyle name="20% - Accent1 3 3 2 3 3 3 3 2" xfId="24350" xr:uid="{00000000-0005-0000-0000-0000685E0000}"/>
    <cellStyle name="20% - Accent1 3 3 2 3 3 3 4" xfId="24351" xr:uid="{00000000-0005-0000-0000-0000695E0000}"/>
    <cellStyle name="20% - Accent1 3 3 2 3 3 4" xfId="24352" xr:uid="{00000000-0005-0000-0000-00006A5E0000}"/>
    <cellStyle name="20% - Accent1 3 3 2 3 3 4 2" xfId="24353" xr:uid="{00000000-0005-0000-0000-00006B5E0000}"/>
    <cellStyle name="20% - Accent1 3 3 2 3 3 4 2 2" xfId="24354" xr:uid="{00000000-0005-0000-0000-00006C5E0000}"/>
    <cellStyle name="20% - Accent1 3 3 2 3 3 4 2 2 2" xfId="24355" xr:uid="{00000000-0005-0000-0000-00006D5E0000}"/>
    <cellStyle name="20% - Accent1 3 3 2 3 3 4 2 3" xfId="24356" xr:uid="{00000000-0005-0000-0000-00006E5E0000}"/>
    <cellStyle name="20% - Accent1 3 3 2 3 3 4 3" xfId="24357" xr:uid="{00000000-0005-0000-0000-00006F5E0000}"/>
    <cellStyle name="20% - Accent1 3 3 2 3 3 4 3 2" xfId="24358" xr:uid="{00000000-0005-0000-0000-0000705E0000}"/>
    <cellStyle name="20% - Accent1 3 3 2 3 3 4 4" xfId="24359" xr:uid="{00000000-0005-0000-0000-0000715E0000}"/>
    <cellStyle name="20% - Accent1 3 3 2 3 3 5" xfId="24360" xr:uid="{00000000-0005-0000-0000-0000725E0000}"/>
    <cellStyle name="20% - Accent1 3 3 2 3 3 5 2" xfId="24361" xr:uid="{00000000-0005-0000-0000-0000735E0000}"/>
    <cellStyle name="20% - Accent1 3 3 2 3 3 5 2 2" xfId="24362" xr:uid="{00000000-0005-0000-0000-0000745E0000}"/>
    <cellStyle name="20% - Accent1 3 3 2 3 3 5 3" xfId="24363" xr:uid="{00000000-0005-0000-0000-0000755E0000}"/>
    <cellStyle name="20% - Accent1 3 3 2 3 3 6" xfId="24364" xr:uid="{00000000-0005-0000-0000-0000765E0000}"/>
    <cellStyle name="20% - Accent1 3 3 2 3 3 6 2" xfId="24365" xr:uid="{00000000-0005-0000-0000-0000775E0000}"/>
    <cellStyle name="20% - Accent1 3 3 2 3 3 6 2 2" xfId="24366" xr:uid="{00000000-0005-0000-0000-0000785E0000}"/>
    <cellStyle name="20% - Accent1 3 3 2 3 3 6 3" xfId="24367" xr:uid="{00000000-0005-0000-0000-0000795E0000}"/>
    <cellStyle name="20% - Accent1 3 3 2 3 3 7" xfId="24368" xr:uid="{00000000-0005-0000-0000-00007A5E0000}"/>
    <cellStyle name="20% - Accent1 3 3 2 3 3 7 2" xfId="24369" xr:uid="{00000000-0005-0000-0000-00007B5E0000}"/>
    <cellStyle name="20% - Accent1 3 3 2 3 3 8" xfId="24370" xr:uid="{00000000-0005-0000-0000-00007C5E0000}"/>
    <cellStyle name="20% - Accent1 3 3 2 3 3 8 2" xfId="24371" xr:uid="{00000000-0005-0000-0000-00007D5E0000}"/>
    <cellStyle name="20% - Accent1 3 3 2 3 3 9" xfId="24372" xr:uid="{00000000-0005-0000-0000-00007E5E0000}"/>
    <cellStyle name="20% - Accent1 3 3 2 3 4" xfId="24373" xr:uid="{00000000-0005-0000-0000-00007F5E0000}"/>
    <cellStyle name="20% - Accent1 3 3 2 3 4 2" xfId="24374" xr:uid="{00000000-0005-0000-0000-0000805E0000}"/>
    <cellStyle name="20% - Accent1 3 3 2 3 4 2 2" xfId="24375" xr:uid="{00000000-0005-0000-0000-0000815E0000}"/>
    <cellStyle name="20% - Accent1 3 3 2 3 4 2 2 2" xfId="24376" xr:uid="{00000000-0005-0000-0000-0000825E0000}"/>
    <cellStyle name="20% - Accent1 3 3 2 3 4 2 3" xfId="24377" xr:uid="{00000000-0005-0000-0000-0000835E0000}"/>
    <cellStyle name="20% - Accent1 3 3 2 3 4 3" xfId="24378" xr:uid="{00000000-0005-0000-0000-0000845E0000}"/>
    <cellStyle name="20% - Accent1 3 3 2 3 4 3 2" xfId="24379" xr:uid="{00000000-0005-0000-0000-0000855E0000}"/>
    <cellStyle name="20% - Accent1 3 3 2 3 4 4" xfId="24380" xr:uid="{00000000-0005-0000-0000-0000865E0000}"/>
    <cellStyle name="20% - Accent1 3 3 2 3 5" xfId="24381" xr:uid="{00000000-0005-0000-0000-0000875E0000}"/>
    <cellStyle name="20% - Accent1 3 3 2 3 5 2" xfId="24382" xr:uid="{00000000-0005-0000-0000-0000885E0000}"/>
    <cellStyle name="20% - Accent1 3 3 2 3 5 2 2" xfId="24383" xr:uid="{00000000-0005-0000-0000-0000895E0000}"/>
    <cellStyle name="20% - Accent1 3 3 2 3 5 2 2 2" xfId="24384" xr:uid="{00000000-0005-0000-0000-00008A5E0000}"/>
    <cellStyle name="20% - Accent1 3 3 2 3 5 2 3" xfId="24385" xr:uid="{00000000-0005-0000-0000-00008B5E0000}"/>
    <cellStyle name="20% - Accent1 3 3 2 3 5 3" xfId="24386" xr:uid="{00000000-0005-0000-0000-00008C5E0000}"/>
    <cellStyle name="20% - Accent1 3 3 2 3 5 3 2" xfId="24387" xr:uid="{00000000-0005-0000-0000-00008D5E0000}"/>
    <cellStyle name="20% - Accent1 3 3 2 3 5 4" xfId="24388" xr:uid="{00000000-0005-0000-0000-00008E5E0000}"/>
    <cellStyle name="20% - Accent1 3 3 2 3 6" xfId="24389" xr:uid="{00000000-0005-0000-0000-00008F5E0000}"/>
    <cellStyle name="20% - Accent1 3 3 2 3 6 2" xfId="24390" xr:uid="{00000000-0005-0000-0000-0000905E0000}"/>
    <cellStyle name="20% - Accent1 3 3 2 3 6 2 2" xfId="24391" xr:uid="{00000000-0005-0000-0000-0000915E0000}"/>
    <cellStyle name="20% - Accent1 3 3 2 3 6 2 2 2" xfId="24392" xr:uid="{00000000-0005-0000-0000-0000925E0000}"/>
    <cellStyle name="20% - Accent1 3 3 2 3 6 2 3" xfId="24393" xr:uid="{00000000-0005-0000-0000-0000935E0000}"/>
    <cellStyle name="20% - Accent1 3 3 2 3 6 3" xfId="24394" xr:uid="{00000000-0005-0000-0000-0000945E0000}"/>
    <cellStyle name="20% - Accent1 3 3 2 3 6 3 2" xfId="24395" xr:uid="{00000000-0005-0000-0000-0000955E0000}"/>
    <cellStyle name="20% - Accent1 3 3 2 3 6 4" xfId="24396" xr:uid="{00000000-0005-0000-0000-0000965E0000}"/>
    <cellStyle name="20% - Accent1 3 3 2 3 7" xfId="24397" xr:uid="{00000000-0005-0000-0000-0000975E0000}"/>
    <cellStyle name="20% - Accent1 3 3 2 3 7 2" xfId="24398" xr:uid="{00000000-0005-0000-0000-0000985E0000}"/>
    <cellStyle name="20% - Accent1 3 3 2 3 7 2 2" xfId="24399" xr:uid="{00000000-0005-0000-0000-0000995E0000}"/>
    <cellStyle name="20% - Accent1 3 3 2 3 7 3" xfId="24400" xr:uid="{00000000-0005-0000-0000-00009A5E0000}"/>
    <cellStyle name="20% - Accent1 3 3 2 3 8" xfId="24401" xr:uid="{00000000-0005-0000-0000-00009B5E0000}"/>
    <cellStyle name="20% - Accent1 3 3 2 3 8 2" xfId="24402" xr:uid="{00000000-0005-0000-0000-00009C5E0000}"/>
    <cellStyle name="20% - Accent1 3 3 2 3 8 2 2" xfId="24403" xr:uid="{00000000-0005-0000-0000-00009D5E0000}"/>
    <cellStyle name="20% - Accent1 3 3 2 3 8 3" xfId="24404" xr:uid="{00000000-0005-0000-0000-00009E5E0000}"/>
    <cellStyle name="20% - Accent1 3 3 2 3 9" xfId="24405" xr:uid="{00000000-0005-0000-0000-00009F5E0000}"/>
    <cellStyle name="20% - Accent1 3 3 2 3 9 2" xfId="24406" xr:uid="{00000000-0005-0000-0000-0000A05E0000}"/>
    <cellStyle name="20% - Accent1 3 3 2 4" xfId="24407" xr:uid="{00000000-0005-0000-0000-0000A15E0000}"/>
    <cellStyle name="20% - Accent1 3 3 2 4 10" xfId="24408" xr:uid="{00000000-0005-0000-0000-0000A25E0000}"/>
    <cellStyle name="20% - Accent1 3 3 2 4 10 2" xfId="24409" xr:uid="{00000000-0005-0000-0000-0000A35E0000}"/>
    <cellStyle name="20% - Accent1 3 3 2 4 11" xfId="24410" xr:uid="{00000000-0005-0000-0000-0000A45E0000}"/>
    <cellStyle name="20% - Accent1 3 3 2 4 2" xfId="24411" xr:uid="{00000000-0005-0000-0000-0000A55E0000}"/>
    <cellStyle name="20% - Accent1 3 3 2 4 2 2" xfId="24412" xr:uid="{00000000-0005-0000-0000-0000A65E0000}"/>
    <cellStyle name="20% - Accent1 3 3 2 4 2 2 2" xfId="24413" xr:uid="{00000000-0005-0000-0000-0000A75E0000}"/>
    <cellStyle name="20% - Accent1 3 3 2 4 2 2 2 2" xfId="24414" xr:uid="{00000000-0005-0000-0000-0000A85E0000}"/>
    <cellStyle name="20% - Accent1 3 3 2 4 2 2 2 2 2" xfId="24415" xr:uid="{00000000-0005-0000-0000-0000A95E0000}"/>
    <cellStyle name="20% - Accent1 3 3 2 4 2 2 2 3" xfId="24416" xr:uid="{00000000-0005-0000-0000-0000AA5E0000}"/>
    <cellStyle name="20% - Accent1 3 3 2 4 2 2 3" xfId="24417" xr:uid="{00000000-0005-0000-0000-0000AB5E0000}"/>
    <cellStyle name="20% - Accent1 3 3 2 4 2 2 3 2" xfId="24418" xr:uid="{00000000-0005-0000-0000-0000AC5E0000}"/>
    <cellStyle name="20% - Accent1 3 3 2 4 2 2 4" xfId="24419" xr:uid="{00000000-0005-0000-0000-0000AD5E0000}"/>
    <cellStyle name="20% - Accent1 3 3 2 4 2 3" xfId="24420" xr:uid="{00000000-0005-0000-0000-0000AE5E0000}"/>
    <cellStyle name="20% - Accent1 3 3 2 4 2 3 2" xfId="24421" xr:uid="{00000000-0005-0000-0000-0000AF5E0000}"/>
    <cellStyle name="20% - Accent1 3 3 2 4 2 3 2 2" xfId="24422" xr:uid="{00000000-0005-0000-0000-0000B05E0000}"/>
    <cellStyle name="20% - Accent1 3 3 2 4 2 3 2 2 2" xfId="24423" xr:uid="{00000000-0005-0000-0000-0000B15E0000}"/>
    <cellStyle name="20% - Accent1 3 3 2 4 2 3 2 3" xfId="24424" xr:uid="{00000000-0005-0000-0000-0000B25E0000}"/>
    <cellStyle name="20% - Accent1 3 3 2 4 2 3 3" xfId="24425" xr:uid="{00000000-0005-0000-0000-0000B35E0000}"/>
    <cellStyle name="20% - Accent1 3 3 2 4 2 3 3 2" xfId="24426" xr:uid="{00000000-0005-0000-0000-0000B45E0000}"/>
    <cellStyle name="20% - Accent1 3 3 2 4 2 3 4" xfId="24427" xr:uid="{00000000-0005-0000-0000-0000B55E0000}"/>
    <cellStyle name="20% - Accent1 3 3 2 4 2 4" xfId="24428" xr:uid="{00000000-0005-0000-0000-0000B65E0000}"/>
    <cellStyle name="20% - Accent1 3 3 2 4 2 4 2" xfId="24429" xr:uid="{00000000-0005-0000-0000-0000B75E0000}"/>
    <cellStyle name="20% - Accent1 3 3 2 4 2 4 2 2" xfId="24430" xr:uid="{00000000-0005-0000-0000-0000B85E0000}"/>
    <cellStyle name="20% - Accent1 3 3 2 4 2 4 2 2 2" xfId="24431" xr:uid="{00000000-0005-0000-0000-0000B95E0000}"/>
    <cellStyle name="20% - Accent1 3 3 2 4 2 4 2 3" xfId="24432" xr:uid="{00000000-0005-0000-0000-0000BA5E0000}"/>
    <cellStyle name="20% - Accent1 3 3 2 4 2 4 3" xfId="24433" xr:uid="{00000000-0005-0000-0000-0000BB5E0000}"/>
    <cellStyle name="20% - Accent1 3 3 2 4 2 4 3 2" xfId="24434" xr:uid="{00000000-0005-0000-0000-0000BC5E0000}"/>
    <cellStyle name="20% - Accent1 3 3 2 4 2 4 4" xfId="24435" xr:uid="{00000000-0005-0000-0000-0000BD5E0000}"/>
    <cellStyle name="20% - Accent1 3 3 2 4 2 5" xfId="24436" xr:uid="{00000000-0005-0000-0000-0000BE5E0000}"/>
    <cellStyle name="20% - Accent1 3 3 2 4 2 5 2" xfId="24437" xr:uid="{00000000-0005-0000-0000-0000BF5E0000}"/>
    <cellStyle name="20% - Accent1 3 3 2 4 2 5 2 2" xfId="24438" xr:uid="{00000000-0005-0000-0000-0000C05E0000}"/>
    <cellStyle name="20% - Accent1 3 3 2 4 2 5 3" xfId="24439" xr:uid="{00000000-0005-0000-0000-0000C15E0000}"/>
    <cellStyle name="20% - Accent1 3 3 2 4 2 6" xfId="24440" xr:uid="{00000000-0005-0000-0000-0000C25E0000}"/>
    <cellStyle name="20% - Accent1 3 3 2 4 2 6 2" xfId="24441" xr:uid="{00000000-0005-0000-0000-0000C35E0000}"/>
    <cellStyle name="20% - Accent1 3 3 2 4 2 6 2 2" xfId="24442" xr:uid="{00000000-0005-0000-0000-0000C45E0000}"/>
    <cellStyle name="20% - Accent1 3 3 2 4 2 6 3" xfId="24443" xr:uid="{00000000-0005-0000-0000-0000C55E0000}"/>
    <cellStyle name="20% - Accent1 3 3 2 4 2 7" xfId="24444" xr:uid="{00000000-0005-0000-0000-0000C65E0000}"/>
    <cellStyle name="20% - Accent1 3 3 2 4 2 7 2" xfId="24445" xr:uid="{00000000-0005-0000-0000-0000C75E0000}"/>
    <cellStyle name="20% - Accent1 3 3 2 4 2 8" xfId="24446" xr:uid="{00000000-0005-0000-0000-0000C85E0000}"/>
    <cellStyle name="20% - Accent1 3 3 2 4 2 8 2" xfId="24447" xr:uid="{00000000-0005-0000-0000-0000C95E0000}"/>
    <cellStyle name="20% - Accent1 3 3 2 4 2 9" xfId="24448" xr:uid="{00000000-0005-0000-0000-0000CA5E0000}"/>
    <cellStyle name="20% - Accent1 3 3 2 4 3" xfId="24449" xr:uid="{00000000-0005-0000-0000-0000CB5E0000}"/>
    <cellStyle name="20% - Accent1 3 3 2 4 3 2" xfId="24450" xr:uid="{00000000-0005-0000-0000-0000CC5E0000}"/>
    <cellStyle name="20% - Accent1 3 3 2 4 3 2 2" xfId="24451" xr:uid="{00000000-0005-0000-0000-0000CD5E0000}"/>
    <cellStyle name="20% - Accent1 3 3 2 4 3 2 2 2" xfId="24452" xr:uid="{00000000-0005-0000-0000-0000CE5E0000}"/>
    <cellStyle name="20% - Accent1 3 3 2 4 3 2 2 2 2" xfId="24453" xr:uid="{00000000-0005-0000-0000-0000CF5E0000}"/>
    <cellStyle name="20% - Accent1 3 3 2 4 3 2 2 3" xfId="24454" xr:uid="{00000000-0005-0000-0000-0000D05E0000}"/>
    <cellStyle name="20% - Accent1 3 3 2 4 3 2 3" xfId="24455" xr:uid="{00000000-0005-0000-0000-0000D15E0000}"/>
    <cellStyle name="20% - Accent1 3 3 2 4 3 2 3 2" xfId="24456" xr:uid="{00000000-0005-0000-0000-0000D25E0000}"/>
    <cellStyle name="20% - Accent1 3 3 2 4 3 2 4" xfId="24457" xr:uid="{00000000-0005-0000-0000-0000D35E0000}"/>
    <cellStyle name="20% - Accent1 3 3 2 4 3 3" xfId="24458" xr:uid="{00000000-0005-0000-0000-0000D45E0000}"/>
    <cellStyle name="20% - Accent1 3 3 2 4 3 3 2" xfId="24459" xr:uid="{00000000-0005-0000-0000-0000D55E0000}"/>
    <cellStyle name="20% - Accent1 3 3 2 4 3 3 2 2" xfId="24460" xr:uid="{00000000-0005-0000-0000-0000D65E0000}"/>
    <cellStyle name="20% - Accent1 3 3 2 4 3 3 2 2 2" xfId="24461" xr:uid="{00000000-0005-0000-0000-0000D75E0000}"/>
    <cellStyle name="20% - Accent1 3 3 2 4 3 3 2 3" xfId="24462" xr:uid="{00000000-0005-0000-0000-0000D85E0000}"/>
    <cellStyle name="20% - Accent1 3 3 2 4 3 3 3" xfId="24463" xr:uid="{00000000-0005-0000-0000-0000D95E0000}"/>
    <cellStyle name="20% - Accent1 3 3 2 4 3 3 3 2" xfId="24464" xr:uid="{00000000-0005-0000-0000-0000DA5E0000}"/>
    <cellStyle name="20% - Accent1 3 3 2 4 3 3 4" xfId="24465" xr:uid="{00000000-0005-0000-0000-0000DB5E0000}"/>
    <cellStyle name="20% - Accent1 3 3 2 4 3 4" xfId="24466" xr:uid="{00000000-0005-0000-0000-0000DC5E0000}"/>
    <cellStyle name="20% - Accent1 3 3 2 4 3 4 2" xfId="24467" xr:uid="{00000000-0005-0000-0000-0000DD5E0000}"/>
    <cellStyle name="20% - Accent1 3 3 2 4 3 4 2 2" xfId="24468" xr:uid="{00000000-0005-0000-0000-0000DE5E0000}"/>
    <cellStyle name="20% - Accent1 3 3 2 4 3 4 2 2 2" xfId="24469" xr:uid="{00000000-0005-0000-0000-0000DF5E0000}"/>
    <cellStyle name="20% - Accent1 3 3 2 4 3 4 2 3" xfId="24470" xr:uid="{00000000-0005-0000-0000-0000E05E0000}"/>
    <cellStyle name="20% - Accent1 3 3 2 4 3 4 3" xfId="24471" xr:uid="{00000000-0005-0000-0000-0000E15E0000}"/>
    <cellStyle name="20% - Accent1 3 3 2 4 3 4 3 2" xfId="24472" xr:uid="{00000000-0005-0000-0000-0000E25E0000}"/>
    <cellStyle name="20% - Accent1 3 3 2 4 3 4 4" xfId="24473" xr:uid="{00000000-0005-0000-0000-0000E35E0000}"/>
    <cellStyle name="20% - Accent1 3 3 2 4 3 5" xfId="24474" xr:uid="{00000000-0005-0000-0000-0000E45E0000}"/>
    <cellStyle name="20% - Accent1 3 3 2 4 3 5 2" xfId="24475" xr:uid="{00000000-0005-0000-0000-0000E55E0000}"/>
    <cellStyle name="20% - Accent1 3 3 2 4 3 5 2 2" xfId="24476" xr:uid="{00000000-0005-0000-0000-0000E65E0000}"/>
    <cellStyle name="20% - Accent1 3 3 2 4 3 5 3" xfId="24477" xr:uid="{00000000-0005-0000-0000-0000E75E0000}"/>
    <cellStyle name="20% - Accent1 3 3 2 4 3 6" xfId="24478" xr:uid="{00000000-0005-0000-0000-0000E85E0000}"/>
    <cellStyle name="20% - Accent1 3 3 2 4 3 6 2" xfId="24479" xr:uid="{00000000-0005-0000-0000-0000E95E0000}"/>
    <cellStyle name="20% - Accent1 3 3 2 4 3 6 2 2" xfId="24480" xr:uid="{00000000-0005-0000-0000-0000EA5E0000}"/>
    <cellStyle name="20% - Accent1 3 3 2 4 3 6 3" xfId="24481" xr:uid="{00000000-0005-0000-0000-0000EB5E0000}"/>
    <cellStyle name="20% - Accent1 3 3 2 4 3 7" xfId="24482" xr:uid="{00000000-0005-0000-0000-0000EC5E0000}"/>
    <cellStyle name="20% - Accent1 3 3 2 4 3 7 2" xfId="24483" xr:uid="{00000000-0005-0000-0000-0000ED5E0000}"/>
    <cellStyle name="20% - Accent1 3 3 2 4 3 8" xfId="24484" xr:uid="{00000000-0005-0000-0000-0000EE5E0000}"/>
    <cellStyle name="20% - Accent1 3 3 2 4 3 8 2" xfId="24485" xr:uid="{00000000-0005-0000-0000-0000EF5E0000}"/>
    <cellStyle name="20% - Accent1 3 3 2 4 3 9" xfId="24486" xr:uid="{00000000-0005-0000-0000-0000F05E0000}"/>
    <cellStyle name="20% - Accent1 3 3 2 4 4" xfId="24487" xr:uid="{00000000-0005-0000-0000-0000F15E0000}"/>
    <cellStyle name="20% - Accent1 3 3 2 4 4 2" xfId="24488" xr:uid="{00000000-0005-0000-0000-0000F25E0000}"/>
    <cellStyle name="20% - Accent1 3 3 2 4 4 2 2" xfId="24489" xr:uid="{00000000-0005-0000-0000-0000F35E0000}"/>
    <cellStyle name="20% - Accent1 3 3 2 4 4 2 2 2" xfId="24490" xr:uid="{00000000-0005-0000-0000-0000F45E0000}"/>
    <cellStyle name="20% - Accent1 3 3 2 4 4 2 3" xfId="24491" xr:uid="{00000000-0005-0000-0000-0000F55E0000}"/>
    <cellStyle name="20% - Accent1 3 3 2 4 4 3" xfId="24492" xr:uid="{00000000-0005-0000-0000-0000F65E0000}"/>
    <cellStyle name="20% - Accent1 3 3 2 4 4 3 2" xfId="24493" xr:uid="{00000000-0005-0000-0000-0000F75E0000}"/>
    <cellStyle name="20% - Accent1 3 3 2 4 4 4" xfId="24494" xr:uid="{00000000-0005-0000-0000-0000F85E0000}"/>
    <cellStyle name="20% - Accent1 3 3 2 4 5" xfId="24495" xr:uid="{00000000-0005-0000-0000-0000F95E0000}"/>
    <cellStyle name="20% - Accent1 3 3 2 4 5 2" xfId="24496" xr:uid="{00000000-0005-0000-0000-0000FA5E0000}"/>
    <cellStyle name="20% - Accent1 3 3 2 4 5 2 2" xfId="24497" xr:uid="{00000000-0005-0000-0000-0000FB5E0000}"/>
    <cellStyle name="20% - Accent1 3 3 2 4 5 2 2 2" xfId="24498" xr:uid="{00000000-0005-0000-0000-0000FC5E0000}"/>
    <cellStyle name="20% - Accent1 3 3 2 4 5 2 3" xfId="24499" xr:uid="{00000000-0005-0000-0000-0000FD5E0000}"/>
    <cellStyle name="20% - Accent1 3 3 2 4 5 3" xfId="24500" xr:uid="{00000000-0005-0000-0000-0000FE5E0000}"/>
    <cellStyle name="20% - Accent1 3 3 2 4 5 3 2" xfId="24501" xr:uid="{00000000-0005-0000-0000-0000FF5E0000}"/>
    <cellStyle name="20% - Accent1 3 3 2 4 5 4" xfId="24502" xr:uid="{00000000-0005-0000-0000-0000005F0000}"/>
    <cellStyle name="20% - Accent1 3 3 2 4 6" xfId="24503" xr:uid="{00000000-0005-0000-0000-0000015F0000}"/>
    <cellStyle name="20% - Accent1 3 3 2 4 6 2" xfId="24504" xr:uid="{00000000-0005-0000-0000-0000025F0000}"/>
    <cellStyle name="20% - Accent1 3 3 2 4 6 2 2" xfId="24505" xr:uid="{00000000-0005-0000-0000-0000035F0000}"/>
    <cellStyle name="20% - Accent1 3 3 2 4 6 2 2 2" xfId="24506" xr:uid="{00000000-0005-0000-0000-0000045F0000}"/>
    <cellStyle name="20% - Accent1 3 3 2 4 6 2 3" xfId="24507" xr:uid="{00000000-0005-0000-0000-0000055F0000}"/>
    <cellStyle name="20% - Accent1 3 3 2 4 6 3" xfId="24508" xr:uid="{00000000-0005-0000-0000-0000065F0000}"/>
    <cellStyle name="20% - Accent1 3 3 2 4 6 3 2" xfId="24509" xr:uid="{00000000-0005-0000-0000-0000075F0000}"/>
    <cellStyle name="20% - Accent1 3 3 2 4 6 4" xfId="24510" xr:uid="{00000000-0005-0000-0000-0000085F0000}"/>
    <cellStyle name="20% - Accent1 3 3 2 4 7" xfId="24511" xr:uid="{00000000-0005-0000-0000-0000095F0000}"/>
    <cellStyle name="20% - Accent1 3 3 2 4 7 2" xfId="24512" xr:uid="{00000000-0005-0000-0000-00000A5F0000}"/>
    <cellStyle name="20% - Accent1 3 3 2 4 7 2 2" xfId="24513" xr:uid="{00000000-0005-0000-0000-00000B5F0000}"/>
    <cellStyle name="20% - Accent1 3 3 2 4 7 3" xfId="24514" xr:uid="{00000000-0005-0000-0000-00000C5F0000}"/>
    <cellStyle name="20% - Accent1 3 3 2 4 8" xfId="24515" xr:uid="{00000000-0005-0000-0000-00000D5F0000}"/>
    <cellStyle name="20% - Accent1 3 3 2 4 8 2" xfId="24516" xr:uid="{00000000-0005-0000-0000-00000E5F0000}"/>
    <cellStyle name="20% - Accent1 3 3 2 4 8 2 2" xfId="24517" xr:uid="{00000000-0005-0000-0000-00000F5F0000}"/>
    <cellStyle name="20% - Accent1 3 3 2 4 8 3" xfId="24518" xr:uid="{00000000-0005-0000-0000-0000105F0000}"/>
    <cellStyle name="20% - Accent1 3 3 2 4 9" xfId="24519" xr:uid="{00000000-0005-0000-0000-0000115F0000}"/>
    <cellStyle name="20% - Accent1 3 3 2 4 9 2" xfId="24520" xr:uid="{00000000-0005-0000-0000-0000125F0000}"/>
    <cellStyle name="20% - Accent1 3 3 2 5" xfId="24521" xr:uid="{00000000-0005-0000-0000-0000135F0000}"/>
    <cellStyle name="20% - Accent1 3 3 2 5 10" xfId="24522" xr:uid="{00000000-0005-0000-0000-0000145F0000}"/>
    <cellStyle name="20% - Accent1 3 3 2 5 10 2" xfId="24523" xr:uid="{00000000-0005-0000-0000-0000155F0000}"/>
    <cellStyle name="20% - Accent1 3 3 2 5 11" xfId="24524" xr:uid="{00000000-0005-0000-0000-0000165F0000}"/>
    <cellStyle name="20% - Accent1 3 3 2 5 2" xfId="24525" xr:uid="{00000000-0005-0000-0000-0000175F0000}"/>
    <cellStyle name="20% - Accent1 3 3 2 5 2 2" xfId="24526" xr:uid="{00000000-0005-0000-0000-0000185F0000}"/>
    <cellStyle name="20% - Accent1 3 3 2 5 2 2 2" xfId="24527" xr:uid="{00000000-0005-0000-0000-0000195F0000}"/>
    <cellStyle name="20% - Accent1 3 3 2 5 2 2 2 2" xfId="24528" xr:uid="{00000000-0005-0000-0000-00001A5F0000}"/>
    <cellStyle name="20% - Accent1 3 3 2 5 2 2 2 2 2" xfId="24529" xr:uid="{00000000-0005-0000-0000-00001B5F0000}"/>
    <cellStyle name="20% - Accent1 3 3 2 5 2 2 2 3" xfId="24530" xr:uid="{00000000-0005-0000-0000-00001C5F0000}"/>
    <cellStyle name="20% - Accent1 3 3 2 5 2 2 3" xfId="24531" xr:uid="{00000000-0005-0000-0000-00001D5F0000}"/>
    <cellStyle name="20% - Accent1 3 3 2 5 2 2 3 2" xfId="24532" xr:uid="{00000000-0005-0000-0000-00001E5F0000}"/>
    <cellStyle name="20% - Accent1 3 3 2 5 2 2 4" xfId="24533" xr:uid="{00000000-0005-0000-0000-00001F5F0000}"/>
    <cellStyle name="20% - Accent1 3 3 2 5 2 3" xfId="24534" xr:uid="{00000000-0005-0000-0000-0000205F0000}"/>
    <cellStyle name="20% - Accent1 3 3 2 5 2 3 2" xfId="24535" xr:uid="{00000000-0005-0000-0000-0000215F0000}"/>
    <cellStyle name="20% - Accent1 3 3 2 5 2 3 2 2" xfId="24536" xr:uid="{00000000-0005-0000-0000-0000225F0000}"/>
    <cellStyle name="20% - Accent1 3 3 2 5 2 3 2 2 2" xfId="24537" xr:uid="{00000000-0005-0000-0000-0000235F0000}"/>
    <cellStyle name="20% - Accent1 3 3 2 5 2 3 2 3" xfId="24538" xr:uid="{00000000-0005-0000-0000-0000245F0000}"/>
    <cellStyle name="20% - Accent1 3 3 2 5 2 3 3" xfId="24539" xr:uid="{00000000-0005-0000-0000-0000255F0000}"/>
    <cellStyle name="20% - Accent1 3 3 2 5 2 3 3 2" xfId="24540" xr:uid="{00000000-0005-0000-0000-0000265F0000}"/>
    <cellStyle name="20% - Accent1 3 3 2 5 2 3 4" xfId="24541" xr:uid="{00000000-0005-0000-0000-0000275F0000}"/>
    <cellStyle name="20% - Accent1 3 3 2 5 2 4" xfId="24542" xr:uid="{00000000-0005-0000-0000-0000285F0000}"/>
    <cellStyle name="20% - Accent1 3 3 2 5 2 4 2" xfId="24543" xr:uid="{00000000-0005-0000-0000-0000295F0000}"/>
    <cellStyle name="20% - Accent1 3 3 2 5 2 4 2 2" xfId="24544" xr:uid="{00000000-0005-0000-0000-00002A5F0000}"/>
    <cellStyle name="20% - Accent1 3 3 2 5 2 4 2 2 2" xfId="24545" xr:uid="{00000000-0005-0000-0000-00002B5F0000}"/>
    <cellStyle name="20% - Accent1 3 3 2 5 2 4 2 3" xfId="24546" xr:uid="{00000000-0005-0000-0000-00002C5F0000}"/>
    <cellStyle name="20% - Accent1 3 3 2 5 2 4 3" xfId="24547" xr:uid="{00000000-0005-0000-0000-00002D5F0000}"/>
    <cellStyle name="20% - Accent1 3 3 2 5 2 4 3 2" xfId="24548" xr:uid="{00000000-0005-0000-0000-00002E5F0000}"/>
    <cellStyle name="20% - Accent1 3 3 2 5 2 4 4" xfId="24549" xr:uid="{00000000-0005-0000-0000-00002F5F0000}"/>
    <cellStyle name="20% - Accent1 3 3 2 5 2 5" xfId="24550" xr:uid="{00000000-0005-0000-0000-0000305F0000}"/>
    <cellStyle name="20% - Accent1 3 3 2 5 2 5 2" xfId="24551" xr:uid="{00000000-0005-0000-0000-0000315F0000}"/>
    <cellStyle name="20% - Accent1 3 3 2 5 2 5 2 2" xfId="24552" xr:uid="{00000000-0005-0000-0000-0000325F0000}"/>
    <cellStyle name="20% - Accent1 3 3 2 5 2 5 3" xfId="24553" xr:uid="{00000000-0005-0000-0000-0000335F0000}"/>
    <cellStyle name="20% - Accent1 3 3 2 5 2 6" xfId="24554" xr:uid="{00000000-0005-0000-0000-0000345F0000}"/>
    <cellStyle name="20% - Accent1 3 3 2 5 2 6 2" xfId="24555" xr:uid="{00000000-0005-0000-0000-0000355F0000}"/>
    <cellStyle name="20% - Accent1 3 3 2 5 2 6 2 2" xfId="24556" xr:uid="{00000000-0005-0000-0000-0000365F0000}"/>
    <cellStyle name="20% - Accent1 3 3 2 5 2 6 3" xfId="24557" xr:uid="{00000000-0005-0000-0000-0000375F0000}"/>
    <cellStyle name="20% - Accent1 3 3 2 5 2 7" xfId="24558" xr:uid="{00000000-0005-0000-0000-0000385F0000}"/>
    <cellStyle name="20% - Accent1 3 3 2 5 2 7 2" xfId="24559" xr:uid="{00000000-0005-0000-0000-0000395F0000}"/>
    <cellStyle name="20% - Accent1 3 3 2 5 2 8" xfId="24560" xr:uid="{00000000-0005-0000-0000-00003A5F0000}"/>
    <cellStyle name="20% - Accent1 3 3 2 5 2 8 2" xfId="24561" xr:uid="{00000000-0005-0000-0000-00003B5F0000}"/>
    <cellStyle name="20% - Accent1 3 3 2 5 2 9" xfId="24562" xr:uid="{00000000-0005-0000-0000-00003C5F0000}"/>
    <cellStyle name="20% - Accent1 3 3 2 5 3" xfId="24563" xr:uid="{00000000-0005-0000-0000-00003D5F0000}"/>
    <cellStyle name="20% - Accent1 3 3 2 5 3 2" xfId="24564" xr:uid="{00000000-0005-0000-0000-00003E5F0000}"/>
    <cellStyle name="20% - Accent1 3 3 2 5 3 2 2" xfId="24565" xr:uid="{00000000-0005-0000-0000-00003F5F0000}"/>
    <cellStyle name="20% - Accent1 3 3 2 5 3 2 2 2" xfId="24566" xr:uid="{00000000-0005-0000-0000-0000405F0000}"/>
    <cellStyle name="20% - Accent1 3 3 2 5 3 2 2 2 2" xfId="24567" xr:uid="{00000000-0005-0000-0000-0000415F0000}"/>
    <cellStyle name="20% - Accent1 3 3 2 5 3 2 2 3" xfId="24568" xr:uid="{00000000-0005-0000-0000-0000425F0000}"/>
    <cellStyle name="20% - Accent1 3 3 2 5 3 2 3" xfId="24569" xr:uid="{00000000-0005-0000-0000-0000435F0000}"/>
    <cellStyle name="20% - Accent1 3 3 2 5 3 2 3 2" xfId="24570" xr:uid="{00000000-0005-0000-0000-0000445F0000}"/>
    <cellStyle name="20% - Accent1 3 3 2 5 3 2 4" xfId="24571" xr:uid="{00000000-0005-0000-0000-0000455F0000}"/>
    <cellStyle name="20% - Accent1 3 3 2 5 3 3" xfId="24572" xr:uid="{00000000-0005-0000-0000-0000465F0000}"/>
    <cellStyle name="20% - Accent1 3 3 2 5 3 3 2" xfId="24573" xr:uid="{00000000-0005-0000-0000-0000475F0000}"/>
    <cellStyle name="20% - Accent1 3 3 2 5 3 3 2 2" xfId="24574" xr:uid="{00000000-0005-0000-0000-0000485F0000}"/>
    <cellStyle name="20% - Accent1 3 3 2 5 3 3 2 2 2" xfId="24575" xr:uid="{00000000-0005-0000-0000-0000495F0000}"/>
    <cellStyle name="20% - Accent1 3 3 2 5 3 3 2 3" xfId="24576" xr:uid="{00000000-0005-0000-0000-00004A5F0000}"/>
    <cellStyle name="20% - Accent1 3 3 2 5 3 3 3" xfId="24577" xr:uid="{00000000-0005-0000-0000-00004B5F0000}"/>
    <cellStyle name="20% - Accent1 3 3 2 5 3 3 3 2" xfId="24578" xr:uid="{00000000-0005-0000-0000-00004C5F0000}"/>
    <cellStyle name="20% - Accent1 3 3 2 5 3 3 4" xfId="24579" xr:uid="{00000000-0005-0000-0000-00004D5F0000}"/>
    <cellStyle name="20% - Accent1 3 3 2 5 3 4" xfId="24580" xr:uid="{00000000-0005-0000-0000-00004E5F0000}"/>
    <cellStyle name="20% - Accent1 3 3 2 5 3 4 2" xfId="24581" xr:uid="{00000000-0005-0000-0000-00004F5F0000}"/>
    <cellStyle name="20% - Accent1 3 3 2 5 3 4 2 2" xfId="24582" xr:uid="{00000000-0005-0000-0000-0000505F0000}"/>
    <cellStyle name="20% - Accent1 3 3 2 5 3 4 2 2 2" xfId="24583" xr:uid="{00000000-0005-0000-0000-0000515F0000}"/>
    <cellStyle name="20% - Accent1 3 3 2 5 3 4 2 3" xfId="24584" xr:uid="{00000000-0005-0000-0000-0000525F0000}"/>
    <cellStyle name="20% - Accent1 3 3 2 5 3 4 3" xfId="24585" xr:uid="{00000000-0005-0000-0000-0000535F0000}"/>
    <cellStyle name="20% - Accent1 3 3 2 5 3 4 3 2" xfId="24586" xr:uid="{00000000-0005-0000-0000-0000545F0000}"/>
    <cellStyle name="20% - Accent1 3 3 2 5 3 4 4" xfId="24587" xr:uid="{00000000-0005-0000-0000-0000555F0000}"/>
    <cellStyle name="20% - Accent1 3 3 2 5 3 5" xfId="24588" xr:uid="{00000000-0005-0000-0000-0000565F0000}"/>
    <cellStyle name="20% - Accent1 3 3 2 5 3 5 2" xfId="24589" xr:uid="{00000000-0005-0000-0000-0000575F0000}"/>
    <cellStyle name="20% - Accent1 3 3 2 5 3 5 2 2" xfId="24590" xr:uid="{00000000-0005-0000-0000-0000585F0000}"/>
    <cellStyle name="20% - Accent1 3 3 2 5 3 5 3" xfId="24591" xr:uid="{00000000-0005-0000-0000-0000595F0000}"/>
    <cellStyle name="20% - Accent1 3 3 2 5 3 6" xfId="24592" xr:uid="{00000000-0005-0000-0000-00005A5F0000}"/>
    <cellStyle name="20% - Accent1 3 3 2 5 3 6 2" xfId="24593" xr:uid="{00000000-0005-0000-0000-00005B5F0000}"/>
    <cellStyle name="20% - Accent1 3 3 2 5 3 6 2 2" xfId="24594" xr:uid="{00000000-0005-0000-0000-00005C5F0000}"/>
    <cellStyle name="20% - Accent1 3 3 2 5 3 6 3" xfId="24595" xr:uid="{00000000-0005-0000-0000-00005D5F0000}"/>
    <cellStyle name="20% - Accent1 3 3 2 5 3 7" xfId="24596" xr:uid="{00000000-0005-0000-0000-00005E5F0000}"/>
    <cellStyle name="20% - Accent1 3 3 2 5 3 7 2" xfId="24597" xr:uid="{00000000-0005-0000-0000-00005F5F0000}"/>
    <cellStyle name="20% - Accent1 3 3 2 5 3 8" xfId="24598" xr:uid="{00000000-0005-0000-0000-0000605F0000}"/>
    <cellStyle name="20% - Accent1 3 3 2 5 3 8 2" xfId="24599" xr:uid="{00000000-0005-0000-0000-0000615F0000}"/>
    <cellStyle name="20% - Accent1 3 3 2 5 3 9" xfId="24600" xr:uid="{00000000-0005-0000-0000-0000625F0000}"/>
    <cellStyle name="20% - Accent1 3 3 2 5 4" xfId="24601" xr:uid="{00000000-0005-0000-0000-0000635F0000}"/>
    <cellStyle name="20% - Accent1 3 3 2 5 4 2" xfId="24602" xr:uid="{00000000-0005-0000-0000-0000645F0000}"/>
    <cellStyle name="20% - Accent1 3 3 2 5 4 2 2" xfId="24603" xr:uid="{00000000-0005-0000-0000-0000655F0000}"/>
    <cellStyle name="20% - Accent1 3 3 2 5 4 2 2 2" xfId="24604" xr:uid="{00000000-0005-0000-0000-0000665F0000}"/>
    <cellStyle name="20% - Accent1 3 3 2 5 4 2 3" xfId="24605" xr:uid="{00000000-0005-0000-0000-0000675F0000}"/>
    <cellStyle name="20% - Accent1 3 3 2 5 4 3" xfId="24606" xr:uid="{00000000-0005-0000-0000-0000685F0000}"/>
    <cellStyle name="20% - Accent1 3 3 2 5 4 3 2" xfId="24607" xr:uid="{00000000-0005-0000-0000-0000695F0000}"/>
    <cellStyle name="20% - Accent1 3 3 2 5 4 4" xfId="24608" xr:uid="{00000000-0005-0000-0000-00006A5F0000}"/>
    <cellStyle name="20% - Accent1 3 3 2 5 5" xfId="24609" xr:uid="{00000000-0005-0000-0000-00006B5F0000}"/>
    <cellStyle name="20% - Accent1 3 3 2 5 5 2" xfId="24610" xr:uid="{00000000-0005-0000-0000-00006C5F0000}"/>
    <cellStyle name="20% - Accent1 3 3 2 5 5 2 2" xfId="24611" xr:uid="{00000000-0005-0000-0000-00006D5F0000}"/>
    <cellStyle name="20% - Accent1 3 3 2 5 5 2 2 2" xfId="24612" xr:uid="{00000000-0005-0000-0000-00006E5F0000}"/>
    <cellStyle name="20% - Accent1 3 3 2 5 5 2 3" xfId="24613" xr:uid="{00000000-0005-0000-0000-00006F5F0000}"/>
    <cellStyle name="20% - Accent1 3 3 2 5 5 3" xfId="24614" xr:uid="{00000000-0005-0000-0000-0000705F0000}"/>
    <cellStyle name="20% - Accent1 3 3 2 5 5 3 2" xfId="24615" xr:uid="{00000000-0005-0000-0000-0000715F0000}"/>
    <cellStyle name="20% - Accent1 3 3 2 5 5 4" xfId="24616" xr:uid="{00000000-0005-0000-0000-0000725F0000}"/>
    <cellStyle name="20% - Accent1 3 3 2 5 6" xfId="24617" xr:uid="{00000000-0005-0000-0000-0000735F0000}"/>
    <cellStyle name="20% - Accent1 3 3 2 5 6 2" xfId="24618" xr:uid="{00000000-0005-0000-0000-0000745F0000}"/>
    <cellStyle name="20% - Accent1 3 3 2 5 6 2 2" xfId="24619" xr:uid="{00000000-0005-0000-0000-0000755F0000}"/>
    <cellStyle name="20% - Accent1 3 3 2 5 6 2 2 2" xfId="24620" xr:uid="{00000000-0005-0000-0000-0000765F0000}"/>
    <cellStyle name="20% - Accent1 3 3 2 5 6 2 3" xfId="24621" xr:uid="{00000000-0005-0000-0000-0000775F0000}"/>
    <cellStyle name="20% - Accent1 3 3 2 5 6 3" xfId="24622" xr:uid="{00000000-0005-0000-0000-0000785F0000}"/>
    <cellStyle name="20% - Accent1 3 3 2 5 6 3 2" xfId="24623" xr:uid="{00000000-0005-0000-0000-0000795F0000}"/>
    <cellStyle name="20% - Accent1 3 3 2 5 6 4" xfId="24624" xr:uid="{00000000-0005-0000-0000-00007A5F0000}"/>
    <cellStyle name="20% - Accent1 3 3 2 5 7" xfId="24625" xr:uid="{00000000-0005-0000-0000-00007B5F0000}"/>
    <cellStyle name="20% - Accent1 3 3 2 5 7 2" xfId="24626" xr:uid="{00000000-0005-0000-0000-00007C5F0000}"/>
    <cellStyle name="20% - Accent1 3 3 2 5 7 2 2" xfId="24627" xr:uid="{00000000-0005-0000-0000-00007D5F0000}"/>
    <cellStyle name="20% - Accent1 3 3 2 5 7 3" xfId="24628" xr:uid="{00000000-0005-0000-0000-00007E5F0000}"/>
    <cellStyle name="20% - Accent1 3 3 2 5 8" xfId="24629" xr:uid="{00000000-0005-0000-0000-00007F5F0000}"/>
    <cellStyle name="20% - Accent1 3 3 2 5 8 2" xfId="24630" xr:uid="{00000000-0005-0000-0000-0000805F0000}"/>
    <cellStyle name="20% - Accent1 3 3 2 5 8 2 2" xfId="24631" xr:uid="{00000000-0005-0000-0000-0000815F0000}"/>
    <cellStyle name="20% - Accent1 3 3 2 5 8 3" xfId="24632" xr:uid="{00000000-0005-0000-0000-0000825F0000}"/>
    <cellStyle name="20% - Accent1 3 3 2 5 9" xfId="24633" xr:uid="{00000000-0005-0000-0000-0000835F0000}"/>
    <cellStyle name="20% - Accent1 3 3 2 5 9 2" xfId="24634" xr:uid="{00000000-0005-0000-0000-0000845F0000}"/>
    <cellStyle name="20% - Accent1 3 3 2 6" xfId="24635" xr:uid="{00000000-0005-0000-0000-0000855F0000}"/>
    <cellStyle name="20% - Accent1 3 3 2 6 2" xfId="24636" xr:uid="{00000000-0005-0000-0000-0000865F0000}"/>
    <cellStyle name="20% - Accent1 3 3 2 6 2 2" xfId="24637" xr:uid="{00000000-0005-0000-0000-0000875F0000}"/>
    <cellStyle name="20% - Accent1 3 3 2 6 2 2 2" xfId="24638" xr:uid="{00000000-0005-0000-0000-0000885F0000}"/>
    <cellStyle name="20% - Accent1 3 3 2 6 2 2 2 2" xfId="24639" xr:uid="{00000000-0005-0000-0000-0000895F0000}"/>
    <cellStyle name="20% - Accent1 3 3 2 6 2 2 3" xfId="24640" xr:uid="{00000000-0005-0000-0000-00008A5F0000}"/>
    <cellStyle name="20% - Accent1 3 3 2 6 2 3" xfId="24641" xr:uid="{00000000-0005-0000-0000-00008B5F0000}"/>
    <cellStyle name="20% - Accent1 3 3 2 6 2 3 2" xfId="24642" xr:uid="{00000000-0005-0000-0000-00008C5F0000}"/>
    <cellStyle name="20% - Accent1 3 3 2 6 2 4" xfId="24643" xr:uid="{00000000-0005-0000-0000-00008D5F0000}"/>
    <cellStyle name="20% - Accent1 3 3 2 6 3" xfId="24644" xr:uid="{00000000-0005-0000-0000-00008E5F0000}"/>
    <cellStyle name="20% - Accent1 3 3 2 6 3 2" xfId="24645" xr:uid="{00000000-0005-0000-0000-00008F5F0000}"/>
    <cellStyle name="20% - Accent1 3 3 2 6 3 2 2" xfId="24646" xr:uid="{00000000-0005-0000-0000-0000905F0000}"/>
    <cellStyle name="20% - Accent1 3 3 2 6 3 2 2 2" xfId="24647" xr:uid="{00000000-0005-0000-0000-0000915F0000}"/>
    <cellStyle name="20% - Accent1 3 3 2 6 3 2 3" xfId="24648" xr:uid="{00000000-0005-0000-0000-0000925F0000}"/>
    <cellStyle name="20% - Accent1 3 3 2 6 3 3" xfId="24649" xr:uid="{00000000-0005-0000-0000-0000935F0000}"/>
    <cellStyle name="20% - Accent1 3 3 2 6 3 3 2" xfId="24650" xr:uid="{00000000-0005-0000-0000-0000945F0000}"/>
    <cellStyle name="20% - Accent1 3 3 2 6 3 4" xfId="24651" xr:uid="{00000000-0005-0000-0000-0000955F0000}"/>
    <cellStyle name="20% - Accent1 3 3 2 6 4" xfId="24652" xr:uid="{00000000-0005-0000-0000-0000965F0000}"/>
    <cellStyle name="20% - Accent1 3 3 2 6 4 2" xfId="24653" xr:uid="{00000000-0005-0000-0000-0000975F0000}"/>
    <cellStyle name="20% - Accent1 3 3 2 6 4 2 2" xfId="24654" xr:uid="{00000000-0005-0000-0000-0000985F0000}"/>
    <cellStyle name="20% - Accent1 3 3 2 6 4 2 2 2" xfId="24655" xr:uid="{00000000-0005-0000-0000-0000995F0000}"/>
    <cellStyle name="20% - Accent1 3 3 2 6 4 2 3" xfId="24656" xr:uid="{00000000-0005-0000-0000-00009A5F0000}"/>
    <cellStyle name="20% - Accent1 3 3 2 6 4 3" xfId="24657" xr:uid="{00000000-0005-0000-0000-00009B5F0000}"/>
    <cellStyle name="20% - Accent1 3 3 2 6 4 3 2" xfId="24658" xr:uid="{00000000-0005-0000-0000-00009C5F0000}"/>
    <cellStyle name="20% - Accent1 3 3 2 6 4 4" xfId="24659" xr:uid="{00000000-0005-0000-0000-00009D5F0000}"/>
    <cellStyle name="20% - Accent1 3 3 2 6 5" xfId="24660" xr:uid="{00000000-0005-0000-0000-00009E5F0000}"/>
    <cellStyle name="20% - Accent1 3 3 2 6 5 2" xfId="24661" xr:uid="{00000000-0005-0000-0000-00009F5F0000}"/>
    <cellStyle name="20% - Accent1 3 3 2 6 5 2 2" xfId="24662" xr:uid="{00000000-0005-0000-0000-0000A05F0000}"/>
    <cellStyle name="20% - Accent1 3 3 2 6 5 3" xfId="24663" xr:uid="{00000000-0005-0000-0000-0000A15F0000}"/>
    <cellStyle name="20% - Accent1 3 3 2 6 6" xfId="24664" xr:uid="{00000000-0005-0000-0000-0000A25F0000}"/>
    <cellStyle name="20% - Accent1 3 3 2 6 6 2" xfId="24665" xr:uid="{00000000-0005-0000-0000-0000A35F0000}"/>
    <cellStyle name="20% - Accent1 3 3 2 6 6 2 2" xfId="24666" xr:uid="{00000000-0005-0000-0000-0000A45F0000}"/>
    <cellStyle name="20% - Accent1 3 3 2 6 6 3" xfId="24667" xr:uid="{00000000-0005-0000-0000-0000A55F0000}"/>
    <cellStyle name="20% - Accent1 3 3 2 6 7" xfId="24668" xr:uid="{00000000-0005-0000-0000-0000A65F0000}"/>
    <cellStyle name="20% - Accent1 3 3 2 6 7 2" xfId="24669" xr:uid="{00000000-0005-0000-0000-0000A75F0000}"/>
    <cellStyle name="20% - Accent1 3 3 2 6 8" xfId="24670" xr:uid="{00000000-0005-0000-0000-0000A85F0000}"/>
    <cellStyle name="20% - Accent1 3 3 2 6 8 2" xfId="24671" xr:uid="{00000000-0005-0000-0000-0000A95F0000}"/>
    <cellStyle name="20% - Accent1 3 3 2 6 9" xfId="24672" xr:uid="{00000000-0005-0000-0000-0000AA5F0000}"/>
    <cellStyle name="20% - Accent1 3 3 2 7" xfId="24673" xr:uid="{00000000-0005-0000-0000-0000AB5F0000}"/>
    <cellStyle name="20% - Accent1 3 3 2 7 2" xfId="24674" xr:uid="{00000000-0005-0000-0000-0000AC5F0000}"/>
    <cellStyle name="20% - Accent1 3 3 2 7 2 2" xfId="24675" xr:uid="{00000000-0005-0000-0000-0000AD5F0000}"/>
    <cellStyle name="20% - Accent1 3 3 2 7 2 2 2" xfId="24676" xr:uid="{00000000-0005-0000-0000-0000AE5F0000}"/>
    <cellStyle name="20% - Accent1 3 3 2 7 2 2 2 2" xfId="24677" xr:uid="{00000000-0005-0000-0000-0000AF5F0000}"/>
    <cellStyle name="20% - Accent1 3 3 2 7 2 2 3" xfId="24678" xr:uid="{00000000-0005-0000-0000-0000B05F0000}"/>
    <cellStyle name="20% - Accent1 3 3 2 7 2 3" xfId="24679" xr:uid="{00000000-0005-0000-0000-0000B15F0000}"/>
    <cellStyle name="20% - Accent1 3 3 2 7 2 3 2" xfId="24680" xr:uid="{00000000-0005-0000-0000-0000B25F0000}"/>
    <cellStyle name="20% - Accent1 3 3 2 7 2 4" xfId="24681" xr:uid="{00000000-0005-0000-0000-0000B35F0000}"/>
    <cellStyle name="20% - Accent1 3 3 2 7 3" xfId="24682" xr:uid="{00000000-0005-0000-0000-0000B45F0000}"/>
    <cellStyle name="20% - Accent1 3 3 2 7 3 2" xfId="24683" xr:uid="{00000000-0005-0000-0000-0000B55F0000}"/>
    <cellStyle name="20% - Accent1 3 3 2 7 3 2 2" xfId="24684" xr:uid="{00000000-0005-0000-0000-0000B65F0000}"/>
    <cellStyle name="20% - Accent1 3 3 2 7 3 2 2 2" xfId="24685" xr:uid="{00000000-0005-0000-0000-0000B75F0000}"/>
    <cellStyle name="20% - Accent1 3 3 2 7 3 2 3" xfId="24686" xr:uid="{00000000-0005-0000-0000-0000B85F0000}"/>
    <cellStyle name="20% - Accent1 3 3 2 7 3 3" xfId="24687" xr:uid="{00000000-0005-0000-0000-0000B95F0000}"/>
    <cellStyle name="20% - Accent1 3 3 2 7 3 3 2" xfId="24688" xr:uid="{00000000-0005-0000-0000-0000BA5F0000}"/>
    <cellStyle name="20% - Accent1 3 3 2 7 3 4" xfId="24689" xr:uid="{00000000-0005-0000-0000-0000BB5F0000}"/>
    <cellStyle name="20% - Accent1 3 3 2 7 4" xfId="24690" xr:uid="{00000000-0005-0000-0000-0000BC5F0000}"/>
    <cellStyle name="20% - Accent1 3 3 2 7 4 2" xfId="24691" xr:uid="{00000000-0005-0000-0000-0000BD5F0000}"/>
    <cellStyle name="20% - Accent1 3 3 2 7 4 2 2" xfId="24692" xr:uid="{00000000-0005-0000-0000-0000BE5F0000}"/>
    <cellStyle name="20% - Accent1 3 3 2 7 4 2 2 2" xfId="24693" xr:uid="{00000000-0005-0000-0000-0000BF5F0000}"/>
    <cellStyle name="20% - Accent1 3 3 2 7 4 2 3" xfId="24694" xr:uid="{00000000-0005-0000-0000-0000C05F0000}"/>
    <cellStyle name="20% - Accent1 3 3 2 7 4 3" xfId="24695" xr:uid="{00000000-0005-0000-0000-0000C15F0000}"/>
    <cellStyle name="20% - Accent1 3 3 2 7 4 3 2" xfId="24696" xr:uid="{00000000-0005-0000-0000-0000C25F0000}"/>
    <cellStyle name="20% - Accent1 3 3 2 7 4 4" xfId="24697" xr:uid="{00000000-0005-0000-0000-0000C35F0000}"/>
    <cellStyle name="20% - Accent1 3 3 2 7 5" xfId="24698" xr:uid="{00000000-0005-0000-0000-0000C45F0000}"/>
    <cellStyle name="20% - Accent1 3 3 2 7 5 2" xfId="24699" xr:uid="{00000000-0005-0000-0000-0000C55F0000}"/>
    <cellStyle name="20% - Accent1 3 3 2 7 5 2 2" xfId="24700" xr:uid="{00000000-0005-0000-0000-0000C65F0000}"/>
    <cellStyle name="20% - Accent1 3 3 2 7 5 3" xfId="24701" xr:uid="{00000000-0005-0000-0000-0000C75F0000}"/>
    <cellStyle name="20% - Accent1 3 3 2 7 6" xfId="24702" xr:uid="{00000000-0005-0000-0000-0000C85F0000}"/>
    <cellStyle name="20% - Accent1 3 3 2 7 6 2" xfId="24703" xr:uid="{00000000-0005-0000-0000-0000C95F0000}"/>
    <cellStyle name="20% - Accent1 3 3 2 7 6 2 2" xfId="24704" xr:uid="{00000000-0005-0000-0000-0000CA5F0000}"/>
    <cellStyle name="20% - Accent1 3 3 2 7 6 3" xfId="24705" xr:uid="{00000000-0005-0000-0000-0000CB5F0000}"/>
    <cellStyle name="20% - Accent1 3 3 2 7 7" xfId="24706" xr:uid="{00000000-0005-0000-0000-0000CC5F0000}"/>
    <cellStyle name="20% - Accent1 3 3 2 7 7 2" xfId="24707" xr:uid="{00000000-0005-0000-0000-0000CD5F0000}"/>
    <cellStyle name="20% - Accent1 3 3 2 7 8" xfId="24708" xr:uid="{00000000-0005-0000-0000-0000CE5F0000}"/>
    <cellStyle name="20% - Accent1 3 3 2 7 8 2" xfId="24709" xr:uid="{00000000-0005-0000-0000-0000CF5F0000}"/>
    <cellStyle name="20% - Accent1 3 3 2 7 9" xfId="24710" xr:uid="{00000000-0005-0000-0000-0000D05F0000}"/>
    <cellStyle name="20% - Accent1 3 3 2 8" xfId="24711" xr:uid="{00000000-0005-0000-0000-0000D15F0000}"/>
    <cellStyle name="20% - Accent1 3 3 2 8 2" xfId="24712" xr:uid="{00000000-0005-0000-0000-0000D25F0000}"/>
    <cellStyle name="20% - Accent1 3 3 2 8 2 2" xfId="24713" xr:uid="{00000000-0005-0000-0000-0000D35F0000}"/>
    <cellStyle name="20% - Accent1 3 3 2 8 2 2 2" xfId="24714" xr:uid="{00000000-0005-0000-0000-0000D45F0000}"/>
    <cellStyle name="20% - Accent1 3 3 2 8 2 3" xfId="24715" xr:uid="{00000000-0005-0000-0000-0000D55F0000}"/>
    <cellStyle name="20% - Accent1 3 3 2 8 3" xfId="24716" xr:uid="{00000000-0005-0000-0000-0000D65F0000}"/>
    <cellStyle name="20% - Accent1 3 3 2 8 3 2" xfId="24717" xr:uid="{00000000-0005-0000-0000-0000D75F0000}"/>
    <cellStyle name="20% - Accent1 3 3 2 8 4" xfId="24718" xr:uid="{00000000-0005-0000-0000-0000D85F0000}"/>
    <cellStyle name="20% - Accent1 3 3 2 9" xfId="24719" xr:uid="{00000000-0005-0000-0000-0000D95F0000}"/>
    <cellStyle name="20% - Accent1 3 3 2 9 2" xfId="24720" xr:uid="{00000000-0005-0000-0000-0000DA5F0000}"/>
    <cellStyle name="20% - Accent1 3 3 2 9 2 2" xfId="24721" xr:uid="{00000000-0005-0000-0000-0000DB5F0000}"/>
    <cellStyle name="20% - Accent1 3 3 2 9 2 2 2" xfId="24722" xr:uid="{00000000-0005-0000-0000-0000DC5F0000}"/>
    <cellStyle name="20% - Accent1 3 3 2 9 2 3" xfId="24723" xr:uid="{00000000-0005-0000-0000-0000DD5F0000}"/>
    <cellStyle name="20% - Accent1 3 3 2 9 3" xfId="24724" xr:uid="{00000000-0005-0000-0000-0000DE5F0000}"/>
    <cellStyle name="20% - Accent1 3 3 2 9 3 2" xfId="24725" xr:uid="{00000000-0005-0000-0000-0000DF5F0000}"/>
    <cellStyle name="20% - Accent1 3 3 2 9 4" xfId="24726" xr:uid="{00000000-0005-0000-0000-0000E05F0000}"/>
    <cellStyle name="20% - Accent1 3 3 3" xfId="24727" xr:uid="{00000000-0005-0000-0000-0000E15F0000}"/>
    <cellStyle name="20% - Accent1 3 3 3 10" xfId="24728" xr:uid="{00000000-0005-0000-0000-0000E25F0000}"/>
    <cellStyle name="20% - Accent1 3 3 3 10 2" xfId="24729" xr:uid="{00000000-0005-0000-0000-0000E35F0000}"/>
    <cellStyle name="20% - Accent1 3 3 3 10 2 2" xfId="24730" xr:uid="{00000000-0005-0000-0000-0000E45F0000}"/>
    <cellStyle name="20% - Accent1 3 3 3 10 3" xfId="24731" xr:uid="{00000000-0005-0000-0000-0000E55F0000}"/>
    <cellStyle name="20% - Accent1 3 3 3 11" xfId="24732" xr:uid="{00000000-0005-0000-0000-0000E65F0000}"/>
    <cellStyle name="20% - Accent1 3 3 3 11 2" xfId="24733" xr:uid="{00000000-0005-0000-0000-0000E75F0000}"/>
    <cellStyle name="20% - Accent1 3 3 3 11 2 2" xfId="24734" xr:uid="{00000000-0005-0000-0000-0000E85F0000}"/>
    <cellStyle name="20% - Accent1 3 3 3 11 3" xfId="24735" xr:uid="{00000000-0005-0000-0000-0000E95F0000}"/>
    <cellStyle name="20% - Accent1 3 3 3 12" xfId="24736" xr:uid="{00000000-0005-0000-0000-0000EA5F0000}"/>
    <cellStyle name="20% - Accent1 3 3 3 12 2" xfId="24737" xr:uid="{00000000-0005-0000-0000-0000EB5F0000}"/>
    <cellStyle name="20% - Accent1 3 3 3 13" xfId="24738" xr:uid="{00000000-0005-0000-0000-0000EC5F0000}"/>
    <cellStyle name="20% - Accent1 3 3 3 13 2" xfId="24739" xr:uid="{00000000-0005-0000-0000-0000ED5F0000}"/>
    <cellStyle name="20% - Accent1 3 3 3 14" xfId="24740" xr:uid="{00000000-0005-0000-0000-0000EE5F0000}"/>
    <cellStyle name="20% - Accent1 3 3 3 2" xfId="24741" xr:uid="{00000000-0005-0000-0000-0000EF5F0000}"/>
    <cellStyle name="20% - Accent1 3 3 3 2 10" xfId="24742" xr:uid="{00000000-0005-0000-0000-0000F05F0000}"/>
    <cellStyle name="20% - Accent1 3 3 3 2 10 2" xfId="24743" xr:uid="{00000000-0005-0000-0000-0000F15F0000}"/>
    <cellStyle name="20% - Accent1 3 3 3 2 11" xfId="24744" xr:uid="{00000000-0005-0000-0000-0000F25F0000}"/>
    <cellStyle name="20% - Accent1 3 3 3 2 2" xfId="24745" xr:uid="{00000000-0005-0000-0000-0000F35F0000}"/>
    <cellStyle name="20% - Accent1 3 3 3 2 2 2" xfId="24746" xr:uid="{00000000-0005-0000-0000-0000F45F0000}"/>
    <cellStyle name="20% - Accent1 3 3 3 2 2 2 2" xfId="24747" xr:uid="{00000000-0005-0000-0000-0000F55F0000}"/>
    <cellStyle name="20% - Accent1 3 3 3 2 2 2 2 2" xfId="24748" xr:uid="{00000000-0005-0000-0000-0000F65F0000}"/>
    <cellStyle name="20% - Accent1 3 3 3 2 2 2 2 2 2" xfId="24749" xr:uid="{00000000-0005-0000-0000-0000F75F0000}"/>
    <cellStyle name="20% - Accent1 3 3 3 2 2 2 2 3" xfId="24750" xr:uid="{00000000-0005-0000-0000-0000F85F0000}"/>
    <cellStyle name="20% - Accent1 3 3 3 2 2 2 3" xfId="24751" xr:uid="{00000000-0005-0000-0000-0000F95F0000}"/>
    <cellStyle name="20% - Accent1 3 3 3 2 2 2 3 2" xfId="24752" xr:uid="{00000000-0005-0000-0000-0000FA5F0000}"/>
    <cellStyle name="20% - Accent1 3 3 3 2 2 2 4" xfId="24753" xr:uid="{00000000-0005-0000-0000-0000FB5F0000}"/>
    <cellStyle name="20% - Accent1 3 3 3 2 2 3" xfId="24754" xr:uid="{00000000-0005-0000-0000-0000FC5F0000}"/>
    <cellStyle name="20% - Accent1 3 3 3 2 2 3 2" xfId="24755" xr:uid="{00000000-0005-0000-0000-0000FD5F0000}"/>
    <cellStyle name="20% - Accent1 3 3 3 2 2 3 2 2" xfId="24756" xr:uid="{00000000-0005-0000-0000-0000FE5F0000}"/>
    <cellStyle name="20% - Accent1 3 3 3 2 2 3 2 2 2" xfId="24757" xr:uid="{00000000-0005-0000-0000-0000FF5F0000}"/>
    <cellStyle name="20% - Accent1 3 3 3 2 2 3 2 3" xfId="24758" xr:uid="{00000000-0005-0000-0000-000000600000}"/>
    <cellStyle name="20% - Accent1 3 3 3 2 2 3 3" xfId="24759" xr:uid="{00000000-0005-0000-0000-000001600000}"/>
    <cellStyle name="20% - Accent1 3 3 3 2 2 3 3 2" xfId="24760" xr:uid="{00000000-0005-0000-0000-000002600000}"/>
    <cellStyle name="20% - Accent1 3 3 3 2 2 3 4" xfId="24761" xr:uid="{00000000-0005-0000-0000-000003600000}"/>
    <cellStyle name="20% - Accent1 3 3 3 2 2 4" xfId="24762" xr:uid="{00000000-0005-0000-0000-000004600000}"/>
    <cellStyle name="20% - Accent1 3 3 3 2 2 4 2" xfId="24763" xr:uid="{00000000-0005-0000-0000-000005600000}"/>
    <cellStyle name="20% - Accent1 3 3 3 2 2 4 2 2" xfId="24764" xr:uid="{00000000-0005-0000-0000-000006600000}"/>
    <cellStyle name="20% - Accent1 3 3 3 2 2 4 2 2 2" xfId="24765" xr:uid="{00000000-0005-0000-0000-000007600000}"/>
    <cellStyle name="20% - Accent1 3 3 3 2 2 4 2 3" xfId="24766" xr:uid="{00000000-0005-0000-0000-000008600000}"/>
    <cellStyle name="20% - Accent1 3 3 3 2 2 4 3" xfId="24767" xr:uid="{00000000-0005-0000-0000-000009600000}"/>
    <cellStyle name="20% - Accent1 3 3 3 2 2 4 3 2" xfId="24768" xr:uid="{00000000-0005-0000-0000-00000A600000}"/>
    <cellStyle name="20% - Accent1 3 3 3 2 2 4 4" xfId="24769" xr:uid="{00000000-0005-0000-0000-00000B600000}"/>
    <cellStyle name="20% - Accent1 3 3 3 2 2 5" xfId="24770" xr:uid="{00000000-0005-0000-0000-00000C600000}"/>
    <cellStyle name="20% - Accent1 3 3 3 2 2 5 2" xfId="24771" xr:uid="{00000000-0005-0000-0000-00000D600000}"/>
    <cellStyle name="20% - Accent1 3 3 3 2 2 5 2 2" xfId="24772" xr:uid="{00000000-0005-0000-0000-00000E600000}"/>
    <cellStyle name="20% - Accent1 3 3 3 2 2 5 3" xfId="24773" xr:uid="{00000000-0005-0000-0000-00000F600000}"/>
    <cellStyle name="20% - Accent1 3 3 3 2 2 6" xfId="24774" xr:uid="{00000000-0005-0000-0000-000010600000}"/>
    <cellStyle name="20% - Accent1 3 3 3 2 2 6 2" xfId="24775" xr:uid="{00000000-0005-0000-0000-000011600000}"/>
    <cellStyle name="20% - Accent1 3 3 3 2 2 6 2 2" xfId="24776" xr:uid="{00000000-0005-0000-0000-000012600000}"/>
    <cellStyle name="20% - Accent1 3 3 3 2 2 6 3" xfId="24777" xr:uid="{00000000-0005-0000-0000-000013600000}"/>
    <cellStyle name="20% - Accent1 3 3 3 2 2 7" xfId="24778" xr:uid="{00000000-0005-0000-0000-000014600000}"/>
    <cellStyle name="20% - Accent1 3 3 3 2 2 7 2" xfId="24779" xr:uid="{00000000-0005-0000-0000-000015600000}"/>
    <cellStyle name="20% - Accent1 3 3 3 2 2 8" xfId="24780" xr:uid="{00000000-0005-0000-0000-000016600000}"/>
    <cellStyle name="20% - Accent1 3 3 3 2 2 8 2" xfId="24781" xr:uid="{00000000-0005-0000-0000-000017600000}"/>
    <cellStyle name="20% - Accent1 3 3 3 2 2 9" xfId="24782" xr:uid="{00000000-0005-0000-0000-000018600000}"/>
    <cellStyle name="20% - Accent1 3 3 3 2 3" xfId="24783" xr:uid="{00000000-0005-0000-0000-000019600000}"/>
    <cellStyle name="20% - Accent1 3 3 3 2 3 2" xfId="24784" xr:uid="{00000000-0005-0000-0000-00001A600000}"/>
    <cellStyle name="20% - Accent1 3 3 3 2 3 2 2" xfId="24785" xr:uid="{00000000-0005-0000-0000-00001B600000}"/>
    <cellStyle name="20% - Accent1 3 3 3 2 3 2 2 2" xfId="24786" xr:uid="{00000000-0005-0000-0000-00001C600000}"/>
    <cellStyle name="20% - Accent1 3 3 3 2 3 2 2 2 2" xfId="24787" xr:uid="{00000000-0005-0000-0000-00001D600000}"/>
    <cellStyle name="20% - Accent1 3 3 3 2 3 2 2 3" xfId="24788" xr:uid="{00000000-0005-0000-0000-00001E600000}"/>
    <cellStyle name="20% - Accent1 3 3 3 2 3 2 3" xfId="24789" xr:uid="{00000000-0005-0000-0000-00001F600000}"/>
    <cellStyle name="20% - Accent1 3 3 3 2 3 2 3 2" xfId="24790" xr:uid="{00000000-0005-0000-0000-000020600000}"/>
    <cellStyle name="20% - Accent1 3 3 3 2 3 2 4" xfId="24791" xr:uid="{00000000-0005-0000-0000-000021600000}"/>
    <cellStyle name="20% - Accent1 3 3 3 2 3 3" xfId="24792" xr:uid="{00000000-0005-0000-0000-000022600000}"/>
    <cellStyle name="20% - Accent1 3 3 3 2 3 3 2" xfId="24793" xr:uid="{00000000-0005-0000-0000-000023600000}"/>
    <cellStyle name="20% - Accent1 3 3 3 2 3 3 2 2" xfId="24794" xr:uid="{00000000-0005-0000-0000-000024600000}"/>
    <cellStyle name="20% - Accent1 3 3 3 2 3 3 2 2 2" xfId="24795" xr:uid="{00000000-0005-0000-0000-000025600000}"/>
    <cellStyle name="20% - Accent1 3 3 3 2 3 3 2 3" xfId="24796" xr:uid="{00000000-0005-0000-0000-000026600000}"/>
    <cellStyle name="20% - Accent1 3 3 3 2 3 3 3" xfId="24797" xr:uid="{00000000-0005-0000-0000-000027600000}"/>
    <cellStyle name="20% - Accent1 3 3 3 2 3 3 3 2" xfId="24798" xr:uid="{00000000-0005-0000-0000-000028600000}"/>
    <cellStyle name="20% - Accent1 3 3 3 2 3 3 4" xfId="24799" xr:uid="{00000000-0005-0000-0000-000029600000}"/>
    <cellStyle name="20% - Accent1 3 3 3 2 3 4" xfId="24800" xr:uid="{00000000-0005-0000-0000-00002A600000}"/>
    <cellStyle name="20% - Accent1 3 3 3 2 3 4 2" xfId="24801" xr:uid="{00000000-0005-0000-0000-00002B600000}"/>
    <cellStyle name="20% - Accent1 3 3 3 2 3 4 2 2" xfId="24802" xr:uid="{00000000-0005-0000-0000-00002C600000}"/>
    <cellStyle name="20% - Accent1 3 3 3 2 3 4 2 2 2" xfId="24803" xr:uid="{00000000-0005-0000-0000-00002D600000}"/>
    <cellStyle name="20% - Accent1 3 3 3 2 3 4 2 3" xfId="24804" xr:uid="{00000000-0005-0000-0000-00002E600000}"/>
    <cellStyle name="20% - Accent1 3 3 3 2 3 4 3" xfId="24805" xr:uid="{00000000-0005-0000-0000-00002F600000}"/>
    <cellStyle name="20% - Accent1 3 3 3 2 3 4 3 2" xfId="24806" xr:uid="{00000000-0005-0000-0000-000030600000}"/>
    <cellStyle name="20% - Accent1 3 3 3 2 3 4 4" xfId="24807" xr:uid="{00000000-0005-0000-0000-000031600000}"/>
    <cellStyle name="20% - Accent1 3 3 3 2 3 5" xfId="24808" xr:uid="{00000000-0005-0000-0000-000032600000}"/>
    <cellStyle name="20% - Accent1 3 3 3 2 3 5 2" xfId="24809" xr:uid="{00000000-0005-0000-0000-000033600000}"/>
    <cellStyle name="20% - Accent1 3 3 3 2 3 5 2 2" xfId="24810" xr:uid="{00000000-0005-0000-0000-000034600000}"/>
    <cellStyle name="20% - Accent1 3 3 3 2 3 5 3" xfId="24811" xr:uid="{00000000-0005-0000-0000-000035600000}"/>
    <cellStyle name="20% - Accent1 3 3 3 2 3 6" xfId="24812" xr:uid="{00000000-0005-0000-0000-000036600000}"/>
    <cellStyle name="20% - Accent1 3 3 3 2 3 6 2" xfId="24813" xr:uid="{00000000-0005-0000-0000-000037600000}"/>
    <cellStyle name="20% - Accent1 3 3 3 2 3 6 2 2" xfId="24814" xr:uid="{00000000-0005-0000-0000-000038600000}"/>
    <cellStyle name="20% - Accent1 3 3 3 2 3 6 3" xfId="24815" xr:uid="{00000000-0005-0000-0000-000039600000}"/>
    <cellStyle name="20% - Accent1 3 3 3 2 3 7" xfId="24816" xr:uid="{00000000-0005-0000-0000-00003A600000}"/>
    <cellStyle name="20% - Accent1 3 3 3 2 3 7 2" xfId="24817" xr:uid="{00000000-0005-0000-0000-00003B600000}"/>
    <cellStyle name="20% - Accent1 3 3 3 2 3 8" xfId="24818" xr:uid="{00000000-0005-0000-0000-00003C600000}"/>
    <cellStyle name="20% - Accent1 3 3 3 2 3 8 2" xfId="24819" xr:uid="{00000000-0005-0000-0000-00003D600000}"/>
    <cellStyle name="20% - Accent1 3 3 3 2 3 9" xfId="24820" xr:uid="{00000000-0005-0000-0000-00003E600000}"/>
    <cellStyle name="20% - Accent1 3 3 3 2 4" xfId="24821" xr:uid="{00000000-0005-0000-0000-00003F600000}"/>
    <cellStyle name="20% - Accent1 3 3 3 2 4 2" xfId="24822" xr:uid="{00000000-0005-0000-0000-000040600000}"/>
    <cellStyle name="20% - Accent1 3 3 3 2 4 2 2" xfId="24823" xr:uid="{00000000-0005-0000-0000-000041600000}"/>
    <cellStyle name="20% - Accent1 3 3 3 2 4 2 2 2" xfId="24824" xr:uid="{00000000-0005-0000-0000-000042600000}"/>
    <cellStyle name="20% - Accent1 3 3 3 2 4 2 3" xfId="24825" xr:uid="{00000000-0005-0000-0000-000043600000}"/>
    <cellStyle name="20% - Accent1 3 3 3 2 4 3" xfId="24826" xr:uid="{00000000-0005-0000-0000-000044600000}"/>
    <cellStyle name="20% - Accent1 3 3 3 2 4 3 2" xfId="24827" xr:uid="{00000000-0005-0000-0000-000045600000}"/>
    <cellStyle name="20% - Accent1 3 3 3 2 4 4" xfId="24828" xr:uid="{00000000-0005-0000-0000-000046600000}"/>
    <cellStyle name="20% - Accent1 3 3 3 2 5" xfId="24829" xr:uid="{00000000-0005-0000-0000-000047600000}"/>
    <cellStyle name="20% - Accent1 3 3 3 2 5 2" xfId="24830" xr:uid="{00000000-0005-0000-0000-000048600000}"/>
    <cellStyle name="20% - Accent1 3 3 3 2 5 2 2" xfId="24831" xr:uid="{00000000-0005-0000-0000-000049600000}"/>
    <cellStyle name="20% - Accent1 3 3 3 2 5 2 2 2" xfId="24832" xr:uid="{00000000-0005-0000-0000-00004A600000}"/>
    <cellStyle name="20% - Accent1 3 3 3 2 5 2 3" xfId="24833" xr:uid="{00000000-0005-0000-0000-00004B600000}"/>
    <cellStyle name="20% - Accent1 3 3 3 2 5 3" xfId="24834" xr:uid="{00000000-0005-0000-0000-00004C600000}"/>
    <cellStyle name="20% - Accent1 3 3 3 2 5 3 2" xfId="24835" xr:uid="{00000000-0005-0000-0000-00004D600000}"/>
    <cellStyle name="20% - Accent1 3 3 3 2 5 4" xfId="24836" xr:uid="{00000000-0005-0000-0000-00004E600000}"/>
    <cellStyle name="20% - Accent1 3 3 3 2 6" xfId="24837" xr:uid="{00000000-0005-0000-0000-00004F600000}"/>
    <cellStyle name="20% - Accent1 3 3 3 2 6 2" xfId="24838" xr:uid="{00000000-0005-0000-0000-000050600000}"/>
    <cellStyle name="20% - Accent1 3 3 3 2 6 2 2" xfId="24839" xr:uid="{00000000-0005-0000-0000-000051600000}"/>
    <cellStyle name="20% - Accent1 3 3 3 2 6 2 2 2" xfId="24840" xr:uid="{00000000-0005-0000-0000-000052600000}"/>
    <cellStyle name="20% - Accent1 3 3 3 2 6 2 3" xfId="24841" xr:uid="{00000000-0005-0000-0000-000053600000}"/>
    <cellStyle name="20% - Accent1 3 3 3 2 6 3" xfId="24842" xr:uid="{00000000-0005-0000-0000-000054600000}"/>
    <cellStyle name="20% - Accent1 3 3 3 2 6 3 2" xfId="24843" xr:uid="{00000000-0005-0000-0000-000055600000}"/>
    <cellStyle name="20% - Accent1 3 3 3 2 6 4" xfId="24844" xr:uid="{00000000-0005-0000-0000-000056600000}"/>
    <cellStyle name="20% - Accent1 3 3 3 2 7" xfId="24845" xr:uid="{00000000-0005-0000-0000-000057600000}"/>
    <cellStyle name="20% - Accent1 3 3 3 2 7 2" xfId="24846" xr:uid="{00000000-0005-0000-0000-000058600000}"/>
    <cellStyle name="20% - Accent1 3 3 3 2 7 2 2" xfId="24847" xr:uid="{00000000-0005-0000-0000-000059600000}"/>
    <cellStyle name="20% - Accent1 3 3 3 2 7 3" xfId="24848" xr:uid="{00000000-0005-0000-0000-00005A600000}"/>
    <cellStyle name="20% - Accent1 3 3 3 2 8" xfId="24849" xr:uid="{00000000-0005-0000-0000-00005B600000}"/>
    <cellStyle name="20% - Accent1 3 3 3 2 8 2" xfId="24850" xr:uid="{00000000-0005-0000-0000-00005C600000}"/>
    <cellStyle name="20% - Accent1 3 3 3 2 8 2 2" xfId="24851" xr:uid="{00000000-0005-0000-0000-00005D600000}"/>
    <cellStyle name="20% - Accent1 3 3 3 2 8 3" xfId="24852" xr:uid="{00000000-0005-0000-0000-00005E600000}"/>
    <cellStyle name="20% - Accent1 3 3 3 2 9" xfId="24853" xr:uid="{00000000-0005-0000-0000-00005F600000}"/>
    <cellStyle name="20% - Accent1 3 3 3 2 9 2" xfId="24854" xr:uid="{00000000-0005-0000-0000-000060600000}"/>
    <cellStyle name="20% - Accent1 3 3 3 3" xfId="24855" xr:uid="{00000000-0005-0000-0000-000061600000}"/>
    <cellStyle name="20% - Accent1 3 3 3 3 10" xfId="24856" xr:uid="{00000000-0005-0000-0000-000062600000}"/>
    <cellStyle name="20% - Accent1 3 3 3 3 10 2" xfId="24857" xr:uid="{00000000-0005-0000-0000-000063600000}"/>
    <cellStyle name="20% - Accent1 3 3 3 3 11" xfId="24858" xr:uid="{00000000-0005-0000-0000-000064600000}"/>
    <cellStyle name="20% - Accent1 3 3 3 3 2" xfId="24859" xr:uid="{00000000-0005-0000-0000-000065600000}"/>
    <cellStyle name="20% - Accent1 3 3 3 3 2 2" xfId="24860" xr:uid="{00000000-0005-0000-0000-000066600000}"/>
    <cellStyle name="20% - Accent1 3 3 3 3 2 2 2" xfId="24861" xr:uid="{00000000-0005-0000-0000-000067600000}"/>
    <cellStyle name="20% - Accent1 3 3 3 3 2 2 2 2" xfId="24862" xr:uid="{00000000-0005-0000-0000-000068600000}"/>
    <cellStyle name="20% - Accent1 3 3 3 3 2 2 2 2 2" xfId="24863" xr:uid="{00000000-0005-0000-0000-000069600000}"/>
    <cellStyle name="20% - Accent1 3 3 3 3 2 2 2 3" xfId="24864" xr:uid="{00000000-0005-0000-0000-00006A600000}"/>
    <cellStyle name="20% - Accent1 3 3 3 3 2 2 3" xfId="24865" xr:uid="{00000000-0005-0000-0000-00006B600000}"/>
    <cellStyle name="20% - Accent1 3 3 3 3 2 2 3 2" xfId="24866" xr:uid="{00000000-0005-0000-0000-00006C600000}"/>
    <cellStyle name="20% - Accent1 3 3 3 3 2 2 4" xfId="24867" xr:uid="{00000000-0005-0000-0000-00006D600000}"/>
    <cellStyle name="20% - Accent1 3 3 3 3 2 3" xfId="24868" xr:uid="{00000000-0005-0000-0000-00006E600000}"/>
    <cellStyle name="20% - Accent1 3 3 3 3 2 3 2" xfId="24869" xr:uid="{00000000-0005-0000-0000-00006F600000}"/>
    <cellStyle name="20% - Accent1 3 3 3 3 2 3 2 2" xfId="24870" xr:uid="{00000000-0005-0000-0000-000070600000}"/>
    <cellStyle name="20% - Accent1 3 3 3 3 2 3 2 2 2" xfId="24871" xr:uid="{00000000-0005-0000-0000-000071600000}"/>
    <cellStyle name="20% - Accent1 3 3 3 3 2 3 2 3" xfId="24872" xr:uid="{00000000-0005-0000-0000-000072600000}"/>
    <cellStyle name="20% - Accent1 3 3 3 3 2 3 3" xfId="24873" xr:uid="{00000000-0005-0000-0000-000073600000}"/>
    <cellStyle name="20% - Accent1 3 3 3 3 2 3 3 2" xfId="24874" xr:uid="{00000000-0005-0000-0000-000074600000}"/>
    <cellStyle name="20% - Accent1 3 3 3 3 2 3 4" xfId="24875" xr:uid="{00000000-0005-0000-0000-000075600000}"/>
    <cellStyle name="20% - Accent1 3 3 3 3 2 4" xfId="24876" xr:uid="{00000000-0005-0000-0000-000076600000}"/>
    <cellStyle name="20% - Accent1 3 3 3 3 2 4 2" xfId="24877" xr:uid="{00000000-0005-0000-0000-000077600000}"/>
    <cellStyle name="20% - Accent1 3 3 3 3 2 4 2 2" xfId="24878" xr:uid="{00000000-0005-0000-0000-000078600000}"/>
    <cellStyle name="20% - Accent1 3 3 3 3 2 4 2 2 2" xfId="24879" xr:uid="{00000000-0005-0000-0000-000079600000}"/>
    <cellStyle name="20% - Accent1 3 3 3 3 2 4 2 3" xfId="24880" xr:uid="{00000000-0005-0000-0000-00007A600000}"/>
    <cellStyle name="20% - Accent1 3 3 3 3 2 4 3" xfId="24881" xr:uid="{00000000-0005-0000-0000-00007B600000}"/>
    <cellStyle name="20% - Accent1 3 3 3 3 2 4 3 2" xfId="24882" xr:uid="{00000000-0005-0000-0000-00007C600000}"/>
    <cellStyle name="20% - Accent1 3 3 3 3 2 4 4" xfId="24883" xr:uid="{00000000-0005-0000-0000-00007D600000}"/>
    <cellStyle name="20% - Accent1 3 3 3 3 2 5" xfId="24884" xr:uid="{00000000-0005-0000-0000-00007E600000}"/>
    <cellStyle name="20% - Accent1 3 3 3 3 2 5 2" xfId="24885" xr:uid="{00000000-0005-0000-0000-00007F600000}"/>
    <cellStyle name="20% - Accent1 3 3 3 3 2 5 2 2" xfId="24886" xr:uid="{00000000-0005-0000-0000-000080600000}"/>
    <cellStyle name="20% - Accent1 3 3 3 3 2 5 3" xfId="24887" xr:uid="{00000000-0005-0000-0000-000081600000}"/>
    <cellStyle name="20% - Accent1 3 3 3 3 2 6" xfId="24888" xr:uid="{00000000-0005-0000-0000-000082600000}"/>
    <cellStyle name="20% - Accent1 3 3 3 3 2 6 2" xfId="24889" xr:uid="{00000000-0005-0000-0000-000083600000}"/>
    <cellStyle name="20% - Accent1 3 3 3 3 2 6 2 2" xfId="24890" xr:uid="{00000000-0005-0000-0000-000084600000}"/>
    <cellStyle name="20% - Accent1 3 3 3 3 2 6 3" xfId="24891" xr:uid="{00000000-0005-0000-0000-000085600000}"/>
    <cellStyle name="20% - Accent1 3 3 3 3 2 7" xfId="24892" xr:uid="{00000000-0005-0000-0000-000086600000}"/>
    <cellStyle name="20% - Accent1 3 3 3 3 2 7 2" xfId="24893" xr:uid="{00000000-0005-0000-0000-000087600000}"/>
    <cellStyle name="20% - Accent1 3 3 3 3 2 8" xfId="24894" xr:uid="{00000000-0005-0000-0000-000088600000}"/>
    <cellStyle name="20% - Accent1 3 3 3 3 2 8 2" xfId="24895" xr:uid="{00000000-0005-0000-0000-000089600000}"/>
    <cellStyle name="20% - Accent1 3 3 3 3 2 9" xfId="24896" xr:uid="{00000000-0005-0000-0000-00008A600000}"/>
    <cellStyle name="20% - Accent1 3 3 3 3 3" xfId="24897" xr:uid="{00000000-0005-0000-0000-00008B600000}"/>
    <cellStyle name="20% - Accent1 3 3 3 3 3 2" xfId="24898" xr:uid="{00000000-0005-0000-0000-00008C600000}"/>
    <cellStyle name="20% - Accent1 3 3 3 3 3 2 2" xfId="24899" xr:uid="{00000000-0005-0000-0000-00008D600000}"/>
    <cellStyle name="20% - Accent1 3 3 3 3 3 2 2 2" xfId="24900" xr:uid="{00000000-0005-0000-0000-00008E600000}"/>
    <cellStyle name="20% - Accent1 3 3 3 3 3 2 2 2 2" xfId="24901" xr:uid="{00000000-0005-0000-0000-00008F600000}"/>
    <cellStyle name="20% - Accent1 3 3 3 3 3 2 2 3" xfId="24902" xr:uid="{00000000-0005-0000-0000-000090600000}"/>
    <cellStyle name="20% - Accent1 3 3 3 3 3 2 3" xfId="24903" xr:uid="{00000000-0005-0000-0000-000091600000}"/>
    <cellStyle name="20% - Accent1 3 3 3 3 3 2 3 2" xfId="24904" xr:uid="{00000000-0005-0000-0000-000092600000}"/>
    <cellStyle name="20% - Accent1 3 3 3 3 3 2 4" xfId="24905" xr:uid="{00000000-0005-0000-0000-000093600000}"/>
    <cellStyle name="20% - Accent1 3 3 3 3 3 3" xfId="24906" xr:uid="{00000000-0005-0000-0000-000094600000}"/>
    <cellStyle name="20% - Accent1 3 3 3 3 3 3 2" xfId="24907" xr:uid="{00000000-0005-0000-0000-000095600000}"/>
    <cellStyle name="20% - Accent1 3 3 3 3 3 3 2 2" xfId="24908" xr:uid="{00000000-0005-0000-0000-000096600000}"/>
    <cellStyle name="20% - Accent1 3 3 3 3 3 3 2 2 2" xfId="24909" xr:uid="{00000000-0005-0000-0000-000097600000}"/>
    <cellStyle name="20% - Accent1 3 3 3 3 3 3 2 3" xfId="24910" xr:uid="{00000000-0005-0000-0000-000098600000}"/>
    <cellStyle name="20% - Accent1 3 3 3 3 3 3 3" xfId="24911" xr:uid="{00000000-0005-0000-0000-000099600000}"/>
    <cellStyle name="20% - Accent1 3 3 3 3 3 3 3 2" xfId="24912" xr:uid="{00000000-0005-0000-0000-00009A600000}"/>
    <cellStyle name="20% - Accent1 3 3 3 3 3 3 4" xfId="24913" xr:uid="{00000000-0005-0000-0000-00009B600000}"/>
    <cellStyle name="20% - Accent1 3 3 3 3 3 4" xfId="24914" xr:uid="{00000000-0005-0000-0000-00009C600000}"/>
    <cellStyle name="20% - Accent1 3 3 3 3 3 4 2" xfId="24915" xr:uid="{00000000-0005-0000-0000-00009D600000}"/>
    <cellStyle name="20% - Accent1 3 3 3 3 3 4 2 2" xfId="24916" xr:uid="{00000000-0005-0000-0000-00009E600000}"/>
    <cellStyle name="20% - Accent1 3 3 3 3 3 4 2 2 2" xfId="24917" xr:uid="{00000000-0005-0000-0000-00009F600000}"/>
    <cellStyle name="20% - Accent1 3 3 3 3 3 4 2 3" xfId="24918" xr:uid="{00000000-0005-0000-0000-0000A0600000}"/>
    <cellStyle name="20% - Accent1 3 3 3 3 3 4 3" xfId="24919" xr:uid="{00000000-0005-0000-0000-0000A1600000}"/>
    <cellStyle name="20% - Accent1 3 3 3 3 3 4 3 2" xfId="24920" xr:uid="{00000000-0005-0000-0000-0000A2600000}"/>
    <cellStyle name="20% - Accent1 3 3 3 3 3 4 4" xfId="24921" xr:uid="{00000000-0005-0000-0000-0000A3600000}"/>
    <cellStyle name="20% - Accent1 3 3 3 3 3 5" xfId="24922" xr:uid="{00000000-0005-0000-0000-0000A4600000}"/>
    <cellStyle name="20% - Accent1 3 3 3 3 3 5 2" xfId="24923" xr:uid="{00000000-0005-0000-0000-0000A5600000}"/>
    <cellStyle name="20% - Accent1 3 3 3 3 3 5 2 2" xfId="24924" xr:uid="{00000000-0005-0000-0000-0000A6600000}"/>
    <cellStyle name="20% - Accent1 3 3 3 3 3 5 3" xfId="24925" xr:uid="{00000000-0005-0000-0000-0000A7600000}"/>
    <cellStyle name="20% - Accent1 3 3 3 3 3 6" xfId="24926" xr:uid="{00000000-0005-0000-0000-0000A8600000}"/>
    <cellStyle name="20% - Accent1 3 3 3 3 3 6 2" xfId="24927" xr:uid="{00000000-0005-0000-0000-0000A9600000}"/>
    <cellStyle name="20% - Accent1 3 3 3 3 3 6 2 2" xfId="24928" xr:uid="{00000000-0005-0000-0000-0000AA600000}"/>
    <cellStyle name="20% - Accent1 3 3 3 3 3 6 3" xfId="24929" xr:uid="{00000000-0005-0000-0000-0000AB600000}"/>
    <cellStyle name="20% - Accent1 3 3 3 3 3 7" xfId="24930" xr:uid="{00000000-0005-0000-0000-0000AC600000}"/>
    <cellStyle name="20% - Accent1 3 3 3 3 3 7 2" xfId="24931" xr:uid="{00000000-0005-0000-0000-0000AD600000}"/>
    <cellStyle name="20% - Accent1 3 3 3 3 3 8" xfId="24932" xr:uid="{00000000-0005-0000-0000-0000AE600000}"/>
    <cellStyle name="20% - Accent1 3 3 3 3 3 8 2" xfId="24933" xr:uid="{00000000-0005-0000-0000-0000AF600000}"/>
    <cellStyle name="20% - Accent1 3 3 3 3 3 9" xfId="24934" xr:uid="{00000000-0005-0000-0000-0000B0600000}"/>
    <cellStyle name="20% - Accent1 3 3 3 3 4" xfId="24935" xr:uid="{00000000-0005-0000-0000-0000B1600000}"/>
    <cellStyle name="20% - Accent1 3 3 3 3 4 2" xfId="24936" xr:uid="{00000000-0005-0000-0000-0000B2600000}"/>
    <cellStyle name="20% - Accent1 3 3 3 3 4 2 2" xfId="24937" xr:uid="{00000000-0005-0000-0000-0000B3600000}"/>
    <cellStyle name="20% - Accent1 3 3 3 3 4 2 2 2" xfId="24938" xr:uid="{00000000-0005-0000-0000-0000B4600000}"/>
    <cellStyle name="20% - Accent1 3 3 3 3 4 2 3" xfId="24939" xr:uid="{00000000-0005-0000-0000-0000B5600000}"/>
    <cellStyle name="20% - Accent1 3 3 3 3 4 3" xfId="24940" xr:uid="{00000000-0005-0000-0000-0000B6600000}"/>
    <cellStyle name="20% - Accent1 3 3 3 3 4 3 2" xfId="24941" xr:uid="{00000000-0005-0000-0000-0000B7600000}"/>
    <cellStyle name="20% - Accent1 3 3 3 3 4 4" xfId="24942" xr:uid="{00000000-0005-0000-0000-0000B8600000}"/>
    <cellStyle name="20% - Accent1 3 3 3 3 5" xfId="24943" xr:uid="{00000000-0005-0000-0000-0000B9600000}"/>
    <cellStyle name="20% - Accent1 3 3 3 3 5 2" xfId="24944" xr:uid="{00000000-0005-0000-0000-0000BA600000}"/>
    <cellStyle name="20% - Accent1 3 3 3 3 5 2 2" xfId="24945" xr:uid="{00000000-0005-0000-0000-0000BB600000}"/>
    <cellStyle name="20% - Accent1 3 3 3 3 5 2 2 2" xfId="24946" xr:uid="{00000000-0005-0000-0000-0000BC600000}"/>
    <cellStyle name="20% - Accent1 3 3 3 3 5 2 3" xfId="24947" xr:uid="{00000000-0005-0000-0000-0000BD600000}"/>
    <cellStyle name="20% - Accent1 3 3 3 3 5 3" xfId="24948" xr:uid="{00000000-0005-0000-0000-0000BE600000}"/>
    <cellStyle name="20% - Accent1 3 3 3 3 5 3 2" xfId="24949" xr:uid="{00000000-0005-0000-0000-0000BF600000}"/>
    <cellStyle name="20% - Accent1 3 3 3 3 5 4" xfId="24950" xr:uid="{00000000-0005-0000-0000-0000C0600000}"/>
    <cellStyle name="20% - Accent1 3 3 3 3 6" xfId="24951" xr:uid="{00000000-0005-0000-0000-0000C1600000}"/>
    <cellStyle name="20% - Accent1 3 3 3 3 6 2" xfId="24952" xr:uid="{00000000-0005-0000-0000-0000C2600000}"/>
    <cellStyle name="20% - Accent1 3 3 3 3 6 2 2" xfId="24953" xr:uid="{00000000-0005-0000-0000-0000C3600000}"/>
    <cellStyle name="20% - Accent1 3 3 3 3 6 2 2 2" xfId="24954" xr:uid="{00000000-0005-0000-0000-0000C4600000}"/>
    <cellStyle name="20% - Accent1 3 3 3 3 6 2 3" xfId="24955" xr:uid="{00000000-0005-0000-0000-0000C5600000}"/>
    <cellStyle name="20% - Accent1 3 3 3 3 6 3" xfId="24956" xr:uid="{00000000-0005-0000-0000-0000C6600000}"/>
    <cellStyle name="20% - Accent1 3 3 3 3 6 3 2" xfId="24957" xr:uid="{00000000-0005-0000-0000-0000C7600000}"/>
    <cellStyle name="20% - Accent1 3 3 3 3 6 4" xfId="24958" xr:uid="{00000000-0005-0000-0000-0000C8600000}"/>
    <cellStyle name="20% - Accent1 3 3 3 3 7" xfId="24959" xr:uid="{00000000-0005-0000-0000-0000C9600000}"/>
    <cellStyle name="20% - Accent1 3 3 3 3 7 2" xfId="24960" xr:uid="{00000000-0005-0000-0000-0000CA600000}"/>
    <cellStyle name="20% - Accent1 3 3 3 3 7 2 2" xfId="24961" xr:uid="{00000000-0005-0000-0000-0000CB600000}"/>
    <cellStyle name="20% - Accent1 3 3 3 3 7 3" xfId="24962" xr:uid="{00000000-0005-0000-0000-0000CC600000}"/>
    <cellStyle name="20% - Accent1 3 3 3 3 8" xfId="24963" xr:uid="{00000000-0005-0000-0000-0000CD600000}"/>
    <cellStyle name="20% - Accent1 3 3 3 3 8 2" xfId="24964" xr:uid="{00000000-0005-0000-0000-0000CE600000}"/>
    <cellStyle name="20% - Accent1 3 3 3 3 8 2 2" xfId="24965" xr:uid="{00000000-0005-0000-0000-0000CF600000}"/>
    <cellStyle name="20% - Accent1 3 3 3 3 8 3" xfId="24966" xr:uid="{00000000-0005-0000-0000-0000D0600000}"/>
    <cellStyle name="20% - Accent1 3 3 3 3 9" xfId="24967" xr:uid="{00000000-0005-0000-0000-0000D1600000}"/>
    <cellStyle name="20% - Accent1 3 3 3 3 9 2" xfId="24968" xr:uid="{00000000-0005-0000-0000-0000D2600000}"/>
    <cellStyle name="20% - Accent1 3 3 3 4" xfId="24969" xr:uid="{00000000-0005-0000-0000-0000D3600000}"/>
    <cellStyle name="20% - Accent1 3 3 3 4 10" xfId="24970" xr:uid="{00000000-0005-0000-0000-0000D4600000}"/>
    <cellStyle name="20% - Accent1 3 3 3 4 10 2" xfId="24971" xr:uid="{00000000-0005-0000-0000-0000D5600000}"/>
    <cellStyle name="20% - Accent1 3 3 3 4 11" xfId="24972" xr:uid="{00000000-0005-0000-0000-0000D6600000}"/>
    <cellStyle name="20% - Accent1 3 3 3 4 2" xfId="24973" xr:uid="{00000000-0005-0000-0000-0000D7600000}"/>
    <cellStyle name="20% - Accent1 3 3 3 4 2 2" xfId="24974" xr:uid="{00000000-0005-0000-0000-0000D8600000}"/>
    <cellStyle name="20% - Accent1 3 3 3 4 2 2 2" xfId="24975" xr:uid="{00000000-0005-0000-0000-0000D9600000}"/>
    <cellStyle name="20% - Accent1 3 3 3 4 2 2 2 2" xfId="24976" xr:uid="{00000000-0005-0000-0000-0000DA600000}"/>
    <cellStyle name="20% - Accent1 3 3 3 4 2 2 2 2 2" xfId="24977" xr:uid="{00000000-0005-0000-0000-0000DB600000}"/>
    <cellStyle name="20% - Accent1 3 3 3 4 2 2 2 3" xfId="24978" xr:uid="{00000000-0005-0000-0000-0000DC600000}"/>
    <cellStyle name="20% - Accent1 3 3 3 4 2 2 3" xfId="24979" xr:uid="{00000000-0005-0000-0000-0000DD600000}"/>
    <cellStyle name="20% - Accent1 3 3 3 4 2 2 3 2" xfId="24980" xr:uid="{00000000-0005-0000-0000-0000DE600000}"/>
    <cellStyle name="20% - Accent1 3 3 3 4 2 2 4" xfId="24981" xr:uid="{00000000-0005-0000-0000-0000DF600000}"/>
    <cellStyle name="20% - Accent1 3 3 3 4 2 3" xfId="24982" xr:uid="{00000000-0005-0000-0000-0000E0600000}"/>
    <cellStyle name="20% - Accent1 3 3 3 4 2 3 2" xfId="24983" xr:uid="{00000000-0005-0000-0000-0000E1600000}"/>
    <cellStyle name="20% - Accent1 3 3 3 4 2 3 2 2" xfId="24984" xr:uid="{00000000-0005-0000-0000-0000E2600000}"/>
    <cellStyle name="20% - Accent1 3 3 3 4 2 3 2 2 2" xfId="24985" xr:uid="{00000000-0005-0000-0000-0000E3600000}"/>
    <cellStyle name="20% - Accent1 3 3 3 4 2 3 2 3" xfId="24986" xr:uid="{00000000-0005-0000-0000-0000E4600000}"/>
    <cellStyle name="20% - Accent1 3 3 3 4 2 3 3" xfId="24987" xr:uid="{00000000-0005-0000-0000-0000E5600000}"/>
    <cellStyle name="20% - Accent1 3 3 3 4 2 3 3 2" xfId="24988" xr:uid="{00000000-0005-0000-0000-0000E6600000}"/>
    <cellStyle name="20% - Accent1 3 3 3 4 2 3 4" xfId="24989" xr:uid="{00000000-0005-0000-0000-0000E7600000}"/>
    <cellStyle name="20% - Accent1 3 3 3 4 2 4" xfId="24990" xr:uid="{00000000-0005-0000-0000-0000E8600000}"/>
    <cellStyle name="20% - Accent1 3 3 3 4 2 4 2" xfId="24991" xr:uid="{00000000-0005-0000-0000-0000E9600000}"/>
    <cellStyle name="20% - Accent1 3 3 3 4 2 4 2 2" xfId="24992" xr:uid="{00000000-0005-0000-0000-0000EA600000}"/>
    <cellStyle name="20% - Accent1 3 3 3 4 2 4 2 2 2" xfId="24993" xr:uid="{00000000-0005-0000-0000-0000EB600000}"/>
    <cellStyle name="20% - Accent1 3 3 3 4 2 4 2 3" xfId="24994" xr:uid="{00000000-0005-0000-0000-0000EC600000}"/>
    <cellStyle name="20% - Accent1 3 3 3 4 2 4 3" xfId="24995" xr:uid="{00000000-0005-0000-0000-0000ED600000}"/>
    <cellStyle name="20% - Accent1 3 3 3 4 2 4 3 2" xfId="24996" xr:uid="{00000000-0005-0000-0000-0000EE600000}"/>
    <cellStyle name="20% - Accent1 3 3 3 4 2 4 4" xfId="24997" xr:uid="{00000000-0005-0000-0000-0000EF600000}"/>
    <cellStyle name="20% - Accent1 3 3 3 4 2 5" xfId="24998" xr:uid="{00000000-0005-0000-0000-0000F0600000}"/>
    <cellStyle name="20% - Accent1 3 3 3 4 2 5 2" xfId="24999" xr:uid="{00000000-0005-0000-0000-0000F1600000}"/>
    <cellStyle name="20% - Accent1 3 3 3 4 2 5 2 2" xfId="25000" xr:uid="{00000000-0005-0000-0000-0000F2600000}"/>
    <cellStyle name="20% - Accent1 3 3 3 4 2 5 3" xfId="25001" xr:uid="{00000000-0005-0000-0000-0000F3600000}"/>
    <cellStyle name="20% - Accent1 3 3 3 4 2 6" xfId="25002" xr:uid="{00000000-0005-0000-0000-0000F4600000}"/>
    <cellStyle name="20% - Accent1 3 3 3 4 2 6 2" xfId="25003" xr:uid="{00000000-0005-0000-0000-0000F5600000}"/>
    <cellStyle name="20% - Accent1 3 3 3 4 2 6 2 2" xfId="25004" xr:uid="{00000000-0005-0000-0000-0000F6600000}"/>
    <cellStyle name="20% - Accent1 3 3 3 4 2 6 3" xfId="25005" xr:uid="{00000000-0005-0000-0000-0000F7600000}"/>
    <cellStyle name="20% - Accent1 3 3 3 4 2 7" xfId="25006" xr:uid="{00000000-0005-0000-0000-0000F8600000}"/>
    <cellStyle name="20% - Accent1 3 3 3 4 2 7 2" xfId="25007" xr:uid="{00000000-0005-0000-0000-0000F9600000}"/>
    <cellStyle name="20% - Accent1 3 3 3 4 2 8" xfId="25008" xr:uid="{00000000-0005-0000-0000-0000FA600000}"/>
    <cellStyle name="20% - Accent1 3 3 3 4 2 8 2" xfId="25009" xr:uid="{00000000-0005-0000-0000-0000FB600000}"/>
    <cellStyle name="20% - Accent1 3 3 3 4 2 9" xfId="25010" xr:uid="{00000000-0005-0000-0000-0000FC600000}"/>
    <cellStyle name="20% - Accent1 3 3 3 4 3" xfId="25011" xr:uid="{00000000-0005-0000-0000-0000FD600000}"/>
    <cellStyle name="20% - Accent1 3 3 3 4 3 2" xfId="25012" xr:uid="{00000000-0005-0000-0000-0000FE600000}"/>
    <cellStyle name="20% - Accent1 3 3 3 4 3 2 2" xfId="25013" xr:uid="{00000000-0005-0000-0000-0000FF600000}"/>
    <cellStyle name="20% - Accent1 3 3 3 4 3 2 2 2" xfId="25014" xr:uid="{00000000-0005-0000-0000-000000610000}"/>
    <cellStyle name="20% - Accent1 3 3 3 4 3 2 2 2 2" xfId="25015" xr:uid="{00000000-0005-0000-0000-000001610000}"/>
    <cellStyle name="20% - Accent1 3 3 3 4 3 2 2 3" xfId="25016" xr:uid="{00000000-0005-0000-0000-000002610000}"/>
    <cellStyle name="20% - Accent1 3 3 3 4 3 2 3" xfId="25017" xr:uid="{00000000-0005-0000-0000-000003610000}"/>
    <cellStyle name="20% - Accent1 3 3 3 4 3 2 3 2" xfId="25018" xr:uid="{00000000-0005-0000-0000-000004610000}"/>
    <cellStyle name="20% - Accent1 3 3 3 4 3 2 4" xfId="25019" xr:uid="{00000000-0005-0000-0000-000005610000}"/>
    <cellStyle name="20% - Accent1 3 3 3 4 3 3" xfId="25020" xr:uid="{00000000-0005-0000-0000-000006610000}"/>
    <cellStyle name="20% - Accent1 3 3 3 4 3 3 2" xfId="25021" xr:uid="{00000000-0005-0000-0000-000007610000}"/>
    <cellStyle name="20% - Accent1 3 3 3 4 3 3 2 2" xfId="25022" xr:uid="{00000000-0005-0000-0000-000008610000}"/>
    <cellStyle name="20% - Accent1 3 3 3 4 3 3 2 2 2" xfId="25023" xr:uid="{00000000-0005-0000-0000-000009610000}"/>
    <cellStyle name="20% - Accent1 3 3 3 4 3 3 2 3" xfId="25024" xr:uid="{00000000-0005-0000-0000-00000A610000}"/>
    <cellStyle name="20% - Accent1 3 3 3 4 3 3 3" xfId="25025" xr:uid="{00000000-0005-0000-0000-00000B610000}"/>
    <cellStyle name="20% - Accent1 3 3 3 4 3 3 3 2" xfId="25026" xr:uid="{00000000-0005-0000-0000-00000C610000}"/>
    <cellStyle name="20% - Accent1 3 3 3 4 3 3 4" xfId="25027" xr:uid="{00000000-0005-0000-0000-00000D610000}"/>
    <cellStyle name="20% - Accent1 3 3 3 4 3 4" xfId="25028" xr:uid="{00000000-0005-0000-0000-00000E610000}"/>
    <cellStyle name="20% - Accent1 3 3 3 4 3 4 2" xfId="25029" xr:uid="{00000000-0005-0000-0000-00000F610000}"/>
    <cellStyle name="20% - Accent1 3 3 3 4 3 4 2 2" xfId="25030" xr:uid="{00000000-0005-0000-0000-000010610000}"/>
    <cellStyle name="20% - Accent1 3 3 3 4 3 4 2 2 2" xfId="25031" xr:uid="{00000000-0005-0000-0000-000011610000}"/>
    <cellStyle name="20% - Accent1 3 3 3 4 3 4 2 3" xfId="25032" xr:uid="{00000000-0005-0000-0000-000012610000}"/>
    <cellStyle name="20% - Accent1 3 3 3 4 3 4 3" xfId="25033" xr:uid="{00000000-0005-0000-0000-000013610000}"/>
    <cellStyle name="20% - Accent1 3 3 3 4 3 4 3 2" xfId="25034" xr:uid="{00000000-0005-0000-0000-000014610000}"/>
    <cellStyle name="20% - Accent1 3 3 3 4 3 4 4" xfId="25035" xr:uid="{00000000-0005-0000-0000-000015610000}"/>
    <cellStyle name="20% - Accent1 3 3 3 4 3 5" xfId="25036" xr:uid="{00000000-0005-0000-0000-000016610000}"/>
    <cellStyle name="20% - Accent1 3 3 3 4 3 5 2" xfId="25037" xr:uid="{00000000-0005-0000-0000-000017610000}"/>
    <cellStyle name="20% - Accent1 3 3 3 4 3 5 2 2" xfId="25038" xr:uid="{00000000-0005-0000-0000-000018610000}"/>
    <cellStyle name="20% - Accent1 3 3 3 4 3 5 3" xfId="25039" xr:uid="{00000000-0005-0000-0000-000019610000}"/>
    <cellStyle name="20% - Accent1 3 3 3 4 3 6" xfId="25040" xr:uid="{00000000-0005-0000-0000-00001A610000}"/>
    <cellStyle name="20% - Accent1 3 3 3 4 3 6 2" xfId="25041" xr:uid="{00000000-0005-0000-0000-00001B610000}"/>
    <cellStyle name="20% - Accent1 3 3 3 4 3 6 2 2" xfId="25042" xr:uid="{00000000-0005-0000-0000-00001C610000}"/>
    <cellStyle name="20% - Accent1 3 3 3 4 3 6 3" xfId="25043" xr:uid="{00000000-0005-0000-0000-00001D610000}"/>
    <cellStyle name="20% - Accent1 3 3 3 4 3 7" xfId="25044" xr:uid="{00000000-0005-0000-0000-00001E610000}"/>
    <cellStyle name="20% - Accent1 3 3 3 4 3 7 2" xfId="25045" xr:uid="{00000000-0005-0000-0000-00001F610000}"/>
    <cellStyle name="20% - Accent1 3 3 3 4 3 8" xfId="25046" xr:uid="{00000000-0005-0000-0000-000020610000}"/>
    <cellStyle name="20% - Accent1 3 3 3 4 3 8 2" xfId="25047" xr:uid="{00000000-0005-0000-0000-000021610000}"/>
    <cellStyle name="20% - Accent1 3 3 3 4 3 9" xfId="25048" xr:uid="{00000000-0005-0000-0000-000022610000}"/>
    <cellStyle name="20% - Accent1 3 3 3 4 4" xfId="25049" xr:uid="{00000000-0005-0000-0000-000023610000}"/>
    <cellStyle name="20% - Accent1 3 3 3 4 4 2" xfId="25050" xr:uid="{00000000-0005-0000-0000-000024610000}"/>
    <cellStyle name="20% - Accent1 3 3 3 4 4 2 2" xfId="25051" xr:uid="{00000000-0005-0000-0000-000025610000}"/>
    <cellStyle name="20% - Accent1 3 3 3 4 4 2 2 2" xfId="25052" xr:uid="{00000000-0005-0000-0000-000026610000}"/>
    <cellStyle name="20% - Accent1 3 3 3 4 4 2 3" xfId="25053" xr:uid="{00000000-0005-0000-0000-000027610000}"/>
    <cellStyle name="20% - Accent1 3 3 3 4 4 3" xfId="25054" xr:uid="{00000000-0005-0000-0000-000028610000}"/>
    <cellStyle name="20% - Accent1 3 3 3 4 4 3 2" xfId="25055" xr:uid="{00000000-0005-0000-0000-000029610000}"/>
    <cellStyle name="20% - Accent1 3 3 3 4 4 4" xfId="25056" xr:uid="{00000000-0005-0000-0000-00002A610000}"/>
    <cellStyle name="20% - Accent1 3 3 3 4 5" xfId="25057" xr:uid="{00000000-0005-0000-0000-00002B610000}"/>
    <cellStyle name="20% - Accent1 3 3 3 4 5 2" xfId="25058" xr:uid="{00000000-0005-0000-0000-00002C610000}"/>
    <cellStyle name="20% - Accent1 3 3 3 4 5 2 2" xfId="25059" xr:uid="{00000000-0005-0000-0000-00002D610000}"/>
    <cellStyle name="20% - Accent1 3 3 3 4 5 2 2 2" xfId="25060" xr:uid="{00000000-0005-0000-0000-00002E610000}"/>
    <cellStyle name="20% - Accent1 3 3 3 4 5 2 3" xfId="25061" xr:uid="{00000000-0005-0000-0000-00002F610000}"/>
    <cellStyle name="20% - Accent1 3 3 3 4 5 3" xfId="25062" xr:uid="{00000000-0005-0000-0000-000030610000}"/>
    <cellStyle name="20% - Accent1 3 3 3 4 5 3 2" xfId="25063" xr:uid="{00000000-0005-0000-0000-000031610000}"/>
    <cellStyle name="20% - Accent1 3 3 3 4 5 4" xfId="25064" xr:uid="{00000000-0005-0000-0000-000032610000}"/>
    <cellStyle name="20% - Accent1 3 3 3 4 6" xfId="25065" xr:uid="{00000000-0005-0000-0000-000033610000}"/>
    <cellStyle name="20% - Accent1 3 3 3 4 6 2" xfId="25066" xr:uid="{00000000-0005-0000-0000-000034610000}"/>
    <cellStyle name="20% - Accent1 3 3 3 4 6 2 2" xfId="25067" xr:uid="{00000000-0005-0000-0000-000035610000}"/>
    <cellStyle name="20% - Accent1 3 3 3 4 6 2 2 2" xfId="25068" xr:uid="{00000000-0005-0000-0000-000036610000}"/>
    <cellStyle name="20% - Accent1 3 3 3 4 6 2 3" xfId="25069" xr:uid="{00000000-0005-0000-0000-000037610000}"/>
    <cellStyle name="20% - Accent1 3 3 3 4 6 3" xfId="25070" xr:uid="{00000000-0005-0000-0000-000038610000}"/>
    <cellStyle name="20% - Accent1 3 3 3 4 6 3 2" xfId="25071" xr:uid="{00000000-0005-0000-0000-000039610000}"/>
    <cellStyle name="20% - Accent1 3 3 3 4 6 4" xfId="25072" xr:uid="{00000000-0005-0000-0000-00003A610000}"/>
    <cellStyle name="20% - Accent1 3 3 3 4 7" xfId="25073" xr:uid="{00000000-0005-0000-0000-00003B610000}"/>
    <cellStyle name="20% - Accent1 3 3 3 4 7 2" xfId="25074" xr:uid="{00000000-0005-0000-0000-00003C610000}"/>
    <cellStyle name="20% - Accent1 3 3 3 4 7 2 2" xfId="25075" xr:uid="{00000000-0005-0000-0000-00003D610000}"/>
    <cellStyle name="20% - Accent1 3 3 3 4 7 3" xfId="25076" xr:uid="{00000000-0005-0000-0000-00003E610000}"/>
    <cellStyle name="20% - Accent1 3 3 3 4 8" xfId="25077" xr:uid="{00000000-0005-0000-0000-00003F610000}"/>
    <cellStyle name="20% - Accent1 3 3 3 4 8 2" xfId="25078" xr:uid="{00000000-0005-0000-0000-000040610000}"/>
    <cellStyle name="20% - Accent1 3 3 3 4 8 2 2" xfId="25079" xr:uid="{00000000-0005-0000-0000-000041610000}"/>
    <cellStyle name="20% - Accent1 3 3 3 4 8 3" xfId="25080" xr:uid="{00000000-0005-0000-0000-000042610000}"/>
    <cellStyle name="20% - Accent1 3 3 3 4 9" xfId="25081" xr:uid="{00000000-0005-0000-0000-000043610000}"/>
    <cellStyle name="20% - Accent1 3 3 3 4 9 2" xfId="25082" xr:uid="{00000000-0005-0000-0000-000044610000}"/>
    <cellStyle name="20% - Accent1 3 3 3 5" xfId="25083" xr:uid="{00000000-0005-0000-0000-000045610000}"/>
    <cellStyle name="20% - Accent1 3 3 3 5 2" xfId="25084" xr:uid="{00000000-0005-0000-0000-000046610000}"/>
    <cellStyle name="20% - Accent1 3 3 3 5 2 2" xfId="25085" xr:uid="{00000000-0005-0000-0000-000047610000}"/>
    <cellStyle name="20% - Accent1 3 3 3 5 2 2 2" xfId="25086" xr:uid="{00000000-0005-0000-0000-000048610000}"/>
    <cellStyle name="20% - Accent1 3 3 3 5 2 2 2 2" xfId="25087" xr:uid="{00000000-0005-0000-0000-000049610000}"/>
    <cellStyle name="20% - Accent1 3 3 3 5 2 2 3" xfId="25088" xr:uid="{00000000-0005-0000-0000-00004A610000}"/>
    <cellStyle name="20% - Accent1 3 3 3 5 2 3" xfId="25089" xr:uid="{00000000-0005-0000-0000-00004B610000}"/>
    <cellStyle name="20% - Accent1 3 3 3 5 2 3 2" xfId="25090" xr:uid="{00000000-0005-0000-0000-00004C610000}"/>
    <cellStyle name="20% - Accent1 3 3 3 5 2 4" xfId="25091" xr:uid="{00000000-0005-0000-0000-00004D610000}"/>
    <cellStyle name="20% - Accent1 3 3 3 5 3" xfId="25092" xr:uid="{00000000-0005-0000-0000-00004E610000}"/>
    <cellStyle name="20% - Accent1 3 3 3 5 3 2" xfId="25093" xr:uid="{00000000-0005-0000-0000-00004F610000}"/>
    <cellStyle name="20% - Accent1 3 3 3 5 3 2 2" xfId="25094" xr:uid="{00000000-0005-0000-0000-000050610000}"/>
    <cellStyle name="20% - Accent1 3 3 3 5 3 2 2 2" xfId="25095" xr:uid="{00000000-0005-0000-0000-000051610000}"/>
    <cellStyle name="20% - Accent1 3 3 3 5 3 2 3" xfId="25096" xr:uid="{00000000-0005-0000-0000-000052610000}"/>
    <cellStyle name="20% - Accent1 3 3 3 5 3 3" xfId="25097" xr:uid="{00000000-0005-0000-0000-000053610000}"/>
    <cellStyle name="20% - Accent1 3 3 3 5 3 3 2" xfId="25098" xr:uid="{00000000-0005-0000-0000-000054610000}"/>
    <cellStyle name="20% - Accent1 3 3 3 5 3 4" xfId="25099" xr:uid="{00000000-0005-0000-0000-000055610000}"/>
    <cellStyle name="20% - Accent1 3 3 3 5 4" xfId="25100" xr:uid="{00000000-0005-0000-0000-000056610000}"/>
    <cellStyle name="20% - Accent1 3 3 3 5 4 2" xfId="25101" xr:uid="{00000000-0005-0000-0000-000057610000}"/>
    <cellStyle name="20% - Accent1 3 3 3 5 4 2 2" xfId="25102" xr:uid="{00000000-0005-0000-0000-000058610000}"/>
    <cellStyle name="20% - Accent1 3 3 3 5 4 2 2 2" xfId="25103" xr:uid="{00000000-0005-0000-0000-000059610000}"/>
    <cellStyle name="20% - Accent1 3 3 3 5 4 2 3" xfId="25104" xr:uid="{00000000-0005-0000-0000-00005A610000}"/>
    <cellStyle name="20% - Accent1 3 3 3 5 4 3" xfId="25105" xr:uid="{00000000-0005-0000-0000-00005B610000}"/>
    <cellStyle name="20% - Accent1 3 3 3 5 4 3 2" xfId="25106" xr:uid="{00000000-0005-0000-0000-00005C610000}"/>
    <cellStyle name="20% - Accent1 3 3 3 5 4 4" xfId="25107" xr:uid="{00000000-0005-0000-0000-00005D610000}"/>
    <cellStyle name="20% - Accent1 3 3 3 5 5" xfId="25108" xr:uid="{00000000-0005-0000-0000-00005E610000}"/>
    <cellStyle name="20% - Accent1 3 3 3 5 5 2" xfId="25109" xr:uid="{00000000-0005-0000-0000-00005F610000}"/>
    <cellStyle name="20% - Accent1 3 3 3 5 5 2 2" xfId="25110" xr:uid="{00000000-0005-0000-0000-000060610000}"/>
    <cellStyle name="20% - Accent1 3 3 3 5 5 3" xfId="25111" xr:uid="{00000000-0005-0000-0000-000061610000}"/>
    <cellStyle name="20% - Accent1 3 3 3 5 6" xfId="25112" xr:uid="{00000000-0005-0000-0000-000062610000}"/>
    <cellStyle name="20% - Accent1 3 3 3 5 6 2" xfId="25113" xr:uid="{00000000-0005-0000-0000-000063610000}"/>
    <cellStyle name="20% - Accent1 3 3 3 5 6 2 2" xfId="25114" xr:uid="{00000000-0005-0000-0000-000064610000}"/>
    <cellStyle name="20% - Accent1 3 3 3 5 6 3" xfId="25115" xr:uid="{00000000-0005-0000-0000-000065610000}"/>
    <cellStyle name="20% - Accent1 3 3 3 5 7" xfId="25116" xr:uid="{00000000-0005-0000-0000-000066610000}"/>
    <cellStyle name="20% - Accent1 3 3 3 5 7 2" xfId="25117" xr:uid="{00000000-0005-0000-0000-000067610000}"/>
    <cellStyle name="20% - Accent1 3 3 3 5 8" xfId="25118" xr:uid="{00000000-0005-0000-0000-000068610000}"/>
    <cellStyle name="20% - Accent1 3 3 3 5 8 2" xfId="25119" xr:uid="{00000000-0005-0000-0000-000069610000}"/>
    <cellStyle name="20% - Accent1 3 3 3 5 9" xfId="25120" xr:uid="{00000000-0005-0000-0000-00006A610000}"/>
    <cellStyle name="20% - Accent1 3 3 3 6" xfId="25121" xr:uid="{00000000-0005-0000-0000-00006B610000}"/>
    <cellStyle name="20% - Accent1 3 3 3 6 2" xfId="25122" xr:uid="{00000000-0005-0000-0000-00006C610000}"/>
    <cellStyle name="20% - Accent1 3 3 3 6 2 2" xfId="25123" xr:uid="{00000000-0005-0000-0000-00006D610000}"/>
    <cellStyle name="20% - Accent1 3 3 3 6 2 2 2" xfId="25124" xr:uid="{00000000-0005-0000-0000-00006E610000}"/>
    <cellStyle name="20% - Accent1 3 3 3 6 2 2 2 2" xfId="25125" xr:uid="{00000000-0005-0000-0000-00006F610000}"/>
    <cellStyle name="20% - Accent1 3 3 3 6 2 2 3" xfId="25126" xr:uid="{00000000-0005-0000-0000-000070610000}"/>
    <cellStyle name="20% - Accent1 3 3 3 6 2 3" xfId="25127" xr:uid="{00000000-0005-0000-0000-000071610000}"/>
    <cellStyle name="20% - Accent1 3 3 3 6 2 3 2" xfId="25128" xr:uid="{00000000-0005-0000-0000-000072610000}"/>
    <cellStyle name="20% - Accent1 3 3 3 6 2 4" xfId="25129" xr:uid="{00000000-0005-0000-0000-000073610000}"/>
    <cellStyle name="20% - Accent1 3 3 3 6 3" xfId="25130" xr:uid="{00000000-0005-0000-0000-000074610000}"/>
    <cellStyle name="20% - Accent1 3 3 3 6 3 2" xfId="25131" xr:uid="{00000000-0005-0000-0000-000075610000}"/>
    <cellStyle name="20% - Accent1 3 3 3 6 3 2 2" xfId="25132" xr:uid="{00000000-0005-0000-0000-000076610000}"/>
    <cellStyle name="20% - Accent1 3 3 3 6 3 2 2 2" xfId="25133" xr:uid="{00000000-0005-0000-0000-000077610000}"/>
    <cellStyle name="20% - Accent1 3 3 3 6 3 2 3" xfId="25134" xr:uid="{00000000-0005-0000-0000-000078610000}"/>
    <cellStyle name="20% - Accent1 3 3 3 6 3 3" xfId="25135" xr:uid="{00000000-0005-0000-0000-000079610000}"/>
    <cellStyle name="20% - Accent1 3 3 3 6 3 3 2" xfId="25136" xr:uid="{00000000-0005-0000-0000-00007A610000}"/>
    <cellStyle name="20% - Accent1 3 3 3 6 3 4" xfId="25137" xr:uid="{00000000-0005-0000-0000-00007B610000}"/>
    <cellStyle name="20% - Accent1 3 3 3 6 4" xfId="25138" xr:uid="{00000000-0005-0000-0000-00007C610000}"/>
    <cellStyle name="20% - Accent1 3 3 3 6 4 2" xfId="25139" xr:uid="{00000000-0005-0000-0000-00007D610000}"/>
    <cellStyle name="20% - Accent1 3 3 3 6 4 2 2" xfId="25140" xr:uid="{00000000-0005-0000-0000-00007E610000}"/>
    <cellStyle name="20% - Accent1 3 3 3 6 4 2 2 2" xfId="25141" xr:uid="{00000000-0005-0000-0000-00007F610000}"/>
    <cellStyle name="20% - Accent1 3 3 3 6 4 2 3" xfId="25142" xr:uid="{00000000-0005-0000-0000-000080610000}"/>
    <cellStyle name="20% - Accent1 3 3 3 6 4 3" xfId="25143" xr:uid="{00000000-0005-0000-0000-000081610000}"/>
    <cellStyle name="20% - Accent1 3 3 3 6 4 3 2" xfId="25144" xr:uid="{00000000-0005-0000-0000-000082610000}"/>
    <cellStyle name="20% - Accent1 3 3 3 6 4 4" xfId="25145" xr:uid="{00000000-0005-0000-0000-000083610000}"/>
    <cellStyle name="20% - Accent1 3 3 3 6 5" xfId="25146" xr:uid="{00000000-0005-0000-0000-000084610000}"/>
    <cellStyle name="20% - Accent1 3 3 3 6 5 2" xfId="25147" xr:uid="{00000000-0005-0000-0000-000085610000}"/>
    <cellStyle name="20% - Accent1 3 3 3 6 5 2 2" xfId="25148" xr:uid="{00000000-0005-0000-0000-000086610000}"/>
    <cellStyle name="20% - Accent1 3 3 3 6 5 3" xfId="25149" xr:uid="{00000000-0005-0000-0000-000087610000}"/>
    <cellStyle name="20% - Accent1 3 3 3 6 6" xfId="25150" xr:uid="{00000000-0005-0000-0000-000088610000}"/>
    <cellStyle name="20% - Accent1 3 3 3 6 6 2" xfId="25151" xr:uid="{00000000-0005-0000-0000-000089610000}"/>
    <cellStyle name="20% - Accent1 3 3 3 6 6 2 2" xfId="25152" xr:uid="{00000000-0005-0000-0000-00008A610000}"/>
    <cellStyle name="20% - Accent1 3 3 3 6 6 3" xfId="25153" xr:uid="{00000000-0005-0000-0000-00008B610000}"/>
    <cellStyle name="20% - Accent1 3 3 3 6 7" xfId="25154" xr:uid="{00000000-0005-0000-0000-00008C610000}"/>
    <cellStyle name="20% - Accent1 3 3 3 6 7 2" xfId="25155" xr:uid="{00000000-0005-0000-0000-00008D610000}"/>
    <cellStyle name="20% - Accent1 3 3 3 6 8" xfId="25156" xr:uid="{00000000-0005-0000-0000-00008E610000}"/>
    <cellStyle name="20% - Accent1 3 3 3 6 8 2" xfId="25157" xr:uid="{00000000-0005-0000-0000-00008F610000}"/>
    <cellStyle name="20% - Accent1 3 3 3 6 9" xfId="25158" xr:uid="{00000000-0005-0000-0000-000090610000}"/>
    <cellStyle name="20% - Accent1 3 3 3 7" xfId="25159" xr:uid="{00000000-0005-0000-0000-000091610000}"/>
    <cellStyle name="20% - Accent1 3 3 3 7 2" xfId="25160" xr:uid="{00000000-0005-0000-0000-000092610000}"/>
    <cellStyle name="20% - Accent1 3 3 3 7 2 2" xfId="25161" xr:uid="{00000000-0005-0000-0000-000093610000}"/>
    <cellStyle name="20% - Accent1 3 3 3 7 2 2 2" xfId="25162" xr:uid="{00000000-0005-0000-0000-000094610000}"/>
    <cellStyle name="20% - Accent1 3 3 3 7 2 3" xfId="25163" xr:uid="{00000000-0005-0000-0000-000095610000}"/>
    <cellStyle name="20% - Accent1 3 3 3 7 3" xfId="25164" xr:uid="{00000000-0005-0000-0000-000096610000}"/>
    <cellStyle name="20% - Accent1 3 3 3 7 3 2" xfId="25165" xr:uid="{00000000-0005-0000-0000-000097610000}"/>
    <cellStyle name="20% - Accent1 3 3 3 7 4" xfId="25166" xr:uid="{00000000-0005-0000-0000-000098610000}"/>
    <cellStyle name="20% - Accent1 3 3 3 8" xfId="25167" xr:uid="{00000000-0005-0000-0000-000099610000}"/>
    <cellStyle name="20% - Accent1 3 3 3 8 2" xfId="25168" xr:uid="{00000000-0005-0000-0000-00009A610000}"/>
    <cellStyle name="20% - Accent1 3 3 3 8 2 2" xfId="25169" xr:uid="{00000000-0005-0000-0000-00009B610000}"/>
    <cellStyle name="20% - Accent1 3 3 3 8 2 2 2" xfId="25170" xr:uid="{00000000-0005-0000-0000-00009C610000}"/>
    <cellStyle name="20% - Accent1 3 3 3 8 2 3" xfId="25171" xr:uid="{00000000-0005-0000-0000-00009D610000}"/>
    <cellStyle name="20% - Accent1 3 3 3 8 3" xfId="25172" xr:uid="{00000000-0005-0000-0000-00009E610000}"/>
    <cellStyle name="20% - Accent1 3 3 3 8 3 2" xfId="25173" xr:uid="{00000000-0005-0000-0000-00009F610000}"/>
    <cellStyle name="20% - Accent1 3 3 3 8 4" xfId="25174" xr:uid="{00000000-0005-0000-0000-0000A0610000}"/>
    <cellStyle name="20% - Accent1 3 3 3 9" xfId="25175" xr:uid="{00000000-0005-0000-0000-0000A1610000}"/>
    <cellStyle name="20% - Accent1 3 3 3 9 2" xfId="25176" xr:uid="{00000000-0005-0000-0000-0000A2610000}"/>
    <cellStyle name="20% - Accent1 3 3 3 9 2 2" xfId="25177" xr:uid="{00000000-0005-0000-0000-0000A3610000}"/>
    <cellStyle name="20% - Accent1 3 3 3 9 2 2 2" xfId="25178" xr:uid="{00000000-0005-0000-0000-0000A4610000}"/>
    <cellStyle name="20% - Accent1 3 3 3 9 2 3" xfId="25179" xr:uid="{00000000-0005-0000-0000-0000A5610000}"/>
    <cellStyle name="20% - Accent1 3 3 3 9 3" xfId="25180" xr:uid="{00000000-0005-0000-0000-0000A6610000}"/>
    <cellStyle name="20% - Accent1 3 3 3 9 3 2" xfId="25181" xr:uid="{00000000-0005-0000-0000-0000A7610000}"/>
    <cellStyle name="20% - Accent1 3 3 3 9 4" xfId="25182" xr:uid="{00000000-0005-0000-0000-0000A8610000}"/>
    <cellStyle name="20% - Accent1 3 3 4" xfId="25183" xr:uid="{00000000-0005-0000-0000-0000A9610000}"/>
    <cellStyle name="20% - Accent1 3 3 4 10" xfId="25184" xr:uid="{00000000-0005-0000-0000-0000AA610000}"/>
    <cellStyle name="20% - Accent1 3 3 4 10 2" xfId="25185" xr:uid="{00000000-0005-0000-0000-0000AB610000}"/>
    <cellStyle name="20% - Accent1 3 3 4 11" xfId="25186" xr:uid="{00000000-0005-0000-0000-0000AC610000}"/>
    <cellStyle name="20% - Accent1 3 3 4 2" xfId="25187" xr:uid="{00000000-0005-0000-0000-0000AD610000}"/>
    <cellStyle name="20% - Accent1 3 3 4 2 2" xfId="25188" xr:uid="{00000000-0005-0000-0000-0000AE610000}"/>
    <cellStyle name="20% - Accent1 3 3 4 2 2 2" xfId="25189" xr:uid="{00000000-0005-0000-0000-0000AF610000}"/>
    <cellStyle name="20% - Accent1 3 3 4 2 2 2 2" xfId="25190" xr:uid="{00000000-0005-0000-0000-0000B0610000}"/>
    <cellStyle name="20% - Accent1 3 3 4 2 2 2 2 2" xfId="25191" xr:uid="{00000000-0005-0000-0000-0000B1610000}"/>
    <cellStyle name="20% - Accent1 3 3 4 2 2 2 3" xfId="25192" xr:uid="{00000000-0005-0000-0000-0000B2610000}"/>
    <cellStyle name="20% - Accent1 3 3 4 2 2 3" xfId="25193" xr:uid="{00000000-0005-0000-0000-0000B3610000}"/>
    <cellStyle name="20% - Accent1 3 3 4 2 2 3 2" xfId="25194" xr:uid="{00000000-0005-0000-0000-0000B4610000}"/>
    <cellStyle name="20% - Accent1 3 3 4 2 2 4" xfId="25195" xr:uid="{00000000-0005-0000-0000-0000B5610000}"/>
    <cellStyle name="20% - Accent1 3 3 4 2 3" xfId="25196" xr:uid="{00000000-0005-0000-0000-0000B6610000}"/>
    <cellStyle name="20% - Accent1 3 3 4 2 3 2" xfId="25197" xr:uid="{00000000-0005-0000-0000-0000B7610000}"/>
    <cellStyle name="20% - Accent1 3 3 4 2 3 2 2" xfId="25198" xr:uid="{00000000-0005-0000-0000-0000B8610000}"/>
    <cellStyle name="20% - Accent1 3 3 4 2 3 2 2 2" xfId="25199" xr:uid="{00000000-0005-0000-0000-0000B9610000}"/>
    <cellStyle name="20% - Accent1 3 3 4 2 3 2 3" xfId="25200" xr:uid="{00000000-0005-0000-0000-0000BA610000}"/>
    <cellStyle name="20% - Accent1 3 3 4 2 3 3" xfId="25201" xr:uid="{00000000-0005-0000-0000-0000BB610000}"/>
    <cellStyle name="20% - Accent1 3 3 4 2 3 3 2" xfId="25202" xr:uid="{00000000-0005-0000-0000-0000BC610000}"/>
    <cellStyle name="20% - Accent1 3 3 4 2 3 4" xfId="25203" xr:uid="{00000000-0005-0000-0000-0000BD610000}"/>
    <cellStyle name="20% - Accent1 3 3 4 2 4" xfId="25204" xr:uid="{00000000-0005-0000-0000-0000BE610000}"/>
    <cellStyle name="20% - Accent1 3 3 4 2 4 2" xfId="25205" xr:uid="{00000000-0005-0000-0000-0000BF610000}"/>
    <cellStyle name="20% - Accent1 3 3 4 2 4 2 2" xfId="25206" xr:uid="{00000000-0005-0000-0000-0000C0610000}"/>
    <cellStyle name="20% - Accent1 3 3 4 2 4 2 2 2" xfId="25207" xr:uid="{00000000-0005-0000-0000-0000C1610000}"/>
    <cellStyle name="20% - Accent1 3 3 4 2 4 2 3" xfId="25208" xr:uid="{00000000-0005-0000-0000-0000C2610000}"/>
    <cellStyle name="20% - Accent1 3 3 4 2 4 3" xfId="25209" xr:uid="{00000000-0005-0000-0000-0000C3610000}"/>
    <cellStyle name="20% - Accent1 3 3 4 2 4 3 2" xfId="25210" xr:uid="{00000000-0005-0000-0000-0000C4610000}"/>
    <cellStyle name="20% - Accent1 3 3 4 2 4 4" xfId="25211" xr:uid="{00000000-0005-0000-0000-0000C5610000}"/>
    <cellStyle name="20% - Accent1 3 3 4 2 5" xfId="25212" xr:uid="{00000000-0005-0000-0000-0000C6610000}"/>
    <cellStyle name="20% - Accent1 3 3 4 2 5 2" xfId="25213" xr:uid="{00000000-0005-0000-0000-0000C7610000}"/>
    <cellStyle name="20% - Accent1 3 3 4 2 5 2 2" xfId="25214" xr:uid="{00000000-0005-0000-0000-0000C8610000}"/>
    <cellStyle name="20% - Accent1 3 3 4 2 5 3" xfId="25215" xr:uid="{00000000-0005-0000-0000-0000C9610000}"/>
    <cellStyle name="20% - Accent1 3 3 4 2 6" xfId="25216" xr:uid="{00000000-0005-0000-0000-0000CA610000}"/>
    <cellStyle name="20% - Accent1 3 3 4 2 6 2" xfId="25217" xr:uid="{00000000-0005-0000-0000-0000CB610000}"/>
    <cellStyle name="20% - Accent1 3 3 4 2 6 2 2" xfId="25218" xr:uid="{00000000-0005-0000-0000-0000CC610000}"/>
    <cellStyle name="20% - Accent1 3 3 4 2 6 3" xfId="25219" xr:uid="{00000000-0005-0000-0000-0000CD610000}"/>
    <cellStyle name="20% - Accent1 3 3 4 2 7" xfId="25220" xr:uid="{00000000-0005-0000-0000-0000CE610000}"/>
    <cellStyle name="20% - Accent1 3 3 4 2 7 2" xfId="25221" xr:uid="{00000000-0005-0000-0000-0000CF610000}"/>
    <cellStyle name="20% - Accent1 3 3 4 2 8" xfId="25222" xr:uid="{00000000-0005-0000-0000-0000D0610000}"/>
    <cellStyle name="20% - Accent1 3 3 4 2 8 2" xfId="25223" xr:uid="{00000000-0005-0000-0000-0000D1610000}"/>
    <cellStyle name="20% - Accent1 3 3 4 2 9" xfId="25224" xr:uid="{00000000-0005-0000-0000-0000D2610000}"/>
    <cellStyle name="20% - Accent1 3 3 4 3" xfId="25225" xr:uid="{00000000-0005-0000-0000-0000D3610000}"/>
    <cellStyle name="20% - Accent1 3 3 4 3 2" xfId="25226" xr:uid="{00000000-0005-0000-0000-0000D4610000}"/>
    <cellStyle name="20% - Accent1 3 3 4 3 2 2" xfId="25227" xr:uid="{00000000-0005-0000-0000-0000D5610000}"/>
    <cellStyle name="20% - Accent1 3 3 4 3 2 2 2" xfId="25228" xr:uid="{00000000-0005-0000-0000-0000D6610000}"/>
    <cellStyle name="20% - Accent1 3 3 4 3 2 2 2 2" xfId="25229" xr:uid="{00000000-0005-0000-0000-0000D7610000}"/>
    <cellStyle name="20% - Accent1 3 3 4 3 2 2 3" xfId="25230" xr:uid="{00000000-0005-0000-0000-0000D8610000}"/>
    <cellStyle name="20% - Accent1 3 3 4 3 2 3" xfId="25231" xr:uid="{00000000-0005-0000-0000-0000D9610000}"/>
    <cellStyle name="20% - Accent1 3 3 4 3 2 3 2" xfId="25232" xr:uid="{00000000-0005-0000-0000-0000DA610000}"/>
    <cellStyle name="20% - Accent1 3 3 4 3 2 4" xfId="25233" xr:uid="{00000000-0005-0000-0000-0000DB610000}"/>
    <cellStyle name="20% - Accent1 3 3 4 3 3" xfId="25234" xr:uid="{00000000-0005-0000-0000-0000DC610000}"/>
    <cellStyle name="20% - Accent1 3 3 4 3 3 2" xfId="25235" xr:uid="{00000000-0005-0000-0000-0000DD610000}"/>
    <cellStyle name="20% - Accent1 3 3 4 3 3 2 2" xfId="25236" xr:uid="{00000000-0005-0000-0000-0000DE610000}"/>
    <cellStyle name="20% - Accent1 3 3 4 3 3 2 2 2" xfId="25237" xr:uid="{00000000-0005-0000-0000-0000DF610000}"/>
    <cellStyle name="20% - Accent1 3 3 4 3 3 2 3" xfId="25238" xr:uid="{00000000-0005-0000-0000-0000E0610000}"/>
    <cellStyle name="20% - Accent1 3 3 4 3 3 3" xfId="25239" xr:uid="{00000000-0005-0000-0000-0000E1610000}"/>
    <cellStyle name="20% - Accent1 3 3 4 3 3 3 2" xfId="25240" xr:uid="{00000000-0005-0000-0000-0000E2610000}"/>
    <cellStyle name="20% - Accent1 3 3 4 3 3 4" xfId="25241" xr:uid="{00000000-0005-0000-0000-0000E3610000}"/>
    <cellStyle name="20% - Accent1 3 3 4 3 4" xfId="25242" xr:uid="{00000000-0005-0000-0000-0000E4610000}"/>
    <cellStyle name="20% - Accent1 3 3 4 3 4 2" xfId="25243" xr:uid="{00000000-0005-0000-0000-0000E5610000}"/>
    <cellStyle name="20% - Accent1 3 3 4 3 4 2 2" xfId="25244" xr:uid="{00000000-0005-0000-0000-0000E6610000}"/>
    <cellStyle name="20% - Accent1 3 3 4 3 4 2 2 2" xfId="25245" xr:uid="{00000000-0005-0000-0000-0000E7610000}"/>
    <cellStyle name="20% - Accent1 3 3 4 3 4 2 3" xfId="25246" xr:uid="{00000000-0005-0000-0000-0000E8610000}"/>
    <cellStyle name="20% - Accent1 3 3 4 3 4 3" xfId="25247" xr:uid="{00000000-0005-0000-0000-0000E9610000}"/>
    <cellStyle name="20% - Accent1 3 3 4 3 4 3 2" xfId="25248" xr:uid="{00000000-0005-0000-0000-0000EA610000}"/>
    <cellStyle name="20% - Accent1 3 3 4 3 4 4" xfId="25249" xr:uid="{00000000-0005-0000-0000-0000EB610000}"/>
    <cellStyle name="20% - Accent1 3 3 4 3 5" xfId="25250" xr:uid="{00000000-0005-0000-0000-0000EC610000}"/>
    <cellStyle name="20% - Accent1 3 3 4 3 5 2" xfId="25251" xr:uid="{00000000-0005-0000-0000-0000ED610000}"/>
    <cellStyle name="20% - Accent1 3 3 4 3 5 2 2" xfId="25252" xr:uid="{00000000-0005-0000-0000-0000EE610000}"/>
    <cellStyle name="20% - Accent1 3 3 4 3 5 3" xfId="25253" xr:uid="{00000000-0005-0000-0000-0000EF610000}"/>
    <cellStyle name="20% - Accent1 3 3 4 3 6" xfId="25254" xr:uid="{00000000-0005-0000-0000-0000F0610000}"/>
    <cellStyle name="20% - Accent1 3 3 4 3 6 2" xfId="25255" xr:uid="{00000000-0005-0000-0000-0000F1610000}"/>
    <cellStyle name="20% - Accent1 3 3 4 3 6 2 2" xfId="25256" xr:uid="{00000000-0005-0000-0000-0000F2610000}"/>
    <cellStyle name="20% - Accent1 3 3 4 3 6 3" xfId="25257" xr:uid="{00000000-0005-0000-0000-0000F3610000}"/>
    <cellStyle name="20% - Accent1 3 3 4 3 7" xfId="25258" xr:uid="{00000000-0005-0000-0000-0000F4610000}"/>
    <cellStyle name="20% - Accent1 3 3 4 3 7 2" xfId="25259" xr:uid="{00000000-0005-0000-0000-0000F5610000}"/>
    <cellStyle name="20% - Accent1 3 3 4 3 8" xfId="25260" xr:uid="{00000000-0005-0000-0000-0000F6610000}"/>
    <cellStyle name="20% - Accent1 3 3 4 3 8 2" xfId="25261" xr:uid="{00000000-0005-0000-0000-0000F7610000}"/>
    <cellStyle name="20% - Accent1 3 3 4 3 9" xfId="25262" xr:uid="{00000000-0005-0000-0000-0000F8610000}"/>
    <cellStyle name="20% - Accent1 3 3 4 4" xfId="25263" xr:uid="{00000000-0005-0000-0000-0000F9610000}"/>
    <cellStyle name="20% - Accent1 3 3 4 4 2" xfId="25264" xr:uid="{00000000-0005-0000-0000-0000FA610000}"/>
    <cellStyle name="20% - Accent1 3 3 4 4 2 2" xfId="25265" xr:uid="{00000000-0005-0000-0000-0000FB610000}"/>
    <cellStyle name="20% - Accent1 3 3 4 4 2 2 2" xfId="25266" xr:uid="{00000000-0005-0000-0000-0000FC610000}"/>
    <cellStyle name="20% - Accent1 3 3 4 4 2 3" xfId="25267" xr:uid="{00000000-0005-0000-0000-0000FD610000}"/>
    <cellStyle name="20% - Accent1 3 3 4 4 3" xfId="25268" xr:uid="{00000000-0005-0000-0000-0000FE610000}"/>
    <cellStyle name="20% - Accent1 3 3 4 4 3 2" xfId="25269" xr:uid="{00000000-0005-0000-0000-0000FF610000}"/>
    <cellStyle name="20% - Accent1 3 3 4 4 4" xfId="25270" xr:uid="{00000000-0005-0000-0000-000000620000}"/>
    <cellStyle name="20% - Accent1 3 3 4 5" xfId="25271" xr:uid="{00000000-0005-0000-0000-000001620000}"/>
    <cellStyle name="20% - Accent1 3 3 4 5 2" xfId="25272" xr:uid="{00000000-0005-0000-0000-000002620000}"/>
    <cellStyle name="20% - Accent1 3 3 4 5 2 2" xfId="25273" xr:uid="{00000000-0005-0000-0000-000003620000}"/>
    <cellStyle name="20% - Accent1 3 3 4 5 2 2 2" xfId="25274" xr:uid="{00000000-0005-0000-0000-000004620000}"/>
    <cellStyle name="20% - Accent1 3 3 4 5 2 3" xfId="25275" xr:uid="{00000000-0005-0000-0000-000005620000}"/>
    <cellStyle name="20% - Accent1 3 3 4 5 3" xfId="25276" xr:uid="{00000000-0005-0000-0000-000006620000}"/>
    <cellStyle name="20% - Accent1 3 3 4 5 3 2" xfId="25277" xr:uid="{00000000-0005-0000-0000-000007620000}"/>
    <cellStyle name="20% - Accent1 3 3 4 5 4" xfId="25278" xr:uid="{00000000-0005-0000-0000-000008620000}"/>
    <cellStyle name="20% - Accent1 3 3 4 6" xfId="25279" xr:uid="{00000000-0005-0000-0000-000009620000}"/>
    <cellStyle name="20% - Accent1 3 3 4 6 2" xfId="25280" xr:uid="{00000000-0005-0000-0000-00000A620000}"/>
    <cellStyle name="20% - Accent1 3 3 4 6 2 2" xfId="25281" xr:uid="{00000000-0005-0000-0000-00000B620000}"/>
    <cellStyle name="20% - Accent1 3 3 4 6 2 2 2" xfId="25282" xr:uid="{00000000-0005-0000-0000-00000C620000}"/>
    <cellStyle name="20% - Accent1 3 3 4 6 2 3" xfId="25283" xr:uid="{00000000-0005-0000-0000-00000D620000}"/>
    <cellStyle name="20% - Accent1 3 3 4 6 3" xfId="25284" xr:uid="{00000000-0005-0000-0000-00000E620000}"/>
    <cellStyle name="20% - Accent1 3 3 4 6 3 2" xfId="25285" xr:uid="{00000000-0005-0000-0000-00000F620000}"/>
    <cellStyle name="20% - Accent1 3 3 4 6 4" xfId="25286" xr:uid="{00000000-0005-0000-0000-000010620000}"/>
    <cellStyle name="20% - Accent1 3 3 4 7" xfId="25287" xr:uid="{00000000-0005-0000-0000-000011620000}"/>
    <cellStyle name="20% - Accent1 3 3 4 7 2" xfId="25288" xr:uid="{00000000-0005-0000-0000-000012620000}"/>
    <cellStyle name="20% - Accent1 3 3 4 7 2 2" xfId="25289" xr:uid="{00000000-0005-0000-0000-000013620000}"/>
    <cellStyle name="20% - Accent1 3 3 4 7 3" xfId="25290" xr:uid="{00000000-0005-0000-0000-000014620000}"/>
    <cellStyle name="20% - Accent1 3 3 4 8" xfId="25291" xr:uid="{00000000-0005-0000-0000-000015620000}"/>
    <cellStyle name="20% - Accent1 3 3 4 8 2" xfId="25292" xr:uid="{00000000-0005-0000-0000-000016620000}"/>
    <cellStyle name="20% - Accent1 3 3 4 8 2 2" xfId="25293" xr:uid="{00000000-0005-0000-0000-000017620000}"/>
    <cellStyle name="20% - Accent1 3 3 4 8 3" xfId="25294" xr:uid="{00000000-0005-0000-0000-000018620000}"/>
    <cellStyle name="20% - Accent1 3 3 4 9" xfId="25295" xr:uid="{00000000-0005-0000-0000-000019620000}"/>
    <cellStyle name="20% - Accent1 3 3 4 9 2" xfId="25296" xr:uid="{00000000-0005-0000-0000-00001A620000}"/>
    <cellStyle name="20% - Accent1 3 3 5" xfId="25297" xr:uid="{00000000-0005-0000-0000-00001B620000}"/>
    <cellStyle name="20% - Accent1 3 3 5 10" xfId="25298" xr:uid="{00000000-0005-0000-0000-00001C620000}"/>
    <cellStyle name="20% - Accent1 3 3 5 10 2" xfId="25299" xr:uid="{00000000-0005-0000-0000-00001D620000}"/>
    <cellStyle name="20% - Accent1 3 3 5 11" xfId="25300" xr:uid="{00000000-0005-0000-0000-00001E620000}"/>
    <cellStyle name="20% - Accent1 3 3 5 2" xfId="25301" xr:uid="{00000000-0005-0000-0000-00001F620000}"/>
    <cellStyle name="20% - Accent1 3 3 5 2 2" xfId="25302" xr:uid="{00000000-0005-0000-0000-000020620000}"/>
    <cellStyle name="20% - Accent1 3 3 5 2 2 2" xfId="25303" xr:uid="{00000000-0005-0000-0000-000021620000}"/>
    <cellStyle name="20% - Accent1 3 3 5 2 2 2 2" xfId="25304" xr:uid="{00000000-0005-0000-0000-000022620000}"/>
    <cellStyle name="20% - Accent1 3 3 5 2 2 2 2 2" xfId="25305" xr:uid="{00000000-0005-0000-0000-000023620000}"/>
    <cellStyle name="20% - Accent1 3 3 5 2 2 2 3" xfId="25306" xr:uid="{00000000-0005-0000-0000-000024620000}"/>
    <cellStyle name="20% - Accent1 3 3 5 2 2 3" xfId="25307" xr:uid="{00000000-0005-0000-0000-000025620000}"/>
    <cellStyle name="20% - Accent1 3 3 5 2 2 3 2" xfId="25308" xr:uid="{00000000-0005-0000-0000-000026620000}"/>
    <cellStyle name="20% - Accent1 3 3 5 2 2 4" xfId="25309" xr:uid="{00000000-0005-0000-0000-000027620000}"/>
    <cellStyle name="20% - Accent1 3 3 5 2 3" xfId="25310" xr:uid="{00000000-0005-0000-0000-000028620000}"/>
    <cellStyle name="20% - Accent1 3 3 5 2 3 2" xfId="25311" xr:uid="{00000000-0005-0000-0000-000029620000}"/>
    <cellStyle name="20% - Accent1 3 3 5 2 3 2 2" xfId="25312" xr:uid="{00000000-0005-0000-0000-00002A620000}"/>
    <cellStyle name="20% - Accent1 3 3 5 2 3 2 2 2" xfId="25313" xr:uid="{00000000-0005-0000-0000-00002B620000}"/>
    <cellStyle name="20% - Accent1 3 3 5 2 3 2 3" xfId="25314" xr:uid="{00000000-0005-0000-0000-00002C620000}"/>
    <cellStyle name="20% - Accent1 3 3 5 2 3 3" xfId="25315" xr:uid="{00000000-0005-0000-0000-00002D620000}"/>
    <cellStyle name="20% - Accent1 3 3 5 2 3 3 2" xfId="25316" xr:uid="{00000000-0005-0000-0000-00002E620000}"/>
    <cellStyle name="20% - Accent1 3 3 5 2 3 4" xfId="25317" xr:uid="{00000000-0005-0000-0000-00002F620000}"/>
    <cellStyle name="20% - Accent1 3 3 5 2 4" xfId="25318" xr:uid="{00000000-0005-0000-0000-000030620000}"/>
    <cellStyle name="20% - Accent1 3 3 5 2 4 2" xfId="25319" xr:uid="{00000000-0005-0000-0000-000031620000}"/>
    <cellStyle name="20% - Accent1 3 3 5 2 4 2 2" xfId="25320" xr:uid="{00000000-0005-0000-0000-000032620000}"/>
    <cellStyle name="20% - Accent1 3 3 5 2 4 2 2 2" xfId="25321" xr:uid="{00000000-0005-0000-0000-000033620000}"/>
    <cellStyle name="20% - Accent1 3 3 5 2 4 2 3" xfId="25322" xr:uid="{00000000-0005-0000-0000-000034620000}"/>
    <cellStyle name="20% - Accent1 3 3 5 2 4 3" xfId="25323" xr:uid="{00000000-0005-0000-0000-000035620000}"/>
    <cellStyle name="20% - Accent1 3 3 5 2 4 3 2" xfId="25324" xr:uid="{00000000-0005-0000-0000-000036620000}"/>
    <cellStyle name="20% - Accent1 3 3 5 2 4 4" xfId="25325" xr:uid="{00000000-0005-0000-0000-000037620000}"/>
    <cellStyle name="20% - Accent1 3 3 5 2 5" xfId="25326" xr:uid="{00000000-0005-0000-0000-000038620000}"/>
    <cellStyle name="20% - Accent1 3 3 5 2 5 2" xfId="25327" xr:uid="{00000000-0005-0000-0000-000039620000}"/>
    <cellStyle name="20% - Accent1 3 3 5 2 5 2 2" xfId="25328" xr:uid="{00000000-0005-0000-0000-00003A620000}"/>
    <cellStyle name="20% - Accent1 3 3 5 2 5 3" xfId="25329" xr:uid="{00000000-0005-0000-0000-00003B620000}"/>
    <cellStyle name="20% - Accent1 3 3 5 2 6" xfId="25330" xr:uid="{00000000-0005-0000-0000-00003C620000}"/>
    <cellStyle name="20% - Accent1 3 3 5 2 6 2" xfId="25331" xr:uid="{00000000-0005-0000-0000-00003D620000}"/>
    <cellStyle name="20% - Accent1 3 3 5 2 6 2 2" xfId="25332" xr:uid="{00000000-0005-0000-0000-00003E620000}"/>
    <cellStyle name="20% - Accent1 3 3 5 2 6 3" xfId="25333" xr:uid="{00000000-0005-0000-0000-00003F620000}"/>
    <cellStyle name="20% - Accent1 3 3 5 2 7" xfId="25334" xr:uid="{00000000-0005-0000-0000-000040620000}"/>
    <cellStyle name="20% - Accent1 3 3 5 2 7 2" xfId="25335" xr:uid="{00000000-0005-0000-0000-000041620000}"/>
    <cellStyle name="20% - Accent1 3 3 5 2 8" xfId="25336" xr:uid="{00000000-0005-0000-0000-000042620000}"/>
    <cellStyle name="20% - Accent1 3 3 5 2 8 2" xfId="25337" xr:uid="{00000000-0005-0000-0000-000043620000}"/>
    <cellStyle name="20% - Accent1 3 3 5 2 9" xfId="25338" xr:uid="{00000000-0005-0000-0000-000044620000}"/>
    <cellStyle name="20% - Accent1 3 3 5 3" xfId="25339" xr:uid="{00000000-0005-0000-0000-000045620000}"/>
    <cellStyle name="20% - Accent1 3 3 5 3 2" xfId="25340" xr:uid="{00000000-0005-0000-0000-000046620000}"/>
    <cellStyle name="20% - Accent1 3 3 5 3 2 2" xfId="25341" xr:uid="{00000000-0005-0000-0000-000047620000}"/>
    <cellStyle name="20% - Accent1 3 3 5 3 2 2 2" xfId="25342" xr:uid="{00000000-0005-0000-0000-000048620000}"/>
    <cellStyle name="20% - Accent1 3 3 5 3 2 2 2 2" xfId="25343" xr:uid="{00000000-0005-0000-0000-000049620000}"/>
    <cellStyle name="20% - Accent1 3 3 5 3 2 2 3" xfId="25344" xr:uid="{00000000-0005-0000-0000-00004A620000}"/>
    <cellStyle name="20% - Accent1 3 3 5 3 2 3" xfId="25345" xr:uid="{00000000-0005-0000-0000-00004B620000}"/>
    <cellStyle name="20% - Accent1 3 3 5 3 2 3 2" xfId="25346" xr:uid="{00000000-0005-0000-0000-00004C620000}"/>
    <cellStyle name="20% - Accent1 3 3 5 3 2 4" xfId="25347" xr:uid="{00000000-0005-0000-0000-00004D620000}"/>
    <cellStyle name="20% - Accent1 3 3 5 3 3" xfId="25348" xr:uid="{00000000-0005-0000-0000-00004E620000}"/>
    <cellStyle name="20% - Accent1 3 3 5 3 3 2" xfId="25349" xr:uid="{00000000-0005-0000-0000-00004F620000}"/>
    <cellStyle name="20% - Accent1 3 3 5 3 3 2 2" xfId="25350" xr:uid="{00000000-0005-0000-0000-000050620000}"/>
    <cellStyle name="20% - Accent1 3 3 5 3 3 2 2 2" xfId="25351" xr:uid="{00000000-0005-0000-0000-000051620000}"/>
    <cellStyle name="20% - Accent1 3 3 5 3 3 2 3" xfId="25352" xr:uid="{00000000-0005-0000-0000-000052620000}"/>
    <cellStyle name="20% - Accent1 3 3 5 3 3 3" xfId="25353" xr:uid="{00000000-0005-0000-0000-000053620000}"/>
    <cellStyle name="20% - Accent1 3 3 5 3 3 3 2" xfId="25354" xr:uid="{00000000-0005-0000-0000-000054620000}"/>
    <cellStyle name="20% - Accent1 3 3 5 3 3 4" xfId="25355" xr:uid="{00000000-0005-0000-0000-000055620000}"/>
    <cellStyle name="20% - Accent1 3 3 5 3 4" xfId="25356" xr:uid="{00000000-0005-0000-0000-000056620000}"/>
    <cellStyle name="20% - Accent1 3 3 5 3 4 2" xfId="25357" xr:uid="{00000000-0005-0000-0000-000057620000}"/>
    <cellStyle name="20% - Accent1 3 3 5 3 4 2 2" xfId="25358" xr:uid="{00000000-0005-0000-0000-000058620000}"/>
    <cellStyle name="20% - Accent1 3 3 5 3 4 2 2 2" xfId="25359" xr:uid="{00000000-0005-0000-0000-000059620000}"/>
    <cellStyle name="20% - Accent1 3 3 5 3 4 2 3" xfId="25360" xr:uid="{00000000-0005-0000-0000-00005A620000}"/>
    <cellStyle name="20% - Accent1 3 3 5 3 4 3" xfId="25361" xr:uid="{00000000-0005-0000-0000-00005B620000}"/>
    <cellStyle name="20% - Accent1 3 3 5 3 4 3 2" xfId="25362" xr:uid="{00000000-0005-0000-0000-00005C620000}"/>
    <cellStyle name="20% - Accent1 3 3 5 3 4 4" xfId="25363" xr:uid="{00000000-0005-0000-0000-00005D620000}"/>
    <cellStyle name="20% - Accent1 3 3 5 3 5" xfId="25364" xr:uid="{00000000-0005-0000-0000-00005E620000}"/>
    <cellStyle name="20% - Accent1 3 3 5 3 5 2" xfId="25365" xr:uid="{00000000-0005-0000-0000-00005F620000}"/>
    <cellStyle name="20% - Accent1 3 3 5 3 5 2 2" xfId="25366" xr:uid="{00000000-0005-0000-0000-000060620000}"/>
    <cellStyle name="20% - Accent1 3 3 5 3 5 3" xfId="25367" xr:uid="{00000000-0005-0000-0000-000061620000}"/>
    <cellStyle name="20% - Accent1 3 3 5 3 6" xfId="25368" xr:uid="{00000000-0005-0000-0000-000062620000}"/>
    <cellStyle name="20% - Accent1 3 3 5 3 6 2" xfId="25369" xr:uid="{00000000-0005-0000-0000-000063620000}"/>
    <cellStyle name="20% - Accent1 3 3 5 3 6 2 2" xfId="25370" xr:uid="{00000000-0005-0000-0000-000064620000}"/>
    <cellStyle name="20% - Accent1 3 3 5 3 6 3" xfId="25371" xr:uid="{00000000-0005-0000-0000-000065620000}"/>
    <cellStyle name="20% - Accent1 3 3 5 3 7" xfId="25372" xr:uid="{00000000-0005-0000-0000-000066620000}"/>
    <cellStyle name="20% - Accent1 3 3 5 3 7 2" xfId="25373" xr:uid="{00000000-0005-0000-0000-000067620000}"/>
    <cellStyle name="20% - Accent1 3 3 5 3 8" xfId="25374" xr:uid="{00000000-0005-0000-0000-000068620000}"/>
    <cellStyle name="20% - Accent1 3 3 5 3 8 2" xfId="25375" xr:uid="{00000000-0005-0000-0000-000069620000}"/>
    <cellStyle name="20% - Accent1 3 3 5 3 9" xfId="25376" xr:uid="{00000000-0005-0000-0000-00006A620000}"/>
    <cellStyle name="20% - Accent1 3 3 5 4" xfId="25377" xr:uid="{00000000-0005-0000-0000-00006B620000}"/>
    <cellStyle name="20% - Accent1 3 3 5 4 2" xfId="25378" xr:uid="{00000000-0005-0000-0000-00006C620000}"/>
    <cellStyle name="20% - Accent1 3 3 5 4 2 2" xfId="25379" xr:uid="{00000000-0005-0000-0000-00006D620000}"/>
    <cellStyle name="20% - Accent1 3 3 5 4 2 2 2" xfId="25380" xr:uid="{00000000-0005-0000-0000-00006E620000}"/>
    <cellStyle name="20% - Accent1 3 3 5 4 2 3" xfId="25381" xr:uid="{00000000-0005-0000-0000-00006F620000}"/>
    <cellStyle name="20% - Accent1 3 3 5 4 3" xfId="25382" xr:uid="{00000000-0005-0000-0000-000070620000}"/>
    <cellStyle name="20% - Accent1 3 3 5 4 3 2" xfId="25383" xr:uid="{00000000-0005-0000-0000-000071620000}"/>
    <cellStyle name="20% - Accent1 3 3 5 4 4" xfId="25384" xr:uid="{00000000-0005-0000-0000-000072620000}"/>
    <cellStyle name="20% - Accent1 3 3 5 5" xfId="25385" xr:uid="{00000000-0005-0000-0000-000073620000}"/>
    <cellStyle name="20% - Accent1 3 3 5 5 2" xfId="25386" xr:uid="{00000000-0005-0000-0000-000074620000}"/>
    <cellStyle name="20% - Accent1 3 3 5 5 2 2" xfId="25387" xr:uid="{00000000-0005-0000-0000-000075620000}"/>
    <cellStyle name="20% - Accent1 3 3 5 5 2 2 2" xfId="25388" xr:uid="{00000000-0005-0000-0000-000076620000}"/>
    <cellStyle name="20% - Accent1 3 3 5 5 2 3" xfId="25389" xr:uid="{00000000-0005-0000-0000-000077620000}"/>
    <cellStyle name="20% - Accent1 3 3 5 5 3" xfId="25390" xr:uid="{00000000-0005-0000-0000-000078620000}"/>
    <cellStyle name="20% - Accent1 3 3 5 5 3 2" xfId="25391" xr:uid="{00000000-0005-0000-0000-000079620000}"/>
    <cellStyle name="20% - Accent1 3 3 5 5 4" xfId="25392" xr:uid="{00000000-0005-0000-0000-00007A620000}"/>
    <cellStyle name="20% - Accent1 3 3 5 6" xfId="25393" xr:uid="{00000000-0005-0000-0000-00007B620000}"/>
    <cellStyle name="20% - Accent1 3 3 5 6 2" xfId="25394" xr:uid="{00000000-0005-0000-0000-00007C620000}"/>
    <cellStyle name="20% - Accent1 3 3 5 6 2 2" xfId="25395" xr:uid="{00000000-0005-0000-0000-00007D620000}"/>
    <cellStyle name="20% - Accent1 3 3 5 6 2 2 2" xfId="25396" xr:uid="{00000000-0005-0000-0000-00007E620000}"/>
    <cellStyle name="20% - Accent1 3 3 5 6 2 3" xfId="25397" xr:uid="{00000000-0005-0000-0000-00007F620000}"/>
    <cellStyle name="20% - Accent1 3 3 5 6 3" xfId="25398" xr:uid="{00000000-0005-0000-0000-000080620000}"/>
    <cellStyle name="20% - Accent1 3 3 5 6 3 2" xfId="25399" xr:uid="{00000000-0005-0000-0000-000081620000}"/>
    <cellStyle name="20% - Accent1 3 3 5 6 4" xfId="25400" xr:uid="{00000000-0005-0000-0000-000082620000}"/>
    <cellStyle name="20% - Accent1 3 3 5 7" xfId="25401" xr:uid="{00000000-0005-0000-0000-000083620000}"/>
    <cellStyle name="20% - Accent1 3 3 5 7 2" xfId="25402" xr:uid="{00000000-0005-0000-0000-000084620000}"/>
    <cellStyle name="20% - Accent1 3 3 5 7 2 2" xfId="25403" xr:uid="{00000000-0005-0000-0000-000085620000}"/>
    <cellStyle name="20% - Accent1 3 3 5 7 3" xfId="25404" xr:uid="{00000000-0005-0000-0000-000086620000}"/>
    <cellStyle name="20% - Accent1 3 3 5 8" xfId="25405" xr:uid="{00000000-0005-0000-0000-000087620000}"/>
    <cellStyle name="20% - Accent1 3 3 5 8 2" xfId="25406" xr:uid="{00000000-0005-0000-0000-000088620000}"/>
    <cellStyle name="20% - Accent1 3 3 5 8 2 2" xfId="25407" xr:uid="{00000000-0005-0000-0000-000089620000}"/>
    <cellStyle name="20% - Accent1 3 3 5 8 3" xfId="25408" xr:uid="{00000000-0005-0000-0000-00008A620000}"/>
    <cellStyle name="20% - Accent1 3 3 5 9" xfId="25409" xr:uid="{00000000-0005-0000-0000-00008B620000}"/>
    <cellStyle name="20% - Accent1 3 3 5 9 2" xfId="25410" xr:uid="{00000000-0005-0000-0000-00008C620000}"/>
    <cellStyle name="20% - Accent1 3 3 6" xfId="25411" xr:uid="{00000000-0005-0000-0000-00008D620000}"/>
    <cellStyle name="20% - Accent1 3 3 6 10" xfId="25412" xr:uid="{00000000-0005-0000-0000-00008E620000}"/>
    <cellStyle name="20% - Accent1 3 3 6 10 2" xfId="25413" xr:uid="{00000000-0005-0000-0000-00008F620000}"/>
    <cellStyle name="20% - Accent1 3 3 6 11" xfId="25414" xr:uid="{00000000-0005-0000-0000-000090620000}"/>
    <cellStyle name="20% - Accent1 3 3 6 2" xfId="25415" xr:uid="{00000000-0005-0000-0000-000091620000}"/>
    <cellStyle name="20% - Accent1 3 3 6 2 2" xfId="25416" xr:uid="{00000000-0005-0000-0000-000092620000}"/>
    <cellStyle name="20% - Accent1 3 3 6 2 2 2" xfId="25417" xr:uid="{00000000-0005-0000-0000-000093620000}"/>
    <cellStyle name="20% - Accent1 3 3 6 2 2 2 2" xfId="25418" xr:uid="{00000000-0005-0000-0000-000094620000}"/>
    <cellStyle name="20% - Accent1 3 3 6 2 2 2 2 2" xfId="25419" xr:uid="{00000000-0005-0000-0000-000095620000}"/>
    <cellStyle name="20% - Accent1 3 3 6 2 2 2 3" xfId="25420" xr:uid="{00000000-0005-0000-0000-000096620000}"/>
    <cellStyle name="20% - Accent1 3 3 6 2 2 3" xfId="25421" xr:uid="{00000000-0005-0000-0000-000097620000}"/>
    <cellStyle name="20% - Accent1 3 3 6 2 2 3 2" xfId="25422" xr:uid="{00000000-0005-0000-0000-000098620000}"/>
    <cellStyle name="20% - Accent1 3 3 6 2 2 4" xfId="25423" xr:uid="{00000000-0005-0000-0000-000099620000}"/>
    <cellStyle name="20% - Accent1 3 3 6 2 3" xfId="25424" xr:uid="{00000000-0005-0000-0000-00009A620000}"/>
    <cellStyle name="20% - Accent1 3 3 6 2 3 2" xfId="25425" xr:uid="{00000000-0005-0000-0000-00009B620000}"/>
    <cellStyle name="20% - Accent1 3 3 6 2 3 2 2" xfId="25426" xr:uid="{00000000-0005-0000-0000-00009C620000}"/>
    <cellStyle name="20% - Accent1 3 3 6 2 3 2 2 2" xfId="25427" xr:uid="{00000000-0005-0000-0000-00009D620000}"/>
    <cellStyle name="20% - Accent1 3 3 6 2 3 2 3" xfId="25428" xr:uid="{00000000-0005-0000-0000-00009E620000}"/>
    <cellStyle name="20% - Accent1 3 3 6 2 3 3" xfId="25429" xr:uid="{00000000-0005-0000-0000-00009F620000}"/>
    <cellStyle name="20% - Accent1 3 3 6 2 3 3 2" xfId="25430" xr:uid="{00000000-0005-0000-0000-0000A0620000}"/>
    <cellStyle name="20% - Accent1 3 3 6 2 3 4" xfId="25431" xr:uid="{00000000-0005-0000-0000-0000A1620000}"/>
    <cellStyle name="20% - Accent1 3 3 6 2 4" xfId="25432" xr:uid="{00000000-0005-0000-0000-0000A2620000}"/>
    <cellStyle name="20% - Accent1 3 3 6 2 4 2" xfId="25433" xr:uid="{00000000-0005-0000-0000-0000A3620000}"/>
    <cellStyle name="20% - Accent1 3 3 6 2 4 2 2" xfId="25434" xr:uid="{00000000-0005-0000-0000-0000A4620000}"/>
    <cellStyle name="20% - Accent1 3 3 6 2 4 2 2 2" xfId="25435" xr:uid="{00000000-0005-0000-0000-0000A5620000}"/>
    <cellStyle name="20% - Accent1 3 3 6 2 4 2 3" xfId="25436" xr:uid="{00000000-0005-0000-0000-0000A6620000}"/>
    <cellStyle name="20% - Accent1 3 3 6 2 4 3" xfId="25437" xr:uid="{00000000-0005-0000-0000-0000A7620000}"/>
    <cellStyle name="20% - Accent1 3 3 6 2 4 3 2" xfId="25438" xr:uid="{00000000-0005-0000-0000-0000A8620000}"/>
    <cellStyle name="20% - Accent1 3 3 6 2 4 4" xfId="25439" xr:uid="{00000000-0005-0000-0000-0000A9620000}"/>
    <cellStyle name="20% - Accent1 3 3 6 2 5" xfId="25440" xr:uid="{00000000-0005-0000-0000-0000AA620000}"/>
    <cellStyle name="20% - Accent1 3 3 6 2 5 2" xfId="25441" xr:uid="{00000000-0005-0000-0000-0000AB620000}"/>
    <cellStyle name="20% - Accent1 3 3 6 2 5 2 2" xfId="25442" xr:uid="{00000000-0005-0000-0000-0000AC620000}"/>
    <cellStyle name="20% - Accent1 3 3 6 2 5 3" xfId="25443" xr:uid="{00000000-0005-0000-0000-0000AD620000}"/>
    <cellStyle name="20% - Accent1 3 3 6 2 6" xfId="25444" xr:uid="{00000000-0005-0000-0000-0000AE620000}"/>
    <cellStyle name="20% - Accent1 3 3 6 2 6 2" xfId="25445" xr:uid="{00000000-0005-0000-0000-0000AF620000}"/>
    <cellStyle name="20% - Accent1 3 3 6 2 6 2 2" xfId="25446" xr:uid="{00000000-0005-0000-0000-0000B0620000}"/>
    <cellStyle name="20% - Accent1 3 3 6 2 6 3" xfId="25447" xr:uid="{00000000-0005-0000-0000-0000B1620000}"/>
    <cellStyle name="20% - Accent1 3 3 6 2 7" xfId="25448" xr:uid="{00000000-0005-0000-0000-0000B2620000}"/>
    <cellStyle name="20% - Accent1 3 3 6 2 7 2" xfId="25449" xr:uid="{00000000-0005-0000-0000-0000B3620000}"/>
    <cellStyle name="20% - Accent1 3 3 6 2 8" xfId="25450" xr:uid="{00000000-0005-0000-0000-0000B4620000}"/>
    <cellStyle name="20% - Accent1 3 3 6 2 8 2" xfId="25451" xr:uid="{00000000-0005-0000-0000-0000B5620000}"/>
    <cellStyle name="20% - Accent1 3 3 6 2 9" xfId="25452" xr:uid="{00000000-0005-0000-0000-0000B6620000}"/>
    <cellStyle name="20% - Accent1 3 3 6 3" xfId="25453" xr:uid="{00000000-0005-0000-0000-0000B7620000}"/>
    <cellStyle name="20% - Accent1 3 3 6 3 2" xfId="25454" xr:uid="{00000000-0005-0000-0000-0000B8620000}"/>
    <cellStyle name="20% - Accent1 3 3 6 3 2 2" xfId="25455" xr:uid="{00000000-0005-0000-0000-0000B9620000}"/>
    <cellStyle name="20% - Accent1 3 3 6 3 2 2 2" xfId="25456" xr:uid="{00000000-0005-0000-0000-0000BA620000}"/>
    <cellStyle name="20% - Accent1 3 3 6 3 2 2 2 2" xfId="25457" xr:uid="{00000000-0005-0000-0000-0000BB620000}"/>
    <cellStyle name="20% - Accent1 3 3 6 3 2 2 3" xfId="25458" xr:uid="{00000000-0005-0000-0000-0000BC620000}"/>
    <cellStyle name="20% - Accent1 3 3 6 3 2 3" xfId="25459" xr:uid="{00000000-0005-0000-0000-0000BD620000}"/>
    <cellStyle name="20% - Accent1 3 3 6 3 2 3 2" xfId="25460" xr:uid="{00000000-0005-0000-0000-0000BE620000}"/>
    <cellStyle name="20% - Accent1 3 3 6 3 2 4" xfId="25461" xr:uid="{00000000-0005-0000-0000-0000BF620000}"/>
    <cellStyle name="20% - Accent1 3 3 6 3 3" xfId="25462" xr:uid="{00000000-0005-0000-0000-0000C0620000}"/>
    <cellStyle name="20% - Accent1 3 3 6 3 3 2" xfId="25463" xr:uid="{00000000-0005-0000-0000-0000C1620000}"/>
    <cellStyle name="20% - Accent1 3 3 6 3 3 2 2" xfId="25464" xr:uid="{00000000-0005-0000-0000-0000C2620000}"/>
    <cellStyle name="20% - Accent1 3 3 6 3 3 2 2 2" xfId="25465" xr:uid="{00000000-0005-0000-0000-0000C3620000}"/>
    <cellStyle name="20% - Accent1 3 3 6 3 3 2 3" xfId="25466" xr:uid="{00000000-0005-0000-0000-0000C4620000}"/>
    <cellStyle name="20% - Accent1 3 3 6 3 3 3" xfId="25467" xr:uid="{00000000-0005-0000-0000-0000C5620000}"/>
    <cellStyle name="20% - Accent1 3 3 6 3 3 3 2" xfId="25468" xr:uid="{00000000-0005-0000-0000-0000C6620000}"/>
    <cellStyle name="20% - Accent1 3 3 6 3 3 4" xfId="25469" xr:uid="{00000000-0005-0000-0000-0000C7620000}"/>
    <cellStyle name="20% - Accent1 3 3 6 3 4" xfId="25470" xr:uid="{00000000-0005-0000-0000-0000C8620000}"/>
    <cellStyle name="20% - Accent1 3 3 6 3 4 2" xfId="25471" xr:uid="{00000000-0005-0000-0000-0000C9620000}"/>
    <cellStyle name="20% - Accent1 3 3 6 3 4 2 2" xfId="25472" xr:uid="{00000000-0005-0000-0000-0000CA620000}"/>
    <cellStyle name="20% - Accent1 3 3 6 3 4 2 2 2" xfId="25473" xr:uid="{00000000-0005-0000-0000-0000CB620000}"/>
    <cellStyle name="20% - Accent1 3 3 6 3 4 2 3" xfId="25474" xr:uid="{00000000-0005-0000-0000-0000CC620000}"/>
    <cellStyle name="20% - Accent1 3 3 6 3 4 3" xfId="25475" xr:uid="{00000000-0005-0000-0000-0000CD620000}"/>
    <cellStyle name="20% - Accent1 3 3 6 3 4 3 2" xfId="25476" xr:uid="{00000000-0005-0000-0000-0000CE620000}"/>
    <cellStyle name="20% - Accent1 3 3 6 3 4 4" xfId="25477" xr:uid="{00000000-0005-0000-0000-0000CF620000}"/>
    <cellStyle name="20% - Accent1 3 3 6 3 5" xfId="25478" xr:uid="{00000000-0005-0000-0000-0000D0620000}"/>
    <cellStyle name="20% - Accent1 3 3 6 3 5 2" xfId="25479" xr:uid="{00000000-0005-0000-0000-0000D1620000}"/>
    <cellStyle name="20% - Accent1 3 3 6 3 5 2 2" xfId="25480" xr:uid="{00000000-0005-0000-0000-0000D2620000}"/>
    <cellStyle name="20% - Accent1 3 3 6 3 5 3" xfId="25481" xr:uid="{00000000-0005-0000-0000-0000D3620000}"/>
    <cellStyle name="20% - Accent1 3 3 6 3 6" xfId="25482" xr:uid="{00000000-0005-0000-0000-0000D4620000}"/>
    <cellStyle name="20% - Accent1 3 3 6 3 6 2" xfId="25483" xr:uid="{00000000-0005-0000-0000-0000D5620000}"/>
    <cellStyle name="20% - Accent1 3 3 6 3 6 2 2" xfId="25484" xr:uid="{00000000-0005-0000-0000-0000D6620000}"/>
    <cellStyle name="20% - Accent1 3 3 6 3 6 3" xfId="25485" xr:uid="{00000000-0005-0000-0000-0000D7620000}"/>
    <cellStyle name="20% - Accent1 3 3 6 3 7" xfId="25486" xr:uid="{00000000-0005-0000-0000-0000D8620000}"/>
    <cellStyle name="20% - Accent1 3 3 6 3 7 2" xfId="25487" xr:uid="{00000000-0005-0000-0000-0000D9620000}"/>
    <cellStyle name="20% - Accent1 3 3 6 3 8" xfId="25488" xr:uid="{00000000-0005-0000-0000-0000DA620000}"/>
    <cellStyle name="20% - Accent1 3 3 6 3 8 2" xfId="25489" xr:uid="{00000000-0005-0000-0000-0000DB620000}"/>
    <cellStyle name="20% - Accent1 3 3 6 3 9" xfId="25490" xr:uid="{00000000-0005-0000-0000-0000DC620000}"/>
    <cellStyle name="20% - Accent1 3 3 6 4" xfId="25491" xr:uid="{00000000-0005-0000-0000-0000DD620000}"/>
    <cellStyle name="20% - Accent1 3 3 6 4 2" xfId="25492" xr:uid="{00000000-0005-0000-0000-0000DE620000}"/>
    <cellStyle name="20% - Accent1 3 3 6 4 2 2" xfId="25493" xr:uid="{00000000-0005-0000-0000-0000DF620000}"/>
    <cellStyle name="20% - Accent1 3 3 6 4 2 2 2" xfId="25494" xr:uid="{00000000-0005-0000-0000-0000E0620000}"/>
    <cellStyle name="20% - Accent1 3 3 6 4 2 3" xfId="25495" xr:uid="{00000000-0005-0000-0000-0000E1620000}"/>
    <cellStyle name="20% - Accent1 3 3 6 4 3" xfId="25496" xr:uid="{00000000-0005-0000-0000-0000E2620000}"/>
    <cellStyle name="20% - Accent1 3 3 6 4 3 2" xfId="25497" xr:uid="{00000000-0005-0000-0000-0000E3620000}"/>
    <cellStyle name="20% - Accent1 3 3 6 4 4" xfId="25498" xr:uid="{00000000-0005-0000-0000-0000E4620000}"/>
    <cellStyle name="20% - Accent1 3 3 6 5" xfId="25499" xr:uid="{00000000-0005-0000-0000-0000E5620000}"/>
    <cellStyle name="20% - Accent1 3 3 6 5 2" xfId="25500" xr:uid="{00000000-0005-0000-0000-0000E6620000}"/>
    <cellStyle name="20% - Accent1 3 3 6 5 2 2" xfId="25501" xr:uid="{00000000-0005-0000-0000-0000E7620000}"/>
    <cellStyle name="20% - Accent1 3 3 6 5 2 2 2" xfId="25502" xr:uid="{00000000-0005-0000-0000-0000E8620000}"/>
    <cellStyle name="20% - Accent1 3 3 6 5 2 3" xfId="25503" xr:uid="{00000000-0005-0000-0000-0000E9620000}"/>
    <cellStyle name="20% - Accent1 3 3 6 5 3" xfId="25504" xr:uid="{00000000-0005-0000-0000-0000EA620000}"/>
    <cellStyle name="20% - Accent1 3 3 6 5 3 2" xfId="25505" xr:uid="{00000000-0005-0000-0000-0000EB620000}"/>
    <cellStyle name="20% - Accent1 3 3 6 5 4" xfId="25506" xr:uid="{00000000-0005-0000-0000-0000EC620000}"/>
    <cellStyle name="20% - Accent1 3 3 6 6" xfId="25507" xr:uid="{00000000-0005-0000-0000-0000ED620000}"/>
    <cellStyle name="20% - Accent1 3 3 6 6 2" xfId="25508" xr:uid="{00000000-0005-0000-0000-0000EE620000}"/>
    <cellStyle name="20% - Accent1 3 3 6 6 2 2" xfId="25509" xr:uid="{00000000-0005-0000-0000-0000EF620000}"/>
    <cellStyle name="20% - Accent1 3 3 6 6 2 2 2" xfId="25510" xr:uid="{00000000-0005-0000-0000-0000F0620000}"/>
    <cellStyle name="20% - Accent1 3 3 6 6 2 3" xfId="25511" xr:uid="{00000000-0005-0000-0000-0000F1620000}"/>
    <cellStyle name="20% - Accent1 3 3 6 6 3" xfId="25512" xr:uid="{00000000-0005-0000-0000-0000F2620000}"/>
    <cellStyle name="20% - Accent1 3 3 6 6 3 2" xfId="25513" xr:uid="{00000000-0005-0000-0000-0000F3620000}"/>
    <cellStyle name="20% - Accent1 3 3 6 6 4" xfId="25514" xr:uid="{00000000-0005-0000-0000-0000F4620000}"/>
    <cellStyle name="20% - Accent1 3 3 6 7" xfId="25515" xr:uid="{00000000-0005-0000-0000-0000F5620000}"/>
    <cellStyle name="20% - Accent1 3 3 6 7 2" xfId="25516" xr:uid="{00000000-0005-0000-0000-0000F6620000}"/>
    <cellStyle name="20% - Accent1 3 3 6 7 2 2" xfId="25517" xr:uid="{00000000-0005-0000-0000-0000F7620000}"/>
    <cellStyle name="20% - Accent1 3 3 6 7 3" xfId="25518" xr:uid="{00000000-0005-0000-0000-0000F8620000}"/>
    <cellStyle name="20% - Accent1 3 3 6 8" xfId="25519" xr:uid="{00000000-0005-0000-0000-0000F9620000}"/>
    <cellStyle name="20% - Accent1 3 3 6 8 2" xfId="25520" xr:uid="{00000000-0005-0000-0000-0000FA620000}"/>
    <cellStyle name="20% - Accent1 3 3 6 8 2 2" xfId="25521" xr:uid="{00000000-0005-0000-0000-0000FB620000}"/>
    <cellStyle name="20% - Accent1 3 3 6 8 3" xfId="25522" xr:uid="{00000000-0005-0000-0000-0000FC620000}"/>
    <cellStyle name="20% - Accent1 3 3 6 9" xfId="25523" xr:uid="{00000000-0005-0000-0000-0000FD620000}"/>
    <cellStyle name="20% - Accent1 3 3 6 9 2" xfId="25524" xr:uid="{00000000-0005-0000-0000-0000FE620000}"/>
    <cellStyle name="20% - Accent1 3 3 7" xfId="25525" xr:uid="{00000000-0005-0000-0000-0000FF620000}"/>
    <cellStyle name="20% - Accent1 3 3 7 2" xfId="25526" xr:uid="{00000000-0005-0000-0000-000000630000}"/>
    <cellStyle name="20% - Accent1 3 3 7 2 2" xfId="25527" xr:uid="{00000000-0005-0000-0000-000001630000}"/>
    <cellStyle name="20% - Accent1 3 3 7 2 2 2" xfId="25528" xr:uid="{00000000-0005-0000-0000-000002630000}"/>
    <cellStyle name="20% - Accent1 3 3 7 2 2 2 2" xfId="25529" xr:uid="{00000000-0005-0000-0000-000003630000}"/>
    <cellStyle name="20% - Accent1 3 3 7 2 2 3" xfId="25530" xr:uid="{00000000-0005-0000-0000-000004630000}"/>
    <cellStyle name="20% - Accent1 3 3 7 2 3" xfId="25531" xr:uid="{00000000-0005-0000-0000-000005630000}"/>
    <cellStyle name="20% - Accent1 3 3 7 2 3 2" xfId="25532" xr:uid="{00000000-0005-0000-0000-000006630000}"/>
    <cellStyle name="20% - Accent1 3 3 7 2 4" xfId="25533" xr:uid="{00000000-0005-0000-0000-000007630000}"/>
    <cellStyle name="20% - Accent1 3 3 7 3" xfId="25534" xr:uid="{00000000-0005-0000-0000-000008630000}"/>
    <cellStyle name="20% - Accent1 3 3 7 3 2" xfId="25535" xr:uid="{00000000-0005-0000-0000-000009630000}"/>
    <cellStyle name="20% - Accent1 3 3 7 3 2 2" xfId="25536" xr:uid="{00000000-0005-0000-0000-00000A630000}"/>
    <cellStyle name="20% - Accent1 3 3 7 3 2 2 2" xfId="25537" xr:uid="{00000000-0005-0000-0000-00000B630000}"/>
    <cellStyle name="20% - Accent1 3 3 7 3 2 3" xfId="25538" xr:uid="{00000000-0005-0000-0000-00000C630000}"/>
    <cellStyle name="20% - Accent1 3 3 7 3 3" xfId="25539" xr:uid="{00000000-0005-0000-0000-00000D630000}"/>
    <cellStyle name="20% - Accent1 3 3 7 3 3 2" xfId="25540" xr:uid="{00000000-0005-0000-0000-00000E630000}"/>
    <cellStyle name="20% - Accent1 3 3 7 3 4" xfId="25541" xr:uid="{00000000-0005-0000-0000-00000F630000}"/>
    <cellStyle name="20% - Accent1 3 3 7 4" xfId="25542" xr:uid="{00000000-0005-0000-0000-000010630000}"/>
    <cellStyle name="20% - Accent1 3 3 7 4 2" xfId="25543" xr:uid="{00000000-0005-0000-0000-000011630000}"/>
    <cellStyle name="20% - Accent1 3 3 7 4 2 2" xfId="25544" xr:uid="{00000000-0005-0000-0000-000012630000}"/>
    <cellStyle name="20% - Accent1 3 3 7 4 2 2 2" xfId="25545" xr:uid="{00000000-0005-0000-0000-000013630000}"/>
    <cellStyle name="20% - Accent1 3 3 7 4 2 3" xfId="25546" xr:uid="{00000000-0005-0000-0000-000014630000}"/>
    <cellStyle name="20% - Accent1 3 3 7 4 3" xfId="25547" xr:uid="{00000000-0005-0000-0000-000015630000}"/>
    <cellStyle name="20% - Accent1 3 3 7 4 3 2" xfId="25548" xr:uid="{00000000-0005-0000-0000-000016630000}"/>
    <cellStyle name="20% - Accent1 3 3 7 4 4" xfId="25549" xr:uid="{00000000-0005-0000-0000-000017630000}"/>
    <cellStyle name="20% - Accent1 3 3 7 5" xfId="25550" xr:uid="{00000000-0005-0000-0000-000018630000}"/>
    <cellStyle name="20% - Accent1 3 3 7 5 2" xfId="25551" xr:uid="{00000000-0005-0000-0000-000019630000}"/>
    <cellStyle name="20% - Accent1 3 3 7 5 2 2" xfId="25552" xr:uid="{00000000-0005-0000-0000-00001A630000}"/>
    <cellStyle name="20% - Accent1 3 3 7 5 3" xfId="25553" xr:uid="{00000000-0005-0000-0000-00001B630000}"/>
    <cellStyle name="20% - Accent1 3 3 7 6" xfId="25554" xr:uid="{00000000-0005-0000-0000-00001C630000}"/>
    <cellStyle name="20% - Accent1 3 3 7 6 2" xfId="25555" xr:uid="{00000000-0005-0000-0000-00001D630000}"/>
    <cellStyle name="20% - Accent1 3 3 7 6 2 2" xfId="25556" xr:uid="{00000000-0005-0000-0000-00001E630000}"/>
    <cellStyle name="20% - Accent1 3 3 7 6 3" xfId="25557" xr:uid="{00000000-0005-0000-0000-00001F630000}"/>
    <cellStyle name="20% - Accent1 3 3 7 7" xfId="25558" xr:uid="{00000000-0005-0000-0000-000020630000}"/>
    <cellStyle name="20% - Accent1 3 3 7 7 2" xfId="25559" xr:uid="{00000000-0005-0000-0000-000021630000}"/>
    <cellStyle name="20% - Accent1 3 3 7 8" xfId="25560" xr:uid="{00000000-0005-0000-0000-000022630000}"/>
    <cellStyle name="20% - Accent1 3 3 7 8 2" xfId="25561" xr:uid="{00000000-0005-0000-0000-000023630000}"/>
    <cellStyle name="20% - Accent1 3 3 7 9" xfId="25562" xr:uid="{00000000-0005-0000-0000-000024630000}"/>
    <cellStyle name="20% - Accent1 3 3 8" xfId="25563" xr:uid="{00000000-0005-0000-0000-000025630000}"/>
    <cellStyle name="20% - Accent1 3 3 8 2" xfId="25564" xr:uid="{00000000-0005-0000-0000-000026630000}"/>
    <cellStyle name="20% - Accent1 3 3 8 2 2" xfId="25565" xr:uid="{00000000-0005-0000-0000-000027630000}"/>
    <cellStyle name="20% - Accent1 3 3 8 2 2 2" xfId="25566" xr:uid="{00000000-0005-0000-0000-000028630000}"/>
    <cellStyle name="20% - Accent1 3 3 8 2 2 2 2" xfId="25567" xr:uid="{00000000-0005-0000-0000-000029630000}"/>
    <cellStyle name="20% - Accent1 3 3 8 2 2 3" xfId="25568" xr:uid="{00000000-0005-0000-0000-00002A630000}"/>
    <cellStyle name="20% - Accent1 3 3 8 2 3" xfId="25569" xr:uid="{00000000-0005-0000-0000-00002B630000}"/>
    <cellStyle name="20% - Accent1 3 3 8 2 3 2" xfId="25570" xr:uid="{00000000-0005-0000-0000-00002C630000}"/>
    <cellStyle name="20% - Accent1 3 3 8 2 4" xfId="25571" xr:uid="{00000000-0005-0000-0000-00002D630000}"/>
    <cellStyle name="20% - Accent1 3 3 8 3" xfId="25572" xr:uid="{00000000-0005-0000-0000-00002E630000}"/>
    <cellStyle name="20% - Accent1 3 3 8 3 2" xfId="25573" xr:uid="{00000000-0005-0000-0000-00002F630000}"/>
    <cellStyle name="20% - Accent1 3 3 8 3 2 2" xfId="25574" xr:uid="{00000000-0005-0000-0000-000030630000}"/>
    <cellStyle name="20% - Accent1 3 3 8 3 2 2 2" xfId="25575" xr:uid="{00000000-0005-0000-0000-000031630000}"/>
    <cellStyle name="20% - Accent1 3 3 8 3 2 3" xfId="25576" xr:uid="{00000000-0005-0000-0000-000032630000}"/>
    <cellStyle name="20% - Accent1 3 3 8 3 3" xfId="25577" xr:uid="{00000000-0005-0000-0000-000033630000}"/>
    <cellStyle name="20% - Accent1 3 3 8 3 3 2" xfId="25578" xr:uid="{00000000-0005-0000-0000-000034630000}"/>
    <cellStyle name="20% - Accent1 3 3 8 3 4" xfId="25579" xr:uid="{00000000-0005-0000-0000-000035630000}"/>
    <cellStyle name="20% - Accent1 3 3 8 4" xfId="25580" xr:uid="{00000000-0005-0000-0000-000036630000}"/>
    <cellStyle name="20% - Accent1 3 3 8 4 2" xfId="25581" xr:uid="{00000000-0005-0000-0000-000037630000}"/>
    <cellStyle name="20% - Accent1 3 3 8 4 2 2" xfId="25582" xr:uid="{00000000-0005-0000-0000-000038630000}"/>
    <cellStyle name="20% - Accent1 3 3 8 4 2 2 2" xfId="25583" xr:uid="{00000000-0005-0000-0000-000039630000}"/>
    <cellStyle name="20% - Accent1 3 3 8 4 2 3" xfId="25584" xr:uid="{00000000-0005-0000-0000-00003A630000}"/>
    <cellStyle name="20% - Accent1 3 3 8 4 3" xfId="25585" xr:uid="{00000000-0005-0000-0000-00003B630000}"/>
    <cellStyle name="20% - Accent1 3 3 8 4 3 2" xfId="25586" xr:uid="{00000000-0005-0000-0000-00003C630000}"/>
    <cellStyle name="20% - Accent1 3 3 8 4 4" xfId="25587" xr:uid="{00000000-0005-0000-0000-00003D630000}"/>
    <cellStyle name="20% - Accent1 3 3 8 5" xfId="25588" xr:uid="{00000000-0005-0000-0000-00003E630000}"/>
    <cellStyle name="20% - Accent1 3 3 8 5 2" xfId="25589" xr:uid="{00000000-0005-0000-0000-00003F630000}"/>
    <cellStyle name="20% - Accent1 3 3 8 5 2 2" xfId="25590" xr:uid="{00000000-0005-0000-0000-000040630000}"/>
    <cellStyle name="20% - Accent1 3 3 8 5 3" xfId="25591" xr:uid="{00000000-0005-0000-0000-000041630000}"/>
    <cellStyle name="20% - Accent1 3 3 8 6" xfId="25592" xr:uid="{00000000-0005-0000-0000-000042630000}"/>
    <cellStyle name="20% - Accent1 3 3 8 6 2" xfId="25593" xr:uid="{00000000-0005-0000-0000-000043630000}"/>
    <cellStyle name="20% - Accent1 3 3 8 6 2 2" xfId="25594" xr:uid="{00000000-0005-0000-0000-000044630000}"/>
    <cellStyle name="20% - Accent1 3 3 8 6 3" xfId="25595" xr:uid="{00000000-0005-0000-0000-000045630000}"/>
    <cellStyle name="20% - Accent1 3 3 8 7" xfId="25596" xr:uid="{00000000-0005-0000-0000-000046630000}"/>
    <cellStyle name="20% - Accent1 3 3 8 7 2" xfId="25597" xr:uid="{00000000-0005-0000-0000-000047630000}"/>
    <cellStyle name="20% - Accent1 3 3 8 8" xfId="25598" xr:uid="{00000000-0005-0000-0000-000048630000}"/>
    <cellStyle name="20% - Accent1 3 3 8 8 2" xfId="25599" xr:uid="{00000000-0005-0000-0000-000049630000}"/>
    <cellStyle name="20% - Accent1 3 3 8 9" xfId="25600" xr:uid="{00000000-0005-0000-0000-00004A630000}"/>
    <cellStyle name="20% - Accent1 3 3 9" xfId="25601" xr:uid="{00000000-0005-0000-0000-00004B630000}"/>
    <cellStyle name="20% - Accent1 3 3 9 2" xfId="25602" xr:uid="{00000000-0005-0000-0000-00004C630000}"/>
    <cellStyle name="20% - Accent1 3 3 9 2 2" xfId="25603" xr:uid="{00000000-0005-0000-0000-00004D630000}"/>
    <cellStyle name="20% - Accent1 3 3 9 2 2 2" xfId="25604" xr:uid="{00000000-0005-0000-0000-00004E630000}"/>
    <cellStyle name="20% - Accent1 3 3 9 2 3" xfId="25605" xr:uid="{00000000-0005-0000-0000-00004F630000}"/>
    <cellStyle name="20% - Accent1 3 3 9 3" xfId="25606" xr:uid="{00000000-0005-0000-0000-000050630000}"/>
    <cellStyle name="20% - Accent1 3 3 9 3 2" xfId="25607" xr:uid="{00000000-0005-0000-0000-000051630000}"/>
    <cellStyle name="20% - Accent1 3 3 9 4" xfId="25608" xr:uid="{00000000-0005-0000-0000-000052630000}"/>
    <cellStyle name="20% - Accent1 3 4" xfId="25609" xr:uid="{00000000-0005-0000-0000-000053630000}"/>
    <cellStyle name="20% - Accent1 3 4 10" xfId="25610" xr:uid="{00000000-0005-0000-0000-000054630000}"/>
    <cellStyle name="20% - Accent1 3 4 10 2" xfId="25611" xr:uid="{00000000-0005-0000-0000-000055630000}"/>
    <cellStyle name="20% - Accent1 3 4 10 2 2" xfId="25612" xr:uid="{00000000-0005-0000-0000-000056630000}"/>
    <cellStyle name="20% - Accent1 3 4 10 2 2 2" xfId="25613" xr:uid="{00000000-0005-0000-0000-000057630000}"/>
    <cellStyle name="20% - Accent1 3 4 10 2 3" xfId="25614" xr:uid="{00000000-0005-0000-0000-000058630000}"/>
    <cellStyle name="20% - Accent1 3 4 10 3" xfId="25615" xr:uid="{00000000-0005-0000-0000-000059630000}"/>
    <cellStyle name="20% - Accent1 3 4 10 3 2" xfId="25616" xr:uid="{00000000-0005-0000-0000-00005A630000}"/>
    <cellStyle name="20% - Accent1 3 4 10 4" xfId="25617" xr:uid="{00000000-0005-0000-0000-00005B630000}"/>
    <cellStyle name="20% - Accent1 3 4 11" xfId="25618" xr:uid="{00000000-0005-0000-0000-00005C630000}"/>
    <cellStyle name="20% - Accent1 3 4 11 2" xfId="25619" xr:uid="{00000000-0005-0000-0000-00005D630000}"/>
    <cellStyle name="20% - Accent1 3 4 11 2 2" xfId="25620" xr:uid="{00000000-0005-0000-0000-00005E630000}"/>
    <cellStyle name="20% - Accent1 3 4 11 2 2 2" xfId="25621" xr:uid="{00000000-0005-0000-0000-00005F630000}"/>
    <cellStyle name="20% - Accent1 3 4 11 2 3" xfId="25622" xr:uid="{00000000-0005-0000-0000-000060630000}"/>
    <cellStyle name="20% - Accent1 3 4 11 3" xfId="25623" xr:uid="{00000000-0005-0000-0000-000061630000}"/>
    <cellStyle name="20% - Accent1 3 4 11 3 2" xfId="25624" xr:uid="{00000000-0005-0000-0000-000062630000}"/>
    <cellStyle name="20% - Accent1 3 4 11 4" xfId="25625" xr:uid="{00000000-0005-0000-0000-000063630000}"/>
    <cellStyle name="20% - Accent1 3 4 12" xfId="25626" xr:uid="{00000000-0005-0000-0000-000064630000}"/>
    <cellStyle name="20% - Accent1 3 4 12 2" xfId="25627" xr:uid="{00000000-0005-0000-0000-000065630000}"/>
    <cellStyle name="20% - Accent1 3 4 12 2 2" xfId="25628" xr:uid="{00000000-0005-0000-0000-000066630000}"/>
    <cellStyle name="20% - Accent1 3 4 12 3" xfId="25629" xr:uid="{00000000-0005-0000-0000-000067630000}"/>
    <cellStyle name="20% - Accent1 3 4 13" xfId="25630" xr:uid="{00000000-0005-0000-0000-000068630000}"/>
    <cellStyle name="20% - Accent1 3 4 13 2" xfId="25631" xr:uid="{00000000-0005-0000-0000-000069630000}"/>
    <cellStyle name="20% - Accent1 3 4 13 2 2" xfId="25632" xr:uid="{00000000-0005-0000-0000-00006A630000}"/>
    <cellStyle name="20% - Accent1 3 4 13 3" xfId="25633" xr:uid="{00000000-0005-0000-0000-00006B630000}"/>
    <cellStyle name="20% - Accent1 3 4 14" xfId="25634" xr:uid="{00000000-0005-0000-0000-00006C630000}"/>
    <cellStyle name="20% - Accent1 3 4 14 2" xfId="25635" xr:uid="{00000000-0005-0000-0000-00006D630000}"/>
    <cellStyle name="20% - Accent1 3 4 15" xfId="25636" xr:uid="{00000000-0005-0000-0000-00006E630000}"/>
    <cellStyle name="20% - Accent1 3 4 15 2" xfId="25637" xr:uid="{00000000-0005-0000-0000-00006F630000}"/>
    <cellStyle name="20% - Accent1 3 4 16" xfId="25638" xr:uid="{00000000-0005-0000-0000-000070630000}"/>
    <cellStyle name="20% - Accent1 3 4 2" xfId="25639" xr:uid="{00000000-0005-0000-0000-000071630000}"/>
    <cellStyle name="20% - Accent1 3 4 2 10" xfId="25640" xr:uid="{00000000-0005-0000-0000-000072630000}"/>
    <cellStyle name="20% - Accent1 3 4 2 10 2" xfId="25641" xr:uid="{00000000-0005-0000-0000-000073630000}"/>
    <cellStyle name="20% - Accent1 3 4 2 10 2 2" xfId="25642" xr:uid="{00000000-0005-0000-0000-000074630000}"/>
    <cellStyle name="20% - Accent1 3 4 2 10 2 2 2" xfId="25643" xr:uid="{00000000-0005-0000-0000-000075630000}"/>
    <cellStyle name="20% - Accent1 3 4 2 10 2 3" xfId="25644" xr:uid="{00000000-0005-0000-0000-000076630000}"/>
    <cellStyle name="20% - Accent1 3 4 2 10 3" xfId="25645" xr:uid="{00000000-0005-0000-0000-000077630000}"/>
    <cellStyle name="20% - Accent1 3 4 2 10 3 2" xfId="25646" xr:uid="{00000000-0005-0000-0000-000078630000}"/>
    <cellStyle name="20% - Accent1 3 4 2 10 4" xfId="25647" xr:uid="{00000000-0005-0000-0000-000079630000}"/>
    <cellStyle name="20% - Accent1 3 4 2 11" xfId="25648" xr:uid="{00000000-0005-0000-0000-00007A630000}"/>
    <cellStyle name="20% - Accent1 3 4 2 11 2" xfId="25649" xr:uid="{00000000-0005-0000-0000-00007B630000}"/>
    <cellStyle name="20% - Accent1 3 4 2 11 2 2" xfId="25650" xr:uid="{00000000-0005-0000-0000-00007C630000}"/>
    <cellStyle name="20% - Accent1 3 4 2 11 3" xfId="25651" xr:uid="{00000000-0005-0000-0000-00007D630000}"/>
    <cellStyle name="20% - Accent1 3 4 2 12" xfId="25652" xr:uid="{00000000-0005-0000-0000-00007E630000}"/>
    <cellStyle name="20% - Accent1 3 4 2 12 2" xfId="25653" xr:uid="{00000000-0005-0000-0000-00007F630000}"/>
    <cellStyle name="20% - Accent1 3 4 2 12 2 2" xfId="25654" xr:uid="{00000000-0005-0000-0000-000080630000}"/>
    <cellStyle name="20% - Accent1 3 4 2 12 3" xfId="25655" xr:uid="{00000000-0005-0000-0000-000081630000}"/>
    <cellStyle name="20% - Accent1 3 4 2 13" xfId="25656" xr:uid="{00000000-0005-0000-0000-000082630000}"/>
    <cellStyle name="20% - Accent1 3 4 2 13 2" xfId="25657" xr:uid="{00000000-0005-0000-0000-000083630000}"/>
    <cellStyle name="20% - Accent1 3 4 2 14" xfId="25658" xr:uid="{00000000-0005-0000-0000-000084630000}"/>
    <cellStyle name="20% - Accent1 3 4 2 14 2" xfId="25659" xr:uid="{00000000-0005-0000-0000-000085630000}"/>
    <cellStyle name="20% - Accent1 3 4 2 15" xfId="25660" xr:uid="{00000000-0005-0000-0000-000086630000}"/>
    <cellStyle name="20% - Accent1 3 4 2 2" xfId="25661" xr:uid="{00000000-0005-0000-0000-000087630000}"/>
    <cellStyle name="20% - Accent1 3 4 2 2 10" xfId="25662" xr:uid="{00000000-0005-0000-0000-000088630000}"/>
    <cellStyle name="20% - Accent1 3 4 2 2 10 2" xfId="25663" xr:uid="{00000000-0005-0000-0000-000089630000}"/>
    <cellStyle name="20% - Accent1 3 4 2 2 10 2 2" xfId="25664" xr:uid="{00000000-0005-0000-0000-00008A630000}"/>
    <cellStyle name="20% - Accent1 3 4 2 2 10 3" xfId="25665" xr:uid="{00000000-0005-0000-0000-00008B630000}"/>
    <cellStyle name="20% - Accent1 3 4 2 2 11" xfId="25666" xr:uid="{00000000-0005-0000-0000-00008C630000}"/>
    <cellStyle name="20% - Accent1 3 4 2 2 11 2" xfId="25667" xr:uid="{00000000-0005-0000-0000-00008D630000}"/>
    <cellStyle name="20% - Accent1 3 4 2 2 11 2 2" xfId="25668" xr:uid="{00000000-0005-0000-0000-00008E630000}"/>
    <cellStyle name="20% - Accent1 3 4 2 2 11 3" xfId="25669" xr:uid="{00000000-0005-0000-0000-00008F630000}"/>
    <cellStyle name="20% - Accent1 3 4 2 2 12" xfId="25670" xr:uid="{00000000-0005-0000-0000-000090630000}"/>
    <cellStyle name="20% - Accent1 3 4 2 2 12 2" xfId="25671" xr:uid="{00000000-0005-0000-0000-000091630000}"/>
    <cellStyle name="20% - Accent1 3 4 2 2 13" xfId="25672" xr:uid="{00000000-0005-0000-0000-000092630000}"/>
    <cellStyle name="20% - Accent1 3 4 2 2 13 2" xfId="25673" xr:uid="{00000000-0005-0000-0000-000093630000}"/>
    <cellStyle name="20% - Accent1 3 4 2 2 14" xfId="25674" xr:uid="{00000000-0005-0000-0000-000094630000}"/>
    <cellStyle name="20% - Accent1 3 4 2 2 2" xfId="25675" xr:uid="{00000000-0005-0000-0000-000095630000}"/>
    <cellStyle name="20% - Accent1 3 4 2 2 2 10" xfId="25676" xr:uid="{00000000-0005-0000-0000-000096630000}"/>
    <cellStyle name="20% - Accent1 3 4 2 2 2 10 2" xfId="25677" xr:uid="{00000000-0005-0000-0000-000097630000}"/>
    <cellStyle name="20% - Accent1 3 4 2 2 2 11" xfId="25678" xr:uid="{00000000-0005-0000-0000-000098630000}"/>
    <cellStyle name="20% - Accent1 3 4 2 2 2 2" xfId="25679" xr:uid="{00000000-0005-0000-0000-000099630000}"/>
    <cellStyle name="20% - Accent1 3 4 2 2 2 2 2" xfId="25680" xr:uid="{00000000-0005-0000-0000-00009A630000}"/>
    <cellStyle name="20% - Accent1 3 4 2 2 2 2 2 2" xfId="25681" xr:uid="{00000000-0005-0000-0000-00009B630000}"/>
    <cellStyle name="20% - Accent1 3 4 2 2 2 2 2 2 2" xfId="25682" xr:uid="{00000000-0005-0000-0000-00009C630000}"/>
    <cellStyle name="20% - Accent1 3 4 2 2 2 2 2 2 2 2" xfId="25683" xr:uid="{00000000-0005-0000-0000-00009D630000}"/>
    <cellStyle name="20% - Accent1 3 4 2 2 2 2 2 2 3" xfId="25684" xr:uid="{00000000-0005-0000-0000-00009E630000}"/>
    <cellStyle name="20% - Accent1 3 4 2 2 2 2 2 3" xfId="25685" xr:uid="{00000000-0005-0000-0000-00009F630000}"/>
    <cellStyle name="20% - Accent1 3 4 2 2 2 2 2 3 2" xfId="25686" xr:uid="{00000000-0005-0000-0000-0000A0630000}"/>
    <cellStyle name="20% - Accent1 3 4 2 2 2 2 2 4" xfId="25687" xr:uid="{00000000-0005-0000-0000-0000A1630000}"/>
    <cellStyle name="20% - Accent1 3 4 2 2 2 2 3" xfId="25688" xr:uid="{00000000-0005-0000-0000-0000A2630000}"/>
    <cellStyle name="20% - Accent1 3 4 2 2 2 2 3 2" xfId="25689" xr:uid="{00000000-0005-0000-0000-0000A3630000}"/>
    <cellStyle name="20% - Accent1 3 4 2 2 2 2 3 2 2" xfId="25690" xr:uid="{00000000-0005-0000-0000-0000A4630000}"/>
    <cellStyle name="20% - Accent1 3 4 2 2 2 2 3 2 2 2" xfId="25691" xr:uid="{00000000-0005-0000-0000-0000A5630000}"/>
    <cellStyle name="20% - Accent1 3 4 2 2 2 2 3 2 3" xfId="25692" xr:uid="{00000000-0005-0000-0000-0000A6630000}"/>
    <cellStyle name="20% - Accent1 3 4 2 2 2 2 3 3" xfId="25693" xr:uid="{00000000-0005-0000-0000-0000A7630000}"/>
    <cellStyle name="20% - Accent1 3 4 2 2 2 2 3 3 2" xfId="25694" xr:uid="{00000000-0005-0000-0000-0000A8630000}"/>
    <cellStyle name="20% - Accent1 3 4 2 2 2 2 3 4" xfId="25695" xr:uid="{00000000-0005-0000-0000-0000A9630000}"/>
    <cellStyle name="20% - Accent1 3 4 2 2 2 2 4" xfId="25696" xr:uid="{00000000-0005-0000-0000-0000AA630000}"/>
    <cellStyle name="20% - Accent1 3 4 2 2 2 2 4 2" xfId="25697" xr:uid="{00000000-0005-0000-0000-0000AB630000}"/>
    <cellStyle name="20% - Accent1 3 4 2 2 2 2 4 2 2" xfId="25698" xr:uid="{00000000-0005-0000-0000-0000AC630000}"/>
    <cellStyle name="20% - Accent1 3 4 2 2 2 2 4 2 2 2" xfId="25699" xr:uid="{00000000-0005-0000-0000-0000AD630000}"/>
    <cellStyle name="20% - Accent1 3 4 2 2 2 2 4 2 3" xfId="25700" xr:uid="{00000000-0005-0000-0000-0000AE630000}"/>
    <cellStyle name="20% - Accent1 3 4 2 2 2 2 4 3" xfId="25701" xr:uid="{00000000-0005-0000-0000-0000AF630000}"/>
    <cellStyle name="20% - Accent1 3 4 2 2 2 2 4 3 2" xfId="25702" xr:uid="{00000000-0005-0000-0000-0000B0630000}"/>
    <cellStyle name="20% - Accent1 3 4 2 2 2 2 4 4" xfId="25703" xr:uid="{00000000-0005-0000-0000-0000B1630000}"/>
    <cellStyle name="20% - Accent1 3 4 2 2 2 2 5" xfId="25704" xr:uid="{00000000-0005-0000-0000-0000B2630000}"/>
    <cellStyle name="20% - Accent1 3 4 2 2 2 2 5 2" xfId="25705" xr:uid="{00000000-0005-0000-0000-0000B3630000}"/>
    <cellStyle name="20% - Accent1 3 4 2 2 2 2 5 2 2" xfId="25706" xr:uid="{00000000-0005-0000-0000-0000B4630000}"/>
    <cellStyle name="20% - Accent1 3 4 2 2 2 2 5 3" xfId="25707" xr:uid="{00000000-0005-0000-0000-0000B5630000}"/>
    <cellStyle name="20% - Accent1 3 4 2 2 2 2 6" xfId="25708" xr:uid="{00000000-0005-0000-0000-0000B6630000}"/>
    <cellStyle name="20% - Accent1 3 4 2 2 2 2 6 2" xfId="25709" xr:uid="{00000000-0005-0000-0000-0000B7630000}"/>
    <cellStyle name="20% - Accent1 3 4 2 2 2 2 6 2 2" xfId="25710" xr:uid="{00000000-0005-0000-0000-0000B8630000}"/>
    <cellStyle name="20% - Accent1 3 4 2 2 2 2 6 3" xfId="25711" xr:uid="{00000000-0005-0000-0000-0000B9630000}"/>
    <cellStyle name="20% - Accent1 3 4 2 2 2 2 7" xfId="25712" xr:uid="{00000000-0005-0000-0000-0000BA630000}"/>
    <cellStyle name="20% - Accent1 3 4 2 2 2 2 7 2" xfId="25713" xr:uid="{00000000-0005-0000-0000-0000BB630000}"/>
    <cellStyle name="20% - Accent1 3 4 2 2 2 2 8" xfId="25714" xr:uid="{00000000-0005-0000-0000-0000BC630000}"/>
    <cellStyle name="20% - Accent1 3 4 2 2 2 2 8 2" xfId="25715" xr:uid="{00000000-0005-0000-0000-0000BD630000}"/>
    <cellStyle name="20% - Accent1 3 4 2 2 2 2 9" xfId="25716" xr:uid="{00000000-0005-0000-0000-0000BE630000}"/>
    <cellStyle name="20% - Accent1 3 4 2 2 2 3" xfId="25717" xr:uid="{00000000-0005-0000-0000-0000BF630000}"/>
    <cellStyle name="20% - Accent1 3 4 2 2 2 3 2" xfId="25718" xr:uid="{00000000-0005-0000-0000-0000C0630000}"/>
    <cellStyle name="20% - Accent1 3 4 2 2 2 3 2 2" xfId="25719" xr:uid="{00000000-0005-0000-0000-0000C1630000}"/>
    <cellStyle name="20% - Accent1 3 4 2 2 2 3 2 2 2" xfId="25720" xr:uid="{00000000-0005-0000-0000-0000C2630000}"/>
    <cellStyle name="20% - Accent1 3 4 2 2 2 3 2 2 2 2" xfId="25721" xr:uid="{00000000-0005-0000-0000-0000C3630000}"/>
    <cellStyle name="20% - Accent1 3 4 2 2 2 3 2 2 3" xfId="25722" xr:uid="{00000000-0005-0000-0000-0000C4630000}"/>
    <cellStyle name="20% - Accent1 3 4 2 2 2 3 2 3" xfId="25723" xr:uid="{00000000-0005-0000-0000-0000C5630000}"/>
    <cellStyle name="20% - Accent1 3 4 2 2 2 3 2 3 2" xfId="25724" xr:uid="{00000000-0005-0000-0000-0000C6630000}"/>
    <cellStyle name="20% - Accent1 3 4 2 2 2 3 2 4" xfId="25725" xr:uid="{00000000-0005-0000-0000-0000C7630000}"/>
    <cellStyle name="20% - Accent1 3 4 2 2 2 3 3" xfId="25726" xr:uid="{00000000-0005-0000-0000-0000C8630000}"/>
    <cellStyle name="20% - Accent1 3 4 2 2 2 3 3 2" xfId="25727" xr:uid="{00000000-0005-0000-0000-0000C9630000}"/>
    <cellStyle name="20% - Accent1 3 4 2 2 2 3 3 2 2" xfId="25728" xr:uid="{00000000-0005-0000-0000-0000CA630000}"/>
    <cellStyle name="20% - Accent1 3 4 2 2 2 3 3 2 2 2" xfId="25729" xr:uid="{00000000-0005-0000-0000-0000CB630000}"/>
    <cellStyle name="20% - Accent1 3 4 2 2 2 3 3 2 3" xfId="25730" xr:uid="{00000000-0005-0000-0000-0000CC630000}"/>
    <cellStyle name="20% - Accent1 3 4 2 2 2 3 3 3" xfId="25731" xr:uid="{00000000-0005-0000-0000-0000CD630000}"/>
    <cellStyle name="20% - Accent1 3 4 2 2 2 3 3 3 2" xfId="25732" xr:uid="{00000000-0005-0000-0000-0000CE630000}"/>
    <cellStyle name="20% - Accent1 3 4 2 2 2 3 3 4" xfId="25733" xr:uid="{00000000-0005-0000-0000-0000CF630000}"/>
    <cellStyle name="20% - Accent1 3 4 2 2 2 3 4" xfId="25734" xr:uid="{00000000-0005-0000-0000-0000D0630000}"/>
    <cellStyle name="20% - Accent1 3 4 2 2 2 3 4 2" xfId="25735" xr:uid="{00000000-0005-0000-0000-0000D1630000}"/>
    <cellStyle name="20% - Accent1 3 4 2 2 2 3 4 2 2" xfId="25736" xr:uid="{00000000-0005-0000-0000-0000D2630000}"/>
    <cellStyle name="20% - Accent1 3 4 2 2 2 3 4 2 2 2" xfId="25737" xr:uid="{00000000-0005-0000-0000-0000D3630000}"/>
    <cellStyle name="20% - Accent1 3 4 2 2 2 3 4 2 3" xfId="25738" xr:uid="{00000000-0005-0000-0000-0000D4630000}"/>
    <cellStyle name="20% - Accent1 3 4 2 2 2 3 4 3" xfId="25739" xr:uid="{00000000-0005-0000-0000-0000D5630000}"/>
    <cellStyle name="20% - Accent1 3 4 2 2 2 3 4 3 2" xfId="25740" xr:uid="{00000000-0005-0000-0000-0000D6630000}"/>
    <cellStyle name="20% - Accent1 3 4 2 2 2 3 4 4" xfId="25741" xr:uid="{00000000-0005-0000-0000-0000D7630000}"/>
    <cellStyle name="20% - Accent1 3 4 2 2 2 3 5" xfId="25742" xr:uid="{00000000-0005-0000-0000-0000D8630000}"/>
    <cellStyle name="20% - Accent1 3 4 2 2 2 3 5 2" xfId="25743" xr:uid="{00000000-0005-0000-0000-0000D9630000}"/>
    <cellStyle name="20% - Accent1 3 4 2 2 2 3 5 2 2" xfId="25744" xr:uid="{00000000-0005-0000-0000-0000DA630000}"/>
    <cellStyle name="20% - Accent1 3 4 2 2 2 3 5 3" xfId="25745" xr:uid="{00000000-0005-0000-0000-0000DB630000}"/>
    <cellStyle name="20% - Accent1 3 4 2 2 2 3 6" xfId="25746" xr:uid="{00000000-0005-0000-0000-0000DC630000}"/>
    <cellStyle name="20% - Accent1 3 4 2 2 2 3 6 2" xfId="25747" xr:uid="{00000000-0005-0000-0000-0000DD630000}"/>
    <cellStyle name="20% - Accent1 3 4 2 2 2 3 6 2 2" xfId="25748" xr:uid="{00000000-0005-0000-0000-0000DE630000}"/>
    <cellStyle name="20% - Accent1 3 4 2 2 2 3 6 3" xfId="25749" xr:uid="{00000000-0005-0000-0000-0000DF630000}"/>
    <cellStyle name="20% - Accent1 3 4 2 2 2 3 7" xfId="25750" xr:uid="{00000000-0005-0000-0000-0000E0630000}"/>
    <cellStyle name="20% - Accent1 3 4 2 2 2 3 7 2" xfId="25751" xr:uid="{00000000-0005-0000-0000-0000E1630000}"/>
    <cellStyle name="20% - Accent1 3 4 2 2 2 3 8" xfId="25752" xr:uid="{00000000-0005-0000-0000-0000E2630000}"/>
    <cellStyle name="20% - Accent1 3 4 2 2 2 3 8 2" xfId="25753" xr:uid="{00000000-0005-0000-0000-0000E3630000}"/>
    <cellStyle name="20% - Accent1 3 4 2 2 2 3 9" xfId="25754" xr:uid="{00000000-0005-0000-0000-0000E4630000}"/>
    <cellStyle name="20% - Accent1 3 4 2 2 2 4" xfId="25755" xr:uid="{00000000-0005-0000-0000-0000E5630000}"/>
    <cellStyle name="20% - Accent1 3 4 2 2 2 4 2" xfId="25756" xr:uid="{00000000-0005-0000-0000-0000E6630000}"/>
    <cellStyle name="20% - Accent1 3 4 2 2 2 4 2 2" xfId="25757" xr:uid="{00000000-0005-0000-0000-0000E7630000}"/>
    <cellStyle name="20% - Accent1 3 4 2 2 2 4 2 2 2" xfId="25758" xr:uid="{00000000-0005-0000-0000-0000E8630000}"/>
    <cellStyle name="20% - Accent1 3 4 2 2 2 4 2 3" xfId="25759" xr:uid="{00000000-0005-0000-0000-0000E9630000}"/>
    <cellStyle name="20% - Accent1 3 4 2 2 2 4 3" xfId="25760" xr:uid="{00000000-0005-0000-0000-0000EA630000}"/>
    <cellStyle name="20% - Accent1 3 4 2 2 2 4 3 2" xfId="25761" xr:uid="{00000000-0005-0000-0000-0000EB630000}"/>
    <cellStyle name="20% - Accent1 3 4 2 2 2 4 4" xfId="25762" xr:uid="{00000000-0005-0000-0000-0000EC630000}"/>
    <cellStyle name="20% - Accent1 3 4 2 2 2 5" xfId="25763" xr:uid="{00000000-0005-0000-0000-0000ED630000}"/>
    <cellStyle name="20% - Accent1 3 4 2 2 2 5 2" xfId="25764" xr:uid="{00000000-0005-0000-0000-0000EE630000}"/>
    <cellStyle name="20% - Accent1 3 4 2 2 2 5 2 2" xfId="25765" xr:uid="{00000000-0005-0000-0000-0000EF630000}"/>
    <cellStyle name="20% - Accent1 3 4 2 2 2 5 2 2 2" xfId="25766" xr:uid="{00000000-0005-0000-0000-0000F0630000}"/>
    <cellStyle name="20% - Accent1 3 4 2 2 2 5 2 3" xfId="25767" xr:uid="{00000000-0005-0000-0000-0000F1630000}"/>
    <cellStyle name="20% - Accent1 3 4 2 2 2 5 3" xfId="25768" xr:uid="{00000000-0005-0000-0000-0000F2630000}"/>
    <cellStyle name="20% - Accent1 3 4 2 2 2 5 3 2" xfId="25769" xr:uid="{00000000-0005-0000-0000-0000F3630000}"/>
    <cellStyle name="20% - Accent1 3 4 2 2 2 5 4" xfId="25770" xr:uid="{00000000-0005-0000-0000-0000F4630000}"/>
    <cellStyle name="20% - Accent1 3 4 2 2 2 6" xfId="25771" xr:uid="{00000000-0005-0000-0000-0000F5630000}"/>
    <cellStyle name="20% - Accent1 3 4 2 2 2 6 2" xfId="25772" xr:uid="{00000000-0005-0000-0000-0000F6630000}"/>
    <cellStyle name="20% - Accent1 3 4 2 2 2 6 2 2" xfId="25773" xr:uid="{00000000-0005-0000-0000-0000F7630000}"/>
    <cellStyle name="20% - Accent1 3 4 2 2 2 6 2 2 2" xfId="25774" xr:uid="{00000000-0005-0000-0000-0000F8630000}"/>
    <cellStyle name="20% - Accent1 3 4 2 2 2 6 2 3" xfId="25775" xr:uid="{00000000-0005-0000-0000-0000F9630000}"/>
    <cellStyle name="20% - Accent1 3 4 2 2 2 6 3" xfId="25776" xr:uid="{00000000-0005-0000-0000-0000FA630000}"/>
    <cellStyle name="20% - Accent1 3 4 2 2 2 6 3 2" xfId="25777" xr:uid="{00000000-0005-0000-0000-0000FB630000}"/>
    <cellStyle name="20% - Accent1 3 4 2 2 2 6 4" xfId="25778" xr:uid="{00000000-0005-0000-0000-0000FC630000}"/>
    <cellStyle name="20% - Accent1 3 4 2 2 2 7" xfId="25779" xr:uid="{00000000-0005-0000-0000-0000FD630000}"/>
    <cellStyle name="20% - Accent1 3 4 2 2 2 7 2" xfId="25780" xr:uid="{00000000-0005-0000-0000-0000FE630000}"/>
    <cellStyle name="20% - Accent1 3 4 2 2 2 7 2 2" xfId="25781" xr:uid="{00000000-0005-0000-0000-0000FF630000}"/>
    <cellStyle name="20% - Accent1 3 4 2 2 2 7 3" xfId="25782" xr:uid="{00000000-0005-0000-0000-000000640000}"/>
    <cellStyle name="20% - Accent1 3 4 2 2 2 8" xfId="25783" xr:uid="{00000000-0005-0000-0000-000001640000}"/>
    <cellStyle name="20% - Accent1 3 4 2 2 2 8 2" xfId="25784" xr:uid="{00000000-0005-0000-0000-000002640000}"/>
    <cellStyle name="20% - Accent1 3 4 2 2 2 8 2 2" xfId="25785" xr:uid="{00000000-0005-0000-0000-000003640000}"/>
    <cellStyle name="20% - Accent1 3 4 2 2 2 8 3" xfId="25786" xr:uid="{00000000-0005-0000-0000-000004640000}"/>
    <cellStyle name="20% - Accent1 3 4 2 2 2 9" xfId="25787" xr:uid="{00000000-0005-0000-0000-000005640000}"/>
    <cellStyle name="20% - Accent1 3 4 2 2 2 9 2" xfId="25788" xr:uid="{00000000-0005-0000-0000-000006640000}"/>
    <cellStyle name="20% - Accent1 3 4 2 2 3" xfId="25789" xr:uid="{00000000-0005-0000-0000-000007640000}"/>
    <cellStyle name="20% - Accent1 3 4 2 2 3 10" xfId="25790" xr:uid="{00000000-0005-0000-0000-000008640000}"/>
    <cellStyle name="20% - Accent1 3 4 2 2 3 10 2" xfId="25791" xr:uid="{00000000-0005-0000-0000-000009640000}"/>
    <cellStyle name="20% - Accent1 3 4 2 2 3 11" xfId="25792" xr:uid="{00000000-0005-0000-0000-00000A640000}"/>
    <cellStyle name="20% - Accent1 3 4 2 2 3 2" xfId="25793" xr:uid="{00000000-0005-0000-0000-00000B640000}"/>
    <cellStyle name="20% - Accent1 3 4 2 2 3 2 2" xfId="25794" xr:uid="{00000000-0005-0000-0000-00000C640000}"/>
    <cellStyle name="20% - Accent1 3 4 2 2 3 2 2 2" xfId="25795" xr:uid="{00000000-0005-0000-0000-00000D640000}"/>
    <cellStyle name="20% - Accent1 3 4 2 2 3 2 2 2 2" xfId="25796" xr:uid="{00000000-0005-0000-0000-00000E640000}"/>
    <cellStyle name="20% - Accent1 3 4 2 2 3 2 2 2 2 2" xfId="25797" xr:uid="{00000000-0005-0000-0000-00000F640000}"/>
    <cellStyle name="20% - Accent1 3 4 2 2 3 2 2 2 3" xfId="25798" xr:uid="{00000000-0005-0000-0000-000010640000}"/>
    <cellStyle name="20% - Accent1 3 4 2 2 3 2 2 3" xfId="25799" xr:uid="{00000000-0005-0000-0000-000011640000}"/>
    <cellStyle name="20% - Accent1 3 4 2 2 3 2 2 3 2" xfId="25800" xr:uid="{00000000-0005-0000-0000-000012640000}"/>
    <cellStyle name="20% - Accent1 3 4 2 2 3 2 2 4" xfId="25801" xr:uid="{00000000-0005-0000-0000-000013640000}"/>
    <cellStyle name="20% - Accent1 3 4 2 2 3 2 3" xfId="25802" xr:uid="{00000000-0005-0000-0000-000014640000}"/>
    <cellStyle name="20% - Accent1 3 4 2 2 3 2 3 2" xfId="25803" xr:uid="{00000000-0005-0000-0000-000015640000}"/>
    <cellStyle name="20% - Accent1 3 4 2 2 3 2 3 2 2" xfId="25804" xr:uid="{00000000-0005-0000-0000-000016640000}"/>
    <cellStyle name="20% - Accent1 3 4 2 2 3 2 3 2 2 2" xfId="25805" xr:uid="{00000000-0005-0000-0000-000017640000}"/>
    <cellStyle name="20% - Accent1 3 4 2 2 3 2 3 2 3" xfId="25806" xr:uid="{00000000-0005-0000-0000-000018640000}"/>
    <cellStyle name="20% - Accent1 3 4 2 2 3 2 3 3" xfId="25807" xr:uid="{00000000-0005-0000-0000-000019640000}"/>
    <cellStyle name="20% - Accent1 3 4 2 2 3 2 3 3 2" xfId="25808" xr:uid="{00000000-0005-0000-0000-00001A640000}"/>
    <cellStyle name="20% - Accent1 3 4 2 2 3 2 3 4" xfId="25809" xr:uid="{00000000-0005-0000-0000-00001B640000}"/>
    <cellStyle name="20% - Accent1 3 4 2 2 3 2 4" xfId="25810" xr:uid="{00000000-0005-0000-0000-00001C640000}"/>
    <cellStyle name="20% - Accent1 3 4 2 2 3 2 4 2" xfId="25811" xr:uid="{00000000-0005-0000-0000-00001D640000}"/>
    <cellStyle name="20% - Accent1 3 4 2 2 3 2 4 2 2" xfId="25812" xr:uid="{00000000-0005-0000-0000-00001E640000}"/>
    <cellStyle name="20% - Accent1 3 4 2 2 3 2 4 2 2 2" xfId="25813" xr:uid="{00000000-0005-0000-0000-00001F640000}"/>
    <cellStyle name="20% - Accent1 3 4 2 2 3 2 4 2 3" xfId="25814" xr:uid="{00000000-0005-0000-0000-000020640000}"/>
    <cellStyle name="20% - Accent1 3 4 2 2 3 2 4 3" xfId="25815" xr:uid="{00000000-0005-0000-0000-000021640000}"/>
    <cellStyle name="20% - Accent1 3 4 2 2 3 2 4 3 2" xfId="25816" xr:uid="{00000000-0005-0000-0000-000022640000}"/>
    <cellStyle name="20% - Accent1 3 4 2 2 3 2 4 4" xfId="25817" xr:uid="{00000000-0005-0000-0000-000023640000}"/>
    <cellStyle name="20% - Accent1 3 4 2 2 3 2 5" xfId="25818" xr:uid="{00000000-0005-0000-0000-000024640000}"/>
    <cellStyle name="20% - Accent1 3 4 2 2 3 2 5 2" xfId="25819" xr:uid="{00000000-0005-0000-0000-000025640000}"/>
    <cellStyle name="20% - Accent1 3 4 2 2 3 2 5 2 2" xfId="25820" xr:uid="{00000000-0005-0000-0000-000026640000}"/>
    <cellStyle name="20% - Accent1 3 4 2 2 3 2 5 3" xfId="25821" xr:uid="{00000000-0005-0000-0000-000027640000}"/>
    <cellStyle name="20% - Accent1 3 4 2 2 3 2 6" xfId="25822" xr:uid="{00000000-0005-0000-0000-000028640000}"/>
    <cellStyle name="20% - Accent1 3 4 2 2 3 2 6 2" xfId="25823" xr:uid="{00000000-0005-0000-0000-000029640000}"/>
    <cellStyle name="20% - Accent1 3 4 2 2 3 2 6 2 2" xfId="25824" xr:uid="{00000000-0005-0000-0000-00002A640000}"/>
    <cellStyle name="20% - Accent1 3 4 2 2 3 2 6 3" xfId="25825" xr:uid="{00000000-0005-0000-0000-00002B640000}"/>
    <cellStyle name="20% - Accent1 3 4 2 2 3 2 7" xfId="25826" xr:uid="{00000000-0005-0000-0000-00002C640000}"/>
    <cellStyle name="20% - Accent1 3 4 2 2 3 2 7 2" xfId="25827" xr:uid="{00000000-0005-0000-0000-00002D640000}"/>
    <cellStyle name="20% - Accent1 3 4 2 2 3 2 8" xfId="25828" xr:uid="{00000000-0005-0000-0000-00002E640000}"/>
    <cellStyle name="20% - Accent1 3 4 2 2 3 2 8 2" xfId="25829" xr:uid="{00000000-0005-0000-0000-00002F640000}"/>
    <cellStyle name="20% - Accent1 3 4 2 2 3 2 9" xfId="25830" xr:uid="{00000000-0005-0000-0000-000030640000}"/>
    <cellStyle name="20% - Accent1 3 4 2 2 3 3" xfId="25831" xr:uid="{00000000-0005-0000-0000-000031640000}"/>
    <cellStyle name="20% - Accent1 3 4 2 2 3 3 2" xfId="25832" xr:uid="{00000000-0005-0000-0000-000032640000}"/>
    <cellStyle name="20% - Accent1 3 4 2 2 3 3 2 2" xfId="25833" xr:uid="{00000000-0005-0000-0000-000033640000}"/>
    <cellStyle name="20% - Accent1 3 4 2 2 3 3 2 2 2" xfId="25834" xr:uid="{00000000-0005-0000-0000-000034640000}"/>
    <cellStyle name="20% - Accent1 3 4 2 2 3 3 2 2 2 2" xfId="25835" xr:uid="{00000000-0005-0000-0000-000035640000}"/>
    <cellStyle name="20% - Accent1 3 4 2 2 3 3 2 2 3" xfId="25836" xr:uid="{00000000-0005-0000-0000-000036640000}"/>
    <cellStyle name="20% - Accent1 3 4 2 2 3 3 2 3" xfId="25837" xr:uid="{00000000-0005-0000-0000-000037640000}"/>
    <cellStyle name="20% - Accent1 3 4 2 2 3 3 2 3 2" xfId="25838" xr:uid="{00000000-0005-0000-0000-000038640000}"/>
    <cellStyle name="20% - Accent1 3 4 2 2 3 3 2 4" xfId="25839" xr:uid="{00000000-0005-0000-0000-000039640000}"/>
    <cellStyle name="20% - Accent1 3 4 2 2 3 3 3" xfId="25840" xr:uid="{00000000-0005-0000-0000-00003A640000}"/>
    <cellStyle name="20% - Accent1 3 4 2 2 3 3 3 2" xfId="25841" xr:uid="{00000000-0005-0000-0000-00003B640000}"/>
    <cellStyle name="20% - Accent1 3 4 2 2 3 3 3 2 2" xfId="25842" xr:uid="{00000000-0005-0000-0000-00003C640000}"/>
    <cellStyle name="20% - Accent1 3 4 2 2 3 3 3 2 2 2" xfId="25843" xr:uid="{00000000-0005-0000-0000-00003D640000}"/>
    <cellStyle name="20% - Accent1 3 4 2 2 3 3 3 2 3" xfId="25844" xr:uid="{00000000-0005-0000-0000-00003E640000}"/>
    <cellStyle name="20% - Accent1 3 4 2 2 3 3 3 3" xfId="25845" xr:uid="{00000000-0005-0000-0000-00003F640000}"/>
    <cellStyle name="20% - Accent1 3 4 2 2 3 3 3 3 2" xfId="25846" xr:uid="{00000000-0005-0000-0000-000040640000}"/>
    <cellStyle name="20% - Accent1 3 4 2 2 3 3 3 4" xfId="25847" xr:uid="{00000000-0005-0000-0000-000041640000}"/>
    <cellStyle name="20% - Accent1 3 4 2 2 3 3 4" xfId="25848" xr:uid="{00000000-0005-0000-0000-000042640000}"/>
    <cellStyle name="20% - Accent1 3 4 2 2 3 3 4 2" xfId="25849" xr:uid="{00000000-0005-0000-0000-000043640000}"/>
    <cellStyle name="20% - Accent1 3 4 2 2 3 3 4 2 2" xfId="25850" xr:uid="{00000000-0005-0000-0000-000044640000}"/>
    <cellStyle name="20% - Accent1 3 4 2 2 3 3 4 2 2 2" xfId="25851" xr:uid="{00000000-0005-0000-0000-000045640000}"/>
    <cellStyle name="20% - Accent1 3 4 2 2 3 3 4 2 3" xfId="25852" xr:uid="{00000000-0005-0000-0000-000046640000}"/>
    <cellStyle name="20% - Accent1 3 4 2 2 3 3 4 3" xfId="25853" xr:uid="{00000000-0005-0000-0000-000047640000}"/>
    <cellStyle name="20% - Accent1 3 4 2 2 3 3 4 3 2" xfId="25854" xr:uid="{00000000-0005-0000-0000-000048640000}"/>
    <cellStyle name="20% - Accent1 3 4 2 2 3 3 4 4" xfId="25855" xr:uid="{00000000-0005-0000-0000-000049640000}"/>
    <cellStyle name="20% - Accent1 3 4 2 2 3 3 5" xfId="25856" xr:uid="{00000000-0005-0000-0000-00004A640000}"/>
    <cellStyle name="20% - Accent1 3 4 2 2 3 3 5 2" xfId="25857" xr:uid="{00000000-0005-0000-0000-00004B640000}"/>
    <cellStyle name="20% - Accent1 3 4 2 2 3 3 5 2 2" xfId="25858" xr:uid="{00000000-0005-0000-0000-00004C640000}"/>
    <cellStyle name="20% - Accent1 3 4 2 2 3 3 5 3" xfId="25859" xr:uid="{00000000-0005-0000-0000-00004D640000}"/>
    <cellStyle name="20% - Accent1 3 4 2 2 3 3 6" xfId="25860" xr:uid="{00000000-0005-0000-0000-00004E640000}"/>
    <cellStyle name="20% - Accent1 3 4 2 2 3 3 6 2" xfId="25861" xr:uid="{00000000-0005-0000-0000-00004F640000}"/>
    <cellStyle name="20% - Accent1 3 4 2 2 3 3 6 2 2" xfId="25862" xr:uid="{00000000-0005-0000-0000-000050640000}"/>
    <cellStyle name="20% - Accent1 3 4 2 2 3 3 6 3" xfId="25863" xr:uid="{00000000-0005-0000-0000-000051640000}"/>
    <cellStyle name="20% - Accent1 3 4 2 2 3 3 7" xfId="25864" xr:uid="{00000000-0005-0000-0000-000052640000}"/>
    <cellStyle name="20% - Accent1 3 4 2 2 3 3 7 2" xfId="25865" xr:uid="{00000000-0005-0000-0000-000053640000}"/>
    <cellStyle name="20% - Accent1 3 4 2 2 3 3 8" xfId="25866" xr:uid="{00000000-0005-0000-0000-000054640000}"/>
    <cellStyle name="20% - Accent1 3 4 2 2 3 3 8 2" xfId="25867" xr:uid="{00000000-0005-0000-0000-000055640000}"/>
    <cellStyle name="20% - Accent1 3 4 2 2 3 3 9" xfId="25868" xr:uid="{00000000-0005-0000-0000-000056640000}"/>
    <cellStyle name="20% - Accent1 3 4 2 2 3 4" xfId="25869" xr:uid="{00000000-0005-0000-0000-000057640000}"/>
    <cellStyle name="20% - Accent1 3 4 2 2 3 4 2" xfId="25870" xr:uid="{00000000-0005-0000-0000-000058640000}"/>
    <cellStyle name="20% - Accent1 3 4 2 2 3 4 2 2" xfId="25871" xr:uid="{00000000-0005-0000-0000-000059640000}"/>
    <cellStyle name="20% - Accent1 3 4 2 2 3 4 2 2 2" xfId="25872" xr:uid="{00000000-0005-0000-0000-00005A640000}"/>
    <cellStyle name="20% - Accent1 3 4 2 2 3 4 2 3" xfId="25873" xr:uid="{00000000-0005-0000-0000-00005B640000}"/>
    <cellStyle name="20% - Accent1 3 4 2 2 3 4 3" xfId="25874" xr:uid="{00000000-0005-0000-0000-00005C640000}"/>
    <cellStyle name="20% - Accent1 3 4 2 2 3 4 3 2" xfId="25875" xr:uid="{00000000-0005-0000-0000-00005D640000}"/>
    <cellStyle name="20% - Accent1 3 4 2 2 3 4 4" xfId="25876" xr:uid="{00000000-0005-0000-0000-00005E640000}"/>
    <cellStyle name="20% - Accent1 3 4 2 2 3 5" xfId="25877" xr:uid="{00000000-0005-0000-0000-00005F640000}"/>
    <cellStyle name="20% - Accent1 3 4 2 2 3 5 2" xfId="25878" xr:uid="{00000000-0005-0000-0000-000060640000}"/>
    <cellStyle name="20% - Accent1 3 4 2 2 3 5 2 2" xfId="25879" xr:uid="{00000000-0005-0000-0000-000061640000}"/>
    <cellStyle name="20% - Accent1 3 4 2 2 3 5 2 2 2" xfId="25880" xr:uid="{00000000-0005-0000-0000-000062640000}"/>
    <cellStyle name="20% - Accent1 3 4 2 2 3 5 2 3" xfId="25881" xr:uid="{00000000-0005-0000-0000-000063640000}"/>
    <cellStyle name="20% - Accent1 3 4 2 2 3 5 3" xfId="25882" xr:uid="{00000000-0005-0000-0000-000064640000}"/>
    <cellStyle name="20% - Accent1 3 4 2 2 3 5 3 2" xfId="25883" xr:uid="{00000000-0005-0000-0000-000065640000}"/>
    <cellStyle name="20% - Accent1 3 4 2 2 3 5 4" xfId="25884" xr:uid="{00000000-0005-0000-0000-000066640000}"/>
    <cellStyle name="20% - Accent1 3 4 2 2 3 6" xfId="25885" xr:uid="{00000000-0005-0000-0000-000067640000}"/>
    <cellStyle name="20% - Accent1 3 4 2 2 3 6 2" xfId="25886" xr:uid="{00000000-0005-0000-0000-000068640000}"/>
    <cellStyle name="20% - Accent1 3 4 2 2 3 6 2 2" xfId="25887" xr:uid="{00000000-0005-0000-0000-000069640000}"/>
    <cellStyle name="20% - Accent1 3 4 2 2 3 6 2 2 2" xfId="25888" xr:uid="{00000000-0005-0000-0000-00006A640000}"/>
    <cellStyle name="20% - Accent1 3 4 2 2 3 6 2 3" xfId="25889" xr:uid="{00000000-0005-0000-0000-00006B640000}"/>
    <cellStyle name="20% - Accent1 3 4 2 2 3 6 3" xfId="25890" xr:uid="{00000000-0005-0000-0000-00006C640000}"/>
    <cellStyle name="20% - Accent1 3 4 2 2 3 6 3 2" xfId="25891" xr:uid="{00000000-0005-0000-0000-00006D640000}"/>
    <cellStyle name="20% - Accent1 3 4 2 2 3 6 4" xfId="25892" xr:uid="{00000000-0005-0000-0000-00006E640000}"/>
    <cellStyle name="20% - Accent1 3 4 2 2 3 7" xfId="25893" xr:uid="{00000000-0005-0000-0000-00006F640000}"/>
    <cellStyle name="20% - Accent1 3 4 2 2 3 7 2" xfId="25894" xr:uid="{00000000-0005-0000-0000-000070640000}"/>
    <cellStyle name="20% - Accent1 3 4 2 2 3 7 2 2" xfId="25895" xr:uid="{00000000-0005-0000-0000-000071640000}"/>
    <cellStyle name="20% - Accent1 3 4 2 2 3 7 3" xfId="25896" xr:uid="{00000000-0005-0000-0000-000072640000}"/>
    <cellStyle name="20% - Accent1 3 4 2 2 3 8" xfId="25897" xr:uid="{00000000-0005-0000-0000-000073640000}"/>
    <cellStyle name="20% - Accent1 3 4 2 2 3 8 2" xfId="25898" xr:uid="{00000000-0005-0000-0000-000074640000}"/>
    <cellStyle name="20% - Accent1 3 4 2 2 3 8 2 2" xfId="25899" xr:uid="{00000000-0005-0000-0000-000075640000}"/>
    <cellStyle name="20% - Accent1 3 4 2 2 3 8 3" xfId="25900" xr:uid="{00000000-0005-0000-0000-000076640000}"/>
    <cellStyle name="20% - Accent1 3 4 2 2 3 9" xfId="25901" xr:uid="{00000000-0005-0000-0000-000077640000}"/>
    <cellStyle name="20% - Accent1 3 4 2 2 3 9 2" xfId="25902" xr:uid="{00000000-0005-0000-0000-000078640000}"/>
    <cellStyle name="20% - Accent1 3 4 2 2 4" xfId="25903" xr:uid="{00000000-0005-0000-0000-000079640000}"/>
    <cellStyle name="20% - Accent1 3 4 2 2 4 10" xfId="25904" xr:uid="{00000000-0005-0000-0000-00007A640000}"/>
    <cellStyle name="20% - Accent1 3 4 2 2 4 10 2" xfId="25905" xr:uid="{00000000-0005-0000-0000-00007B640000}"/>
    <cellStyle name="20% - Accent1 3 4 2 2 4 11" xfId="25906" xr:uid="{00000000-0005-0000-0000-00007C640000}"/>
    <cellStyle name="20% - Accent1 3 4 2 2 4 2" xfId="25907" xr:uid="{00000000-0005-0000-0000-00007D640000}"/>
    <cellStyle name="20% - Accent1 3 4 2 2 4 2 2" xfId="25908" xr:uid="{00000000-0005-0000-0000-00007E640000}"/>
    <cellStyle name="20% - Accent1 3 4 2 2 4 2 2 2" xfId="25909" xr:uid="{00000000-0005-0000-0000-00007F640000}"/>
    <cellStyle name="20% - Accent1 3 4 2 2 4 2 2 2 2" xfId="25910" xr:uid="{00000000-0005-0000-0000-000080640000}"/>
    <cellStyle name="20% - Accent1 3 4 2 2 4 2 2 2 2 2" xfId="25911" xr:uid="{00000000-0005-0000-0000-000081640000}"/>
    <cellStyle name="20% - Accent1 3 4 2 2 4 2 2 2 3" xfId="25912" xr:uid="{00000000-0005-0000-0000-000082640000}"/>
    <cellStyle name="20% - Accent1 3 4 2 2 4 2 2 3" xfId="25913" xr:uid="{00000000-0005-0000-0000-000083640000}"/>
    <cellStyle name="20% - Accent1 3 4 2 2 4 2 2 3 2" xfId="25914" xr:uid="{00000000-0005-0000-0000-000084640000}"/>
    <cellStyle name="20% - Accent1 3 4 2 2 4 2 2 4" xfId="25915" xr:uid="{00000000-0005-0000-0000-000085640000}"/>
    <cellStyle name="20% - Accent1 3 4 2 2 4 2 3" xfId="25916" xr:uid="{00000000-0005-0000-0000-000086640000}"/>
    <cellStyle name="20% - Accent1 3 4 2 2 4 2 3 2" xfId="25917" xr:uid="{00000000-0005-0000-0000-000087640000}"/>
    <cellStyle name="20% - Accent1 3 4 2 2 4 2 3 2 2" xfId="25918" xr:uid="{00000000-0005-0000-0000-000088640000}"/>
    <cellStyle name="20% - Accent1 3 4 2 2 4 2 3 2 2 2" xfId="25919" xr:uid="{00000000-0005-0000-0000-000089640000}"/>
    <cellStyle name="20% - Accent1 3 4 2 2 4 2 3 2 3" xfId="25920" xr:uid="{00000000-0005-0000-0000-00008A640000}"/>
    <cellStyle name="20% - Accent1 3 4 2 2 4 2 3 3" xfId="25921" xr:uid="{00000000-0005-0000-0000-00008B640000}"/>
    <cellStyle name="20% - Accent1 3 4 2 2 4 2 3 3 2" xfId="25922" xr:uid="{00000000-0005-0000-0000-00008C640000}"/>
    <cellStyle name="20% - Accent1 3 4 2 2 4 2 3 4" xfId="25923" xr:uid="{00000000-0005-0000-0000-00008D640000}"/>
    <cellStyle name="20% - Accent1 3 4 2 2 4 2 4" xfId="25924" xr:uid="{00000000-0005-0000-0000-00008E640000}"/>
    <cellStyle name="20% - Accent1 3 4 2 2 4 2 4 2" xfId="25925" xr:uid="{00000000-0005-0000-0000-00008F640000}"/>
    <cellStyle name="20% - Accent1 3 4 2 2 4 2 4 2 2" xfId="25926" xr:uid="{00000000-0005-0000-0000-000090640000}"/>
    <cellStyle name="20% - Accent1 3 4 2 2 4 2 4 2 2 2" xfId="25927" xr:uid="{00000000-0005-0000-0000-000091640000}"/>
    <cellStyle name="20% - Accent1 3 4 2 2 4 2 4 2 3" xfId="25928" xr:uid="{00000000-0005-0000-0000-000092640000}"/>
    <cellStyle name="20% - Accent1 3 4 2 2 4 2 4 3" xfId="25929" xr:uid="{00000000-0005-0000-0000-000093640000}"/>
    <cellStyle name="20% - Accent1 3 4 2 2 4 2 4 3 2" xfId="25930" xr:uid="{00000000-0005-0000-0000-000094640000}"/>
    <cellStyle name="20% - Accent1 3 4 2 2 4 2 4 4" xfId="25931" xr:uid="{00000000-0005-0000-0000-000095640000}"/>
    <cellStyle name="20% - Accent1 3 4 2 2 4 2 5" xfId="25932" xr:uid="{00000000-0005-0000-0000-000096640000}"/>
    <cellStyle name="20% - Accent1 3 4 2 2 4 2 5 2" xfId="25933" xr:uid="{00000000-0005-0000-0000-000097640000}"/>
    <cellStyle name="20% - Accent1 3 4 2 2 4 2 5 2 2" xfId="25934" xr:uid="{00000000-0005-0000-0000-000098640000}"/>
    <cellStyle name="20% - Accent1 3 4 2 2 4 2 5 3" xfId="25935" xr:uid="{00000000-0005-0000-0000-000099640000}"/>
    <cellStyle name="20% - Accent1 3 4 2 2 4 2 6" xfId="25936" xr:uid="{00000000-0005-0000-0000-00009A640000}"/>
    <cellStyle name="20% - Accent1 3 4 2 2 4 2 6 2" xfId="25937" xr:uid="{00000000-0005-0000-0000-00009B640000}"/>
    <cellStyle name="20% - Accent1 3 4 2 2 4 2 6 2 2" xfId="25938" xr:uid="{00000000-0005-0000-0000-00009C640000}"/>
    <cellStyle name="20% - Accent1 3 4 2 2 4 2 6 3" xfId="25939" xr:uid="{00000000-0005-0000-0000-00009D640000}"/>
    <cellStyle name="20% - Accent1 3 4 2 2 4 2 7" xfId="25940" xr:uid="{00000000-0005-0000-0000-00009E640000}"/>
    <cellStyle name="20% - Accent1 3 4 2 2 4 2 7 2" xfId="25941" xr:uid="{00000000-0005-0000-0000-00009F640000}"/>
    <cellStyle name="20% - Accent1 3 4 2 2 4 2 8" xfId="25942" xr:uid="{00000000-0005-0000-0000-0000A0640000}"/>
    <cellStyle name="20% - Accent1 3 4 2 2 4 2 8 2" xfId="25943" xr:uid="{00000000-0005-0000-0000-0000A1640000}"/>
    <cellStyle name="20% - Accent1 3 4 2 2 4 2 9" xfId="25944" xr:uid="{00000000-0005-0000-0000-0000A2640000}"/>
    <cellStyle name="20% - Accent1 3 4 2 2 4 3" xfId="25945" xr:uid="{00000000-0005-0000-0000-0000A3640000}"/>
    <cellStyle name="20% - Accent1 3 4 2 2 4 3 2" xfId="25946" xr:uid="{00000000-0005-0000-0000-0000A4640000}"/>
    <cellStyle name="20% - Accent1 3 4 2 2 4 3 2 2" xfId="25947" xr:uid="{00000000-0005-0000-0000-0000A5640000}"/>
    <cellStyle name="20% - Accent1 3 4 2 2 4 3 2 2 2" xfId="25948" xr:uid="{00000000-0005-0000-0000-0000A6640000}"/>
    <cellStyle name="20% - Accent1 3 4 2 2 4 3 2 2 2 2" xfId="25949" xr:uid="{00000000-0005-0000-0000-0000A7640000}"/>
    <cellStyle name="20% - Accent1 3 4 2 2 4 3 2 2 3" xfId="25950" xr:uid="{00000000-0005-0000-0000-0000A8640000}"/>
    <cellStyle name="20% - Accent1 3 4 2 2 4 3 2 3" xfId="25951" xr:uid="{00000000-0005-0000-0000-0000A9640000}"/>
    <cellStyle name="20% - Accent1 3 4 2 2 4 3 2 3 2" xfId="25952" xr:uid="{00000000-0005-0000-0000-0000AA640000}"/>
    <cellStyle name="20% - Accent1 3 4 2 2 4 3 2 4" xfId="25953" xr:uid="{00000000-0005-0000-0000-0000AB640000}"/>
    <cellStyle name="20% - Accent1 3 4 2 2 4 3 3" xfId="25954" xr:uid="{00000000-0005-0000-0000-0000AC640000}"/>
    <cellStyle name="20% - Accent1 3 4 2 2 4 3 3 2" xfId="25955" xr:uid="{00000000-0005-0000-0000-0000AD640000}"/>
    <cellStyle name="20% - Accent1 3 4 2 2 4 3 3 2 2" xfId="25956" xr:uid="{00000000-0005-0000-0000-0000AE640000}"/>
    <cellStyle name="20% - Accent1 3 4 2 2 4 3 3 2 2 2" xfId="25957" xr:uid="{00000000-0005-0000-0000-0000AF640000}"/>
    <cellStyle name="20% - Accent1 3 4 2 2 4 3 3 2 3" xfId="25958" xr:uid="{00000000-0005-0000-0000-0000B0640000}"/>
    <cellStyle name="20% - Accent1 3 4 2 2 4 3 3 3" xfId="25959" xr:uid="{00000000-0005-0000-0000-0000B1640000}"/>
    <cellStyle name="20% - Accent1 3 4 2 2 4 3 3 3 2" xfId="25960" xr:uid="{00000000-0005-0000-0000-0000B2640000}"/>
    <cellStyle name="20% - Accent1 3 4 2 2 4 3 3 4" xfId="25961" xr:uid="{00000000-0005-0000-0000-0000B3640000}"/>
    <cellStyle name="20% - Accent1 3 4 2 2 4 3 4" xfId="25962" xr:uid="{00000000-0005-0000-0000-0000B4640000}"/>
    <cellStyle name="20% - Accent1 3 4 2 2 4 3 4 2" xfId="25963" xr:uid="{00000000-0005-0000-0000-0000B5640000}"/>
    <cellStyle name="20% - Accent1 3 4 2 2 4 3 4 2 2" xfId="25964" xr:uid="{00000000-0005-0000-0000-0000B6640000}"/>
    <cellStyle name="20% - Accent1 3 4 2 2 4 3 4 2 2 2" xfId="25965" xr:uid="{00000000-0005-0000-0000-0000B7640000}"/>
    <cellStyle name="20% - Accent1 3 4 2 2 4 3 4 2 3" xfId="25966" xr:uid="{00000000-0005-0000-0000-0000B8640000}"/>
    <cellStyle name="20% - Accent1 3 4 2 2 4 3 4 3" xfId="25967" xr:uid="{00000000-0005-0000-0000-0000B9640000}"/>
    <cellStyle name="20% - Accent1 3 4 2 2 4 3 4 3 2" xfId="25968" xr:uid="{00000000-0005-0000-0000-0000BA640000}"/>
    <cellStyle name="20% - Accent1 3 4 2 2 4 3 4 4" xfId="25969" xr:uid="{00000000-0005-0000-0000-0000BB640000}"/>
    <cellStyle name="20% - Accent1 3 4 2 2 4 3 5" xfId="25970" xr:uid="{00000000-0005-0000-0000-0000BC640000}"/>
    <cellStyle name="20% - Accent1 3 4 2 2 4 3 5 2" xfId="25971" xr:uid="{00000000-0005-0000-0000-0000BD640000}"/>
    <cellStyle name="20% - Accent1 3 4 2 2 4 3 5 2 2" xfId="25972" xr:uid="{00000000-0005-0000-0000-0000BE640000}"/>
    <cellStyle name="20% - Accent1 3 4 2 2 4 3 5 3" xfId="25973" xr:uid="{00000000-0005-0000-0000-0000BF640000}"/>
    <cellStyle name="20% - Accent1 3 4 2 2 4 3 6" xfId="25974" xr:uid="{00000000-0005-0000-0000-0000C0640000}"/>
    <cellStyle name="20% - Accent1 3 4 2 2 4 3 6 2" xfId="25975" xr:uid="{00000000-0005-0000-0000-0000C1640000}"/>
    <cellStyle name="20% - Accent1 3 4 2 2 4 3 6 2 2" xfId="25976" xr:uid="{00000000-0005-0000-0000-0000C2640000}"/>
    <cellStyle name="20% - Accent1 3 4 2 2 4 3 6 3" xfId="25977" xr:uid="{00000000-0005-0000-0000-0000C3640000}"/>
    <cellStyle name="20% - Accent1 3 4 2 2 4 3 7" xfId="25978" xr:uid="{00000000-0005-0000-0000-0000C4640000}"/>
    <cellStyle name="20% - Accent1 3 4 2 2 4 3 7 2" xfId="25979" xr:uid="{00000000-0005-0000-0000-0000C5640000}"/>
    <cellStyle name="20% - Accent1 3 4 2 2 4 3 8" xfId="25980" xr:uid="{00000000-0005-0000-0000-0000C6640000}"/>
    <cellStyle name="20% - Accent1 3 4 2 2 4 3 8 2" xfId="25981" xr:uid="{00000000-0005-0000-0000-0000C7640000}"/>
    <cellStyle name="20% - Accent1 3 4 2 2 4 3 9" xfId="25982" xr:uid="{00000000-0005-0000-0000-0000C8640000}"/>
    <cellStyle name="20% - Accent1 3 4 2 2 4 4" xfId="25983" xr:uid="{00000000-0005-0000-0000-0000C9640000}"/>
    <cellStyle name="20% - Accent1 3 4 2 2 4 4 2" xfId="25984" xr:uid="{00000000-0005-0000-0000-0000CA640000}"/>
    <cellStyle name="20% - Accent1 3 4 2 2 4 4 2 2" xfId="25985" xr:uid="{00000000-0005-0000-0000-0000CB640000}"/>
    <cellStyle name="20% - Accent1 3 4 2 2 4 4 2 2 2" xfId="25986" xr:uid="{00000000-0005-0000-0000-0000CC640000}"/>
    <cellStyle name="20% - Accent1 3 4 2 2 4 4 2 3" xfId="25987" xr:uid="{00000000-0005-0000-0000-0000CD640000}"/>
    <cellStyle name="20% - Accent1 3 4 2 2 4 4 3" xfId="25988" xr:uid="{00000000-0005-0000-0000-0000CE640000}"/>
    <cellStyle name="20% - Accent1 3 4 2 2 4 4 3 2" xfId="25989" xr:uid="{00000000-0005-0000-0000-0000CF640000}"/>
    <cellStyle name="20% - Accent1 3 4 2 2 4 4 4" xfId="25990" xr:uid="{00000000-0005-0000-0000-0000D0640000}"/>
    <cellStyle name="20% - Accent1 3 4 2 2 4 5" xfId="25991" xr:uid="{00000000-0005-0000-0000-0000D1640000}"/>
    <cellStyle name="20% - Accent1 3 4 2 2 4 5 2" xfId="25992" xr:uid="{00000000-0005-0000-0000-0000D2640000}"/>
    <cellStyle name="20% - Accent1 3 4 2 2 4 5 2 2" xfId="25993" xr:uid="{00000000-0005-0000-0000-0000D3640000}"/>
    <cellStyle name="20% - Accent1 3 4 2 2 4 5 2 2 2" xfId="25994" xr:uid="{00000000-0005-0000-0000-0000D4640000}"/>
    <cellStyle name="20% - Accent1 3 4 2 2 4 5 2 3" xfId="25995" xr:uid="{00000000-0005-0000-0000-0000D5640000}"/>
    <cellStyle name="20% - Accent1 3 4 2 2 4 5 3" xfId="25996" xr:uid="{00000000-0005-0000-0000-0000D6640000}"/>
    <cellStyle name="20% - Accent1 3 4 2 2 4 5 3 2" xfId="25997" xr:uid="{00000000-0005-0000-0000-0000D7640000}"/>
    <cellStyle name="20% - Accent1 3 4 2 2 4 5 4" xfId="25998" xr:uid="{00000000-0005-0000-0000-0000D8640000}"/>
    <cellStyle name="20% - Accent1 3 4 2 2 4 6" xfId="25999" xr:uid="{00000000-0005-0000-0000-0000D9640000}"/>
    <cellStyle name="20% - Accent1 3 4 2 2 4 6 2" xfId="26000" xr:uid="{00000000-0005-0000-0000-0000DA640000}"/>
    <cellStyle name="20% - Accent1 3 4 2 2 4 6 2 2" xfId="26001" xr:uid="{00000000-0005-0000-0000-0000DB640000}"/>
    <cellStyle name="20% - Accent1 3 4 2 2 4 6 2 2 2" xfId="26002" xr:uid="{00000000-0005-0000-0000-0000DC640000}"/>
    <cellStyle name="20% - Accent1 3 4 2 2 4 6 2 3" xfId="26003" xr:uid="{00000000-0005-0000-0000-0000DD640000}"/>
    <cellStyle name="20% - Accent1 3 4 2 2 4 6 3" xfId="26004" xr:uid="{00000000-0005-0000-0000-0000DE640000}"/>
    <cellStyle name="20% - Accent1 3 4 2 2 4 6 3 2" xfId="26005" xr:uid="{00000000-0005-0000-0000-0000DF640000}"/>
    <cellStyle name="20% - Accent1 3 4 2 2 4 6 4" xfId="26006" xr:uid="{00000000-0005-0000-0000-0000E0640000}"/>
    <cellStyle name="20% - Accent1 3 4 2 2 4 7" xfId="26007" xr:uid="{00000000-0005-0000-0000-0000E1640000}"/>
    <cellStyle name="20% - Accent1 3 4 2 2 4 7 2" xfId="26008" xr:uid="{00000000-0005-0000-0000-0000E2640000}"/>
    <cellStyle name="20% - Accent1 3 4 2 2 4 7 2 2" xfId="26009" xr:uid="{00000000-0005-0000-0000-0000E3640000}"/>
    <cellStyle name="20% - Accent1 3 4 2 2 4 7 3" xfId="26010" xr:uid="{00000000-0005-0000-0000-0000E4640000}"/>
    <cellStyle name="20% - Accent1 3 4 2 2 4 8" xfId="26011" xr:uid="{00000000-0005-0000-0000-0000E5640000}"/>
    <cellStyle name="20% - Accent1 3 4 2 2 4 8 2" xfId="26012" xr:uid="{00000000-0005-0000-0000-0000E6640000}"/>
    <cellStyle name="20% - Accent1 3 4 2 2 4 8 2 2" xfId="26013" xr:uid="{00000000-0005-0000-0000-0000E7640000}"/>
    <cellStyle name="20% - Accent1 3 4 2 2 4 8 3" xfId="26014" xr:uid="{00000000-0005-0000-0000-0000E8640000}"/>
    <cellStyle name="20% - Accent1 3 4 2 2 4 9" xfId="26015" xr:uid="{00000000-0005-0000-0000-0000E9640000}"/>
    <cellStyle name="20% - Accent1 3 4 2 2 4 9 2" xfId="26016" xr:uid="{00000000-0005-0000-0000-0000EA640000}"/>
    <cellStyle name="20% - Accent1 3 4 2 2 5" xfId="26017" xr:uid="{00000000-0005-0000-0000-0000EB640000}"/>
    <cellStyle name="20% - Accent1 3 4 2 2 5 2" xfId="26018" xr:uid="{00000000-0005-0000-0000-0000EC640000}"/>
    <cellStyle name="20% - Accent1 3 4 2 2 5 2 2" xfId="26019" xr:uid="{00000000-0005-0000-0000-0000ED640000}"/>
    <cellStyle name="20% - Accent1 3 4 2 2 5 2 2 2" xfId="26020" xr:uid="{00000000-0005-0000-0000-0000EE640000}"/>
    <cellStyle name="20% - Accent1 3 4 2 2 5 2 2 2 2" xfId="26021" xr:uid="{00000000-0005-0000-0000-0000EF640000}"/>
    <cellStyle name="20% - Accent1 3 4 2 2 5 2 2 3" xfId="26022" xr:uid="{00000000-0005-0000-0000-0000F0640000}"/>
    <cellStyle name="20% - Accent1 3 4 2 2 5 2 3" xfId="26023" xr:uid="{00000000-0005-0000-0000-0000F1640000}"/>
    <cellStyle name="20% - Accent1 3 4 2 2 5 2 3 2" xfId="26024" xr:uid="{00000000-0005-0000-0000-0000F2640000}"/>
    <cellStyle name="20% - Accent1 3 4 2 2 5 2 4" xfId="26025" xr:uid="{00000000-0005-0000-0000-0000F3640000}"/>
    <cellStyle name="20% - Accent1 3 4 2 2 5 3" xfId="26026" xr:uid="{00000000-0005-0000-0000-0000F4640000}"/>
    <cellStyle name="20% - Accent1 3 4 2 2 5 3 2" xfId="26027" xr:uid="{00000000-0005-0000-0000-0000F5640000}"/>
    <cellStyle name="20% - Accent1 3 4 2 2 5 3 2 2" xfId="26028" xr:uid="{00000000-0005-0000-0000-0000F6640000}"/>
    <cellStyle name="20% - Accent1 3 4 2 2 5 3 2 2 2" xfId="26029" xr:uid="{00000000-0005-0000-0000-0000F7640000}"/>
    <cellStyle name="20% - Accent1 3 4 2 2 5 3 2 3" xfId="26030" xr:uid="{00000000-0005-0000-0000-0000F8640000}"/>
    <cellStyle name="20% - Accent1 3 4 2 2 5 3 3" xfId="26031" xr:uid="{00000000-0005-0000-0000-0000F9640000}"/>
    <cellStyle name="20% - Accent1 3 4 2 2 5 3 3 2" xfId="26032" xr:uid="{00000000-0005-0000-0000-0000FA640000}"/>
    <cellStyle name="20% - Accent1 3 4 2 2 5 3 4" xfId="26033" xr:uid="{00000000-0005-0000-0000-0000FB640000}"/>
    <cellStyle name="20% - Accent1 3 4 2 2 5 4" xfId="26034" xr:uid="{00000000-0005-0000-0000-0000FC640000}"/>
    <cellStyle name="20% - Accent1 3 4 2 2 5 4 2" xfId="26035" xr:uid="{00000000-0005-0000-0000-0000FD640000}"/>
    <cellStyle name="20% - Accent1 3 4 2 2 5 4 2 2" xfId="26036" xr:uid="{00000000-0005-0000-0000-0000FE640000}"/>
    <cellStyle name="20% - Accent1 3 4 2 2 5 4 2 2 2" xfId="26037" xr:uid="{00000000-0005-0000-0000-0000FF640000}"/>
    <cellStyle name="20% - Accent1 3 4 2 2 5 4 2 3" xfId="26038" xr:uid="{00000000-0005-0000-0000-000000650000}"/>
    <cellStyle name="20% - Accent1 3 4 2 2 5 4 3" xfId="26039" xr:uid="{00000000-0005-0000-0000-000001650000}"/>
    <cellStyle name="20% - Accent1 3 4 2 2 5 4 3 2" xfId="26040" xr:uid="{00000000-0005-0000-0000-000002650000}"/>
    <cellStyle name="20% - Accent1 3 4 2 2 5 4 4" xfId="26041" xr:uid="{00000000-0005-0000-0000-000003650000}"/>
    <cellStyle name="20% - Accent1 3 4 2 2 5 5" xfId="26042" xr:uid="{00000000-0005-0000-0000-000004650000}"/>
    <cellStyle name="20% - Accent1 3 4 2 2 5 5 2" xfId="26043" xr:uid="{00000000-0005-0000-0000-000005650000}"/>
    <cellStyle name="20% - Accent1 3 4 2 2 5 5 2 2" xfId="26044" xr:uid="{00000000-0005-0000-0000-000006650000}"/>
    <cellStyle name="20% - Accent1 3 4 2 2 5 5 3" xfId="26045" xr:uid="{00000000-0005-0000-0000-000007650000}"/>
    <cellStyle name="20% - Accent1 3 4 2 2 5 6" xfId="26046" xr:uid="{00000000-0005-0000-0000-000008650000}"/>
    <cellStyle name="20% - Accent1 3 4 2 2 5 6 2" xfId="26047" xr:uid="{00000000-0005-0000-0000-000009650000}"/>
    <cellStyle name="20% - Accent1 3 4 2 2 5 6 2 2" xfId="26048" xr:uid="{00000000-0005-0000-0000-00000A650000}"/>
    <cellStyle name="20% - Accent1 3 4 2 2 5 6 3" xfId="26049" xr:uid="{00000000-0005-0000-0000-00000B650000}"/>
    <cellStyle name="20% - Accent1 3 4 2 2 5 7" xfId="26050" xr:uid="{00000000-0005-0000-0000-00000C650000}"/>
    <cellStyle name="20% - Accent1 3 4 2 2 5 7 2" xfId="26051" xr:uid="{00000000-0005-0000-0000-00000D650000}"/>
    <cellStyle name="20% - Accent1 3 4 2 2 5 8" xfId="26052" xr:uid="{00000000-0005-0000-0000-00000E650000}"/>
    <cellStyle name="20% - Accent1 3 4 2 2 5 8 2" xfId="26053" xr:uid="{00000000-0005-0000-0000-00000F650000}"/>
    <cellStyle name="20% - Accent1 3 4 2 2 5 9" xfId="26054" xr:uid="{00000000-0005-0000-0000-000010650000}"/>
    <cellStyle name="20% - Accent1 3 4 2 2 6" xfId="26055" xr:uid="{00000000-0005-0000-0000-000011650000}"/>
    <cellStyle name="20% - Accent1 3 4 2 2 6 2" xfId="26056" xr:uid="{00000000-0005-0000-0000-000012650000}"/>
    <cellStyle name="20% - Accent1 3 4 2 2 6 2 2" xfId="26057" xr:uid="{00000000-0005-0000-0000-000013650000}"/>
    <cellStyle name="20% - Accent1 3 4 2 2 6 2 2 2" xfId="26058" xr:uid="{00000000-0005-0000-0000-000014650000}"/>
    <cellStyle name="20% - Accent1 3 4 2 2 6 2 2 2 2" xfId="26059" xr:uid="{00000000-0005-0000-0000-000015650000}"/>
    <cellStyle name="20% - Accent1 3 4 2 2 6 2 2 3" xfId="26060" xr:uid="{00000000-0005-0000-0000-000016650000}"/>
    <cellStyle name="20% - Accent1 3 4 2 2 6 2 3" xfId="26061" xr:uid="{00000000-0005-0000-0000-000017650000}"/>
    <cellStyle name="20% - Accent1 3 4 2 2 6 2 3 2" xfId="26062" xr:uid="{00000000-0005-0000-0000-000018650000}"/>
    <cellStyle name="20% - Accent1 3 4 2 2 6 2 4" xfId="26063" xr:uid="{00000000-0005-0000-0000-000019650000}"/>
    <cellStyle name="20% - Accent1 3 4 2 2 6 3" xfId="26064" xr:uid="{00000000-0005-0000-0000-00001A650000}"/>
    <cellStyle name="20% - Accent1 3 4 2 2 6 3 2" xfId="26065" xr:uid="{00000000-0005-0000-0000-00001B650000}"/>
    <cellStyle name="20% - Accent1 3 4 2 2 6 3 2 2" xfId="26066" xr:uid="{00000000-0005-0000-0000-00001C650000}"/>
    <cellStyle name="20% - Accent1 3 4 2 2 6 3 2 2 2" xfId="26067" xr:uid="{00000000-0005-0000-0000-00001D650000}"/>
    <cellStyle name="20% - Accent1 3 4 2 2 6 3 2 3" xfId="26068" xr:uid="{00000000-0005-0000-0000-00001E650000}"/>
    <cellStyle name="20% - Accent1 3 4 2 2 6 3 3" xfId="26069" xr:uid="{00000000-0005-0000-0000-00001F650000}"/>
    <cellStyle name="20% - Accent1 3 4 2 2 6 3 3 2" xfId="26070" xr:uid="{00000000-0005-0000-0000-000020650000}"/>
    <cellStyle name="20% - Accent1 3 4 2 2 6 3 4" xfId="26071" xr:uid="{00000000-0005-0000-0000-000021650000}"/>
    <cellStyle name="20% - Accent1 3 4 2 2 6 4" xfId="26072" xr:uid="{00000000-0005-0000-0000-000022650000}"/>
    <cellStyle name="20% - Accent1 3 4 2 2 6 4 2" xfId="26073" xr:uid="{00000000-0005-0000-0000-000023650000}"/>
    <cellStyle name="20% - Accent1 3 4 2 2 6 4 2 2" xfId="26074" xr:uid="{00000000-0005-0000-0000-000024650000}"/>
    <cellStyle name="20% - Accent1 3 4 2 2 6 4 2 2 2" xfId="26075" xr:uid="{00000000-0005-0000-0000-000025650000}"/>
    <cellStyle name="20% - Accent1 3 4 2 2 6 4 2 3" xfId="26076" xr:uid="{00000000-0005-0000-0000-000026650000}"/>
    <cellStyle name="20% - Accent1 3 4 2 2 6 4 3" xfId="26077" xr:uid="{00000000-0005-0000-0000-000027650000}"/>
    <cellStyle name="20% - Accent1 3 4 2 2 6 4 3 2" xfId="26078" xr:uid="{00000000-0005-0000-0000-000028650000}"/>
    <cellStyle name="20% - Accent1 3 4 2 2 6 4 4" xfId="26079" xr:uid="{00000000-0005-0000-0000-000029650000}"/>
    <cellStyle name="20% - Accent1 3 4 2 2 6 5" xfId="26080" xr:uid="{00000000-0005-0000-0000-00002A650000}"/>
    <cellStyle name="20% - Accent1 3 4 2 2 6 5 2" xfId="26081" xr:uid="{00000000-0005-0000-0000-00002B650000}"/>
    <cellStyle name="20% - Accent1 3 4 2 2 6 5 2 2" xfId="26082" xr:uid="{00000000-0005-0000-0000-00002C650000}"/>
    <cellStyle name="20% - Accent1 3 4 2 2 6 5 3" xfId="26083" xr:uid="{00000000-0005-0000-0000-00002D650000}"/>
    <cellStyle name="20% - Accent1 3 4 2 2 6 6" xfId="26084" xr:uid="{00000000-0005-0000-0000-00002E650000}"/>
    <cellStyle name="20% - Accent1 3 4 2 2 6 6 2" xfId="26085" xr:uid="{00000000-0005-0000-0000-00002F650000}"/>
    <cellStyle name="20% - Accent1 3 4 2 2 6 6 2 2" xfId="26086" xr:uid="{00000000-0005-0000-0000-000030650000}"/>
    <cellStyle name="20% - Accent1 3 4 2 2 6 6 3" xfId="26087" xr:uid="{00000000-0005-0000-0000-000031650000}"/>
    <cellStyle name="20% - Accent1 3 4 2 2 6 7" xfId="26088" xr:uid="{00000000-0005-0000-0000-000032650000}"/>
    <cellStyle name="20% - Accent1 3 4 2 2 6 7 2" xfId="26089" xr:uid="{00000000-0005-0000-0000-000033650000}"/>
    <cellStyle name="20% - Accent1 3 4 2 2 6 8" xfId="26090" xr:uid="{00000000-0005-0000-0000-000034650000}"/>
    <cellStyle name="20% - Accent1 3 4 2 2 6 8 2" xfId="26091" xr:uid="{00000000-0005-0000-0000-000035650000}"/>
    <cellStyle name="20% - Accent1 3 4 2 2 6 9" xfId="26092" xr:uid="{00000000-0005-0000-0000-000036650000}"/>
    <cellStyle name="20% - Accent1 3 4 2 2 7" xfId="26093" xr:uid="{00000000-0005-0000-0000-000037650000}"/>
    <cellStyle name="20% - Accent1 3 4 2 2 7 2" xfId="26094" xr:uid="{00000000-0005-0000-0000-000038650000}"/>
    <cellStyle name="20% - Accent1 3 4 2 2 7 2 2" xfId="26095" xr:uid="{00000000-0005-0000-0000-000039650000}"/>
    <cellStyle name="20% - Accent1 3 4 2 2 7 2 2 2" xfId="26096" xr:uid="{00000000-0005-0000-0000-00003A650000}"/>
    <cellStyle name="20% - Accent1 3 4 2 2 7 2 3" xfId="26097" xr:uid="{00000000-0005-0000-0000-00003B650000}"/>
    <cellStyle name="20% - Accent1 3 4 2 2 7 3" xfId="26098" xr:uid="{00000000-0005-0000-0000-00003C650000}"/>
    <cellStyle name="20% - Accent1 3 4 2 2 7 3 2" xfId="26099" xr:uid="{00000000-0005-0000-0000-00003D650000}"/>
    <cellStyle name="20% - Accent1 3 4 2 2 7 4" xfId="26100" xr:uid="{00000000-0005-0000-0000-00003E650000}"/>
    <cellStyle name="20% - Accent1 3 4 2 2 8" xfId="26101" xr:uid="{00000000-0005-0000-0000-00003F650000}"/>
    <cellStyle name="20% - Accent1 3 4 2 2 8 2" xfId="26102" xr:uid="{00000000-0005-0000-0000-000040650000}"/>
    <cellStyle name="20% - Accent1 3 4 2 2 8 2 2" xfId="26103" xr:uid="{00000000-0005-0000-0000-000041650000}"/>
    <cellStyle name="20% - Accent1 3 4 2 2 8 2 2 2" xfId="26104" xr:uid="{00000000-0005-0000-0000-000042650000}"/>
    <cellStyle name="20% - Accent1 3 4 2 2 8 2 3" xfId="26105" xr:uid="{00000000-0005-0000-0000-000043650000}"/>
    <cellStyle name="20% - Accent1 3 4 2 2 8 3" xfId="26106" xr:uid="{00000000-0005-0000-0000-000044650000}"/>
    <cellStyle name="20% - Accent1 3 4 2 2 8 3 2" xfId="26107" xr:uid="{00000000-0005-0000-0000-000045650000}"/>
    <cellStyle name="20% - Accent1 3 4 2 2 8 4" xfId="26108" xr:uid="{00000000-0005-0000-0000-000046650000}"/>
    <cellStyle name="20% - Accent1 3 4 2 2 9" xfId="26109" xr:uid="{00000000-0005-0000-0000-000047650000}"/>
    <cellStyle name="20% - Accent1 3 4 2 2 9 2" xfId="26110" xr:uid="{00000000-0005-0000-0000-000048650000}"/>
    <cellStyle name="20% - Accent1 3 4 2 2 9 2 2" xfId="26111" xr:uid="{00000000-0005-0000-0000-000049650000}"/>
    <cellStyle name="20% - Accent1 3 4 2 2 9 2 2 2" xfId="26112" xr:uid="{00000000-0005-0000-0000-00004A650000}"/>
    <cellStyle name="20% - Accent1 3 4 2 2 9 2 3" xfId="26113" xr:uid="{00000000-0005-0000-0000-00004B650000}"/>
    <cellStyle name="20% - Accent1 3 4 2 2 9 3" xfId="26114" xr:uid="{00000000-0005-0000-0000-00004C650000}"/>
    <cellStyle name="20% - Accent1 3 4 2 2 9 3 2" xfId="26115" xr:uid="{00000000-0005-0000-0000-00004D650000}"/>
    <cellStyle name="20% - Accent1 3 4 2 2 9 4" xfId="26116" xr:uid="{00000000-0005-0000-0000-00004E650000}"/>
    <cellStyle name="20% - Accent1 3 4 2 3" xfId="26117" xr:uid="{00000000-0005-0000-0000-00004F650000}"/>
    <cellStyle name="20% - Accent1 3 4 2 3 10" xfId="26118" xr:uid="{00000000-0005-0000-0000-000050650000}"/>
    <cellStyle name="20% - Accent1 3 4 2 3 10 2" xfId="26119" xr:uid="{00000000-0005-0000-0000-000051650000}"/>
    <cellStyle name="20% - Accent1 3 4 2 3 11" xfId="26120" xr:uid="{00000000-0005-0000-0000-000052650000}"/>
    <cellStyle name="20% - Accent1 3 4 2 3 2" xfId="26121" xr:uid="{00000000-0005-0000-0000-000053650000}"/>
    <cellStyle name="20% - Accent1 3 4 2 3 2 2" xfId="26122" xr:uid="{00000000-0005-0000-0000-000054650000}"/>
    <cellStyle name="20% - Accent1 3 4 2 3 2 2 2" xfId="26123" xr:uid="{00000000-0005-0000-0000-000055650000}"/>
    <cellStyle name="20% - Accent1 3 4 2 3 2 2 2 2" xfId="26124" xr:uid="{00000000-0005-0000-0000-000056650000}"/>
    <cellStyle name="20% - Accent1 3 4 2 3 2 2 2 2 2" xfId="26125" xr:uid="{00000000-0005-0000-0000-000057650000}"/>
    <cellStyle name="20% - Accent1 3 4 2 3 2 2 2 3" xfId="26126" xr:uid="{00000000-0005-0000-0000-000058650000}"/>
    <cellStyle name="20% - Accent1 3 4 2 3 2 2 3" xfId="26127" xr:uid="{00000000-0005-0000-0000-000059650000}"/>
    <cellStyle name="20% - Accent1 3 4 2 3 2 2 3 2" xfId="26128" xr:uid="{00000000-0005-0000-0000-00005A650000}"/>
    <cellStyle name="20% - Accent1 3 4 2 3 2 2 4" xfId="26129" xr:uid="{00000000-0005-0000-0000-00005B650000}"/>
    <cellStyle name="20% - Accent1 3 4 2 3 2 3" xfId="26130" xr:uid="{00000000-0005-0000-0000-00005C650000}"/>
    <cellStyle name="20% - Accent1 3 4 2 3 2 3 2" xfId="26131" xr:uid="{00000000-0005-0000-0000-00005D650000}"/>
    <cellStyle name="20% - Accent1 3 4 2 3 2 3 2 2" xfId="26132" xr:uid="{00000000-0005-0000-0000-00005E650000}"/>
    <cellStyle name="20% - Accent1 3 4 2 3 2 3 2 2 2" xfId="26133" xr:uid="{00000000-0005-0000-0000-00005F650000}"/>
    <cellStyle name="20% - Accent1 3 4 2 3 2 3 2 3" xfId="26134" xr:uid="{00000000-0005-0000-0000-000060650000}"/>
    <cellStyle name="20% - Accent1 3 4 2 3 2 3 3" xfId="26135" xr:uid="{00000000-0005-0000-0000-000061650000}"/>
    <cellStyle name="20% - Accent1 3 4 2 3 2 3 3 2" xfId="26136" xr:uid="{00000000-0005-0000-0000-000062650000}"/>
    <cellStyle name="20% - Accent1 3 4 2 3 2 3 4" xfId="26137" xr:uid="{00000000-0005-0000-0000-000063650000}"/>
    <cellStyle name="20% - Accent1 3 4 2 3 2 4" xfId="26138" xr:uid="{00000000-0005-0000-0000-000064650000}"/>
    <cellStyle name="20% - Accent1 3 4 2 3 2 4 2" xfId="26139" xr:uid="{00000000-0005-0000-0000-000065650000}"/>
    <cellStyle name="20% - Accent1 3 4 2 3 2 4 2 2" xfId="26140" xr:uid="{00000000-0005-0000-0000-000066650000}"/>
    <cellStyle name="20% - Accent1 3 4 2 3 2 4 2 2 2" xfId="26141" xr:uid="{00000000-0005-0000-0000-000067650000}"/>
    <cellStyle name="20% - Accent1 3 4 2 3 2 4 2 3" xfId="26142" xr:uid="{00000000-0005-0000-0000-000068650000}"/>
    <cellStyle name="20% - Accent1 3 4 2 3 2 4 3" xfId="26143" xr:uid="{00000000-0005-0000-0000-000069650000}"/>
    <cellStyle name="20% - Accent1 3 4 2 3 2 4 3 2" xfId="26144" xr:uid="{00000000-0005-0000-0000-00006A650000}"/>
    <cellStyle name="20% - Accent1 3 4 2 3 2 4 4" xfId="26145" xr:uid="{00000000-0005-0000-0000-00006B650000}"/>
    <cellStyle name="20% - Accent1 3 4 2 3 2 5" xfId="26146" xr:uid="{00000000-0005-0000-0000-00006C650000}"/>
    <cellStyle name="20% - Accent1 3 4 2 3 2 5 2" xfId="26147" xr:uid="{00000000-0005-0000-0000-00006D650000}"/>
    <cellStyle name="20% - Accent1 3 4 2 3 2 5 2 2" xfId="26148" xr:uid="{00000000-0005-0000-0000-00006E650000}"/>
    <cellStyle name="20% - Accent1 3 4 2 3 2 5 3" xfId="26149" xr:uid="{00000000-0005-0000-0000-00006F650000}"/>
    <cellStyle name="20% - Accent1 3 4 2 3 2 6" xfId="26150" xr:uid="{00000000-0005-0000-0000-000070650000}"/>
    <cellStyle name="20% - Accent1 3 4 2 3 2 6 2" xfId="26151" xr:uid="{00000000-0005-0000-0000-000071650000}"/>
    <cellStyle name="20% - Accent1 3 4 2 3 2 6 2 2" xfId="26152" xr:uid="{00000000-0005-0000-0000-000072650000}"/>
    <cellStyle name="20% - Accent1 3 4 2 3 2 6 3" xfId="26153" xr:uid="{00000000-0005-0000-0000-000073650000}"/>
    <cellStyle name="20% - Accent1 3 4 2 3 2 7" xfId="26154" xr:uid="{00000000-0005-0000-0000-000074650000}"/>
    <cellStyle name="20% - Accent1 3 4 2 3 2 7 2" xfId="26155" xr:uid="{00000000-0005-0000-0000-000075650000}"/>
    <cellStyle name="20% - Accent1 3 4 2 3 2 8" xfId="26156" xr:uid="{00000000-0005-0000-0000-000076650000}"/>
    <cellStyle name="20% - Accent1 3 4 2 3 2 8 2" xfId="26157" xr:uid="{00000000-0005-0000-0000-000077650000}"/>
    <cellStyle name="20% - Accent1 3 4 2 3 2 9" xfId="26158" xr:uid="{00000000-0005-0000-0000-000078650000}"/>
    <cellStyle name="20% - Accent1 3 4 2 3 3" xfId="26159" xr:uid="{00000000-0005-0000-0000-000079650000}"/>
    <cellStyle name="20% - Accent1 3 4 2 3 3 2" xfId="26160" xr:uid="{00000000-0005-0000-0000-00007A650000}"/>
    <cellStyle name="20% - Accent1 3 4 2 3 3 2 2" xfId="26161" xr:uid="{00000000-0005-0000-0000-00007B650000}"/>
    <cellStyle name="20% - Accent1 3 4 2 3 3 2 2 2" xfId="26162" xr:uid="{00000000-0005-0000-0000-00007C650000}"/>
    <cellStyle name="20% - Accent1 3 4 2 3 3 2 2 2 2" xfId="26163" xr:uid="{00000000-0005-0000-0000-00007D650000}"/>
    <cellStyle name="20% - Accent1 3 4 2 3 3 2 2 3" xfId="26164" xr:uid="{00000000-0005-0000-0000-00007E650000}"/>
    <cellStyle name="20% - Accent1 3 4 2 3 3 2 3" xfId="26165" xr:uid="{00000000-0005-0000-0000-00007F650000}"/>
    <cellStyle name="20% - Accent1 3 4 2 3 3 2 3 2" xfId="26166" xr:uid="{00000000-0005-0000-0000-000080650000}"/>
    <cellStyle name="20% - Accent1 3 4 2 3 3 2 4" xfId="26167" xr:uid="{00000000-0005-0000-0000-000081650000}"/>
    <cellStyle name="20% - Accent1 3 4 2 3 3 3" xfId="26168" xr:uid="{00000000-0005-0000-0000-000082650000}"/>
    <cellStyle name="20% - Accent1 3 4 2 3 3 3 2" xfId="26169" xr:uid="{00000000-0005-0000-0000-000083650000}"/>
    <cellStyle name="20% - Accent1 3 4 2 3 3 3 2 2" xfId="26170" xr:uid="{00000000-0005-0000-0000-000084650000}"/>
    <cellStyle name="20% - Accent1 3 4 2 3 3 3 2 2 2" xfId="26171" xr:uid="{00000000-0005-0000-0000-000085650000}"/>
    <cellStyle name="20% - Accent1 3 4 2 3 3 3 2 3" xfId="26172" xr:uid="{00000000-0005-0000-0000-000086650000}"/>
    <cellStyle name="20% - Accent1 3 4 2 3 3 3 3" xfId="26173" xr:uid="{00000000-0005-0000-0000-000087650000}"/>
    <cellStyle name="20% - Accent1 3 4 2 3 3 3 3 2" xfId="26174" xr:uid="{00000000-0005-0000-0000-000088650000}"/>
    <cellStyle name="20% - Accent1 3 4 2 3 3 3 4" xfId="26175" xr:uid="{00000000-0005-0000-0000-000089650000}"/>
    <cellStyle name="20% - Accent1 3 4 2 3 3 4" xfId="26176" xr:uid="{00000000-0005-0000-0000-00008A650000}"/>
    <cellStyle name="20% - Accent1 3 4 2 3 3 4 2" xfId="26177" xr:uid="{00000000-0005-0000-0000-00008B650000}"/>
    <cellStyle name="20% - Accent1 3 4 2 3 3 4 2 2" xfId="26178" xr:uid="{00000000-0005-0000-0000-00008C650000}"/>
    <cellStyle name="20% - Accent1 3 4 2 3 3 4 2 2 2" xfId="26179" xr:uid="{00000000-0005-0000-0000-00008D650000}"/>
    <cellStyle name="20% - Accent1 3 4 2 3 3 4 2 3" xfId="26180" xr:uid="{00000000-0005-0000-0000-00008E650000}"/>
    <cellStyle name="20% - Accent1 3 4 2 3 3 4 3" xfId="26181" xr:uid="{00000000-0005-0000-0000-00008F650000}"/>
    <cellStyle name="20% - Accent1 3 4 2 3 3 4 3 2" xfId="26182" xr:uid="{00000000-0005-0000-0000-000090650000}"/>
    <cellStyle name="20% - Accent1 3 4 2 3 3 4 4" xfId="26183" xr:uid="{00000000-0005-0000-0000-000091650000}"/>
    <cellStyle name="20% - Accent1 3 4 2 3 3 5" xfId="26184" xr:uid="{00000000-0005-0000-0000-000092650000}"/>
    <cellStyle name="20% - Accent1 3 4 2 3 3 5 2" xfId="26185" xr:uid="{00000000-0005-0000-0000-000093650000}"/>
    <cellStyle name="20% - Accent1 3 4 2 3 3 5 2 2" xfId="26186" xr:uid="{00000000-0005-0000-0000-000094650000}"/>
    <cellStyle name="20% - Accent1 3 4 2 3 3 5 3" xfId="26187" xr:uid="{00000000-0005-0000-0000-000095650000}"/>
    <cellStyle name="20% - Accent1 3 4 2 3 3 6" xfId="26188" xr:uid="{00000000-0005-0000-0000-000096650000}"/>
    <cellStyle name="20% - Accent1 3 4 2 3 3 6 2" xfId="26189" xr:uid="{00000000-0005-0000-0000-000097650000}"/>
    <cellStyle name="20% - Accent1 3 4 2 3 3 6 2 2" xfId="26190" xr:uid="{00000000-0005-0000-0000-000098650000}"/>
    <cellStyle name="20% - Accent1 3 4 2 3 3 6 3" xfId="26191" xr:uid="{00000000-0005-0000-0000-000099650000}"/>
    <cellStyle name="20% - Accent1 3 4 2 3 3 7" xfId="26192" xr:uid="{00000000-0005-0000-0000-00009A650000}"/>
    <cellStyle name="20% - Accent1 3 4 2 3 3 7 2" xfId="26193" xr:uid="{00000000-0005-0000-0000-00009B650000}"/>
    <cellStyle name="20% - Accent1 3 4 2 3 3 8" xfId="26194" xr:uid="{00000000-0005-0000-0000-00009C650000}"/>
    <cellStyle name="20% - Accent1 3 4 2 3 3 8 2" xfId="26195" xr:uid="{00000000-0005-0000-0000-00009D650000}"/>
    <cellStyle name="20% - Accent1 3 4 2 3 3 9" xfId="26196" xr:uid="{00000000-0005-0000-0000-00009E650000}"/>
    <cellStyle name="20% - Accent1 3 4 2 3 4" xfId="26197" xr:uid="{00000000-0005-0000-0000-00009F650000}"/>
    <cellStyle name="20% - Accent1 3 4 2 3 4 2" xfId="26198" xr:uid="{00000000-0005-0000-0000-0000A0650000}"/>
    <cellStyle name="20% - Accent1 3 4 2 3 4 2 2" xfId="26199" xr:uid="{00000000-0005-0000-0000-0000A1650000}"/>
    <cellStyle name="20% - Accent1 3 4 2 3 4 2 2 2" xfId="26200" xr:uid="{00000000-0005-0000-0000-0000A2650000}"/>
    <cellStyle name="20% - Accent1 3 4 2 3 4 2 3" xfId="26201" xr:uid="{00000000-0005-0000-0000-0000A3650000}"/>
    <cellStyle name="20% - Accent1 3 4 2 3 4 3" xfId="26202" xr:uid="{00000000-0005-0000-0000-0000A4650000}"/>
    <cellStyle name="20% - Accent1 3 4 2 3 4 3 2" xfId="26203" xr:uid="{00000000-0005-0000-0000-0000A5650000}"/>
    <cellStyle name="20% - Accent1 3 4 2 3 4 4" xfId="26204" xr:uid="{00000000-0005-0000-0000-0000A6650000}"/>
    <cellStyle name="20% - Accent1 3 4 2 3 5" xfId="26205" xr:uid="{00000000-0005-0000-0000-0000A7650000}"/>
    <cellStyle name="20% - Accent1 3 4 2 3 5 2" xfId="26206" xr:uid="{00000000-0005-0000-0000-0000A8650000}"/>
    <cellStyle name="20% - Accent1 3 4 2 3 5 2 2" xfId="26207" xr:uid="{00000000-0005-0000-0000-0000A9650000}"/>
    <cellStyle name="20% - Accent1 3 4 2 3 5 2 2 2" xfId="26208" xr:uid="{00000000-0005-0000-0000-0000AA650000}"/>
    <cellStyle name="20% - Accent1 3 4 2 3 5 2 3" xfId="26209" xr:uid="{00000000-0005-0000-0000-0000AB650000}"/>
    <cellStyle name="20% - Accent1 3 4 2 3 5 3" xfId="26210" xr:uid="{00000000-0005-0000-0000-0000AC650000}"/>
    <cellStyle name="20% - Accent1 3 4 2 3 5 3 2" xfId="26211" xr:uid="{00000000-0005-0000-0000-0000AD650000}"/>
    <cellStyle name="20% - Accent1 3 4 2 3 5 4" xfId="26212" xr:uid="{00000000-0005-0000-0000-0000AE650000}"/>
    <cellStyle name="20% - Accent1 3 4 2 3 6" xfId="26213" xr:uid="{00000000-0005-0000-0000-0000AF650000}"/>
    <cellStyle name="20% - Accent1 3 4 2 3 6 2" xfId="26214" xr:uid="{00000000-0005-0000-0000-0000B0650000}"/>
    <cellStyle name="20% - Accent1 3 4 2 3 6 2 2" xfId="26215" xr:uid="{00000000-0005-0000-0000-0000B1650000}"/>
    <cellStyle name="20% - Accent1 3 4 2 3 6 2 2 2" xfId="26216" xr:uid="{00000000-0005-0000-0000-0000B2650000}"/>
    <cellStyle name="20% - Accent1 3 4 2 3 6 2 3" xfId="26217" xr:uid="{00000000-0005-0000-0000-0000B3650000}"/>
    <cellStyle name="20% - Accent1 3 4 2 3 6 3" xfId="26218" xr:uid="{00000000-0005-0000-0000-0000B4650000}"/>
    <cellStyle name="20% - Accent1 3 4 2 3 6 3 2" xfId="26219" xr:uid="{00000000-0005-0000-0000-0000B5650000}"/>
    <cellStyle name="20% - Accent1 3 4 2 3 6 4" xfId="26220" xr:uid="{00000000-0005-0000-0000-0000B6650000}"/>
    <cellStyle name="20% - Accent1 3 4 2 3 7" xfId="26221" xr:uid="{00000000-0005-0000-0000-0000B7650000}"/>
    <cellStyle name="20% - Accent1 3 4 2 3 7 2" xfId="26222" xr:uid="{00000000-0005-0000-0000-0000B8650000}"/>
    <cellStyle name="20% - Accent1 3 4 2 3 7 2 2" xfId="26223" xr:uid="{00000000-0005-0000-0000-0000B9650000}"/>
    <cellStyle name="20% - Accent1 3 4 2 3 7 3" xfId="26224" xr:uid="{00000000-0005-0000-0000-0000BA650000}"/>
    <cellStyle name="20% - Accent1 3 4 2 3 8" xfId="26225" xr:uid="{00000000-0005-0000-0000-0000BB650000}"/>
    <cellStyle name="20% - Accent1 3 4 2 3 8 2" xfId="26226" xr:uid="{00000000-0005-0000-0000-0000BC650000}"/>
    <cellStyle name="20% - Accent1 3 4 2 3 8 2 2" xfId="26227" xr:uid="{00000000-0005-0000-0000-0000BD650000}"/>
    <cellStyle name="20% - Accent1 3 4 2 3 8 3" xfId="26228" xr:uid="{00000000-0005-0000-0000-0000BE650000}"/>
    <cellStyle name="20% - Accent1 3 4 2 3 9" xfId="26229" xr:uid="{00000000-0005-0000-0000-0000BF650000}"/>
    <cellStyle name="20% - Accent1 3 4 2 3 9 2" xfId="26230" xr:uid="{00000000-0005-0000-0000-0000C0650000}"/>
    <cellStyle name="20% - Accent1 3 4 2 4" xfId="26231" xr:uid="{00000000-0005-0000-0000-0000C1650000}"/>
    <cellStyle name="20% - Accent1 3 4 2 4 10" xfId="26232" xr:uid="{00000000-0005-0000-0000-0000C2650000}"/>
    <cellStyle name="20% - Accent1 3 4 2 4 10 2" xfId="26233" xr:uid="{00000000-0005-0000-0000-0000C3650000}"/>
    <cellStyle name="20% - Accent1 3 4 2 4 11" xfId="26234" xr:uid="{00000000-0005-0000-0000-0000C4650000}"/>
    <cellStyle name="20% - Accent1 3 4 2 4 2" xfId="26235" xr:uid="{00000000-0005-0000-0000-0000C5650000}"/>
    <cellStyle name="20% - Accent1 3 4 2 4 2 2" xfId="26236" xr:uid="{00000000-0005-0000-0000-0000C6650000}"/>
    <cellStyle name="20% - Accent1 3 4 2 4 2 2 2" xfId="26237" xr:uid="{00000000-0005-0000-0000-0000C7650000}"/>
    <cellStyle name="20% - Accent1 3 4 2 4 2 2 2 2" xfId="26238" xr:uid="{00000000-0005-0000-0000-0000C8650000}"/>
    <cellStyle name="20% - Accent1 3 4 2 4 2 2 2 2 2" xfId="26239" xr:uid="{00000000-0005-0000-0000-0000C9650000}"/>
    <cellStyle name="20% - Accent1 3 4 2 4 2 2 2 3" xfId="26240" xr:uid="{00000000-0005-0000-0000-0000CA650000}"/>
    <cellStyle name="20% - Accent1 3 4 2 4 2 2 3" xfId="26241" xr:uid="{00000000-0005-0000-0000-0000CB650000}"/>
    <cellStyle name="20% - Accent1 3 4 2 4 2 2 3 2" xfId="26242" xr:uid="{00000000-0005-0000-0000-0000CC650000}"/>
    <cellStyle name="20% - Accent1 3 4 2 4 2 2 4" xfId="26243" xr:uid="{00000000-0005-0000-0000-0000CD650000}"/>
    <cellStyle name="20% - Accent1 3 4 2 4 2 3" xfId="26244" xr:uid="{00000000-0005-0000-0000-0000CE650000}"/>
    <cellStyle name="20% - Accent1 3 4 2 4 2 3 2" xfId="26245" xr:uid="{00000000-0005-0000-0000-0000CF650000}"/>
    <cellStyle name="20% - Accent1 3 4 2 4 2 3 2 2" xfId="26246" xr:uid="{00000000-0005-0000-0000-0000D0650000}"/>
    <cellStyle name="20% - Accent1 3 4 2 4 2 3 2 2 2" xfId="26247" xr:uid="{00000000-0005-0000-0000-0000D1650000}"/>
    <cellStyle name="20% - Accent1 3 4 2 4 2 3 2 3" xfId="26248" xr:uid="{00000000-0005-0000-0000-0000D2650000}"/>
    <cellStyle name="20% - Accent1 3 4 2 4 2 3 3" xfId="26249" xr:uid="{00000000-0005-0000-0000-0000D3650000}"/>
    <cellStyle name="20% - Accent1 3 4 2 4 2 3 3 2" xfId="26250" xr:uid="{00000000-0005-0000-0000-0000D4650000}"/>
    <cellStyle name="20% - Accent1 3 4 2 4 2 3 4" xfId="26251" xr:uid="{00000000-0005-0000-0000-0000D5650000}"/>
    <cellStyle name="20% - Accent1 3 4 2 4 2 4" xfId="26252" xr:uid="{00000000-0005-0000-0000-0000D6650000}"/>
    <cellStyle name="20% - Accent1 3 4 2 4 2 4 2" xfId="26253" xr:uid="{00000000-0005-0000-0000-0000D7650000}"/>
    <cellStyle name="20% - Accent1 3 4 2 4 2 4 2 2" xfId="26254" xr:uid="{00000000-0005-0000-0000-0000D8650000}"/>
    <cellStyle name="20% - Accent1 3 4 2 4 2 4 2 2 2" xfId="26255" xr:uid="{00000000-0005-0000-0000-0000D9650000}"/>
    <cellStyle name="20% - Accent1 3 4 2 4 2 4 2 3" xfId="26256" xr:uid="{00000000-0005-0000-0000-0000DA650000}"/>
    <cellStyle name="20% - Accent1 3 4 2 4 2 4 3" xfId="26257" xr:uid="{00000000-0005-0000-0000-0000DB650000}"/>
    <cellStyle name="20% - Accent1 3 4 2 4 2 4 3 2" xfId="26258" xr:uid="{00000000-0005-0000-0000-0000DC650000}"/>
    <cellStyle name="20% - Accent1 3 4 2 4 2 4 4" xfId="26259" xr:uid="{00000000-0005-0000-0000-0000DD650000}"/>
    <cellStyle name="20% - Accent1 3 4 2 4 2 5" xfId="26260" xr:uid="{00000000-0005-0000-0000-0000DE650000}"/>
    <cellStyle name="20% - Accent1 3 4 2 4 2 5 2" xfId="26261" xr:uid="{00000000-0005-0000-0000-0000DF650000}"/>
    <cellStyle name="20% - Accent1 3 4 2 4 2 5 2 2" xfId="26262" xr:uid="{00000000-0005-0000-0000-0000E0650000}"/>
    <cellStyle name="20% - Accent1 3 4 2 4 2 5 3" xfId="26263" xr:uid="{00000000-0005-0000-0000-0000E1650000}"/>
    <cellStyle name="20% - Accent1 3 4 2 4 2 6" xfId="26264" xr:uid="{00000000-0005-0000-0000-0000E2650000}"/>
    <cellStyle name="20% - Accent1 3 4 2 4 2 6 2" xfId="26265" xr:uid="{00000000-0005-0000-0000-0000E3650000}"/>
    <cellStyle name="20% - Accent1 3 4 2 4 2 6 2 2" xfId="26266" xr:uid="{00000000-0005-0000-0000-0000E4650000}"/>
    <cellStyle name="20% - Accent1 3 4 2 4 2 6 3" xfId="26267" xr:uid="{00000000-0005-0000-0000-0000E5650000}"/>
    <cellStyle name="20% - Accent1 3 4 2 4 2 7" xfId="26268" xr:uid="{00000000-0005-0000-0000-0000E6650000}"/>
    <cellStyle name="20% - Accent1 3 4 2 4 2 7 2" xfId="26269" xr:uid="{00000000-0005-0000-0000-0000E7650000}"/>
    <cellStyle name="20% - Accent1 3 4 2 4 2 8" xfId="26270" xr:uid="{00000000-0005-0000-0000-0000E8650000}"/>
    <cellStyle name="20% - Accent1 3 4 2 4 2 8 2" xfId="26271" xr:uid="{00000000-0005-0000-0000-0000E9650000}"/>
    <cellStyle name="20% - Accent1 3 4 2 4 2 9" xfId="26272" xr:uid="{00000000-0005-0000-0000-0000EA650000}"/>
    <cellStyle name="20% - Accent1 3 4 2 4 3" xfId="26273" xr:uid="{00000000-0005-0000-0000-0000EB650000}"/>
    <cellStyle name="20% - Accent1 3 4 2 4 3 2" xfId="26274" xr:uid="{00000000-0005-0000-0000-0000EC650000}"/>
    <cellStyle name="20% - Accent1 3 4 2 4 3 2 2" xfId="26275" xr:uid="{00000000-0005-0000-0000-0000ED650000}"/>
    <cellStyle name="20% - Accent1 3 4 2 4 3 2 2 2" xfId="26276" xr:uid="{00000000-0005-0000-0000-0000EE650000}"/>
    <cellStyle name="20% - Accent1 3 4 2 4 3 2 2 2 2" xfId="26277" xr:uid="{00000000-0005-0000-0000-0000EF650000}"/>
    <cellStyle name="20% - Accent1 3 4 2 4 3 2 2 3" xfId="26278" xr:uid="{00000000-0005-0000-0000-0000F0650000}"/>
    <cellStyle name="20% - Accent1 3 4 2 4 3 2 3" xfId="26279" xr:uid="{00000000-0005-0000-0000-0000F1650000}"/>
    <cellStyle name="20% - Accent1 3 4 2 4 3 2 3 2" xfId="26280" xr:uid="{00000000-0005-0000-0000-0000F2650000}"/>
    <cellStyle name="20% - Accent1 3 4 2 4 3 2 4" xfId="26281" xr:uid="{00000000-0005-0000-0000-0000F3650000}"/>
    <cellStyle name="20% - Accent1 3 4 2 4 3 3" xfId="26282" xr:uid="{00000000-0005-0000-0000-0000F4650000}"/>
    <cellStyle name="20% - Accent1 3 4 2 4 3 3 2" xfId="26283" xr:uid="{00000000-0005-0000-0000-0000F5650000}"/>
    <cellStyle name="20% - Accent1 3 4 2 4 3 3 2 2" xfId="26284" xr:uid="{00000000-0005-0000-0000-0000F6650000}"/>
    <cellStyle name="20% - Accent1 3 4 2 4 3 3 2 2 2" xfId="26285" xr:uid="{00000000-0005-0000-0000-0000F7650000}"/>
    <cellStyle name="20% - Accent1 3 4 2 4 3 3 2 3" xfId="26286" xr:uid="{00000000-0005-0000-0000-0000F8650000}"/>
    <cellStyle name="20% - Accent1 3 4 2 4 3 3 3" xfId="26287" xr:uid="{00000000-0005-0000-0000-0000F9650000}"/>
    <cellStyle name="20% - Accent1 3 4 2 4 3 3 3 2" xfId="26288" xr:uid="{00000000-0005-0000-0000-0000FA650000}"/>
    <cellStyle name="20% - Accent1 3 4 2 4 3 3 4" xfId="26289" xr:uid="{00000000-0005-0000-0000-0000FB650000}"/>
    <cellStyle name="20% - Accent1 3 4 2 4 3 4" xfId="26290" xr:uid="{00000000-0005-0000-0000-0000FC650000}"/>
    <cellStyle name="20% - Accent1 3 4 2 4 3 4 2" xfId="26291" xr:uid="{00000000-0005-0000-0000-0000FD650000}"/>
    <cellStyle name="20% - Accent1 3 4 2 4 3 4 2 2" xfId="26292" xr:uid="{00000000-0005-0000-0000-0000FE650000}"/>
    <cellStyle name="20% - Accent1 3 4 2 4 3 4 2 2 2" xfId="26293" xr:uid="{00000000-0005-0000-0000-0000FF650000}"/>
    <cellStyle name="20% - Accent1 3 4 2 4 3 4 2 3" xfId="26294" xr:uid="{00000000-0005-0000-0000-000000660000}"/>
    <cellStyle name="20% - Accent1 3 4 2 4 3 4 3" xfId="26295" xr:uid="{00000000-0005-0000-0000-000001660000}"/>
    <cellStyle name="20% - Accent1 3 4 2 4 3 4 3 2" xfId="26296" xr:uid="{00000000-0005-0000-0000-000002660000}"/>
    <cellStyle name="20% - Accent1 3 4 2 4 3 4 4" xfId="26297" xr:uid="{00000000-0005-0000-0000-000003660000}"/>
    <cellStyle name="20% - Accent1 3 4 2 4 3 5" xfId="26298" xr:uid="{00000000-0005-0000-0000-000004660000}"/>
    <cellStyle name="20% - Accent1 3 4 2 4 3 5 2" xfId="26299" xr:uid="{00000000-0005-0000-0000-000005660000}"/>
    <cellStyle name="20% - Accent1 3 4 2 4 3 5 2 2" xfId="26300" xr:uid="{00000000-0005-0000-0000-000006660000}"/>
    <cellStyle name="20% - Accent1 3 4 2 4 3 5 3" xfId="26301" xr:uid="{00000000-0005-0000-0000-000007660000}"/>
    <cellStyle name="20% - Accent1 3 4 2 4 3 6" xfId="26302" xr:uid="{00000000-0005-0000-0000-000008660000}"/>
    <cellStyle name="20% - Accent1 3 4 2 4 3 6 2" xfId="26303" xr:uid="{00000000-0005-0000-0000-000009660000}"/>
    <cellStyle name="20% - Accent1 3 4 2 4 3 6 2 2" xfId="26304" xr:uid="{00000000-0005-0000-0000-00000A660000}"/>
    <cellStyle name="20% - Accent1 3 4 2 4 3 6 3" xfId="26305" xr:uid="{00000000-0005-0000-0000-00000B660000}"/>
    <cellStyle name="20% - Accent1 3 4 2 4 3 7" xfId="26306" xr:uid="{00000000-0005-0000-0000-00000C660000}"/>
    <cellStyle name="20% - Accent1 3 4 2 4 3 7 2" xfId="26307" xr:uid="{00000000-0005-0000-0000-00000D660000}"/>
    <cellStyle name="20% - Accent1 3 4 2 4 3 8" xfId="26308" xr:uid="{00000000-0005-0000-0000-00000E660000}"/>
    <cellStyle name="20% - Accent1 3 4 2 4 3 8 2" xfId="26309" xr:uid="{00000000-0005-0000-0000-00000F660000}"/>
    <cellStyle name="20% - Accent1 3 4 2 4 3 9" xfId="26310" xr:uid="{00000000-0005-0000-0000-000010660000}"/>
    <cellStyle name="20% - Accent1 3 4 2 4 4" xfId="26311" xr:uid="{00000000-0005-0000-0000-000011660000}"/>
    <cellStyle name="20% - Accent1 3 4 2 4 4 2" xfId="26312" xr:uid="{00000000-0005-0000-0000-000012660000}"/>
    <cellStyle name="20% - Accent1 3 4 2 4 4 2 2" xfId="26313" xr:uid="{00000000-0005-0000-0000-000013660000}"/>
    <cellStyle name="20% - Accent1 3 4 2 4 4 2 2 2" xfId="26314" xr:uid="{00000000-0005-0000-0000-000014660000}"/>
    <cellStyle name="20% - Accent1 3 4 2 4 4 2 3" xfId="26315" xr:uid="{00000000-0005-0000-0000-000015660000}"/>
    <cellStyle name="20% - Accent1 3 4 2 4 4 3" xfId="26316" xr:uid="{00000000-0005-0000-0000-000016660000}"/>
    <cellStyle name="20% - Accent1 3 4 2 4 4 3 2" xfId="26317" xr:uid="{00000000-0005-0000-0000-000017660000}"/>
    <cellStyle name="20% - Accent1 3 4 2 4 4 4" xfId="26318" xr:uid="{00000000-0005-0000-0000-000018660000}"/>
    <cellStyle name="20% - Accent1 3 4 2 4 5" xfId="26319" xr:uid="{00000000-0005-0000-0000-000019660000}"/>
    <cellStyle name="20% - Accent1 3 4 2 4 5 2" xfId="26320" xr:uid="{00000000-0005-0000-0000-00001A660000}"/>
    <cellStyle name="20% - Accent1 3 4 2 4 5 2 2" xfId="26321" xr:uid="{00000000-0005-0000-0000-00001B660000}"/>
    <cellStyle name="20% - Accent1 3 4 2 4 5 2 2 2" xfId="26322" xr:uid="{00000000-0005-0000-0000-00001C660000}"/>
    <cellStyle name="20% - Accent1 3 4 2 4 5 2 3" xfId="26323" xr:uid="{00000000-0005-0000-0000-00001D660000}"/>
    <cellStyle name="20% - Accent1 3 4 2 4 5 3" xfId="26324" xr:uid="{00000000-0005-0000-0000-00001E660000}"/>
    <cellStyle name="20% - Accent1 3 4 2 4 5 3 2" xfId="26325" xr:uid="{00000000-0005-0000-0000-00001F660000}"/>
    <cellStyle name="20% - Accent1 3 4 2 4 5 4" xfId="26326" xr:uid="{00000000-0005-0000-0000-000020660000}"/>
    <cellStyle name="20% - Accent1 3 4 2 4 6" xfId="26327" xr:uid="{00000000-0005-0000-0000-000021660000}"/>
    <cellStyle name="20% - Accent1 3 4 2 4 6 2" xfId="26328" xr:uid="{00000000-0005-0000-0000-000022660000}"/>
    <cellStyle name="20% - Accent1 3 4 2 4 6 2 2" xfId="26329" xr:uid="{00000000-0005-0000-0000-000023660000}"/>
    <cellStyle name="20% - Accent1 3 4 2 4 6 2 2 2" xfId="26330" xr:uid="{00000000-0005-0000-0000-000024660000}"/>
    <cellStyle name="20% - Accent1 3 4 2 4 6 2 3" xfId="26331" xr:uid="{00000000-0005-0000-0000-000025660000}"/>
    <cellStyle name="20% - Accent1 3 4 2 4 6 3" xfId="26332" xr:uid="{00000000-0005-0000-0000-000026660000}"/>
    <cellStyle name="20% - Accent1 3 4 2 4 6 3 2" xfId="26333" xr:uid="{00000000-0005-0000-0000-000027660000}"/>
    <cellStyle name="20% - Accent1 3 4 2 4 6 4" xfId="26334" xr:uid="{00000000-0005-0000-0000-000028660000}"/>
    <cellStyle name="20% - Accent1 3 4 2 4 7" xfId="26335" xr:uid="{00000000-0005-0000-0000-000029660000}"/>
    <cellStyle name="20% - Accent1 3 4 2 4 7 2" xfId="26336" xr:uid="{00000000-0005-0000-0000-00002A660000}"/>
    <cellStyle name="20% - Accent1 3 4 2 4 7 2 2" xfId="26337" xr:uid="{00000000-0005-0000-0000-00002B660000}"/>
    <cellStyle name="20% - Accent1 3 4 2 4 7 3" xfId="26338" xr:uid="{00000000-0005-0000-0000-00002C660000}"/>
    <cellStyle name="20% - Accent1 3 4 2 4 8" xfId="26339" xr:uid="{00000000-0005-0000-0000-00002D660000}"/>
    <cellStyle name="20% - Accent1 3 4 2 4 8 2" xfId="26340" xr:uid="{00000000-0005-0000-0000-00002E660000}"/>
    <cellStyle name="20% - Accent1 3 4 2 4 8 2 2" xfId="26341" xr:uid="{00000000-0005-0000-0000-00002F660000}"/>
    <cellStyle name="20% - Accent1 3 4 2 4 8 3" xfId="26342" xr:uid="{00000000-0005-0000-0000-000030660000}"/>
    <cellStyle name="20% - Accent1 3 4 2 4 9" xfId="26343" xr:uid="{00000000-0005-0000-0000-000031660000}"/>
    <cellStyle name="20% - Accent1 3 4 2 4 9 2" xfId="26344" xr:uid="{00000000-0005-0000-0000-000032660000}"/>
    <cellStyle name="20% - Accent1 3 4 2 5" xfId="26345" xr:uid="{00000000-0005-0000-0000-000033660000}"/>
    <cellStyle name="20% - Accent1 3 4 2 5 10" xfId="26346" xr:uid="{00000000-0005-0000-0000-000034660000}"/>
    <cellStyle name="20% - Accent1 3 4 2 5 10 2" xfId="26347" xr:uid="{00000000-0005-0000-0000-000035660000}"/>
    <cellStyle name="20% - Accent1 3 4 2 5 11" xfId="26348" xr:uid="{00000000-0005-0000-0000-000036660000}"/>
    <cellStyle name="20% - Accent1 3 4 2 5 2" xfId="26349" xr:uid="{00000000-0005-0000-0000-000037660000}"/>
    <cellStyle name="20% - Accent1 3 4 2 5 2 2" xfId="26350" xr:uid="{00000000-0005-0000-0000-000038660000}"/>
    <cellStyle name="20% - Accent1 3 4 2 5 2 2 2" xfId="26351" xr:uid="{00000000-0005-0000-0000-000039660000}"/>
    <cellStyle name="20% - Accent1 3 4 2 5 2 2 2 2" xfId="26352" xr:uid="{00000000-0005-0000-0000-00003A660000}"/>
    <cellStyle name="20% - Accent1 3 4 2 5 2 2 2 2 2" xfId="26353" xr:uid="{00000000-0005-0000-0000-00003B660000}"/>
    <cellStyle name="20% - Accent1 3 4 2 5 2 2 2 3" xfId="26354" xr:uid="{00000000-0005-0000-0000-00003C660000}"/>
    <cellStyle name="20% - Accent1 3 4 2 5 2 2 3" xfId="26355" xr:uid="{00000000-0005-0000-0000-00003D660000}"/>
    <cellStyle name="20% - Accent1 3 4 2 5 2 2 3 2" xfId="26356" xr:uid="{00000000-0005-0000-0000-00003E660000}"/>
    <cellStyle name="20% - Accent1 3 4 2 5 2 2 4" xfId="26357" xr:uid="{00000000-0005-0000-0000-00003F660000}"/>
    <cellStyle name="20% - Accent1 3 4 2 5 2 3" xfId="26358" xr:uid="{00000000-0005-0000-0000-000040660000}"/>
    <cellStyle name="20% - Accent1 3 4 2 5 2 3 2" xfId="26359" xr:uid="{00000000-0005-0000-0000-000041660000}"/>
    <cellStyle name="20% - Accent1 3 4 2 5 2 3 2 2" xfId="26360" xr:uid="{00000000-0005-0000-0000-000042660000}"/>
    <cellStyle name="20% - Accent1 3 4 2 5 2 3 2 2 2" xfId="26361" xr:uid="{00000000-0005-0000-0000-000043660000}"/>
    <cellStyle name="20% - Accent1 3 4 2 5 2 3 2 3" xfId="26362" xr:uid="{00000000-0005-0000-0000-000044660000}"/>
    <cellStyle name="20% - Accent1 3 4 2 5 2 3 3" xfId="26363" xr:uid="{00000000-0005-0000-0000-000045660000}"/>
    <cellStyle name="20% - Accent1 3 4 2 5 2 3 3 2" xfId="26364" xr:uid="{00000000-0005-0000-0000-000046660000}"/>
    <cellStyle name="20% - Accent1 3 4 2 5 2 3 4" xfId="26365" xr:uid="{00000000-0005-0000-0000-000047660000}"/>
    <cellStyle name="20% - Accent1 3 4 2 5 2 4" xfId="26366" xr:uid="{00000000-0005-0000-0000-000048660000}"/>
    <cellStyle name="20% - Accent1 3 4 2 5 2 4 2" xfId="26367" xr:uid="{00000000-0005-0000-0000-000049660000}"/>
    <cellStyle name="20% - Accent1 3 4 2 5 2 4 2 2" xfId="26368" xr:uid="{00000000-0005-0000-0000-00004A660000}"/>
    <cellStyle name="20% - Accent1 3 4 2 5 2 4 2 2 2" xfId="26369" xr:uid="{00000000-0005-0000-0000-00004B660000}"/>
    <cellStyle name="20% - Accent1 3 4 2 5 2 4 2 3" xfId="26370" xr:uid="{00000000-0005-0000-0000-00004C660000}"/>
    <cellStyle name="20% - Accent1 3 4 2 5 2 4 3" xfId="26371" xr:uid="{00000000-0005-0000-0000-00004D660000}"/>
    <cellStyle name="20% - Accent1 3 4 2 5 2 4 3 2" xfId="26372" xr:uid="{00000000-0005-0000-0000-00004E660000}"/>
    <cellStyle name="20% - Accent1 3 4 2 5 2 4 4" xfId="26373" xr:uid="{00000000-0005-0000-0000-00004F660000}"/>
    <cellStyle name="20% - Accent1 3 4 2 5 2 5" xfId="26374" xr:uid="{00000000-0005-0000-0000-000050660000}"/>
    <cellStyle name="20% - Accent1 3 4 2 5 2 5 2" xfId="26375" xr:uid="{00000000-0005-0000-0000-000051660000}"/>
    <cellStyle name="20% - Accent1 3 4 2 5 2 5 2 2" xfId="26376" xr:uid="{00000000-0005-0000-0000-000052660000}"/>
    <cellStyle name="20% - Accent1 3 4 2 5 2 5 3" xfId="26377" xr:uid="{00000000-0005-0000-0000-000053660000}"/>
    <cellStyle name="20% - Accent1 3 4 2 5 2 6" xfId="26378" xr:uid="{00000000-0005-0000-0000-000054660000}"/>
    <cellStyle name="20% - Accent1 3 4 2 5 2 6 2" xfId="26379" xr:uid="{00000000-0005-0000-0000-000055660000}"/>
    <cellStyle name="20% - Accent1 3 4 2 5 2 6 2 2" xfId="26380" xr:uid="{00000000-0005-0000-0000-000056660000}"/>
    <cellStyle name="20% - Accent1 3 4 2 5 2 6 3" xfId="26381" xr:uid="{00000000-0005-0000-0000-000057660000}"/>
    <cellStyle name="20% - Accent1 3 4 2 5 2 7" xfId="26382" xr:uid="{00000000-0005-0000-0000-000058660000}"/>
    <cellStyle name="20% - Accent1 3 4 2 5 2 7 2" xfId="26383" xr:uid="{00000000-0005-0000-0000-000059660000}"/>
    <cellStyle name="20% - Accent1 3 4 2 5 2 8" xfId="26384" xr:uid="{00000000-0005-0000-0000-00005A660000}"/>
    <cellStyle name="20% - Accent1 3 4 2 5 2 8 2" xfId="26385" xr:uid="{00000000-0005-0000-0000-00005B660000}"/>
    <cellStyle name="20% - Accent1 3 4 2 5 2 9" xfId="26386" xr:uid="{00000000-0005-0000-0000-00005C660000}"/>
    <cellStyle name="20% - Accent1 3 4 2 5 3" xfId="26387" xr:uid="{00000000-0005-0000-0000-00005D660000}"/>
    <cellStyle name="20% - Accent1 3 4 2 5 3 2" xfId="26388" xr:uid="{00000000-0005-0000-0000-00005E660000}"/>
    <cellStyle name="20% - Accent1 3 4 2 5 3 2 2" xfId="26389" xr:uid="{00000000-0005-0000-0000-00005F660000}"/>
    <cellStyle name="20% - Accent1 3 4 2 5 3 2 2 2" xfId="26390" xr:uid="{00000000-0005-0000-0000-000060660000}"/>
    <cellStyle name="20% - Accent1 3 4 2 5 3 2 2 2 2" xfId="26391" xr:uid="{00000000-0005-0000-0000-000061660000}"/>
    <cellStyle name="20% - Accent1 3 4 2 5 3 2 2 3" xfId="26392" xr:uid="{00000000-0005-0000-0000-000062660000}"/>
    <cellStyle name="20% - Accent1 3 4 2 5 3 2 3" xfId="26393" xr:uid="{00000000-0005-0000-0000-000063660000}"/>
    <cellStyle name="20% - Accent1 3 4 2 5 3 2 3 2" xfId="26394" xr:uid="{00000000-0005-0000-0000-000064660000}"/>
    <cellStyle name="20% - Accent1 3 4 2 5 3 2 4" xfId="26395" xr:uid="{00000000-0005-0000-0000-000065660000}"/>
    <cellStyle name="20% - Accent1 3 4 2 5 3 3" xfId="26396" xr:uid="{00000000-0005-0000-0000-000066660000}"/>
    <cellStyle name="20% - Accent1 3 4 2 5 3 3 2" xfId="26397" xr:uid="{00000000-0005-0000-0000-000067660000}"/>
    <cellStyle name="20% - Accent1 3 4 2 5 3 3 2 2" xfId="26398" xr:uid="{00000000-0005-0000-0000-000068660000}"/>
    <cellStyle name="20% - Accent1 3 4 2 5 3 3 2 2 2" xfId="26399" xr:uid="{00000000-0005-0000-0000-000069660000}"/>
    <cellStyle name="20% - Accent1 3 4 2 5 3 3 2 3" xfId="26400" xr:uid="{00000000-0005-0000-0000-00006A660000}"/>
    <cellStyle name="20% - Accent1 3 4 2 5 3 3 3" xfId="26401" xr:uid="{00000000-0005-0000-0000-00006B660000}"/>
    <cellStyle name="20% - Accent1 3 4 2 5 3 3 3 2" xfId="26402" xr:uid="{00000000-0005-0000-0000-00006C660000}"/>
    <cellStyle name="20% - Accent1 3 4 2 5 3 3 4" xfId="26403" xr:uid="{00000000-0005-0000-0000-00006D660000}"/>
    <cellStyle name="20% - Accent1 3 4 2 5 3 4" xfId="26404" xr:uid="{00000000-0005-0000-0000-00006E660000}"/>
    <cellStyle name="20% - Accent1 3 4 2 5 3 4 2" xfId="26405" xr:uid="{00000000-0005-0000-0000-00006F660000}"/>
    <cellStyle name="20% - Accent1 3 4 2 5 3 4 2 2" xfId="26406" xr:uid="{00000000-0005-0000-0000-000070660000}"/>
    <cellStyle name="20% - Accent1 3 4 2 5 3 4 2 2 2" xfId="26407" xr:uid="{00000000-0005-0000-0000-000071660000}"/>
    <cellStyle name="20% - Accent1 3 4 2 5 3 4 2 3" xfId="26408" xr:uid="{00000000-0005-0000-0000-000072660000}"/>
    <cellStyle name="20% - Accent1 3 4 2 5 3 4 3" xfId="26409" xr:uid="{00000000-0005-0000-0000-000073660000}"/>
    <cellStyle name="20% - Accent1 3 4 2 5 3 4 3 2" xfId="26410" xr:uid="{00000000-0005-0000-0000-000074660000}"/>
    <cellStyle name="20% - Accent1 3 4 2 5 3 4 4" xfId="26411" xr:uid="{00000000-0005-0000-0000-000075660000}"/>
    <cellStyle name="20% - Accent1 3 4 2 5 3 5" xfId="26412" xr:uid="{00000000-0005-0000-0000-000076660000}"/>
    <cellStyle name="20% - Accent1 3 4 2 5 3 5 2" xfId="26413" xr:uid="{00000000-0005-0000-0000-000077660000}"/>
    <cellStyle name="20% - Accent1 3 4 2 5 3 5 2 2" xfId="26414" xr:uid="{00000000-0005-0000-0000-000078660000}"/>
    <cellStyle name="20% - Accent1 3 4 2 5 3 5 3" xfId="26415" xr:uid="{00000000-0005-0000-0000-000079660000}"/>
    <cellStyle name="20% - Accent1 3 4 2 5 3 6" xfId="26416" xr:uid="{00000000-0005-0000-0000-00007A660000}"/>
    <cellStyle name="20% - Accent1 3 4 2 5 3 6 2" xfId="26417" xr:uid="{00000000-0005-0000-0000-00007B660000}"/>
    <cellStyle name="20% - Accent1 3 4 2 5 3 6 2 2" xfId="26418" xr:uid="{00000000-0005-0000-0000-00007C660000}"/>
    <cellStyle name="20% - Accent1 3 4 2 5 3 6 3" xfId="26419" xr:uid="{00000000-0005-0000-0000-00007D660000}"/>
    <cellStyle name="20% - Accent1 3 4 2 5 3 7" xfId="26420" xr:uid="{00000000-0005-0000-0000-00007E660000}"/>
    <cellStyle name="20% - Accent1 3 4 2 5 3 7 2" xfId="26421" xr:uid="{00000000-0005-0000-0000-00007F660000}"/>
    <cellStyle name="20% - Accent1 3 4 2 5 3 8" xfId="26422" xr:uid="{00000000-0005-0000-0000-000080660000}"/>
    <cellStyle name="20% - Accent1 3 4 2 5 3 8 2" xfId="26423" xr:uid="{00000000-0005-0000-0000-000081660000}"/>
    <cellStyle name="20% - Accent1 3 4 2 5 3 9" xfId="26424" xr:uid="{00000000-0005-0000-0000-000082660000}"/>
    <cellStyle name="20% - Accent1 3 4 2 5 4" xfId="26425" xr:uid="{00000000-0005-0000-0000-000083660000}"/>
    <cellStyle name="20% - Accent1 3 4 2 5 4 2" xfId="26426" xr:uid="{00000000-0005-0000-0000-000084660000}"/>
    <cellStyle name="20% - Accent1 3 4 2 5 4 2 2" xfId="26427" xr:uid="{00000000-0005-0000-0000-000085660000}"/>
    <cellStyle name="20% - Accent1 3 4 2 5 4 2 2 2" xfId="26428" xr:uid="{00000000-0005-0000-0000-000086660000}"/>
    <cellStyle name="20% - Accent1 3 4 2 5 4 2 3" xfId="26429" xr:uid="{00000000-0005-0000-0000-000087660000}"/>
    <cellStyle name="20% - Accent1 3 4 2 5 4 3" xfId="26430" xr:uid="{00000000-0005-0000-0000-000088660000}"/>
    <cellStyle name="20% - Accent1 3 4 2 5 4 3 2" xfId="26431" xr:uid="{00000000-0005-0000-0000-000089660000}"/>
    <cellStyle name="20% - Accent1 3 4 2 5 4 4" xfId="26432" xr:uid="{00000000-0005-0000-0000-00008A660000}"/>
    <cellStyle name="20% - Accent1 3 4 2 5 5" xfId="26433" xr:uid="{00000000-0005-0000-0000-00008B660000}"/>
    <cellStyle name="20% - Accent1 3 4 2 5 5 2" xfId="26434" xr:uid="{00000000-0005-0000-0000-00008C660000}"/>
    <cellStyle name="20% - Accent1 3 4 2 5 5 2 2" xfId="26435" xr:uid="{00000000-0005-0000-0000-00008D660000}"/>
    <cellStyle name="20% - Accent1 3 4 2 5 5 2 2 2" xfId="26436" xr:uid="{00000000-0005-0000-0000-00008E660000}"/>
    <cellStyle name="20% - Accent1 3 4 2 5 5 2 3" xfId="26437" xr:uid="{00000000-0005-0000-0000-00008F660000}"/>
    <cellStyle name="20% - Accent1 3 4 2 5 5 3" xfId="26438" xr:uid="{00000000-0005-0000-0000-000090660000}"/>
    <cellStyle name="20% - Accent1 3 4 2 5 5 3 2" xfId="26439" xr:uid="{00000000-0005-0000-0000-000091660000}"/>
    <cellStyle name="20% - Accent1 3 4 2 5 5 4" xfId="26440" xr:uid="{00000000-0005-0000-0000-000092660000}"/>
    <cellStyle name="20% - Accent1 3 4 2 5 6" xfId="26441" xr:uid="{00000000-0005-0000-0000-000093660000}"/>
    <cellStyle name="20% - Accent1 3 4 2 5 6 2" xfId="26442" xr:uid="{00000000-0005-0000-0000-000094660000}"/>
    <cellStyle name="20% - Accent1 3 4 2 5 6 2 2" xfId="26443" xr:uid="{00000000-0005-0000-0000-000095660000}"/>
    <cellStyle name="20% - Accent1 3 4 2 5 6 2 2 2" xfId="26444" xr:uid="{00000000-0005-0000-0000-000096660000}"/>
    <cellStyle name="20% - Accent1 3 4 2 5 6 2 3" xfId="26445" xr:uid="{00000000-0005-0000-0000-000097660000}"/>
    <cellStyle name="20% - Accent1 3 4 2 5 6 3" xfId="26446" xr:uid="{00000000-0005-0000-0000-000098660000}"/>
    <cellStyle name="20% - Accent1 3 4 2 5 6 3 2" xfId="26447" xr:uid="{00000000-0005-0000-0000-000099660000}"/>
    <cellStyle name="20% - Accent1 3 4 2 5 6 4" xfId="26448" xr:uid="{00000000-0005-0000-0000-00009A660000}"/>
    <cellStyle name="20% - Accent1 3 4 2 5 7" xfId="26449" xr:uid="{00000000-0005-0000-0000-00009B660000}"/>
    <cellStyle name="20% - Accent1 3 4 2 5 7 2" xfId="26450" xr:uid="{00000000-0005-0000-0000-00009C660000}"/>
    <cellStyle name="20% - Accent1 3 4 2 5 7 2 2" xfId="26451" xr:uid="{00000000-0005-0000-0000-00009D660000}"/>
    <cellStyle name="20% - Accent1 3 4 2 5 7 3" xfId="26452" xr:uid="{00000000-0005-0000-0000-00009E660000}"/>
    <cellStyle name="20% - Accent1 3 4 2 5 8" xfId="26453" xr:uid="{00000000-0005-0000-0000-00009F660000}"/>
    <cellStyle name="20% - Accent1 3 4 2 5 8 2" xfId="26454" xr:uid="{00000000-0005-0000-0000-0000A0660000}"/>
    <cellStyle name="20% - Accent1 3 4 2 5 8 2 2" xfId="26455" xr:uid="{00000000-0005-0000-0000-0000A1660000}"/>
    <cellStyle name="20% - Accent1 3 4 2 5 8 3" xfId="26456" xr:uid="{00000000-0005-0000-0000-0000A2660000}"/>
    <cellStyle name="20% - Accent1 3 4 2 5 9" xfId="26457" xr:uid="{00000000-0005-0000-0000-0000A3660000}"/>
    <cellStyle name="20% - Accent1 3 4 2 5 9 2" xfId="26458" xr:uid="{00000000-0005-0000-0000-0000A4660000}"/>
    <cellStyle name="20% - Accent1 3 4 2 6" xfId="26459" xr:uid="{00000000-0005-0000-0000-0000A5660000}"/>
    <cellStyle name="20% - Accent1 3 4 2 6 2" xfId="26460" xr:uid="{00000000-0005-0000-0000-0000A6660000}"/>
    <cellStyle name="20% - Accent1 3 4 2 6 2 2" xfId="26461" xr:uid="{00000000-0005-0000-0000-0000A7660000}"/>
    <cellStyle name="20% - Accent1 3 4 2 6 2 2 2" xfId="26462" xr:uid="{00000000-0005-0000-0000-0000A8660000}"/>
    <cellStyle name="20% - Accent1 3 4 2 6 2 2 2 2" xfId="26463" xr:uid="{00000000-0005-0000-0000-0000A9660000}"/>
    <cellStyle name="20% - Accent1 3 4 2 6 2 2 3" xfId="26464" xr:uid="{00000000-0005-0000-0000-0000AA660000}"/>
    <cellStyle name="20% - Accent1 3 4 2 6 2 3" xfId="26465" xr:uid="{00000000-0005-0000-0000-0000AB660000}"/>
    <cellStyle name="20% - Accent1 3 4 2 6 2 3 2" xfId="26466" xr:uid="{00000000-0005-0000-0000-0000AC660000}"/>
    <cellStyle name="20% - Accent1 3 4 2 6 2 4" xfId="26467" xr:uid="{00000000-0005-0000-0000-0000AD660000}"/>
    <cellStyle name="20% - Accent1 3 4 2 6 3" xfId="26468" xr:uid="{00000000-0005-0000-0000-0000AE660000}"/>
    <cellStyle name="20% - Accent1 3 4 2 6 3 2" xfId="26469" xr:uid="{00000000-0005-0000-0000-0000AF660000}"/>
    <cellStyle name="20% - Accent1 3 4 2 6 3 2 2" xfId="26470" xr:uid="{00000000-0005-0000-0000-0000B0660000}"/>
    <cellStyle name="20% - Accent1 3 4 2 6 3 2 2 2" xfId="26471" xr:uid="{00000000-0005-0000-0000-0000B1660000}"/>
    <cellStyle name="20% - Accent1 3 4 2 6 3 2 3" xfId="26472" xr:uid="{00000000-0005-0000-0000-0000B2660000}"/>
    <cellStyle name="20% - Accent1 3 4 2 6 3 3" xfId="26473" xr:uid="{00000000-0005-0000-0000-0000B3660000}"/>
    <cellStyle name="20% - Accent1 3 4 2 6 3 3 2" xfId="26474" xr:uid="{00000000-0005-0000-0000-0000B4660000}"/>
    <cellStyle name="20% - Accent1 3 4 2 6 3 4" xfId="26475" xr:uid="{00000000-0005-0000-0000-0000B5660000}"/>
    <cellStyle name="20% - Accent1 3 4 2 6 4" xfId="26476" xr:uid="{00000000-0005-0000-0000-0000B6660000}"/>
    <cellStyle name="20% - Accent1 3 4 2 6 4 2" xfId="26477" xr:uid="{00000000-0005-0000-0000-0000B7660000}"/>
    <cellStyle name="20% - Accent1 3 4 2 6 4 2 2" xfId="26478" xr:uid="{00000000-0005-0000-0000-0000B8660000}"/>
    <cellStyle name="20% - Accent1 3 4 2 6 4 2 2 2" xfId="26479" xr:uid="{00000000-0005-0000-0000-0000B9660000}"/>
    <cellStyle name="20% - Accent1 3 4 2 6 4 2 3" xfId="26480" xr:uid="{00000000-0005-0000-0000-0000BA660000}"/>
    <cellStyle name="20% - Accent1 3 4 2 6 4 3" xfId="26481" xr:uid="{00000000-0005-0000-0000-0000BB660000}"/>
    <cellStyle name="20% - Accent1 3 4 2 6 4 3 2" xfId="26482" xr:uid="{00000000-0005-0000-0000-0000BC660000}"/>
    <cellStyle name="20% - Accent1 3 4 2 6 4 4" xfId="26483" xr:uid="{00000000-0005-0000-0000-0000BD660000}"/>
    <cellStyle name="20% - Accent1 3 4 2 6 5" xfId="26484" xr:uid="{00000000-0005-0000-0000-0000BE660000}"/>
    <cellStyle name="20% - Accent1 3 4 2 6 5 2" xfId="26485" xr:uid="{00000000-0005-0000-0000-0000BF660000}"/>
    <cellStyle name="20% - Accent1 3 4 2 6 5 2 2" xfId="26486" xr:uid="{00000000-0005-0000-0000-0000C0660000}"/>
    <cellStyle name="20% - Accent1 3 4 2 6 5 3" xfId="26487" xr:uid="{00000000-0005-0000-0000-0000C1660000}"/>
    <cellStyle name="20% - Accent1 3 4 2 6 6" xfId="26488" xr:uid="{00000000-0005-0000-0000-0000C2660000}"/>
    <cellStyle name="20% - Accent1 3 4 2 6 6 2" xfId="26489" xr:uid="{00000000-0005-0000-0000-0000C3660000}"/>
    <cellStyle name="20% - Accent1 3 4 2 6 6 2 2" xfId="26490" xr:uid="{00000000-0005-0000-0000-0000C4660000}"/>
    <cellStyle name="20% - Accent1 3 4 2 6 6 3" xfId="26491" xr:uid="{00000000-0005-0000-0000-0000C5660000}"/>
    <cellStyle name="20% - Accent1 3 4 2 6 7" xfId="26492" xr:uid="{00000000-0005-0000-0000-0000C6660000}"/>
    <cellStyle name="20% - Accent1 3 4 2 6 7 2" xfId="26493" xr:uid="{00000000-0005-0000-0000-0000C7660000}"/>
    <cellStyle name="20% - Accent1 3 4 2 6 8" xfId="26494" xr:uid="{00000000-0005-0000-0000-0000C8660000}"/>
    <cellStyle name="20% - Accent1 3 4 2 6 8 2" xfId="26495" xr:uid="{00000000-0005-0000-0000-0000C9660000}"/>
    <cellStyle name="20% - Accent1 3 4 2 6 9" xfId="26496" xr:uid="{00000000-0005-0000-0000-0000CA660000}"/>
    <cellStyle name="20% - Accent1 3 4 2 7" xfId="26497" xr:uid="{00000000-0005-0000-0000-0000CB660000}"/>
    <cellStyle name="20% - Accent1 3 4 2 7 2" xfId="26498" xr:uid="{00000000-0005-0000-0000-0000CC660000}"/>
    <cellStyle name="20% - Accent1 3 4 2 7 2 2" xfId="26499" xr:uid="{00000000-0005-0000-0000-0000CD660000}"/>
    <cellStyle name="20% - Accent1 3 4 2 7 2 2 2" xfId="26500" xr:uid="{00000000-0005-0000-0000-0000CE660000}"/>
    <cellStyle name="20% - Accent1 3 4 2 7 2 2 2 2" xfId="26501" xr:uid="{00000000-0005-0000-0000-0000CF660000}"/>
    <cellStyle name="20% - Accent1 3 4 2 7 2 2 3" xfId="26502" xr:uid="{00000000-0005-0000-0000-0000D0660000}"/>
    <cellStyle name="20% - Accent1 3 4 2 7 2 3" xfId="26503" xr:uid="{00000000-0005-0000-0000-0000D1660000}"/>
    <cellStyle name="20% - Accent1 3 4 2 7 2 3 2" xfId="26504" xr:uid="{00000000-0005-0000-0000-0000D2660000}"/>
    <cellStyle name="20% - Accent1 3 4 2 7 2 4" xfId="26505" xr:uid="{00000000-0005-0000-0000-0000D3660000}"/>
    <cellStyle name="20% - Accent1 3 4 2 7 3" xfId="26506" xr:uid="{00000000-0005-0000-0000-0000D4660000}"/>
    <cellStyle name="20% - Accent1 3 4 2 7 3 2" xfId="26507" xr:uid="{00000000-0005-0000-0000-0000D5660000}"/>
    <cellStyle name="20% - Accent1 3 4 2 7 3 2 2" xfId="26508" xr:uid="{00000000-0005-0000-0000-0000D6660000}"/>
    <cellStyle name="20% - Accent1 3 4 2 7 3 2 2 2" xfId="26509" xr:uid="{00000000-0005-0000-0000-0000D7660000}"/>
    <cellStyle name="20% - Accent1 3 4 2 7 3 2 3" xfId="26510" xr:uid="{00000000-0005-0000-0000-0000D8660000}"/>
    <cellStyle name="20% - Accent1 3 4 2 7 3 3" xfId="26511" xr:uid="{00000000-0005-0000-0000-0000D9660000}"/>
    <cellStyle name="20% - Accent1 3 4 2 7 3 3 2" xfId="26512" xr:uid="{00000000-0005-0000-0000-0000DA660000}"/>
    <cellStyle name="20% - Accent1 3 4 2 7 3 4" xfId="26513" xr:uid="{00000000-0005-0000-0000-0000DB660000}"/>
    <cellStyle name="20% - Accent1 3 4 2 7 4" xfId="26514" xr:uid="{00000000-0005-0000-0000-0000DC660000}"/>
    <cellStyle name="20% - Accent1 3 4 2 7 4 2" xfId="26515" xr:uid="{00000000-0005-0000-0000-0000DD660000}"/>
    <cellStyle name="20% - Accent1 3 4 2 7 4 2 2" xfId="26516" xr:uid="{00000000-0005-0000-0000-0000DE660000}"/>
    <cellStyle name="20% - Accent1 3 4 2 7 4 2 2 2" xfId="26517" xr:uid="{00000000-0005-0000-0000-0000DF660000}"/>
    <cellStyle name="20% - Accent1 3 4 2 7 4 2 3" xfId="26518" xr:uid="{00000000-0005-0000-0000-0000E0660000}"/>
    <cellStyle name="20% - Accent1 3 4 2 7 4 3" xfId="26519" xr:uid="{00000000-0005-0000-0000-0000E1660000}"/>
    <cellStyle name="20% - Accent1 3 4 2 7 4 3 2" xfId="26520" xr:uid="{00000000-0005-0000-0000-0000E2660000}"/>
    <cellStyle name="20% - Accent1 3 4 2 7 4 4" xfId="26521" xr:uid="{00000000-0005-0000-0000-0000E3660000}"/>
    <cellStyle name="20% - Accent1 3 4 2 7 5" xfId="26522" xr:uid="{00000000-0005-0000-0000-0000E4660000}"/>
    <cellStyle name="20% - Accent1 3 4 2 7 5 2" xfId="26523" xr:uid="{00000000-0005-0000-0000-0000E5660000}"/>
    <cellStyle name="20% - Accent1 3 4 2 7 5 2 2" xfId="26524" xr:uid="{00000000-0005-0000-0000-0000E6660000}"/>
    <cellStyle name="20% - Accent1 3 4 2 7 5 3" xfId="26525" xr:uid="{00000000-0005-0000-0000-0000E7660000}"/>
    <cellStyle name="20% - Accent1 3 4 2 7 6" xfId="26526" xr:uid="{00000000-0005-0000-0000-0000E8660000}"/>
    <cellStyle name="20% - Accent1 3 4 2 7 6 2" xfId="26527" xr:uid="{00000000-0005-0000-0000-0000E9660000}"/>
    <cellStyle name="20% - Accent1 3 4 2 7 6 2 2" xfId="26528" xr:uid="{00000000-0005-0000-0000-0000EA660000}"/>
    <cellStyle name="20% - Accent1 3 4 2 7 6 3" xfId="26529" xr:uid="{00000000-0005-0000-0000-0000EB660000}"/>
    <cellStyle name="20% - Accent1 3 4 2 7 7" xfId="26530" xr:uid="{00000000-0005-0000-0000-0000EC660000}"/>
    <cellStyle name="20% - Accent1 3 4 2 7 7 2" xfId="26531" xr:uid="{00000000-0005-0000-0000-0000ED660000}"/>
    <cellStyle name="20% - Accent1 3 4 2 7 8" xfId="26532" xr:uid="{00000000-0005-0000-0000-0000EE660000}"/>
    <cellStyle name="20% - Accent1 3 4 2 7 8 2" xfId="26533" xr:uid="{00000000-0005-0000-0000-0000EF660000}"/>
    <cellStyle name="20% - Accent1 3 4 2 7 9" xfId="26534" xr:uid="{00000000-0005-0000-0000-0000F0660000}"/>
    <cellStyle name="20% - Accent1 3 4 2 8" xfId="26535" xr:uid="{00000000-0005-0000-0000-0000F1660000}"/>
    <cellStyle name="20% - Accent1 3 4 2 8 2" xfId="26536" xr:uid="{00000000-0005-0000-0000-0000F2660000}"/>
    <cellStyle name="20% - Accent1 3 4 2 8 2 2" xfId="26537" xr:uid="{00000000-0005-0000-0000-0000F3660000}"/>
    <cellStyle name="20% - Accent1 3 4 2 8 2 2 2" xfId="26538" xr:uid="{00000000-0005-0000-0000-0000F4660000}"/>
    <cellStyle name="20% - Accent1 3 4 2 8 2 3" xfId="26539" xr:uid="{00000000-0005-0000-0000-0000F5660000}"/>
    <cellStyle name="20% - Accent1 3 4 2 8 3" xfId="26540" xr:uid="{00000000-0005-0000-0000-0000F6660000}"/>
    <cellStyle name="20% - Accent1 3 4 2 8 3 2" xfId="26541" xr:uid="{00000000-0005-0000-0000-0000F7660000}"/>
    <cellStyle name="20% - Accent1 3 4 2 8 4" xfId="26542" xr:uid="{00000000-0005-0000-0000-0000F8660000}"/>
    <cellStyle name="20% - Accent1 3 4 2 9" xfId="26543" xr:uid="{00000000-0005-0000-0000-0000F9660000}"/>
    <cellStyle name="20% - Accent1 3 4 2 9 2" xfId="26544" xr:uid="{00000000-0005-0000-0000-0000FA660000}"/>
    <cellStyle name="20% - Accent1 3 4 2 9 2 2" xfId="26545" xr:uid="{00000000-0005-0000-0000-0000FB660000}"/>
    <cellStyle name="20% - Accent1 3 4 2 9 2 2 2" xfId="26546" xr:uid="{00000000-0005-0000-0000-0000FC660000}"/>
    <cellStyle name="20% - Accent1 3 4 2 9 2 3" xfId="26547" xr:uid="{00000000-0005-0000-0000-0000FD660000}"/>
    <cellStyle name="20% - Accent1 3 4 2 9 3" xfId="26548" xr:uid="{00000000-0005-0000-0000-0000FE660000}"/>
    <cellStyle name="20% - Accent1 3 4 2 9 3 2" xfId="26549" xr:uid="{00000000-0005-0000-0000-0000FF660000}"/>
    <cellStyle name="20% - Accent1 3 4 2 9 4" xfId="26550" xr:uid="{00000000-0005-0000-0000-000000670000}"/>
    <cellStyle name="20% - Accent1 3 4 3" xfId="26551" xr:uid="{00000000-0005-0000-0000-000001670000}"/>
    <cellStyle name="20% - Accent1 3 4 3 10" xfId="26552" xr:uid="{00000000-0005-0000-0000-000002670000}"/>
    <cellStyle name="20% - Accent1 3 4 3 10 2" xfId="26553" xr:uid="{00000000-0005-0000-0000-000003670000}"/>
    <cellStyle name="20% - Accent1 3 4 3 10 2 2" xfId="26554" xr:uid="{00000000-0005-0000-0000-000004670000}"/>
    <cellStyle name="20% - Accent1 3 4 3 10 3" xfId="26555" xr:uid="{00000000-0005-0000-0000-000005670000}"/>
    <cellStyle name="20% - Accent1 3 4 3 11" xfId="26556" xr:uid="{00000000-0005-0000-0000-000006670000}"/>
    <cellStyle name="20% - Accent1 3 4 3 11 2" xfId="26557" xr:uid="{00000000-0005-0000-0000-000007670000}"/>
    <cellStyle name="20% - Accent1 3 4 3 11 2 2" xfId="26558" xr:uid="{00000000-0005-0000-0000-000008670000}"/>
    <cellStyle name="20% - Accent1 3 4 3 11 3" xfId="26559" xr:uid="{00000000-0005-0000-0000-000009670000}"/>
    <cellStyle name="20% - Accent1 3 4 3 12" xfId="26560" xr:uid="{00000000-0005-0000-0000-00000A670000}"/>
    <cellStyle name="20% - Accent1 3 4 3 12 2" xfId="26561" xr:uid="{00000000-0005-0000-0000-00000B670000}"/>
    <cellStyle name="20% - Accent1 3 4 3 13" xfId="26562" xr:uid="{00000000-0005-0000-0000-00000C670000}"/>
    <cellStyle name="20% - Accent1 3 4 3 13 2" xfId="26563" xr:uid="{00000000-0005-0000-0000-00000D670000}"/>
    <cellStyle name="20% - Accent1 3 4 3 14" xfId="26564" xr:uid="{00000000-0005-0000-0000-00000E670000}"/>
    <cellStyle name="20% - Accent1 3 4 3 2" xfId="26565" xr:uid="{00000000-0005-0000-0000-00000F670000}"/>
    <cellStyle name="20% - Accent1 3 4 3 2 10" xfId="26566" xr:uid="{00000000-0005-0000-0000-000010670000}"/>
    <cellStyle name="20% - Accent1 3 4 3 2 10 2" xfId="26567" xr:uid="{00000000-0005-0000-0000-000011670000}"/>
    <cellStyle name="20% - Accent1 3 4 3 2 11" xfId="26568" xr:uid="{00000000-0005-0000-0000-000012670000}"/>
    <cellStyle name="20% - Accent1 3 4 3 2 2" xfId="26569" xr:uid="{00000000-0005-0000-0000-000013670000}"/>
    <cellStyle name="20% - Accent1 3 4 3 2 2 2" xfId="26570" xr:uid="{00000000-0005-0000-0000-000014670000}"/>
    <cellStyle name="20% - Accent1 3 4 3 2 2 2 2" xfId="26571" xr:uid="{00000000-0005-0000-0000-000015670000}"/>
    <cellStyle name="20% - Accent1 3 4 3 2 2 2 2 2" xfId="26572" xr:uid="{00000000-0005-0000-0000-000016670000}"/>
    <cellStyle name="20% - Accent1 3 4 3 2 2 2 2 2 2" xfId="26573" xr:uid="{00000000-0005-0000-0000-000017670000}"/>
    <cellStyle name="20% - Accent1 3 4 3 2 2 2 2 3" xfId="26574" xr:uid="{00000000-0005-0000-0000-000018670000}"/>
    <cellStyle name="20% - Accent1 3 4 3 2 2 2 3" xfId="26575" xr:uid="{00000000-0005-0000-0000-000019670000}"/>
    <cellStyle name="20% - Accent1 3 4 3 2 2 2 3 2" xfId="26576" xr:uid="{00000000-0005-0000-0000-00001A670000}"/>
    <cellStyle name="20% - Accent1 3 4 3 2 2 2 4" xfId="26577" xr:uid="{00000000-0005-0000-0000-00001B670000}"/>
    <cellStyle name="20% - Accent1 3 4 3 2 2 3" xfId="26578" xr:uid="{00000000-0005-0000-0000-00001C670000}"/>
    <cellStyle name="20% - Accent1 3 4 3 2 2 3 2" xfId="26579" xr:uid="{00000000-0005-0000-0000-00001D670000}"/>
    <cellStyle name="20% - Accent1 3 4 3 2 2 3 2 2" xfId="26580" xr:uid="{00000000-0005-0000-0000-00001E670000}"/>
    <cellStyle name="20% - Accent1 3 4 3 2 2 3 2 2 2" xfId="26581" xr:uid="{00000000-0005-0000-0000-00001F670000}"/>
    <cellStyle name="20% - Accent1 3 4 3 2 2 3 2 3" xfId="26582" xr:uid="{00000000-0005-0000-0000-000020670000}"/>
    <cellStyle name="20% - Accent1 3 4 3 2 2 3 3" xfId="26583" xr:uid="{00000000-0005-0000-0000-000021670000}"/>
    <cellStyle name="20% - Accent1 3 4 3 2 2 3 3 2" xfId="26584" xr:uid="{00000000-0005-0000-0000-000022670000}"/>
    <cellStyle name="20% - Accent1 3 4 3 2 2 3 4" xfId="26585" xr:uid="{00000000-0005-0000-0000-000023670000}"/>
    <cellStyle name="20% - Accent1 3 4 3 2 2 4" xfId="26586" xr:uid="{00000000-0005-0000-0000-000024670000}"/>
    <cellStyle name="20% - Accent1 3 4 3 2 2 4 2" xfId="26587" xr:uid="{00000000-0005-0000-0000-000025670000}"/>
    <cellStyle name="20% - Accent1 3 4 3 2 2 4 2 2" xfId="26588" xr:uid="{00000000-0005-0000-0000-000026670000}"/>
    <cellStyle name="20% - Accent1 3 4 3 2 2 4 2 2 2" xfId="26589" xr:uid="{00000000-0005-0000-0000-000027670000}"/>
    <cellStyle name="20% - Accent1 3 4 3 2 2 4 2 3" xfId="26590" xr:uid="{00000000-0005-0000-0000-000028670000}"/>
    <cellStyle name="20% - Accent1 3 4 3 2 2 4 3" xfId="26591" xr:uid="{00000000-0005-0000-0000-000029670000}"/>
    <cellStyle name="20% - Accent1 3 4 3 2 2 4 3 2" xfId="26592" xr:uid="{00000000-0005-0000-0000-00002A670000}"/>
    <cellStyle name="20% - Accent1 3 4 3 2 2 4 4" xfId="26593" xr:uid="{00000000-0005-0000-0000-00002B670000}"/>
    <cellStyle name="20% - Accent1 3 4 3 2 2 5" xfId="26594" xr:uid="{00000000-0005-0000-0000-00002C670000}"/>
    <cellStyle name="20% - Accent1 3 4 3 2 2 5 2" xfId="26595" xr:uid="{00000000-0005-0000-0000-00002D670000}"/>
    <cellStyle name="20% - Accent1 3 4 3 2 2 5 2 2" xfId="26596" xr:uid="{00000000-0005-0000-0000-00002E670000}"/>
    <cellStyle name="20% - Accent1 3 4 3 2 2 5 3" xfId="26597" xr:uid="{00000000-0005-0000-0000-00002F670000}"/>
    <cellStyle name="20% - Accent1 3 4 3 2 2 6" xfId="26598" xr:uid="{00000000-0005-0000-0000-000030670000}"/>
    <cellStyle name="20% - Accent1 3 4 3 2 2 6 2" xfId="26599" xr:uid="{00000000-0005-0000-0000-000031670000}"/>
    <cellStyle name="20% - Accent1 3 4 3 2 2 6 2 2" xfId="26600" xr:uid="{00000000-0005-0000-0000-000032670000}"/>
    <cellStyle name="20% - Accent1 3 4 3 2 2 6 3" xfId="26601" xr:uid="{00000000-0005-0000-0000-000033670000}"/>
    <cellStyle name="20% - Accent1 3 4 3 2 2 7" xfId="26602" xr:uid="{00000000-0005-0000-0000-000034670000}"/>
    <cellStyle name="20% - Accent1 3 4 3 2 2 7 2" xfId="26603" xr:uid="{00000000-0005-0000-0000-000035670000}"/>
    <cellStyle name="20% - Accent1 3 4 3 2 2 8" xfId="26604" xr:uid="{00000000-0005-0000-0000-000036670000}"/>
    <cellStyle name="20% - Accent1 3 4 3 2 2 8 2" xfId="26605" xr:uid="{00000000-0005-0000-0000-000037670000}"/>
    <cellStyle name="20% - Accent1 3 4 3 2 2 9" xfId="26606" xr:uid="{00000000-0005-0000-0000-000038670000}"/>
    <cellStyle name="20% - Accent1 3 4 3 2 3" xfId="26607" xr:uid="{00000000-0005-0000-0000-000039670000}"/>
    <cellStyle name="20% - Accent1 3 4 3 2 3 2" xfId="26608" xr:uid="{00000000-0005-0000-0000-00003A670000}"/>
    <cellStyle name="20% - Accent1 3 4 3 2 3 2 2" xfId="26609" xr:uid="{00000000-0005-0000-0000-00003B670000}"/>
    <cellStyle name="20% - Accent1 3 4 3 2 3 2 2 2" xfId="26610" xr:uid="{00000000-0005-0000-0000-00003C670000}"/>
    <cellStyle name="20% - Accent1 3 4 3 2 3 2 2 2 2" xfId="26611" xr:uid="{00000000-0005-0000-0000-00003D670000}"/>
    <cellStyle name="20% - Accent1 3 4 3 2 3 2 2 3" xfId="26612" xr:uid="{00000000-0005-0000-0000-00003E670000}"/>
    <cellStyle name="20% - Accent1 3 4 3 2 3 2 3" xfId="26613" xr:uid="{00000000-0005-0000-0000-00003F670000}"/>
    <cellStyle name="20% - Accent1 3 4 3 2 3 2 3 2" xfId="26614" xr:uid="{00000000-0005-0000-0000-000040670000}"/>
    <cellStyle name="20% - Accent1 3 4 3 2 3 2 4" xfId="26615" xr:uid="{00000000-0005-0000-0000-000041670000}"/>
    <cellStyle name="20% - Accent1 3 4 3 2 3 3" xfId="26616" xr:uid="{00000000-0005-0000-0000-000042670000}"/>
    <cellStyle name="20% - Accent1 3 4 3 2 3 3 2" xfId="26617" xr:uid="{00000000-0005-0000-0000-000043670000}"/>
    <cellStyle name="20% - Accent1 3 4 3 2 3 3 2 2" xfId="26618" xr:uid="{00000000-0005-0000-0000-000044670000}"/>
    <cellStyle name="20% - Accent1 3 4 3 2 3 3 2 2 2" xfId="26619" xr:uid="{00000000-0005-0000-0000-000045670000}"/>
    <cellStyle name="20% - Accent1 3 4 3 2 3 3 2 3" xfId="26620" xr:uid="{00000000-0005-0000-0000-000046670000}"/>
    <cellStyle name="20% - Accent1 3 4 3 2 3 3 3" xfId="26621" xr:uid="{00000000-0005-0000-0000-000047670000}"/>
    <cellStyle name="20% - Accent1 3 4 3 2 3 3 3 2" xfId="26622" xr:uid="{00000000-0005-0000-0000-000048670000}"/>
    <cellStyle name="20% - Accent1 3 4 3 2 3 3 4" xfId="26623" xr:uid="{00000000-0005-0000-0000-000049670000}"/>
    <cellStyle name="20% - Accent1 3 4 3 2 3 4" xfId="26624" xr:uid="{00000000-0005-0000-0000-00004A670000}"/>
    <cellStyle name="20% - Accent1 3 4 3 2 3 4 2" xfId="26625" xr:uid="{00000000-0005-0000-0000-00004B670000}"/>
    <cellStyle name="20% - Accent1 3 4 3 2 3 4 2 2" xfId="26626" xr:uid="{00000000-0005-0000-0000-00004C670000}"/>
    <cellStyle name="20% - Accent1 3 4 3 2 3 4 2 2 2" xfId="26627" xr:uid="{00000000-0005-0000-0000-00004D670000}"/>
    <cellStyle name="20% - Accent1 3 4 3 2 3 4 2 3" xfId="26628" xr:uid="{00000000-0005-0000-0000-00004E670000}"/>
    <cellStyle name="20% - Accent1 3 4 3 2 3 4 3" xfId="26629" xr:uid="{00000000-0005-0000-0000-00004F670000}"/>
    <cellStyle name="20% - Accent1 3 4 3 2 3 4 3 2" xfId="26630" xr:uid="{00000000-0005-0000-0000-000050670000}"/>
    <cellStyle name="20% - Accent1 3 4 3 2 3 4 4" xfId="26631" xr:uid="{00000000-0005-0000-0000-000051670000}"/>
    <cellStyle name="20% - Accent1 3 4 3 2 3 5" xfId="26632" xr:uid="{00000000-0005-0000-0000-000052670000}"/>
    <cellStyle name="20% - Accent1 3 4 3 2 3 5 2" xfId="26633" xr:uid="{00000000-0005-0000-0000-000053670000}"/>
    <cellStyle name="20% - Accent1 3 4 3 2 3 5 2 2" xfId="26634" xr:uid="{00000000-0005-0000-0000-000054670000}"/>
    <cellStyle name="20% - Accent1 3 4 3 2 3 5 3" xfId="26635" xr:uid="{00000000-0005-0000-0000-000055670000}"/>
    <cellStyle name="20% - Accent1 3 4 3 2 3 6" xfId="26636" xr:uid="{00000000-0005-0000-0000-000056670000}"/>
    <cellStyle name="20% - Accent1 3 4 3 2 3 6 2" xfId="26637" xr:uid="{00000000-0005-0000-0000-000057670000}"/>
    <cellStyle name="20% - Accent1 3 4 3 2 3 6 2 2" xfId="26638" xr:uid="{00000000-0005-0000-0000-000058670000}"/>
    <cellStyle name="20% - Accent1 3 4 3 2 3 6 3" xfId="26639" xr:uid="{00000000-0005-0000-0000-000059670000}"/>
    <cellStyle name="20% - Accent1 3 4 3 2 3 7" xfId="26640" xr:uid="{00000000-0005-0000-0000-00005A670000}"/>
    <cellStyle name="20% - Accent1 3 4 3 2 3 7 2" xfId="26641" xr:uid="{00000000-0005-0000-0000-00005B670000}"/>
    <cellStyle name="20% - Accent1 3 4 3 2 3 8" xfId="26642" xr:uid="{00000000-0005-0000-0000-00005C670000}"/>
    <cellStyle name="20% - Accent1 3 4 3 2 3 8 2" xfId="26643" xr:uid="{00000000-0005-0000-0000-00005D670000}"/>
    <cellStyle name="20% - Accent1 3 4 3 2 3 9" xfId="26644" xr:uid="{00000000-0005-0000-0000-00005E670000}"/>
    <cellStyle name="20% - Accent1 3 4 3 2 4" xfId="26645" xr:uid="{00000000-0005-0000-0000-00005F670000}"/>
    <cellStyle name="20% - Accent1 3 4 3 2 4 2" xfId="26646" xr:uid="{00000000-0005-0000-0000-000060670000}"/>
    <cellStyle name="20% - Accent1 3 4 3 2 4 2 2" xfId="26647" xr:uid="{00000000-0005-0000-0000-000061670000}"/>
    <cellStyle name="20% - Accent1 3 4 3 2 4 2 2 2" xfId="26648" xr:uid="{00000000-0005-0000-0000-000062670000}"/>
    <cellStyle name="20% - Accent1 3 4 3 2 4 2 3" xfId="26649" xr:uid="{00000000-0005-0000-0000-000063670000}"/>
    <cellStyle name="20% - Accent1 3 4 3 2 4 3" xfId="26650" xr:uid="{00000000-0005-0000-0000-000064670000}"/>
    <cellStyle name="20% - Accent1 3 4 3 2 4 3 2" xfId="26651" xr:uid="{00000000-0005-0000-0000-000065670000}"/>
    <cellStyle name="20% - Accent1 3 4 3 2 4 4" xfId="26652" xr:uid="{00000000-0005-0000-0000-000066670000}"/>
    <cellStyle name="20% - Accent1 3 4 3 2 5" xfId="26653" xr:uid="{00000000-0005-0000-0000-000067670000}"/>
    <cellStyle name="20% - Accent1 3 4 3 2 5 2" xfId="26654" xr:uid="{00000000-0005-0000-0000-000068670000}"/>
    <cellStyle name="20% - Accent1 3 4 3 2 5 2 2" xfId="26655" xr:uid="{00000000-0005-0000-0000-000069670000}"/>
    <cellStyle name="20% - Accent1 3 4 3 2 5 2 2 2" xfId="26656" xr:uid="{00000000-0005-0000-0000-00006A670000}"/>
    <cellStyle name="20% - Accent1 3 4 3 2 5 2 3" xfId="26657" xr:uid="{00000000-0005-0000-0000-00006B670000}"/>
    <cellStyle name="20% - Accent1 3 4 3 2 5 3" xfId="26658" xr:uid="{00000000-0005-0000-0000-00006C670000}"/>
    <cellStyle name="20% - Accent1 3 4 3 2 5 3 2" xfId="26659" xr:uid="{00000000-0005-0000-0000-00006D670000}"/>
    <cellStyle name="20% - Accent1 3 4 3 2 5 4" xfId="26660" xr:uid="{00000000-0005-0000-0000-00006E670000}"/>
    <cellStyle name="20% - Accent1 3 4 3 2 6" xfId="26661" xr:uid="{00000000-0005-0000-0000-00006F670000}"/>
    <cellStyle name="20% - Accent1 3 4 3 2 6 2" xfId="26662" xr:uid="{00000000-0005-0000-0000-000070670000}"/>
    <cellStyle name="20% - Accent1 3 4 3 2 6 2 2" xfId="26663" xr:uid="{00000000-0005-0000-0000-000071670000}"/>
    <cellStyle name="20% - Accent1 3 4 3 2 6 2 2 2" xfId="26664" xr:uid="{00000000-0005-0000-0000-000072670000}"/>
    <cellStyle name="20% - Accent1 3 4 3 2 6 2 3" xfId="26665" xr:uid="{00000000-0005-0000-0000-000073670000}"/>
    <cellStyle name="20% - Accent1 3 4 3 2 6 3" xfId="26666" xr:uid="{00000000-0005-0000-0000-000074670000}"/>
    <cellStyle name="20% - Accent1 3 4 3 2 6 3 2" xfId="26667" xr:uid="{00000000-0005-0000-0000-000075670000}"/>
    <cellStyle name="20% - Accent1 3 4 3 2 6 4" xfId="26668" xr:uid="{00000000-0005-0000-0000-000076670000}"/>
    <cellStyle name="20% - Accent1 3 4 3 2 7" xfId="26669" xr:uid="{00000000-0005-0000-0000-000077670000}"/>
    <cellStyle name="20% - Accent1 3 4 3 2 7 2" xfId="26670" xr:uid="{00000000-0005-0000-0000-000078670000}"/>
    <cellStyle name="20% - Accent1 3 4 3 2 7 2 2" xfId="26671" xr:uid="{00000000-0005-0000-0000-000079670000}"/>
    <cellStyle name="20% - Accent1 3 4 3 2 7 3" xfId="26672" xr:uid="{00000000-0005-0000-0000-00007A670000}"/>
    <cellStyle name="20% - Accent1 3 4 3 2 8" xfId="26673" xr:uid="{00000000-0005-0000-0000-00007B670000}"/>
    <cellStyle name="20% - Accent1 3 4 3 2 8 2" xfId="26674" xr:uid="{00000000-0005-0000-0000-00007C670000}"/>
    <cellStyle name="20% - Accent1 3 4 3 2 8 2 2" xfId="26675" xr:uid="{00000000-0005-0000-0000-00007D670000}"/>
    <cellStyle name="20% - Accent1 3 4 3 2 8 3" xfId="26676" xr:uid="{00000000-0005-0000-0000-00007E670000}"/>
    <cellStyle name="20% - Accent1 3 4 3 2 9" xfId="26677" xr:uid="{00000000-0005-0000-0000-00007F670000}"/>
    <cellStyle name="20% - Accent1 3 4 3 2 9 2" xfId="26678" xr:uid="{00000000-0005-0000-0000-000080670000}"/>
    <cellStyle name="20% - Accent1 3 4 3 3" xfId="26679" xr:uid="{00000000-0005-0000-0000-000081670000}"/>
    <cellStyle name="20% - Accent1 3 4 3 3 10" xfId="26680" xr:uid="{00000000-0005-0000-0000-000082670000}"/>
    <cellStyle name="20% - Accent1 3 4 3 3 10 2" xfId="26681" xr:uid="{00000000-0005-0000-0000-000083670000}"/>
    <cellStyle name="20% - Accent1 3 4 3 3 11" xfId="26682" xr:uid="{00000000-0005-0000-0000-000084670000}"/>
    <cellStyle name="20% - Accent1 3 4 3 3 2" xfId="26683" xr:uid="{00000000-0005-0000-0000-000085670000}"/>
    <cellStyle name="20% - Accent1 3 4 3 3 2 2" xfId="26684" xr:uid="{00000000-0005-0000-0000-000086670000}"/>
    <cellStyle name="20% - Accent1 3 4 3 3 2 2 2" xfId="26685" xr:uid="{00000000-0005-0000-0000-000087670000}"/>
    <cellStyle name="20% - Accent1 3 4 3 3 2 2 2 2" xfId="26686" xr:uid="{00000000-0005-0000-0000-000088670000}"/>
    <cellStyle name="20% - Accent1 3 4 3 3 2 2 2 2 2" xfId="26687" xr:uid="{00000000-0005-0000-0000-000089670000}"/>
    <cellStyle name="20% - Accent1 3 4 3 3 2 2 2 3" xfId="26688" xr:uid="{00000000-0005-0000-0000-00008A670000}"/>
    <cellStyle name="20% - Accent1 3 4 3 3 2 2 3" xfId="26689" xr:uid="{00000000-0005-0000-0000-00008B670000}"/>
    <cellStyle name="20% - Accent1 3 4 3 3 2 2 3 2" xfId="26690" xr:uid="{00000000-0005-0000-0000-00008C670000}"/>
    <cellStyle name="20% - Accent1 3 4 3 3 2 2 4" xfId="26691" xr:uid="{00000000-0005-0000-0000-00008D670000}"/>
    <cellStyle name="20% - Accent1 3 4 3 3 2 3" xfId="26692" xr:uid="{00000000-0005-0000-0000-00008E670000}"/>
    <cellStyle name="20% - Accent1 3 4 3 3 2 3 2" xfId="26693" xr:uid="{00000000-0005-0000-0000-00008F670000}"/>
    <cellStyle name="20% - Accent1 3 4 3 3 2 3 2 2" xfId="26694" xr:uid="{00000000-0005-0000-0000-000090670000}"/>
    <cellStyle name="20% - Accent1 3 4 3 3 2 3 2 2 2" xfId="26695" xr:uid="{00000000-0005-0000-0000-000091670000}"/>
    <cellStyle name="20% - Accent1 3 4 3 3 2 3 2 3" xfId="26696" xr:uid="{00000000-0005-0000-0000-000092670000}"/>
    <cellStyle name="20% - Accent1 3 4 3 3 2 3 3" xfId="26697" xr:uid="{00000000-0005-0000-0000-000093670000}"/>
    <cellStyle name="20% - Accent1 3 4 3 3 2 3 3 2" xfId="26698" xr:uid="{00000000-0005-0000-0000-000094670000}"/>
    <cellStyle name="20% - Accent1 3 4 3 3 2 3 4" xfId="26699" xr:uid="{00000000-0005-0000-0000-000095670000}"/>
    <cellStyle name="20% - Accent1 3 4 3 3 2 4" xfId="26700" xr:uid="{00000000-0005-0000-0000-000096670000}"/>
    <cellStyle name="20% - Accent1 3 4 3 3 2 4 2" xfId="26701" xr:uid="{00000000-0005-0000-0000-000097670000}"/>
    <cellStyle name="20% - Accent1 3 4 3 3 2 4 2 2" xfId="26702" xr:uid="{00000000-0005-0000-0000-000098670000}"/>
    <cellStyle name="20% - Accent1 3 4 3 3 2 4 2 2 2" xfId="26703" xr:uid="{00000000-0005-0000-0000-000099670000}"/>
    <cellStyle name="20% - Accent1 3 4 3 3 2 4 2 3" xfId="26704" xr:uid="{00000000-0005-0000-0000-00009A670000}"/>
    <cellStyle name="20% - Accent1 3 4 3 3 2 4 3" xfId="26705" xr:uid="{00000000-0005-0000-0000-00009B670000}"/>
    <cellStyle name="20% - Accent1 3 4 3 3 2 4 3 2" xfId="26706" xr:uid="{00000000-0005-0000-0000-00009C670000}"/>
    <cellStyle name="20% - Accent1 3 4 3 3 2 4 4" xfId="26707" xr:uid="{00000000-0005-0000-0000-00009D670000}"/>
    <cellStyle name="20% - Accent1 3 4 3 3 2 5" xfId="26708" xr:uid="{00000000-0005-0000-0000-00009E670000}"/>
    <cellStyle name="20% - Accent1 3 4 3 3 2 5 2" xfId="26709" xr:uid="{00000000-0005-0000-0000-00009F670000}"/>
    <cellStyle name="20% - Accent1 3 4 3 3 2 5 2 2" xfId="26710" xr:uid="{00000000-0005-0000-0000-0000A0670000}"/>
    <cellStyle name="20% - Accent1 3 4 3 3 2 5 3" xfId="26711" xr:uid="{00000000-0005-0000-0000-0000A1670000}"/>
    <cellStyle name="20% - Accent1 3 4 3 3 2 6" xfId="26712" xr:uid="{00000000-0005-0000-0000-0000A2670000}"/>
    <cellStyle name="20% - Accent1 3 4 3 3 2 6 2" xfId="26713" xr:uid="{00000000-0005-0000-0000-0000A3670000}"/>
    <cellStyle name="20% - Accent1 3 4 3 3 2 6 2 2" xfId="26714" xr:uid="{00000000-0005-0000-0000-0000A4670000}"/>
    <cellStyle name="20% - Accent1 3 4 3 3 2 6 3" xfId="26715" xr:uid="{00000000-0005-0000-0000-0000A5670000}"/>
    <cellStyle name="20% - Accent1 3 4 3 3 2 7" xfId="26716" xr:uid="{00000000-0005-0000-0000-0000A6670000}"/>
    <cellStyle name="20% - Accent1 3 4 3 3 2 7 2" xfId="26717" xr:uid="{00000000-0005-0000-0000-0000A7670000}"/>
    <cellStyle name="20% - Accent1 3 4 3 3 2 8" xfId="26718" xr:uid="{00000000-0005-0000-0000-0000A8670000}"/>
    <cellStyle name="20% - Accent1 3 4 3 3 2 8 2" xfId="26719" xr:uid="{00000000-0005-0000-0000-0000A9670000}"/>
    <cellStyle name="20% - Accent1 3 4 3 3 2 9" xfId="26720" xr:uid="{00000000-0005-0000-0000-0000AA670000}"/>
    <cellStyle name="20% - Accent1 3 4 3 3 3" xfId="26721" xr:uid="{00000000-0005-0000-0000-0000AB670000}"/>
    <cellStyle name="20% - Accent1 3 4 3 3 3 2" xfId="26722" xr:uid="{00000000-0005-0000-0000-0000AC670000}"/>
    <cellStyle name="20% - Accent1 3 4 3 3 3 2 2" xfId="26723" xr:uid="{00000000-0005-0000-0000-0000AD670000}"/>
    <cellStyle name="20% - Accent1 3 4 3 3 3 2 2 2" xfId="26724" xr:uid="{00000000-0005-0000-0000-0000AE670000}"/>
    <cellStyle name="20% - Accent1 3 4 3 3 3 2 2 2 2" xfId="26725" xr:uid="{00000000-0005-0000-0000-0000AF670000}"/>
    <cellStyle name="20% - Accent1 3 4 3 3 3 2 2 3" xfId="26726" xr:uid="{00000000-0005-0000-0000-0000B0670000}"/>
    <cellStyle name="20% - Accent1 3 4 3 3 3 2 3" xfId="26727" xr:uid="{00000000-0005-0000-0000-0000B1670000}"/>
    <cellStyle name="20% - Accent1 3 4 3 3 3 2 3 2" xfId="26728" xr:uid="{00000000-0005-0000-0000-0000B2670000}"/>
    <cellStyle name="20% - Accent1 3 4 3 3 3 2 4" xfId="26729" xr:uid="{00000000-0005-0000-0000-0000B3670000}"/>
    <cellStyle name="20% - Accent1 3 4 3 3 3 3" xfId="26730" xr:uid="{00000000-0005-0000-0000-0000B4670000}"/>
    <cellStyle name="20% - Accent1 3 4 3 3 3 3 2" xfId="26731" xr:uid="{00000000-0005-0000-0000-0000B5670000}"/>
    <cellStyle name="20% - Accent1 3 4 3 3 3 3 2 2" xfId="26732" xr:uid="{00000000-0005-0000-0000-0000B6670000}"/>
    <cellStyle name="20% - Accent1 3 4 3 3 3 3 2 2 2" xfId="26733" xr:uid="{00000000-0005-0000-0000-0000B7670000}"/>
    <cellStyle name="20% - Accent1 3 4 3 3 3 3 2 3" xfId="26734" xr:uid="{00000000-0005-0000-0000-0000B8670000}"/>
    <cellStyle name="20% - Accent1 3 4 3 3 3 3 3" xfId="26735" xr:uid="{00000000-0005-0000-0000-0000B9670000}"/>
    <cellStyle name="20% - Accent1 3 4 3 3 3 3 3 2" xfId="26736" xr:uid="{00000000-0005-0000-0000-0000BA670000}"/>
    <cellStyle name="20% - Accent1 3 4 3 3 3 3 4" xfId="26737" xr:uid="{00000000-0005-0000-0000-0000BB670000}"/>
    <cellStyle name="20% - Accent1 3 4 3 3 3 4" xfId="26738" xr:uid="{00000000-0005-0000-0000-0000BC670000}"/>
    <cellStyle name="20% - Accent1 3 4 3 3 3 4 2" xfId="26739" xr:uid="{00000000-0005-0000-0000-0000BD670000}"/>
    <cellStyle name="20% - Accent1 3 4 3 3 3 4 2 2" xfId="26740" xr:uid="{00000000-0005-0000-0000-0000BE670000}"/>
    <cellStyle name="20% - Accent1 3 4 3 3 3 4 2 2 2" xfId="26741" xr:uid="{00000000-0005-0000-0000-0000BF670000}"/>
    <cellStyle name="20% - Accent1 3 4 3 3 3 4 2 3" xfId="26742" xr:uid="{00000000-0005-0000-0000-0000C0670000}"/>
    <cellStyle name="20% - Accent1 3 4 3 3 3 4 3" xfId="26743" xr:uid="{00000000-0005-0000-0000-0000C1670000}"/>
    <cellStyle name="20% - Accent1 3 4 3 3 3 4 3 2" xfId="26744" xr:uid="{00000000-0005-0000-0000-0000C2670000}"/>
    <cellStyle name="20% - Accent1 3 4 3 3 3 4 4" xfId="26745" xr:uid="{00000000-0005-0000-0000-0000C3670000}"/>
    <cellStyle name="20% - Accent1 3 4 3 3 3 5" xfId="26746" xr:uid="{00000000-0005-0000-0000-0000C4670000}"/>
    <cellStyle name="20% - Accent1 3 4 3 3 3 5 2" xfId="26747" xr:uid="{00000000-0005-0000-0000-0000C5670000}"/>
    <cellStyle name="20% - Accent1 3 4 3 3 3 5 2 2" xfId="26748" xr:uid="{00000000-0005-0000-0000-0000C6670000}"/>
    <cellStyle name="20% - Accent1 3 4 3 3 3 5 3" xfId="26749" xr:uid="{00000000-0005-0000-0000-0000C7670000}"/>
    <cellStyle name="20% - Accent1 3 4 3 3 3 6" xfId="26750" xr:uid="{00000000-0005-0000-0000-0000C8670000}"/>
    <cellStyle name="20% - Accent1 3 4 3 3 3 6 2" xfId="26751" xr:uid="{00000000-0005-0000-0000-0000C9670000}"/>
    <cellStyle name="20% - Accent1 3 4 3 3 3 6 2 2" xfId="26752" xr:uid="{00000000-0005-0000-0000-0000CA670000}"/>
    <cellStyle name="20% - Accent1 3 4 3 3 3 6 3" xfId="26753" xr:uid="{00000000-0005-0000-0000-0000CB670000}"/>
    <cellStyle name="20% - Accent1 3 4 3 3 3 7" xfId="26754" xr:uid="{00000000-0005-0000-0000-0000CC670000}"/>
    <cellStyle name="20% - Accent1 3 4 3 3 3 7 2" xfId="26755" xr:uid="{00000000-0005-0000-0000-0000CD670000}"/>
    <cellStyle name="20% - Accent1 3 4 3 3 3 8" xfId="26756" xr:uid="{00000000-0005-0000-0000-0000CE670000}"/>
    <cellStyle name="20% - Accent1 3 4 3 3 3 8 2" xfId="26757" xr:uid="{00000000-0005-0000-0000-0000CF670000}"/>
    <cellStyle name="20% - Accent1 3 4 3 3 3 9" xfId="26758" xr:uid="{00000000-0005-0000-0000-0000D0670000}"/>
    <cellStyle name="20% - Accent1 3 4 3 3 4" xfId="26759" xr:uid="{00000000-0005-0000-0000-0000D1670000}"/>
    <cellStyle name="20% - Accent1 3 4 3 3 4 2" xfId="26760" xr:uid="{00000000-0005-0000-0000-0000D2670000}"/>
    <cellStyle name="20% - Accent1 3 4 3 3 4 2 2" xfId="26761" xr:uid="{00000000-0005-0000-0000-0000D3670000}"/>
    <cellStyle name="20% - Accent1 3 4 3 3 4 2 2 2" xfId="26762" xr:uid="{00000000-0005-0000-0000-0000D4670000}"/>
    <cellStyle name="20% - Accent1 3 4 3 3 4 2 3" xfId="26763" xr:uid="{00000000-0005-0000-0000-0000D5670000}"/>
    <cellStyle name="20% - Accent1 3 4 3 3 4 3" xfId="26764" xr:uid="{00000000-0005-0000-0000-0000D6670000}"/>
    <cellStyle name="20% - Accent1 3 4 3 3 4 3 2" xfId="26765" xr:uid="{00000000-0005-0000-0000-0000D7670000}"/>
    <cellStyle name="20% - Accent1 3 4 3 3 4 4" xfId="26766" xr:uid="{00000000-0005-0000-0000-0000D8670000}"/>
    <cellStyle name="20% - Accent1 3 4 3 3 5" xfId="26767" xr:uid="{00000000-0005-0000-0000-0000D9670000}"/>
    <cellStyle name="20% - Accent1 3 4 3 3 5 2" xfId="26768" xr:uid="{00000000-0005-0000-0000-0000DA670000}"/>
    <cellStyle name="20% - Accent1 3 4 3 3 5 2 2" xfId="26769" xr:uid="{00000000-0005-0000-0000-0000DB670000}"/>
    <cellStyle name="20% - Accent1 3 4 3 3 5 2 2 2" xfId="26770" xr:uid="{00000000-0005-0000-0000-0000DC670000}"/>
    <cellStyle name="20% - Accent1 3 4 3 3 5 2 3" xfId="26771" xr:uid="{00000000-0005-0000-0000-0000DD670000}"/>
    <cellStyle name="20% - Accent1 3 4 3 3 5 3" xfId="26772" xr:uid="{00000000-0005-0000-0000-0000DE670000}"/>
    <cellStyle name="20% - Accent1 3 4 3 3 5 3 2" xfId="26773" xr:uid="{00000000-0005-0000-0000-0000DF670000}"/>
    <cellStyle name="20% - Accent1 3 4 3 3 5 4" xfId="26774" xr:uid="{00000000-0005-0000-0000-0000E0670000}"/>
    <cellStyle name="20% - Accent1 3 4 3 3 6" xfId="26775" xr:uid="{00000000-0005-0000-0000-0000E1670000}"/>
    <cellStyle name="20% - Accent1 3 4 3 3 6 2" xfId="26776" xr:uid="{00000000-0005-0000-0000-0000E2670000}"/>
    <cellStyle name="20% - Accent1 3 4 3 3 6 2 2" xfId="26777" xr:uid="{00000000-0005-0000-0000-0000E3670000}"/>
    <cellStyle name="20% - Accent1 3 4 3 3 6 2 2 2" xfId="26778" xr:uid="{00000000-0005-0000-0000-0000E4670000}"/>
    <cellStyle name="20% - Accent1 3 4 3 3 6 2 3" xfId="26779" xr:uid="{00000000-0005-0000-0000-0000E5670000}"/>
    <cellStyle name="20% - Accent1 3 4 3 3 6 3" xfId="26780" xr:uid="{00000000-0005-0000-0000-0000E6670000}"/>
    <cellStyle name="20% - Accent1 3 4 3 3 6 3 2" xfId="26781" xr:uid="{00000000-0005-0000-0000-0000E7670000}"/>
    <cellStyle name="20% - Accent1 3 4 3 3 6 4" xfId="26782" xr:uid="{00000000-0005-0000-0000-0000E8670000}"/>
    <cellStyle name="20% - Accent1 3 4 3 3 7" xfId="26783" xr:uid="{00000000-0005-0000-0000-0000E9670000}"/>
    <cellStyle name="20% - Accent1 3 4 3 3 7 2" xfId="26784" xr:uid="{00000000-0005-0000-0000-0000EA670000}"/>
    <cellStyle name="20% - Accent1 3 4 3 3 7 2 2" xfId="26785" xr:uid="{00000000-0005-0000-0000-0000EB670000}"/>
    <cellStyle name="20% - Accent1 3 4 3 3 7 3" xfId="26786" xr:uid="{00000000-0005-0000-0000-0000EC670000}"/>
    <cellStyle name="20% - Accent1 3 4 3 3 8" xfId="26787" xr:uid="{00000000-0005-0000-0000-0000ED670000}"/>
    <cellStyle name="20% - Accent1 3 4 3 3 8 2" xfId="26788" xr:uid="{00000000-0005-0000-0000-0000EE670000}"/>
    <cellStyle name="20% - Accent1 3 4 3 3 8 2 2" xfId="26789" xr:uid="{00000000-0005-0000-0000-0000EF670000}"/>
    <cellStyle name="20% - Accent1 3 4 3 3 8 3" xfId="26790" xr:uid="{00000000-0005-0000-0000-0000F0670000}"/>
    <cellStyle name="20% - Accent1 3 4 3 3 9" xfId="26791" xr:uid="{00000000-0005-0000-0000-0000F1670000}"/>
    <cellStyle name="20% - Accent1 3 4 3 3 9 2" xfId="26792" xr:uid="{00000000-0005-0000-0000-0000F2670000}"/>
    <cellStyle name="20% - Accent1 3 4 3 4" xfId="26793" xr:uid="{00000000-0005-0000-0000-0000F3670000}"/>
    <cellStyle name="20% - Accent1 3 4 3 4 10" xfId="26794" xr:uid="{00000000-0005-0000-0000-0000F4670000}"/>
    <cellStyle name="20% - Accent1 3 4 3 4 10 2" xfId="26795" xr:uid="{00000000-0005-0000-0000-0000F5670000}"/>
    <cellStyle name="20% - Accent1 3 4 3 4 11" xfId="26796" xr:uid="{00000000-0005-0000-0000-0000F6670000}"/>
    <cellStyle name="20% - Accent1 3 4 3 4 2" xfId="26797" xr:uid="{00000000-0005-0000-0000-0000F7670000}"/>
    <cellStyle name="20% - Accent1 3 4 3 4 2 2" xfId="26798" xr:uid="{00000000-0005-0000-0000-0000F8670000}"/>
    <cellStyle name="20% - Accent1 3 4 3 4 2 2 2" xfId="26799" xr:uid="{00000000-0005-0000-0000-0000F9670000}"/>
    <cellStyle name="20% - Accent1 3 4 3 4 2 2 2 2" xfId="26800" xr:uid="{00000000-0005-0000-0000-0000FA670000}"/>
    <cellStyle name="20% - Accent1 3 4 3 4 2 2 2 2 2" xfId="26801" xr:uid="{00000000-0005-0000-0000-0000FB670000}"/>
    <cellStyle name="20% - Accent1 3 4 3 4 2 2 2 3" xfId="26802" xr:uid="{00000000-0005-0000-0000-0000FC670000}"/>
    <cellStyle name="20% - Accent1 3 4 3 4 2 2 3" xfId="26803" xr:uid="{00000000-0005-0000-0000-0000FD670000}"/>
    <cellStyle name="20% - Accent1 3 4 3 4 2 2 3 2" xfId="26804" xr:uid="{00000000-0005-0000-0000-0000FE670000}"/>
    <cellStyle name="20% - Accent1 3 4 3 4 2 2 4" xfId="26805" xr:uid="{00000000-0005-0000-0000-0000FF670000}"/>
    <cellStyle name="20% - Accent1 3 4 3 4 2 3" xfId="26806" xr:uid="{00000000-0005-0000-0000-000000680000}"/>
    <cellStyle name="20% - Accent1 3 4 3 4 2 3 2" xfId="26807" xr:uid="{00000000-0005-0000-0000-000001680000}"/>
    <cellStyle name="20% - Accent1 3 4 3 4 2 3 2 2" xfId="26808" xr:uid="{00000000-0005-0000-0000-000002680000}"/>
    <cellStyle name="20% - Accent1 3 4 3 4 2 3 2 2 2" xfId="26809" xr:uid="{00000000-0005-0000-0000-000003680000}"/>
    <cellStyle name="20% - Accent1 3 4 3 4 2 3 2 3" xfId="26810" xr:uid="{00000000-0005-0000-0000-000004680000}"/>
    <cellStyle name="20% - Accent1 3 4 3 4 2 3 3" xfId="26811" xr:uid="{00000000-0005-0000-0000-000005680000}"/>
    <cellStyle name="20% - Accent1 3 4 3 4 2 3 3 2" xfId="26812" xr:uid="{00000000-0005-0000-0000-000006680000}"/>
    <cellStyle name="20% - Accent1 3 4 3 4 2 3 4" xfId="26813" xr:uid="{00000000-0005-0000-0000-000007680000}"/>
    <cellStyle name="20% - Accent1 3 4 3 4 2 4" xfId="26814" xr:uid="{00000000-0005-0000-0000-000008680000}"/>
    <cellStyle name="20% - Accent1 3 4 3 4 2 4 2" xfId="26815" xr:uid="{00000000-0005-0000-0000-000009680000}"/>
    <cellStyle name="20% - Accent1 3 4 3 4 2 4 2 2" xfId="26816" xr:uid="{00000000-0005-0000-0000-00000A680000}"/>
    <cellStyle name="20% - Accent1 3 4 3 4 2 4 2 2 2" xfId="26817" xr:uid="{00000000-0005-0000-0000-00000B680000}"/>
    <cellStyle name="20% - Accent1 3 4 3 4 2 4 2 3" xfId="26818" xr:uid="{00000000-0005-0000-0000-00000C680000}"/>
    <cellStyle name="20% - Accent1 3 4 3 4 2 4 3" xfId="26819" xr:uid="{00000000-0005-0000-0000-00000D680000}"/>
    <cellStyle name="20% - Accent1 3 4 3 4 2 4 3 2" xfId="26820" xr:uid="{00000000-0005-0000-0000-00000E680000}"/>
    <cellStyle name="20% - Accent1 3 4 3 4 2 4 4" xfId="26821" xr:uid="{00000000-0005-0000-0000-00000F680000}"/>
    <cellStyle name="20% - Accent1 3 4 3 4 2 5" xfId="26822" xr:uid="{00000000-0005-0000-0000-000010680000}"/>
    <cellStyle name="20% - Accent1 3 4 3 4 2 5 2" xfId="26823" xr:uid="{00000000-0005-0000-0000-000011680000}"/>
    <cellStyle name="20% - Accent1 3 4 3 4 2 5 2 2" xfId="26824" xr:uid="{00000000-0005-0000-0000-000012680000}"/>
    <cellStyle name="20% - Accent1 3 4 3 4 2 5 3" xfId="26825" xr:uid="{00000000-0005-0000-0000-000013680000}"/>
    <cellStyle name="20% - Accent1 3 4 3 4 2 6" xfId="26826" xr:uid="{00000000-0005-0000-0000-000014680000}"/>
    <cellStyle name="20% - Accent1 3 4 3 4 2 6 2" xfId="26827" xr:uid="{00000000-0005-0000-0000-000015680000}"/>
    <cellStyle name="20% - Accent1 3 4 3 4 2 6 2 2" xfId="26828" xr:uid="{00000000-0005-0000-0000-000016680000}"/>
    <cellStyle name="20% - Accent1 3 4 3 4 2 6 3" xfId="26829" xr:uid="{00000000-0005-0000-0000-000017680000}"/>
    <cellStyle name="20% - Accent1 3 4 3 4 2 7" xfId="26830" xr:uid="{00000000-0005-0000-0000-000018680000}"/>
    <cellStyle name="20% - Accent1 3 4 3 4 2 7 2" xfId="26831" xr:uid="{00000000-0005-0000-0000-000019680000}"/>
    <cellStyle name="20% - Accent1 3 4 3 4 2 8" xfId="26832" xr:uid="{00000000-0005-0000-0000-00001A680000}"/>
    <cellStyle name="20% - Accent1 3 4 3 4 2 8 2" xfId="26833" xr:uid="{00000000-0005-0000-0000-00001B680000}"/>
    <cellStyle name="20% - Accent1 3 4 3 4 2 9" xfId="26834" xr:uid="{00000000-0005-0000-0000-00001C680000}"/>
    <cellStyle name="20% - Accent1 3 4 3 4 3" xfId="26835" xr:uid="{00000000-0005-0000-0000-00001D680000}"/>
    <cellStyle name="20% - Accent1 3 4 3 4 3 2" xfId="26836" xr:uid="{00000000-0005-0000-0000-00001E680000}"/>
    <cellStyle name="20% - Accent1 3 4 3 4 3 2 2" xfId="26837" xr:uid="{00000000-0005-0000-0000-00001F680000}"/>
    <cellStyle name="20% - Accent1 3 4 3 4 3 2 2 2" xfId="26838" xr:uid="{00000000-0005-0000-0000-000020680000}"/>
    <cellStyle name="20% - Accent1 3 4 3 4 3 2 2 2 2" xfId="26839" xr:uid="{00000000-0005-0000-0000-000021680000}"/>
    <cellStyle name="20% - Accent1 3 4 3 4 3 2 2 3" xfId="26840" xr:uid="{00000000-0005-0000-0000-000022680000}"/>
    <cellStyle name="20% - Accent1 3 4 3 4 3 2 3" xfId="26841" xr:uid="{00000000-0005-0000-0000-000023680000}"/>
    <cellStyle name="20% - Accent1 3 4 3 4 3 2 3 2" xfId="26842" xr:uid="{00000000-0005-0000-0000-000024680000}"/>
    <cellStyle name="20% - Accent1 3 4 3 4 3 2 4" xfId="26843" xr:uid="{00000000-0005-0000-0000-000025680000}"/>
    <cellStyle name="20% - Accent1 3 4 3 4 3 3" xfId="26844" xr:uid="{00000000-0005-0000-0000-000026680000}"/>
    <cellStyle name="20% - Accent1 3 4 3 4 3 3 2" xfId="26845" xr:uid="{00000000-0005-0000-0000-000027680000}"/>
    <cellStyle name="20% - Accent1 3 4 3 4 3 3 2 2" xfId="26846" xr:uid="{00000000-0005-0000-0000-000028680000}"/>
    <cellStyle name="20% - Accent1 3 4 3 4 3 3 2 2 2" xfId="26847" xr:uid="{00000000-0005-0000-0000-000029680000}"/>
    <cellStyle name="20% - Accent1 3 4 3 4 3 3 2 3" xfId="26848" xr:uid="{00000000-0005-0000-0000-00002A680000}"/>
    <cellStyle name="20% - Accent1 3 4 3 4 3 3 3" xfId="26849" xr:uid="{00000000-0005-0000-0000-00002B680000}"/>
    <cellStyle name="20% - Accent1 3 4 3 4 3 3 3 2" xfId="26850" xr:uid="{00000000-0005-0000-0000-00002C680000}"/>
    <cellStyle name="20% - Accent1 3 4 3 4 3 3 4" xfId="26851" xr:uid="{00000000-0005-0000-0000-00002D680000}"/>
    <cellStyle name="20% - Accent1 3 4 3 4 3 4" xfId="26852" xr:uid="{00000000-0005-0000-0000-00002E680000}"/>
    <cellStyle name="20% - Accent1 3 4 3 4 3 4 2" xfId="26853" xr:uid="{00000000-0005-0000-0000-00002F680000}"/>
    <cellStyle name="20% - Accent1 3 4 3 4 3 4 2 2" xfId="26854" xr:uid="{00000000-0005-0000-0000-000030680000}"/>
    <cellStyle name="20% - Accent1 3 4 3 4 3 4 2 2 2" xfId="26855" xr:uid="{00000000-0005-0000-0000-000031680000}"/>
    <cellStyle name="20% - Accent1 3 4 3 4 3 4 2 3" xfId="26856" xr:uid="{00000000-0005-0000-0000-000032680000}"/>
    <cellStyle name="20% - Accent1 3 4 3 4 3 4 3" xfId="26857" xr:uid="{00000000-0005-0000-0000-000033680000}"/>
    <cellStyle name="20% - Accent1 3 4 3 4 3 4 3 2" xfId="26858" xr:uid="{00000000-0005-0000-0000-000034680000}"/>
    <cellStyle name="20% - Accent1 3 4 3 4 3 4 4" xfId="26859" xr:uid="{00000000-0005-0000-0000-000035680000}"/>
    <cellStyle name="20% - Accent1 3 4 3 4 3 5" xfId="26860" xr:uid="{00000000-0005-0000-0000-000036680000}"/>
    <cellStyle name="20% - Accent1 3 4 3 4 3 5 2" xfId="26861" xr:uid="{00000000-0005-0000-0000-000037680000}"/>
    <cellStyle name="20% - Accent1 3 4 3 4 3 5 2 2" xfId="26862" xr:uid="{00000000-0005-0000-0000-000038680000}"/>
    <cellStyle name="20% - Accent1 3 4 3 4 3 5 3" xfId="26863" xr:uid="{00000000-0005-0000-0000-000039680000}"/>
    <cellStyle name="20% - Accent1 3 4 3 4 3 6" xfId="26864" xr:uid="{00000000-0005-0000-0000-00003A680000}"/>
    <cellStyle name="20% - Accent1 3 4 3 4 3 6 2" xfId="26865" xr:uid="{00000000-0005-0000-0000-00003B680000}"/>
    <cellStyle name="20% - Accent1 3 4 3 4 3 6 2 2" xfId="26866" xr:uid="{00000000-0005-0000-0000-00003C680000}"/>
    <cellStyle name="20% - Accent1 3 4 3 4 3 6 3" xfId="26867" xr:uid="{00000000-0005-0000-0000-00003D680000}"/>
    <cellStyle name="20% - Accent1 3 4 3 4 3 7" xfId="26868" xr:uid="{00000000-0005-0000-0000-00003E680000}"/>
    <cellStyle name="20% - Accent1 3 4 3 4 3 7 2" xfId="26869" xr:uid="{00000000-0005-0000-0000-00003F680000}"/>
    <cellStyle name="20% - Accent1 3 4 3 4 3 8" xfId="26870" xr:uid="{00000000-0005-0000-0000-000040680000}"/>
    <cellStyle name="20% - Accent1 3 4 3 4 3 8 2" xfId="26871" xr:uid="{00000000-0005-0000-0000-000041680000}"/>
    <cellStyle name="20% - Accent1 3 4 3 4 3 9" xfId="26872" xr:uid="{00000000-0005-0000-0000-000042680000}"/>
    <cellStyle name="20% - Accent1 3 4 3 4 4" xfId="26873" xr:uid="{00000000-0005-0000-0000-000043680000}"/>
    <cellStyle name="20% - Accent1 3 4 3 4 4 2" xfId="26874" xr:uid="{00000000-0005-0000-0000-000044680000}"/>
    <cellStyle name="20% - Accent1 3 4 3 4 4 2 2" xfId="26875" xr:uid="{00000000-0005-0000-0000-000045680000}"/>
    <cellStyle name="20% - Accent1 3 4 3 4 4 2 2 2" xfId="26876" xr:uid="{00000000-0005-0000-0000-000046680000}"/>
    <cellStyle name="20% - Accent1 3 4 3 4 4 2 3" xfId="26877" xr:uid="{00000000-0005-0000-0000-000047680000}"/>
    <cellStyle name="20% - Accent1 3 4 3 4 4 3" xfId="26878" xr:uid="{00000000-0005-0000-0000-000048680000}"/>
    <cellStyle name="20% - Accent1 3 4 3 4 4 3 2" xfId="26879" xr:uid="{00000000-0005-0000-0000-000049680000}"/>
    <cellStyle name="20% - Accent1 3 4 3 4 4 4" xfId="26880" xr:uid="{00000000-0005-0000-0000-00004A680000}"/>
    <cellStyle name="20% - Accent1 3 4 3 4 5" xfId="26881" xr:uid="{00000000-0005-0000-0000-00004B680000}"/>
    <cellStyle name="20% - Accent1 3 4 3 4 5 2" xfId="26882" xr:uid="{00000000-0005-0000-0000-00004C680000}"/>
    <cellStyle name="20% - Accent1 3 4 3 4 5 2 2" xfId="26883" xr:uid="{00000000-0005-0000-0000-00004D680000}"/>
    <cellStyle name="20% - Accent1 3 4 3 4 5 2 2 2" xfId="26884" xr:uid="{00000000-0005-0000-0000-00004E680000}"/>
    <cellStyle name="20% - Accent1 3 4 3 4 5 2 3" xfId="26885" xr:uid="{00000000-0005-0000-0000-00004F680000}"/>
    <cellStyle name="20% - Accent1 3 4 3 4 5 3" xfId="26886" xr:uid="{00000000-0005-0000-0000-000050680000}"/>
    <cellStyle name="20% - Accent1 3 4 3 4 5 3 2" xfId="26887" xr:uid="{00000000-0005-0000-0000-000051680000}"/>
    <cellStyle name="20% - Accent1 3 4 3 4 5 4" xfId="26888" xr:uid="{00000000-0005-0000-0000-000052680000}"/>
    <cellStyle name="20% - Accent1 3 4 3 4 6" xfId="26889" xr:uid="{00000000-0005-0000-0000-000053680000}"/>
    <cellStyle name="20% - Accent1 3 4 3 4 6 2" xfId="26890" xr:uid="{00000000-0005-0000-0000-000054680000}"/>
    <cellStyle name="20% - Accent1 3 4 3 4 6 2 2" xfId="26891" xr:uid="{00000000-0005-0000-0000-000055680000}"/>
    <cellStyle name="20% - Accent1 3 4 3 4 6 2 2 2" xfId="26892" xr:uid="{00000000-0005-0000-0000-000056680000}"/>
    <cellStyle name="20% - Accent1 3 4 3 4 6 2 3" xfId="26893" xr:uid="{00000000-0005-0000-0000-000057680000}"/>
    <cellStyle name="20% - Accent1 3 4 3 4 6 3" xfId="26894" xr:uid="{00000000-0005-0000-0000-000058680000}"/>
    <cellStyle name="20% - Accent1 3 4 3 4 6 3 2" xfId="26895" xr:uid="{00000000-0005-0000-0000-000059680000}"/>
    <cellStyle name="20% - Accent1 3 4 3 4 6 4" xfId="26896" xr:uid="{00000000-0005-0000-0000-00005A680000}"/>
    <cellStyle name="20% - Accent1 3 4 3 4 7" xfId="26897" xr:uid="{00000000-0005-0000-0000-00005B680000}"/>
    <cellStyle name="20% - Accent1 3 4 3 4 7 2" xfId="26898" xr:uid="{00000000-0005-0000-0000-00005C680000}"/>
    <cellStyle name="20% - Accent1 3 4 3 4 7 2 2" xfId="26899" xr:uid="{00000000-0005-0000-0000-00005D680000}"/>
    <cellStyle name="20% - Accent1 3 4 3 4 7 3" xfId="26900" xr:uid="{00000000-0005-0000-0000-00005E680000}"/>
    <cellStyle name="20% - Accent1 3 4 3 4 8" xfId="26901" xr:uid="{00000000-0005-0000-0000-00005F680000}"/>
    <cellStyle name="20% - Accent1 3 4 3 4 8 2" xfId="26902" xr:uid="{00000000-0005-0000-0000-000060680000}"/>
    <cellStyle name="20% - Accent1 3 4 3 4 8 2 2" xfId="26903" xr:uid="{00000000-0005-0000-0000-000061680000}"/>
    <cellStyle name="20% - Accent1 3 4 3 4 8 3" xfId="26904" xr:uid="{00000000-0005-0000-0000-000062680000}"/>
    <cellStyle name="20% - Accent1 3 4 3 4 9" xfId="26905" xr:uid="{00000000-0005-0000-0000-000063680000}"/>
    <cellStyle name="20% - Accent1 3 4 3 4 9 2" xfId="26906" xr:uid="{00000000-0005-0000-0000-000064680000}"/>
    <cellStyle name="20% - Accent1 3 4 3 5" xfId="26907" xr:uid="{00000000-0005-0000-0000-000065680000}"/>
    <cellStyle name="20% - Accent1 3 4 3 5 2" xfId="26908" xr:uid="{00000000-0005-0000-0000-000066680000}"/>
    <cellStyle name="20% - Accent1 3 4 3 5 2 2" xfId="26909" xr:uid="{00000000-0005-0000-0000-000067680000}"/>
    <cellStyle name="20% - Accent1 3 4 3 5 2 2 2" xfId="26910" xr:uid="{00000000-0005-0000-0000-000068680000}"/>
    <cellStyle name="20% - Accent1 3 4 3 5 2 2 2 2" xfId="26911" xr:uid="{00000000-0005-0000-0000-000069680000}"/>
    <cellStyle name="20% - Accent1 3 4 3 5 2 2 3" xfId="26912" xr:uid="{00000000-0005-0000-0000-00006A680000}"/>
    <cellStyle name="20% - Accent1 3 4 3 5 2 3" xfId="26913" xr:uid="{00000000-0005-0000-0000-00006B680000}"/>
    <cellStyle name="20% - Accent1 3 4 3 5 2 3 2" xfId="26914" xr:uid="{00000000-0005-0000-0000-00006C680000}"/>
    <cellStyle name="20% - Accent1 3 4 3 5 2 4" xfId="26915" xr:uid="{00000000-0005-0000-0000-00006D680000}"/>
    <cellStyle name="20% - Accent1 3 4 3 5 3" xfId="26916" xr:uid="{00000000-0005-0000-0000-00006E680000}"/>
    <cellStyle name="20% - Accent1 3 4 3 5 3 2" xfId="26917" xr:uid="{00000000-0005-0000-0000-00006F680000}"/>
    <cellStyle name="20% - Accent1 3 4 3 5 3 2 2" xfId="26918" xr:uid="{00000000-0005-0000-0000-000070680000}"/>
    <cellStyle name="20% - Accent1 3 4 3 5 3 2 2 2" xfId="26919" xr:uid="{00000000-0005-0000-0000-000071680000}"/>
    <cellStyle name="20% - Accent1 3 4 3 5 3 2 3" xfId="26920" xr:uid="{00000000-0005-0000-0000-000072680000}"/>
    <cellStyle name="20% - Accent1 3 4 3 5 3 3" xfId="26921" xr:uid="{00000000-0005-0000-0000-000073680000}"/>
    <cellStyle name="20% - Accent1 3 4 3 5 3 3 2" xfId="26922" xr:uid="{00000000-0005-0000-0000-000074680000}"/>
    <cellStyle name="20% - Accent1 3 4 3 5 3 4" xfId="26923" xr:uid="{00000000-0005-0000-0000-000075680000}"/>
    <cellStyle name="20% - Accent1 3 4 3 5 4" xfId="26924" xr:uid="{00000000-0005-0000-0000-000076680000}"/>
    <cellStyle name="20% - Accent1 3 4 3 5 4 2" xfId="26925" xr:uid="{00000000-0005-0000-0000-000077680000}"/>
    <cellStyle name="20% - Accent1 3 4 3 5 4 2 2" xfId="26926" xr:uid="{00000000-0005-0000-0000-000078680000}"/>
    <cellStyle name="20% - Accent1 3 4 3 5 4 2 2 2" xfId="26927" xr:uid="{00000000-0005-0000-0000-000079680000}"/>
    <cellStyle name="20% - Accent1 3 4 3 5 4 2 3" xfId="26928" xr:uid="{00000000-0005-0000-0000-00007A680000}"/>
    <cellStyle name="20% - Accent1 3 4 3 5 4 3" xfId="26929" xr:uid="{00000000-0005-0000-0000-00007B680000}"/>
    <cellStyle name="20% - Accent1 3 4 3 5 4 3 2" xfId="26930" xr:uid="{00000000-0005-0000-0000-00007C680000}"/>
    <cellStyle name="20% - Accent1 3 4 3 5 4 4" xfId="26931" xr:uid="{00000000-0005-0000-0000-00007D680000}"/>
    <cellStyle name="20% - Accent1 3 4 3 5 5" xfId="26932" xr:uid="{00000000-0005-0000-0000-00007E680000}"/>
    <cellStyle name="20% - Accent1 3 4 3 5 5 2" xfId="26933" xr:uid="{00000000-0005-0000-0000-00007F680000}"/>
    <cellStyle name="20% - Accent1 3 4 3 5 5 2 2" xfId="26934" xr:uid="{00000000-0005-0000-0000-000080680000}"/>
    <cellStyle name="20% - Accent1 3 4 3 5 5 3" xfId="26935" xr:uid="{00000000-0005-0000-0000-000081680000}"/>
    <cellStyle name="20% - Accent1 3 4 3 5 6" xfId="26936" xr:uid="{00000000-0005-0000-0000-000082680000}"/>
    <cellStyle name="20% - Accent1 3 4 3 5 6 2" xfId="26937" xr:uid="{00000000-0005-0000-0000-000083680000}"/>
    <cellStyle name="20% - Accent1 3 4 3 5 6 2 2" xfId="26938" xr:uid="{00000000-0005-0000-0000-000084680000}"/>
    <cellStyle name="20% - Accent1 3 4 3 5 6 3" xfId="26939" xr:uid="{00000000-0005-0000-0000-000085680000}"/>
    <cellStyle name="20% - Accent1 3 4 3 5 7" xfId="26940" xr:uid="{00000000-0005-0000-0000-000086680000}"/>
    <cellStyle name="20% - Accent1 3 4 3 5 7 2" xfId="26941" xr:uid="{00000000-0005-0000-0000-000087680000}"/>
    <cellStyle name="20% - Accent1 3 4 3 5 8" xfId="26942" xr:uid="{00000000-0005-0000-0000-000088680000}"/>
    <cellStyle name="20% - Accent1 3 4 3 5 8 2" xfId="26943" xr:uid="{00000000-0005-0000-0000-000089680000}"/>
    <cellStyle name="20% - Accent1 3 4 3 5 9" xfId="26944" xr:uid="{00000000-0005-0000-0000-00008A680000}"/>
    <cellStyle name="20% - Accent1 3 4 3 6" xfId="26945" xr:uid="{00000000-0005-0000-0000-00008B680000}"/>
    <cellStyle name="20% - Accent1 3 4 3 6 2" xfId="26946" xr:uid="{00000000-0005-0000-0000-00008C680000}"/>
    <cellStyle name="20% - Accent1 3 4 3 6 2 2" xfId="26947" xr:uid="{00000000-0005-0000-0000-00008D680000}"/>
    <cellStyle name="20% - Accent1 3 4 3 6 2 2 2" xfId="26948" xr:uid="{00000000-0005-0000-0000-00008E680000}"/>
    <cellStyle name="20% - Accent1 3 4 3 6 2 2 2 2" xfId="26949" xr:uid="{00000000-0005-0000-0000-00008F680000}"/>
    <cellStyle name="20% - Accent1 3 4 3 6 2 2 3" xfId="26950" xr:uid="{00000000-0005-0000-0000-000090680000}"/>
    <cellStyle name="20% - Accent1 3 4 3 6 2 3" xfId="26951" xr:uid="{00000000-0005-0000-0000-000091680000}"/>
    <cellStyle name="20% - Accent1 3 4 3 6 2 3 2" xfId="26952" xr:uid="{00000000-0005-0000-0000-000092680000}"/>
    <cellStyle name="20% - Accent1 3 4 3 6 2 4" xfId="26953" xr:uid="{00000000-0005-0000-0000-000093680000}"/>
    <cellStyle name="20% - Accent1 3 4 3 6 3" xfId="26954" xr:uid="{00000000-0005-0000-0000-000094680000}"/>
    <cellStyle name="20% - Accent1 3 4 3 6 3 2" xfId="26955" xr:uid="{00000000-0005-0000-0000-000095680000}"/>
    <cellStyle name="20% - Accent1 3 4 3 6 3 2 2" xfId="26956" xr:uid="{00000000-0005-0000-0000-000096680000}"/>
    <cellStyle name="20% - Accent1 3 4 3 6 3 2 2 2" xfId="26957" xr:uid="{00000000-0005-0000-0000-000097680000}"/>
    <cellStyle name="20% - Accent1 3 4 3 6 3 2 3" xfId="26958" xr:uid="{00000000-0005-0000-0000-000098680000}"/>
    <cellStyle name="20% - Accent1 3 4 3 6 3 3" xfId="26959" xr:uid="{00000000-0005-0000-0000-000099680000}"/>
    <cellStyle name="20% - Accent1 3 4 3 6 3 3 2" xfId="26960" xr:uid="{00000000-0005-0000-0000-00009A680000}"/>
    <cellStyle name="20% - Accent1 3 4 3 6 3 4" xfId="26961" xr:uid="{00000000-0005-0000-0000-00009B680000}"/>
    <cellStyle name="20% - Accent1 3 4 3 6 4" xfId="26962" xr:uid="{00000000-0005-0000-0000-00009C680000}"/>
    <cellStyle name="20% - Accent1 3 4 3 6 4 2" xfId="26963" xr:uid="{00000000-0005-0000-0000-00009D680000}"/>
    <cellStyle name="20% - Accent1 3 4 3 6 4 2 2" xfId="26964" xr:uid="{00000000-0005-0000-0000-00009E680000}"/>
    <cellStyle name="20% - Accent1 3 4 3 6 4 2 2 2" xfId="26965" xr:uid="{00000000-0005-0000-0000-00009F680000}"/>
    <cellStyle name="20% - Accent1 3 4 3 6 4 2 3" xfId="26966" xr:uid="{00000000-0005-0000-0000-0000A0680000}"/>
    <cellStyle name="20% - Accent1 3 4 3 6 4 3" xfId="26967" xr:uid="{00000000-0005-0000-0000-0000A1680000}"/>
    <cellStyle name="20% - Accent1 3 4 3 6 4 3 2" xfId="26968" xr:uid="{00000000-0005-0000-0000-0000A2680000}"/>
    <cellStyle name="20% - Accent1 3 4 3 6 4 4" xfId="26969" xr:uid="{00000000-0005-0000-0000-0000A3680000}"/>
    <cellStyle name="20% - Accent1 3 4 3 6 5" xfId="26970" xr:uid="{00000000-0005-0000-0000-0000A4680000}"/>
    <cellStyle name="20% - Accent1 3 4 3 6 5 2" xfId="26971" xr:uid="{00000000-0005-0000-0000-0000A5680000}"/>
    <cellStyle name="20% - Accent1 3 4 3 6 5 2 2" xfId="26972" xr:uid="{00000000-0005-0000-0000-0000A6680000}"/>
    <cellStyle name="20% - Accent1 3 4 3 6 5 3" xfId="26973" xr:uid="{00000000-0005-0000-0000-0000A7680000}"/>
    <cellStyle name="20% - Accent1 3 4 3 6 6" xfId="26974" xr:uid="{00000000-0005-0000-0000-0000A8680000}"/>
    <cellStyle name="20% - Accent1 3 4 3 6 6 2" xfId="26975" xr:uid="{00000000-0005-0000-0000-0000A9680000}"/>
    <cellStyle name="20% - Accent1 3 4 3 6 6 2 2" xfId="26976" xr:uid="{00000000-0005-0000-0000-0000AA680000}"/>
    <cellStyle name="20% - Accent1 3 4 3 6 6 3" xfId="26977" xr:uid="{00000000-0005-0000-0000-0000AB680000}"/>
    <cellStyle name="20% - Accent1 3 4 3 6 7" xfId="26978" xr:uid="{00000000-0005-0000-0000-0000AC680000}"/>
    <cellStyle name="20% - Accent1 3 4 3 6 7 2" xfId="26979" xr:uid="{00000000-0005-0000-0000-0000AD680000}"/>
    <cellStyle name="20% - Accent1 3 4 3 6 8" xfId="26980" xr:uid="{00000000-0005-0000-0000-0000AE680000}"/>
    <cellStyle name="20% - Accent1 3 4 3 6 8 2" xfId="26981" xr:uid="{00000000-0005-0000-0000-0000AF680000}"/>
    <cellStyle name="20% - Accent1 3 4 3 6 9" xfId="26982" xr:uid="{00000000-0005-0000-0000-0000B0680000}"/>
    <cellStyle name="20% - Accent1 3 4 3 7" xfId="26983" xr:uid="{00000000-0005-0000-0000-0000B1680000}"/>
    <cellStyle name="20% - Accent1 3 4 3 7 2" xfId="26984" xr:uid="{00000000-0005-0000-0000-0000B2680000}"/>
    <cellStyle name="20% - Accent1 3 4 3 7 2 2" xfId="26985" xr:uid="{00000000-0005-0000-0000-0000B3680000}"/>
    <cellStyle name="20% - Accent1 3 4 3 7 2 2 2" xfId="26986" xr:uid="{00000000-0005-0000-0000-0000B4680000}"/>
    <cellStyle name="20% - Accent1 3 4 3 7 2 3" xfId="26987" xr:uid="{00000000-0005-0000-0000-0000B5680000}"/>
    <cellStyle name="20% - Accent1 3 4 3 7 3" xfId="26988" xr:uid="{00000000-0005-0000-0000-0000B6680000}"/>
    <cellStyle name="20% - Accent1 3 4 3 7 3 2" xfId="26989" xr:uid="{00000000-0005-0000-0000-0000B7680000}"/>
    <cellStyle name="20% - Accent1 3 4 3 7 4" xfId="26990" xr:uid="{00000000-0005-0000-0000-0000B8680000}"/>
    <cellStyle name="20% - Accent1 3 4 3 8" xfId="26991" xr:uid="{00000000-0005-0000-0000-0000B9680000}"/>
    <cellStyle name="20% - Accent1 3 4 3 8 2" xfId="26992" xr:uid="{00000000-0005-0000-0000-0000BA680000}"/>
    <cellStyle name="20% - Accent1 3 4 3 8 2 2" xfId="26993" xr:uid="{00000000-0005-0000-0000-0000BB680000}"/>
    <cellStyle name="20% - Accent1 3 4 3 8 2 2 2" xfId="26994" xr:uid="{00000000-0005-0000-0000-0000BC680000}"/>
    <cellStyle name="20% - Accent1 3 4 3 8 2 3" xfId="26995" xr:uid="{00000000-0005-0000-0000-0000BD680000}"/>
    <cellStyle name="20% - Accent1 3 4 3 8 3" xfId="26996" xr:uid="{00000000-0005-0000-0000-0000BE680000}"/>
    <cellStyle name="20% - Accent1 3 4 3 8 3 2" xfId="26997" xr:uid="{00000000-0005-0000-0000-0000BF680000}"/>
    <cellStyle name="20% - Accent1 3 4 3 8 4" xfId="26998" xr:uid="{00000000-0005-0000-0000-0000C0680000}"/>
    <cellStyle name="20% - Accent1 3 4 3 9" xfId="26999" xr:uid="{00000000-0005-0000-0000-0000C1680000}"/>
    <cellStyle name="20% - Accent1 3 4 3 9 2" xfId="27000" xr:uid="{00000000-0005-0000-0000-0000C2680000}"/>
    <cellStyle name="20% - Accent1 3 4 3 9 2 2" xfId="27001" xr:uid="{00000000-0005-0000-0000-0000C3680000}"/>
    <cellStyle name="20% - Accent1 3 4 3 9 2 2 2" xfId="27002" xr:uid="{00000000-0005-0000-0000-0000C4680000}"/>
    <cellStyle name="20% - Accent1 3 4 3 9 2 3" xfId="27003" xr:uid="{00000000-0005-0000-0000-0000C5680000}"/>
    <cellStyle name="20% - Accent1 3 4 3 9 3" xfId="27004" xr:uid="{00000000-0005-0000-0000-0000C6680000}"/>
    <cellStyle name="20% - Accent1 3 4 3 9 3 2" xfId="27005" xr:uid="{00000000-0005-0000-0000-0000C7680000}"/>
    <cellStyle name="20% - Accent1 3 4 3 9 4" xfId="27006" xr:uid="{00000000-0005-0000-0000-0000C8680000}"/>
    <cellStyle name="20% - Accent1 3 4 4" xfId="27007" xr:uid="{00000000-0005-0000-0000-0000C9680000}"/>
    <cellStyle name="20% - Accent1 3 4 4 10" xfId="27008" xr:uid="{00000000-0005-0000-0000-0000CA680000}"/>
    <cellStyle name="20% - Accent1 3 4 4 10 2" xfId="27009" xr:uid="{00000000-0005-0000-0000-0000CB680000}"/>
    <cellStyle name="20% - Accent1 3 4 4 11" xfId="27010" xr:uid="{00000000-0005-0000-0000-0000CC680000}"/>
    <cellStyle name="20% - Accent1 3 4 4 2" xfId="27011" xr:uid="{00000000-0005-0000-0000-0000CD680000}"/>
    <cellStyle name="20% - Accent1 3 4 4 2 2" xfId="27012" xr:uid="{00000000-0005-0000-0000-0000CE680000}"/>
    <cellStyle name="20% - Accent1 3 4 4 2 2 2" xfId="27013" xr:uid="{00000000-0005-0000-0000-0000CF680000}"/>
    <cellStyle name="20% - Accent1 3 4 4 2 2 2 2" xfId="27014" xr:uid="{00000000-0005-0000-0000-0000D0680000}"/>
    <cellStyle name="20% - Accent1 3 4 4 2 2 2 2 2" xfId="27015" xr:uid="{00000000-0005-0000-0000-0000D1680000}"/>
    <cellStyle name="20% - Accent1 3 4 4 2 2 2 3" xfId="27016" xr:uid="{00000000-0005-0000-0000-0000D2680000}"/>
    <cellStyle name="20% - Accent1 3 4 4 2 2 3" xfId="27017" xr:uid="{00000000-0005-0000-0000-0000D3680000}"/>
    <cellStyle name="20% - Accent1 3 4 4 2 2 3 2" xfId="27018" xr:uid="{00000000-0005-0000-0000-0000D4680000}"/>
    <cellStyle name="20% - Accent1 3 4 4 2 2 4" xfId="27019" xr:uid="{00000000-0005-0000-0000-0000D5680000}"/>
    <cellStyle name="20% - Accent1 3 4 4 2 3" xfId="27020" xr:uid="{00000000-0005-0000-0000-0000D6680000}"/>
    <cellStyle name="20% - Accent1 3 4 4 2 3 2" xfId="27021" xr:uid="{00000000-0005-0000-0000-0000D7680000}"/>
    <cellStyle name="20% - Accent1 3 4 4 2 3 2 2" xfId="27022" xr:uid="{00000000-0005-0000-0000-0000D8680000}"/>
    <cellStyle name="20% - Accent1 3 4 4 2 3 2 2 2" xfId="27023" xr:uid="{00000000-0005-0000-0000-0000D9680000}"/>
    <cellStyle name="20% - Accent1 3 4 4 2 3 2 3" xfId="27024" xr:uid="{00000000-0005-0000-0000-0000DA680000}"/>
    <cellStyle name="20% - Accent1 3 4 4 2 3 3" xfId="27025" xr:uid="{00000000-0005-0000-0000-0000DB680000}"/>
    <cellStyle name="20% - Accent1 3 4 4 2 3 3 2" xfId="27026" xr:uid="{00000000-0005-0000-0000-0000DC680000}"/>
    <cellStyle name="20% - Accent1 3 4 4 2 3 4" xfId="27027" xr:uid="{00000000-0005-0000-0000-0000DD680000}"/>
    <cellStyle name="20% - Accent1 3 4 4 2 4" xfId="27028" xr:uid="{00000000-0005-0000-0000-0000DE680000}"/>
    <cellStyle name="20% - Accent1 3 4 4 2 4 2" xfId="27029" xr:uid="{00000000-0005-0000-0000-0000DF680000}"/>
    <cellStyle name="20% - Accent1 3 4 4 2 4 2 2" xfId="27030" xr:uid="{00000000-0005-0000-0000-0000E0680000}"/>
    <cellStyle name="20% - Accent1 3 4 4 2 4 2 2 2" xfId="27031" xr:uid="{00000000-0005-0000-0000-0000E1680000}"/>
    <cellStyle name="20% - Accent1 3 4 4 2 4 2 3" xfId="27032" xr:uid="{00000000-0005-0000-0000-0000E2680000}"/>
    <cellStyle name="20% - Accent1 3 4 4 2 4 3" xfId="27033" xr:uid="{00000000-0005-0000-0000-0000E3680000}"/>
    <cellStyle name="20% - Accent1 3 4 4 2 4 3 2" xfId="27034" xr:uid="{00000000-0005-0000-0000-0000E4680000}"/>
    <cellStyle name="20% - Accent1 3 4 4 2 4 4" xfId="27035" xr:uid="{00000000-0005-0000-0000-0000E5680000}"/>
    <cellStyle name="20% - Accent1 3 4 4 2 5" xfId="27036" xr:uid="{00000000-0005-0000-0000-0000E6680000}"/>
    <cellStyle name="20% - Accent1 3 4 4 2 5 2" xfId="27037" xr:uid="{00000000-0005-0000-0000-0000E7680000}"/>
    <cellStyle name="20% - Accent1 3 4 4 2 5 2 2" xfId="27038" xr:uid="{00000000-0005-0000-0000-0000E8680000}"/>
    <cellStyle name="20% - Accent1 3 4 4 2 5 3" xfId="27039" xr:uid="{00000000-0005-0000-0000-0000E9680000}"/>
    <cellStyle name="20% - Accent1 3 4 4 2 6" xfId="27040" xr:uid="{00000000-0005-0000-0000-0000EA680000}"/>
    <cellStyle name="20% - Accent1 3 4 4 2 6 2" xfId="27041" xr:uid="{00000000-0005-0000-0000-0000EB680000}"/>
    <cellStyle name="20% - Accent1 3 4 4 2 6 2 2" xfId="27042" xr:uid="{00000000-0005-0000-0000-0000EC680000}"/>
    <cellStyle name="20% - Accent1 3 4 4 2 6 3" xfId="27043" xr:uid="{00000000-0005-0000-0000-0000ED680000}"/>
    <cellStyle name="20% - Accent1 3 4 4 2 7" xfId="27044" xr:uid="{00000000-0005-0000-0000-0000EE680000}"/>
    <cellStyle name="20% - Accent1 3 4 4 2 7 2" xfId="27045" xr:uid="{00000000-0005-0000-0000-0000EF680000}"/>
    <cellStyle name="20% - Accent1 3 4 4 2 8" xfId="27046" xr:uid="{00000000-0005-0000-0000-0000F0680000}"/>
    <cellStyle name="20% - Accent1 3 4 4 2 8 2" xfId="27047" xr:uid="{00000000-0005-0000-0000-0000F1680000}"/>
    <cellStyle name="20% - Accent1 3 4 4 2 9" xfId="27048" xr:uid="{00000000-0005-0000-0000-0000F2680000}"/>
    <cellStyle name="20% - Accent1 3 4 4 3" xfId="27049" xr:uid="{00000000-0005-0000-0000-0000F3680000}"/>
    <cellStyle name="20% - Accent1 3 4 4 3 2" xfId="27050" xr:uid="{00000000-0005-0000-0000-0000F4680000}"/>
    <cellStyle name="20% - Accent1 3 4 4 3 2 2" xfId="27051" xr:uid="{00000000-0005-0000-0000-0000F5680000}"/>
    <cellStyle name="20% - Accent1 3 4 4 3 2 2 2" xfId="27052" xr:uid="{00000000-0005-0000-0000-0000F6680000}"/>
    <cellStyle name="20% - Accent1 3 4 4 3 2 2 2 2" xfId="27053" xr:uid="{00000000-0005-0000-0000-0000F7680000}"/>
    <cellStyle name="20% - Accent1 3 4 4 3 2 2 3" xfId="27054" xr:uid="{00000000-0005-0000-0000-0000F8680000}"/>
    <cellStyle name="20% - Accent1 3 4 4 3 2 3" xfId="27055" xr:uid="{00000000-0005-0000-0000-0000F9680000}"/>
    <cellStyle name="20% - Accent1 3 4 4 3 2 3 2" xfId="27056" xr:uid="{00000000-0005-0000-0000-0000FA680000}"/>
    <cellStyle name="20% - Accent1 3 4 4 3 2 4" xfId="27057" xr:uid="{00000000-0005-0000-0000-0000FB680000}"/>
    <cellStyle name="20% - Accent1 3 4 4 3 3" xfId="27058" xr:uid="{00000000-0005-0000-0000-0000FC680000}"/>
    <cellStyle name="20% - Accent1 3 4 4 3 3 2" xfId="27059" xr:uid="{00000000-0005-0000-0000-0000FD680000}"/>
    <cellStyle name="20% - Accent1 3 4 4 3 3 2 2" xfId="27060" xr:uid="{00000000-0005-0000-0000-0000FE680000}"/>
    <cellStyle name="20% - Accent1 3 4 4 3 3 2 2 2" xfId="27061" xr:uid="{00000000-0005-0000-0000-0000FF680000}"/>
    <cellStyle name="20% - Accent1 3 4 4 3 3 2 3" xfId="27062" xr:uid="{00000000-0005-0000-0000-000000690000}"/>
    <cellStyle name="20% - Accent1 3 4 4 3 3 3" xfId="27063" xr:uid="{00000000-0005-0000-0000-000001690000}"/>
    <cellStyle name="20% - Accent1 3 4 4 3 3 3 2" xfId="27064" xr:uid="{00000000-0005-0000-0000-000002690000}"/>
    <cellStyle name="20% - Accent1 3 4 4 3 3 4" xfId="27065" xr:uid="{00000000-0005-0000-0000-000003690000}"/>
    <cellStyle name="20% - Accent1 3 4 4 3 4" xfId="27066" xr:uid="{00000000-0005-0000-0000-000004690000}"/>
    <cellStyle name="20% - Accent1 3 4 4 3 4 2" xfId="27067" xr:uid="{00000000-0005-0000-0000-000005690000}"/>
    <cellStyle name="20% - Accent1 3 4 4 3 4 2 2" xfId="27068" xr:uid="{00000000-0005-0000-0000-000006690000}"/>
    <cellStyle name="20% - Accent1 3 4 4 3 4 2 2 2" xfId="27069" xr:uid="{00000000-0005-0000-0000-000007690000}"/>
    <cellStyle name="20% - Accent1 3 4 4 3 4 2 3" xfId="27070" xr:uid="{00000000-0005-0000-0000-000008690000}"/>
    <cellStyle name="20% - Accent1 3 4 4 3 4 3" xfId="27071" xr:uid="{00000000-0005-0000-0000-000009690000}"/>
    <cellStyle name="20% - Accent1 3 4 4 3 4 3 2" xfId="27072" xr:uid="{00000000-0005-0000-0000-00000A690000}"/>
    <cellStyle name="20% - Accent1 3 4 4 3 4 4" xfId="27073" xr:uid="{00000000-0005-0000-0000-00000B690000}"/>
    <cellStyle name="20% - Accent1 3 4 4 3 5" xfId="27074" xr:uid="{00000000-0005-0000-0000-00000C690000}"/>
    <cellStyle name="20% - Accent1 3 4 4 3 5 2" xfId="27075" xr:uid="{00000000-0005-0000-0000-00000D690000}"/>
    <cellStyle name="20% - Accent1 3 4 4 3 5 2 2" xfId="27076" xr:uid="{00000000-0005-0000-0000-00000E690000}"/>
    <cellStyle name="20% - Accent1 3 4 4 3 5 3" xfId="27077" xr:uid="{00000000-0005-0000-0000-00000F690000}"/>
    <cellStyle name="20% - Accent1 3 4 4 3 6" xfId="27078" xr:uid="{00000000-0005-0000-0000-000010690000}"/>
    <cellStyle name="20% - Accent1 3 4 4 3 6 2" xfId="27079" xr:uid="{00000000-0005-0000-0000-000011690000}"/>
    <cellStyle name="20% - Accent1 3 4 4 3 6 2 2" xfId="27080" xr:uid="{00000000-0005-0000-0000-000012690000}"/>
    <cellStyle name="20% - Accent1 3 4 4 3 6 3" xfId="27081" xr:uid="{00000000-0005-0000-0000-000013690000}"/>
    <cellStyle name="20% - Accent1 3 4 4 3 7" xfId="27082" xr:uid="{00000000-0005-0000-0000-000014690000}"/>
    <cellStyle name="20% - Accent1 3 4 4 3 7 2" xfId="27083" xr:uid="{00000000-0005-0000-0000-000015690000}"/>
    <cellStyle name="20% - Accent1 3 4 4 3 8" xfId="27084" xr:uid="{00000000-0005-0000-0000-000016690000}"/>
    <cellStyle name="20% - Accent1 3 4 4 3 8 2" xfId="27085" xr:uid="{00000000-0005-0000-0000-000017690000}"/>
    <cellStyle name="20% - Accent1 3 4 4 3 9" xfId="27086" xr:uid="{00000000-0005-0000-0000-000018690000}"/>
    <cellStyle name="20% - Accent1 3 4 4 4" xfId="27087" xr:uid="{00000000-0005-0000-0000-000019690000}"/>
    <cellStyle name="20% - Accent1 3 4 4 4 2" xfId="27088" xr:uid="{00000000-0005-0000-0000-00001A690000}"/>
    <cellStyle name="20% - Accent1 3 4 4 4 2 2" xfId="27089" xr:uid="{00000000-0005-0000-0000-00001B690000}"/>
    <cellStyle name="20% - Accent1 3 4 4 4 2 2 2" xfId="27090" xr:uid="{00000000-0005-0000-0000-00001C690000}"/>
    <cellStyle name="20% - Accent1 3 4 4 4 2 3" xfId="27091" xr:uid="{00000000-0005-0000-0000-00001D690000}"/>
    <cellStyle name="20% - Accent1 3 4 4 4 3" xfId="27092" xr:uid="{00000000-0005-0000-0000-00001E690000}"/>
    <cellStyle name="20% - Accent1 3 4 4 4 3 2" xfId="27093" xr:uid="{00000000-0005-0000-0000-00001F690000}"/>
    <cellStyle name="20% - Accent1 3 4 4 4 4" xfId="27094" xr:uid="{00000000-0005-0000-0000-000020690000}"/>
    <cellStyle name="20% - Accent1 3 4 4 5" xfId="27095" xr:uid="{00000000-0005-0000-0000-000021690000}"/>
    <cellStyle name="20% - Accent1 3 4 4 5 2" xfId="27096" xr:uid="{00000000-0005-0000-0000-000022690000}"/>
    <cellStyle name="20% - Accent1 3 4 4 5 2 2" xfId="27097" xr:uid="{00000000-0005-0000-0000-000023690000}"/>
    <cellStyle name="20% - Accent1 3 4 4 5 2 2 2" xfId="27098" xr:uid="{00000000-0005-0000-0000-000024690000}"/>
    <cellStyle name="20% - Accent1 3 4 4 5 2 3" xfId="27099" xr:uid="{00000000-0005-0000-0000-000025690000}"/>
    <cellStyle name="20% - Accent1 3 4 4 5 3" xfId="27100" xr:uid="{00000000-0005-0000-0000-000026690000}"/>
    <cellStyle name="20% - Accent1 3 4 4 5 3 2" xfId="27101" xr:uid="{00000000-0005-0000-0000-000027690000}"/>
    <cellStyle name="20% - Accent1 3 4 4 5 4" xfId="27102" xr:uid="{00000000-0005-0000-0000-000028690000}"/>
    <cellStyle name="20% - Accent1 3 4 4 6" xfId="27103" xr:uid="{00000000-0005-0000-0000-000029690000}"/>
    <cellStyle name="20% - Accent1 3 4 4 6 2" xfId="27104" xr:uid="{00000000-0005-0000-0000-00002A690000}"/>
    <cellStyle name="20% - Accent1 3 4 4 6 2 2" xfId="27105" xr:uid="{00000000-0005-0000-0000-00002B690000}"/>
    <cellStyle name="20% - Accent1 3 4 4 6 2 2 2" xfId="27106" xr:uid="{00000000-0005-0000-0000-00002C690000}"/>
    <cellStyle name="20% - Accent1 3 4 4 6 2 3" xfId="27107" xr:uid="{00000000-0005-0000-0000-00002D690000}"/>
    <cellStyle name="20% - Accent1 3 4 4 6 3" xfId="27108" xr:uid="{00000000-0005-0000-0000-00002E690000}"/>
    <cellStyle name="20% - Accent1 3 4 4 6 3 2" xfId="27109" xr:uid="{00000000-0005-0000-0000-00002F690000}"/>
    <cellStyle name="20% - Accent1 3 4 4 6 4" xfId="27110" xr:uid="{00000000-0005-0000-0000-000030690000}"/>
    <cellStyle name="20% - Accent1 3 4 4 7" xfId="27111" xr:uid="{00000000-0005-0000-0000-000031690000}"/>
    <cellStyle name="20% - Accent1 3 4 4 7 2" xfId="27112" xr:uid="{00000000-0005-0000-0000-000032690000}"/>
    <cellStyle name="20% - Accent1 3 4 4 7 2 2" xfId="27113" xr:uid="{00000000-0005-0000-0000-000033690000}"/>
    <cellStyle name="20% - Accent1 3 4 4 7 3" xfId="27114" xr:uid="{00000000-0005-0000-0000-000034690000}"/>
    <cellStyle name="20% - Accent1 3 4 4 8" xfId="27115" xr:uid="{00000000-0005-0000-0000-000035690000}"/>
    <cellStyle name="20% - Accent1 3 4 4 8 2" xfId="27116" xr:uid="{00000000-0005-0000-0000-000036690000}"/>
    <cellStyle name="20% - Accent1 3 4 4 8 2 2" xfId="27117" xr:uid="{00000000-0005-0000-0000-000037690000}"/>
    <cellStyle name="20% - Accent1 3 4 4 8 3" xfId="27118" xr:uid="{00000000-0005-0000-0000-000038690000}"/>
    <cellStyle name="20% - Accent1 3 4 4 9" xfId="27119" xr:uid="{00000000-0005-0000-0000-000039690000}"/>
    <cellStyle name="20% - Accent1 3 4 4 9 2" xfId="27120" xr:uid="{00000000-0005-0000-0000-00003A690000}"/>
    <cellStyle name="20% - Accent1 3 4 5" xfId="27121" xr:uid="{00000000-0005-0000-0000-00003B690000}"/>
    <cellStyle name="20% - Accent1 3 4 5 10" xfId="27122" xr:uid="{00000000-0005-0000-0000-00003C690000}"/>
    <cellStyle name="20% - Accent1 3 4 5 10 2" xfId="27123" xr:uid="{00000000-0005-0000-0000-00003D690000}"/>
    <cellStyle name="20% - Accent1 3 4 5 11" xfId="27124" xr:uid="{00000000-0005-0000-0000-00003E690000}"/>
    <cellStyle name="20% - Accent1 3 4 5 2" xfId="27125" xr:uid="{00000000-0005-0000-0000-00003F690000}"/>
    <cellStyle name="20% - Accent1 3 4 5 2 2" xfId="27126" xr:uid="{00000000-0005-0000-0000-000040690000}"/>
    <cellStyle name="20% - Accent1 3 4 5 2 2 2" xfId="27127" xr:uid="{00000000-0005-0000-0000-000041690000}"/>
    <cellStyle name="20% - Accent1 3 4 5 2 2 2 2" xfId="27128" xr:uid="{00000000-0005-0000-0000-000042690000}"/>
    <cellStyle name="20% - Accent1 3 4 5 2 2 2 2 2" xfId="27129" xr:uid="{00000000-0005-0000-0000-000043690000}"/>
    <cellStyle name="20% - Accent1 3 4 5 2 2 2 3" xfId="27130" xr:uid="{00000000-0005-0000-0000-000044690000}"/>
    <cellStyle name="20% - Accent1 3 4 5 2 2 3" xfId="27131" xr:uid="{00000000-0005-0000-0000-000045690000}"/>
    <cellStyle name="20% - Accent1 3 4 5 2 2 3 2" xfId="27132" xr:uid="{00000000-0005-0000-0000-000046690000}"/>
    <cellStyle name="20% - Accent1 3 4 5 2 2 4" xfId="27133" xr:uid="{00000000-0005-0000-0000-000047690000}"/>
    <cellStyle name="20% - Accent1 3 4 5 2 3" xfId="27134" xr:uid="{00000000-0005-0000-0000-000048690000}"/>
    <cellStyle name="20% - Accent1 3 4 5 2 3 2" xfId="27135" xr:uid="{00000000-0005-0000-0000-000049690000}"/>
    <cellStyle name="20% - Accent1 3 4 5 2 3 2 2" xfId="27136" xr:uid="{00000000-0005-0000-0000-00004A690000}"/>
    <cellStyle name="20% - Accent1 3 4 5 2 3 2 2 2" xfId="27137" xr:uid="{00000000-0005-0000-0000-00004B690000}"/>
    <cellStyle name="20% - Accent1 3 4 5 2 3 2 3" xfId="27138" xr:uid="{00000000-0005-0000-0000-00004C690000}"/>
    <cellStyle name="20% - Accent1 3 4 5 2 3 3" xfId="27139" xr:uid="{00000000-0005-0000-0000-00004D690000}"/>
    <cellStyle name="20% - Accent1 3 4 5 2 3 3 2" xfId="27140" xr:uid="{00000000-0005-0000-0000-00004E690000}"/>
    <cellStyle name="20% - Accent1 3 4 5 2 3 4" xfId="27141" xr:uid="{00000000-0005-0000-0000-00004F690000}"/>
    <cellStyle name="20% - Accent1 3 4 5 2 4" xfId="27142" xr:uid="{00000000-0005-0000-0000-000050690000}"/>
    <cellStyle name="20% - Accent1 3 4 5 2 4 2" xfId="27143" xr:uid="{00000000-0005-0000-0000-000051690000}"/>
    <cellStyle name="20% - Accent1 3 4 5 2 4 2 2" xfId="27144" xr:uid="{00000000-0005-0000-0000-000052690000}"/>
    <cellStyle name="20% - Accent1 3 4 5 2 4 2 2 2" xfId="27145" xr:uid="{00000000-0005-0000-0000-000053690000}"/>
    <cellStyle name="20% - Accent1 3 4 5 2 4 2 3" xfId="27146" xr:uid="{00000000-0005-0000-0000-000054690000}"/>
    <cellStyle name="20% - Accent1 3 4 5 2 4 3" xfId="27147" xr:uid="{00000000-0005-0000-0000-000055690000}"/>
    <cellStyle name="20% - Accent1 3 4 5 2 4 3 2" xfId="27148" xr:uid="{00000000-0005-0000-0000-000056690000}"/>
    <cellStyle name="20% - Accent1 3 4 5 2 4 4" xfId="27149" xr:uid="{00000000-0005-0000-0000-000057690000}"/>
    <cellStyle name="20% - Accent1 3 4 5 2 5" xfId="27150" xr:uid="{00000000-0005-0000-0000-000058690000}"/>
    <cellStyle name="20% - Accent1 3 4 5 2 5 2" xfId="27151" xr:uid="{00000000-0005-0000-0000-000059690000}"/>
    <cellStyle name="20% - Accent1 3 4 5 2 5 2 2" xfId="27152" xr:uid="{00000000-0005-0000-0000-00005A690000}"/>
    <cellStyle name="20% - Accent1 3 4 5 2 5 3" xfId="27153" xr:uid="{00000000-0005-0000-0000-00005B690000}"/>
    <cellStyle name="20% - Accent1 3 4 5 2 6" xfId="27154" xr:uid="{00000000-0005-0000-0000-00005C690000}"/>
    <cellStyle name="20% - Accent1 3 4 5 2 6 2" xfId="27155" xr:uid="{00000000-0005-0000-0000-00005D690000}"/>
    <cellStyle name="20% - Accent1 3 4 5 2 6 2 2" xfId="27156" xr:uid="{00000000-0005-0000-0000-00005E690000}"/>
    <cellStyle name="20% - Accent1 3 4 5 2 6 3" xfId="27157" xr:uid="{00000000-0005-0000-0000-00005F690000}"/>
    <cellStyle name="20% - Accent1 3 4 5 2 7" xfId="27158" xr:uid="{00000000-0005-0000-0000-000060690000}"/>
    <cellStyle name="20% - Accent1 3 4 5 2 7 2" xfId="27159" xr:uid="{00000000-0005-0000-0000-000061690000}"/>
    <cellStyle name="20% - Accent1 3 4 5 2 8" xfId="27160" xr:uid="{00000000-0005-0000-0000-000062690000}"/>
    <cellStyle name="20% - Accent1 3 4 5 2 8 2" xfId="27161" xr:uid="{00000000-0005-0000-0000-000063690000}"/>
    <cellStyle name="20% - Accent1 3 4 5 2 9" xfId="27162" xr:uid="{00000000-0005-0000-0000-000064690000}"/>
    <cellStyle name="20% - Accent1 3 4 5 3" xfId="27163" xr:uid="{00000000-0005-0000-0000-000065690000}"/>
    <cellStyle name="20% - Accent1 3 4 5 3 2" xfId="27164" xr:uid="{00000000-0005-0000-0000-000066690000}"/>
    <cellStyle name="20% - Accent1 3 4 5 3 2 2" xfId="27165" xr:uid="{00000000-0005-0000-0000-000067690000}"/>
    <cellStyle name="20% - Accent1 3 4 5 3 2 2 2" xfId="27166" xr:uid="{00000000-0005-0000-0000-000068690000}"/>
    <cellStyle name="20% - Accent1 3 4 5 3 2 2 2 2" xfId="27167" xr:uid="{00000000-0005-0000-0000-000069690000}"/>
    <cellStyle name="20% - Accent1 3 4 5 3 2 2 3" xfId="27168" xr:uid="{00000000-0005-0000-0000-00006A690000}"/>
    <cellStyle name="20% - Accent1 3 4 5 3 2 3" xfId="27169" xr:uid="{00000000-0005-0000-0000-00006B690000}"/>
    <cellStyle name="20% - Accent1 3 4 5 3 2 3 2" xfId="27170" xr:uid="{00000000-0005-0000-0000-00006C690000}"/>
    <cellStyle name="20% - Accent1 3 4 5 3 2 4" xfId="27171" xr:uid="{00000000-0005-0000-0000-00006D690000}"/>
    <cellStyle name="20% - Accent1 3 4 5 3 3" xfId="27172" xr:uid="{00000000-0005-0000-0000-00006E690000}"/>
    <cellStyle name="20% - Accent1 3 4 5 3 3 2" xfId="27173" xr:uid="{00000000-0005-0000-0000-00006F690000}"/>
    <cellStyle name="20% - Accent1 3 4 5 3 3 2 2" xfId="27174" xr:uid="{00000000-0005-0000-0000-000070690000}"/>
    <cellStyle name="20% - Accent1 3 4 5 3 3 2 2 2" xfId="27175" xr:uid="{00000000-0005-0000-0000-000071690000}"/>
    <cellStyle name="20% - Accent1 3 4 5 3 3 2 3" xfId="27176" xr:uid="{00000000-0005-0000-0000-000072690000}"/>
    <cellStyle name="20% - Accent1 3 4 5 3 3 3" xfId="27177" xr:uid="{00000000-0005-0000-0000-000073690000}"/>
    <cellStyle name="20% - Accent1 3 4 5 3 3 3 2" xfId="27178" xr:uid="{00000000-0005-0000-0000-000074690000}"/>
    <cellStyle name="20% - Accent1 3 4 5 3 3 4" xfId="27179" xr:uid="{00000000-0005-0000-0000-000075690000}"/>
    <cellStyle name="20% - Accent1 3 4 5 3 4" xfId="27180" xr:uid="{00000000-0005-0000-0000-000076690000}"/>
    <cellStyle name="20% - Accent1 3 4 5 3 4 2" xfId="27181" xr:uid="{00000000-0005-0000-0000-000077690000}"/>
    <cellStyle name="20% - Accent1 3 4 5 3 4 2 2" xfId="27182" xr:uid="{00000000-0005-0000-0000-000078690000}"/>
    <cellStyle name="20% - Accent1 3 4 5 3 4 2 2 2" xfId="27183" xr:uid="{00000000-0005-0000-0000-000079690000}"/>
    <cellStyle name="20% - Accent1 3 4 5 3 4 2 3" xfId="27184" xr:uid="{00000000-0005-0000-0000-00007A690000}"/>
    <cellStyle name="20% - Accent1 3 4 5 3 4 3" xfId="27185" xr:uid="{00000000-0005-0000-0000-00007B690000}"/>
    <cellStyle name="20% - Accent1 3 4 5 3 4 3 2" xfId="27186" xr:uid="{00000000-0005-0000-0000-00007C690000}"/>
    <cellStyle name="20% - Accent1 3 4 5 3 4 4" xfId="27187" xr:uid="{00000000-0005-0000-0000-00007D690000}"/>
    <cellStyle name="20% - Accent1 3 4 5 3 5" xfId="27188" xr:uid="{00000000-0005-0000-0000-00007E690000}"/>
    <cellStyle name="20% - Accent1 3 4 5 3 5 2" xfId="27189" xr:uid="{00000000-0005-0000-0000-00007F690000}"/>
    <cellStyle name="20% - Accent1 3 4 5 3 5 2 2" xfId="27190" xr:uid="{00000000-0005-0000-0000-000080690000}"/>
    <cellStyle name="20% - Accent1 3 4 5 3 5 3" xfId="27191" xr:uid="{00000000-0005-0000-0000-000081690000}"/>
    <cellStyle name="20% - Accent1 3 4 5 3 6" xfId="27192" xr:uid="{00000000-0005-0000-0000-000082690000}"/>
    <cellStyle name="20% - Accent1 3 4 5 3 6 2" xfId="27193" xr:uid="{00000000-0005-0000-0000-000083690000}"/>
    <cellStyle name="20% - Accent1 3 4 5 3 6 2 2" xfId="27194" xr:uid="{00000000-0005-0000-0000-000084690000}"/>
    <cellStyle name="20% - Accent1 3 4 5 3 6 3" xfId="27195" xr:uid="{00000000-0005-0000-0000-000085690000}"/>
    <cellStyle name="20% - Accent1 3 4 5 3 7" xfId="27196" xr:uid="{00000000-0005-0000-0000-000086690000}"/>
    <cellStyle name="20% - Accent1 3 4 5 3 7 2" xfId="27197" xr:uid="{00000000-0005-0000-0000-000087690000}"/>
    <cellStyle name="20% - Accent1 3 4 5 3 8" xfId="27198" xr:uid="{00000000-0005-0000-0000-000088690000}"/>
    <cellStyle name="20% - Accent1 3 4 5 3 8 2" xfId="27199" xr:uid="{00000000-0005-0000-0000-000089690000}"/>
    <cellStyle name="20% - Accent1 3 4 5 3 9" xfId="27200" xr:uid="{00000000-0005-0000-0000-00008A690000}"/>
    <cellStyle name="20% - Accent1 3 4 5 4" xfId="27201" xr:uid="{00000000-0005-0000-0000-00008B690000}"/>
    <cellStyle name="20% - Accent1 3 4 5 4 2" xfId="27202" xr:uid="{00000000-0005-0000-0000-00008C690000}"/>
    <cellStyle name="20% - Accent1 3 4 5 4 2 2" xfId="27203" xr:uid="{00000000-0005-0000-0000-00008D690000}"/>
    <cellStyle name="20% - Accent1 3 4 5 4 2 2 2" xfId="27204" xr:uid="{00000000-0005-0000-0000-00008E690000}"/>
    <cellStyle name="20% - Accent1 3 4 5 4 2 3" xfId="27205" xr:uid="{00000000-0005-0000-0000-00008F690000}"/>
    <cellStyle name="20% - Accent1 3 4 5 4 3" xfId="27206" xr:uid="{00000000-0005-0000-0000-000090690000}"/>
    <cellStyle name="20% - Accent1 3 4 5 4 3 2" xfId="27207" xr:uid="{00000000-0005-0000-0000-000091690000}"/>
    <cellStyle name="20% - Accent1 3 4 5 4 4" xfId="27208" xr:uid="{00000000-0005-0000-0000-000092690000}"/>
    <cellStyle name="20% - Accent1 3 4 5 5" xfId="27209" xr:uid="{00000000-0005-0000-0000-000093690000}"/>
    <cellStyle name="20% - Accent1 3 4 5 5 2" xfId="27210" xr:uid="{00000000-0005-0000-0000-000094690000}"/>
    <cellStyle name="20% - Accent1 3 4 5 5 2 2" xfId="27211" xr:uid="{00000000-0005-0000-0000-000095690000}"/>
    <cellStyle name="20% - Accent1 3 4 5 5 2 2 2" xfId="27212" xr:uid="{00000000-0005-0000-0000-000096690000}"/>
    <cellStyle name="20% - Accent1 3 4 5 5 2 3" xfId="27213" xr:uid="{00000000-0005-0000-0000-000097690000}"/>
    <cellStyle name="20% - Accent1 3 4 5 5 3" xfId="27214" xr:uid="{00000000-0005-0000-0000-000098690000}"/>
    <cellStyle name="20% - Accent1 3 4 5 5 3 2" xfId="27215" xr:uid="{00000000-0005-0000-0000-000099690000}"/>
    <cellStyle name="20% - Accent1 3 4 5 5 4" xfId="27216" xr:uid="{00000000-0005-0000-0000-00009A690000}"/>
    <cellStyle name="20% - Accent1 3 4 5 6" xfId="27217" xr:uid="{00000000-0005-0000-0000-00009B690000}"/>
    <cellStyle name="20% - Accent1 3 4 5 6 2" xfId="27218" xr:uid="{00000000-0005-0000-0000-00009C690000}"/>
    <cellStyle name="20% - Accent1 3 4 5 6 2 2" xfId="27219" xr:uid="{00000000-0005-0000-0000-00009D690000}"/>
    <cellStyle name="20% - Accent1 3 4 5 6 2 2 2" xfId="27220" xr:uid="{00000000-0005-0000-0000-00009E690000}"/>
    <cellStyle name="20% - Accent1 3 4 5 6 2 3" xfId="27221" xr:uid="{00000000-0005-0000-0000-00009F690000}"/>
    <cellStyle name="20% - Accent1 3 4 5 6 3" xfId="27222" xr:uid="{00000000-0005-0000-0000-0000A0690000}"/>
    <cellStyle name="20% - Accent1 3 4 5 6 3 2" xfId="27223" xr:uid="{00000000-0005-0000-0000-0000A1690000}"/>
    <cellStyle name="20% - Accent1 3 4 5 6 4" xfId="27224" xr:uid="{00000000-0005-0000-0000-0000A2690000}"/>
    <cellStyle name="20% - Accent1 3 4 5 7" xfId="27225" xr:uid="{00000000-0005-0000-0000-0000A3690000}"/>
    <cellStyle name="20% - Accent1 3 4 5 7 2" xfId="27226" xr:uid="{00000000-0005-0000-0000-0000A4690000}"/>
    <cellStyle name="20% - Accent1 3 4 5 7 2 2" xfId="27227" xr:uid="{00000000-0005-0000-0000-0000A5690000}"/>
    <cellStyle name="20% - Accent1 3 4 5 7 3" xfId="27228" xr:uid="{00000000-0005-0000-0000-0000A6690000}"/>
    <cellStyle name="20% - Accent1 3 4 5 8" xfId="27229" xr:uid="{00000000-0005-0000-0000-0000A7690000}"/>
    <cellStyle name="20% - Accent1 3 4 5 8 2" xfId="27230" xr:uid="{00000000-0005-0000-0000-0000A8690000}"/>
    <cellStyle name="20% - Accent1 3 4 5 8 2 2" xfId="27231" xr:uid="{00000000-0005-0000-0000-0000A9690000}"/>
    <cellStyle name="20% - Accent1 3 4 5 8 3" xfId="27232" xr:uid="{00000000-0005-0000-0000-0000AA690000}"/>
    <cellStyle name="20% - Accent1 3 4 5 9" xfId="27233" xr:uid="{00000000-0005-0000-0000-0000AB690000}"/>
    <cellStyle name="20% - Accent1 3 4 5 9 2" xfId="27234" xr:uid="{00000000-0005-0000-0000-0000AC690000}"/>
    <cellStyle name="20% - Accent1 3 4 6" xfId="27235" xr:uid="{00000000-0005-0000-0000-0000AD690000}"/>
    <cellStyle name="20% - Accent1 3 4 6 10" xfId="27236" xr:uid="{00000000-0005-0000-0000-0000AE690000}"/>
    <cellStyle name="20% - Accent1 3 4 6 10 2" xfId="27237" xr:uid="{00000000-0005-0000-0000-0000AF690000}"/>
    <cellStyle name="20% - Accent1 3 4 6 11" xfId="27238" xr:uid="{00000000-0005-0000-0000-0000B0690000}"/>
    <cellStyle name="20% - Accent1 3 4 6 2" xfId="27239" xr:uid="{00000000-0005-0000-0000-0000B1690000}"/>
    <cellStyle name="20% - Accent1 3 4 6 2 2" xfId="27240" xr:uid="{00000000-0005-0000-0000-0000B2690000}"/>
    <cellStyle name="20% - Accent1 3 4 6 2 2 2" xfId="27241" xr:uid="{00000000-0005-0000-0000-0000B3690000}"/>
    <cellStyle name="20% - Accent1 3 4 6 2 2 2 2" xfId="27242" xr:uid="{00000000-0005-0000-0000-0000B4690000}"/>
    <cellStyle name="20% - Accent1 3 4 6 2 2 2 2 2" xfId="27243" xr:uid="{00000000-0005-0000-0000-0000B5690000}"/>
    <cellStyle name="20% - Accent1 3 4 6 2 2 2 3" xfId="27244" xr:uid="{00000000-0005-0000-0000-0000B6690000}"/>
    <cellStyle name="20% - Accent1 3 4 6 2 2 3" xfId="27245" xr:uid="{00000000-0005-0000-0000-0000B7690000}"/>
    <cellStyle name="20% - Accent1 3 4 6 2 2 3 2" xfId="27246" xr:uid="{00000000-0005-0000-0000-0000B8690000}"/>
    <cellStyle name="20% - Accent1 3 4 6 2 2 4" xfId="27247" xr:uid="{00000000-0005-0000-0000-0000B9690000}"/>
    <cellStyle name="20% - Accent1 3 4 6 2 3" xfId="27248" xr:uid="{00000000-0005-0000-0000-0000BA690000}"/>
    <cellStyle name="20% - Accent1 3 4 6 2 3 2" xfId="27249" xr:uid="{00000000-0005-0000-0000-0000BB690000}"/>
    <cellStyle name="20% - Accent1 3 4 6 2 3 2 2" xfId="27250" xr:uid="{00000000-0005-0000-0000-0000BC690000}"/>
    <cellStyle name="20% - Accent1 3 4 6 2 3 2 2 2" xfId="27251" xr:uid="{00000000-0005-0000-0000-0000BD690000}"/>
    <cellStyle name="20% - Accent1 3 4 6 2 3 2 3" xfId="27252" xr:uid="{00000000-0005-0000-0000-0000BE690000}"/>
    <cellStyle name="20% - Accent1 3 4 6 2 3 3" xfId="27253" xr:uid="{00000000-0005-0000-0000-0000BF690000}"/>
    <cellStyle name="20% - Accent1 3 4 6 2 3 3 2" xfId="27254" xr:uid="{00000000-0005-0000-0000-0000C0690000}"/>
    <cellStyle name="20% - Accent1 3 4 6 2 3 4" xfId="27255" xr:uid="{00000000-0005-0000-0000-0000C1690000}"/>
    <cellStyle name="20% - Accent1 3 4 6 2 4" xfId="27256" xr:uid="{00000000-0005-0000-0000-0000C2690000}"/>
    <cellStyle name="20% - Accent1 3 4 6 2 4 2" xfId="27257" xr:uid="{00000000-0005-0000-0000-0000C3690000}"/>
    <cellStyle name="20% - Accent1 3 4 6 2 4 2 2" xfId="27258" xr:uid="{00000000-0005-0000-0000-0000C4690000}"/>
    <cellStyle name="20% - Accent1 3 4 6 2 4 2 2 2" xfId="27259" xr:uid="{00000000-0005-0000-0000-0000C5690000}"/>
    <cellStyle name="20% - Accent1 3 4 6 2 4 2 3" xfId="27260" xr:uid="{00000000-0005-0000-0000-0000C6690000}"/>
    <cellStyle name="20% - Accent1 3 4 6 2 4 3" xfId="27261" xr:uid="{00000000-0005-0000-0000-0000C7690000}"/>
    <cellStyle name="20% - Accent1 3 4 6 2 4 3 2" xfId="27262" xr:uid="{00000000-0005-0000-0000-0000C8690000}"/>
    <cellStyle name="20% - Accent1 3 4 6 2 4 4" xfId="27263" xr:uid="{00000000-0005-0000-0000-0000C9690000}"/>
    <cellStyle name="20% - Accent1 3 4 6 2 5" xfId="27264" xr:uid="{00000000-0005-0000-0000-0000CA690000}"/>
    <cellStyle name="20% - Accent1 3 4 6 2 5 2" xfId="27265" xr:uid="{00000000-0005-0000-0000-0000CB690000}"/>
    <cellStyle name="20% - Accent1 3 4 6 2 5 2 2" xfId="27266" xr:uid="{00000000-0005-0000-0000-0000CC690000}"/>
    <cellStyle name="20% - Accent1 3 4 6 2 5 3" xfId="27267" xr:uid="{00000000-0005-0000-0000-0000CD690000}"/>
    <cellStyle name="20% - Accent1 3 4 6 2 6" xfId="27268" xr:uid="{00000000-0005-0000-0000-0000CE690000}"/>
    <cellStyle name="20% - Accent1 3 4 6 2 6 2" xfId="27269" xr:uid="{00000000-0005-0000-0000-0000CF690000}"/>
    <cellStyle name="20% - Accent1 3 4 6 2 6 2 2" xfId="27270" xr:uid="{00000000-0005-0000-0000-0000D0690000}"/>
    <cellStyle name="20% - Accent1 3 4 6 2 6 3" xfId="27271" xr:uid="{00000000-0005-0000-0000-0000D1690000}"/>
    <cellStyle name="20% - Accent1 3 4 6 2 7" xfId="27272" xr:uid="{00000000-0005-0000-0000-0000D2690000}"/>
    <cellStyle name="20% - Accent1 3 4 6 2 7 2" xfId="27273" xr:uid="{00000000-0005-0000-0000-0000D3690000}"/>
    <cellStyle name="20% - Accent1 3 4 6 2 8" xfId="27274" xr:uid="{00000000-0005-0000-0000-0000D4690000}"/>
    <cellStyle name="20% - Accent1 3 4 6 2 8 2" xfId="27275" xr:uid="{00000000-0005-0000-0000-0000D5690000}"/>
    <cellStyle name="20% - Accent1 3 4 6 2 9" xfId="27276" xr:uid="{00000000-0005-0000-0000-0000D6690000}"/>
    <cellStyle name="20% - Accent1 3 4 6 3" xfId="27277" xr:uid="{00000000-0005-0000-0000-0000D7690000}"/>
    <cellStyle name="20% - Accent1 3 4 6 3 2" xfId="27278" xr:uid="{00000000-0005-0000-0000-0000D8690000}"/>
    <cellStyle name="20% - Accent1 3 4 6 3 2 2" xfId="27279" xr:uid="{00000000-0005-0000-0000-0000D9690000}"/>
    <cellStyle name="20% - Accent1 3 4 6 3 2 2 2" xfId="27280" xr:uid="{00000000-0005-0000-0000-0000DA690000}"/>
    <cellStyle name="20% - Accent1 3 4 6 3 2 2 2 2" xfId="27281" xr:uid="{00000000-0005-0000-0000-0000DB690000}"/>
    <cellStyle name="20% - Accent1 3 4 6 3 2 2 3" xfId="27282" xr:uid="{00000000-0005-0000-0000-0000DC690000}"/>
    <cellStyle name="20% - Accent1 3 4 6 3 2 3" xfId="27283" xr:uid="{00000000-0005-0000-0000-0000DD690000}"/>
    <cellStyle name="20% - Accent1 3 4 6 3 2 3 2" xfId="27284" xr:uid="{00000000-0005-0000-0000-0000DE690000}"/>
    <cellStyle name="20% - Accent1 3 4 6 3 2 4" xfId="27285" xr:uid="{00000000-0005-0000-0000-0000DF690000}"/>
    <cellStyle name="20% - Accent1 3 4 6 3 3" xfId="27286" xr:uid="{00000000-0005-0000-0000-0000E0690000}"/>
    <cellStyle name="20% - Accent1 3 4 6 3 3 2" xfId="27287" xr:uid="{00000000-0005-0000-0000-0000E1690000}"/>
    <cellStyle name="20% - Accent1 3 4 6 3 3 2 2" xfId="27288" xr:uid="{00000000-0005-0000-0000-0000E2690000}"/>
    <cellStyle name="20% - Accent1 3 4 6 3 3 2 2 2" xfId="27289" xr:uid="{00000000-0005-0000-0000-0000E3690000}"/>
    <cellStyle name="20% - Accent1 3 4 6 3 3 2 3" xfId="27290" xr:uid="{00000000-0005-0000-0000-0000E4690000}"/>
    <cellStyle name="20% - Accent1 3 4 6 3 3 3" xfId="27291" xr:uid="{00000000-0005-0000-0000-0000E5690000}"/>
    <cellStyle name="20% - Accent1 3 4 6 3 3 3 2" xfId="27292" xr:uid="{00000000-0005-0000-0000-0000E6690000}"/>
    <cellStyle name="20% - Accent1 3 4 6 3 3 4" xfId="27293" xr:uid="{00000000-0005-0000-0000-0000E7690000}"/>
    <cellStyle name="20% - Accent1 3 4 6 3 4" xfId="27294" xr:uid="{00000000-0005-0000-0000-0000E8690000}"/>
    <cellStyle name="20% - Accent1 3 4 6 3 4 2" xfId="27295" xr:uid="{00000000-0005-0000-0000-0000E9690000}"/>
    <cellStyle name="20% - Accent1 3 4 6 3 4 2 2" xfId="27296" xr:uid="{00000000-0005-0000-0000-0000EA690000}"/>
    <cellStyle name="20% - Accent1 3 4 6 3 4 2 2 2" xfId="27297" xr:uid="{00000000-0005-0000-0000-0000EB690000}"/>
    <cellStyle name="20% - Accent1 3 4 6 3 4 2 3" xfId="27298" xr:uid="{00000000-0005-0000-0000-0000EC690000}"/>
    <cellStyle name="20% - Accent1 3 4 6 3 4 3" xfId="27299" xr:uid="{00000000-0005-0000-0000-0000ED690000}"/>
    <cellStyle name="20% - Accent1 3 4 6 3 4 3 2" xfId="27300" xr:uid="{00000000-0005-0000-0000-0000EE690000}"/>
    <cellStyle name="20% - Accent1 3 4 6 3 4 4" xfId="27301" xr:uid="{00000000-0005-0000-0000-0000EF690000}"/>
    <cellStyle name="20% - Accent1 3 4 6 3 5" xfId="27302" xr:uid="{00000000-0005-0000-0000-0000F0690000}"/>
    <cellStyle name="20% - Accent1 3 4 6 3 5 2" xfId="27303" xr:uid="{00000000-0005-0000-0000-0000F1690000}"/>
    <cellStyle name="20% - Accent1 3 4 6 3 5 2 2" xfId="27304" xr:uid="{00000000-0005-0000-0000-0000F2690000}"/>
    <cellStyle name="20% - Accent1 3 4 6 3 5 3" xfId="27305" xr:uid="{00000000-0005-0000-0000-0000F3690000}"/>
    <cellStyle name="20% - Accent1 3 4 6 3 6" xfId="27306" xr:uid="{00000000-0005-0000-0000-0000F4690000}"/>
    <cellStyle name="20% - Accent1 3 4 6 3 6 2" xfId="27307" xr:uid="{00000000-0005-0000-0000-0000F5690000}"/>
    <cellStyle name="20% - Accent1 3 4 6 3 6 2 2" xfId="27308" xr:uid="{00000000-0005-0000-0000-0000F6690000}"/>
    <cellStyle name="20% - Accent1 3 4 6 3 6 3" xfId="27309" xr:uid="{00000000-0005-0000-0000-0000F7690000}"/>
    <cellStyle name="20% - Accent1 3 4 6 3 7" xfId="27310" xr:uid="{00000000-0005-0000-0000-0000F8690000}"/>
    <cellStyle name="20% - Accent1 3 4 6 3 7 2" xfId="27311" xr:uid="{00000000-0005-0000-0000-0000F9690000}"/>
    <cellStyle name="20% - Accent1 3 4 6 3 8" xfId="27312" xr:uid="{00000000-0005-0000-0000-0000FA690000}"/>
    <cellStyle name="20% - Accent1 3 4 6 3 8 2" xfId="27313" xr:uid="{00000000-0005-0000-0000-0000FB690000}"/>
    <cellStyle name="20% - Accent1 3 4 6 3 9" xfId="27314" xr:uid="{00000000-0005-0000-0000-0000FC690000}"/>
    <cellStyle name="20% - Accent1 3 4 6 4" xfId="27315" xr:uid="{00000000-0005-0000-0000-0000FD690000}"/>
    <cellStyle name="20% - Accent1 3 4 6 4 2" xfId="27316" xr:uid="{00000000-0005-0000-0000-0000FE690000}"/>
    <cellStyle name="20% - Accent1 3 4 6 4 2 2" xfId="27317" xr:uid="{00000000-0005-0000-0000-0000FF690000}"/>
    <cellStyle name="20% - Accent1 3 4 6 4 2 2 2" xfId="27318" xr:uid="{00000000-0005-0000-0000-0000006A0000}"/>
    <cellStyle name="20% - Accent1 3 4 6 4 2 3" xfId="27319" xr:uid="{00000000-0005-0000-0000-0000016A0000}"/>
    <cellStyle name="20% - Accent1 3 4 6 4 3" xfId="27320" xr:uid="{00000000-0005-0000-0000-0000026A0000}"/>
    <cellStyle name="20% - Accent1 3 4 6 4 3 2" xfId="27321" xr:uid="{00000000-0005-0000-0000-0000036A0000}"/>
    <cellStyle name="20% - Accent1 3 4 6 4 4" xfId="27322" xr:uid="{00000000-0005-0000-0000-0000046A0000}"/>
    <cellStyle name="20% - Accent1 3 4 6 5" xfId="27323" xr:uid="{00000000-0005-0000-0000-0000056A0000}"/>
    <cellStyle name="20% - Accent1 3 4 6 5 2" xfId="27324" xr:uid="{00000000-0005-0000-0000-0000066A0000}"/>
    <cellStyle name="20% - Accent1 3 4 6 5 2 2" xfId="27325" xr:uid="{00000000-0005-0000-0000-0000076A0000}"/>
    <cellStyle name="20% - Accent1 3 4 6 5 2 2 2" xfId="27326" xr:uid="{00000000-0005-0000-0000-0000086A0000}"/>
    <cellStyle name="20% - Accent1 3 4 6 5 2 3" xfId="27327" xr:uid="{00000000-0005-0000-0000-0000096A0000}"/>
    <cellStyle name="20% - Accent1 3 4 6 5 3" xfId="27328" xr:uid="{00000000-0005-0000-0000-00000A6A0000}"/>
    <cellStyle name="20% - Accent1 3 4 6 5 3 2" xfId="27329" xr:uid="{00000000-0005-0000-0000-00000B6A0000}"/>
    <cellStyle name="20% - Accent1 3 4 6 5 4" xfId="27330" xr:uid="{00000000-0005-0000-0000-00000C6A0000}"/>
    <cellStyle name="20% - Accent1 3 4 6 6" xfId="27331" xr:uid="{00000000-0005-0000-0000-00000D6A0000}"/>
    <cellStyle name="20% - Accent1 3 4 6 6 2" xfId="27332" xr:uid="{00000000-0005-0000-0000-00000E6A0000}"/>
    <cellStyle name="20% - Accent1 3 4 6 6 2 2" xfId="27333" xr:uid="{00000000-0005-0000-0000-00000F6A0000}"/>
    <cellStyle name="20% - Accent1 3 4 6 6 2 2 2" xfId="27334" xr:uid="{00000000-0005-0000-0000-0000106A0000}"/>
    <cellStyle name="20% - Accent1 3 4 6 6 2 3" xfId="27335" xr:uid="{00000000-0005-0000-0000-0000116A0000}"/>
    <cellStyle name="20% - Accent1 3 4 6 6 3" xfId="27336" xr:uid="{00000000-0005-0000-0000-0000126A0000}"/>
    <cellStyle name="20% - Accent1 3 4 6 6 3 2" xfId="27337" xr:uid="{00000000-0005-0000-0000-0000136A0000}"/>
    <cellStyle name="20% - Accent1 3 4 6 6 4" xfId="27338" xr:uid="{00000000-0005-0000-0000-0000146A0000}"/>
    <cellStyle name="20% - Accent1 3 4 6 7" xfId="27339" xr:uid="{00000000-0005-0000-0000-0000156A0000}"/>
    <cellStyle name="20% - Accent1 3 4 6 7 2" xfId="27340" xr:uid="{00000000-0005-0000-0000-0000166A0000}"/>
    <cellStyle name="20% - Accent1 3 4 6 7 2 2" xfId="27341" xr:uid="{00000000-0005-0000-0000-0000176A0000}"/>
    <cellStyle name="20% - Accent1 3 4 6 7 3" xfId="27342" xr:uid="{00000000-0005-0000-0000-0000186A0000}"/>
    <cellStyle name="20% - Accent1 3 4 6 8" xfId="27343" xr:uid="{00000000-0005-0000-0000-0000196A0000}"/>
    <cellStyle name="20% - Accent1 3 4 6 8 2" xfId="27344" xr:uid="{00000000-0005-0000-0000-00001A6A0000}"/>
    <cellStyle name="20% - Accent1 3 4 6 8 2 2" xfId="27345" xr:uid="{00000000-0005-0000-0000-00001B6A0000}"/>
    <cellStyle name="20% - Accent1 3 4 6 8 3" xfId="27346" xr:uid="{00000000-0005-0000-0000-00001C6A0000}"/>
    <cellStyle name="20% - Accent1 3 4 6 9" xfId="27347" xr:uid="{00000000-0005-0000-0000-00001D6A0000}"/>
    <cellStyle name="20% - Accent1 3 4 6 9 2" xfId="27348" xr:uid="{00000000-0005-0000-0000-00001E6A0000}"/>
    <cellStyle name="20% - Accent1 3 4 7" xfId="27349" xr:uid="{00000000-0005-0000-0000-00001F6A0000}"/>
    <cellStyle name="20% - Accent1 3 4 7 2" xfId="27350" xr:uid="{00000000-0005-0000-0000-0000206A0000}"/>
    <cellStyle name="20% - Accent1 3 4 7 2 2" xfId="27351" xr:uid="{00000000-0005-0000-0000-0000216A0000}"/>
    <cellStyle name="20% - Accent1 3 4 7 2 2 2" xfId="27352" xr:uid="{00000000-0005-0000-0000-0000226A0000}"/>
    <cellStyle name="20% - Accent1 3 4 7 2 2 2 2" xfId="27353" xr:uid="{00000000-0005-0000-0000-0000236A0000}"/>
    <cellStyle name="20% - Accent1 3 4 7 2 2 3" xfId="27354" xr:uid="{00000000-0005-0000-0000-0000246A0000}"/>
    <cellStyle name="20% - Accent1 3 4 7 2 3" xfId="27355" xr:uid="{00000000-0005-0000-0000-0000256A0000}"/>
    <cellStyle name="20% - Accent1 3 4 7 2 3 2" xfId="27356" xr:uid="{00000000-0005-0000-0000-0000266A0000}"/>
    <cellStyle name="20% - Accent1 3 4 7 2 4" xfId="27357" xr:uid="{00000000-0005-0000-0000-0000276A0000}"/>
    <cellStyle name="20% - Accent1 3 4 7 3" xfId="27358" xr:uid="{00000000-0005-0000-0000-0000286A0000}"/>
    <cellStyle name="20% - Accent1 3 4 7 3 2" xfId="27359" xr:uid="{00000000-0005-0000-0000-0000296A0000}"/>
    <cellStyle name="20% - Accent1 3 4 7 3 2 2" xfId="27360" xr:uid="{00000000-0005-0000-0000-00002A6A0000}"/>
    <cellStyle name="20% - Accent1 3 4 7 3 2 2 2" xfId="27361" xr:uid="{00000000-0005-0000-0000-00002B6A0000}"/>
    <cellStyle name="20% - Accent1 3 4 7 3 2 3" xfId="27362" xr:uid="{00000000-0005-0000-0000-00002C6A0000}"/>
    <cellStyle name="20% - Accent1 3 4 7 3 3" xfId="27363" xr:uid="{00000000-0005-0000-0000-00002D6A0000}"/>
    <cellStyle name="20% - Accent1 3 4 7 3 3 2" xfId="27364" xr:uid="{00000000-0005-0000-0000-00002E6A0000}"/>
    <cellStyle name="20% - Accent1 3 4 7 3 4" xfId="27365" xr:uid="{00000000-0005-0000-0000-00002F6A0000}"/>
    <cellStyle name="20% - Accent1 3 4 7 4" xfId="27366" xr:uid="{00000000-0005-0000-0000-0000306A0000}"/>
    <cellStyle name="20% - Accent1 3 4 7 4 2" xfId="27367" xr:uid="{00000000-0005-0000-0000-0000316A0000}"/>
    <cellStyle name="20% - Accent1 3 4 7 4 2 2" xfId="27368" xr:uid="{00000000-0005-0000-0000-0000326A0000}"/>
    <cellStyle name="20% - Accent1 3 4 7 4 2 2 2" xfId="27369" xr:uid="{00000000-0005-0000-0000-0000336A0000}"/>
    <cellStyle name="20% - Accent1 3 4 7 4 2 3" xfId="27370" xr:uid="{00000000-0005-0000-0000-0000346A0000}"/>
    <cellStyle name="20% - Accent1 3 4 7 4 3" xfId="27371" xr:uid="{00000000-0005-0000-0000-0000356A0000}"/>
    <cellStyle name="20% - Accent1 3 4 7 4 3 2" xfId="27372" xr:uid="{00000000-0005-0000-0000-0000366A0000}"/>
    <cellStyle name="20% - Accent1 3 4 7 4 4" xfId="27373" xr:uid="{00000000-0005-0000-0000-0000376A0000}"/>
    <cellStyle name="20% - Accent1 3 4 7 5" xfId="27374" xr:uid="{00000000-0005-0000-0000-0000386A0000}"/>
    <cellStyle name="20% - Accent1 3 4 7 5 2" xfId="27375" xr:uid="{00000000-0005-0000-0000-0000396A0000}"/>
    <cellStyle name="20% - Accent1 3 4 7 5 2 2" xfId="27376" xr:uid="{00000000-0005-0000-0000-00003A6A0000}"/>
    <cellStyle name="20% - Accent1 3 4 7 5 3" xfId="27377" xr:uid="{00000000-0005-0000-0000-00003B6A0000}"/>
    <cellStyle name="20% - Accent1 3 4 7 6" xfId="27378" xr:uid="{00000000-0005-0000-0000-00003C6A0000}"/>
    <cellStyle name="20% - Accent1 3 4 7 6 2" xfId="27379" xr:uid="{00000000-0005-0000-0000-00003D6A0000}"/>
    <cellStyle name="20% - Accent1 3 4 7 6 2 2" xfId="27380" xr:uid="{00000000-0005-0000-0000-00003E6A0000}"/>
    <cellStyle name="20% - Accent1 3 4 7 6 3" xfId="27381" xr:uid="{00000000-0005-0000-0000-00003F6A0000}"/>
    <cellStyle name="20% - Accent1 3 4 7 7" xfId="27382" xr:uid="{00000000-0005-0000-0000-0000406A0000}"/>
    <cellStyle name="20% - Accent1 3 4 7 7 2" xfId="27383" xr:uid="{00000000-0005-0000-0000-0000416A0000}"/>
    <cellStyle name="20% - Accent1 3 4 7 8" xfId="27384" xr:uid="{00000000-0005-0000-0000-0000426A0000}"/>
    <cellStyle name="20% - Accent1 3 4 7 8 2" xfId="27385" xr:uid="{00000000-0005-0000-0000-0000436A0000}"/>
    <cellStyle name="20% - Accent1 3 4 7 9" xfId="27386" xr:uid="{00000000-0005-0000-0000-0000446A0000}"/>
    <cellStyle name="20% - Accent1 3 4 8" xfId="27387" xr:uid="{00000000-0005-0000-0000-0000456A0000}"/>
    <cellStyle name="20% - Accent1 3 4 8 2" xfId="27388" xr:uid="{00000000-0005-0000-0000-0000466A0000}"/>
    <cellStyle name="20% - Accent1 3 4 8 2 2" xfId="27389" xr:uid="{00000000-0005-0000-0000-0000476A0000}"/>
    <cellStyle name="20% - Accent1 3 4 8 2 2 2" xfId="27390" xr:uid="{00000000-0005-0000-0000-0000486A0000}"/>
    <cellStyle name="20% - Accent1 3 4 8 2 2 2 2" xfId="27391" xr:uid="{00000000-0005-0000-0000-0000496A0000}"/>
    <cellStyle name="20% - Accent1 3 4 8 2 2 3" xfId="27392" xr:uid="{00000000-0005-0000-0000-00004A6A0000}"/>
    <cellStyle name="20% - Accent1 3 4 8 2 3" xfId="27393" xr:uid="{00000000-0005-0000-0000-00004B6A0000}"/>
    <cellStyle name="20% - Accent1 3 4 8 2 3 2" xfId="27394" xr:uid="{00000000-0005-0000-0000-00004C6A0000}"/>
    <cellStyle name="20% - Accent1 3 4 8 2 4" xfId="27395" xr:uid="{00000000-0005-0000-0000-00004D6A0000}"/>
    <cellStyle name="20% - Accent1 3 4 8 3" xfId="27396" xr:uid="{00000000-0005-0000-0000-00004E6A0000}"/>
    <cellStyle name="20% - Accent1 3 4 8 3 2" xfId="27397" xr:uid="{00000000-0005-0000-0000-00004F6A0000}"/>
    <cellStyle name="20% - Accent1 3 4 8 3 2 2" xfId="27398" xr:uid="{00000000-0005-0000-0000-0000506A0000}"/>
    <cellStyle name="20% - Accent1 3 4 8 3 2 2 2" xfId="27399" xr:uid="{00000000-0005-0000-0000-0000516A0000}"/>
    <cellStyle name="20% - Accent1 3 4 8 3 2 3" xfId="27400" xr:uid="{00000000-0005-0000-0000-0000526A0000}"/>
    <cellStyle name="20% - Accent1 3 4 8 3 3" xfId="27401" xr:uid="{00000000-0005-0000-0000-0000536A0000}"/>
    <cellStyle name="20% - Accent1 3 4 8 3 3 2" xfId="27402" xr:uid="{00000000-0005-0000-0000-0000546A0000}"/>
    <cellStyle name="20% - Accent1 3 4 8 3 4" xfId="27403" xr:uid="{00000000-0005-0000-0000-0000556A0000}"/>
    <cellStyle name="20% - Accent1 3 4 8 4" xfId="27404" xr:uid="{00000000-0005-0000-0000-0000566A0000}"/>
    <cellStyle name="20% - Accent1 3 4 8 4 2" xfId="27405" xr:uid="{00000000-0005-0000-0000-0000576A0000}"/>
    <cellStyle name="20% - Accent1 3 4 8 4 2 2" xfId="27406" xr:uid="{00000000-0005-0000-0000-0000586A0000}"/>
    <cellStyle name="20% - Accent1 3 4 8 4 2 2 2" xfId="27407" xr:uid="{00000000-0005-0000-0000-0000596A0000}"/>
    <cellStyle name="20% - Accent1 3 4 8 4 2 3" xfId="27408" xr:uid="{00000000-0005-0000-0000-00005A6A0000}"/>
    <cellStyle name="20% - Accent1 3 4 8 4 3" xfId="27409" xr:uid="{00000000-0005-0000-0000-00005B6A0000}"/>
    <cellStyle name="20% - Accent1 3 4 8 4 3 2" xfId="27410" xr:uid="{00000000-0005-0000-0000-00005C6A0000}"/>
    <cellStyle name="20% - Accent1 3 4 8 4 4" xfId="27411" xr:uid="{00000000-0005-0000-0000-00005D6A0000}"/>
    <cellStyle name="20% - Accent1 3 4 8 5" xfId="27412" xr:uid="{00000000-0005-0000-0000-00005E6A0000}"/>
    <cellStyle name="20% - Accent1 3 4 8 5 2" xfId="27413" xr:uid="{00000000-0005-0000-0000-00005F6A0000}"/>
    <cellStyle name="20% - Accent1 3 4 8 5 2 2" xfId="27414" xr:uid="{00000000-0005-0000-0000-0000606A0000}"/>
    <cellStyle name="20% - Accent1 3 4 8 5 3" xfId="27415" xr:uid="{00000000-0005-0000-0000-0000616A0000}"/>
    <cellStyle name="20% - Accent1 3 4 8 6" xfId="27416" xr:uid="{00000000-0005-0000-0000-0000626A0000}"/>
    <cellStyle name="20% - Accent1 3 4 8 6 2" xfId="27417" xr:uid="{00000000-0005-0000-0000-0000636A0000}"/>
    <cellStyle name="20% - Accent1 3 4 8 6 2 2" xfId="27418" xr:uid="{00000000-0005-0000-0000-0000646A0000}"/>
    <cellStyle name="20% - Accent1 3 4 8 6 3" xfId="27419" xr:uid="{00000000-0005-0000-0000-0000656A0000}"/>
    <cellStyle name="20% - Accent1 3 4 8 7" xfId="27420" xr:uid="{00000000-0005-0000-0000-0000666A0000}"/>
    <cellStyle name="20% - Accent1 3 4 8 7 2" xfId="27421" xr:uid="{00000000-0005-0000-0000-0000676A0000}"/>
    <cellStyle name="20% - Accent1 3 4 8 8" xfId="27422" xr:uid="{00000000-0005-0000-0000-0000686A0000}"/>
    <cellStyle name="20% - Accent1 3 4 8 8 2" xfId="27423" xr:uid="{00000000-0005-0000-0000-0000696A0000}"/>
    <cellStyle name="20% - Accent1 3 4 8 9" xfId="27424" xr:uid="{00000000-0005-0000-0000-00006A6A0000}"/>
    <cellStyle name="20% - Accent1 3 4 9" xfId="27425" xr:uid="{00000000-0005-0000-0000-00006B6A0000}"/>
    <cellStyle name="20% - Accent1 3 4 9 2" xfId="27426" xr:uid="{00000000-0005-0000-0000-00006C6A0000}"/>
    <cellStyle name="20% - Accent1 3 4 9 2 2" xfId="27427" xr:uid="{00000000-0005-0000-0000-00006D6A0000}"/>
    <cellStyle name="20% - Accent1 3 4 9 2 2 2" xfId="27428" xr:uid="{00000000-0005-0000-0000-00006E6A0000}"/>
    <cellStyle name="20% - Accent1 3 4 9 2 3" xfId="27429" xr:uid="{00000000-0005-0000-0000-00006F6A0000}"/>
    <cellStyle name="20% - Accent1 3 4 9 3" xfId="27430" xr:uid="{00000000-0005-0000-0000-0000706A0000}"/>
    <cellStyle name="20% - Accent1 3 4 9 3 2" xfId="27431" xr:uid="{00000000-0005-0000-0000-0000716A0000}"/>
    <cellStyle name="20% - Accent1 3 4 9 4" xfId="27432" xr:uid="{00000000-0005-0000-0000-0000726A0000}"/>
    <cellStyle name="20% - Accent1 3 5" xfId="27433" xr:uid="{00000000-0005-0000-0000-0000736A0000}"/>
    <cellStyle name="20% - Accent1 3 5 10" xfId="27434" xr:uid="{00000000-0005-0000-0000-0000746A0000}"/>
    <cellStyle name="20% - Accent1 3 5 10 2" xfId="27435" xr:uid="{00000000-0005-0000-0000-0000756A0000}"/>
    <cellStyle name="20% - Accent1 3 5 10 2 2" xfId="27436" xr:uid="{00000000-0005-0000-0000-0000766A0000}"/>
    <cellStyle name="20% - Accent1 3 5 10 2 2 2" xfId="27437" xr:uid="{00000000-0005-0000-0000-0000776A0000}"/>
    <cellStyle name="20% - Accent1 3 5 10 2 3" xfId="27438" xr:uid="{00000000-0005-0000-0000-0000786A0000}"/>
    <cellStyle name="20% - Accent1 3 5 10 3" xfId="27439" xr:uid="{00000000-0005-0000-0000-0000796A0000}"/>
    <cellStyle name="20% - Accent1 3 5 10 3 2" xfId="27440" xr:uid="{00000000-0005-0000-0000-00007A6A0000}"/>
    <cellStyle name="20% - Accent1 3 5 10 4" xfId="27441" xr:uid="{00000000-0005-0000-0000-00007B6A0000}"/>
    <cellStyle name="20% - Accent1 3 5 11" xfId="27442" xr:uid="{00000000-0005-0000-0000-00007C6A0000}"/>
    <cellStyle name="20% - Accent1 3 5 11 2" xfId="27443" xr:uid="{00000000-0005-0000-0000-00007D6A0000}"/>
    <cellStyle name="20% - Accent1 3 5 11 2 2" xfId="27444" xr:uid="{00000000-0005-0000-0000-00007E6A0000}"/>
    <cellStyle name="20% - Accent1 3 5 11 2 2 2" xfId="27445" xr:uid="{00000000-0005-0000-0000-00007F6A0000}"/>
    <cellStyle name="20% - Accent1 3 5 11 2 3" xfId="27446" xr:uid="{00000000-0005-0000-0000-0000806A0000}"/>
    <cellStyle name="20% - Accent1 3 5 11 3" xfId="27447" xr:uid="{00000000-0005-0000-0000-0000816A0000}"/>
    <cellStyle name="20% - Accent1 3 5 11 3 2" xfId="27448" xr:uid="{00000000-0005-0000-0000-0000826A0000}"/>
    <cellStyle name="20% - Accent1 3 5 11 4" xfId="27449" xr:uid="{00000000-0005-0000-0000-0000836A0000}"/>
    <cellStyle name="20% - Accent1 3 5 12" xfId="27450" xr:uid="{00000000-0005-0000-0000-0000846A0000}"/>
    <cellStyle name="20% - Accent1 3 5 12 2" xfId="27451" xr:uid="{00000000-0005-0000-0000-0000856A0000}"/>
    <cellStyle name="20% - Accent1 3 5 12 2 2" xfId="27452" xr:uid="{00000000-0005-0000-0000-0000866A0000}"/>
    <cellStyle name="20% - Accent1 3 5 12 3" xfId="27453" xr:uid="{00000000-0005-0000-0000-0000876A0000}"/>
    <cellStyle name="20% - Accent1 3 5 13" xfId="27454" xr:uid="{00000000-0005-0000-0000-0000886A0000}"/>
    <cellStyle name="20% - Accent1 3 5 13 2" xfId="27455" xr:uid="{00000000-0005-0000-0000-0000896A0000}"/>
    <cellStyle name="20% - Accent1 3 5 13 2 2" xfId="27456" xr:uid="{00000000-0005-0000-0000-00008A6A0000}"/>
    <cellStyle name="20% - Accent1 3 5 13 3" xfId="27457" xr:uid="{00000000-0005-0000-0000-00008B6A0000}"/>
    <cellStyle name="20% - Accent1 3 5 14" xfId="27458" xr:uid="{00000000-0005-0000-0000-00008C6A0000}"/>
    <cellStyle name="20% - Accent1 3 5 14 2" xfId="27459" xr:uid="{00000000-0005-0000-0000-00008D6A0000}"/>
    <cellStyle name="20% - Accent1 3 5 15" xfId="27460" xr:uid="{00000000-0005-0000-0000-00008E6A0000}"/>
    <cellStyle name="20% - Accent1 3 5 15 2" xfId="27461" xr:uid="{00000000-0005-0000-0000-00008F6A0000}"/>
    <cellStyle name="20% - Accent1 3 5 16" xfId="27462" xr:uid="{00000000-0005-0000-0000-0000906A0000}"/>
    <cellStyle name="20% - Accent1 3 5 2" xfId="27463" xr:uid="{00000000-0005-0000-0000-0000916A0000}"/>
    <cellStyle name="20% - Accent1 3 5 2 10" xfId="27464" xr:uid="{00000000-0005-0000-0000-0000926A0000}"/>
    <cellStyle name="20% - Accent1 3 5 2 10 2" xfId="27465" xr:uid="{00000000-0005-0000-0000-0000936A0000}"/>
    <cellStyle name="20% - Accent1 3 5 2 10 2 2" xfId="27466" xr:uid="{00000000-0005-0000-0000-0000946A0000}"/>
    <cellStyle name="20% - Accent1 3 5 2 10 2 2 2" xfId="27467" xr:uid="{00000000-0005-0000-0000-0000956A0000}"/>
    <cellStyle name="20% - Accent1 3 5 2 10 2 3" xfId="27468" xr:uid="{00000000-0005-0000-0000-0000966A0000}"/>
    <cellStyle name="20% - Accent1 3 5 2 10 3" xfId="27469" xr:uid="{00000000-0005-0000-0000-0000976A0000}"/>
    <cellStyle name="20% - Accent1 3 5 2 10 3 2" xfId="27470" xr:uid="{00000000-0005-0000-0000-0000986A0000}"/>
    <cellStyle name="20% - Accent1 3 5 2 10 4" xfId="27471" xr:uid="{00000000-0005-0000-0000-0000996A0000}"/>
    <cellStyle name="20% - Accent1 3 5 2 11" xfId="27472" xr:uid="{00000000-0005-0000-0000-00009A6A0000}"/>
    <cellStyle name="20% - Accent1 3 5 2 11 2" xfId="27473" xr:uid="{00000000-0005-0000-0000-00009B6A0000}"/>
    <cellStyle name="20% - Accent1 3 5 2 11 2 2" xfId="27474" xr:uid="{00000000-0005-0000-0000-00009C6A0000}"/>
    <cellStyle name="20% - Accent1 3 5 2 11 3" xfId="27475" xr:uid="{00000000-0005-0000-0000-00009D6A0000}"/>
    <cellStyle name="20% - Accent1 3 5 2 12" xfId="27476" xr:uid="{00000000-0005-0000-0000-00009E6A0000}"/>
    <cellStyle name="20% - Accent1 3 5 2 12 2" xfId="27477" xr:uid="{00000000-0005-0000-0000-00009F6A0000}"/>
    <cellStyle name="20% - Accent1 3 5 2 12 2 2" xfId="27478" xr:uid="{00000000-0005-0000-0000-0000A06A0000}"/>
    <cellStyle name="20% - Accent1 3 5 2 12 3" xfId="27479" xr:uid="{00000000-0005-0000-0000-0000A16A0000}"/>
    <cellStyle name="20% - Accent1 3 5 2 13" xfId="27480" xr:uid="{00000000-0005-0000-0000-0000A26A0000}"/>
    <cellStyle name="20% - Accent1 3 5 2 13 2" xfId="27481" xr:uid="{00000000-0005-0000-0000-0000A36A0000}"/>
    <cellStyle name="20% - Accent1 3 5 2 14" xfId="27482" xr:uid="{00000000-0005-0000-0000-0000A46A0000}"/>
    <cellStyle name="20% - Accent1 3 5 2 14 2" xfId="27483" xr:uid="{00000000-0005-0000-0000-0000A56A0000}"/>
    <cellStyle name="20% - Accent1 3 5 2 15" xfId="27484" xr:uid="{00000000-0005-0000-0000-0000A66A0000}"/>
    <cellStyle name="20% - Accent1 3 5 2 2" xfId="27485" xr:uid="{00000000-0005-0000-0000-0000A76A0000}"/>
    <cellStyle name="20% - Accent1 3 5 2 2 10" xfId="27486" xr:uid="{00000000-0005-0000-0000-0000A86A0000}"/>
    <cellStyle name="20% - Accent1 3 5 2 2 10 2" xfId="27487" xr:uid="{00000000-0005-0000-0000-0000A96A0000}"/>
    <cellStyle name="20% - Accent1 3 5 2 2 10 2 2" xfId="27488" xr:uid="{00000000-0005-0000-0000-0000AA6A0000}"/>
    <cellStyle name="20% - Accent1 3 5 2 2 10 3" xfId="27489" xr:uid="{00000000-0005-0000-0000-0000AB6A0000}"/>
    <cellStyle name="20% - Accent1 3 5 2 2 11" xfId="27490" xr:uid="{00000000-0005-0000-0000-0000AC6A0000}"/>
    <cellStyle name="20% - Accent1 3 5 2 2 11 2" xfId="27491" xr:uid="{00000000-0005-0000-0000-0000AD6A0000}"/>
    <cellStyle name="20% - Accent1 3 5 2 2 11 2 2" xfId="27492" xr:uid="{00000000-0005-0000-0000-0000AE6A0000}"/>
    <cellStyle name="20% - Accent1 3 5 2 2 11 3" xfId="27493" xr:uid="{00000000-0005-0000-0000-0000AF6A0000}"/>
    <cellStyle name="20% - Accent1 3 5 2 2 12" xfId="27494" xr:uid="{00000000-0005-0000-0000-0000B06A0000}"/>
    <cellStyle name="20% - Accent1 3 5 2 2 12 2" xfId="27495" xr:uid="{00000000-0005-0000-0000-0000B16A0000}"/>
    <cellStyle name="20% - Accent1 3 5 2 2 13" xfId="27496" xr:uid="{00000000-0005-0000-0000-0000B26A0000}"/>
    <cellStyle name="20% - Accent1 3 5 2 2 13 2" xfId="27497" xr:uid="{00000000-0005-0000-0000-0000B36A0000}"/>
    <cellStyle name="20% - Accent1 3 5 2 2 14" xfId="27498" xr:uid="{00000000-0005-0000-0000-0000B46A0000}"/>
    <cellStyle name="20% - Accent1 3 5 2 2 2" xfId="27499" xr:uid="{00000000-0005-0000-0000-0000B56A0000}"/>
    <cellStyle name="20% - Accent1 3 5 2 2 2 10" xfId="27500" xr:uid="{00000000-0005-0000-0000-0000B66A0000}"/>
    <cellStyle name="20% - Accent1 3 5 2 2 2 10 2" xfId="27501" xr:uid="{00000000-0005-0000-0000-0000B76A0000}"/>
    <cellStyle name="20% - Accent1 3 5 2 2 2 11" xfId="27502" xr:uid="{00000000-0005-0000-0000-0000B86A0000}"/>
    <cellStyle name="20% - Accent1 3 5 2 2 2 2" xfId="27503" xr:uid="{00000000-0005-0000-0000-0000B96A0000}"/>
    <cellStyle name="20% - Accent1 3 5 2 2 2 2 2" xfId="27504" xr:uid="{00000000-0005-0000-0000-0000BA6A0000}"/>
    <cellStyle name="20% - Accent1 3 5 2 2 2 2 2 2" xfId="27505" xr:uid="{00000000-0005-0000-0000-0000BB6A0000}"/>
    <cellStyle name="20% - Accent1 3 5 2 2 2 2 2 2 2" xfId="27506" xr:uid="{00000000-0005-0000-0000-0000BC6A0000}"/>
    <cellStyle name="20% - Accent1 3 5 2 2 2 2 2 2 2 2" xfId="27507" xr:uid="{00000000-0005-0000-0000-0000BD6A0000}"/>
    <cellStyle name="20% - Accent1 3 5 2 2 2 2 2 2 3" xfId="27508" xr:uid="{00000000-0005-0000-0000-0000BE6A0000}"/>
    <cellStyle name="20% - Accent1 3 5 2 2 2 2 2 3" xfId="27509" xr:uid="{00000000-0005-0000-0000-0000BF6A0000}"/>
    <cellStyle name="20% - Accent1 3 5 2 2 2 2 2 3 2" xfId="27510" xr:uid="{00000000-0005-0000-0000-0000C06A0000}"/>
    <cellStyle name="20% - Accent1 3 5 2 2 2 2 2 4" xfId="27511" xr:uid="{00000000-0005-0000-0000-0000C16A0000}"/>
    <cellStyle name="20% - Accent1 3 5 2 2 2 2 3" xfId="27512" xr:uid="{00000000-0005-0000-0000-0000C26A0000}"/>
    <cellStyle name="20% - Accent1 3 5 2 2 2 2 3 2" xfId="27513" xr:uid="{00000000-0005-0000-0000-0000C36A0000}"/>
    <cellStyle name="20% - Accent1 3 5 2 2 2 2 3 2 2" xfId="27514" xr:uid="{00000000-0005-0000-0000-0000C46A0000}"/>
    <cellStyle name="20% - Accent1 3 5 2 2 2 2 3 2 2 2" xfId="27515" xr:uid="{00000000-0005-0000-0000-0000C56A0000}"/>
    <cellStyle name="20% - Accent1 3 5 2 2 2 2 3 2 3" xfId="27516" xr:uid="{00000000-0005-0000-0000-0000C66A0000}"/>
    <cellStyle name="20% - Accent1 3 5 2 2 2 2 3 3" xfId="27517" xr:uid="{00000000-0005-0000-0000-0000C76A0000}"/>
    <cellStyle name="20% - Accent1 3 5 2 2 2 2 3 3 2" xfId="27518" xr:uid="{00000000-0005-0000-0000-0000C86A0000}"/>
    <cellStyle name="20% - Accent1 3 5 2 2 2 2 3 4" xfId="27519" xr:uid="{00000000-0005-0000-0000-0000C96A0000}"/>
    <cellStyle name="20% - Accent1 3 5 2 2 2 2 4" xfId="27520" xr:uid="{00000000-0005-0000-0000-0000CA6A0000}"/>
    <cellStyle name="20% - Accent1 3 5 2 2 2 2 4 2" xfId="27521" xr:uid="{00000000-0005-0000-0000-0000CB6A0000}"/>
    <cellStyle name="20% - Accent1 3 5 2 2 2 2 4 2 2" xfId="27522" xr:uid="{00000000-0005-0000-0000-0000CC6A0000}"/>
    <cellStyle name="20% - Accent1 3 5 2 2 2 2 4 2 2 2" xfId="27523" xr:uid="{00000000-0005-0000-0000-0000CD6A0000}"/>
    <cellStyle name="20% - Accent1 3 5 2 2 2 2 4 2 3" xfId="27524" xr:uid="{00000000-0005-0000-0000-0000CE6A0000}"/>
    <cellStyle name="20% - Accent1 3 5 2 2 2 2 4 3" xfId="27525" xr:uid="{00000000-0005-0000-0000-0000CF6A0000}"/>
    <cellStyle name="20% - Accent1 3 5 2 2 2 2 4 3 2" xfId="27526" xr:uid="{00000000-0005-0000-0000-0000D06A0000}"/>
    <cellStyle name="20% - Accent1 3 5 2 2 2 2 4 4" xfId="27527" xr:uid="{00000000-0005-0000-0000-0000D16A0000}"/>
    <cellStyle name="20% - Accent1 3 5 2 2 2 2 5" xfId="27528" xr:uid="{00000000-0005-0000-0000-0000D26A0000}"/>
    <cellStyle name="20% - Accent1 3 5 2 2 2 2 5 2" xfId="27529" xr:uid="{00000000-0005-0000-0000-0000D36A0000}"/>
    <cellStyle name="20% - Accent1 3 5 2 2 2 2 5 2 2" xfId="27530" xr:uid="{00000000-0005-0000-0000-0000D46A0000}"/>
    <cellStyle name="20% - Accent1 3 5 2 2 2 2 5 3" xfId="27531" xr:uid="{00000000-0005-0000-0000-0000D56A0000}"/>
    <cellStyle name="20% - Accent1 3 5 2 2 2 2 6" xfId="27532" xr:uid="{00000000-0005-0000-0000-0000D66A0000}"/>
    <cellStyle name="20% - Accent1 3 5 2 2 2 2 6 2" xfId="27533" xr:uid="{00000000-0005-0000-0000-0000D76A0000}"/>
    <cellStyle name="20% - Accent1 3 5 2 2 2 2 6 2 2" xfId="27534" xr:uid="{00000000-0005-0000-0000-0000D86A0000}"/>
    <cellStyle name="20% - Accent1 3 5 2 2 2 2 6 3" xfId="27535" xr:uid="{00000000-0005-0000-0000-0000D96A0000}"/>
    <cellStyle name="20% - Accent1 3 5 2 2 2 2 7" xfId="27536" xr:uid="{00000000-0005-0000-0000-0000DA6A0000}"/>
    <cellStyle name="20% - Accent1 3 5 2 2 2 2 7 2" xfId="27537" xr:uid="{00000000-0005-0000-0000-0000DB6A0000}"/>
    <cellStyle name="20% - Accent1 3 5 2 2 2 2 8" xfId="27538" xr:uid="{00000000-0005-0000-0000-0000DC6A0000}"/>
    <cellStyle name="20% - Accent1 3 5 2 2 2 2 8 2" xfId="27539" xr:uid="{00000000-0005-0000-0000-0000DD6A0000}"/>
    <cellStyle name="20% - Accent1 3 5 2 2 2 2 9" xfId="27540" xr:uid="{00000000-0005-0000-0000-0000DE6A0000}"/>
    <cellStyle name="20% - Accent1 3 5 2 2 2 3" xfId="27541" xr:uid="{00000000-0005-0000-0000-0000DF6A0000}"/>
    <cellStyle name="20% - Accent1 3 5 2 2 2 3 2" xfId="27542" xr:uid="{00000000-0005-0000-0000-0000E06A0000}"/>
    <cellStyle name="20% - Accent1 3 5 2 2 2 3 2 2" xfId="27543" xr:uid="{00000000-0005-0000-0000-0000E16A0000}"/>
    <cellStyle name="20% - Accent1 3 5 2 2 2 3 2 2 2" xfId="27544" xr:uid="{00000000-0005-0000-0000-0000E26A0000}"/>
    <cellStyle name="20% - Accent1 3 5 2 2 2 3 2 2 2 2" xfId="27545" xr:uid="{00000000-0005-0000-0000-0000E36A0000}"/>
    <cellStyle name="20% - Accent1 3 5 2 2 2 3 2 2 3" xfId="27546" xr:uid="{00000000-0005-0000-0000-0000E46A0000}"/>
    <cellStyle name="20% - Accent1 3 5 2 2 2 3 2 3" xfId="27547" xr:uid="{00000000-0005-0000-0000-0000E56A0000}"/>
    <cellStyle name="20% - Accent1 3 5 2 2 2 3 2 3 2" xfId="27548" xr:uid="{00000000-0005-0000-0000-0000E66A0000}"/>
    <cellStyle name="20% - Accent1 3 5 2 2 2 3 2 4" xfId="27549" xr:uid="{00000000-0005-0000-0000-0000E76A0000}"/>
    <cellStyle name="20% - Accent1 3 5 2 2 2 3 3" xfId="27550" xr:uid="{00000000-0005-0000-0000-0000E86A0000}"/>
    <cellStyle name="20% - Accent1 3 5 2 2 2 3 3 2" xfId="27551" xr:uid="{00000000-0005-0000-0000-0000E96A0000}"/>
    <cellStyle name="20% - Accent1 3 5 2 2 2 3 3 2 2" xfId="27552" xr:uid="{00000000-0005-0000-0000-0000EA6A0000}"/>
    <cellStyle name="20% - Accent1 3 5 2 2 2 3 3 2 2 2" xfId="27553" xr:uid="{00000000-0005-0000-0000-0000EB6A0000}"/>
    <cellStyle name="20% - Accent1 3 5 2 2 2 3 3 2 3" xfId="27554" xr:uid="{00000000-0005-0000-0000-0000EC6A0000}"/>
    <cellStyle name="20% - Accent1 3 5 2 2 2 3 3 3" xfId="27555" xr:uid="{00000000-0005-0000-0000-0000ED6A0000}"/>
    <cellStyle name="20% - Accent1 3 5 2 2 2 3 3 3 2" xfId="27556" xr:uid="{00000000-0005-0000-0000-0000EE6A0000}"/>
    <cellStyle name="20% - Accent1 3 5 2 2 2 3 3 4" xfId="27557" xr:uid="{00000000-0005-0000-0000-0000EF6A0000}"/>
    <cellStyle name="20% - Accent1 3 5 2 2 2 3 4" xfId="27558" xr:uid="{00000000-0005-0000-0000-0000F06A0000}"/>
    <cellStyle name="20% - Accent1 3 5 2 2 2 3 4 2" xfId="27559" xr:uid="{00000000-0005-0000-0000-0000F16A0000}"/>
    <cellStyle name="20% - Accent1 3 5 2 2 2 3 4 2 2" xfId="27560" xr:uid="{00000000-0005-0000-0000-0000F26A0000}"/>
    <cellStyle name="20% - Accent1 3 5 2 2 2 3 4 2 2 2" xfId="27561" xr:uid="{00000000-0005-0000-0000-0000F36A0000}"/>
    <cellStyle name="20% - Accent1 3 5 2 2 2 3 4 2 3" xfId="27562" xr:uid="{00000000-0005-0000-0000-0000F46A0000}"/>
    <cellStyle name="20% - Accent1 3 5 2 2 2 3 4 3" xfId="27563" xr:uid="{00000000-0005-0000-0000-0000F56A0000}"/>
    <cellStyle name="20% - Accent1 3 5 2 2 2 3 4 3 2" xfId="27564" xr:uid="{00000000-0005-0000-0000-0000F66A0000}"/>
    <cellStyle name="20% - Accent1 3 5 2 2 2 3 4 4" xfId="27565" xr:uid="{00000000-0005-0000-0000-0000F76A0000}"/>
    <cellStyle name="20% - Accent1 3 5 2 2 2 3 5" xfId="27566" xr:uid="{00000000-0005-0000-0000-0000F86A0000}"/>
    <cellStyle name="20% - Accent1 3 5 2 2 2 3 5 2" xfId="27567" xr:uid="{00000000-0005-0000-0000-0000F96A0000}"/>
    <cellStyle name="20% - Accent1 3 5 2 2 2 3 5 2 2" xfId="27568" xr:uid="{00000000-0005-0000-0000-0000FA6A0000}"/>
    <cellStyle name="20% - Accent1 3 5 2 2 2 3 5 3" xfId="27569" xr:uid="{00000000-0005-0000-0000-0000FB6A0000}"/>
    <cellStyle name="20% - Accent1 3 5 2 2 2 3 6" xfId="27570" xr:uid="{00000000-0005-0000-0000-0000FC6A0000}"/>
    <cellStyle name="20% - Accent1 3 5 2 2 2 3 6 2" xfId="27571" xr:uid="{00000000-0005-0000-0000-0000FD6A0000}"/>
    <cellStyle name="20% - Accent1 3 5 2 2 2 3 6 2 2" xfId="27572" xr:uid="{00000000-0005-0000-0000-0000FE6A0000}"/>
    <cellStyle name="20% - Accent1 3 5 2 2 2 3 6 3" xfId="27573" xr:uid="{00000000-0005-0000-0000-0000FF6A0000}"/>
    <cellStyle name="20% - Accent1 3 5 2 2 2 3 7" xfId="27574" xr:uid="{00000000-0005-0000-0000-0000006B0000}"/>
    <cellStyle name="20% - Accent1 3 5 2 2 2 3 7 2" xfId="27575" xr:uid="{00000000-0005-0000-0000-0000016B0000}"/>
    <cellStyle name="20% - Accent1 3 5 2 2 2 3 8" xfId="27576" xr:uid="{00000000-0005-0000-0000-0000026B0000}"/>
    <cellStyle name="20% - Accent1 3 5 2 2 2 3 8 2" xfId="27577" xr:uid="{00000000-0005-0000-0000-0000036B0000}"/>
    <cellStyle name="20% - Accent1 3 5 2 2 2 3 9" xfId="27578" xr:uid="{00000000-0005-0000-0000-0000046B0000}"/>
    <cellStyle name="20% - Accent1 3 5 2 2 2 4" xfId="27579" xr:uid="{00000000-0005-0000-0000-0000056B0000}"/>
    <cellStyle name="20% - Accent1 3 5 2 2 2 4 2" xfId="27580" xr:uid="{00000000-0005-0000-0000-0000066B0000}"/>
    <cellStyle name="20% - Accent1 3 5 2 2 2 4 2 2" xfId="27581" xr:uid="{00000000-0005-0000-0000-0000076B0000}"/>
    <cellStyle name="20% - Accent1 3 5 2 2 2 4 2 2 2" xfId="27582" xr:uid="{00000000-0005-0000-0000-0000086B0000}"/>
    <cellStyle name="20% - Accent1 3 5 2 2 2 4 2 3" xfId="27583" xr:uid="{00000000-0005-0000-0000-0000096B0000}"/>
    <cellStyle name="20% - Accent1 3 5 2 2 2 4 3" xfId="27584" xr:uid="{00000000-0005-0000-0000-00000A6B0000}"/>
    <cellStyle name="20% - Accent1 3 5 2 2 2 4 3 2" xfId="27585" xr:uid="{00000000-0005-0000-0000-00000B6B0000}"/>
    <cellStyle name="20% - Accent1 3 5 2 2 2 4 4" xfId="27586" xr:uid="{00000000-0005-0000-0000-00000C6B0000}"/>
    <cellStyle name="20% - Accent1 3 5 2 2 2 5" xfId="27587" xr:uid="{00000000-0005-0000-0000-00000D6B0000}"/>
    <cellStyle name="20% - Accent1 3 5 2 2 2 5 2" xfId="27588" xr:uid="{00000000-0005-0000-0000-00000E6B0000}"/>
    <cellStyle name="20% - Accent1 3 5 2 2 2 5 2 2" xfId="27589" xr:uid="{00000000-0005-0000-0000-00000F6B0000}"/>
    <cellStyle name="20% - Accent1 3 5 2 2 2 5 2 2 2" xfId="27590" xr:uid="{00000000-0005-0000-0000-0000106B0000}"/>
    <cellStyle name="20% - Accent1 3 5 2 2 2 5 2 3" xfId="27591" xr:uid="{00000000-0005-0000-0000-0000116B0000}"/>
    <cellStyle name="20% - Accent1 3 5 2 2 2 5 3" xfId="27592" xr:uid="{00000000-0005-0000-0000-0000126B0000}"/>
    <cellStyle name="20% - Accent1 3 5 2 2 2 5 3 2" xfId="27593" xr:uid="{00000000-0005-0000-0000-0000136B0000}"/>
    <cellStyle name="20% - Accent1 3 5 2 2 2 5 4" xfId="27594" xr:uid="{00000000-0005-0000-0000-0000146B0000}"/>
    <cellStyle name="20% - Accent1 3 5 2 2 2 6" xfId="27595" xr:uid="{00000000-0005-0000-0000-0000156B0000}"/>
    <cellStyle name="20% - Accent1 3 5 2 2 2 6 2" xfId="27596" xr:uid="{00000000-0005-0000-0000-0000166B0000}"/>
    <cellStyle name="20% - Accent1 3 5 2 2 2 6 2 2" xfId="27597" xr:uid="{00000000-0005-0000-0000-0000176B0000}"/>
    <cellStyle name="20% - Accent1 3 5 2 2 2 6 2 2 2" xfId="27598" xr:uid="{00000000-0005-0000-0000-0000186B0000}"/>
    <cellStyle name="20% - Accent1 3 5 2 2 2 6 2 3" xfId="27599" xr:uid="{00000000-0005-0000-0000-0000196B0000}"/>
    <cellStyle name="20% - Accent1 3 5 2 2 2 6 3" xfId="27600" xr:uid="{00000000-0005-0000-0000-00001A6B0000}"/>
    <cellStyle name="20% - Accent1 3 5 2 2 2 6 3 2" xfId="27601" xr:uid="{00000000-0005-0000-0000-00001B6B0000}"/>
    <cellStyle name="20% - Accent1 3 5 2 2 2 6 4" xfId="27602" xr:uid="{00000000-0005-0000-0000-00001C6B0000}"/>
    <cellStyle name="20% - Accent1 3 5 2 2 2 7" xfId="27603" xr:uid="{00000000-0005-0000-0000-00001D6B0000}"/>
    <cellStyle name="20% - Accent1 3 5 2 2 2 7 2" xfId="27604" xr:uid="{00000000-0005-0000-0000-00001E6B0000}"/>
    <cellStyle name="20% - Accent1 3 5 2 2 2 7 2 2" xfId="27605" xr:uid="{00000000-0005-0000-0000-00001F6B0000}"/>
    <cellStyle name="20% - Accent1 3 5 2 2 2 7 3" xfId="27606" xr:uid="{00000000-0005-0000-0000-0000206B0000}"/>
    <cellStyle name="20% - Accent1 3 5 2 2 2 8" xfId="27607" xr:uid="{00000000-0005-0000-0000-0000216B0000}"/>
    <cellStyle name="20% - Accent1 3 5 2 2 2 8 2" xfId="27608" xr:uid="{00000000-0005-0000-0000-0000226B0000}"/>
    <cellStyle name="20% - Accent1 3 5 2 2 2 8 2 2" xfId="27609" xr:uid="{00000000-0005-0000-0000-0000236B0000}"/>
    <cellStyle name="20% - Accent1 3 5 2 2 2 8 3" xfId="27610" xr:uid="{00000000-0005-0000-0000-0000246B0000}"/>
    <cellStyle name="20% - Accent1 3 5 2 2 2 9" xfId="27611" xr:uid="{00000000-0005-0000-0000-0000256B0000}"/>
    <cellStyle name="20% - Accent1 3 5 2 2 2 9 2" xfId="27612" xr:uid="{00000000-0005-0000-0000-0000266B0000}"/>
    <cellStyle name="20% - Accent1 3 5 2 2 3" xfId="27613" xr:uid="{00000000-0005-0000-0000-0000276B0000}"/>
    <cellStyle name="20% - Accent1 3 5 2 2 3 10" xfId="27614" xr:uid="{00000000-0005-0000-0000-0000286B0000}"/>
    <cellStyle name="20% - Accent1 3 5 2 2 3 10 2" xfId="27615" xr:uid="{00000000-0005-0000-0000-0000296B0000}"/>
    <cellStyle name="20% - Accent1 3 5 2 2 3 11" xfId="27616" xr:uid="{00000000-0005-0000-0000-00002A6B0000}"/>
    <cellStyle name="20% - Accent1 3 5 2 2 3 2" xfId="27617" xr:uid="{00000000-0005-0000-0000-00002B6B0000}"/>
    <cellStyle name="20% - Accent1 3 5 2 2 3 2 2" xfId="27618" xr:uid="{00000000-0005-0000-0000-00002C6B0000}"/>
    <cellStyle name="20% - Accent1 3 5 2 2 3 2 2 2" xfId="27619" xr:uid="{00000000-0005-0000-0000-00002D6B0000}"/>
    <cellStyle name="20% - Accent1 3 5 2 2 3 2 2 2 2" xfId="27620" xr:uid="{00000000-0005-0000-0000-00002E6B0000}"/>
    <cellStyle name="20% - Accent1 3 5 2 2 3 2 2 2 2 2" xfId="27621" xr:uid="{00000000-0005-0000-0000-00002F6B0000}"/>
    <cellStyle name="20% - Accent1 3 5 2 2 3 2 2 2 3" xfId="27622" xr:uid="{00000000-0005-0000-0000-0000306B0000}"/>
    <cellStyle name="20% - Accent1 3 5 2 2 3 2 2 3" xfId="27623" xr:uid="{00000000-0005-0000-0000-0000316B0000}"/>
    <cellStyle name="20% - Accent1 3 5 2 2 3 2 2 3 2" xfId="27624" xr:uid="{00000000-0005-0000-0000-0000326B0000}"/>
    <cellStyle name="20% - Accent1 3 5 2 2 3 2 2 4" xfId="27625" xr:uid="{00000000-0005-0000-0000-0000336B0000}"/>
    <cellStyle name="20% - Accent1 3 5 2 2 3 2 3" xfId="27626" xr:uid="{00000000-0005-0000-0000-0000346B0000}"/>
    <cellStyle name="20% - Accent1 3 5 2 2 3 2 3 2" xfId="27627" xr:uid="{00000000-0005-0000-0000-0000356B0000}"/>
    <cellStyle name="20% - Accent1 3 5 2 2 3 2 3 2 2" xfId="27628" xr:uid="{00000000-0005-0000-0000-0000366B0000}"/>
    <cellStyle name="20% - Accent1 3 5 2 2 3 2 3 2 2 2" xfId="27629" xr:uid="{00000000-0005-0000-0000-0000376B0000}"/>
    <cellStyle name="20% - Accent1 3 5 2 2 3 2 3 2 3" xfId="27630" xr:uid="{00000000-0005-0000-0000-0000386B0000}"/>
    <cellStyle name="20% - Accent1 3 5 2 2 3 2 3 3" xfId="27631" xr:uid="{00000000-0005-0000-0000-0000396B0000}"/>
    <cellStyle name="20% - Accent1 3 5 2 2 3 2 3 3 2" xfId="27632" xr:uid="{00000000-0005-0000-0000-00003A6B0000}"/>
    <cellStyle name="20% - Accent1 3 5 2 2 3 2 3 4" xfId="27633" xr:uid="{00000000-0005-0000-0000-00003B6B0000}"/>
    <cellStyle name="20% - Accent1 3 5 2 2 3 2 4" xfId="27634" xr:uid="{00000000-0005-0000-0000-00003C6B0000}"/>
    <cellStyle name="20% - Accent1 3 5 2 2 3 2 4 2" xfId="27635" xr:uid="{00000000-0005-0000-0000-00003D6B0000}"/>
    <cellStyle name="20% - Accent1 3 5 2 2 3 2 4 2 2" xfId="27636" xr:uid="{00000000-0005-0000-0000-00003E6B0000}"/>
    <cellStyle name="20% - Accent1 3 5 2 2 3 2 4 2 2 2" xfId="27637" xr:uid="{00000000-0005-0000-0000-00003F6B0000}"/>
    <cellStyle name="20% - Accent1 3 5 2 2 3 2 4 2 3" xfId="27638" xr:uid="{00000000-0005-0000-0000-0000406B0000}"/>
    <cellStyle name="20% - Accent1 3 5 2 2 3 2 4 3" xfId="27639" xr:uid="{00000000-0005-0000-0000-0000416B0000}"/>
    <cellStyle name="20% - Accent1 3 5 2 2 3 2 4 3 2" xfId="27640" xr:uid="{00000000-0005-0000-0000-0000426B0000}"/>
    <cellStyle name="20% - Accent1 3 5 2 2 3 2 4 4" xfId="27641" xr:uid="{00000000-0005-0000-0000-0000436B0000}"/>
    <cellStyle name="20% - Accent1 3 5 2 2 3 2 5" xfId="27642" xr:uid="{00000000-0005-0000-0000-0000446B0000}"/>
    <cellStyle name="20% - Accent1 3 5 2 2 3 2 5 2" xfId="27643" xr:uid="{00000000-0005-0000-0000-0000456B0000}"/>
    <cellStyle name="20% - Accent1 3 5 2 2 3 2 5 2 2" xfId="27644" xr:uid="{00000000-0005-0000-0000-0000466B0000}"/>
    <cellStyle name="20% - Accent1 3 5 2 2 3 2 5 3" xfId="27645" xr:uid="{00000000-0005-0000-0000-0000476B0000}"/>
    <cellStyle name="20% - Accent1 3 5 2 2 3 2 6" xfId="27646" xr:uid="{00000000-0005-0000-0000-0000486B0000}"/>
    <cellStyle name="20% - Accent1 3 5 2 2 3 2 6 2" xfId="27647" xr:uid="{00000000-0005-0000-0000-0000496B0000}"/>
    <cellStyle name="20% - Accent1 3 5 2 2 3 2 6 2 2" xfId="27648" xr:uid="{00000000-0005-0000-0000-00004A6B0000}"/>
    <cellStyle name="20% - Accent1 3 5 2 2 3 2 6 3" xfId="27649" xr:uid="{00000000-0005-0000-0000-00004B6B0000}"/>
    <cellStyle name="20% - Accent1 3 5 2 2 3 2 7" xfId="27650" xr:uid="{00000000-0005-0000-0000-00004C6B0000}"/>
    <cellStyle name="20% - Accent1 3 5 2 2 3 2 7 2" xfId="27651" xr:uid="{00000000-0005-0000-0000-00004D6B0000}"/>
    <cellStyle name="20% - Accent1 3 5 2 2 3 2 8" xfId="27652" xr:uid="{00000000-0005-0000-0000-00004E6B0000}"/>
    <cellStyle name="20% - Accent1 3 5 2 2 3 2 8 2" xfId="27653" xr:uid="{00000000-0005-0000-0000-00004F6B0000}"/>
    <cellStyle name="20% - Accent1 3 5 2 2 3 2 9" xfId="27654" xr:uid="{00000000-0005-0000-0000-0000506B0000}"/>
    <cellStyle name="20% - Accent1 3 5 2 2 3 3" xfId="27655" xr:uid="{00000000-0005-0000-0000-0000516B0000}"/>
    <cellStyle name="20% - Accent1 3 5 2 2 3 3 2" xfId="27656" xr:uid="{00000000-0005-0000-0000-0000526B0000}"/>
    <cellStyle name="20% - Accent1 3 5 2 2 3 3 2 2" xfId="27657" xr:uid="{00000000-0005-0000-0000-0000536B0000}"/>
    <cellStyle name="20% - Accent1 3 5 2 2 3 3 2 2 2" xfId="27658" xr:uid="{00000000-0005-0000-0000-0000546B0000}"/>
    <cellStyle name="20% - Accent1 3 5 2 2 3 3 2 2 2 2" xfId="27659" xr:uid="{00000000-0005-0000-0000-0000556B0000}"/>
    <cellStyle name="20% - Accent1 3 5 2 2 3 3 2 2 3" xfId="27660" xr:uid="{00000000-0005-0000-0000-0000566B0000}"/>
    <cellStyle name="20% - Accent1 3 5 2 2 3 3 2 3" xfId="27661" xr:uid="{00000000-0005-0000-0000-0000576B0000}"/>
    <cellStyle name="20% - Accent1 3 5 2 2 3 3 2 3 2" xfId="27662" xr:uid="{00000000-0005-0000-0000-0000586B0000}"/>
    <cellStyle name="20% - Accent1 3 5 2 2 3 3 2 4" xfId="27663" xr:uid="{00000000-0005-0000-0000-0000596B0000}"/>
    <cellStyle name="20% - Accent1 3 5 2 2 3 3 3" xfId="27664" xr:uid="{00000000-0005-0000-0000-00005A6B0000}"/>
    <cellStyle name="20% - Accent1 3 5 2 2 3 3 3 2" xfId="27665" xr:uid="{00000000-0005-0000-0000-00005B6B0000}"/>
    <cellStyle name="20% - Accent1 3 5 2 2 3 3 3 2 2" xfId="27666" xr:uid="{00000000-0005-0000-0000-00005C6B0000}"/>
    <cellStyle name="20% - Accent1 3 5 2 2 3 3 3 2 2 2" xfId="27667" xr:uid="{00000000-0005-0000-0000-00005D6B0000}"/>
    <cellStyle name="20% - Accent1 3 5 2 2 3 3 3 2 3" xfId="27668" xr:uid="{00000000-0005-0000-0000-00005E6B0000}"/>
    <cellStyle name="20% - Accent1 3 5 2 2 3 3 3 3" xfId="27669" xr:uid="{00000000-0005-0000-0000-00005F6B0000}"/>
    <cellStyle name="20% - Accent1 3 5 2 2 3 3 3 3 2" xfId="27670" xr:uid="{00000000-0005-0000-0000-0000606B0000}"/>
    <cellStyle name="20% - Accent1 3 5 2 2 3 3 3 4" xfId="27671" xr:uid="{00000000-0005-0000-0000-0000616B0000}"/>
    <cellStyle name="20% - Accent1 3 5 2 2 3 3 4" xfId="27672" xr:uid="{00000000-0005-0000-0000-0000626B0000}"/>
    <cellStyle name="20% - Accent1 3 5 2 2 3 3 4 2" xfId="27673" xr:uid="{00000000-0005-0000-0000-0000636B0000}"/>
    <cellStyle name="20% - Accent1 3 5 2 2 3 3 4 2 2" xfId="27674" xr:uid="{00000000-0005-0000-0000-0000646B0000}"/>
    <cellStyle name="20% - Accent1 3 5 2 2 3 3 4 2 2 2" xfId="27675" xr:uid="{00000000-0005-0000-0000-0000656B0000}"/>
    <cellStyle name="20% - Accent1 3 5 2 2 3 3 4 2 3" xfId="27676" xr:uid="{00000000-0005-0000-0000-0000666B0000}"/>
    <cellStyle name="20% - Accent1 3 5 2 2 3 3 4 3" xfId="27677" xr:uid="{00000000-0005-0000-0000-0000676B0000}"/>
    <cellStyle name="20% - Accent1 3 5 2 2 3 3 4 3 2" xfId="27678" xr:uid="{00000000-0005-0000-0000-0000686B0000}"/>
    <cellStyle name="20% - Accent1 3 5 2 2 3 3 4 4" xfId="27679" xr:uid="{00000000-0005-0000-0000-0000696B0000}"/>
    <cellStyle name="20% - Accent1 3 5 2 2 3 3 5" xfId="27680" xr:uid="{00000000-0005-0000-0000-00006A6B0000}"/>
    <cellStyle name="20% - Accent1 3 5 2 2 3 3 5 2" xfId="27681" xr:uid="{00000000-0005-0000-0000-00006B6B0000}"/>
    <cellStyle name="20% - Accent1 3 5 2 2 3 3 5 2 2" xfId="27682" xr:uid="{00000000-0005-0000-0000-00006C6B0000}"/>
    <cellStyle name="20% - Accent1 3 5 2 2 3 3 5 3" xfId="27683" xr:uid="{00000000-0005-0000-0000-00006D6B0000}"/>
    <cellStyle name="20% - Accent1 3 5 2 2 3 3 6" xfId="27684" xr:uid="{00000000-0005-0000-0000-00006E6B0000}"/>
    <cellStyle name="20% - Accent1 3 5 2 2 3 3 6 2" xfId="27685" xr:uid="{00000000-0005-0000-0000-00006F6B0000}"/>
    <cellStyle name="20% - Accent1 3 5 2 2 3 3 6 2 2" xfId="27686" xr:uid="{00000000-0005-0000-0000-0000706B0000}"/>
    <cellStyle name="20% - Accent1 3 5 2 2 3 3 6 3" xfId="27687" xr:uid="{00000000-0005-0000-0000-0000716B0000}"/>
    <cellStyle name="20% - Accent1 3 5 2 2 3 3 7" xfId="27688" xr:uid="{00000000-0005-0000-0000-0000726B0000}"/>
    <cellStyle name="20% - Accent1 3 5 2 2 3 3 7 2" xfId="27689" xr:uid="{00000000-0005-0000-0000-0000736B0000}"/>
    <cellStyle name="20% - Accent1 3 5 2 2 3 3 8" xfId="27690" xr:uid="{00000000-0005-0000-0000-0000746B0000}"/>
    <cellStyle name="20% - Accent1 3 5 2 2 3 3 8 2" xfId="27691" xr:uid="{00000000-0005-0000-0000-0000756B0000}"/>
    <cellStyle name="20% - Accent1 3 5 2 2 3 3 9" xfId="27692" xr:uid="{00000000-0005-0000-0000-0000766B0000}"/>
    <cellStyle name="20% - Accent1 3 5 2 2 3 4" xfId="27693" xr:uid="{00000000-0005-0000-0000-0000776B0000}"/>
    <cellStyle name="20% - Accent1 3 5 2 2 3 4 2" xfId="27694" xr:uid="{00000000-0005-0000-0000-0000786B0000}"/>
    <cellStyle name="20% - Accent1 3 5 2 2 3 4 2 2" xfId="27695" xr:uid="{00000000-0005-0000-0000-0000796B0000}"/>
    <cellStyle name="20% - Accent1 3 5 2 2 3 4 2 2 2" xfId="27696" xr:uid="{00000000-0005-0000-0000-00007A6B0000}"/>
    <cellStyle name="20% - Accent1 3 5 2 2 3 4 2 3" xfId="27697" xr:uid="{00000000-0005-0000-0000-00007B6B0000}"/>
    <cellStyle name="20% - Accent1 3 5 2 2 3 4 3" xfId="27698" xr:uid="{00000000-0005-0000-0000-00007C6B0000}"/>
    <cellStyle name="20% - Accent1 3 5 2 2 3 4 3 2" xfId="27699" xr:uid="{00000000-0005-0000-0000-00007D6B0000}"/>
    <cellStyle name="20% - Accent1 3 5 2 2 3 4 4" xfId="27700" xr:uid="{00000000-0005-0000-0000-00007E6B0000}"/>
    <cellStyle name="20% - Accent1 3 5 2 2 3 5" xfId="27701" xr:uid="{00000000-0005-0000-0000-00007F6B0000}"/>
    <cellStyle name="20% - Accent1 3 5 2 2 3 5 2" xfId="27702" xr:uid="{00000000-0005-0000-0000-0000806B0000}"/>
    <cellStyle name="20% - Accent1 3 5 2 2 3 5 2 2" xfId="27703" xr:uid="{00000000-0005-0000-0000-0000816B0000}"/>
    <cellStyle name="20% - Accent1 3 5 2 2 3 5 2 2 2" xfId="27704" xr:uid="{00000000-0005-0000-0000-0000826B0000}"/>
    <cellStyle name="20% - Accent1 3 5 2 2 3 5 2 3" xfId="27705" xr:uid="{00000000-0005-0000-0000-0000836B0000}"/>
    <cellStyle name="20% - Accent1 3 5 2 2 3 5 3" xfId="27706" xr:uid="{00000000-0005-0000-0000-0000846B0000}"/>
    <cellStyle name="20% - Accent1 3 5 2 2 3 5 3 2" xfId="27707" xr:uid="{00000000-0005-0000-0000-0000856B0000}"/>
    <cellStyle name="20% - Accent1 3 5 2 2 3 5 4" xfId="27708" xr:uid="{00000000-0005-0000-0000-0000866B0000}"/>
    <cellStyle name="20% - Accent1 3 5 2 2 3 6" xfId="27709" xr:uid="{00000000-0005-0000-0000-0000876B0000}"/>
    <cellStyle name="20% - Accent1 3 5 2 2 3 6 2" xfId="27710" xr:uid="{00000000-0005-0000-0000-0000886B0000}"/>
    <cellStyle name="20% - Accent1 3 5 2 2 3 6 2 2" xfId="27711" xr:uid="{00000000-0005-0000-0000-0000896B0000}"/>
    <cellStyle name="20% - Accent1 3 5 2 2 3 6 2 2 2" xfId="27712" xr:uid="{00000000-0005-0000-0000-00008A6B0000}"/>
    <cellStyle name="20% - Accent1 3 5 2 2 3 6 2 3" xfId="27713" xr:uid="{00000000-0005-0000-0000-00008B6B0000}"/>
    <cellStyle name="20% - Accent1 3 5 2 2 3 6 3" xfId="27714" xr:uid="{00000000-0005-0000-0000-00008C6B0000}"/>
    <cellStyle name="20% - Accent1 3 5 2 2 3 6 3 2" xfId="27715" xr:uid="{00000000-0005-0000-0000-00008D6B0000}"/>
    <cellStyle name="20% - Accent1 3 5 2 2 3 6 4" xfId="27716" xr:uid="{00000000-0005-0000-0000-00008E6B0000}"/>
    <cellStyle name="20% - Accent1 3 5 2 2 3 7" xfId="27717" xr:uid="{00000000-0005-0000-0000-00008F6B0000}"/>
    <cellStyle name="20% - Accent1 3 5 2 2 3 7 2" xfId="27718" xr:uid="{00000000-0005-0000-0000-0000906B0000}"/>
    <cellStyle name="20% - Accent1 3 5 2 2 3 7 2 2" xfId="27719" xr:uid="{00000000-0005-0000-0000-0000916B0000}"/>
    <cellStyle name="20% - Accent1 3 5 2 2 3 7 3" xfId="27720" xr:uid="{00000000-0005-0000-0000-0000926B0000}"/>
    <cellStyle name="20% - Accent1 3 5 2 2 3 8" xfId="27721" xr:uid="{00000000-0005-0000-0000-0000936B0000}"/>
    <cellStyle name="20% - Accent1 3 5 2 2 3 8 2" xfId="27722" xr:uid="{00000000-0005-0000-0000-0000946B0000}"/>
    <cellStyle name="20% - Accent1 3 5 2 2 3 8 2 2" xfId="27723" xr:uid="{00000000-0005-0000-0000-0000956B0000}"/>
    <cellStyle name="20% - Accent1 3 5 2 2 3 8 3" xfId="27724" xr:uid="{00000000-0005-0000-0000-0000966B0000}"/>
    <cellStyle name="20% - Accent1 3 5 2 2 3 9" xfId="27725" xr:uid="{00000000-0005-0000-0000-0000976B0000}"/>
    <cellStyle name="20% - Accent1 3 5 2 2 3 9 2" xfId="27726" xr:uid="{00000000-0005-0000-0000-0000986B0000}"/>
    <cellStyle name="20% - Accent1 3 5 2 2 4" xfId="27727" xr:uid="{00000000-0005-0000-0000-0000996B0000}"/>
    <cellStyle name="20% - Accent1 3 5 2 2 4 10" xfId="27728" xr:uid="{00000000-0005-0000-0000-00009A6B0000}"/>
    <cellStyle name="20% - Accent1 3 5 2 2 4 10 2" xfId="27729" xr:uid="{00000000-0005-0000-0000-00009B6B0000}"/>
    <cellStyle name="20% - Accent1 3 5 2 2 4 11" xfId="27730" xr:uid="{00000000-0005-0000-0000-00009C6B0000}"/>
    <cellStyle name="20% - Accent1 3 5 2 2 4 2" xfId="27731" xr:uid="{00000000-0005-0000-0000-00009D6B0000}"/>
    <cellStyle name="20% - Accent1 3 5 2 2 4 2 2" xfId="27732" xr:uid="{00000000-0005-0000-0000-00009E6B0000}"/>
    <cellStyle name="20% - Accent1 3 5 2 2 4 2 2 2" xfId="27733" xr:uid="{00000000-0005-0000-0000-00009F6B0000}"/>
    <cellStyle name="20% - Accent1 3 5 2 2 4 2 2 2 2" xfId="27734" xr:uid="{00000000-0005-0000-0000-0000A06B0000}"/>
    <cellStyle name="20% - Accent1 3 5 2 2 4 2 2 2 2 2" xfId="27735" xr:uid="{00000000-0005-0000-0000-0000A16B0000}"/>
    <cellStyle name="20% - Accent1 3 5 2 2 4 2 2 2 3" xfId="27736" xr:uid="{00000000-0005-0000-0000-0000A26B0000}"/>
    <cellStyle name="20% - Accent1 3 5 2 2 4 2 2 3" xfId="27737" xr:uid="{00000000-0005-0000-0000-0000A36B0000}"/>
    <cellStyle name="20% - Accent1 3 5 2 2 4 2 2 3 2" xfId="27738" xr:uid="{00000000-0005-0000-0000-0000A46B0000}"/>
    <cellStyle name="20% - Accent1 3 5 2 2 4 2 2 4" xfId="27739" xr:uid="{00000000-0005-0000-0000-0000A56B0000}"/>
    <cellStyle name="20% - Accent1 3 5 2 2 4 2 3" xfId="27740" xr:uid="{00000000-0005-0000-0000-0000A66B0000}"/>
    <cellStyle name="20% - Accent1 3 5 2 2 4 2 3 2" xfId="27741" xr:uid="{00000000-0005-0000-0000-0000A76B0000}"/>
    <cellStyle name="20% - Accent1 3 5 2 2 4 2 3 2 2" xfId="27742" xr:uid="{00000000-0005-0000-0000-0000A86B0000}"/>
    <cellStyle name="20% - Accent1 3 5 2 2 4 2 3 2 2 2" xfId="27743" xr:uid="{00000000-0005-0000-0000-0000A96B0000}"/>
    <cellStyle name="20% - Accent1 3 5 2 2 4 2 3 2 3" xfId="27744" xr:uid="{00000000-0005-0000-0000-0000AA6B0000}"/>
    <cellStyle name="20% - Accent1 3 5 2 2 4 2 3 3" xfId="27745" xr:uid="{00000000-0005-0000-0000-0000AB6B0000}"/>
    <cellStyle name="20% - Accent1 3 5 2 2 4 2 3 3 2" xfId="27746" xr:uid="{00000000-0005-0000-0000-0000AC6B0000}"/>
    <cellStyle name="20% - Accent1 3 5 2 2 4 2 3 4" xfId="27747" xr:uid="{00000000-0005-0000-0000-0000AD6B0000}"/>
    <cellStyle name="20% - Accent1 3 5 2 2 4 2 4" xfId="27748" xr:uid="{00000000-0005-0000-0000-0000AE6B0000}"/>
    <cellStyle name="20% - Accent1 3 5 2 2 4 2 4 2" xfId="27749" xr:uid="{00000000-0005-0000-0000-0000AF6B0000}"/>
    <cellStyle name="20% - Accent1 3 5 2 2 4 2 4 2 2" xfId="27750" xr:uid="{00000000-0005-0000-0000-0000B06B0000}"/>
    <cellStyle name="20% - Accent1 3 5 2 2 4 2 4 2 2 2" xfId="27751" xr:uid="{00000000-0005-0000-0000-0000B16B0000}"/>
    <cellStyle name="20% - Accent1 3 5 2 2 4 2 4 2 3" xfId="27752" xr:uid="{00000000-0005-0000-0000-0000B26B0000}"/>
    <cellStyle name="20% - Accent1 3 5 2 2 4 2 4 3" xfId="27753" xr:uid="{00000000-0005-0000-0000-0000B36B0000}"/>
    <cellStyle name="20% - Accent1 3 5 2 2 4 2 4 3 2" xfId="27754" xr:uid="{00000000-0005-0000-0000-0000B46B0000}"/>
    <cellStyle name="20% - Accent1 3 5 2 2 4 2 4 4" xfId="27755" xr:uid="{00000000-0005-0000-0000-0000B56B0000}"/>
    <cellStyle name="20% - Accent1 3 5 2 2 4 2 5" xfId="27756" xr:uid="{00000000-0005-0000-0000-0000B66B0000}"/>
    <cellStyle name="20% - Accent1 3 5 2 2 4 2 5 2" xfId="27757" xr:uid="{00000000-0005-0000-0000-0000B76B0000}"/>
    <cellStyle name="20% - Accent1 3 5 2 2 4 2 5 2 2" xfId="27758" xr:uid="{00000000-0005-0000-0000-0000B86B0000}"/>
    <cellStyle name="20% - Accent1 3 5 2 2 4 2 5 3" xfId="27759" xr:uid="{00000000-0005-0000-0000-0000B96B0000}"/>
    <cellStyle name="20% - Accent1 3 5 2 2 4 2 6" xfId="27760" xr:uid="{00000000-0005-0000-0000-0000BA6B0000}"/>
    <cellStyle name="20% - Accent1 3 5 2 2 4 2 6 2" xfId="27761" xr:uid="{00000000-0005-0000-0000-0000BB6B0000}"/>
    <cellStyle name="20% - Accent1 3 5 2 2 4 2 6 2 2" xfId="27762" xr:uid="{00000000-0005-0000-0000-0000BC6B0000}"/>
    <cellStyle name="20% - Accent1 3 5 2 2 4 2 6 3" xfId="27763" xr:uid="{00000000-0005-0000-0000-0000BD6B0000}"/>
    <cellStyle name="20% - Accent1 3 5 2 2 4 2 7" xfId="27764" xr:uid="{00000000-0005-0000-0000-0000BE6B0000}"/>
    <cellStyle name="20% - Accent1 3 5 2 2 4 2 7 2" xfId="27765" xr:uid="{00000000-0005-0000-0000-0000BF6B0000}"/>
    <cellStyle name="20% - Accent1 3 5 2 2 4 2 8" xfId="27766" xr:uid="{00000000-0005-0000-0000-0000C06B0000}"/>
    <cellStyle name="20% - Accent1 3 5 2 2 4 2 8 2" xfId="27767" xr:uid="{00000000-0005-0000-0000-0000C16B0000}"/>
    <cellStyle name="20% - Accent1 3 5 2 2 4 2 9" xfId="27768" xr:uid="{00000000-0005-0000-0000-0000C26B0000}"/>
    <cellStyle name="20% - Accent1 3 5 2 2 4 3" xfId="27769" xr:uid="{00000000-0005-0000-0000-0000C36B0000}"/>
    <cellStyle name="20% - Accent1 3 5 2 2 4 3 2" xfId="27770" xr:uid="{00000000-0005-0000-0000-0000C46B0000}"/>
    <cellStyle name="20% - Accent1 3 5 2 2 4 3 2 2" xfId="27771" xr:uid="{00000000-0005-0000-0000-0000C56B0000}"/>
    <cellStyle name="20% - Accent1 3 5 2 2 4 3 2 2 2" xfId="27772" xr:uid="{00000000-0005-0000-0000-0000C66B0000}"/>
    <cellStyle name="20% - Accent1 3 5 2 2 4 3 2 2 2 2" xfId="27773" xr:uid="{00000000-0005-0000-0000-0000C76B0000}"/>
    <cellStyle name="20% - Accent1 3 5 2 2 4 3 2 2 3" xfId="27774" xr:uid="{00000000-0005-0000-0000-0000C86B0000}"/>
    <cellStyle name="20% - Accent1 3 5 2 2 4 3 2 3" xfId="27775" xr:uid="{00000000-0005-0000-0000-0000C96B0000}"/>
    <cellStyle name="20% - Accent1 3 5 2 2 4 3 2 3 2" xfId="27776" xr:uid="{00000000-0005-0000-0000-0000CA6B0000}"/>
    <cellStyle name="20% - Accent1 3 5 2 2 4 3 2 4" xfId="27777" xr:uid="{00000000-0005-0000-0000-0000CB6B0000}"/>
    <cellStyle name="20% - Accent1 3 5 2 2 4 3 3" xfId="27778" xr:uid="{00000000-0005-0000-0000-0000CC6B0000}"/>
    <cellStyle name="20% - Accent1 3 5 2 2 4 3 3 2" xfId="27779" xr:uid="{00000000-0005-0000-0000-0000CD6B0000}"/>
    <cellStyle name="20% - Accent1 3 5 2 2 4 3 3 2 2" xfId="27780" xr:uid="{00000000-0005-0000-0000-0000CE6B0000}"/>
    <cellStyle name="20% - Accent1 3 5 2 2 4 3 3 2 2 2" xfId="27781" xr:uid="{00000000-0005-0000-0000-0000CF6B0000}"/>
    <cellStyle name="20% - Accent1 3 5 2 2 4 3 3 2 3" xfId="27782" xr:uid="{00000000-0005-0000-0000-0000D06B0000}"/>
    <cellStyle name="20% - Accent1 3 5 2 2 4 3 3 3" xfId="27783" xr:uid="{00000000-0005-0000-0000-0000D16B0000}"/>
    <cellStyle name="20% - Accent1 3 5 2 2 4 3 3 3 2" xfId="27784" xr:uid="{00000000-0005-0000-0000-0000D26B0000}"/>
    <cellStyle name="20% - Accent1 3 5 2 2 4 3 3 4" xfId="27785" xr:uid="{00000000-0005-0000-0000-0000D36B0000}"/>
    <cellStyle name="20% - Accent1 3 5 2 2 4 3 4" xfId="27786" xr:uid="{00000000-0005-0000-0000-0000D46B0000}"/>
    <cellStyle name="20% - Accent1 3 5 2 2 4 3 4 2" xfId="27787" xr:uid="{00000000-0005-0000-0000-0000D56B0000}"/>
    <cellStyle name="20% - Accent1 3 5 2 2 4 3 4 2 2" xfId="27788" xr:uid="{00000000-0005-0000-0000-0000D66B0000}"/>
    <cellStyle name="20% - Accent1 3 5 2 2 4 3 4 2 2 2" xfId="27789" xr:uid="{00000000-0005-0000-0000-0000D76B0000}"/>
    <cellStyle name="20% - Accent1 3 5 2 2 4 3 4 2 3" xfId="27790" xr:uid="{00000000-0005-0000-0000-0000D86B0000}"/>
    <cellStyle name="20% - Accent1 3 5 2 2 4 3 4 3" xfId="27791" xr:uid="{00000000-0005-0000-0000-0000D96B0000}"/>
    <cellStyle name="20% - Accent1 3 5 2 2 4 3 4 3 2" xfId="27792" xr:uid="{00000000-0005-0000-0000-0000DA6B0000}"/>
    <cellStyle name="20% - Accent1 3 5 2 2 4 3 4 4" xfId="27793" xr:uid="{00000000-0005-0000-0000-0000DB6B0000}"/>
    <cellStyle name="20% - Accent1 3 5 2 2 4 3 5" xfId="27794" xr:uid="{00000000-0005-0000-0000-0000DC6B0000}"/>
    <cellStyle name="20% - Accent1 3 5 2 2 4 3 5 2" xfId="27795" xr:uid="{00000000-0005-0000-0000-0000DD6B0000}"/>
    <cellStyle name="20% - Accent1 3 5 2 2 4 3 5 2 2" xfId="27796" xr:uid="{00000000-0005-0000-0000-0000DE6B0000}"/>
    <cellStyle name="20% - Accent1 3 5 2 2 4 3 5 3" xfId="27797" xr:uid="{00000000-0005-0000-0000-0000DF6B0000}"/>
    <cellStyle name="20% - Accent1 3 5 2 2 4 3 6" xfId="27798" xr:uid="{00000000-0005-0000-0000-0000E06B0000}"/>
    <cellStyle name="20% - Accent1 3 5 2 2 4 3 6 2" xfId="27799" xr:uid="{00000000-0005-0000-0000-0000E16B0000}"/>
    <cellStyle name="20% - Accent1 3 5 2 2 4 3 6 2 2" xfId="27800" xr:uid="{00000000-0005-0000-0000-0000E26B0000}"/>
    <cellStyle name="20% - Accent1 3 5 2 2 4 3 6 3" xfId="27801" xr:uid="{00000000-0005-0000-0000-0000E36B0000}"/>
    <cellStyle name="20% - Accent1 3 5 2 2 4 3 7" xfId="27802" xr:uid="{00000000-0005-0000-0000-0000E46B0000}"/>
    <cellStyle name="20% - Accent1 3 5 2 2 4 3 7 2" xfId="27803" xr:uid="{00000000-0005-0000-0000-0000E56B0000}"/>
    <cellStyle name="20% - Accent1 3 5 2 2 4 3 8" xfId="27804" xr:uid="{00000000-0005-0000-0000-0000E66B0000}"/>
    <cellStyle name="20% - Accent1 3 5 2 2 4 3 8 2" xfId="27805" xr:uid="{00000000-0005-0000-0000-0000E76B0000}"/>
    <cellStyle name="20% - Accent1 3 5 2 2 4 3 9" xfId="27806" xr:uid="{00000000-0005-0000-0000-0000E86B0000}"/>
    <cellStyle name="20% - Accent1 3 5 2 2 4 4" xfId="27807" xr:uid="{00000000-0005-0000-0000-0000E96B0000}"/>
    <cellStyle name="20% - Accent1 3 5 2 2 4 4 2" xfId="27808" xr:uid="{00000000-0005-0000-0000-0000EA6B0000}"/>
    <cellStyle name="20% - Accent1 3 5 2 2 4 4 2 2" xfId="27809" xr:uid="{00000000-0005-0000-0000-0000EB6B0000}"/>
    <cellStyle name="20% - Accent1 3 5 2 2 4 4 2 2 2" xfId="27810" xr:uid="{00000000-0005-0000-0000-0000EC6B0000}"/>
    <cellStyle name="20% - Accent1 3 5 2 2 4 4 2 3" xfId="27811" xr:uid="{00000000-0005-0000-0000-0000ED6B0000}"/>
    <cellStyle name="20% - Accent1 3 5 2 2 4 4 3" xfId="27812" xr:uid="{00000000-0005-0000-0000-0000EE6B0000}"/>
    <cellStyle name="20% - Accent1 3 5 2 2 4 4 3 2" xfId="27813" xr:uid="{00000000-0005-0000-0000-0000EF6B0000}"/>
    <cellStyle name="20% - Accent1 3 5 2 2 4 4 4" xfId="27814" xr:uid="{00000000-0005-0000-0000-0000F06B0000}"/>
    <cellStyle name="20% - Accent1 3 5 2 2 4 5" xfId="27815" xr:uid="{00000000-0005-0000-0000-0000F16B0000}"/>
    <cellStyle name="20% - Accent1 3 5 2 2 4 5 2" xfId="27816" xr:uid="{00000000-0005-0000-0000-0000F26B0000}"/>
    <cellStyle name="20% - Accent1 3 5 2 2 4 5 2 2" xfId="27817" xr:uid="{00000000-0005-0000-0000-0000F36B0000}"/>
    <cellStyle name="20% - Accent1 3 5 2 2 4 5 2 2 2" xfId="27818" xr:uid="{00000000-0005-0000-0000-0000F46B0000}"/>
    <cellStyle name="20% - Accent1 3 5 2 2 4 5 2 3" xfId="27819" xr:uid="{00000000-0005-0000-0000-0000F56B0000}"/>
    <cellStyle name="20% - Accent1 3 5 2 2 4 5 3" xfId="27820" xr:uid="{00000000-0005-0000-0000-0000F66B0000}"/>
    <cellStyle name="20% - Accent1 3 5 2 2 4 5 3 2" xfId="27821" xr:uid="{00000000-0005-0000-0000-0000F76B0000}"/>
    <cellStyle name="20% - Accent1 3 5 2 2 4 5 4" xfId="27822" xr:uid="{00000000-0005-0000-0000-0000F86B0000}"/>
    <cellStyle name="20% - Accent1 3 5 2 2 4 6" xfId="27823" xr:uid="{00000000-0005-0000-0000-0000F96B0000}"/>
    <cellStyle name="20% - Accent1 3 5 2 2 4 6 2" xfId="27824" xr:uid="{00000000-0005-0000-0000-0000FA6B0000}"/>
    <cellStyle name="20% - Accent1 3 5 2 2 4 6 2 2" xfId="27825" xr:uid="{00000000-0005-0000-0000-0000FB6B0000}"/>
    <cellStyle name="20% - Accent1 3 5 2 2 4 6 2 2 2" xfId="27826" xr:uid="{00000000-0005-0000-0000-0000FC6B0000}"/>
    <cellStyle name="20% - Accent1 3 5 2 2 4 6 2 3" xfId="27827" xr:uid="{00000000-0005-0000-0000-0000FD6B0000}"/>
    <cellStyle name="20% - Accent1 3 5 2 2 4 6 3" xfId="27828" xr:uid="{00000000-0005-0000-0000-0000FE6B0000}"/>
    <cellStyle name="20% - Accent1 3 5 2 2 4 6 3 2" xfId="27829" xr:uid="{00000000-0005-0000-0000-0000FF6B0000}"/>
    <cellStyle name="20% - Accent1 3 5 2 2 4 6 4" xfId="27830" xr:uid="{00000000-0005-0000-0000-0000006C0000}"/>
    <cellStyle name="20% - Accent1 3 5 2 2 4 7" xfId="27831" xr:uid="{00000000-0005-0000-0000-0000016C0000}"/>
    <cellStyle name="20% - Accent1 3 5 2 2 4 7 2" xfId="27832" xr:uid="{00000000-0005-0000-0000-0000026C0000}"/>
    <cellStyle name="20% - Accent1 3 5 2 2 4 7 2 2" xfId="27833" xr:uid="{00000000-0005-0000-0000-0000036C0000}"/>
    <cellStyle name="20% - Accent1 3 5 2 2 4 7 3" xfId="27834" xr:uid="{00000000-0005-0000-0000-0000046C0000}"/>
    <cellStyle name="20% - Accent1 3 5 2 2 4 8" xfId="27835" xr:uid="{00000000-0005-0000-0000-0000056C0000}"/>
    <cellStyle name="20% - Accent1 3 5 2 2 4 8 2" xfId="27836" xr:uid="{00000000-0005-0000-0000-0000066C0000}"/>
    <cellStyle name="20% - Accent1 3 5 2 2 4 8 2 2" xfId="27837" xr:uid="{00000000-0005-0000-0000-0000076C0000}"/>
    <cellStyle name="20% - Accent1 3 5 2 2 4 8 3" xfId="27838" xr:uid="{00000000-0005-0000-0000-0000086C0000}"/>
    <cellStyle name="20% - Accent1 3 5 2 2 4 9" xfId="27839" xr:uid="{00000000-0005-0000-0000-0000096C0000}"/>
    <cellStyle name="20% - Accent1 3 5 2 2 4 9 2" xfId="27840" xr:uid="{00000000-0005-0000-0000-00000A6C0000}"/>
    <cellStyle name="20% - Accent1 3 5 2 2 5" xfId="27841" xr:uid="{00000000-0005-0000-0000-00000B6C0000}"/>
    <cellStyle name="20% - Accent1 3 5 2 2 5 2" xfId="27842" xr:uid="{00000000-0005-0000-0000-00000C6C0000}"/>
    <cellStyle name="20% - Accent1 3 5 2 2 5 2 2" xfId="27843" xr:uid="{00000000-0005-0000-0000-00000D6C0000}"/>
    <cellStyle name="20% - Accent1 3 5 2 2 5 2 2 2" xfId="27844" xr:uid="{00000000-0005-0000-0000-00000E6C0000}"/>
    <cellStyle name="20% - Accent1 3 5 2 2 5 2 2 2 2" xfId="27845" xr:uid="{00000000-0005-0000-0000-00000F6C0000}"/>
    <cellStyle name="20% - Accent1 3 5 2 2 5 2 2 3" xfId="27846" xr:uid="{00000000-0005-0000-0000-0000106C0000}"/>
    <cellStyle name="20% - Accent1 3 5 2 2 5 2 3" xfId="27847" xr:uid="{00000000-0005-0000-0000-0000116C0000}"/>
    <cellStyle name="20% - Accent1 3 5 2 2 5 2 3 2" xfId="27848" xr:uid="{00000000-0005-0000-0000-0000126C0000}"/>
    <cellStyle name="20% - Accent1 3 5 2 2 5 2 4" xfId="27849" xr:uid="{00000000-0005-0000-0000-0000136C0000}"/>
    <cellStyle name="20% - Accent1 3 5 2 2 5 3" xfId="27850" xr:uid="{00000000-0005-0000-0000-0000146C0000}"/>
    <cellStyle name="20% - Accent1 3 5 2 2 5 3 2" xfId="27851" xr:uid="{00000000-0005-0000-0000-0000156C0000}"/>
    <cellStyle name="20% - Accent1 3 5 2 2 5 3 2 2" xfId="27852" xr:uid="{00000000-0005-0000-0000-0000166C0000}"/>
    <cellStyle name="20% - Accent1 3 5 2 2 5 3 2 2 2" xfId="27853" xr:uid="{00000000-0005-0000-0000-0000176C0000}"/>
    <cellStyle name="20% - Accent1 3 5 2 2 5 3 2 3" xfId="27854" xr:uid="{00000000-0005-0000-0000-0000186C0000}"/>
    <cellStyle name="20% - Accent1 3 5 2 2 5 3 3" xfId="27855" xr:uid="{00000000-0005-0000-0000-0000196C0000}"/>
    <cellStyle name="20% - Accent1 3 5 2 2 5 3 3 2" xfId="27856" xr:uid="{00000000-0005-0000-0000-00001A6C0000}"/>
    <cellStyle name="20% - Accent1 3 5 2 2 5 3 4" xfId="27857" xr:uid="{00000000-0005-0000-0000-00001B6C0000}"/>
    <cellStyle name="20% - Accent1 3 5 2 2 5 4" xfId="27858" xr:uid="{00000000-0005-0000-0000-00001C6C0000}"/>
    <cellStyle name="20% - Accent1 3 5 2 2 5 4 2" xfId="27859" xr:uid="{00000000-0005-0000-0000-00001D6C0000}"/>
    <cellStyle name="20% - Accent1 3 5 2 2 5 4 2 2" xfId="27860" xr:uid="{00000000-0005-0000-0000-00001E6C0000}"/>
    <cellStyle name="20% - Accent1 3 5 2 2 5 4 2 2 2" xfId="27861" xr:uid="{00000000-0005-0000-0000-00001F6C0000}"/>
    <cellStyle name="20% - Accent1 3 5 2 2 5 4 2 3" xfId="27862" xr:uid="{00000000-0005-0000-0000-0000206C0000}"/>
    <cellStyle name="20% - Accent1 3 5 2 2 5 4 3" xfId="27863" xr:uid="{00000000-0005-0000-0000-0000216C0000}"/>
    <cellStyle name="20% - Accent1 3 5 2 2 5 4 3 2" xfId="27864" xr:uid="{00000000-0005-0000-0000-0000226C0000}"/>
    <cellStyle name="20% - Accent1 3 5 2 2 5 4 4" xfId="27865" xr:uid="{00000000-0005-0000-0000-0000236C0000}"/>
    <cellStyle name="20% - Accent1 3 5 2 2 5 5" xfId="27866" xr:uid="{00000000-0005-0000-0000-0000246C0000}"/>
    <cellStyle name="20% - Accent1 3 5 2 2 5 5 2" xfId="27867" xr:uid="{00000000-0005-0000-0000-0000256C0000}"/>
    <cellStyle name="20% - Accent1 3 5 2 2 5 5 2 2" xfId="27868" xr:uid="{00000000-0005-0000-0000-0000266C0000}"/>
    <cellStyle name="20% - Accent1 3 5 2 2 5 5 3" xfId="27869" xr:uid="{00000000-0005-0000-0000-0000276C0000}"/>
    <cellStyle name="20% - Accent1 3 5 2 2 5 6" xfId="27870" xr:uid="{00000000-0005-0000-0000-0000286C0000}"/>
    <cellStyle name="20% - Accent1 3 5 2 2 5 6 2" xfId="27871" xr:uid="{00000000-0005-0000-0000-0000296C0000}"/>
    <cellStyle name="20% - Accent1 3 5 2 2 5 6 2 2" xfId="27872" xr:uid="{00000000-0005-0000-0000-00002A6C0000}"/>
    <cellStyle name="20% - Accent1 3 5 2 2 5 6 3" xfId="27873" xr:uid="{00000000-0005-0000-0000-00002B6C0000}"/>
    <cellStyle name="20% - Accent1 3 5 2 2 5 7" xfId="27874" xr:uid="{00000000-0005-0000-0000-00002C6C0000}"/>
    <cellStyle name="20% - Accent1 3 5 2 2 5 7 2" xfId="27875" xr:uid="{00000000-0005-0000-0000-00002D6C0000}"/>
    <cellStyle name="20% - Accent1 3 5 2 2 5 8" xfId="27876" xr:uid="{00000000-0005-0000-0000-00002E6C0000}"/>
    <cellStyle name="20% - Accent1 3 5 2 2 5 8 2" xfId="27877" xr:uid="{00000000-0005-0000-0000-00002F6C0000}"/>
    <cellStyle name="20% - Accent1 3 5 2 2 5 9" xfId="27878" xr:uid="{00000000-0005-0000-0000-0000306C0000}"/>
    <cellStyle name="20% - Accent1 3 5 2 2 6" xfId="27879" xr:uid="{00000000-0005-0000-0000-0000316C0000}"/>
    <cellStyle name="20% - Accent1 3 5 2 2 6 2" xfId="27880" xr:uid="{00000000-0005-0000-0000-0000326C0000}"/>
    <cellStyle name="20% - Accent1 3 5 2 2 6 2 2" xfId="27881" xr:uid="{00000000-0005-0000-0000-0000336C0000}"/>
    <cellStyle name="20% - Accent1 3 5 2 2 6 2 2 2" xfId="27882" xr:uid="{00000000-0005-0000-0000-0000346C0000}"/>
    <cellStyle name="20% - Accent1 3 5 2 2 6 2 2 2 2" xfId="27883" xr:uid="{00000000-0005-0000-0000-0000356C0000}"/>
    <cellStyle name="20% - Accent1 3 5 2 2 6 2 2 3" xfId="27884" xr:uid="{00000000-0005-0000-0000-0000366C0000}"/>
    <cellStyle name="20% - Accent1 3 5 2 2 6 2 3" xfId="27885" xr:uid="{00000000-0005-0000-0000-0000376C0000}"/>
    <cellStyle name="20% - Accent1 3 5 2 2 6 2 3 2" xfId="27886" xr:uid="{00000000-0005-0000-0000-0000386C0000}"/>
    <cellStyle name="20% - Accent1 3 5 2 2 6 2 4" xfId="27887" xr:uid="{00000000-0005-0000-0000-0000396C0000}"/>
    <cellStyle name="20% - Accent1 3 5 2 2 6 3" xfId="27888" xr:uid="{00000000-0005-0000-0000-00003A6C0000}"/>
    <cellStyle name="20% - Accent1 3 5 2 2 6 3 2" xfId="27889" xr:uid="{00000000-0005-0000-0000-00003B6C0000}"/>
    <cellStyle name="20% - Accent1 3 5 2 2 6 3 2 2" xfId="27890" xr:uid="{00000000-0005-0000-0000-00003C6C0000}"/>
    <cellStyle name="20% - Accent1 3 5 2 2 6 3 2 2 2" xfId="27891" xr:uid="{00000000-0005-0000-0000-00003D6C0000}"/>
    <cellStyle name="20% - Accent1 3 5 2 2 6 3 2 3" xfId="27892" xr:uid="{00000000-0005-0000-0000-00003E6C0000}"/>
    <cellStyle name="20% - Accent1 3 5 2 2 6 3 3" xfId="27893" xr:uid="{00000000-0005-0000-0000-00003F6C0000}"/>
    <cellStyle name="20% - Accent1 3 5 2 2 6 3 3 2" xfId="27894" xr:uid="{00000000-0005-0000-0000-0000406C0000}"/>
    <cellStyle name="20% - Accent1 3 5 2 2 6 3 4" xfId="27895" xr:uid="{00000000-0005-0000-0000-0000416C0000}"/>
    <cellStyle name="20% - Accent1 3 5 2 2 6 4" xfId="27896" xr:uid="{00000000-0005-0000-0000-0000426C0000}"/>
    <cellStyle name="20% - Accent1 3 5 2 2 6 4 2" xfId="27897" xr:uid="{00000000-0005-0000-0000-0000436C0000}"/>
    <cellStyle name="20% - Accent1 3 5 2 2 6 4 2 2" xfId="27898" xr:uid="{00000000-0005-0000-0000-0000446C0000}"/>
    <cellStyle name="20% - Accent1 3 5 2 2 6 4 2 2 2" xfId="27899" xr:uid="{00000000-0005-0000-0000-0000456C0000}"/>
    <cellStyle name="20% - Accent1 3 5 2 2 6 4 2 3" xfId="27900" xr:uid="{00000000-0005-0000-0000-0000466C0000}"/>
    <cellStyle name="20% - Accent1 3 5 2 2 6 4 3" xfId="27901" xr:uid="{00000000-0005-0000-0000-0000476C0000}"/>
    <cellStyle name="20% - Accent1 3 5 2 2 6 4 3 2" xfId="27902" xr:uid="{00000000-0005-0000-0000-0000486C0000}"/>
    <cellStyle name="20% - Accent1 3 5 2 2 6 4 4" xfId="27903" xr:uid="{00000000-0005-0000-0000-0000496C0000}"/>
    <cellStyle name="20% - Accent1 3 5 2 2 6 5" xfId="27904" xr:uid="{00000000-0005-0000-0000-00004A6C0000}"/>
    <cellStyle name="20% - Accent1 3 5 2 2 6 5 2" xfId="27905" xr:uid="{00000000-0005-0000-0000-00004B6C0000}"/>
    <cellStyle name="20% - Accent1 3 5 2 2 6 5 2 2" xfId="27906" xr:uid="{00000000-0005-0000-0000-00004C6C0000}"/>
    <cellStyle name="20% - Accent1 3 5 2 2 6 5 3" xfId="27907" xr:uid="{00000000-0005-0000-0000-00004D6C0000}"/>
    <cellStyle name="20% - Accent1 3 5 2 2 6 6" xfId="27908" xr:uid="{00000000-0005-0000-0000-00004E6C0000}"/>
    <cellStyle name="20% - Accent1 3 5 2 2 6 6 2" xfId="27909" xr:uid="{00000000-0005-0000-0000-00004F6C0000}"/>
    <cellStyle name="20% - Accent1 3 5 2 2 6 6 2 2" xfId="27910" xr:uid="{00000000-0005-0000-0000-0000506C0000}"/>
    <cellStyle name="20% - Accent1 3 5 2 2 6 6 3" xfId="27911" xr:uid="{00000000-0005-0000-0000-0000516C0000}"/>
    <cellStyle name="20% - Accent1 3 5 2 2 6 7" xfId="27912" xr:uid="{00000000-0005-0000-0000-0000526C0000}"/>
    <cellStyle name="20% - Accent1 3 5 2 2 6 7 2" xfId="27913" xr:uid="{00000000-0005-0000-0000-0000536C0000}"/>
    <cellStyle name="20% - Accent1 3 5 2 2 6 8" xfId="27914" xr:uid="{00000000-0005-0000-0000-0000546C0000}"/>
    <cellStyle name="20% - Accent1 3 5 2 2 6 8 2" xfId="27915" xr:uid="{00000000-0005-0000-0000-0000556C0000}"/>
    <cellStyle name="20% - Accent1 3 5 2 2 6 9" xfId="27916" xr:uid="{00000000-0005-0000-0000-0000566C0000}"/>
    <cellStyle name="20% - Accent1 3 5 2 2 7" xfId="27917" xr:uid="{00000000-0005-0000-0000-0000576C0000}"/>
    <cellStyle name="20% - Accent1 3 5 2 2 7 2" xfId="27918" xr:uid="{00000000-0005-0000-0000-0000586C0000}"/>
    <cellStyle name="20% - Accent1 3 5 2 2 7 2 2" xfId="27919" xr:uid="{00000000-0005-0000-0000-0000596C0000}"/>
    <cellStyle name="20% - Accent1 3 5 2 2 7 2 2 2" xfId="27920" xr:uid="{00000000-0005-0000-0000-00005A6C0000}"/>
    <cellStyle name="20% - Accent1 3 5 2 2 7 2 3" xfId="27921" xr:uid="{00000000-0005-0000-0000-00005B6C0000}"/>
    <cellStyle name="20% - Accent1 3 5 2 2 7 3" xfId="27922" xr:uid="{00000000-0005-0000-0000-00005C6C0000}"/>
    <cellStyle name="20% - Accent1 3 5 2 2 7 3 2" xfId="27923" xr:uid="{00000000-0005-0000-0000-00005D6C0000}"/>
    <cellStyle name="20% - Accent1 3 5 2 2 7 4" xfId="27924" xr:uid="{00000000-0005-0000-0000-00005E6C0000}"/>
    <cellStyle name="20% - Accent1 3 5 2 2 8" xfId="27925" xr:uid="{00000000-0005-0000-0000-00005F6C0000}"/>
    <cellStyle name="20% - Accent1 3 5 2 2 8 2" xfId="27926" xr:uid="{00000000-0005-0000-0000-0000606C0000}"/>
    <cellStyle name="20% - Accent1 3 5 2 2 8 2 2" xfId="27927" xr:uid="{00000000-0005-0000-0000-0000616C0000}"/>
    <cellStyle name="20% - Accent1 3 5 2 2 8 2 2 2" xfId="27928" xr:uid="{00000000-0005-0000-0000-0000626C0000}"/>
    <cellStyle name="20% - Accent1 3 5 2 2 8 2 3" xfId="27929" xr:uid="{00000000-0005-0000-0000-0000636C0000}"/>
    <cellStyle name="20% - Accent1 3 5 2 2 8 3" xfId="27930" xr:uid="{00000000-0005-0000-0000-0000646C0000}"/>
    <cellStyle name="20% - Accent1 3 5 2 2 8 3 2" xfId="27931" xr:uid="{00000000-0005-0000-0000-0000656C0000}"/>
    <cellStyle name="20% - Accent1 3 5 2 2 8 4" xfId="27932" xr:uid="{00000000-0005-0000-0000-0000666C0000}"/>
    <cellStyle name="20% - Accent1 3 5 2 2 9" xfId="27933" xr:uid="{00000000-0005-0000-0000-0000676C0000}"/>
    <cellStyle name="20% - Accent1 3 5 2 2 9 2" xfId="27934" xr:uid="{00000000-0005-0000-0000-0000686C0000}"/>
    <cellStyle name="20% - Accent1 3 5 2 2 9 2 2" xfId="27935" xr:uid="{00000000-0005-0000-0000-0000696C0000}"/>
    <cellStyle name="20% - Accent1 3 5 2 2 9 2 2 2" xfId="27936" xr:uid="{00000000-0005-0000-0000-00006A6C0000}"/>
    <cellStyle name="20% - Accent1 3 5 2 2 9 2 3" xfId="27937" xr:uid="{00000000-0005-0000-0000-00006B6C0000}"/>
    <cellStyle name="20% - Accent1 3 5 2 2 9 3" xfId="27938" xr:uid="{00000000-0005-0000-0000-00006C6C0000}"/>
    <cellStyle name="20% - Accent1 3 5 2 2 9 3 2" xfId="27939" xr:uid="{00000000-0005-0000-0000-00006D6C0000}"/>
    <cellStyle name="20% - Accent1 3 5 2 2 9 4" xfId="27940" xr:uid="{00000000-0005-0000-0000-00006E6C0000}"/>
    <cellStyle name="20% - Accent1 3 5 2 3" xfId="27941" xr:uid="{00000000-0005-0000-0000-00006F6C0000}"/>
    <cellStyle name="20% - Accent1 3 5 2 3 10" xfId="27942" xr:uid="{00000000-0005-0000-0000-0000706C0000}"/>
    <cellStyle name="20% - Accent1 3 5 2 3 10 2" xfId="27943" xr:uid="{00000000-0005-0000-0000-0000716C0000}"/>
    <cellStyle name="20% - Accent1 3 5 2 3 11" xfId="27944" xr:uid="{00000000-0005-0000-0000-0000726C0000}"/>
    <cellStyle name="20% - Accent1 3 5 2 3 2" xfId="27945" xr:uid="{00000000-0005-0000-0000-0000736C0000}"/>
    <cellStyle name="20% - Accent1 3 5 2 3 2 2" xfId="27946" xr:uid="{00000000-0005-0000-0000-0000746C0000}"/>
    <cellStyle name="20% - Accent1 3 5 2 3 2 2 2" xfId="27947" xr:uid="{00000000-0005-0000-0000-0000756C0000}"/>
    <cellStyle name="20% - Accent1 3 5 2 3 2 2 2 2" xfId="27948" xr:uid="{00000000-0005-0000-0000-0000766C0000}"/>
    <cellStyle name="20% - Accent1 3 5 2 3 2 2 2 2 2" xfId="27949" xr:uid="{00000000-0005-0000-0000-0000776C0000}"/>
    <cellStyle name="20% - Accent1 3 5 2 3 2 2 2 3" xfId="27950" xr:uid="{00000000-0005-0000-0000-0000786C0000}"/>
    <cellStyle name="20% - Accent1 3 5 2 3 2 2 3" xfId="27951" xr:uid="{00000000-0005-0000-0000-0000796C0000}"/>
    <cellStyle name="20% - Accent1 3 5 2 3 2 2 3 2" xfId="27952" xr:uid="{00000000-0005-0000-0000-00007A6C0000}"/>
    <cellStyle name="20% - Accent1 3 5 2 3 2 2 4" xfId="27953" xr:uid="{00000000-0005-0000-0000-00007B6C0000}"/>
    <cellStyle name="20% - Accent1 3 5 2 3 2 3" xfId="27954" xr:uid="{00000000-0005-0000-0000-00007C6C0000}"/>
    <cellStyle name="20% - Accent1 3 5 2 3 2 3 2" xfId="27955" xr:uid="{00000000-0005-0000-0000-00007D6C0000}"/>
    <cellStyle name="20% - Accent1 3 5 2 3 2 3 2 2" xfId="27956" xr:uid="{00000000-0005-0000-0000-00007E6C0000}"/>
    <cellStyle name="20% - Accent1 3 5 2 3 2 3 2 2 2" xfId="27957" xr:uid="{00000000-0005-0000-0000-00007F6C0000}"/>
    <cellStyle name="20% - Accent1 3 5 2 3 2 3 2 3" xfId="27958" xr:uid="{00000000-0005-0000-0000-0000806C0000}"/>
    <cellStyle name="20% - Accent1 3 5 2 3 2 3 3" xfId="27959" xr:uid="{00000000-0005-0000-0000-0000816C0000}"/>
    <cellStyle name="20% - Accent1 3 5 2 3 2 3 3 2" xfId="27960" xr:uid="{00000000-0005-0000-0000-0000826C0000}"/>
    <cellStyle name="20% - Accent1 3 5 2 3 2 3 4" xfId="27961" xr:uid="{00000000-0005-0000-0000-0000836C0000}"/>
    <cellStyle name="20% - Accent1 3 5 2 3 2 4" xfId="27962" xr:uid="{00000000-0005-0000-0000-0000846C0000}"/>
    <cellStyle name="20% - Accent1 3 5 2 3 2 4 2" xfId="27963" xr:uid="{00000000-0005-0000-0000-0000856C0000}"/>
    <cellStyle name="20% - Accent1 3 5 2 3 2 4 2 2" xfId="27964" xr:uid="{00000000-0005-0000-0000-0000866C0000}"/>
    <cellStyle name="20% - Accent1 3 5 2 3 2 4 2 2 2" xfId="27965" xr:uid="{00000000-0005-0000-0000-0000876C0000}"/>
    <cellStyle name="20% - Accent1 3 5 2 3 2 4 2 3" xfId="27966" xr:uid="{00000000-0005-0000-0000-0000886C0000}"/>
    <cellStyle name="20% - Accent1 3 5 2 3 2 4 3" xfId="27967" xr:uid="{00000000-0005-0000-0000-0000896C0000}"/>
    <cellStyle name="20% - Accent1 3 5 2 3 2 4 3 2" xfId="27968" xr:uid="{00000000-0005-0000-0000-00008A6C0000}"/>
    <cellStyle name="20% - Accent1 3 5 2 3 2 4 4" xfId="27969" xr:uid="{00000000-0005-0000-0000-00008B6C0000}"/>
    <cellStyle name="20% - Accent1 3 5 2 3 2 5" xfId="27970" xr:uid="{00000000-0005-0000-0000-00008C6C0000}"/>
    <cellStyle name="20% - Accent1 3 5 2 3 2 5 2" xfId="27971" xr:uid="{00000000-0005-0000-0000-00008D6C0000}"/>
    <cellStyle name="20% - Accent1 3 5 2 3 2 5 2 2" xfId="27972" xr:uid="{00000000-0005-0000-0000-00008E6C0000}"/>
    <cellStyle name="20% - Accent1 3 5 2 3 2 5 3" xfId="27973" xr:uid="{00000000-0005-0000-0000-00008F6C0000}"/>
    <cellStyle name="20% - Accent1 3 5 2 3 2 6" xfId="27974" xr:uid="{00000000-0005-0000-0000-0000906C0000}"/>
    <cellStyle name="20% - Accent1 3 5 2 3 2 6 2" xfId="27975" xr:uid="{00000000-0005-0000-0000-0000916C0000}"/>
    <cellStyle name="20% - Accent1 3 5 2 3 2 6 2 2" xfId="27976" xr:uid="{00000000-0005-0000-0000-0000926C0000}"/>
    <cellStyle name="20% - Accent1 3 5 2 3 2 6 3" xfId="27977" xr:uid="{00000000-0005-0000-0000-0000936C0000}"/>
    <cellStyle name="20% - Accent1 3 5 2 3 2 7" xfId="27978" xr:uid="{00000000-0005-0000-0000-0000946C0000}"/>
    <cellStyle name="20% - Accent1 3 5 2 3 2 7 2" xfId="27979" xr:uid="{00000000-0005-0000-0000-0000956C0000}"/>
    <cellStyle name="20% - Accent1 3 5 2 3 2 8" xfId="27980" xr:uid="{00000000-0005-0000-0000-0000966C0000}"/>
    <cellStyle name="20% - Accent1 3 5 2 3 2 8 2" xfId="27981" xr:uid="{00000000-0005-0000-0000-0000976C0000}"/>
    <cellStyle name="20% - Accent1 3 5 2 3 2 9" xfId="27982" xr:uid="{00000000-0005-0000-0000-0000986C0000}"/>
    <cellStyle name="20% - Accent1 3 5 2 3 3" xfId="27983" xr:uid="{00000000-0005-0000-0000-0000996C0000}"/>
    <cellStyle name="20% - Accent1 3 5 2 3 3 2" xfId="27984" xr:uid="{00000000-0005-0000-0000-00009A6C0000}"/>
    <cellStyle name="20% - Accent1 3 5 2 3 3 2 2" xfId="27985" xr:uid="{00000000-0005-0000-0000-00009B6C0000}"/>
    <cellStyle name="20% - Accent1 3 5 2 3 3 2 2 2" xfId="27986" xr:uid="{00000000-0005-0000-0000-00009C6C0000}"/>
    <cellStyle name="20% - Accent1 3 5 2 3 3 2 2 2 2" xfId="27987" xr:uid="{00000000-0005-0000-0000-00009D6C0000}"/>
    <cellStyle name="20% - Accent1 3 5 2 3 3 2 2 3" xfId="27988" xr:uid="{00000000-0005-0000-0000-00009E6C0000}"/>
    <cellStyle name="20% - Accent1 3 5 2 3 3 2 3" xfId="27989" xr:uid="{00000000-0005-0000-0000-00009F6C0000}"/>
    <cellStyle name="20% - Accent1 3 5 2 3 3 2 3 2" xfId="27990" xr:uid="{00000000-0005-0000-0000-0000A06C0000}"/>
    <cellStyle name="20% - Accent1 3 5 2 3 3 2 4" xfId="27991" xr:uid="{00000000-0005-0000-0000-0000A16C0000}"/>
    <cellStyle name="20% - Accent1 3 5 2 3 3 3" xfId="27992" xr:uid="{00000000-0005-0000-0000-0000A26C0000}"/>
    <cellStyle name="20% - Accent1 3 5 2 3 3 3 2" xfId="27993" xr:uid="{00000000-0005-0000-0000-0000A36C0000}"/>
    <cellStyle name="20% - Accent1 3 5 2 3 3 3 2 2" xfId="27994" xr:uid="{00000000-0005-0000-0000-0000A46C0000}"/>
    <cellStyle name="20% - Accent1 3 5 2 3 3 3 2 2 2" xfId="27995" xr:uid="{00000000-0005-0000-0000-0000A56C0000}"/>
    <cellStyle name="20% - Accent1 3 5 2 3 3 3 2 3" xfId="27996" xr:uid="{00000000-0005-0000-0000-0000A66C0000}"/>
    <cellStyle name="20% - Accent1 3 5 2 3 3 3 3" xfId="27997" xr:uid="{00000000-0005-0000-0000-0000A76C0000}"/>
    <cellStyle name="20% - Accent1 3 5 2 3 3 3 3 2" xfId="27998" xr:uid="{00000000-0005-0000-0000-0000A86C0000}"/>
    <cellStyle name="20% - Accent1 3 5 2 3 3 3 4" xfId="27999" xr:uid="{00000000-0005-0000-0000-0000A96C0000}"/>
    <cellStyle name="20% - Accent1 3 5 2 3 3 4" xfId="28000" xr:uid="{00000000-0005-0000-0000-0000AA6C0000}"/>
    <cellStyle name="20% - Accent1 3 5 2 3 3 4 2" xfId="28001" xr:uid="{00000000-0005-0000-0000-0000AB6C0000}"/>
    <cellStyle name="20% - Accent1 3 5 2 3 3 4 2 2" xfId="28002" xr:uid="{00000000-0005-0000-0000-0000AC6C0000}"/>
    <cellStyle name="20% - Accent1 3 5 2 3 3 4 2 2 2" xfId="28003" xr:uid="{00000000-0005-0000-0000-0000AD6C0000}"/>
    <cellStyle name="20% - Accent1 3 5 2 3 3 4 2 3" xfId="28004" xr:uid="{00000000-0005-0000-0000-0000AE6C0000}"/>
    <cellStyle name="20% - Accent1 3 5 2 3 3 4 3" xfId="28005" xr:uid="{00000000-0005-0000-0000-0000AF6C0000}"/>
    <cellStyle name="20% - Accent1 3 5 2 3 3 4 3 2" xfId="28006" xr:uid="{00000000-0005-0000-0000-0000B06C0000}"/>
    <cellStyle name="20% - Accent1 3 5 2 3 3 4 4" xfId="28007" xr:uid="{00000000-0005-0000-0000-0000B16C0000}"/>
    <cellStyle name="20% - Accent1 3 5 2 3 3 5" xfId="28008" xr:uid="{00000000-0005-0000-0000-0000B26C0000}"/>
    <cellStyle name="20% - Accent1 3 5 2 3 3 5 2" xfId="28009" xr:uid="{00000000-0005-0000-0000-0000B36C0000}"/>
    <cellStyle name="20% - Accent1 3 5 2 3 3 5 2 2" xfId="28010" xr:uid="{00000000-0005-0000-0000-0000B46C0000}"/>
    <cellStyle name="20% - Accent1 3 5 2 3 3 5 3" xfId="28011" xr:uid="{00000000-0005-0000-0000-0000B56C0000}"/>
    <cellStyle name="20% - Accent1 3 5 2 3 3 6" xfId="28012" xr:uid="{00000000-0005-0000-0000-0000B66C0000}"/>
    <cellStyle name="20% - Accent1 3 5 2 3 3 6 2" xfId="28013" xr:uid="{00000000-0005-0000-0000-0000B76C0000}"/>
    <cellStyle name="20% - Accent1 3 5 2 3 3 6 2 2" xfId="28014" xr:uid="{00000000-0005-0000-0000-0000B86C0000}"/>
    <cellStyle name="20% - Accent1 3 5 2 3 3 6 3" xfId="28015" xr:uid="{00000000-0005-0000-0000-0000B96C0000}"/>
    <cellStyle name="20% - Accent1 3 5 2 3 3 7" xfId="28016" xr:uid="{00000000-0005-0000-0000-0000BA6C0000}"/>
    <cellStyle name="20% - Accent1 3 5 2 3 3 7 2" xfId="28017" xr:uid="{00000000-0005-0000-0000-0000BB6C0000}"/>
    <cellStyle name="20% - Accent1 3 5 2 3 3 8" xfId="28018" xr:uid="{00000000-0005-0000-0000-0000BC6C0000}"/>
    <cellStyle name="20% - Accent1 3 5 2 3 3 8 2" xfId="28019" xr:uid="{00000000-0005-0000-0000-0000BD6C0000}"/>
    <cellStyle name="20% - Accent1 3 5 2 3 3 9" xfId="28020" xr:uid="{00000000-0005-0000-0000-0000BE6C0000}"/>
    <cellStyle name="20% - Accent1 3 5 2 3 4" xfId="28021" xr:uid="{00000000-0005-0000-0000-0000BF6C0000}"/>
    <cellStyle name="20% - Accent1 3 5 2 3 4 2" xfId="28022" xr:uid="{00000000-0005-0000-0000-0000C06C0000}"/>
    <cellStyle name="20% - Accent1 3 5 2 3 4 2 2" xfId="28023" xr:uid="{00000000-0005-0000-0000-0000C16C0000}"/>
    <cellStyle name="20% - Accent1 3 5 2 3 4 2 2 2" xfId="28024" xr:uid="{00000000-0005-0000-0000-0000C26C0000}"/>
    <cellStyle name="20% - Accent1 3 5 2 3 4 2 3" xfId="28025" xr:uid="{00000000-0005-0000-0000-0000C36C0000}"/>
    <cellStyle name="20% - Accent1 3 5 2 3 4 3" xfId="28026" xr:uid="{00000000-0005-0000-0000-0000C46C0000}"/>
    <cellStyle name="20% - Accent1 3 5 2 3 4 3 2" xfId="28027" xr:uid="{00000000-0005-0000-0000-0000C56C0000}"/>
    <cellStyle name="20% - Accent1 3 5 2 3 4 4" xfId="28028" xr:uid="{00000000-0005-0000-0000-0000C66C0000}"/>
    <cellStyle name="20% - Accent1 3 5 2 3 5" xfId="28029" xr:uid="{00000000-0005-0000-0000-0000C76C0000}"/>
    <cellStyle name="20% - Accent1 3 5 2 3 5 2" xfId="28030" xr:uid="{00000000-0005-0000-0000-0000C86C0000}"/>
    <cellStyle name="20% - Accent1 3 5 2 3 5 2 2" xfId="28031" xr:uid="{00000000-0005-0000-0000-0000C96C0000}"/>
    <cellStyle name="20% - Accent1 3 5 2 3 5 2 2 2" xfId="28032" xr:uid="{00000000-0005-0000-0000-0000CA6C0000}"/>
    <cellStyle name="20% - Accent1 3 5 2 3 5 2 3" xfId="28033" xr:uid="{00000000-0005-0000-0000-0000CB6C0000}"/>
    <cellStyle name="20% - Accent1 3 5 2 3 5 3" xfId="28034" xr:uid="{00000000-0005-0000-0000-0000CC6C0000}"/>
    <cellStyle name="20% - Accent1 3 5 2 3 5 3 2" xfId="28035" xr:uid="{00000000-0005-0000-0000-0000CD6C0000}"/>
    <cellStyle name="20% - Accent1 3 5 2 3 5 4" xfId="28036" xr:uid="{00000000-0005-0000-0000-0000CE6C0000}"/>
    <cellStyle name="20% - Accent1 3 5 2 3 6" xfId="28037" xr:uid="{00000000-0005-0000-0000-0000CF6C0000}"/>
    <cellStyle name="20% - Accent1 3 5 2 3 6 2" xfId="28038" xr:uid="{00000000-0005-0000-0000-0000D06C0000}"/>
    <cellStyle name="20% - Accent1 3 5 2 3 6 2 2" xfId="28039" xr:uid="{00000000-0005-0000-0000-0000D16C0000}"/>
    <cellStyle name="20% - Accent1 3 5 2 3 6 2 2 2" xfId="28040" xr:uid="{00000000-0005-0000-0000-0000D26C0000}"/>
    <cellStyle name="20% - Accent1 3 5 2 3 6 2 3" xfId="28041" xr:uid="{00000000-0005-0000-0000-0000D36C0000}"/>
    <cellStyle name="20% - Accent1 3 5 2 3 6 3" xfId="28042" xr:uid="{00000000-0005-0000-0000-0000D46C0000}"/>
    <cellStyle name="20% - Accent1 3 5 2 3 6 3 2" xfId="28043" xr:uid="{00000000-0005-0000-0000-0000D56C0000}"/>
    <cellStyle name="20% - Accent1 3 5 2 3 6 4" xfId="28044" xr:uid="{00000000-0005-0000-0000-0000D66C0000}"/>
    <cellStyle name="20% - Accent1 3 5 2 3 7" xfId="28045" xr:uid="{00000000-0005-0000-0000-0000D76C0000}"/>
    <cellStyle name="20% - Accent1 3 5 2 3 7 2" xfId="28046" xr:uid="{00000000-0005-0000-0000-0000D86C0000}"/>
    <cellStyle name="20% - Accent1 3 5 2 3 7 2 2" xfId="28047" xr:uid="{00000000-0005-0000-0000-0000D96C0000}"/>
    <cellStyle name="20% - Accent1 3 5 2 3 7 3" xfId="28048" xr:uid="{00000000-0005-0000-0000-0000DA6C0000}"/>
    <cellStyle name="20% - Accent1 3 5 2 3 8" xfId="28049" xr:uid="{00000000-0005-0000-0000-0000DB6C0000}"/>
    <cellStyle name="20% - Accent1 3 5 2 3 8 2" xfId="28050" xr:uid="{00000000-0005-0000-0000-0000DC6C0000}"/>
    <cellStyle name="20% - Accent1 3 5 2 3 8 2 2" xfId="28051" xr:uid="{00000000-0005-0000-0000-0000DD6C0000}"/>
    <cellStyle name="20% - Accent1 3 5 2 3 8 3" xfId="28052" xr:uid="{00000000-0005-0000-0000-0000DE6C0000}"/>
    <cellStyle name="20% - Accent1 3 5 2 3 9" xfId="28053" xr:uid="{00000000-0005-0000-0000-0000DF6C0000}"/>
    <cellStyle name="20% - Accent1 3 5 2 3 9 2" xfId="28054" xr:uid="{00000000-0005-0000-0000-0000E06C0000}"/>
    <cellStyle name="20% - Accent1 3 5 2 4" xfId="28055" xr:uid="{00000000-0005-0000-0000-0000E16C0000}"/>
    <cellStyle name="20% - Accent1 3 5 2 4 10" xfId="28056" xr:uid="{00000000-0005-0000-0000-0000E26C0000}"/>
    <cellStyle name="20% - Accent1 3 5 2 4 10 2" xfId="28057" xr:uid="{00000000-0005-0000-0000-0000E36C0000}"/>
    <cellStyle name="20% - Accent1 3 5 2 4 11" xfId="28058" xr:uid="{00000000-0005-0000-0000-0000E46C0000}"/>
    <cellStyle name="20% - Accent1 3 5 2 4 2" xfId="28059" xr:uid="{00000000-0005-0000-0000-0000E56C0000}"/>
    <cellStyle name="20% - Accent1 3 5 2 4 2 2" xfId="28060" xr:uid="{00000000-0005-0000-0000-0000E66C0000}"/>
    <cellStyle name="20% - Accent1 3 5 2 4 2 2 2" xfId="28061" xr:uid="{00000000-0005-0000-0000-0000E76C0000}"/>
    <cellStyle name="20% - Accent1 3 5 2 4 2 2 2 2" xfId="28062" xr:uid="{00000000-0005-0000-0000-0000E86C0000}"/>
    <cellStyle name="20% - Accent1 3 5 2 4 2 2 2 2 2" xfId="28063" xr:uid="{00000000-0005-0000-0000-0000E96C0000}"/>
    <cellStyle name="20% - Accent1 3 5 2 4 2 2 2 3" xfId="28064" xr:uid="{00000000-0005-0000-0000-0000EA6C0000}"/>
    <cellStyle name="20% - Accent1 3 5 2 4 2 2 3" xfId="28065" xr:uid="{00000000-0005-0000-0000-0000EB6C0000}"/>
    <cellStyle name="20% - Accent1 3 5 2 4 2 2 3 2" xfId="28066" xr:uid="{00000000-0005-0000-0000-0000EC6C0000}"/>
    <cellStyle name="20% - Accent1 3 5 2 4 2 2 4" xfId="28067" xr:uid="{00000000-0005-0000-0000-0000ED6C0000}"/>
    <cellStyle name="20% - Accent1 3 5 2 4 2 3" xfId="28068" xr:uid="{00000000-0005-0000-0000-0000EE6C0000}"/>
    <cellStyle name="20% - Accent1 3 5 2 4 2 3 2" xfId="28069" xr:uid="{00000000-0005-0000-0000-0000EF6C0000}"/>
    <cellStyle name="20% - Accent1 3 5 2 4 2 3 2 2" xfId="28070" xr:uid="{00000000-0005-0000-0000-0000F06C0000}"/>
    <cellStyle name="20% - Accent1 3 5 2 4 2 3 2 2 2" xfId="28071" xr:uid="{00000000-0005-0000-0000-0000F16C0000}"/>
    <cellStyle name="20% - Accent1 3 5 2 4 2 3 2 3" xfId="28072" xr:uid="{00000000-0005-0000-0000-0000F26C0000}"/>
    <cellStyle name="20% - Accent1 3 5 2 4 2 3 3" xfId="28073" xr:uid="{00000000-0005-0000-0000-0000F36C0000}"/>
    <cellStyle name="20% - Accent1 3 5 2 4 2 3 3 2" xfId="28074" xr:uid="{00000000-0005-0000-0000-0000F46C0000}"/>
    <cellStyle name="20% - Accent1 3 5 2 4 2 3 4" xfId="28075" xr:uid="{00000000-0005-0000-0000-0000F56C0000}"/>
    <cellStyle name="20% - Accent1 3 5 2 4 2 4" xfId="28076" xr:uid="{00000000-0005-0000-0000-0000F66C0000}"/>
    <cellStyle name="20% - Accent1 3 5 2 4 2 4 2" xfId="28077" xr:uid="{00000000-0005-0000-0000-0000F76C0000}"/>
    <cellStyle name="20% - Accent1 3 5 2 4 2 4 2 2" xfId="28078" xr:uid="{00000000-0005-0000-0000-0000F86C0000}"/>
    <cellStyle name="20% - Accent1 3 5 2 4 2 4 2 2 2" xfId="28079" xr:uid="{00000000-0005-0000-0000-0000F96C0000}"/>
    <cellStyle name="20% - Accent1 3 5 2 4 2 4 2 3" xfId="28080" xr:uid="{00000000-0005-0000-0000-0000FA6C0000}"/>
    <cellStyle name="20% - Accent1 3 5 2 4 2 4 3" xfId="28081" xr:uid="{00000000-0005-0000-0000-0000FB6C0000}"/>
    <cellStyle name="20% - Accent1 3 5 2 4 2 4 3 2" xfId="28082" xr:uid="{00000000-0005-0000-0000-0000FC6C0000}"/>
    <cellStyle name="20% - Accent1 3 5 2 4 2 4 4" xfId="28083" xr:uid="{00000000-0005-0000-0000-0000FD6C0000}"/>
    <cellStyle name="20% - Accent1 3 5 2 4 2 5" xfId="28084" xr:uid="{00000000-0005-0000-0000-0000FE6C0000}"/>
    <cellStyle name="20% - Accent1 3 5 2 4 2 5 2" xfId="28085" xr:uid="{00000000-0005-0000-0000-0000FF6C0000}"/>
    <cellStyle name="20% - Accent1 3 5 2 4 2 5 2 2" xfId="28086" xr:uid="{00000000-0005-0000-0000-0000006D0000}"/>
    <cellStyle name="20% - Accent1 3 5 2 4 2 5 3" xfId="28087" xr:uid="{00000000-0005-0000-0000-0000016D0000}"/>
    <cellStyle name="20% - Accent1 3 5 2 4 2 6" xfId="28088" xr:uid="{00000000-0005-0000-0000-0000026D0000}"/>
    <cellStyle name="20% - Accent1 3 5 2 4 2 6 2" xfId="28089" xr:uid="{00000000-0005-0000-0000-0000036D0000}"/>
    <cellStyle name="20% - Accent1 3 5 2 4 2 6 2 2" xfId="28090" xr:uid="{00000000-0005-0000-0000-0000046D0000}"/>
    <cellStyle name="20% - Accent1 3 5 2 4 2 6 3" xfId="28091" xr:uid="{00000000-0005-0000-0000-0000056D0000}"/>
    <cellStyle name="20% - Accent1 3 5 2 4 2 7" xfId="28092" xr:uid="{00000000-0005-0000-0000-0000066D0000}"/>
    <cellStyle name="20% - Accent1 3 5 2 4 2 7 2" xfId="28093" xr:uid="{00000000-0005-0000-0000-0000076D0000}"/>
    <cellStyle name="20% - Accent1 3 5 2 4 2 8" xfId="28094" xr:uid="{00000000-0005-0000-0000-0000086D0000}"/>
    <cellStyle name="20% - Accent1 3 5 2 4 2 8 2" xfId="28095" xr:uid="{00000000-0005-0000-0000-0000096D0000}"/>
    <cellStyle name="20% - Accent1 3 5 2 4 2 9" xfId="28096" xr:uid="{00000000-0005-0000-0000-00000A6D0000}"/>
    <cellStyle name="20% - Accent1 3 5 2 4 3" xfId="28097" xr:uid="{00000000-0005-0000-0000-00000B6D0000}"/>
    <cellStyle name="20% - Accent1 3 5 2 4 3 2" xfId="28098" xr:uid="{00000000-0005-0000-0000-00000C6D0000}"/>
    <cellStyle name="20% - Accent1 3 5 2 4 3 2 2" xfId="28099" xr:uid="{00000000-0005-0000-0000-00000D6D0000}"/>
    <cellStyle name="20% - Accent1 3 5 2 4 3 2 2 2" xfId="28100" xr:uid="{00000000-0005-0000-0000-00000E6D0000}"/>
    <cellStyle name="20% - Accent1 3 5 2 4 3 2 2 2 2" xfId="28101" xr:uid="{00000000-0005-0000-0000-00000F6D0000}"/>
    <cellStyle name="20% - Accent1 3 5 2 4 3 2 2 3" xfId="28102" xr:uid="{00000000-0005-0000-0000-0000106D0000}"/>
    <cellStyle name="20% - Accent1 3 5 2 4 3 2 3" xfId="28103" xr:uid="{00000000-0005-0000-0000-0000116D0000}"/>
    <cellStyle name="20% - Accent1 3 5 2 4 3 2 3 2" xfId="28104" xr:uid="{00000000-0005-0000-0000-0000126D0000}"/>
    <cellStyle name="20% - Accent1 3 5 2 4 3 2 4" xfId="28105" xr:uid="{00000000-0005-0000-0000-0000136D0000}"/>
    <cellStyle name="20% - Accent1 3 5 2 4 3 3" xfId="28106" xr:uid="{00000000-0005-0000-0000-0000146D0000}"/>
    <cellStyle name="20% - Accent1 3 5 2 4 3 3 2" xfId="28107" xr:uid="{00000000-0005-0000-0000-0000156D0000}"/>
    <cellStyle name="20% - Accent1 3 5 2 4 3 3 2 2" xfId="28108" xr:uid="{00000000-0005-0000-0000-0000166D0000}"/>
    <cellStyle name="20% - Accent1 3 5 2 4 3 3 2 2 2" xfId="28109" xr:uid="{00000000-0005-0000-0000-0000176D0000}"/>
    <cellStyle name="20% - Accent1 3 5 2 4 3 3 2 3" xfId="28110" xr:uid="{00000000-0005-0000-0000-0000186D0000}"/>
    <cellStyle name="20% - Accent1 3 5 2 4 3 3 3" xfId="28111" xr:uid="{00000000-0005-0000-0000-0000196D0000}"/>
    <cellStyle name="20% - Accent1 3 5 2 4 3 3 3 2" xfId="28112" xr:uid="{00000000-0005-0000-0000-00001A6D0000}"/>
    <cellStyle name="20% - Accent1 3 5 2 4 3 3 4" xfId="28113" xr:uid="{00000000-0005-0000-0000-00001B6D0000}"/>
    <cellStyle name="20% - Accent1 3 5 2 4 3 4" xfId="28114" xr:uid="{00000000-0005-0000-0000-00001C6D0000}"/>
    <cellStyle name="20% - Accent1 3 5 2 4 3 4 2" xfId="28115" xr:uid="{00000000-0005-0000-0000-00001D6D0000}"/>
    <cellStyle name="20% - Accent1 3 5 2 4 3 4 2 2" xfId="28116" xr:uid="{00000000-0005-0000-0000-00001E6D0000}"/>
    <cellStyle name="20% - Accent1 3 5 2 4 3 4 2 2 2" xfId="28117" xr:uid="{00000000-0005-0000-0000-00001F6D0000}"/>
    <cellStyle name="20% - Accent1 3 5 2 4 3 4 2 3" xfId="28118" xr:uid="{00000000-0005-0000-0000-0000206D0000}"/>
    <cellStyle name="20% - Accent1 3 5 2 4 3 4 3" xfId="28119" xr:uid="{00000000-0005-0000-0000-0000216D0000}"/>
    <cellStyle name="20% - Accent1 3 5 2 4 3 4 3 2" xfId="28120" xr:uid="{00000000-0005-0000-0000-0000226D0000}"/>
    <cellStyle name="20% - Accent1 3 5 2 4 3 4 4" xfId="28121" xr:uid="{00000000-0005-0000-0000-0000236D0000}"/>
    <cellStyle name="20% - Accent1 3 5 2 4 3 5" xfId="28122" xr:uid="{00000000-0005-0000-0000-0000246D0000}"/>
    <cellStyle name="20% - Accent1 3 5 2 4 3 5 2" xfId="28123" xr:uid="{00000000-0005-0000-0000-0000256D0000}"/>
    <cellStyle name="20% - Accent1 3 5 2 4 3 5 2 2" xfId="28124" xr:uid="{00000000-0005-0000-0000-0000266D0000}"/>
    <cellStyle name="20% - Accent1 3 5 2 4 3 5 3" xfId="28125" xr:uid="{00000000-0005-0000-0000-0000276D0000}"/>
    <cellStyle name="20% - Accent1 3 5 2 4 3 6" xfId="28126" xr:uid="{00000000-0005-0000-0000-0000286D0000}"/>
    <cellStyle name="20% - Accent1 3 5 2 4 3 6 2" xfId="28127" xr:uid="{00000000-0005-0000-0000-0000296D0000}"/>
    <cellStyle name="20% - Accent1 3 5 2 4 3 6 2 2" xfId="28128" xr:uid="{00000000-0005-0000-0000-00002A6D0000}"/>
    <cellStyle name="20% - Accent1 3 5 2 4 3 6 3" xfId="28129" xr:uid="{00000000-0005-0000-0000-00002B6D0000}"/>
    <cellStyle name="20% - Accent1 3 5 2 4 3 7" xfId="28130" xr:uid="{00000000-0005-0000-0000-00002C6D0000}"/>
    <cellStyle name="20% - Accent1 3 5 2 4 3 7 2" xfId="28131" xr:uid="{00000000-0005-0000-0000-00002D6D0000}"/>
    <cellStyle name="20% - Accent1 3 5 2 4 3 8" xfId="28132" xr:uid="{00000000-0005-0000-0000-00002E6D0000}"/>
    <cellStyle name="20% - Accent1 3 5 2 4 3 8 2" xfId="28133" xr:uid="{00000000-0005-0000-0000-00002F6D0000}"/>
    <cellStyle name="20% - Accent1 3 5 2 4 3 9" xfId="28134" xr:uid="{00000000-0005-0000-0000-0000306D0000}"/>
    <cellStyle name="20% - Accent1 3 5 2 4 4" xfId="28135" xr:uid="{00000000-0005-0000-0000-0000316D0000}"/>
    <cellStyle name="20% - Accent1 3 5 2 4 4 2" xfId="28136" xr:uid="{00000000-0005-0000-0000-0000326D0000}"/>
    <cellStyle name="20% - Accent1 3 5 2 4 4 2 2" xfId="28137" xr:uid="{00000000-0005-0000-0000-0000336D0000}"/>
    <cellStyle name="20% - Accent1 3 5 2 4 4 2 2 2" xfId="28138" xr:uid="{00000000-0005-0000-0000-0000346D0000}"/>
    <cellStyle name="20% - Accent1 3 5 2 4 4 2 3" xfId="28139" xr:uid="{00000000-0005-0000-0000-0000356D0000}"/>
    <cellStyle name="20% - Accent1 3 5 2 4 4 3" xfId="28140" xr:uid="{00000000-0005-0000-0000-0000366D0000}"/>
    <cellStyle name="20% - Accent1 3 5 2 4 4 3 2" xfId="28141" xr:uid="{00000000-0005-0000-0000-0000376D0000}"/>
    <cellStyle name="20% - Accent1 3 5 2 4 4 4" xfId="28142" xr:uid="{00000000-0005-0000-0000-0000386D0000}"/>
    <cellStyle name="20% - Accent1 3 5 2 4 5" xfId="28143" xr:uid="{00000000-0005-0000-0000-0000396D0000}"/>
    <cellStyle name="20% - Accent1 3 5 2 4 5 2" xfId="28144" xr:uid="{00000000-0005-0000-0000-00003A6D0000}"/>
    <cellStyle name="20% - Accent1 3 5 2 4 5 2 2" xfId="28145" xr:uid="{00000000-0005-0000-0000-00003B6D0000}"/>
    <cellStyle name="20% - Accent1 3 5 2 4 5 2 2 2" xfId="28146" xr:uid="{00000000-0005-0000-0000-00003C6D0000}"/>
    <cellStyle name="20% - Accent1 3 5 2 4 5 2 3" xfId="28147" xr:uid="{00000000-0005-0000-0000-00003D6D0000}"/>
    <cellStyle name="20% - Accent1 3 5 2 4 5 3" xfId="28148" xr:uid="{00000000-0005-0000-0000-00003E6D0000}"/>
    <cellStyle name="20% - Accent1 3 5 2 4 5 3 2" xfId="28149" xr:uid="{00000000-0005-0000-0000-00003F6D0000}"/>
    <cellStyle name="20% - Accent1 3 5 2 4 5 4" xfId="28150" xr:uid="{00000000-0005-0000-0000-0000406D0000}"/>
    <cellStyle name="20% - Accent1 3 5 2 4 6" xfId="28151" xr:uid="{00000000-0005-0000-0000-0000416D0000}"/>
    <cellStyle name="20% - Accent1 3 5 2 4 6 2" xfId="28152" xr:uid="{00000000-0005-0000-0000-0000426D0000}"/>
    <cellStyle name="20% - Accent1 3 5 2 4 6 2 2" xfId="28153" xr:uid="{00000000-0005-0000-0000-0000436D0000}"/>
    <cellStyle name="20% - Accent1 3 5 2 4 6 2 2 2" xfId="28154" xr:uid="{00000000-0005-0000-0000-0000446D0000}"/>
    <cellStyle name="20% - Accent1 3 5 2 4 6 2 3" xfId="28155" xr:uid="{00000000-0005-0000-0000-0000456D0000}"/>
    <cellStyle name="20% - Accent1 3 5 2 4 6 3" xfId="28156" xr:uid="{00000000-0005-0000-0000-0000466D0000}"/>
    <cellStyle name="20% - Accent1 3 5 2 4 6 3 2" xfId="28157" xr:uid="{00000000-0005-0000-0000-0000476D0000}"/>
    <cellStyle name="20% - Accent1 3 5 2 4 6 4" xfId="28158" xr:uid="{00000000-0005-0000-0000-0000486D0000}"/>
    <cellStyle name="20% - Accent1 3 5 2 4 7" xfId="28159" xr:uid="{00000000-0005-0000-0000-0000496D0000}"/>
    <cellStyle name="20% - Accent1 3 5 2 4 7 2" xfId="28160" xr:uid="{00000000-0005-0000-0000-00004A6D0000}"/>
    <cellStyle name="20% - Accent1 3 5 2 4 7 2 2" xfId="28161" xr:uid="{00000000-0005-0000-0000-00004B6D0000}"/>
    <cellStyle name="20% - Accent1 3 5 2 4 7 3" xfId="28162" xr:uid="{00000000-0005-0000-0000-00004C6D0000}"/>
    <cellStyle name="20% - Accent1 3 5 2 4 8" xfId="28163" xr:uid="{00000000-0005-0000-0000-00004D6D0000}"/>
    <cellStyle name="20% - Accent1 3 5 2 4 8 2" xfId="28164" xr:uid="{00000000-0005-0000-0000-00004E6D0000}"/>
    <cellStyle name="20% - Accent1 3 5 2 4 8 2 2" xfId="28165" xr:uid="{00000000-0005-0000-0000-00004F6D0000}"/>
    <cellStyle name="20% - Accent1 3 5 2 4 8 3" xfId="28166" xr:uid="{00000000-0005-0000-0000-0000506D0000}"/>
    <cellStyle name="20% - Accent1 3 5 2 4 9" xfId="28167" xr:uid="{00000000-0005-0000-0000-0000516D0000}"/>
    <cellStyle name="20% - Accent1 3 5 2 4 9 2" xfId="28168" xr:uid="{00000000-0005-0000-0000-0000526D0000}"/>
    <cellStyle name="20% - Accent1 3 5 2 5" xfId="28169" xr:uid="{00000000-0005-0000-0000-0000536D0000}"/>
    <cellStyle name="20% - Accent1 3 5 2 5 10" xfId="28170" xr:uid="{00000000-0005-0000-0000-0000546D0000}"/>
    <cellStyle name="20% - Accent1 3 5 2 5 10 2" xfId="28171" xr:uid="{00000000-0005-0000-0000-0000556D0000}"/>
    <cellStyle name="20% - Accent1 3 5 2 5 11" xfId="28172" xr:uid="{00000000-0005-0000-0000-0000566D0000}"/>
    <cellStyle name="20% - Accent1 3 5 2 5 2" xfId="28173" xr:uid="{00000000-0005-0000-0000-0000576D0000}"/>
    <cellStyle name="20% - Accent1 3 5 2 5 2 2" xfId="28174" xr:uid="{00000000-0005-0000-0000-0000586D0000}"/>
    <cellStyle name="20% - Accent1 3 5 2 5 2 2 2" xfId="28175" xr:uid="{00000000-0005-0000-0000-0000596D0000}"/>
    <cellStyle name="20% - Accent1 3 5 2 5 2 2 2 2" xfId="28176" xr:uid="{00000000-0005-0000-0000-00005A6D0000}"/>
    <cellStyle name="20% - Accent1 3 5 2 5 2 2 2 2 2" xfId="28177" xr:uid="{00000000-0005-0000-0000-00005B6D0000}"/>
    <cellStyle name="20% - Accent1 3 5 2 5 2 2 2 3" xfId="28178" xr:uid="{00000000-0005-0000-0000-00005C6D0000}"/>
    <cellStyle name="20% - Accent1 3 5 2 5 2 2 3" xfId="28179" xr:uid="{00000000-0005-0000-0000-00005D6D0000}"/>
    <cellStyle name="20% - Accent1 3 5 2 5 2 2 3 2" xfId="28180" xr:uid="{00000000-0005-0000-0000-00005E6D0000}"/>
    <cellStyle name="20% - Accent1 3 5 2 5 2 2 4" xfId="28181" xr:uid="{00000000-0005-0000-0000-00005F6D0000}"/>
    <cellStyle name="20% - Accent1 3 5 2 5 2 3" xfId="28182" xr:uid="{00000000-0005-0000-0000-0000606D0000}"/>
    <cellStyle name="20% - Accent1 3 5 2 5 2 3 2" xfId="28183" xr:uid="{00000000-0005-0000-0000-0000616D0000}"/>
    <cellStyle name="20% - Accent1 3 5 2 5 2 3 2 2" xfId="28184" xr:uid="{00000000-0005-0000-0000-0000626D0000}"/>
    <cellStyle name="20% - Accent1 3 5 2 5 2 3 2 2 2" xfId="28185" xr:uid="{00000000-0005-0000-0000-0000636D0000}"/>
    <cellStyle name="20% - Accent1 3 5 2 5 2 3 2 3" xfId="28186" xr:uid="{00000000-0005-0000-0000-0000646D0000}"/>
    <cellStyle name="20% - Accent1 3 5 2 5 2 3 3" xfId="28187" xr:uid="{00000000-0005-0000-0000-0000656D0000}"/>
    <cellStyle name="20% - Accent1 3 5 2 5 2 3 3 2" xfId="28188" xr:uid="{00000000-0005-0000-0000-0000666D0000}"/>
    <cellStyle name="20% - Accent1 3 5 2 5 2 3 4" xfId="28189" xr:uid="{00000000-0005-0000-0000-0000676D0000}"/>
    <cellStyle name="20% - Accent1 3 5 2 5 2 4" xfId="28190" xr:uid="{00000000-0005-0000-0000-0000686D0000}"/>
    <cellStyle name="20% - Accent1 3 5 2 5 2 4 2" xfId="28191" xr:uid="{00000000-0005-0000-0000-0000696D0000}"/>
    <cellStyle name="20% - Accent1 3 5 2 5 2 4 2 2" xfId="28192" xr:uid="{00000000-0005-0000-0000-00006A6D0000}"/>
    <cellStyle name="20% - Accent1 3 5 2 5 2 4 2 2 2" xfId="28193" xr:uid="{00000000-0005-0000-0000-00006B6D0000}"/>
    <cellStyle name="20% - Accent1 3 5 2 5 2 4 2 3" xfId="28194" xr:uid="{00000000-0005-0000-0000-00006C6D0000}"/>
    <cellStyle name="20% - Accent1 3 5 2 5 2 4 3" xfId="28195" xr:uid="{00000000-0005-0000-0000-00006D6D0000}"/>
    <cellStyle name="20% - Accent1 3 5 2 5 2 4 3 2" xfId="28196" xr:uid="{00000000-0005-0000-0000-00006E6D0000}"/>
    <cellStyle name="20% - Accent1 3 5 2 5 2 4 4" xfId="28197" xr:uid="{00000000-0005-0000-0000-00006F6D0000}"/>
    <cellStyle name="20% - Accent1 3 5 2 5 2 5" xfId="28198" xr:uid="{00000000-0005-0000-0000-0000706D0000}"/>
    <cellStyle name="20% - Accent1 3 5 2 5 2 5 2" xfId="28199" xr:uid="{00000000-0005-0000-0000-0000716D0000}"/>
    <cellStyle name="20% - Accent1 3 5 2 5 2 5 2 2" xfId="28200" xr:uid="{00000000-0005-0000-0000-0000726D0000}"/>
    <cellStyle name="20% - Accent1 3 5 2 5 2 5 3" xfId="28201" xr:uid="{00000000-0005-0000-0000-0000736D0000}"/>
    <cellStyle name="20% - Accent1 3 5 2 5 2 6" xfId="28202" xr:uid="{00000000-0005-0000-0000-0000746D0000}"/>
    <cellStyle name="20% - Accent1 3 5 2 5 2 6 2" xfId="28203" xr:uid="{00000000-0005-0000-0000-0000756D0000}"/>
    <cellStyle name="20% - Accent1 3 5 2 5 2 6 2 2" xfId="28204" xr:uid="{00000000-0005-0000-0000-0000766D0000}"/>
    <cellStyle name="20% - Accent1 3 5 2 5 2 6 3" xfId="28205" xr:uid="{00000000-0005-0000-0000-0000776D0000}"/>
    <cellStyle name="20% - Accent1 3 5 2 5 2 7" xfId="28206" xr:uid="{00000000-0005-0000-0000-0000786D0000}"/>
    <cellStyle name="20% - Accent1 3 5 2 5 2 7 2" xfId="28207" xr:uid="{00000000-0005-0000-0000-0000796D0000}"/>
    <cellStyle name="20% - Accent1 3 5 2 5 2 8" xfId="28208" xr:uid="{00000000-0005-0000-0000-00007A6D0000}"/>
    <cellStyle name="20% - Accent1 3 5 2 5 2 8 2" xfId="28209" xr:uid="{00000000-0005-0000-0000-00007B6D0000}"/>
    <cellStyle name="20% - Accent1 3 5 2 5 2 9" xfId="28210" xr:uid="{00000000-0005-0000-0000-00007C6D0000}"/>
    <cellStyle name="20% - Accent1 3 5 2 5 3" xfId="28211" xr:uid="{00000000-0005-0000-0000-00007D6D0000}"/>
    <cellStyle name="20% - Accent1 3 5 2 5 3 2" xfId="28212" xr:uid="{00000000-0005-0000-0000-00007E6D0000}"/>
    <cellStyle name="20% - Accent1 3 5 2 5 3 2 2" xfId="28213" xr:uid="{00000000-0005-0000-0000-00007F6D0000}"/>
    <cellStyle name="20% - Accent1 3 5 2 5 3 2 2 2" xfId="28214" xr:uid="{00000000-0005-0000-0000-0000806D0000}"/>
    <cellStyle name="20% - Accent1 3 5 2 5 3 2 2 2 2" xfId="28215" xr:uid="{00000000-0005-0000-0000-0000816D0000}"/>
    <cellStyle name="20% - Accent1 3 5 2 5 3 2 2 3" xfId="28216" xr:uid="{00000000-0005-0000-0000-0000826D0000}"/>
    <cellStyle name="20% - Accent1 3 5 2 5 3 2 3" xfId="28217" xr:uid="{00000000-0005-0000-0000-0000836D0000}"/>
    <cellStyle name="20% - Accent1 3 5 2 5 3 2 3 2" xfId="28218" xr:uid="{00000000-0005-0000-0000-0000846D0000}"/>
    <cellStyle name="20% - Accent1 3 5 2 5 3 2 4" xfId="28219" xr:uid="{00000000-0005-0000-0000-0000856D0000}"/>
    <cellStyle name="20% - Accent1 3 5 2 5 3 3" xfId="28220" xr:uid="{00000000-0005-0000-0000-0000866D0000}"/>
    <cellStyle name="20% - Accent1 3 5 2 5 3 3 2" xfId="28221" xr:uid="{00000000-0005-0000-0000-0000876D0000}"/>
    <cellStyle name="20% - Accent1 3 5 2 5 3 3 2 2" xfId="28222" xr:uid="{00000000-0005-0000-0000-0000886D0000}"/>
    <cellStyle name="20% - Accent1 3 5 2 5 3 3 2 2 2" xfId="28223" xr:uid="{00000000-0005-0000-0000-0000896D0000}"/>
    <cellStyle name="20% - Accent1 3 5 2 5 3 3 2 3" xfId="28224" xr:uid="{00000000-0005-0000-0000-00008A6D0000}"/>
    <cellStyle name="20% - Accent1 3 5 2 5 3 3 3" xfId="28225" xr:uid="{00000000-0005-0000-0000-00008B6D0000}"/>
    <cellStyle name="20% - Accent1 3 5 2 5 3 3 3 2" xfId="28226" xr:uid="{00000000-0005-0000-0000-00008C6D0000}"/>
    <cellStyle name="20% - Accent1 3 5 2 5 3 3 4" xfId="28227" xr:uid="{00000000-0005-0000-0000-00008D6D0000}"/>
    <cellStyle name="20% - Accent1 3 5 2 5 3 4" xfId="28228" xr:uid="{00000000-0005-0000-0000-00008E6D0000}"/>
    <cellStyle name="20% - Accent1 3 5 2 5 3 4 2" xfId="28229" xr:uid="{00000000-0005-0000-0000-00008F6D0000}"/>
    <cellStyle name="20% - Accent1 3 5 2 5 3 4 2 2" xfId="28230" xr:uid="{00000000-0005-0000-0000-0000906D0000}"/>
    <cellStyle name="20% - Accent1 3 5 2 5 3 4 2 2 2" xfId="28231" xr:uid="{00000000-0005-0000-0000-0000916D0000}"/>
    <cellStyle name="20% - Accent1 3 5 2 5 3 4 2 3" xfId="28232" xr:uid="{00000000-0005-0000-0000-0000926D0000}"/>
    <cellStyle name="20% - Accent1 3 5 2 5 3 4 3" xfId="28233" xr:uid="{00000000-0005-0000-0000-0000936D0000}"/>
    <cellStyle name="20% - Accent1 3 5 2 5 3 4 3 2" xfId="28234" xr:uid="{00000000-0005-0000-0000-0000946D0000}"/>
    <cellStyle name="20% - Accent1 3 5 2 5 3 4 4" xfId="28235" xr:uid="{00000000-0005-0000-0000-0000956D0000}"/>
    <cellStyle name="20% - Accent1 3 5 2 5 3 5" xfId="28236" xr:uid="{00000000-0005-0000-0000-0000966D0000}"/>
    <cellStyle name="20% - Accent1 3 5 2 5 3 5 2" xfId="28237" xr:uid="{00000000-0005-0000-0000-0000976D0000}"/>
    <cellStyle name="20% - Accent1 3 5 2 5 3 5 2 2" xfId="28238" xr:uid="{00000000-0005-0000-0000-0000986D0000}"/>
    <cellStyle name="20% - Accent1 3 5 2 5 3 5 3" xfId="28239" xr:uid="{00000000-0005-0000-0000-0000996D0000}"/>
    <cellStyle name="20% - Accent1 3 5 2 5 3 6" xfId="28240" xr:uid="{00000000-0005-0000-0000-00009A6D0000}"/>
    <cellStyle name="20% - Accent1 3 5 2 5 3 6 2" xfId="28241" xr:uid="{00000000-0005-0000-0000-00009B6D0000}"/>
    <cellStyle name="20% - Accent1 3 5 2 5 3 6 2 2" xfId="28242" xr:uid="{00000000-0005-0000-0000-00009C6D0000}"/>
    <cellStyle name="20% - Accent1 3 5 2 5 3 6 3" xfId="28243" xr:uid="{00000000-0005-0000-0000-00009D6D0000}"/>
    <cellStyle name="20% - Accent1 3 5 2 5 3 7" xfId="28244" xr:uid="{00000000-0005-0000-0000-00009E6D0000}"/>
    <cellStyle name="20% - Accent1 3 5 2 5 3 7 2" xfId="28245" xr:uid="{00000000-0005-0000-0000-00009F6D0000}"/>
    <cellStyle name="20% - Accent1 3 5 2 5 3 8" xfId="28246" xr:uid="{00000000-0005-0000-0000-0000A06D0000}"/>
    <cellStyle name="20% - Accent1 3 5 2 5 3 8 2" xfId="28247" xr:uid="{00000000-0005-0000-0000-0000A16D0000}"/>
    <cellStyle name="20% - Accent1 3 5 2 5 3 9" xfId="28248" xr:uid="{00000000-0005-0000-0000-0000A26D0000}"/>
    <cellStyle name="20% - Accent1 3 5 2 5 4" xfId="28249" xr:uid="{00000000-0005-0000-0000-0000A36D0000}"/>
    <cellStyle name="20% - Accent1 3 5 2 5 4 2" xfId="28250" xr:uid="{00000000-0005-0000-0000-0000A46D0000}"/>
    <cellStyle name="20% - Accent1 3 5 2 5 4 2 2" xfId="28251" xr:uid="{00000000-0005-0000-0000-0000A56D0000}"/>
    <cellStyle name="20% - Accent1 3 5 2 5 4 2 2 2" xfId="28252" xr:uid="{00000000-0005-0000-0000-0000A66D0000}"/>
    <cellStyle name="20% - Accent1 3 5 2 5 4 2 3" xfId="28253" xr:uid="{00000000-0005-0000-0000-0000A76D0000}"/>
    <cellStyle name="20% - Accent1 3 5 2 5 4 3" xfId="28254" xr:uid="{00000000-0005-0000-0000-0000A86D0000}"/>
    <cellStyle name="20% - Accent1 3 5 2 5 4 3 2" xfId="28255" xr:uid="{00000000-0005-0000-0000-0000A96D0000}"/>
    <cellStyle name="20% - Accent1 3 5 2 5 4 4" xfId="28256" xr:uid="{00000000-0005-0000-0000-0000AA6D0000}"/>
    <cellStyle name="20% - Accent1 3 5 2 5 5" xfId="28257" xr:uid="{00000000-0005-0000-0000-0000AB6D0000}"/>
    <cellStyle name="20% - Accent1 3 5 2 5 5 2" xfId="28258" xr:uid="{00000000-0005-0000-0000-0000AC6D0000}"/>
    <cellStyle name="20% - Accent1 3 5 2 5 5 2 2" xfId="28259" xr:uid="{00000000-0005-0000-0000-0000AD6D0000}"/>
    <cellStyle name="20% - Accent1 3 5 2 5 5 2 2 2" xfId="28260" xr:uid="{00000000-0005-0000-0000-0000AE6D0000}"/>
    <cellStyle name="20% - Accent1 3 5 2 5 5 2 3" xfId="28261" xr:uid="{00000000-0005-0000-0000-0000AF6D0000}"/>
    <cellStyle name="20% - Accent1 3 5 2 5 5 3" xfId="28262" xr:uid="{00000000-0005-0000-0000-0000B06D0000}"/>
    <cellStyle name="20% - Accent1 3 5 2 5 5 3 2" xfId="28263" xr:uid="{00000000-0005-0000-0000-0000B16D0000}"/>
    <cellStyle name="20% - Accent1 3 5 2 5 5 4" xfId="28264" xr:uid="{00000000-0005-0000-0000-0000B26D0000}"/>
    <cellStyle name="20% - Accent1 3 5 2 5 6" xfId="28265" xr:uid="{00000000-0005-0000-0000-0000B36D0000}"/>
    <cellStyle name="20% - Accent1 3 5 2 5 6 2" xfId="28266" xr:uid="{00000000-0005-0000-0000-0000B46D0000}"/>
    <cellStyle name="20% - Accent1 3 5 2 5 6 2 2" xfId="28267" xr:uid="{00000000-0005-0000-0000-0000B56D0000}"/>
    <cellStyle name="20% - Accent1 3 5 2 5 6 2 2 2" xfId="28268" xr:uid="{00000000-0005-0000-0000-0000B66D0000}"/>
    <cellStyle name="20% - Accent1 3 5 2 5 6 2 3" xfId="28269" xr:uid="{00000000-0005-0000-0000-0000B76D0000}"/>
    <cellStyle name="20% - Accent1 3 5 2 5 6 3" xfId="28270" xr:uid="{00000000-0005-0000-0000-0000B86D0000}"/>
    <cellStyle name="20% - Accent1 3 5 2 5 6 3 2" xfId="28271" xr:uid="{00000000-0005-0000-0000-0000B96D0000}"/>
    <cellStyle name="20% - Accent1 3 5 2 5 6 4" xfId="28272" xr:uid="{00000000-0005-0000-0000-0000BA6D0000}"/>
    <cellStyle name="20% - Accent1 3 5 2 5 7" xfId="28273" xr:uid="{00000000-0005-0000-0000-0000BB6D0000}"/>
    <cellStyle name="20% - Accent1 3 5 2 5 7 2" xfId="28274" xr:uid="{00000000-0005-0000-0000-0000BC6D0000}"/>
    <cellStyle name="20% - Accent1 3 5 2 5 7 2 2" xfId="28275" xr:uid="{00000000-0005-0000-0000-0000BD6D0000}"/>
    <cellStyle name="20% - Accent1 3 5 2 5 7 3" xfId="28276" xr:uid="{00000000-0005-0000-0000-0000BE6D0000}"/>
    <cellStyle name="20% - Accent1 3 5 2 5 8" xfId="28277" xr:uid="{00000000-0005-0000-0000-0000BF6D0000}"/>
    <cellStyle name="20% - Accent1 3 5 2 5 8 2" xfId="28278" xr:uid="{00000000-0005-0000-0000-0000C06D0000}"/>
    <cellStyle name="20% - Accent1 3 5 2 5 8 2 2" xfId="28279" xr:uid="{00000000-0005-0000-0000-0000C16D0000}"/>
    <cellStyle name="20% - Accent1 3 5 2 5 8 3" xfId="28280" xr:uid="{00000000-0005-0000-0000-0000C26D0000}"/>
    <cellStyle name="20% - Accent1 3 5 2 5 9" xfId="28281" xr:uid="{00000000-0005-0000-0000-0000C36D0000}"/>
    <cellStyle name="20% - Accent1 3 5 2 5 9 2" xfId="28282" xr:uid="{00000000-0005-0000-0000-0000C46D0000}"/>
    <cellStyle name="20% - Accent1 3 5 2 6" xfId="28283" xr:uid="{00000000-0005-0000-0000-0000C56D0000}"/>
    <cellStyle name="20% - Accent1 3 5 2 6 2" xfId="28284" xr:uid="{00000000-0005-0000-0000-0000C66D0000}"/>
    <cellStyle name="20% - Accent1 3 5 2 6 2 2" xfId="28285" xr:uid="{00000000-0005-0000-0000-0000C76D0000}"/>
    <cellStyle name="20% - Accent1 3 5 2 6 2 2 2" xfId="28286" xr:uid="{00000000-0005-0000-0000-0000C86D0000}"/>
    <cellStyle name="20% - Accent1 3 5 2 6 2 2 2 2" xfId="28287" xr:uid="{00000000-0005-0000-0000-0000C96D0000}"/>
    <cellStyle name="20% - Accent1 3 5 2 6 2 2 3" xfId="28288" xr:uid="{00000000-0005-0000-0000-0000CA6D0000}"/>
    <cellStyle name="20% - Accent1 3 5 2 6 2 3" xfId="28289" xr:uid="{00000000-0005-0000-0000-0000CB6D0000}"/>
    <cellStyle name="20% - Accent1 3 5 2 6 2 3 2" xfId="28290" xr:uid="{00000000-0005-0000-0000-0000CC6D0000}"/>
    <cellStyle name="20% - Accent1 3 5 2 6 2 4" xfId="28291" xr:uid="{00000000-0005-0000-0000-0000CD6D0000}"/>
    <cellStyle name="20% - Accent1 3 5 2 6 3" xfId="28292" xr:uid="{00000000-0005-0000-0000-0000CE6D0000}"/>
    <cellStyle name="20% - Accent1 3 5 2 6 3 2" xfId="28293" xr:uid="{00000000-0005-0000-0000-0000CF6D0000}"/>
    <cellStyle name="20% - Accent1 3 5 2 6 3 2 2" xfId="28294" xr:uid="{00000000-0005-0000-0000-0000D06D0000}"/>
    <cellStyle name="20% - Accent1 3 5 2 6 3 2 2 2" xfId="28295" xr:uid="{00000000-0005-0000-0000-0000D16D0000}"/>
    <cellStyle name="20% - Accent1 3 5 2 6 3 2 3" xfId="28296" xr:uid="{00000000-0005-0000-0000-0000D26D0000}"/>
    <cellStyle name="20% - Accent1 3 5 2 6 3 3" xfId="28297" xr:uid="{00000000-0005-0000-0000-0000D36D0000}"/>
    <cellStyle name="20% - Accent1 3 5 2 6 3 3 2" xfId="28298" xr:uid="{00000000-0005-0000-0000-0000D46D0000}"/>
    <cellStyle name="20% - Accent1 3 5 2 6 3 4" xfId="28299" xr:uid="{00000000-0005-0000-0000-0000D56D0000}"/>
    <cellStyle name="20% - Accent1 3 5 2 6 4" xfId="28300" xr:uid="{00000000-0005-0000-0000-0000D66D0000}"/>
    <cellStyle name="20% - Accent1 3 5 2 6 4 2" xfId="28301" xr:uid="{00000000-0005-0000-0000-0000D76D0000}"/>
    <cellStyle name="20% - Accent1 3 5 2 6 4 2 2" xfId="28302" xr:uid="{00000000-0005-0000-0000-0000D86D0000}"/>
    <cellStyle name="20% - Accent1 3 5 2 6 4 2 2 2" xfId="28303" xr:uid="{00000000-0005-0000-0000-0000D96D0000}"/>
    <cellStyle name="20% - Accent1 3 5 2 6 4 2 3" xfId="28304" xr:uid="{00000000-0005-0000-0000-0000DA6D0000}"/>
    <cellStyle name="20% - Accent1 3 5 2 6 4 3" xfId="28305" xr:uid="{00000000-0005-0000-0000-0000DB6D0000}"/>
    <cellStyle name="20% - Accent1 3 5 2 6 4 3 2" xfId="28306" xr:uid="{00000000-0005-0000-0000-0000DC6D0000}"/>
    <cellStyle name="20% - Accent1 3 5 2 6 4 4" xfId="28307" xr:uid="{00000000-0005-0000-0000-0000DD6D0000}"/>
    <cellStyle name="20% - Accent1 3 5 2 6 5" xfId="28308" xr:uid="{00000000-0005-0000-0000-0000DE6D0000}"/>
    <cellStyle name="20% - Accent1 3 5 2 6 5 2" xfId="28309" xr:uid="{00000000-0005-0000-0000-0000DF6D0000}"/>
    <cellStyle name="20% - Accent1 3 5 2 6 5 2 2" xfId="28310" xr:uid="{00000000-0005-0000-0000-0000E06D0000}"/>
    <cellStyle name="20% - Accent1 3 5 2 6 5 3" xfId="28311" xr:uid="{00000000-0005-0000-0000-0000E16D0000}"/>
    <cellStyle name="20% - Accent1 3 5 2 6 6" xfId="28312" xr:uid="{00000000-0005-0000-0000-0000E26D0000}"/>
    <cellStyle name="20% - Accent1 3 5 2 6 6 2" xfId="28313" xr:uid="{00000000-0005-0000-0000-0000E36D0000}"/>
    <cellStyle name="20% - Accent1 3 5 2 6 6 2 2" xfId="28314" xr:uid="{00000000-0005-0000-0000-0000E46D0000}"/>
    <cellStyle name="20% - Accent1 3 5 2 6 6 3" xfId="28315" xr:uid="{00000000-0005-0000-0000-0000E56D0000}"/>
    <cellStyle name="20% - Accent1 3 5 2 6 7" xfId="28316" xr:uid="{00000000-0005-0000-0000-0000E66D0000}"/>
    <cellStyle name="20% - Accent1 3 5 2 6 7 2" xfId="28317" xr:uid="{00000000-0005-0000-0000-0000E76D0000}"/>
    <cellStyle name="20% - Accent1 3 5 2 6 8" xfId="28318" xr:uid="{00000000-0005-0000-0000-0000E86D0000}"/>
    <cellStyle name="20% - Accent1 3 5 2 6 8 2" xfId="28319" xr:uid="{00000000-0005-0000-0000-0000E96D0000}"/>
    <cellStyle name="20% - Accent1 3 5 2 6 9" xfId="28320" xr:uid="{00000000-0005-0000-0000-0000EA6D0000}"/>
    <cellStyle name="20% - Accent1 3 5 2 7" xfId="28321" xr:uid="{00000000-0005-0000-0000-0000EB6D0000}"/>
    <cellStyle name="20% - Accent1 3 5 2 7 2" xfId="28322" xr:uid="{00000000-0005-0000-0000-0000EC6D0000}"/>
    <cellStyle name="20% - Accent1 3 5 2 7 2 2" xfId="28323" xr:uid="{00000000-0005-0000-0000-0000ED6D0000}"/>
    <cellStyle name="20% - Accent1 3 5 2 7 2 2 2" xfId="28324" xr:uid="{00000000-0005-0000-0000-0000EE6D0000}"/>
    <cellStyle name="20% - Accent1 3 5 2 7 2 2 2 2" xfId="28325" xr:uid="{00000000-0005-0000-0000-0000EF6D0000}"/>
    <cellStyle name="20% - Accent1 3 5 2 7 2 2 3" xfId="28326" xr:uid="{00000000-0005-0000-0000-0000F06D0000}"/>
    <cellStyle name="20% - Accent1 3 5 2 7 2 3" xfId="28327" xr:uid="{00000000-0005-0000-0000-0000F16D0000}"/>
    <cellStyle name="20% - Accent1 3 5 2 7 2 3 2" xfId="28328" xr:uid="{00000000-0005-0000-0000-0000F26D0000}"/>
    <cellStyle name="20% - Accent1 3 5 2 7 2 4" xfId="28329" xr:uid="{00000000-0005-0000-0000-0000F36D0000}"/>
    <cellStyle name="20% - Accent1 3 5 2 7 3" xfId="28330" xr:uid="{00000000-0005-0000-0000-0000F46D0000}"/>
    <cellStyle name="20% - Accent1 3 5 2 7 3 2" xfId="28331" xr:uid="{00000000-0005-0000-0000-0000F56D0000}"/>
    <cellStyle name="20% - Accent1 3 5 2 7 3 2 2" xfId="28332" xr:uid="{00000000-0005-0000-0000-0000F66D0000}"/>
    <cellStyle name="20% - Accent1 3 5 2 7 3 2 2 2" xfId="28333" xr:uid="{00000000-0005-0000-0000-0000F76D0000}"/>
    <cellStyle name="20% - Accent1 3 5 2 7 3 2 3" xfId="28334" xr:uid="{00000000-0005-0000-0000-0000F86D0000}"/>
    <cellStyle name="20% - Accent1 3 5 2 7 3 3" xfId="28335" xr:uid="{00000000-0005-0000-0000-0000F96D0000}"/>
    <cellStyle name="20% - Accent1 3 5 2 7 3 3 2" xfId="28336" xr:uid="{00000000-0005-0000-0000-0000FA6D0000}"/>
    <cellStyle name="20% - Accent1 3 5 2 7 3 4" xfId="28337" xr:uid="{00000000-0005-0000-0000-0000FB6D0000}"/>
    <cellStyle name="20% - Accent1 3 5 2 7 4" xfId="28338" xr:uid="{00000000-0005-0000-0000-0000FC6D0000}"/>
    <cellStyle name="20% - Accent1 3 5 2 7 4 2" xfId="28339" xr:uid="{00000000-0005-0000-0000-0000FD6D0000}"/>
    <cellStyle name="20% - Accent1 3 5 2 7 4 2 2" xfId="28340" xr:uid="{00000000-0005-0000-0000-0000FE6D0000}"/>
    <cellStyle name="20% - Accent1 3 5 2 7 4 2 2 2" xfId="28341" xr:uid="{00000000-0005-0000-0000-0000FF6D0000}"/>
    <cellStyle name="20% - Accent1 3 5 2 7 4 2 3" xfId="28342" xr:uid="{00000000-0005-0000-0000-0000006E0000}"/>
    <cellStyle name="20% - Accent1 3 5 2 7 4 3" xfId="28343" xr:uid="{00000000-0005-0000-0000-0000016E0000}"/>
    <cellStyle name="20% - Accent1 3 5 2 7 4 3 2" xfId="28344" xr:uid="{00000000-0005-0000-0000-0000026E0000}"/>
    <cellStyle name="20% - Accent1 3 5 2 7 4 4" xfId="28345" xr:uid="{00000000-0005-0000-0000-0000036E0000}"/>
    <cellStyle name="20% - Accent1 3 5 2 7 5" xfId="28346" xr:uid="{00000000-0005-0000-0000-0000046E0000}"/>
    <cellStyle name="20% - Accent1 3 5 2 7 5 2" xfId="28347" xr:uid="{00000000-0005-0000-0000-0000056E0000}"/>
    <cellStyle name="20% - Accent1 3 5 2 7 5 2 2" xfId="28348" xr:uid="{00000000-0005-0000-0000-0000066E0000}"/>
    <cellStyle name="20% - Accent1 3 5 2 7 5 3" xfId="28349" xr:uid="{00000000-0005-0000-0000-0000076E0000}"/>
    <cellStyle name="20% - Accent1 3 5 2 7 6" xfId="28350" xr:uid="{00000000-0005-0000-0000-0000086E0000}"/>
    <cellStyle name="20% - Accent1 3 5 2 7 6 2" xfId="28351" xr:uid="{00000000-0005-0000-0000-0000096E0000}"/>
    <cellStyle name="20% - Accent1 3 5 2 7 6 2 2" xfId="28352" xr:uid="{00000000-0005-0000-0000-00000A6E0000}"/>
    <cellStyle name="20% - Accent1 3 5 2 7 6 3" xfId="28353" xr:uid="{00000000-0005-0000-0000-00000B6E0000}"/>
    <cellStyle name="20% - Accent1 3 5 2 7 7" xfId="28354" xr:uid="{00000000-0005-0000-0000-00000C6E0000}"/>
    <cellStyle name="20% - Accent1 3 5 2 7 7 2" xfId="28355" xr:uid="{00000000-0005-0000-0000-00000D6E0000}"/>
    <cellStyle name="20% - Accent1 3 5 2 7 8" xfId="28356" xr:uid="{00000000-0005-0000-0000-00000E6E0000}"/>
    <cellStyle name="20% - Accent1 3 5 2 7 8 2" xfId="28357" xr:uid="{00000000-0005-0000-0000-00000F6E0000}"/>
    <cellStyle name="20% - Accent1 3 5 2 7 9" xfId="28358" xr:uid="{00000000-0005-0000-0000-0000106E0000}"/>
    <cellStyle name="20% - Accent1 3 5 2 8" xfId="28359" xr:uid="{00000000-0005-0000-0000-0000116E0000}"/>
    <cellStyle name="20% - Accent1 3 5 2 8 2" xfId="28360" xr:uid="{00000000-0005-0000-0000-0000126E0000}"/>
    <cellStyle name="20% - Accent1 3 5 2 8 2 2" xfId="28361" xr:uid="{00000000-0005-0000-0000-0000136E0000}"/>
    <cellStyle name="20% - Accent1 3 5 2 8 2 2 2" xfId="28362" xr:uid="{00000000-0005-0000-0000-0000146E0000}"/>
    <cellStyle name="20% - Accent1 3 5 2 8 2 3" xfId="28363" xr:uid="{00000000-0005-0000-0000-0000156E0000}"/>
    <cellStyle name="20% - Accent1 3 5 2 8 3" xfId="28364" xr:uid="{00000000-0005-0000-0000-0000166E0000}"/>
    <cellStyle name="20% - Accent1 3 5 2 8 3 2" xfId="28365" xr:uid="{00000000-0005-0000-0000-0000176E0000}"/>
    <cellStyle name="20% - Accent1 3 5 2 8 4" xfId="28366" xr:uid="{00000000-0005-0000-0000-0000186E0000}"/>
    <cellStyle name="20% - Accent1 3 5 2 9" xfId="28367" xr:uid="{00000000-0005-0000-0000-0000196E0000}"/>
    <cellStyle name="20% - Accent1 3 5 2 9 2" xfId="28368" xr:uid="{00000000-0005-0000-0000-00001A6E0000}"/>
    <cellStyle name="20% - Accent1 3 5 2 9 2 2" xfId="28369" xr:uid="{00000000-0005-0000-0000-00001B6E0000}"/>
    <cellStyle name="20% - Accent1 3 5 2 9 2 2 2" xfId="28370" xr:uid="{00000000-0005-0000-0000-00001C6E0000}"/>
    <cellStyle name="20% - Accent1 3 5 2 9 2 3" xfId="28371" xr:uid="{00000000-0005-0000-0000-00001D6E0000}"/>
    <cellStyle name="20% - Accent1 3 5 2 9 3" xfId="28372" xr:uid="{00000000-0005-0000-0000-00001E6E0000}"/>
    <cellStyle name="20% - Accent1 3 5 2 9 3 2" xfId="28373" xr:uid="{00000000-0005-0000-0000-00001F6E0000}"/>
    <cellStyle name="20% - Accent1 3 5 2 9 4" xfId="28374" xr:uid="{00000000-0005-0000-0000-0000206E0000}"/>
    <cellStyle name="20% - Accent1 3 5 3" xfId="28375" xr:uid="{00000000-0005-0000-0000-0000216E0000}"/>
    <cellStyle name="20% - Accent1 3 5 3 10" xfId="28376" xr:uid="{00000000-0005-0000-0000-0000226E0000}"/>
    <cellStyle name="20% - Accent1 3 5 3 10 2" xfId="28377" xr:uid="{00000000-0005-0000-0000-0000236E0000}"/>
    <cellStyle name="20% - Accent1 3 5 3 10 2 2" xfId="28378" xr:uid="{00000000-0005-0000-0000-0000246E0000}"/>
    <cellStyle name="20% - Accent1 3 5 3 10 3" xfId="28379" xr:uid="{00000000-0005-0000-0000-0000256E0000}"/>
    <cellStyle name="20% - Accent1 3 5 3 11" xfId="28380" xr:uid="{00000000-0005-0000-0000-0000266E0000}"/>
    <cellStyle name="20% - Accent1 3 5 3 11 2" xfId="28381" xr:uid="{00000000-0005-0000-0000-0000276E0000}"/>
    <cellStyle name="20% - Accent1 3 5 3 11 2 2" xfId="28382" xr:uid="{00000000-0005-0000-0000-0000286E0000}"/>
    <cellStyle name="20% - Accent1 3 5 3 11 3" xfId="28383" xr:uid="{00000000-0005-0000-0000-0000296E0000}"/>
    <cellStyle name="20% - Accent1 3 5 3 12" xfId="28384" xr:uid="{00000000-0005-0000-0000-00002A6E0000}"/>
    <cellStyle name="20% - Accent1 3 5 3 12 2" xfId="28385" xr:uid="{00000000-0005-0000-0000-00002B6E0000}"/>
    <cellStyle name="20% - Accent1 3 5 3 13" xfId="28386" xr:uid="{00000000-0005-0000-0000-00002C6E0000}"/>
    <cellStyle name="20% - Accent1 3 5 3 13 2" xfId="28387" xr:uid="{00000000-0005-0000-0000-00002D6E0000}"/>
    <cellStyle name="20% - Accent1 3 5 3 14" xfId="28388" xr:uid="{00000000-0005-0000-0000-00002E6E0000}"/>
    <cellStyle name="20% - Accent1 3 5 3 2" xfId="28389" xr:uid="{00000000-0005-0000-0000-00002F6E0000}"/>
    <cellStyle name="20% - Accent1 3 5 3 2 10" xfId="28390" xr:uid="{00000000-0005-0000-0000-0000306E0000}"/>
    <cellStyle name="20% - Accent1 3 5 3 2 10 2" xfId="28391" xr:uid="{00000000-0005-0000-0000-0000316E0000}"/>
    <cellStyle name="20% - Accent1 3 5 3 2 11" xfId="28392" xr:uid="{00000000-0005-0000-0000-0000326E0000}"/>
    <cellStyle name="20% - Accent1 3 5 3 2 2" xfId="28393" xr:uid="{00000000-0005-0000-0000-0000336E0000}"/>
    <cellStyle name="20% - Accent1 3 5 3 2 2 2" xfId="28394" xr:uid="{00000000-0005-0000-0000-0000346E0000}"/>
    <cellStyle name="20% - Accent1 3 5 3 2 2 2 2" xfId="28395" xr:uid="{00000000-0005-0000-0000-0000356E0000}"/>
    <cellStyle name="20% - Accent1 3 5 3 2 2 2 2 2" xfId="28396" xr:uid="{00000000-0005-0000-0000-0000366E0000}"/>
    <cellStyle name="20% - Accent1 3 5 3 2 2 2 2 2 2" xfId="28397" xr:uid="{00000000-0005-0000-0000-0000376E0000}"/>
    <cellStyle name="20% - Accent1 3 5 3 2 2 2 2 3" xfId="28398" xr:uid="{00000000-0005-0000-0000-0000386E0000}"/>
    <cellStyle name="20% - Accent1 3 5 3 2 2 2 3" xfId="28399" xr:uid="{00000000-0005-0000-0000-0000396E0000}"/>
    <cellStyle name="20% - Accent1 3 5 3 2 2 2 3 2" xfId="28400" xr:uid="{00000000-0005-0000-0000-00003A6E0000}"/>
    <cellStyle name="20% - Accent1 3 5 3 2 2 2 4" xfId="28401" xr:uid="{00000000-0005-0000-0000-00003B6E0000}"/>
    <cellStyle name="20% - Accent1 3 5 3 2 2 3" xfId="28402" xr:uid="{00000000-0005-0000-0000-00003C6E0000}"/>
    <cellStyle name="20% - Accent1 3 5 3 2 2 3 2" xfId="28403" xr:uid="{00000000-0005-0000-0000-00003D6E0000}"/>
    <cellStyle name="20% - Accent1 3 5 3 2 2 3 2 2" xfId="28404" xr:uid="{00000000-0005-0000-0000-00003E6E0000}"/>
    <cellStyle name="20% - Accent1 3 5 3 2 2 3 2 2 2" xfId="28405" xr:uid="{00000000-0005-0000-0000-00003F6E0000}"/>
    <cellStyle name="20% - Accent1 3 5 3 2 2 3 2 3" xfId="28406" xr:uid="{00000000-0005-0000-0000-0000406E0000}"/>
    <cellStyle name="20% - Accent1 3 5 3 2 2 3 3" xfId="28407" xr:uid="{00000000-0005-0000-0000-0000416E0000}"/>
    <cellStyle name="20% - Accent1 3 5 3 2 2 3 3 2" xfId="28408" xr:uid="{00000000-0005-0000-0000-0000426E0000}"/>
    <cellStyle name="20% - Accent1 3 5 3 2 2 3 4" xfId="28409" xr:uid="{00000000-0005-0000-0000-0000436E0000}"/>
    <cellStyle name="20% - Accent1 3 5 3 2 2 4" xfId="28410" xr:uid="{00000000-0005-0000-0000-0000446E0000}"/>
    <cellStyle name="20% - Accent1 3 5 3 2 2 4 2" xfId="28411" xr:uid="{00000000-0005-0000-0000-0000456E0000}"/>
    <cellStyle name="20% - Accent1 3 5 3 2 2 4 2 2" xfId="28412" xr:uid="{00000000-0005-0000-0000-0000466E0000}"/>
    <cellStyle name="20% - Accent1 3 5 3 2 2 4 2 2 2" xfId="28413" xr:uid="{00000000-0005-0000-0000-0000476E0000}"/>
    <cellStyle name="20% - Accent1 3 5 3 2 2 4 2 3" xfId="28414" xr:uid="{00000000-0005-0000-0000-0000486E0000}"/>
    <cellStyle name="20% - Accent1 3 5 3 2 2 4 3" xfId="28415" xr:uid="{00000000-0005-0000-0000-0000496E0000}"/>
    <cellStyle name="20% - Accent1 3 5 3 2 2 4 3 2" xfId="28416" xr:uid="{00000000-0005-0000-0000-00004A6E0000}"/>
    <cellStyle name="20% - Accent1 3 5 3 2 2 4 4" xfId="28417" xr:uid="{00000000-0005-0000-0000-00004B6E0000}"/>
    <cellStyle name="20% - Accent1 3 5 3 2 2 5" xfId="28418" xr:uid="{00000000-0005-0000-0000-00004C6E0000}"/>
    <cellStyle name="20% - Accent1 3 5 3 2 2 5 2" xfId="28419" xr:uid="{00000000-0005-0000-0000-00004D6E0000}"/>
    <cellStyle name="20% - Accent1 3 5 3 2 2 5 2 2" xfId="28420" xr:uid="{00000000-0005-0000-0000-00004E6E0000}"/>
    <cellStyle name="20% - Accent1 3 5 3 2 2 5 3" xfId="28421" xr:uid="{00000000-0005-0000-0000-00004F6E0000}"/>
    <cellStyle name="20% - Accent1 3 5 3 2 2 6" xfId="28422" xr:uid="{00000000-0005-0000-0000-0000506E0000}"/>
    <cellStyle name="20% - Accent1 3 5 3 2 2 6 2" xfId="28423" xr:uid="{00000000-0005-0000-0000-0000516E0000}"/>
    <cellStyle name="20% - Accent1 3 5 3 2 2 6 2 2" xfId="28424" xr:uid="{00000000-0005-0000-0000-0000526E0000}"/>
    <cellStyle name="20% - Accent1 3 5 3 2 2 6 3" xfId="28425" xr:uid="{00000000-0005-0000-0000-0000536E0000}"/>
    <cellStyle name="20% - Accent1 3 5 3 2 2 7" xfId="28426" xr:uid="{00000000-0005-0000-0000-0000546E0000}"/>
    <cellStyle name="20% - Accent1 3 5 3 2 2 7 2" xfId="28427" xr:uid="{00000000-0005-0000-0000-0000556E0000}"/>
    <cellStyle name="20% - Accent1 3 5 3 2 2 8" xfId="28428" xr:uid="{00000000-0005-0000-0000-0000566E0000}"/>
    <cellStyle name="20% - Accent1 3 5 3 2 2 8 2" xfId="28429" xr:uid="{00000000-0005-0000-0000-0000576E0000}"/>
    <cellStyle name="20% - Accent1 3 5 3 2 2 9" xfId="28430" xr:uid="{00000000-0005-0000-0000-0000586E0000}"/>
    <cellStyle name="20% - Accent1 3 5 3 2 3" xfId="28431" xr:uid="{00000000-0005-0000-0000-0000596E0000}"/>
    <cellStyle name="20% - Accent1 3 5 3 2 3 2" xfId="28432" xr:uid="{00000000-0005-0000-0000-00005A6E0000}"/>
    <cellStyle name="20% - Accent1 3 5 3 2 3 2 2" xfId="28433" xr:uid="{00000000-0005-0000-0000-00005B6E0000}"/>
    <cellStyle name="20% - Accent1 3 5 3 2 3 2 2 2" xfId="28434" xr:uid="{00000000-0005-0000-0000-00005C6E0000}"/>
    <cellStyle name="20% - Accent1 3 5 3 2 3 2 2 2 2" xfId="28435" xr:uid="{00000000-0005-0000-0000-00005D6E0000}"/>
    <cellStyle name="20% - Accent1 3 5 3 2 3 2 2 3" xfId="28436" xr:uid="{00000000-0005-0000-0000-00005E6E0000}"/>
    <cellStyle name="20% - Accent1 3 5 3 2 3 2 3" xfId="28437" xr:uid="{00000000-0005-0000-0000-00005F6E0000}"/>
    <cellStyle name="20% - Accent1 3 5 3 2 3 2 3 2" xfId="28438" xr:uid="{00000000-0005-0000-0000-0000606E0000}"/>
    <cellStyle name="20% - Accent1 3 5 3 2 3 2 4" xfId="28439" xr:uid="{00000000-0005-0000-0000-0000616E0000}"/>
    <cellStyle name="20% - Accent1 3 5 3 2 3 3" xfId="28440" xr:uid="{00000000-0005-0000-0000-0000626E0000}"/>
    <cellStyle name="20% - Accent1 3 5 3 2 3 3 2" xfId="28441" xr:uid="{00000000-0005-0000-0000-0000636E0000}"/>
    <cellStyle name="20% - Accent1 3 5 3 2 3 3 2 2" xfId="28442" xr:uid="{00000000-0005-0000-0000-0000646E0000}"/>
    <cellStyle name="20% - Accent1 3 5 3 2 3 3 2 2 2" xfId="28443" xr:uid="{00000000-0005-0000-0000-0000656E0000}"/>
    <cellStyle name="20% - Accent1 3 5 3 2 3 3 2 3" xfId="28444" xr:uid="{00000000-0005-0000-0000-0000666E0000}"/>
    <cellStyle name="20% - Accent1 3 5 3 2 3 3 3" xfId="28445" xr:uid="{00000000-0005-0000-0000-0000676E0000}"/>
    <cellStyle name="20% - Accent1 3 5 3 2 3 3 3 2" xfId="28446" xr:uid="{00000000-0005-0000-0000-0000686E0000}"/>
    <cellStyle name="20% - Accent1 3 5 3 2 3 3 4" xfId="28447" xr:uid="{00000000-0005-0000-0000-0000696E0000}"/>
    <cellStyle name="20% - Accent1 3 5 3 2 3 4" xfId="28448" xr:uid="{00000000-0005-0000-0000-00006A6E0000}"/>
    <cellStyle name="20% - Accent1 3 5 3 2 3 4 2" xfId="28449" xr:uid="{00000000-0005-0000-0000-00006B6E0000}"/>
    <cellStyle name="20% - Accent1 3 5 3 2 3 4 2 2" xfId="28450" xr:uid="{00000000-0005-0000-0000-00006C6E0000}"/>
    <cellStyle name="20% - Accent1 3 5 3 2 3 4 2 2 2" xfId="28451" xr:uid="{00000000-0005-0000-0000-00006D6E0000}"/>
    <cellStyle name="20% - Accent1 3 5 3 2 3 4 2 3" xfId="28452" xr:uid="{00000000-0005-0000-0000-00006E6E0000}"/>
    <cellStyle name="20% - Accent1 3 5 3 2 3 4 3" xfId="28453" xr:uid="{00000000-0005-0000-0000-00006F6E0000}"/>
    <cellStyle name="20% - Accent1 3 5 3 2 3 4 3 2" xfId="28454" xr:uid="{00000000-0005-0000-0000-0000706E0000}"/>
    <cellStyle name="20% - Accent1 3 5 3 2 3 4 4" xfId="28455" xr:uid="{00000000-0005-0000-0000-0000716E0000}"/>
    <cellStyle name="20% - Accent1 3 5 3 2 3 5" xfId="28456" xr:uid="{00000000-0005-0000-0000-0000726E0000}"/>
    <cellStyle name="20% - Accent1 3 5 3 2 3 5 2" xfId="28457" xr:uid="{00000000-0005-0000-0000-0000736E0000}"/>
    <cellStyle name="20% - Accent1 3 5 3 2 3 5 2 2" xfId="28458" xr:uid="{00000000-0005-0000-0000-0000746E0000}"/>
    <cellStyle name="20% - Accent1 3 5 3 2 3 5 3" xfId="28459" xr:uid="{00000000-0005-0000-0000-0000756E0000}"/>
    <cellStyle name="20% - Accent1 3 5 3 2 3 6" xfId="28460" xr:uid="{00000000-0005-0000-0000-0000766E0000}"/>
    <cellStyle name="20% - Accent1 3 5 3 2 3 6 2" xfId="28461" xr:uid="{00000000-0005-0000-0000-0000776E0000}"/>
    <cellStyle name="20% - Accent1 3 5 3 2 3 6 2 2" xfId="28462" xr:uid="{00000000-0005-0000-0000-0000786E0000}"/>
    <cellStyle name="20% - Accent1 3 5 3 2 3 6 3" xfId="28463" xr:uid="{00000000-0005-0000-0000-0000796E0000}"/>
    <cellStyle name="20% - Accent1 3 5 3 2 3 7" xfId="28464" xr:uid="{00000000-0005-0000-0000-00007A6E0000}"/>
    <cellStyle name="20% - Accent1 3 5 3 2 3 7 2" xfId="28465" xr:uid="{00000000-0005-0000-0000-00007B6E0000}"/>
    <cellStyle name="20% - Accent1 3 5 3 2 3 8" xfId="28466" xr:uid="{00000000-0005-0000-0000-00007C6E0000}"/>
    <cellStyle name="20% - Accent1 3 5 3 2 3 8 2" xfId="28467" xr:uid="{00000000-0005-0000-0000-00007D6E0000}"/>
    <cellStyle name="20% - Accent1 3 5 3 2 3 9" xfId="28468" xr:uid="{00000000-0005-0000-0000-00007E6E0000}"/>
    <cellStyle name="20% - Accent1 3 5 3 2 4" xfId="28469" xr:uid="{00000000-0005-0000-0000-00007F6E0000}"/>
    <cellStyle name="20% - Accent1 3 5 3 2 4 2" xfId="28470" xr:uid="{00000000-0005-0000-0000-0000806E0000}"/>
    <cellStyle name="20% - Accent1 3 5 3 2 4 2 2" xfId="28471" xr:uid="{00000000-0005-0000-0000-0000816E0000}"/>
    <cellStyle name="20% - Accent1 3 5 3 2 4 2 2 2" xfId="28472" xr:uid="{00000000-0005-0000-0000-0000826E0000}"/>
    <cellStyle name="20% - Accent1 3 5 3 2 4 2 3" xfId="28473" xr:uid="{00000000-0005-0000-0000-0000836E0000}"/>
    <cellStyle name="20% - Accent1 3 5 3 2 4 3" xfId="28474" xr:uid="{00000000-0005-0000-0000-0000846E0000}"/>
    <cellStyle name="20% - Accent1 3 5 3 2 4 3 2" xfId="28475" xr:uid="{00000000-0005-0000-0000-0000856E0000}"/>
    <cellStyle name="20% - Accent1 3 5 3 2 4 4" xfId="28476" xr:uid="{00000000-0005-0000-0000-0000866E0000}"/>
    <cellStyle name="20% - Accent1 3 5 3 2 5" xfId="28477" xr:uid="{00000000-0005-0000-0000-0000876E0000}"/>
    <cellStyle name="20% - Accent1 3 5 3 2 5 2" xfId="28478" xr:uid="{00000000-0005-0000-0000-0000886E0000}"/>
    <cellStyle name="20% - Accent1 3 5 3 2 5 2 2" xfId="28479" xr:uid="{00000000-0005-0000-0000-0000896E0000}"/>
    <cellStyle name="20% - Accent1 3 5 3 2 5 2 2 2" xfId="28480" xr:uid="{00000000-0005-0000-0000-00008A6E0000}"/>
    <cellStyle name="20% - Accent1 3 5 3 2 5 2 3" xfId="28481" xr:uid="{00000000-0005-0000-0000-00008B6E0000}"/>
    <cellStyle name="20% - Accent1 3 5 3 2 5 3" xfId="28482" xr:uid="{00000000-0005-0000-0000-00008C6E0000}"/>
    <cellStyle name="20% - Accent1 3 5 3 2 5 3 2" xfId="28483" xr:uid="{00000000-0005-0000-0000-00008D6E0000}"/>
    <cellStyle name="20% - Accent1 3 5 3 2 5 4" xfId="28484" xr:uid="{00000000-0005-0000-0000-00008E6E0000}"/>
    <cellStyle name="20% - Accent1 3 5 3 2 6" xfId="28485" xr:uid="{00000000-0005-0000-0000-00008F6E0000}"/>
    <cellStyle name="20% - Accent1 3 5 3 2 6 2" xfId="28486" xr:uid="{00000000-0005-0000-0000-0000906E0000}"/>
    <cellStyle name="20% - Accent1 3 5 3 2 6 2 2" xfId="28487" xr:uid="{00000000-0005-0000-0000-0000916E0000}"/>
    <cellStyle name="20% - Accent1 3 5 3 2 6 2 2 2" xfId="28488" xr:uid="{00000000-0005-0000-0000-0000926E0000}"/>
    <cellStyle name="20% - Accent1 3 5 3 2 6 2 3" xfId="28489" xr:uid="{00000000-0005-0000-0000-0000936E0000}"/>
    <cellStyle name="20% - Accent1 3 5 3 2 6 3" xfId="28490" xr:uid="{00000000-0005-0000-0000-0000946E0000}"/>
    <cellStyle name="20% - Accent1 3 5 3 2 6 3 2" xfId="28491" xr:uid="{00000000-0005-0000-0000-0000956E0000}"/>
    <cellStyle name="20% - Accent1 3 5 3 2 6 4" xfId="28492" xr:uid="{00000000-0005-0000-0000-0000966E0000}"/>
    <cellStyle name="20% - Accent1 3 5 3 2 7" xfId="28493" xr:uid="{00000000-0005-0000-0000-0000976E0000}"/>
    <cellStyle name="20% - Accent1 3 5 3 2 7 2" xfId="28494" xr:uid="{00000000-0005-0000-0000-0000986E0000}"/>
    <cellStyle name="20% - Accent1 3 5 3 2 7 2 2" xfId="28495" xr:uid="{00000000-0005-0000-0000-0000996E0000}"/>
    <cellStyle name="20% - Accent1 3 5 3 2 7 3" xfId="28496" xr:uid="{00000000-0005-0000-0000-00009A6E0000}"/>
    <cellStyle name="20% - Accent1 3 5 3 2 8" xfId="28497" xr:uid="{00000000-0005-0000-0000-00009B6E0000}"/>
    <cellStyle name="20% - Accent1 3 5 3 2 8 2" xfId="28498" xr:uid="{00000000-0005-0000-0000-00009C6E0000}"/>
    <cellStyle name="20% - Accent1 3 5 3 2 8 2 2" xfId="28499" xr:uid="{00000000-0005-0000-0000-00009D6E0000}"/>
    <cellStyle name="20% - Accent1 3 5 3 2 8 3" xfId="28500" xr:uid="{00000000-0005-0000-0000-00009E6E0000}"/>
    <cellStyle name="20% - Accent1 3 5 3 2 9" xfId="28501" xr:uid="{00000000-0005-0000-0000-00009F6E0000}"/>
    <cellStyle name="20% - Accent1 3 5 3 2 9 2" xfId="28502" xr:uid="{00000000-0005-0000-0000-0000A06E0000}"/>
    <cellStyle name="20% - Accent1 3 5 3 3" xfId="28503" xr:uid="{00000000-0005-0000-0000-0000A16E0000}"/>
    <cellStyle name="20% - Accent1 3 5 3 3 10" xfId="28504" xr:uid="{00000000-0005-0000-0000-0000A26E0000}"/>
    <cellStyle name="20% - Accent1 3 5 3 3 10 2" xfId="28505" xr:uid="{00000000-0005-0000-0000-0000A36E0000}"/>
    <cellStyle name="20% - Accent1 3 5 3 3 11" xfId="28506" xr:uid="{00000000-0005-0000-0000-0000A46E0000}"/>
    <cellStyle name="20% - Accent1 3 5 3 3 2" xfId="28507" xr:uid="{00000000-0005-0000-0000-0000A56E0000}"/>
    <cellStyle name="20% - Accent1 3 5 3 3 2 2" xfId="28508" xr:uid="{00000000-0005-0000-0000-0000A66E0000}"/>
    <cellStyle name="20% - Accent1 3 5 3 3 2 2 2" xfId="28509" xr:uid="{00000000-0005-0000-0000-0000A76E0000}"/>
    <cellStyle name="20% - Accent1 3 5 3 3 2 2 2 2" xfId="28510" xr:uid="{00000000-0005-0000-0000-0000A86E0000}"/>
    <cellStyle name="20% - Accent1 3 5 3 3 2 2 2 2 2" xfId="28511" xr:uid="{00000000-0005-0000-0000-0000A96E0000}"/>
    <cellStyle name="20% - Accent1 3 5 3 3 2 2 2 3" xfId="28512" xr:uid="{00000000-0005-0000-0000-0000AA6E0000}"/>
    <cellStyle name="20% - Accent1 3 5 3 3 2 2 3" xfId="28513" xr:uid="{00000000-0005-0000-0000-0000AB6E0000}"/>
    <cellStyle name="20% - Accent1 3 5 3 3 2 2 3 2" xfId="28514" xr:uid="{00000000-0005-0000-0000-0000AC6E0000}"/>
    <cellStyle name="20% - Accent1 3 5 3 3 2 2 4" xfId="28515" xr:uid="{00000000-0005-0000-0000-0000AD6E0000}"/>
    <cellStyle name="20% - Accent1 3 5 3 3 2 3" xfId="28516" xr:uid="{00000000-0005-0000-0000-0000AE6E0000}"/>
    <cellStyle name="20% - Accent1 3 5 3 3 2 3 2" xfId="28517" xr:uid="{00000000-0005-0000-0000-0000AF6E0000}"/>
    <cellStyle name="20% - Accent1 3 5 3 3 2 3 2 2" xfId="28518" xr:uid="{00000000-0005-0000-0000-0000B06E0000}"/>
    <cellStyle name="20% - Accent1 3 5 3 3 2 3 2 2 2" xfId="28519" xr:uid="{00000000-0005-0000-0000-0000B16E0000}"/>
    <cellStyle name="20% - Accent1 3 5 3 3 2 3 2 3" xfId="28520" xr:uid="{00000000-0005-0000-0000-0000B26E0000}"/>
    <cellStyle name="20% - Accent1 3 5 3 3 2 3 3" xfId="28521" xr:uid="{00000000-0005-0000-0000-0000B36E0000}"/>
    <cellStyle name="20% - Accent1 3 5 3 3 2 3 3 2" xfId="28522" xr:uid="{00000000-0005-0000-0000-0000B46E0000}"/>
    <cellStyle name="20% - Accent1 3 5 3 3 2 3 4" xfId="28523" xr:uid="{00000000-0005-0000-0000-0000B56E0000}"/>
    <cellStyle name="20% - Accent1 3 5 3 3 2 4" xfId="28524" xr:uid="{00000000-0005-0000-0000-0000B66E0000}"/>
    <cellStyle name="20% - Accent1 3 5 3 3 2 4 2" xfId="28525" xr:uid="{00000000-0005-0000-0000-0000B76E0000}"/>
    <cellStyle name="20% - Accent1 3 5 3 3 2 4 2 2" xfId="28526" xr:uid="{00000000-0005-0000-0000-0000B86E0000}"/>
    <cellStyle name="20% - Accent1 3 5 3 3 2 4 2 2 2" xfId="28527" xr:uid="{00000000-0005-0000-0000-0000B96E0000}"/>
    <cellStyle name="20% - Accent1 3 5 3 3 2 4 2 3" xfId="28528" xr:uid="{00000000-0005-0000-0000-0000BA6E0000}"/>
    <cellStyle name="20% - Accent1 3 5 3 3 2 4 3" xfId="28529" xr:uid="{00000000-0005-0000-0000-0000BB6E0000}"/>
    <cellStyle name="20% - Accent1 3 5 3 3 2 4 3 2" xfId="28530" xr:uid="{00000000-0005-0000-0000-0000BC6E0000}"/>
    <cellStyle name="20% - Accent1 3 5 3 3 2 4 4" xfId="28531" xr:uid="{00000000-0005-0000-0000-0000BD6E0000}"/>
    <cellStyle name="20% - Accent1 3 5 3 3 2 5" xfId="28532" xr:uid="{00000000-0005-0000-0000-0000BE6E0000}"/>
    <cellStyle name="20% - Accent1 3 5 3 3 2 5 2" xfId="28533" xr:uid="{00000000-0005-0000-0000-0000BF6E0000}"/>
    <cellStyle name="20% - Accent1 3 5 3 3 2 5 2 2" xfId="28534" xr:uid="{00000000-0005-0000-0000-0000C06E0000}"/>
    <cellStyle name="20% - Accent1 3 5 3 3 2 5 3" xfId="28535" xr:uid="{00000000-0005-0000-0000-0000C16E0000}"/>
    <cellStyle name="20% - Accent1 3 5 3 3 2 6" xfId="28536" xr:uid="{00000000-0005-0000-0000-0000C26E0000}"/>
    <cellStyle name="20% - Accent1 3 5 3 3 2 6 2" xfId="28537" xr:uid="{00000000-0005-0000-0000-0000C36E0000}"/>
    <cellStyle name="20% - Accent1 3 5 3 3 2 6 2 2" xfId="28538" xr:uid="{00000000-0005-0000-0000-0000C46E0000}"/>
    <cellStyle name="20% - Accent1 3 5 3 3 2 6 3" xfId="28539" xr:uid="{00000000-0005-0000-0000-0000C56E0000}"/>
    <cellStyle name="20% - Accent1 3 5 3 3 2 7" xfId="28540" xr:uid="{00000000-0005-0000-0000-0000C66E0000}"/>
    <cellStyle name="20% - Accent1 3 5 3 3 2 7 2" xfId="28541" xr:uid="{00000000-0005-0000-0000-0000C76E0000}"/>
    <cellStyle name="20% - Accent1 3 5 3 3 2 8" xfId="28542" xr:uid="{00000000-0005-0000-0000-0000C86E0000}"/>
    <cellStyle name="20% - Accent1 3 5 3 3 2 8 2" xfId="28543" xr:uid="{00000000-0005-0000-0000-0000C96E0000}"/>
    <cellStyle name="20% - Accent1 3 5 3 3 2 9" xfId="28544" xr:uid="{00000000-0005-0000-0000-0000CA6E0000}"/>
    <cellStyle name="20% - Accent1 3 5 3 3 3" xfId="28545" xr:uid="{00000000-0005-0000-0000-0000CB6E0000}"/>
    <cellStyle name="20% - Accent1 3 5 3 3 3 2" xfId="28546" xr:uid="{00000000-0005-0000-0000-0000CC6E0000}"/>
    <cellStyle name="20% - Accent1 3 5 3 3 3 2 2" xfId="28547" xr:uid="{00000000-0005-0000-0000-0000CD6E0000}"/>
    <cellStyle name="20% - Accent1 3 5 3 3 3 2 2 2" xfId="28548" xr:uid="{00000000-0005-0000-0000-0000CE6E0000}"/>
    <cellStyle name="20% - Accent1 3 5 3 3 3 2 2 2 2" xfId="28549" xr:uid="{00000000-0005-0000-0000-0000CF6E0000}"/>
    <cellStyle name="20% - Accent1 3 5 3 3 3 2 2 3" xfId="28550" xr:uid="{00000000-0005-0000-0000-0000D06E0000}"/>
    <cellStyle name="20% - Accent1 3 5 3 3 3 2 3" xfId="28551" xr:uid="{00000000-0005-0000-0000-0000D16E0000}"/>
    <cellStyle name="20% - Accent1 3 5 3 3 3 2 3 2" xfId="28552" xr:uid="{00000000-0005-0000-0000-0000D26E0000}"/>
    <cellStyle name="20% - Accent1 3 5 3 3 3 2 4" xfId="28553" xr:uid="{00000000-0005-0000-0000-0000D36E0000}"/>
    <cellStyle name="20% - Accent1 3 5 3 3 3 3" xfId="28554" xr:uid="{00000000-0005-0000-0000-0000D46E0000}"/>
    <cellStyle name="20% - Accent1 3 5 3 3 3 3 2" xfId="28555" xr:uid="{00000000-0005-0000-0000-0000D56E0000}"/>
    <cellStyle name="20% - Accent1 3 5 3 3 3 3 2 2" xfId="28556" xr:uid="{00000000-0005-0000-0000-0000D66E0000}"/>
    <cellStyle name="20% - Accent1 3 5 3 3 3 3 2 2 2" xfId="28557" xr:uid="{00000000-0005-0000-0000-0000D76E0000}"/>
    <cellStyle name="20% - Accent1 3 5 3 3 3 3 2 3" xfId="28558" xr:uid="{00000000-0005-0000-0000-0000D86E0000}"/>
    <cellStyle name="20% - Accent1 3 5 3 3 3 3 3" xfId="28559" xr:uid="{00000000-0005-0000-0000-0000D96E0000}"/>
    <cellStyle name="20% - Accent1 3 5 3 3 3 3 3 2" xfId="28560" xr:uid="{00000000-0005-0000-0000-0000DA6E0000}"/>
    <cellStyle name="20% - Accent1 3 5 3 3 3 3 4" xfId="28561" xr:uid="{00000000-0005-0000-0000-0000DB6E0000}"/>
    <cellStyle name="20% - Accent1 3 5 3 3 3 4" xfId="28562" xr:uid="{00000000-0005-0000-0000-0000DC6E0000}"/>
    <cellStyle name="20% - Accent1 3 5 3 3 3 4 2" xfId="28563" xr:uid="{00000000-0005-0000-0000-0000DD6E0000}"/>
    <cellStyle name="20% - Accent1 3 5 3 3 3 4 2 2" xfId="28564" xr:uid="{00000000-0005-0000-0000-0000DE6E0000}"/>
    <cellStyle name="20% - Accent1 3 5 3 3 3 4 2 2 2" xfId="28565" xr:uid="{00000000-0005-0000-0000-0000DF6E0000}"/>
    <cellStyle name="20% - Accent1 3 5 3 3 3 4 2 3" xfId="28566" xr:uid="{00000000-0005-0000-0000-0000E06E0000}"/>
    <cellStyle name="20% - Accent1 3 5 3 3 3 4 3" xfId="28567" xr:uid="{00000000-0005-0000-0000-0000E16E0000}"/>
    <cellStyle name="20% - Accent1 3 5 3 3 3 4 3 2" xfId="28568" xr:uid="{00000000-0005-0000-0000-0000E26E0000}"/>
    <cellStyle name="20% - Accent1 3 5 3 3 3 4 4" xfId="28569" xr:uid="{00000000-0005-0000-0000-0000E36E0000}"/>
    <cellStyle name="20% - Accent1 3 5 3 3 3 5" xfId="28570" xr:uid="{00000000-0005-0000-0000-0000E46E0000}"/>
    <cellStyle name="20% - Accent1 3 5 3 3 3 5 2" xfId="28571" xr:uid="{00000000-0005-0000-0000-0000E56E0000}"/>
    <cellStyle name="20% - Accent1 3 5 3 3 3 5 2 2" xfId="28572" xr:uid="{00000000-0005-0000-0000-0000E66E0000}"/>
    <cellStyle name="20% - Accent1 3 5 3 3 3 5 3" xfId="28573" xr:uid="{00000000-0005-0000-0000-0000E76E0000}"/>
    <cellStyle name="20% - Accent1 3 5 3 3 3 6" xfId="28574" xr:uid="{00000000-0005-0000-0000-0000E86E0000}"/>
    <cellStyle name="20% - Accent1 3 5 3 3 3 6 2" xfId="28575" xr:uid="{00000000-0005-0000-0000-0000E96E0000}"/>
    <cellStyle name="20% - Accent1 3 5 3 3 3 6 2 2" xfId="28576" xr:uid="{00000000-0005-0000-0000-0000EA6E0000}"/>
    <cellStyle name="20% - Accent1 3 5 3 3 3 6 3" xfId="28577" xr:uid="{00000000-0005-0000-0000-0000EB6E0000}"/>
    <cellStyle name="20% - Accent1 3 5 3 3 3 7" xfId="28578" xr:uid="{00000000-0005-0000-0000-0000EC6E0000}"/>
    <cellStyle name="20% - Accent1 3 5 3 3 3 7 2" xfId="28579" xr:uid="{00000000-0005-0000-0000-0000ED6E0000}"/>
    <cellStyle name="20% - Accent1 3 5 3 3 3 8" xfId="28580" xr:uid="{00000000-0005-0000-0000-0000EE6E0000}"/>
    <cellStyle name="20% - Accent1 3 5 3 3 3 8 2" xfId="28581" xr:uid="{00000000-0005-0000-0000-0000EF6E0000}"/>
    <cellStyle name="20% - Accent1 3 5 3 3 3 9" xfId="28582" xr:uid="{00000000-0005-0000-0000-0000F06E0000}"/>
    <cellStyle name="20% - Accent1 3 5 3 3 4" xfId="28583" xr:uid="{00000000-0005-0000-0000-0000F16E0000}"/>
    <cellStyle name="20% - Accent1 3 5 3 3 4 2" xfId="28584" xr:uid="{00000000-0005-0000-0000-0000F26E0000}"/>
    <cellStyle name="20% - Accent1 3 5 3 3 4 2 2" xfId="28585" xr:uid="{00000000-0005-0000-0000-0000F36E0000}"/>
    <cellStyle name="20% - Accent1 3 5 3 3 4 2 2 2" xfId="28586" xr:uid="{00000000-0005-0000-0000-0000F46E0000}"/>
    <cellStyle name="20% - Accent1 3 5 3 3 4 2 3" xfId="28587" xr:uid="{00000000-0005-0000-0000-0000F56E0000}"/>
    <cellStyle name="20% - Accent1 3 5 3 3 4 3" xfId="28588" xr:uid="{00000000-0005-0000-0000-0000F66E0000}"/>
    <cellStyle name="20% - Accent1 3 5 3 3 4 3 2" xfId="28589" xr:uid="{00000000-0005-0000-0000-0000F76E0000}"/>
    <cellStyle name="20% - Accent1 3 5 3 3 4 4" xfId="28590" xr:uid="{00000000-0005-0000-0000-0000F86E0000}"/>
    <cellStyle name="20% - Accent1 3 5 3 3 5" xfId="28591" xr:uid="{00000000-0005-0000-0000-0000F96E0000}"/>
    <cellStyle name="20% - Accent1 3 5 3 3 5 2" xfId="28592" xr:uid="{00000000-0005-0000-0000-0000FA6E0000}"/>
    <cellStyle name="20% - Accent1 3 5 3 3 5 2 2" xfId="28593" xr:uid="{00000000-0005-0000-0000-0000FB6E0000}"/>
    <cellStyle name="20% - Accent1 3 5 3 3 5 2 2 2" xfId="28594" xr:uid="{00000000-0005-0000-0000-0000FC6E0000}"/>
    <cellStyle name="20% - Accent1 3 5 3 3 5 2 3" xfId="28595" xr:uid="{00000000-0005-0000-0000-0000FD6E0000}"/>
    <cellStyle name="20% - Accent1 3 5 3 3 5 3" xfId="28596" xr:uid="{00000000-0005-0000-0000-0000FE6E0000}"/>
    <cellStyle name="20% - Accent1 3 5 3 3 5 3 2" xfId="28597" xr:uid="{00000000-0005-0000-0000-0000FF6E0000}"/>
    <cellStyle name="20% - Accent1 3 5 3 3 5 4" xfId="28598" xr:uid="{00000000-0005-0000-0000-0000006F0000}"/>
    <cellStyle name="20% - Accent1 3 5 3 3 6" xfId="28599" xr:uid="{00000000-0005-0000-0000-0000016F0000}"/>
    <cellStyle name="20% - Accent1 3 5 3 3 6 2" xfId="28600" xr:uid="{00000000-0005-0000-0000-0000026F0000}"/>
    <cellStyle name="20% - Accent1 3 5 3 3 6 2 2" xfId="28601" xr:uid="{00000000-0005-0000-0000-0000036F0000}"/>
    <cellStyle name="20% - Accent1 3 5 3 3 6 2 2 2" xfId="28602" xr:uid="{00000000-0005-0000-0000-0000046F0000}"/>
    <cellStyle name="20% - Accent1 3 5 3 3 6 2 3" xfId="28603" xr:uid="{00000000-0005-0000-0000-0000056F0000}"/>
    <cellStyle name="20% - Accent1 3 5 3 3 6 3" xfId="28604" xr:uid="{00000000-0005-0000-0000-0000066F0000}"/>
    <cellStyle name="20% - Accent1 3 5 3 3 6 3 2" xfId="28605" xr:uid="{00000000-0005-0000-0000-0000076F0000}"/>
    <cellStyle name="20% - Accent1 3 5 3 3 6 4" xfId="28606" xr:uid="{00000000-0005-0000-0000-0000086F0000}"/>
    <cellStyle name="20% - Accent1 3 5 3 3 7" xfId="28607" xr:uid="{00000000-0005-0000-0000-0000096F0000}"/>
    <cellStyle name="20% - Accent1 3 5 3 3 7 2" xfId="28608" xr:uid="{00000000-0005-0000-0000-00000A6F0000}"/>
    <cellStyle name="20% - Accent1 3 5 3 3 7 2 2" xfId="28609" xr:uid="{00000000-0005-0000-0000-00000B6F0000}"/>
    <cellStyle name="20% - Accent1 3 5 3 3 7 3" xfId="28610" xr:uid="{00000000-0005-0000-0000-00000C6F0000}"/>
    <cellStyle name="20% - Accent1 3 5 3 3 8" xfId="28611" xr:uid="{00000000-0005-0000-0000-00000D6F0000}"/>
    <cellStyle name="20% - Accent1 3 5 3 3 8 2" xfId="28612" xr:uid="{00000000-0005-0000-0000-00000E6F0000}"/>
    <cellStyle name="20% - Accent1 3 5 3 3 8 2 2" xfId="28613" xr:uid="{00000000-0005-0000-0000-00000F6F0000}"/>
    <cellStyle name="20% - Accent1 3 5 3 3 8 3" xfId="28614" xr:uid="{00000000-0005-0000-0000-0000106F0000}"/>
    <cellStyle name="20% - Accent1 3 5 3 3 9" xfId="28615" xr:uid="{00000000-0005-0000-0000-0000116F0000}"/>
    <cellStyle name="20% - Accent1 3 5 3 3 9 2" xfId="28616" xr:uid="{00000000-0005-0000-0000-0000126F0000}"/>
    <cellStyle name="20% - Accent1 3 5 3 4" xfId="28617" xr:uid="{00000000-0005-0000-0000-0000136F0000}"/>
    <cellStyle name="20% - Accent1 3 5 3 4 10" xfId="28618" xr:uid="{00000000-0005-0000-0000-0000146F0000}"/>
    <cellStyle name="20% - Accent1 3 5 3 4 10 2" xfId="28619" xr:uid="{00000000-0005-0000-0000-0000156F0000}"/>
    <cellStyle name="20% - Accent1 3 5 3 4 11" xfId="28620" xr:uid="{00000000-0005-0000-0000-0000166F0000}"/>
    <cellStyle name="20% - Accent1 3 5 3 4 2" xfId="28621" xr:uid="{00000000-0005-0000-0000-0000176F0000}"/>
    <cellStyle name="20% - Accent1 3 5 3 4 2 2" xfId="28622" xr:uid="{00000000-0005-0000-0000-0000186F0000}"/>
    <cellStyle name="20% - Accent1 3 5 3 4 2 2 2" xfId="28623" xr:uid="{00000000-0005-0000-0000-0000196F0000}"/>
    <cellStyle name="20% - Accent1 3 5 3 4 2 2 2 2" xfId="28624" xr:uid="{00000000-0005-0000-0000-00001A6F0000}"/>
    <cellStyle name="20% - Accent1 3 5 3 4 2 2 2 2 2" xfId="28625" xr:uid="{00000000-0005-0000-0000-00001B6F0000}"/>
    <cellStyle name="20% - Accent1 3 5 3 4 2 2 2 3" xfId="28626" xr:uid="{00000000-0005-0000-0000-00001C6F0000}"/>
    <cellStyle name="20% - Accent1 3 5 3 4 2 2 3" xfId="28627" xr:uid="{00000000-0005-0000-0000-00001D6F0000}"/>
    <cellStyle name="20% - Accent1 3 5 3 4 2 2 3 2" xfId="28628" xr:uid="{00000000-0005-0000-0000-00001E6F0000}"/>
    <cellStyle name="20% - Accent1 3 5 3 4 2 2 4" xfId="28629" xr:uid="{00000000-0005-0000-0000-00001F6F0000}"/>
    <cellStyle name="20% - Accent1 3 5 3 4 2 3" xfId="28630" xr:uid="{00000000-0005-0000-0000-0000206F0000}"/>
    <cellStyle name="20% - Accent1 3 5 3 4 2 3 2" xfId="28631" xr:uid="{00000000-0005-0000-0000-0000216F0000}"/>
    <cellStyle name="20% - Accent1 3 5 3 4 2 3 2 2" xfId="28632" xr:uid="{00000000-0005-0000-0000-0000226F0000}"/>
    <cellStyle name="20% - Accent1 3 5 3 4 2 3 2 2 2" xfId="28633" xr:uid="{00000000-0005-0000-0000-0000236F0000}"/>
    <cellStyle name="20% - Accent1 3 5 3 4 2 3 2 3" xfId="28634" xr:uid="{00000000-0005-0000-0000-0000246F0000}"/>
    <cellStyle name="20% - Accent1 3 5 3 4 2 3 3" xfId="28635" xr:uid="{00000000-0005-0000-0000-0000256F0000}"/>
    <cellStyle name="20% - Accent1 3 5 3 4 2 3 3 2" xfId="28636" xr:uid="{00000000-0005-0000-0000-0000266F0000}"/>
    <cellStyle name="20% - Accent1 3 5 3 4 2 3 4" xfId="28637" xr:uid="{00000000-0005-0000-0000-0000276F0000}"/>
    <cellStyle name="20% - Accent1 3 5 3 4 2 4" xfId="28638" xr:uid="{00000000-0005-0000-0000-0000286F0000}"/>
    <cellStyle name="20% - Accent1 3 5 3 4 2 4 2" xfId="28639" xr:uid="{00000000-0005-0000-0000-0000296F0000}"/>
    <cellStyle name="20% - Accent1 3 5 3 4 2 4 2 2" xfId="28640" xr:uid="{00000000-0005-0000-0000-00002A6F0000}"/>
    <cellStyle name="20% - Accent1 3 5 3 4 2 4 2 2 2" xfId="28641" xr:uid="{00000000-0005-0000-0000-00002B6F0000}"/>
    <cellStyle name="20% - Accent1 3 5 3 4 2 4 2 3" xfId="28642" xr:uid="{00000000-0005-0000-0000-00002C6F0000}"/>
    <cellStyle name="20% - Accent1 3 5 3 4 2 4 3" xfId="28643" xr:uid="{00000000-0005-0000-0000-00002D6F0000}"/>
    <cellStyle name="20% - Accent1 3 5 3 4 2 4 3 2" xfId="28644" xr:uid="{00000000-0005-0000-0000-00002E6F0000}"/>
    <cellStyle name="20% - Accent1 3 5 3 4 2 4 4" xfId="28645" xr:uid="{00000000-0005-0000-0000-00002F6F0000}"/>
    <cellStyle name="20% - Accent1 3 5 3 4 2 5" xfId="28646" xr:uid="{00000000-0005-0000-0000-0000306F0000}"/>
    <cellStyle name="20% - Accent1 3 5 3 4 2 5 2" xfId="28647" xr:uid="{00000000-0005-0000-0000-0000316F0000}"/>
    <cellStyle name="20% - Accent1 3 5 3 4 2 5 2 2" xfId="28648" xr:uid="{00000000-0005-0000-0000-0000326F0000}"/>
    <cellStyle name="20% - Accent1 3 5 3 4 2 5 3" xfId="28649" xr:uid="{00000000-0005-0000-0000-0000336F0000}"/>
    <cellStyle name="20% - Accent1 3 5 3 4 2 6" xfId="28650" xr:uid="{00000000-0005-0000-0000-0000346F0000}"/>
    <cellStyle name="20% - Accent1 3 5 3 4 2 6 2" xfId="28651" xr:uid="{00000000-0005-0000-0000-0000356F0000}"/>
    <cellStyle name="20% - Accent1 3 5 3 4 2 6 2 2" xfId="28652" xr:uid="{00000000-0005-0000-0000-0000366F0000}"/>
    <cellStyle name="20% - Accent1 3 5 3 4 2 6 3" xfId="28653" xr:uid="{00000000-0005-0000-0000-0000376F0000}"/>
    <cellStyle name="20% - Accent1 3 5 3 4 2 7" xfId="28654" xr:uid="{00000000-0005-0000-0000-0000386F0000}"/>
    <cellStyle name="20% - Accent1 3 5 3 4 2 7 2" xfId="28655" xr:uid="{00000000-0005-0000-0000-0000396F0000}"/>
    <cellStyle name="20% - Accent1 3 5 3 4 2 8" xfId="28656" xr:uid="{00000000-0005-0000-0000-00003A6F0000}"/>
    <cellStyle name="20% - Accent1 3 5 3 4 2 8 2" xfId="28657" xr:uid="{00000000-0005-0000-0000-00003B6F0000}"/>
    <cellStyle name="20% - Accent1 3 5 3 4 2 9" xfId="28658" xr:uid="{00000000-0005-0000-0000-00003C6F0000}"/>
    <cellStyle name="20% - Accent1 3 5 3 4 3" xfId="28659" xr:uid="{00000000-0005-0000-0000-00003D6F0000}"/>
    <cellStyle name="20% - Accent1 3 5 3 4 3 2" xfId="28660" xr:uid="{00000000-0005-0000-0000-00003E6F0000}"/>
    <cellStyle name="20% - Accent1 3 5 3 4 3 2 2" xfId="28661" xr:uid="{00000000-0005-0000-0000-00003F6F0000}"/>
    <cellStyle name="20% - Accent1 3 5 3 4 3 2 2 2" xfId="28662" xr:uid="{00000000-0005-0000-0000-0000406F0000}"/>
    <cellStyle name="20% - Accent1 3 5 3 4 3 2 2 2 2" xfId="28663" xr:uid="{00000000-0005-0000-0000-0000416F0000}"/>
    <cellStyle name="20% - Accent1 3 5 3 4 3 2 2 3" xfId="28664" xr:uid="{00000000-0005-0000-0000-0000426F0000}"/>
    <cellStyle name="20% - Accent1 3 5 3 4 3 2 3" xfId="28665" xr:uid="{00000000-0005-0000-0000-0000436F0000}"/>
    <cellStyle name="20% - Accent1 3 5 3 4 3 2 3 2" xfId="28666" xr:uid="{00000000-0005-0000-0000-0000446F0000}"/>
    <cellStyle name="20% - Accent1 3 5 3 4 3 2 4" xfId="28667" xr:uid="{00000000-0005-0000-0000-0000456F0000}"/>
    <cellStyle name="20% - Accent1 3 5 3 4 3 3" xfId="28668" xr:uid="{00000000-0005-0000-0000-0000466F0000}"/>
    <cellStyle name="20% - Accent1 3 5 3 4 3 3 2" xfId="28669" xr:uid="{00000000-0005-0000-0000-0000476F0000}"/>
    <cellStyle name="20% - Accent1 3 5 3 4 3 3 2 2" xfId="28670" xr:uid="{00000000-0005-0000-0000-0000486F0000}"/>
    <cellStyle name="20% - Accent1 3 5 3 4 3 3 2 2 2" xfId="28671" xr:uid="{00000000-0005-0000-0000-0000496F0000}"/>
    <cellStyle name="20% - Accent1 3 5 3 4 3 3 2 3" xfId="28672" xr:uid="{00000000-0005-0000-0000-00004A6F0000}"/>
    <cellStyle name="20% - Accent1 3 5 3 4 3 3 3" xfId="28673" xr:uid="{00000000-0005-0000-0000-00004B6F0000}"/>
    <cellStyle name="20% - Accent1 3 5 3 4 3 3 3 2" xfId="28674" xr:uid="{00000000-0005-0000-0000-00004C6F0000}"/>
    <cellStyle name="20% - Accent1 3 5 3 4 3 3 4" xfId="28675" xr:uid="{00000000-0005-0000-0000-00004D6F0000}"/>
    <cellStyle name="20% - Accent1 3 5 3 4 3 4" xfId="28676" xr:uid="{00000000-0005-0000-0000-00004E6F0000}"/>
    <cellStyle name="20% - Accent1 3 5 3 4 3 4 2" xfId="28677" xr:uid="{00000000-0005-0000-0000-00004F6F0000}"/>
    <cellStyle name="20% - Accent1 3 5 3 4 3 4 2 2" xfId="28678" xr:uid="{00000000-0005-0000-0000-0000506F0000}"/>
    <cellStyle name="20% - Accent1 3 5 3 4 3 4 2 2 2" xfId="28679" xr:uid="{00000000-0005-0000-0000-0000516F0000}"/>
    <cellStyle name="20% - Accent1 3 5 3 4 3 4 2 3" xfId="28680" xr:uid="{00000000-0005-0000-0000-0000526F0000}"/>
    <cellStyle name="20% - Accent1 3 5 3 4 3 4 3" xfId="28681" xr:uid="{00000000-0005-0000-0000-0000536F0000}"/>
    <cellStyle name="20% - Accent1 3 5 3 4 3 4 3 2" xfId="28682" xr:uid="{00000000-0005-0000-0000-0000546F0000}"/>
    <cellStyle name="20% - Accent1 3 5 3 4 3 4 4" xfId="28683" xr:uid="{00000000-0005-0000-0000-0000556F0000}"/>
    <cellStyle name="20% - Accent1 3 5 3 4 3 5" xfId="28684" xr:uid="{00000000-0005-0000-0000-0000566F0000}"/>
    <cellStyle name="20% - Accent1 3 5 3 4 3 5 2" xfId="28685" xr:uid="{00000000-0005-0000-0000-0000576F0000}"/>
    <cellStyle name="20% - Accent1 3 5 3 4 3 5 2 2" xfId="28686" xr:uid="{00000000-0005-0000-0000-0000586F0000}"/>
    <cellStyle name="20% - Accent1 3 5 3 4 3 5 3" xfId="28687" xr:uid="{00000000-0005-0000-0000-0000596F0000}"/>
    <cellStyle name="20% - Accent1 3 5 3 4 3 6" xfId="28688" xr:uid="{00000000-0005-0000-0000-00005A6F0000}"/>
    <cellStyle name="20% - Accent1 3 5 3 4 3 6 2" xfId="28689" xr:uid="{00000000-0005-0000-0000-00005B6F0000}"/>
    <cellStyle name="20% - Accent1 3 5 3 4 3 6 2 2" xfId="28690" xr:uid="{00000000-0005-0000-0000-00005C6F0000}"/>
    <cellStyle name="20% - Accent1 3 5 3 4 3 6 3" xfId="28691" xr:uid="{00000000-0005-0000-0000-00005D6F0000}"/>
    <cellStyle name="20% - Accent1 3 5 3 4 3 7" xfId="28692" xr:uid="{00000000-0005-0000-0000-00005E6F0000}"/>
    <cellStyle name="20% - Accent1 3 5 3 4 3 7 2" xfId="28693" xr:uid="{00000000-0005-0000-0000-00005F6F0000}"/>
    <cellStyle name="20% - Accent1 3 5 3 4 3 8" xfId="28694" xr:uid="{00000000-0005-0000-0000-0000606F0000}"/>
    <cellStyle name="20% - Accent1 3 5 3 4 3 8 2" xfId="28695" xr:uid="{00000000-0005-0000-0000-0000616F0000}"/>
    <cellStyle name="20% - Accent1 3 5 3 4 3 9" xfId="28696" xr:uid="{00000000-0005-0000-0000-0000626F0000}"/>
    <cellStyle name="20% - Accent1 3 5 3 4 4" xfId="28697" xr:uid="{00000000-0005-0000-0000-0000636F0000}"/>
    <cellStyle name="20% - Accent1 3 5 3 4 4 2" xfId="28698" xr:uid="{00000000-0005-0000-0000-0000646F0000}"/>
    <cellStyle name="20% - Accent1 3 5 3 4 4 2 2" xfId="28699" xr:uid="{00000000-0005-0000-0000-0000656F0000}"/>
    <cellStyle name="20% - Accent1 3 5 3 4 4 2 2 2" xfId="28700" xr:uid="{00000000-0005-0000-0000-0000666F0000}"/>
    <cellStyle name="20% - Accent1 3 5 3 4 4 2 3" xfId="28701" xr:uid="{00000000-0005-0000-0000-0000676F0000}"/>
    <cellStyle name="20% - Accent1 3 5 3 4 4 3" xfId="28702" xr:uid="{00000000-0005-0000-0000-0000686F0000}"/>
    <cellStyle name="20% - Accent1 3 5 3 4 4 3 2" xfId="28703" xr:uid="{00000000-0005-0000-0000-0000696F0000}"/>
    <cellStyle name="20% - Accent1 3 5 3 4 4 4" xfId="28704" xr:uid="{00000000-0005-0000-0000-00006A6F0000}"/>
    <cellStyle name="20% - Accent1 3 5 3 4 5" xfId="28705" xr:uid="{00000000-0005-0000-0000-00006B6F0000}"/>
    <cellStyle name="20% - Accent1 3 5 3 4 5 2" xfId="28706" xr:uid="{00000000-0005-0000-0000-00006C6F0000}"/>
    <cellStyle name="20% - Accent1 3 5 3 4 5 2 2" xfId="28707" xr:uid="{00000000-0005-0000-0000-00006D6F0000}"/>
    <cellStyle name="20% - Accent1 3 5 3 4 5 2 2 2" xfId="28708" xr:uid="{00000000-0005-0000-0000-00006E6F0000}"/>
    <cellStyle name="20% - Accent1 3 5 3 4 5 2 3" xfId="28709" xr:uid="{00000000-0005-0000-0000-00006F6F0000}"/>
    <cellStyle name="20% - Accent1 3 5 3 4 5 3" xfId="28710" xr:uid="{00000000-0005-0000-0000-0000706F0000}"/>
    <cellStyle name="20% - Accent1 3 5 3 4 5 3 2" xfId="28711" xr:uid="{00000000-0005-0000-0000-0000716F0000}"/>
    <cellStyle name="20% - Accent1 3 5 3 4 5 4" xfId="28712" xr:uid="{00000000-0005-0000-0000-0000726F0000}"/>
    <cellStyle name="20% - Accent1 3 5 3 4 6" xfId="28713" xr:uid="{00000000-0005-0000-0000-0000736F0000}"/>
    <cellStyle name="20% - Accent1 3 5 3 4 6 2" xfId="28714" xr:uid="{00000000-0005-0000-0000-0000746F0000}"/>
    <cellStyle name="20% - Accent1 3 5 3 4 6 2 2" xfId="28715" xr:uid="{00000000-0005-0000-0000-0000756F0000}"/>
    <cellStyle name="20% - Accent1 3 5 3 4 6 2 2 2" xfId="28716" xr:uid="{00000000-0005-0000-0000-0000766F0000}"/>
    <cellStyle name="20% - Accent1 3 5 3 4 6 2 3" xfId="28717" xr:uid="{00000000-0005-0000-0000-0000776F0000}"/>
    <cellStyle name="20% - Accent1 3 5 3 4 6 3" xfId="28718" xr:uid="{00000000-0005-0000-0000-0000786F0000}"/>
    <cellStyle name="20% - Accent1 3 5 3 4 6 3 2" xfId="28719" xr:uid="{00000000-0005-0000-0000-0000796F0000}"/>
    <cellStyle name="20% - Accent1 3 5 3 4 6 4" xfId="28720" xr:uid="{00000000-0005-0000-0000-00007A6F0000}"/>
    <cellStyle name="20% - Accent1 3 5 3 4 7" xfId="28721" xr:uid="{00000000-0005-0000-0000-00007B6F0000}"/>
    <cellStyle name="20% - Accent1 3 5 3 4 7 2" xfId="28722" xr:uid="{00000000-0005-0000-0000-00007C6F0000}"/>
    <cellStyle name="20% - Accent1 3 5 3 4 7 2 2" xfId="28723" xr:uid="{00000000-0005-0000-0000-00007D6F0000}"/>
    <cellStyle name="20% - Accent1 3 5 3 4 7 3" xfId="28724" xr:uid="{00000000-0005-0000-0000-00007E6F0000}"/>
    <cellStyle name="20% - Accent1 3 5 3 4 8" xfId="28725" xr:uid="{00000000-0005-0000-0000-00007F6F0000}"/>
    <cellStyle name="20% - Accent1 3 5 3 4 8 2" xfId="28726" xr:uid="{00000000-0005-0000-0000-0000806F0000}"/>
    <cellStyle name="20% - Accent1 3 5 3 4 8 2 2" xfId="28727" xr:uid="{00000000-0005-0000-0000-0000816F0000}"/>
    <cellStyle name="20% - Accent1 3 5 3 4 8 3" xfId="28728" xr:uid="{00000000-0005-0000-0000-0000826F0000}"/>
    <cellStyle name="20% - Accent1 3 5 3 4 9" xfId="28729" xr:uid="{00000000-0005-0000-0000-0000836F0000}"/>
    <cellStyle name="20% - Accent1 3 5 3 4 9 2" xfId="28730" xr:uid="{00000000-0005-0000-0000-0000846F0000}"/>
    <cellStyle name="20% - Accent1 3 5 3 5" xfId="28731" xr:uid="{00000000-0005-0000-0000-0000856F0000}"/>
    <cellStyle name="20% - Accent1 3 5 3 5 2" xfId="28732" xr:uid="{00000000-0005-0000-0000-0000866F0000}"/>
    <cellStyle name="20% - Accent1 3 5 3 5 2 2" xfId="28733" xr:uid="{00000000-0005-0000-0000-0000876F0000}"/>
    <cellStyle name="20% - Accent1 3 5 3 5 2 2 2" xfId="28734" xr:uid="{00000000-0005-0000-0000-0000886F0000}"/>
    <cellStyle name="20% - Accent1 3 5 3 5 2 2 2 2" xfId="28735" xr:uid="{00000000-0005-0000-0000-0000896F0000}"/>
    <cellStyle name="20% - Accent1 3 5 3 5 2 2 3" xfId="28736" xr:uid="{00000000-0005-0000-0000-00008A6F0000}"/>
    <cellStyle name="20% - Accent1 3 5 3 5 2 3" xfId="28737" xr:uid="{00000000-0005-0000-0000-00008B6F0000}"/>
    <cellStyle name="20% - Accent1 3 5 3 5 2 3 2" xfId="28738" xr:uid="{00000000-0005-0000-0000-00008C6F0000}"/>
    <cellStyle name="20% - Accent1 3 5 3 5 2 4" xfId="28739" xr:uid="{00000000-0005-0000-0000-00008D6F0000}"/>
    <cellStyle name="20% - Accent1 3 5 3 5 3" xfId="28740" xr:uid="{00000000-0005-0000-0000-00008E6F0000}"/>
    <cellStyle name="20% - Accent1 3 5 3 5 3 2" xfId="28741" xr:uid="{00000000-0005-0000-0000-00008F6F0000}"/>
    <cellStyle name="20% - Accent1 3 5 3 5 3 2 2" xfId="28742" xr:uid="{00000000-0005-0000-0000-0000906F0000}"/>
    <cellStyle name="20% - Accent1 3 5 3 5 3 2 2 2" xfId="28743" xr:uid="{00000000-0005-0000-0000-0000916F0000}"/>
    <cellStyle name="20% - Accent1 3 5 3 5 3 2 3" xfId="28744" xr:uid="{00000000-0005-0000-0000-0000926F0000}"/>
    <cellStyle name="20% - Accent1 3 5 3 5 3 3" xfId="28745" xr:uid="{00000000-0005-0000-0000-0000936F0000}"/>
    <cellStyle name="20% - Accent1 3 5 3 5 3 3 2" xfId="28746" xr:uid="{00000000-0005-0000-0000-0000946F0000}"/>
    <cellStyle name="20% - Accent1 3 5 3 5 3 4" xfId="28747" xr:uid="{00000000-0005-0000-0000-0000956F0000}"/>
    <cellStyle name="20% - Accent1 3 5 3 5 4" xfId="28748" xr:uid="{00000000-0005-0000-0000-0000966F0000}"/>
    <cellStyle name="20% - Accent1 3 5 3 5 4 2" xfId="28749" xr:uid="{00000000-0005-0000-0000-0000976F0000}"/>
    <cellStyle name="20% - Accent1 3 5 3 5 4 2 2" xfId="28750" xr:uid="{00000000-0005-0000-0000-0000986F0000}"/>
    <cellStyle name="20% - Accent1 3 5 3 5 4 2 2 2" xfId="28751" xr:uid="{00000000-0005-0000-0000-0000996F0000}"/>
    <cellStyle name="20% - Accent1 3 5 3 5 4 2 3" xfId="28752" xr:uid="{00000000-0005-0000-0000-00009A6F0000}"/>
    <cellStyle name="20% - Accent1 3 5 3 5 4 3" xfId="28753" xr:uid="{00000000-0005-0000-0000-00009B6F0000}"/>
    <cellStyle name="20% - Accent1 3 5 3 5 4 3 2" xfId="28754" xr:uid="{00000000-0005-0000-0000-00009C6F0000}"/>
    <cellStyle name="20% - Accent1 3 5 3 5 4 4" xfId="28755" xr:uid="{00000000-0005-0000-0000-00009D6F0000}"/>
    <cellStyle name="20% - Accent1 3 5 3 5 5" xfId="28756" xr:uid="{00000000-0005-0000-0000-00009E6F0000}"/>
    <cellStyle name="20% - Accent1 3 5 3 5 5 2" xfId="28757" xr:uid="{00000000-0005-0000-0000-00009F6F0000}"/>
    <cellStyle name="20% - Accent1 3 5 3 5 5 2 2" xfId="28758" xr:uid="{00000000-0005-0000-0000-0000A06F0000}"/>
    <cellStyle name="20% - Accent1 3 5 3 5 5 3" xfId="28759" xr:uid="{00000000-0005-0000-0000-0000A16F0000}"/>
    <cellStyle name="20% - Accent1 3 5 3 5 6" xfId="28760" xr:uid="{00000000-0005-0000-0000-0000A26F0000}"/>
    <cellStyle name="20% - Accent1 3 5 3 5 6 2" xfId="28761" xr:uid="{00000000-0005-0000-0000-0000A36F0000}"/>
    <cellStyle name="20% - Accent1 3 5 3 5 6 2 2" xfId="28762" xr:uid="{00000000-0005-0000-0000-0000A46F0000}"/>
    <cellStyle name="20% - Accent1 3 5 3 5 6 3" xfId="28763" xr:uid="{00000000-0005-0000-0000-0000A56F0000}"/>
    <cellStyle name="20% - Accent1 3 5 3 5 7" xfId="28764" xr:uid="{00000000-0005-0000-0000-0000A66F0000}"/>
    <cellStyle name="20% - Accent1 3 5 3 5 7 2" xfId="28765" xr:uid="{00000000-0005-0000-0000-0000A76F0000}"/>
    <cellStyle name="20% - Accent1 3 5 3 5 8" xfId="28766" xr:uid="{00000000-0005-0000-0000-0000A86F0000}"/>
    <cellStyle name="20% - Accent1 3 5 3 5 8 2" xfId="28767" xr:uid="{00000000-0005-0000-0000-0000A96F0000}"/>
    <cellStyle name="20% - Accent1 3 5 3 5 9" xfId="28768" xr:uid="{00000000-0005-0000-0000-0000AA6F0000}"/>
    <cellStyle name="20% - Accent1 3 5 3 6" xfId="28769" xr:uid="{00000000-0005-0000-0000-0000AB6F0000}"/>
    <cellStyle name="20% - Accent1 3 5 3 6 2" xfId="28770" xr:uid="{00000000-0005-0000-0000-0000AC6F0000}"/>
    <cellStyle name="20% - Accent1 3 5 3 6 2 2" xfId="28771" xr:uid="{00000000-0005-0000-0000-0000AD6F0000}"/>
    <cellStyle name="20% - Accent1 3 5 3 6 2 2 2" xfId="28772" xr:uid="{00000000-0005-0000-0000-0000AE6F0000}"/>
    <cellStyle name="20% - Accent1 3 5 3 6 2 2 2 2" xfId="28773" xr:uid="{00000000-0005-0000-0000-0000AF6F0000}"/>
    <cellStyle name="20% - Accent1 3 5 3 6 2 2 3" xfId="28774" xr:uid="{00000000-0005-0000-0000-0000B06F0000}"/>
    <cellStyle name="20% - Accent1 3 5 3 6 2 3" xfId="28775" xr:uid="{00000000-0005-0000-0000-0000B16F0000}"/>
    <cellStyle name="20% - Accent1 3 5 3 6 2 3 2" xfId="28776" xr:uid="{00000000-0005-0000-0000-0000B26F0000}"/>
    <cellStyle name="20% - Accent1 3 5 3 6 2 4" xfId="28777" xr:uid="{00000000-0005-0000-0000-0000B36F0000}"/>
    <cellStyle name="20% - Accent1 3 5 3 6 3" xfId="28778" xr:uid="{00000000-0005-0000-0000-0000B46F0000}"/>
    <cellStyle name="20% - Accent1 3 5 3 6 3 2" xfId="28779" xr:uid="{00000000-0005-0000-0000-0000B56F0000}"/>
    <cellStyle name="20% - Accent1 3 5 3 6 3 2 2" xfId="28780" xr:uid="{00000000-0005-0000-0000-0000B66F0000}"/>
    <cellStyle name="20% - Accent1 3 5 3 6 3 2 2 2" xfId="28781" xr:uid="{00000000-0005-0000-0000-0000B76F0000}"/>
    <cellStyle name="20% - Accent1 3 5 3 6 3 2 3" xfId="28782" xr:uid="{00000000-0005-0000-0000-0000B86F0000}"/>
    <cellStyle name="20% - Accent1 3 5 3 6 3 3" xfId="28783" xr:uid="{00000000-0005-0000-0000-0000B96F0000}"/>
    <cellStyle name="20% - Accent1 3 5 3 6 3 3 2" xfId="28784" xr:uid="{00000000-0005-0000-0000-0000BA6F0000}"/>
    <cellStyle name="20% - Accent1 3 5 3 6 3 4" xfId="28785" xr:uid="{00000000-0005-0000-0000-0000BB6F0000}"/>
    <cellStyle name="20% - Accent1 3 5 3 6 4" xfId="28786" xr:uid="{00000000-0005-0000-0000-0000BC6F0000}"/>
    <cellStyle name="20% - Accent1 3 5 3 6 4 2" xfId="28787" xr:uid="{00000000-0005-0000-0000-0000BD6F0000}"/>
    <cellStyle name="20% - Accent1 3 5 3 6 4 2 2" xfId="28788" xr:uid="{00000000-0005-0000-0000-0000BE6F0000}"/>
    <cellStyle name="20% - Accent1 3 5 3 6 4 2 2 2" xfId="28789" xr:uid="{00000000-0005-0000-0000-0000BF6F0000}"/>
    <cellStyle name="20% - Accent1 3 5 3 6 4 2 3" xfId="28790" xr:uid="{00000000-0005-0000-0000-0000C06F0000}"/>
    <cellStyle name="20% - Accent1 3 5 3 6 4 3" xfId="28791" xr:uid="{00000000-0005-0000-0000-0000C16F0000}"/>
    <cellStyle name="20% - Accent1 3 5 3 6 4 3 2" xfId="28792" xr:uid="{00000000-0005-0000-0000-0000C26F0000}"/>
    <cellStyle name="20% - Accent1 3 5 3 6 4 4" xfId="28793" xr:uid="{00000000-0005-0000-0000-0000C36F0000}"/>
    <cellStyle name="20% - Accent1 3 5 3 6 5" xfId="28794" xr:uid="{00000000-0005-0000-0000-0000C46F0000}"/>
    <cellStyle name="20% - Accent1 3 5 3 6 5 2" xfId="28795" xr:uid="{00000000-0005-0000-0000-0000C56F0000}"/>
    <cellStyle name="20% - Accent1 3 5 3 6 5 2 2" xfId="28796" xr:uid="{00000000-0005-0000-0000-0000C66F0000}"/>
    <cellStyle name="20% - Accent1 3 5 3 6 5 3" xfId="28797" xr:uid="{00000000-0005-0000-0000-0000C76F0000}"/>
    <cellStyle name="20% - Accent1 3 5 3 6 6" xfId="28798" xr:uid="{00000000-0005-0000-0000-0000C86F0000}"/>
    <cellStyle name="20% - Accent1 3 5 3 6 6 2" xfId="28799" xr:uid="{00000000-0005-0000-0000-0000C96F0000}"/>
    <cellStyle name="20% - Accent1 3 5 3 6 6 2 2" xfId="28800" xr:uid="{00000000-0005-0000-0000-0000CA6F0000}"/>
    <cellStyle name="20% - Accent1 3 5 3 6 6 3" xfId="28801" xr:uid="{00000000-0005-0000-0000-0000CB6F0000}"/>
    <cellStyle name="20% - Accent1 3 5 3 6 7" xfId="28802" xr:uid="{00000000-0005-0000-0000-0000CC6F0000}"/>
    <cellStyle name="20% - Accent1 3 5 3 6 7 2" xfId="28803" xr:uid="{00000000-0005-0000-0000-0000CD6F0000}"/>
    <cellStyle name="20% - Accent1 3 5 3 6 8" xfId="28804" xr:uid="{00000000-0005-0000-0000-0000CE6F0000}"/>
    <cellStyle name="20% - Accent1 3 5 3 6 8 2" xfId="28805" xr:uid="{00000000-0005-0000-0000-0000CF6F0000}"/>
    <cellStyle name="20% - Accent1 3 5 3 6 9" xfId="28806" xr:uid="{00000000-0005-0000-0000-0000D06F0000}"/>
    <cellStyle name="20% - Accent1 3 5 3 7" xfId="28807" xr:uid="{00000000-0005-0000-0000-0000D16F0000}"/>
    <cellStyle name="20% - Accent1 3 5 3 7 2" xfId="28808" xr:uid="{00000000-0005-0000-0000-0000D26F0000}"/>
    <cellStyle name="20% - Accent1 3 5 3 7 2 2" xfId="28809" xr:uid="{00000000-0005-0000-0000-0000D36F0000}"/>
    <cellStyle name="20% - Accent1 3 5 3 7 2 2 2" xfId="28810" xr:uid="{00000000-0005-0000-0000-0000D46F0000}"/>
    <cellStyle name="20% - Accent1 3 5 3 7 2 3" xfId="28811" xr:uid="{00000000-0005-0000-0000-0000D56F0000}"/>
    <cellStyle name="20% - Accent1 3 5 3 7 3" xfId="28812" xr:uid="{00000000-0005-0000-0000-0000D66F0000}"/>
    <cellStyle name="20% - Accent1 3 5 3 7 3 2" xfId="28813" xr:uid="{00000000-0005-0000-0000-0000D76F0000}"/>
    <cellStyle name="20% - Accent1 3 5 3 7 4" xfId="28814" xr:uid="{00000000-0005-0000-0000-0000D86F0000}"/>
    <cellStyle name="20% - Accent1 3 5 3 8" xfId="28815" xr:uid="{00000000-0005-0000-0000-0000D96F0000}"/>
    <cellStyle name="20% - Accent1 3 5 3 8 2" xfId="28816" xr:uid="{00000000-0005-0000-0000-0000DA6F0000}"/>
    <cellStyle name="20% - Accent1 3 5 3 8 2 2" xfId="28817" xr:uid="{00000000-0005-0000-0000-0000DB6F0000}"/>
    <cellStyle name="20% - Accent1 3 5 3 8 2 2 2" xfId="28818" xr:uid="{00000000-0005-0000-0000-0000DC6F0000}"/>
    <cellStyle name="20% - Accent1 3 5 3 8 2 3" xfId="28819" xr:uid="{00000000-0005-0000-0000-0000DD6F0000}"/>
    <cellStyle name="20% - Accent1 3 5 3 8 3" xfId="28820" xr:uid="{00000000-0005-0000-0000-0000DE6F0000}"/>
    <cellStyle name="20% - Accent1 3 5 3 8 3 2" xfId="28821" xr:uid="{00000000-0005-0000-0000-0000DF6F0000}"/>
    <cellStyle name="20% - Accent1 3 5 3 8 4" xfId="28822" xr:uid="{00000000-0005-0000-0000-0000E06F0000}"/>
    <cellStyle name="20% - Accent1 3 5 3 9" xfId="28823" xr:uid="{00000000-0005-0000-0000-0000E16F0000}"/>
    <cellStyle name="20% - Accent1 3 5 3 9 2" xfId="28824" xr:uid="{00000000-0005-0000-0000-0000E26F0000}"/>
    <cellStyle name="20% - Accent1 3 5 3 9 2 2" xfId="28825" xr:uid="{00000000-0005-0000-0000-0000E36F0000}"/>
    <cellStyle name="20% - Accent1 3 5 3 9 2 2 2" xfId="28826" xr:uid="{00000000-0005-0000-0000-0000E46F0000}"/>
    <cellStyle name="20% - Accent1 3 5 3 9 2 3" xfId="28827" xr:uid="{00000000-0005-0000-0000-0000E56F0000}"/>
    <cellStyle name="20% - Accent1 3 5 3 9 3" xfId="28828" xr:uid="{00000000-0005-0000-0000-0000E66F0000}"/>
    <cellStyle name="20% - Accent1 3 5 3 9 3 2" xfId="28829" xr:uid="{00000000-0005-0000-0000-0000E76F0000}"/>
    <cellStyle name="20% - Accent1 3 5 3 9 4" xfId="28830" xr:uid="{00000000-0005-0000-0000-0000E86F0000}"/>
    <cellStyle name="20% - Accent1 3 5 4" xfId="28831" xr:uid="{00000000-0005-0000-0000-0000E96F0000}"/>
    <cellStyle name="20% - Accent1 3 5 4 10" xfId="28832" xr:uid="{00000000-0005-0000-0000-0000EA6F0000}"/>
    <cellStyle name="20% - Accent1 3 5 4 10 2" xfId="28833" xr:uid="{00000000-0005-0000-0000-0000EB6F0000}"/>
    <cellStyle name="20% - Accent1 3 5 4 11" xfId="28834" xr:uid="{00000000-0005-0000-0000-0000EC6F0000}"/>
    <cellStyle name="20% - Accent1 3 5 4 2" xfId="28835" xr:uid="{00000000-0005-0000-0000-0000ED6F0000}"/>
    <cellStyle name="20% - Accent1 3 5 4 2 2" xfId="28836" xr:uid="{00000000-0005-0000-0000-0000EE6F0000}"/>
    <cellStyle name="20% - Accent1 3 5 4 2 2 2" xfId="28837" xr:uid="{00000000-0005-0000-0000-0000EF6F0000}"/>
    <cellStyle name="20% - Accent1 3 5 4 2 2 2 2" xfId="28838" xr:uid="{00000000-0005-0000-0000-0000F06F0000}"/>
    <cellStyle name="20% - Accent1 3 5 4 2 2 2 2 2" xfId="28839" xr:uid="{00000000-0005-0000-0000-0000F16F0000}"/>
    <cellStyle name="20% - Accent1 3 5 4 2 2 2 3" xfId="28840" xr:uid="{00000000-0005-0000-0000-0000F26F0000}"/>
    <cellStyle name="20% - Accent1 3 5 4 2 2 3" xfId="28841" xr:uid="{00000000-0005-0000-0000-0000F36F0000}"/>
    <cellStyle name="20% - Accent1 3 5 4 2 2 3 2" xfId="28842" xr:uid="{00000000-0005-0000-0000-0000F46F0000}"/>
    <cellStyle name="20% - Accent1 3 5 4 2 2 4" xfId="28843" xr:uid="{00000000-0005-0000-0000-0000F56F0000}"/>
    <cellStyle name="20% - Accent1 3 5 4 2 3" xfId="28844" xr:uid="{00000000-0005-0000-0000-0000F66F0000}"/>
    <cellStyle name="20% - Accent1 3 5 4 2 3 2" xfId="28845" xr:uid="{00000000-0005-0000-0000-0000F76F0000}"/>
    <cellStyle name="20% - Accent1 3 5 4 2 3 2 2" xfId="28846" xr:uid="{00000000-0005-0000-0000-0000F86F0000}"/>
    <cellStyle name="20% - Accent1 3 5 4 2 3 2 2 2" xfId="28847" xr:uid="{00000000-0005-0000-0000-0000F96F0000}"/>
    <cellStyle name="20% - Accent1 3 5 4 2 3 2 3" xfId="28848" xr:uid="{00000000-0005-0000-0000-0000FA6F0000}"/>
    <cellStyle name="20% - Accent1 3 5 4 2 3 3" xfId="28849" xr:uid="{00000000-0005-0000-0000-0000FB6F0000}"/>
    <cellStyle name="20% - Accent1 3 5 4 2 3 3 2" xfId="28850" xr:uid="{00000000-0005-0000-0000-0000FC6F0000}"/>
    <cellStyle name="20% - Accent1 3 5 4 2 3 4" xfId="28851" xr:uid="{00000000-0005-0000-0000-0000FD6F0000}"/>
    <cellStyle name="20% - Accent1 3 5 4 2 4" xfId="28852" xr:uid="{00000000-0005-0000-0000-0000FE6F0000}"/>
    <cellStyle name="20% - Accent1 3 5 4 2 4 2" xfId="28853" xr:uid="{00000000-0005-0000-0000-0000FF6F0000}"/>
    <cellStyle name="20% - Accent1 3 5 4 2 4 2 2" xfId="28854" xr:uid="{00000000-0005-0000-0000-000000700000}"/>
    <cellStyle name="20% - Accent1 3 5 4 2 4 2 2 2" xfId="28855" xr:uid="{00000000-0005-0000-0000-000001700000}"/>
    <cellStyle name="20% - Accent1 3 5 4 2 4 2 3" xfId="28856" xr:uid="{00000000-0005-0000-0000-000002700000}"/>
    <cellStyle name="20% - Accent1 3 5 4 2 4 3" xfId="28857" xr:uid="{00000000-0005-0000-0000-000003700000}"/>
    <cellStyle name="20% - Accent1 3 5 4 2 4 3 2" xfId="28858" xr:uid="{00000000-0005-0000-0000-000004700000}"/>
    <cellStyle name="20% - Accent1 3 5 4 2 4 4" xfId="28859" xr:uid="{00000000-0005-0000-0000-000005700000}"/>
    <cellStyle name="20% - Accent1 3 5 4 2 5" xfId="28860" xr:uid="{00000000-0005-0000-0000-000006700000}"/>
    <cellStyle name="20% - Accent1 3 5 4 2 5 2" xfId="28861" xr:uid="{00000000-0005-0000-0000-000007700000}"/>
    <cellStyle name="20% - Accent1 3 5 4 2 5 2 2" xfId="28862" xr:uid="{00000000-0005-0000-0000-000008700000}"/>
    <cellStyle name="20% - Accent1 3 5 4 2 5 3" xfId="28863" xr:uid="{00000000-0005-0000-0000-000009700000}"/>
    <cellStyle name="20% - Accent1 3 5 4 2 6" xfId="28864" xr:uid="{00000000-0005-0000-0000-00000A700000}"/>
    <cellStyle name="20% - Accent1 3 5 4 2 6 2" xfId="28865" xr:uid="{00000000-0005-0000-0000-00000B700000}"/>
    <cellStyle name="20% - Accent1 3 5 4 2 6 2 2" xfId="28866" xr:uid="{00000000-0005-0000-0000-00000C700000}"/>
    <cellStyle name="20% - Accent1 3 5 4 2 6 3" xfId="28867" xr:uid="{00000000-0005-0000-0000-00000D700000}"/>
    <cellStyle name="20% - Accent1 3 5 4 2 7" xfId="28868" xr:uid="{00000000-0005-0000-0000-00000E700000}"/>
    <cellStyle name="20% - Accent1 3 5 4 2 7 2" xfId="28869" xr:uid="{00000000-0005-0000-0000-00000F700000}"/>
    <cellStyle name="20% - Accent1 3 5 4 2 8" xfId="28870" xr:uid="{00000000-0005-0000-0000-000010700000}"/>
    <cellStyle name="20% - Accent1 3 5 4 2 8 2" xfId="28871" xr:uid="{00000000-0005-0000-0000-000011700000}"/>
    <cellStyle name="20% - Accent1 3 5 4 2 9" xfId="28872" xr:uid="{00000000-0005-0000-0000-000012700000}"/>
    <cellStyle name="20% - Accent1 3 5 4 3" xfId="28873" xr:uid="{00000000-0005-0000-0000-000013700000}"/>
    <cellStyle name="20% - Accent1 3 5 4 3 2" xfId="28874" xr:uid="{00000000-0005-0000-0000-000014700000}"/>
    <cellStyle name="20% - Accent1 3 5 4 3 2 2" xfId="28875" xr:uid="{00000000-0005-0000-0000-000015700000}"/>
    <cellStyle name="20% - Accent1 3 5 4 3 2 2 2" xfId="28876" xr:uid="{00000000-0005-0000-0000-000016700000}"/>
    <cellStyle name="20% - Accent1 3 5 4 3 2 2 2 2" xfId="28877" xr:uid="{00000000-0005-0000-0000-000017700000}"/>
    <cellStyle name="20% - Accent1 3 5 4 3 2 2 3" xfId="28878" xr:uid="{00000000-0005-0000-0000-000018700000}"/>
    <cellStyle name="20% - Accent1 3 5 4 3 2 3" xfId="28879" xr:uid="{00000000-0005-0000-0000-000019700000}"/>
    <cellStyle name="20% - Accent1 3 5 4 3 2 3 2" xfId="28880" xr:uid="{00000000-0005-0000-0000-00001A700000}"/>
    <cellStyle name="20% - Accent1 3 5 4 3 2 4" xfId="28881" xr:uid="{00000000-0005-0000-0000-00001B700000}"/>
    <cellStyle name="20% - Accent1 3 5 4 3 3" xfId="28882" xr:uid="{00000000-0005-0000-0000-00001C700000}"/>
    <cellStyle name="20% - Accent1 3 5 4 3 3 2" xfId="28883" xr:uid="{00000000-0005-0000-0000-00001D700000}"/>
    <cellStyle name="20% - Accent1 3 5 4 3 3 2 2" xfId="28884" xr:uid="{00000000-0005-0000-0000-00001E700000}"/>
    <cellStyle name="20% - Accent1 3 5 4 3 3 2 2 2" xfId="28885" xr:uid="{00000000-0005-0000-0000-00001F700000}"/>
    <cellStyle name="20% - Accent1 3 5 4 3 3 2 3" xfId="28886" xr:uid="{00000000-0005-0000-0000-000020700000}"/>
    <cellStyle name="20% - Accent1 3 5 4 3 3 3" xfId="28887" xr:uid="{00000000-0005-0000-0000-000021700000}"/>
    <cellStyle name="20% - Accent1 3 5 4 3 3 3 2" xfId="28888" xr:uid="{00000000-0005-0000-0000-000022700000}"/>
    <cellStyle name="20% - Accent1 3 5 4 3 3 4" xfId="28889" xr:uid="{00000000-0005-0000-0000-000023700000}"/>
    <cellStyle name="20% - Accent1 3 5 4 3 4" xfId="28890" xr:uid="{00000000-0005-0000-0000-000024700000}"/>
    <cellStyle name="20% - Accent1 3 5 4 3 4 2" xfId="28891" xr:uid="{00000000-0005-0000-0000-000025700000}"/>
    <cellStyle name="20% - Accent1 3 5 4 3 4 2 2" xfId="28892" xr:uid="{00000000-0005-0000-0000-000026700000}"/>
    <cellStyle name="20% - Accent1 3 5 4 3 4 2 2 2" xfId="28893" xr:uid="{00000000-0005-0000-0000-000027700000}"/>
    <cellStyle name="20% - Accent1 3 5 4 3 4 2 3" xfId="28894" xr:uid="{00000000-0005-0000-0000-000028700000}"/>
    <cellStyle name="20% - Accent1 3 5 4 3 4 3" xfId="28895" xr:uid="{00000000-0005-0000-0000-000029700000}"/>
    <cellStyle name="20% - Accent1 3 5 4 3 4 3 2" xfId="28896" xr:uid="{00000000-0005-0000-0000-00002A700000}"/>
    <cellStyle name="20% - Accent1 3 5 4 3 4 4" xfId="28897" xr:uid="{00000000-0005-0000-0000-00002B700000}"/>
    <cellStyle name="20% - Accent1 3 5 4 3 5" xfId="28898" xr:uid="{00000000-0005-0000-0000-00002C700000}"/>
    <cellStyle name="20% - Accent1 3 5 4 3 5 2" xfId="28899" xr:uid="{00000000-0005-0000-0000-00002D700000}"/>
    <cellStyle name="20% - Accent1 3 5 4 3 5 2 2" xfId="28900" xr:uid="{00000000-0005-0000-0000-00002E700000}"/>
    <cellStyle name="20% - Accent1 3 5 4 3 5 3" xfId="28901" xr:uid="{00000000-0005-0000-0000-00002F700000}"/>
    <cellStyle name="20% - Accent1 3 5 4 3 6" xfId="28902" xr:uid="{00000000-0005-0000-0000-000030700000}"/>
    <cellStyle name="20% - Accent1 3 5 4 3 6 2" xfId="28903" xr:uid="{00000000-0005-0000-0000-000031700000}"/>
    <cellStyle name="20% - Accent1 3 5 4 3 6 2 2" xfId="28904" xr:uid="{00000000-0005-0000-0000-000032700000}"/>
    <cellStyle name="20% - Accent1 3 5 4 3 6 3" xfId="28905" xr:uid="{00000000-0005-0000-0000-000033700000}"/>
    <cellStyle name="20% - Accent1 3 5 4 3 7" xfId="28906" xr:uid="{00000000-0005-0000-0000-000034700000}"/>
    <cellStyle name="20% - Accent1 3 5 4 3 7 2" xfId="28907" xr:uid="{00000000-0005-0000-0000-000035700000}"/>
    <cellStyle name="20% - Accent1 3 5 4 3 8" xfId="28908" xr:uid="{00000000-0005-0000-0000-000036700000}"/>
    <cellStyle name="20% - Accent1 3 5 4 3 8 2" xfId="28909" xr:uid="{00000000-0005-0000-0000-000037700000}"/>
    <cellStyle name="20% - Accent1 3 5 4 3 9" xfId="28910" xr:uid="{00000000-0005-0000-0000-000038700000}"/>
    <cellStyle name="20% - Accent1 3 5 4 4" xfId="28911" xr:uid="{00000000-0005-0000-0000-000039700000}"/>
    <cellStyle name="20% - Accent1 3 5 4 4 2" xfId="28912" xr:uid="{00000000-0005-0000-0000-00003A700000}"/>
    <cellStyle name="20% - Accent1 3 5 4 4 2 2" xfId="28913" xr:uid="{00000000-0005-0000-0000-00003B700000}"/>
    <cellStyle name="20% - Accent1 3 5 4 4 2 2 2" xfId="28914" xr:uid="{00000000-0005-0000-0000-00003C700000}"/>
    <cellStyle name="20% - Accent1 3 5 4 4 2 3" xfId="28915" xr:uid="{00000000-0005-0000-0000-00003D700000}"/>
    <cellStyle name="20% - Accent1 3 5 4 4 3" xfId="28916" xr:uid="{00000000-0005-0000-0000-00003E700000}"/>
    <cellStyle name="20% - Accent1 3 5 4 4 3 2" xfId="28917" xr:uid="{00000000-0005-0000-0000-00003F700000}"/>
    <cellStyle name="20% - Accent1 3 5 4 4 4" xfId="28918" xr:uid="{00000000-0005-0000-0000-000040700000}"/>
    <cellStyle name="20% - Accent1 3 5 4 5" xfId="28919" xr:uid="{00000000-0005-0000-0000-000041700000}"/>
    <cellStyle name="20% - Accent1 3 5 4 5 2" xfId="28920" xr:uid="{00000000-0005-0000-0000-000042700000}"/>
    <cellStyle name="20% - Accent1 3 5 4 5 2 2" xfId="28921" xr:uid="{00000000-0005-0000-0000-000043700000}"/>
    <cellStyle name="20% - Accent1 3 5 4 5 2 2 2" xfId="28922" xr:uid="{00000000-0005-0000-0000-000044700000}"/>
    <cellStyle name="20% - Accent1 3 5 4 5 2 3" xfId="28923" xr:uid="{00000000-0005-0000-0000-000045700000}"/>
    <cellStyle name="20% - Accent1 3 5 4 5 3" xfId="28924" xr:uid="{00000000-0005-0000-0000-000046700000}"/>
    <cellStyle name="20% - Accent1 3 5 4 5 3 2" xfId="28925" xr:uid="{00000000-0005-0000-0000-000047700000}"/>
    <cellStyle name="20% - Accent1 3 5 4 5 4" xfId="28926" xr:uid="{00000000-0005-0000-0000-000048700000}"/>
    <cellStyle name="20% - Accent1 3 5 4 6" xfId="28927" xr:uid="{00000000-0005-0000-0000-000049700000}"/>
    <cellStyle name="20% - Accent1 3 5 4 6 2" xfId="28928" xr:uid="{00000000-0005-0000-0000-00004A700000}"/>
    <cellStyle name="20% - Accent1 3 5 4 6 2 2" xfId="28929" xr:uid="{00000000-0005-0000-0000-00004B700000}"/>
    <cellStyle name="20% - Accent1 3 5 4 6 2 2 2" xfId="28930" xr:uid="{00000000-0005-0000-0000-00004C700000}"/>
    <cellStyle name="20% - Accent1 3 5 4 6 2 3" xfId="28931" xr:uid="{00000000-0005-0000-0000-00004D700000}"/>
    <cellStyle name="20% - Accent1 3 5 4 6 3" xfId="28932" xr:uid="{00000000-0005-0000-0000-00004E700000}"/>
    <cellStyle name="20% - Accent1 3 5 4 6 3 2" xfId="28933" xr:uid="{00000000-0005-0000-0000-00004F700000}"/>
    <cellStyle name="20% - Accent1 3 5 4 6 4" xfId="28934" xr:uid="{00000000-0005-0000-0000-000050700000}"/>
    <cellStyle name="20% - Accent1 3 5 4 7" xfId="28935" xr:uid="{00000000-0005-0000-0000-000051700000}"/>
    <cellStyle name="20% - Accent1 3 5 4 7 2" xfId="28936" xr:uid="{00000000-0005-0000-0000-000052700000}"/>
    <cellStyle name="20% - Accent1 3 5 4 7 2 2" xfId="28937" xr:uid="{00000000-0005-0000-0000-000053700000}"/>
    <cellStyle name="20% - Accent1 3 5 4 7 3" xfId="28938" xr:uid="{00000000-0005-0000-0000-000054700000}"/>
    <cellStyle name="20% - Accent1 3 5 4 8" xfId="28939" xr:uid="{00000000-0005-0000-0000-000055700000}"/>
    <cellStyle name="20% - Accent1 3 5 4 8 2" xfId="28940" xr:uid="{00000000-0005-0000-0000-000056700000}"/>
    <cellStyle name="20% - Accent1 3 5 4 8 2 2" xfId="28941" xr:uid="{00000000-0005-0000-0000-000057700000}"/>
    <cellStyle name="20% - Accent1 3 5 4 8 3" xfId="28942" xr:uid="{00000000-0005-0000-0000-000058700000}"/>
    <cellStyle name="20% - Accent1 3 5 4 9" xfId="28943" xr:uid="{00000000-0005-0000-0000-000059700000}"/>
    <cellStyle name="20% - Accent1 3 5 4 9 2" xfId="28944" xr:uid="{00000000-0005-0000-0000-00005A700000}"/>
    <cellStyle name="20% - Accent1 3 5 5" xfId="28945" xr:uid="{00000000-0005-0000-0000-00005B700000}"/>
    <cellStyle name="20% - Accent1 3 5 5 10" xfId="28946" xr:uid="{00000000-0005-0000-0000-00005C700000}"/>
    <cellStyle name="20% - Accent1 3 5 5 10 2" xfId="28947" xr:uid="{00000000-0005-0000-0000-00005D700000}"/>
    <cellStyle name="20% - Accent1 3 5 5 11" xfId="28948" xr:uid="{00000000-0005-0000-0000-00005E700000}"/>
    <cellStyle name="20% - Accent1 3 5 5 2" xfId="28949" xr:uid="{00000000-0005-0000-0000-00005F700000}"/>
    <cellStyle name="20% - Accent1 3 5 5 2 2" xfId="28950" xr:uid="{00000000-0005-0000-0000-000060700000}"/>
    <cellStyle name="20% - Accent1 3 5 5 2 2 2" xfId="28951" xr:uid="{00000000-0005-0000-0000-000061700000}"/>
    <cellStyle name="20% - Accent1 3 5 5 2 2 2 2" xfId="28952" xr:uid="{00000000-0005-0000-0000-000062700000}"/>
    <cellStyle name="20% - Accent1 3 5 5 2 2 2 2 2" xfId="28953" xr:uid="{00000000-0005-0000-0000-000063700000}"/>
    <cellStyle name="20% - Accent1 3 5 5 2 2 2 3" xfId="28954" xr:uid="{00000000-0005-0000-0000-000064700000}"/>
    <cellStyle name="20% - Accent1 3 5 5 2 2 3" xfId="28955" xr:uid="{00000000-0005-0000-0000-000065700000}"/>
    <cellStyle name="20% - Accent1 3 5 5 2 2 3 2" xfId="28956" xr:uid="{00000000-0005-0000-0000-000066700000}"/>
    <cellStyle name="20% - Accent1 3 5 5 2 2 4" xfId="28957" xr:uid="{00000000-0005-0000-0000-000067700000}"/>
    <cellStyle name="20% - Accent1 3 5 5 2 3" xfId="28958" xr:uid="{00000000-0005-0000-0000-000068700000}"/>
    <cellStyle name="20% - Accent1 3 5 5 2 3 2" xfId="28959" xr:uid="{00000000-0005-0000-0000-000069700000}"/>
    <cellStyle name="20% - Accent1 3 5 5 2 3 2 2" xfId="28960" xr:uid="{00000000-0005-0000-0000-00006A700000}"/>
    <cellStyle name="20% - Accent1 3 5 5 2 3 2 2 2" xfId="28961" xr:uid="{00000000-0005-0000-0000-00006B700000}"/>
    <cellStyle name="20% - Accent1 3 5 5 2 3 2 3" xfId="28962" xr:uid="{00000000-0005-0000-0000-00006C700000}"/>
    <cellStyle name="20% - Accent1 3 5 5 2 3 3" xfId="28963" xr:uid="{00000000-0005-0000-0000-00006D700000}"/>
    <cellStyle name="20% - Accent1 3 5 5 2 3 3 2" xfId="28964" xr:uid="{00000000-0005-0000-0000-00006E700000}"/>
    <cellStyle name="20% - Accent1 3 5 5 2 3 4" xfId="28965" xr:uid="{00000000-0005-0000-0000-00006F700000}"/>
    <cellStyle name="20% - Accent1 3 5 5 2 4" xfId="28966" xr:uid="{00000000-0005-0000-0000-000070700000}"/>
    <cellStyle name="20% - Accent1 3 5 5 2 4 2" xfId="28967" xr:uid="{00000000-0005-0000-0000-000071700000}"/>
    <cellStyle name="20% - Accent1 3 5 5 2 4 2 2" xfId="28968" xr:uid="{00000000-0005-0000-0000-000072700000}"/>
    <cellStyle name="20% - Accent1 3 5 5 2 4 2 2 2" xfId="28969" xr:uid="{00000000-0005-0000-0000-000073700000}"/>
    <cellStyle name="20% - Accent1 3 5 5 2 4 2 3" xfId="28970" xr:uid="{00000000-0005-0000-0000-000074700000}"/>
    <cellStyle name="20% - Accent1 3 5 5 2 4 3" xfId="28971" xr:uid="{00000000-0005-0000-0000-000075700000}"/>
    <cellStyle name="20% - Accent1 3 5 5 2 4 3 2" xfId="28972" xr:uid="{00000000-0005-0000-0000-000076700000}"/>
    <cellStyle name="20% - Accent1 3 5 5 2 4 4" xfId="28973" xr:uid="{00000000-0005-0000-0000-000077700000}"/>
    <cellStyle name="20% - Accent1 3 5 5 2 5" xfId="28974" xr:uid="{00000000-0005-0000-0000-000078700000}"/>
    <cellStyle name="20% - Accent1 3 5 5 2 5 2" xfId="28975" xr:uid="{00000000-0005-0000-0000-000079700000}"/>
    <cellStyle name="20% - Accent1 3 5 5 2 5 2 2" xfId="28976" xr:uid="{00000000-0005-0000-0000-00007A700000}"/>
    <cellStyle name="20% - Accent1 3 5 5 2 5 3" xfId="28977" xr:uid="{00000000-0005-0000-0000-00007B700000}"/>
    <cellStyle name="20% - Accent1 3 5 5 2 6" xfId="28978" xr:uid="{00000000-0005-0000-0000-00007C700000}"/>
    <cellStyle name="20% - Accent1 3 5 5 2 6 2" xfId="28979" xr:uid="{00000000-0005-0000-0000-00007D700000}"/>
    <cellStyle name="20% - Accent1 3 5 5 2 6 2 2" xfId="28980" xr:uid="{00000000-0005-0000-0000-00007E700000}"/>
    <cellStyle name="20% - Accent1 3 5 5 2 6 3" xfId="28981" xr:uid="{00000000-0005-0000-0000-00007F700000}"/>
    <cellStyle name="20% - Accent1 3 5 5 2 7" xfId="28982" xr:uid="{00000000-0005-0000-0000-000080700000}"/>
    <cellStyle name="20% - Accent1 3 5 5 2 7 2" xfId="28983" xr:uid="{00000000-0005-0000-0000-000081700000}"/>
    <cellStyle name="20% - Accent1 3 5 5 2 8" xfId="28984" xr:uid="{00000000-0005-0000-0000-000082700000}"/>
    <cellStyle name="20% - Accent1 3 5 5 2 8 2" xfId="28985" xr:uid="{00000000-0005-0000-0000-000083700000}"/>
    <cellStyle name="20% - Accent1 3 5 5 2 9" xfId="28986" xr:uid="{00000000-0005-0000-0000-000084700000}"/>
    <cellStyle name="20% - Accent1 3 5 5 3" xfId="28987" xr:uid="{00000000-0005-0000-0000-000085700000}"/>
    <cellStyle name="20% - Accent1 3 5 5 3 2" xfId="28988" xr:uid="{00000000-0005-0000-0000-000086700000}"/>
    <cellStyle name="20% - Accent1 3 5 5 3 2 2" xfId="28989" xr:uid="{00000000-0005-0000-0000-000087700000}"/>
    <cellStyle name="20% - Accent1 3 5 5 3 2 2 2" xfId="28990" xr:uid="{00000000-0005-0000-0000-000088700000}"/>
    <cellStyle name="20% - Accent1 3 5 5 3 2 2 2 2" xfId="28991" xr:uid="{00000000-0005-0000-0000-000089700000}"/>
    <cellStyle name="20% - Accent1 3 5 5 3 2 2 3" xfId="28992" xr:uid="{00000000-0005-0000-0000-00008A700000}"/>
    <cellStyle name="20% - Accent1 3 5 5 3 2 3" xfId="28993" xr:uid="{00000000-0005-0000-0000-00008B700000}"/>
    <cellStyle name="20% - Accent1 3 5 5 3 2 3 2" xfId="28994" xr:uid="{00000000-0005-0000-0000-00008C700000}"/>
    <cellStyle name="20% - Accent1 3 5 5 3 2 4" xfId="28995" xr:uid="{00000000-0005-0000-0000-00008D700000}"/>
    <cellStyle name="20% - Accent1 3 5 5 3 3" xfId="28996" xr:uid="{00000000-0005-0000-0000-00008E700000}"/>
    <cellStyle name="20% - Accent1 3 5 5 3 3 2" xfId="28997" xr:uid="{00000000-0005-0000-0000-00008F700000}"/>
    <cellStyle name="20% - Accent1 3 5 5 3 3 2 2" xfId="28998" xr:uid="{00000000-0005-0000-0000-000090700000}"/>
    <cellStyle name="20% - Accent1 3 5 5 3 3 2 2 2" xfId="28999" xr:uid="{00000000-0005-0000-0000-000091700000}"/>
    <cellStyle name="20% - Accent1 3 5 5 3 3 2 3" xfId="29000" xr:uid="{00000000-0005-0000-0000-000092700000}"/>
    <cellStyle name="20% - Accent1 3 5 5 3 3 3" xfId="29001" xr:uid="{00000000-0005-0000-0000-000093700000}"/>
    <cellStyle name="20% - Accent1 3 5 5 3 3 3 2" xfId="29002" xr:uid="{00000000-0005-0000-0000-000094700000}"/>
    <cellStyle name="20% - Accent1 3 5 5 3 3 4" xfId="29003" xr:uid="{00000000-0005-0000-0000-000095700000}"/>
    <cellStyle name="20% - Accent1 3 5 5 3 4" xfId="29004" xr:uid="{00000000-0005-0000-0000-000096700000}"/>
    <cellStyle name="20% - Accent1 3 5 5 3 4 2" xfId="29005" xr:uid="{00000000-0005-0000-0000-000097700000}"/>
    <cellStyle name="20% - Accent1 3 5 5 3 4 2 2" xfId="29006" xr:uid="{00000000-0005-0000-0000-000098700000}"/>
    <cellStyle name="20% - Accent1 3 5 5 3 4 2 2 2" xfId="29007" xr:uid="{00000000-0005-0000-0000-000099700000}"/>
    <cellStyle name="20% - Accent1 3 5 5 3 4 2 3" xfId="29008" xr:uid="{00000000-0005-0000-0000-00009A700000}"/>
    <cellStyle name="20% - Accent1 3 5 5 3 4 3" xfId="29009" xr:uid="{00000000-0005-0000-0000-00009B700000}"/>
    <cellStyle name="20% - Accent1 3 5 5 3 4 3 2" xfId="29010" xr:uid="{00000000-0005-0000-0000-00009C700000}"/>
    <cellStyle name="20% - Accent1 3 5 5 3 4 4" xfId="29011" xr:uid="{00000000-0005-0000-0000-00009D700000}"/>
    <cellStyle name="20% - Accent1 3 5 5 3 5" xfId="29012" xr:uid="{00000000-0005-0000-0000-00009E700000}"/>
    <cellStyle name="20% - Accent1 3 5 5 3 5 2" xfId="29013" xr:uid="{00000000-0005-0000-0000-00009F700000}"/>
    <cellStyle name="20% - Accent1 3 5 5 3 5 2 2" xfId="29014" xr:uid="{00000000-0005-0000-0000-0000A0700000}"/>
    <cellStyle name="20% - Accent1 3 5 5 3 5 3" xfId="29015" xr:uid="{00000000-0005-0000-0000-0000A1700000}"/>
    <cellStyle name="20% - Accent1 3 5 5 3 6" xfId="29016" xr:uid="{00000000-0005-0000-0000-0000A2700000}"/>
    <cellStyle name="20% - Accent1 3 5 5 3 6 2" xfId="29017" xr:uid="{00000000-0005-0000-0000-0000A3700000}"/>
    <cellStyle name="20% - Accent1 3 5 5 3 6 2 2" xfId="29018" xr:uid="{00000000-0005-0000-0000-0000A4700000}"/>
    <cellStyle name="20% - Accent1 3 5 5 3 6 3" xfId="29019" xr:uid="{00000000-0005-0000-0000-0000A5700000}"/>
    <cellStyle name="20% - Accent1 3 5 5 3 7" xfId="29020" xr:uid="{00000000-0005-0000-0000-0000A6700000}"/>
    <cellStyle name="20% - Accent1 3 5 5 3 7 2" xfId="29021" xr:uid="{00000000-0005-0000-0000-0000A7700000}"/>
    <cellStyle name="20% - Accent1 3 5 5 3 8" xfId="29022" xr:uid="{00000000-0005-0000-0000-0000A8700000}"/>
    <cellStyle name="20% - Accent1 3 5 5 3 8 2" xfId="29023" xr:uid="{00000000-0005-0000-0000-0000A9700000}"/>
    <cellStyle name="20% - Accent1 3 5 5 3 9" xfId="29024" xr:uid="{00000000-0005-0000-0000-0000AA700000}"/>
    <cellStyle name="20% - Accent1 3 5 5 4" xfId="29025" xr:uid="{00000000-0005-0000-0000-0000AB700000}"/>
    <cellStyle name="20% - Accent1 3 5 5 4 2" xfId="29026" xr:uid="{00000000-0005-0000-0000-0000AC700000}"/>
    <cellStyle name="20% - Accent1 3 5 5 4 2 2" xfId="29027" xr:uid="{00000000-0005-0000-0000-0000AD700000}"/>
    <cellStyle name="20% - Accent1 3 5 5 4 2 2 2" xfId="29028" xr:uid="{00000000-0005-0000-0000-0000AE700000}"/>
    <cellStyle name="20% - Accent1 3 5 5 4 2 3" xfId="29029" xr:uid="{00000000-0005-0000-0000-0000AF700000}"/>
    <cellStyle name="20% - Accent1 3 5 5 4 3" xfId="29030" xr:uid="{00000000-0005-0000-0000-0000B0700000}"/>
    <cellStyle name="20% - Accent1 3 5 5 4 3 2" xfId="29031" xr:uid="{00000000-0005-0000-0000-0000B1700000}"/>
    <cellStyle name="20% - Accent1 3 5 5 4 4" xfId="29032" xr:uid="{00000000-0005-0000-0000-0000B2700000}"/>
    <cellStyle name="20% - Accent1 3 5 5 5" xfId="29033" xr:uid="{00000000-0005-0000-0000-0000B3700000}"/>
    <cellStyle name="20% - Accent1 3 5 5 5 2" xfId="29034" xr:uid="{00000000-0005-0000-0000-0000B4700000}"/>
    <cellStyle name="20% - Accent1 3 5 5 5 2 2" xfId="29035" xr:uid="{00000000-0005-0000-0000-0000B5700000}"/>
    <cellStyle name="20% - Accent1 3 5 5 5 2 2 2" xfId="29036" xr:uid="{00000000-0005-0000-0000-0000B6700000}"/>
    <cellStyle name="20% - Accent1 3 5 5 5 2 3" xfId="29037" xr:uid="{00000000-0005-0000-0000-0000B7700000}"/>
    <cellStyle name="20% - Accent1 3 5 5 5 3" xfId="29038" xr:uid="{00000000-0005-0000-0000-0000B8700000}"/>
    <cellStyle name="20% - Accent1 3 5 5 5 3 2" xfId="29039" xr:uid="{00000000-0005-0000-0000-0000B9700000}"/>
    <cellStyle name="20% - Accent1 3 5 5 5 4" xfId="29040" xr:uid="{00000000-0005-0000-0000-0000BA700000}"/>
    <cellStyle name="20% - Accent1 3 5 5 6" xfId="29041" xr:uid="{00000000-0005-0000-0000-0000BB700000}"/>
    <cellStyle name="20% - Accent1 3 5 5 6 2" xfId="29042" xr:uid="{00000000-0005-0000-0000-0000BC700000}"/>
    <cellStyle name="20% - Accent1 3 5 5 6 2 2" xfId="29043" xr:uid="{00000000-0005-0000-0000-0000BD700000}"/>
    <cellStyle name="20% - Accent1 3 5 5 6 2 2 2" xfId="29044" xr:uid="{00000000-0005-0000-0000-0000BE700000}"/>
    <cellStyle name="20% - Accent1 3 5 5 6 2 3" xfId="29045" xr:uid="{00000000-0005-0000-0000-0000BF700000}"/>
    <cellStyle name="20% - Accent1 3 5 5 6 3" xfId="29046" xr:uid="{00000000-0005-0000-0000-0000C0700000}"/>
    <cellStyle name="20% - Accent1 3 5 5 6 3 2" xfId="29047" xr:uid="{00000000-0005-0000-0000-0000C1700000}"/>
    <cellStyle name="20% - Accent1 3 5 5 6 4" xfId="29048" xr:uid="{00000000-0005-0000-0000-0000C2700000}"/>
    <cellStyle name="20% - Accent1 3 5 5 7" xfId="29049" xr:uid="{00000000-0005-0000-0000-0000C3700000}"/>
    <cellStyle name="20% - Accent1 3 5 5 7 2" xfId="29050" xr:uid="{00000000-0005-0000-0000-0000C4700000}"/>
    <cellStyle name="20% - Accent1 3 5 5 7 2 2" xfId="29051" xr:uid="{00000000-0005-0000-0000-0000C5700000}"/>
    <cellStyle name="20% - Accent1 3 5 5 7 3" xfId="29052" xr:uid="{00000000-0005-0000-0000-0000C6700000}"/>
    <cellStyle name="20% - Accent1 3 5 5 8" xfId="29053" xr:uid="{00000000-0005-0000-0000-0000C7700000}"/>
    <cellStyle name="20% - Accent1 3 5 5 8 2" xfId="29054" xr:uid="{00000000-0005-0000-0000-0000C8700000}"/>
    <cellStyle name="20% - Accent1 3 5 5 8 2 2" xfId="29055" xr:uid="{00000000-0005-0000-0000-0000C9700000}"/>
    <cellStyle name="20% - Accent1 3 5 5 8 3" xfId="29056" xr:uid="{00000000-0005-0000-0000-0000CA700000}"/>
    <cellStyle name="20% - Accent1 3 5 5 9" xfId="29057" xr:uid="{00000000-0005-0000-0000-0000CB700000}"/>
    <cellStyle name="20% - Accent1 3 5 5 9 2" xfId="29058" xr:uid="{00000000-0005-0000-0000-0000CC700000}"/>
    <cellStyle name="20% - Accent1 3 5 6" xfId="29059" xr:uid="{00000000-0005-0000-0000-0000CD700000}"/>
    <cellStyle name="20% - Accent1 3 5 6 10" xfId="29060" xr:uid="{00000000-0005-0000-0000-0000CE700000}"/>
    <cellStyle name="20% - Accent1 3 5 6 10 2" xfId="29061" xr:uid="{00000000-0005-0000-0000-0000CF700000}"/>
    <cellStyle name="20% - Accent1 3 5 6 11" xfId="29062" xr:uid="{00000000-0005-0000-0000-0000D0700000}"/>
    <cellStyle name="20% - Accent1 3 5 6 2" xfId="29063" xr:uid="{00000000-0005-0000-0000-0000D1700000}"/>
    <cellStyle name="20% - Accent1 3 5 6 2 2" xfId="29064" xr:uid="{00000000-0005-0000-0000-0000D2700000}"/>
    <cellStyle name="20% - Accent1 3 5 6 2 2 2" xfId="29065" xr:uid="{00000000-0005-0000-0000-0000D3700000}"/>
    <cellStyle name="20% - Accent1 3 5 6 2 2 2 2" xfId="29066" xr:uid="{00000000-0005-0000-0000-0000D4700000}"/>
    <cellStyle name="20% - Accent1 3 5 6 2 2 2 2 2" xfId="29067" xr:uid="{00000000-0005-0000-0000-0000D5700000}"/>
    <cellStyle name="20% - Accent1 3 5 6 2 2 2 3" xfId="29068" xr:uid="{00000000-0005-0000-0000-0000D6700000}"/>
    <cellStyle name="20% - Accent1 3 5 6 2 2 3" xfId="29069" xr:uid="{00000000-0005-0000-0000-0000D7700000}"/>
    <cellStyle name="20% - Accent1 3 5 6 2 2 3 2" xfId="29070" xr:uid="{00000000-0005-0000-0000-0000D8700000}"/>
    <cellStyle name="20% - Accent1 3 5 6 2 2 4" xfId="29071" xr:uid="{00000000-0005-0000-0000-0000D9700000}"/>
    <cellStyle name="20% - Accent1 3 5 6 2 3" xfId="29072" xr:uid="{00000000-0005-0000-0000-0000DA700000}"/>
    <cellStyle name="20% - Accent1 3 5 6 2 3 2" xfId="29073" xr:uid="{00000000-0005-0000-0000-0000DB700000}"/>
    <cellStyle name="20% - Accent1 3 5 6 2 3 2 2" xfId="29074" xr:uid="{00000000-0005-0000-0000-0000DC700000}"/>
    <cellStyle name="20% - Accent1 3 5 6 2 3 2 2 2" xfId="29075" xr:uid="{00000000-0005-0000-0000-0000DD700000}"/>
    <cellStyle name="20% - Accent1 3 5 6 2 3 2 3" xfId="29076" xr:uid="{00000000-0005-0000-0000-0000DE700000}"/>
    <cellStyle name="20% - Accent1 3 5 6 2 3 3" xfId="29077" xr:uid="{00000000-0005-0000-0000-0000DF700000}"/>
    <cellStyle name="20% - Accent1 3 5 6 2 3 3 2" xfId="29078" xr:uid="{00000000-0005-0000-0000-0000E0700000}"/>
    <cellStyle name="20% - Accent1 3 5 6 2 3 4" xfId="29079" xr:uid="{00000000-0005-0000-0000-0000E1700000}"/>
    <cellStyle name="20% - Accent1 3 5 6 2 4" xfId="29080" xr:uid="{00000000-0005-0000-0000-0000E2700000}"/>
    <cellStyle name="20% - Accent1 3 5 6 2 4 2" xfId="29081" xr:uid="{00000000-0005-0000-0000-0000E3700000}"/>
    <cellStyle name="20% - Accent1 3 5 6 2 4 2 2" xfId="29082" xr:uid="{00000000-0005-0000-0000-0000E4700000}"/>
    <cellStyle name="20% - Accent1 3 5 6 2 4 2 2 2" xfId="29083" xr:uid="{00000000-0005-0000-0000-0000E5700000}"/>
    <cellStyle name="20% - Accent1 3 5 6 2 4 2 3" xfId="29084" xr:uid="{00000000-0005-0000-0000-0000E6700000}"/>
    <cellStyle name="20% - Accent1 3 5 6 2 4 3" xfId="29085" xr:uid="{00000000-0005-0000-0000-0000E7700000}"/>
    <cellStyle name="20% - Accent1 3 5 6 2 4 3 2" xfId="29086" xr:uid="{00000000-0005-0000-0000-0000E8700000}"/>
    <cellStyle name="20% - Accent1 3 5 6 2 4 4" xfId="29087" xr:uid="{00000000-0005-0000-0000-0000E9700000}"/>
    <cellStyle name="20% - Accent1 3 5 6 2 5" xfId="29088" xr:uid="{00000000-0005-0000-0000-0000EA700000}"/>
    <cellStyle name="20% - Accent1 3 5 6 2 5 2" xfId="29089" xr:uid="{00000000-0005-0000-0000-0000EB700000}"/>
    <cellStyle name="20% - Accent1 3 5 6 2 5 2 2" xfId="29090" xr:uid="{00000000-0005-0000-0000-0000EC700000}"/>
    <cellStyle name="20% - Accent1 3 5 6 2 5 3" xfId="29091" xr:uid="{00000000-0005-0000-0000-0000ED700000}"/>
    <cellStyle name="20% - Accent1 3 5 6 2 6" xfId="29092" xr:uid="{00000000-0005-0000-0000-0000EE700000}"/>
    <cellStyle name="20% - Accent1 3 5 6 2 6 2" xfId="29093" xr:uid="{00000000-0005-0000-0000-0000EF700000}"/>
    <cellStyle name="20% - Accent1 3 5 6 2 6 2 2" xfId="29094" xr:uid="{00000000-0005-0000-0000-0000F0700000}"/>
    <cellStyle name="20% - Accent1 3 5 6 2 6 3" xfId="29095" xr:uid="{00000000-0005-0000-0000-0000F1700000}"/>
    <cellStyle name="20% - Accent1 3 5 6 2 7" xfId="29096" xr:uid="{00000000-0005-0000-0000-0000F2700000}"/>
    <cellStyle name="20% - Accent1 3 5 6 2 7 2" xfId="29097" xr:uid="{00000000-0005-0000-0000-0000F3700000}"/>
    <cellStyle name="20% - Accent1 3 5 6 2 8" xfId="29098" xr:uid="{00000000-0005-0000-0000-0000F4700000}"/>
    <cellStyle name="20% - Accent1 3 5 6 2 8 2" xfId="29099" xr:uid="{00000000-0005-0000-0000-0000F5700000}"/>
    <cellStyle name="20% - Accent1 3 5 6 2 9" xfId="29100" xr:uid="{00000000-0005-0000-0000-0000F6700000}"/>
    <cellStyle name="20% - Accent1 3 5 6 3" xfId="29101" xr:uid="{00000000-0005-0000-0000-0000F7700000}"/>
    <cellStyle name="20% - Accent1 3 5 6 3 2" xfId="29102" xr:uid="{00000000-0005-0000-0000-0000F8700000}"/>
    <cellStyle name="20% - Accent1 3 5 6 3 2 2" xfId="29103" xr:uid="{00000000-0005-0000-0000-0000F9700000}"/>
    <cellStyle name="20% - Accent1 3 5 6 3 2 2 2" xfId="29104" xr:uid="{00000000-0005-0000-0000-0000FA700000}"/>
    <cellStyle name="20% - Accent1 3 5 6 3 2 2 2 2" xfId="29105" xr:uid="{00000000-0005-0000-0000-0000FB700000}"/>
    <cellStyle name="20% - Accent1 3 5 6 3 2 2 3" xfId="29106" xr:uid="{00000000-0005-0000-0000-0000FC700000}"/>
    <cellStyle name="20% - Accent1 3 5 6 3 2 3" xfId="29107" xr:uid="{00000000-0005-0000-0000-0000FD700000}"/>
    <cellStyle name="20% - Accent1 3 5 6 3 2 3 2" xfId="29108" xr:uid="{00000000-0005-0000-0000-0000FE700000}"/>
    <cellStyle name="20% - Accent1 3 5 6 3 2 4" xfId="29109" xr:uid="{00000000-0005-0000-0000-0000FF700000}"/>
    <cellStyle name="20% - Accent1 3 5 6 3 3" xfId="29110" xr:uid="{00000000-0005-0000-0000-000000710000}"/>
    <cellStyle name="20% - Accent1 3 5 6 3 3 2" xfId="29111" xr:uid="{00000000-0005-0000-0000-000001710000}"/>
    <cellStyle name="20% - Accent1 3 5 6 3 3 2 2" xfId="29112" xr:uid="{00000000-0005-0000-0000-000002710000}"/>
    <cellStyle name="20% - Accent1 3 5 6 3 3 2 2 2" xfId="29113" xr:uid="{00000000-0005-0000-0000-000003710000}"/>
    <cellStyle name="20% - Accent1 3 5 6 3 3 2 3" xfId="29114" xr:uid="{00000000-0005-0000-0000-000004710000}"/>
    <cellStyle name="20% - Accent1 3 5 6 3 3 3" xfId="29115" xr:uid="{00000000-0005-0000-0000-000005710000}"/>
    <cellStyle name="20% - Accent1 3 5 6 3 3 3 2" xfId="29116" xr:uid="{00000000-0005-0000-0000-000006710000}"/>
    <cellStyle name="20% - Accent1 3 5 6 3 3 4" xfId="29117" xr:uid="{00000000-0005-0000-0000-000007710000}"/>
    <cellStyle name="20% - Accent1 3 5 6 3 4" xfId="29118" xr:uid="{00000000-0005-0000-0000-000008710000}"/>
    <cellStyle name="20% - Accent1 3 5 6 3 4 2" xfId="29119" xr:uid="{00000000-0005-0000-0000-000009710000}"/>
    <cellStyle name="20% - Accent1 3 5 6 3 4 2 2" xfId="29120" xr:uid="{00000000-0005-0000-0000-00000A710000}"/>
    <cellStyle name="20% - Accent1 3 5 6 3 4 2 2 2" xfId="29121" xr:uid="{00000000-0005-0000-0000-00000B710000}"/>
    <cellStyle name="20% - Accent1 3 5 6 3 4 2 3" xfId="29122" xr:uid="{00000000-0005-0000-0000-00000C710000}"/>
    <cellStyle name="20% - Accent1 3 5 6 3 4 3" xfId="29123" xr:uid="{00000000-0005-0000-0000-00000D710000}"/>
    <cellStyle name="20% - Accent1 3 5 6 3 4 3 2" xfId="29124" xr:uid="{00000000-0005-0000-0000-00000E710000}"/>
    <cellStyle name="20% - Accent1 3 5 6 3 4 4" xfId="29125" xr:uid="{00000000-0005-0000-0000-00000F710000}"/>
    <cellStyle name="20% - Accent1 3 5 6 3 5" xfId="29126" xr:uid="{00000000-0005-0000-0000-000010710000}"/>
    <cellStyle name="20% - Accent1 3 5 6 3 5 2" xfId="29127" xr:uid="{00000000-0005-0000-0000-000011710000}"/>
    <cellStyle name="20% - Accent1 3 5 6 3 5 2 2" xfId="29128" xr:uid="{00000000-0005-0000-0000-000012710000}"/>
    <cellStyle name="20% - Accent1 3 5 6 3 5 3" xfId="29129" xr:uid="{00000000-0005-0000-0000-000013710000}"/>
    <cellStyle name="20% - Accent1 3 5 6 3 6" xfId="29130" xr:uid="{00000000-0005-0000-0000-000014710000}"/>
    <cellStyle name="20% - Accent1 3 5 6 3 6 2" xfId="29131" xr:uid="{00000000-0005-0000-0000-000015710000}"/>
    <cellStyle name="20% - Accent1 3 5 6 3 6 2 2" xfId="29132" xr:uid="{00000000-0005-0000-0000-000016710000}"/>
    <cellStyle name="20% - Accent1 3 5 6 3 6 3" xfId="29133" xr:uid="{00000000-0005-0000-0000-000017710000}"/>
    <cellStyle name="20% - Accent1 3 5 6 3 7" xfId="29134" xr:uid="{00000000-0005-0000-0000-000018710000}"/>
    <cellStyle name="20% - Accent1 3 5 6 3 7 2" xfId="29135" xr:uid="{00000000-0005-0000-0000-000019710000}"/>
    <cellStyle name="20% - Accent1 3 5 6 3 8" xfId="29136" xr:uid="{00000000-0005-0000-0000-00001A710000}"/>
    <cellStyle name="20% - Accent1 3 5 6 3 8 2" xfId="29137" xr:uid="{00000000-0005-0000-0000-00001B710000}"/>
    <cellStyle name="20% - Accent1 3 5 6 3 9" xfId="29138" xr:uid="{00000000-0005-0000-0000-00001C710000}"/>
    <cellStyle name="20% - Accent1 3 5 6 4" xfId="29139" xr:uid="{00000000-0005-0000-0000-00001D710000}"/>
    <cellStyle name="20% - Accent1 3 5 6 4 2" xfId="29140" xr:uid="{00000000-0005-0000-0000-00001E710000}"/>
    <cellStyle name="20% - Accent1 3 5 6 4 2 2" xfId="29141" xr:uid="{00000000-0005-0000-0000-00001F710000}"/>
    <cellStyle name="20% - Accent1 3 5 6 4 2 2 2" xfId="29142" xr:uid="{00000000-0005-0000-0000-000020710000}"/>
    <cellStyle name="20% - Accent1 3 5 6 4 2 3" xfId="29143" xr:uid="{00000000-0005-0000-0000-000021710000}"/>
    <cellStyle name="20% - Accent1 3 5 6 4 3" xfId="29144" xr:uid="{00000000-0005-0000-0000-000022710000}"/>
    <cellStyle name="20% - Accent1 3 5 6 4 3 2" xfId="29145" xr:uid="{00000000-0005-0000-0000-000023710000}"/>
    <cellStyle name="20% - Accent1 3 5 6 4 4" xfId="29146" xr:uid="{00000000-0005-0000-0000-000024710000}"/>
    <cellStyle name="20% - Accent1 3 5 6 5" xfId="29147" xr:uid="{00000000-0005-0000-0000-000025710000}"/>
    <cellStyle name="20% - Accent1 3 5 6 5 2" xfId="29148" xr:uid="{00000000-0005-0000-0000-000026710000}"/>
    <cellStyle name="20% - Accent1 3 5 6 5 2 2" xfId="29149" xr:uid="{00000000-0005-0000-0000-000027710000}"/>
    <cellStyle name="20% - Accent1 3 5 6 5 2 2 2" xfId="29150" xr:uid="{00000000-0005-0000-0000-000028710000}"/>
    <cellStyle name="20% - Accent1 3 5 6 5 2 3" xfId="29151" xr:uid="{00000000-0005-0000-0000-000029710000}"/>
    <cellStyle name="20% - Accent1 3 5 6 5 3" xfId="29152" xr:uid="{00000000-0005-0000-0000-00002A710000}"/>
    <cellStyle name="20% - Accent1 3 5 6 5 3 2" xfId="29153" xr:uid="{00000000-0005-0000-0000-00002B710000}"/>
    <cellStyle name="20% - Accent1 3 5 6 5 4" xfId="29154" xr:uid="{00000000-0005-0000-0000-00002C710000}"/>
    <cellStyle name="20% - Accent1 3 5 6 6" xfId="29155" xr:uid="{00000000-0005-0000-0000-00002D710000}"/>
    <cellStyle name="20% - Accent1 3 5 6 6 2" xfId="29156" xr:uid="{00000000-0005-0000-0000-00002E710000}"/>
    <cellStyle name="20% - Accent1 3 5 6 6 2 2" xfId="29157" xr:uid="{00000000-0005-0000-0000-00002F710000}"/>
    <cellStyle name="20% - Accent1 3 5 6 6 2 2 2" xfId="29158" xr:uid="{00000000-0005-0000-0000-000030710000}"/>
    <cellStyle name="20% - Accent1 3 5 6 6 2 3" xfId="29159" xr:uid="{00000000-0005-0000-0000-000031710000}"/>
    <cellStyle name="20% - Accent1 3 5 6 6 3" xfId="29160" xr:uid="{00000000-0005-0000-0000-000032710000}"/>
    <cellStyle name="20% - Accent1 3 5 6 6 3 2" xfId="29161" xr:uid="{00000000-0005-0000-0000-000033710000}"/>
    <cellStyle name="20% - Accent1 3 5 6 6 4" xfId="29162" xr:uid="{00000000-0005-0000-0000-000034710000}"/>
    <cellStyle name="20% - Accent1 3 5 6 7" xfId="29163" xr:uid="{00000000-0005-0000-0000-000035710000}"/>
    <cellStyle name="20% - Accent1 3 5 6 7 2" xfId="29164" xr:uid="{00000000-0005-0000-0000-000036710000}"/>
    <cellStyle name="20% - Accent1 3 5 6 7 2 2" xfId="29165" xr:uid="{00000000-0005-0000-0000-000037710000}"/>
    <cellStyle name="20% - Accent1 3 5 6 7 3" xfId="29166" xr:uid="{00000000-0005-0000-0000-000038710000}"/>
    <cellStyle name="20% - Accent1 3 5 6 8" xfId="29167" xr:uid="{00000000-0005-0000-0000-000039710000}"/>
    <cellStyle name="20% - Accent1 3 5 6 8 2" xfId="29168" xr:uid="{00000000-0005-0000-0000-00003A710000}"/>
    <cellStyle name="20% - Accent1 3 5 6 8 2 2" xfId="29169" xr:uid="{00000000-0005-0000-0000-00003B710000}"/>
    <cellStyle name="20% - Accent1 3 5 6 8 3" xfId="29170" xr:uid="{00000000-0005-0000-0000-00003C710000}"/>
    <cellStyle name="20% - Accent1 3 5 6 9" xfId="29171" xr:uid="{00000000-0005-0000-0000-00003D710000}"/>
    <cellStyle name="20% - Accent1 3 5 6 9 2" xfId="29172" xr:uid="{00000000-0005-0000-0000-00003E710000}"/>
    <cellStyle name="20% - Accent1 3 5 7" xfId="29173" xr:uid="{00000000-0005-0000-0000-00003F710000}"/>
    <cellStyle name="20% - Accent1 3 5 7 2" xfId="29174" xr:uid="{00000000-0005-0000-0000-000040710000}"/>
    <cellStyle name="20% - Accent1 3 5 7 2 2" xfId="29175" xr:uid="{00000000-0005-0000-0000-000041710000}"/>
    <cellStyle name="20% - Accent1 3 5 7 2 2 2" xfId="29176" xr:uid="{00000000-0005-0000-0000-000042710000}"/>
    <cellStyle name="20% - Accent1 3 5 7 2 2 2 2" xfId="29177" xr:uid="{00000000-0005-0000-0000-000043710000}"/>
    <cellStyle name="20% - Accent1 3 5 7 2 2 3" xfId="29178" xr:uid="{00000000-0005-0000-0000-000044710000}"/>
    <cellStyle name="20% - Accent1 3 5 7 2 3" xfId="29179" xr:uid="{00000000-0005-0000-0000-000045710000}"/>
    <cellStyle name="20% - Accent1 3 5 7 2 3 2" xfId="29180" xr:uid="{00000000-0005-0000-0000-000046710000}"/>
    <cellStyle name="20% - Accent1 3 5 7 2 4" xfId="29181" xr:uid="{00000000-0005-0000-0000-000047710000}"/>
    <cellStyle name="20% - Accent1 3 5 7 3" xfId="29182" xr:uid="{00000000-0005-0000-0000-000048710000}"/>
    <cellStyle name="20% - Accent1 3 5 7 3 2" xfId="29183" xr:uid="{00000000-0005-0000-0000-000049710000}"/>
    <cellStyle name="20% - Accent1 3 5 7 3 2 2" xfId="29184" xr:uid="{00000000-0005-0000-0000-00004A710000}"/>
    <cellStyle name="20% - Accent1 3 5 7 3 2 2 2" xfId="29185" xr:uid="{00000000-0005-0000-0000-00004B710000}"/>
    <cellStyle name="20% - Accent1 3 5 7 3 2 3" xfId="29186" xr:uid="{00000000-0005-0000-0000-00004C710000}"/>
    <cellStyle name="20% - Accent1 3 5 7 3 3" xfId="29187" xr:uid="{00000000-0005-0000-0000-00004D710000}"/>
    <cellStyle name="20% - Accent1 3 5 7 3 3 2" xfId="29188" xr:uid="{00000000-0005-0000-0000-00004E710000}"/>
    <cellStyle name="20% - Accent1 3 5 7 3 4" xfId="29189" xr:uid="{00000000-0005-0000-0000-00004F710000}"/>
    <cellStyle name="20% - Accent1 3 5 7 4" xfId="29190" xr:uid="{00000000-0005-0000-0000-000050710000}"/>
    <cellStyle name="20% - Accent1 3 5 7 4 2" xfId="29191" xr:uid="{00000000-0005-0000-0000-000051710000}"/>
    <cellStyle name="20% - Accent1 3 5 7 4 2 2" xfId="29192" xr:uid="{00000000-0005-0000-0000-000052710000}"/>
    <cellStyle name="20% - Accent1 3 5 7 4 2 2 2" xfId="29193" xr:uid="{00000000-0005-0000-0000-000053710000}"/>
    <cellStyle name="20% - Accent1 3 5 7 4 2 3" xfId="29194" xr:uid="{00000000-0005-0000-0000-000054710000}"/>
    <cellStyle name="20% - Accent1 3 5 7 4 3" xfId="29195" xr:uid="{00000000-0005-0000-0000-000055710000}"/>
    <cellStyle name="20% - Accent1 3 5 7 4 3 2" xfId="29196" xr:uid="{00000000-0005-0000-0000-000056710000}"/>
    <cellStyle name="20% - Accent1 3 5 7 4 4" xfId="29197" xr:uid="{00000000-0005-0000-0000-000057710000}"/>
    <cellStyle name="20% - Accent1 3 5 7 5" xfId="29198" xr:uid="{00000000-0005-0000-0000-000058710000}"/>
    <cellStyle name="20% - Accent1 3 5 7 5 2" xfId="29199" xr:uid="{00000000-0005-0000-0000-000059710000}"/>
    <cellStyle name="20% - Accent1 3 5 7 5 2 2" xfId="29200" xr:uid="{00000000-0005-0000-0000-00005A710000}"/>
    <cellStyle name="20% - Accent1 3 5 7 5 3" xfId="29201" xr:uid="{00000000-0005-0000-0000-00005B710000}"/>
    <cellStyle name="20% - Accent1 3 5 7 6" xfId="29202" xr:uid="{00000000-0005-0000-0000-00005C710000}"/>
    <cellStyle name="20% - Accent1 3 5 7 6 2" xfId="29203" xr:uid="{00000000-0005-0000-0000-00005D710000}"/>
    <cellStyle name="20% - Accent1 3 5 7 6 2 2" xfId="29204" xr:uid="{00000000-0005-0000-0000-00005E710000}"/>
    <cellStyle name="20% - Accent1 3 5 7 6 3" xfId="29205" xr:uid="{00000000-0005-0000-0000-00005F710000}"/>
    <cellStyle name="20% - Accent1 3 5 7 7" xfId="29206" xr:uid="{00000000-0005-0000-0000-000060710000}"/>
    <cellStyle name="20% - Accent1 3 5 7 7 2" xfId="29207" xr:uid="{00000000-0005-0000-0000-000061710000}"/>
    <cellStyle name="20% - Accent1 3 5 7 8" xfId="29208" xr:uid="{00000000-0005-0000-0000-000062710000}"/>
    <cellStyle name="20% - Accent1 3 5 7 8 2" xfId="29209" xr:uid="{00000000-0005-0000-0000-000063710000}"/>
    <cellStyle name="20% - Accent1 3 5 7 9" xfId="29210" xr:uid="{00000000-0005-0000-0000-000064710000}"/>
    <cellStyle name="20% - Accent1 3 5 8" xfId="29211" xr:uid="{00000000-0005-0000-0000-000065710000}"/>
    <cellStyle name="20% - Accent1 3 5 8 2" xfId="29212" xr:uid="{00000000-0005-0000-0000-000066710000}"/>
    <cellStyle name="20% - Accent1 3 5 8 2 2" xfId="29213" xr:uid="{00000000-0005-0000-0000-000067710000}"/>
    <cellStyle name="20% - Accent1 3 5 8 2 2 2" xfId="29214" xr:uid="{00000000-0005-0000-0000-000068710000}"/>
    <cellStyle name="20% - Accent1 3 5 8 2 2 2 2" xfId="29215" xr:uid="{00000000-0005-0000-0000-000069710000}"/>
    <cellStyle name="20% - Accent1 3 5 8 2 2 3" xfId="29216" xr:uid="{00000000-0005-0000-0000-00006A710000}"/>
    <cellStyle name="20% - Accent1 3 5 8 2 3" xfId="29217" xr:uid="{00000000-0005-0000-0000-00006B710000}"/>
    <cellStyle name="20% - Accent1 3 5 8 2 3 2" xfId="29218" xr:uid="{00000000-0005-0000-0000-00006C710000}"/>
    <cellStyle name="20% - Accent1 3 5 8 2 4" xfId="29219" xr:uid="{00000000-0005-0000-0000-00006D710000}"/>
    <cellStyle name="20% - Accent1 3 5 8 3" xfId="29220" xr:uid="{00000000-0005-0000-0000-00006E710000}"/>
    <cellStyle name="20% - Accent1 3 5 8 3 2" xfId="29221" xr:uid="{00000000-0005-0000-0000-00006F710000}"/>
    <cellStyle name="20% - Accent1 3 5 8 3 2 2" xfId="29222" xr:uid="{00000000-0005-0000-0000-000070710000}"/>
    <cellStyle name="20% - Accent1 3 5 8 3 2 2 2" xfId="29223" xr:uid="{00000000-0005-0000-0000-000071710000}"/>
    <cellStyle name="20% - Accent1 3 5 8 3 2 3" xfId="29224" xr:uid="{00000000-0005-0000-0000-000072710000}"/>
    <cellStyle name="20% - Accent1 3 5 8 3 3" xfId="29225" xr:uid="{00000000-0005-0000-0000-000073710000}"/>
    <cellStyle name="20% - Accent1 3 5 8 3 3 2" xfId="29226" xr:uid="{00000000-0005-0000-0000-000074710000}"/>
    <cellStyle name="20% - Accent1 3 5 8 3 4" xfId="29227" xr:uid="{00000000-0005-0000-0000-000075710000}"/>
    <cellStyle name="20% - Accent1 3 5 8 4" xfId="29228" xr:uid="{00000000-0005-0000-0000-000076710000}"/>
    <cellStyle name="20% - Accent1 3 5 8 4 2" xfId="29229" xr:uid="{00000000-0005-0000-0000-000077710000}"/>
    <cellStyle name="20% - Accent1 3 5 8 4 2 2" xfId="29230" xr:uid="{00000000-0005-0000-0000-000078710000}"/>
    <cellStyle name="20% - Accent1 3 5 8 4 2 2 2" xfId="29231" xr:uid="{00000000-0005-0000-0000-000079710000}"/>
    <cellStyle name="20% - Accent1 3 5 8 4 2 3" xfId="29232" xr:uid="{00000000-0005-0000-0000-00007A710000}"/>
    <cellStyle name="20% - Accent1 3 5 8 4 3" xfId="29233" xr:uid="{00000000-0005-0000-0000-00007B710000}"/>
    <cellStyle name="20% - Accent1 3 5 8 4 3 2" xfId="29234" xr:uid="{00000000-0005-0000-0000-00007C710000}"/>
    <cellStyle name="20% - Accent1 3 5 8 4 4" xfId="29235" xr:uid="{00000000-0005-0000-0000-00007D710000}"/>
    <cellStyle name="20% - Accent1 3 5 8 5" xfId="29236" xr:uid="{00000000-0005-0000-0000-00007E710000}"/>
    <cellStyle name="20% - Accent1 3 5 8 5 2" xfId="29237" xr:uid="{00000000-0005-0000-0000-00007F710000}"/>
    <cellStyle name="20% - Accent1 3 5 8 5 2 2" xfId="29238" xr:uid="{00000000-0005-0000-0000-000080710000}"/>
    <cellStyle name="20% - Accent1 3 5 8 5 3" xfId="29239" xr:uid="{00000000-0005-0000-0000-000081710000}"/>
    <cellStyle name="20% - Accent1 3 5 8 6" xfId="29240" xr:uid="{00000000-0005-0000-0000-000082710000}"/>
    <cellStyle name="20% - Accent1 3 5 8 6 2" xfId="29241" xr:uid="{00000000-0005-0000-0000-000083710000}"/>
    <cellStyle name="20% - Accent1 3 5 8 6 2 2" xfId="29242" xr:uid="{00000000-0005-0000-0000-000084710000}"/>
    <cellStyle name="20% - Accent1 3 5 8 6 3" xfId="29243" xr:uid="{00000000-0005-0000-0000-000085710000}"/>
    <cellStyle name="20% - Accent1 3 5 8 7" xfId="29244" xr:uid="{00000000-0005-0000-0000-000086710000}"/>
    <cellStyle name="20% - Accent1 3 5 8 7 2" xfId="29245" xr:uid="{00000000-0005-0000-0000-000087710000}"/>
    <cellStyle name="20% - Accent1 3 5 8 8" xfId="29246" xr:uid="{00000000-0005-0000-0000-000088710000}"/>
    <cellStyle name="20% - Accent1 3 5 8 8 2" xfId="29247" xr:uid="{00000000-0005-0000-0000-000089710000}"/>
    <cellStyle name="20% - Accent1 3 5 8 9" xfId="29248" xr:uid="{00000000-0005-0000-0000-00008A710000}"/>
    <cellStyle name="20% - Accent1 3 5 9" xfId="29249" xr:uid="{00000000-0005-0000-0000-00008B710000}"/>
    <cellStyle name="20% - Accent1 3 5 9 2" xfId="29250" xr:uid="{00000000-0005-0000-0000-00008C710000}"/>
    <cellStyle name="20% - Accent1 3 5 9 2 2" xfId="29251" xr:uid="{00000000-0005-0000-0000-00008D710000}"/>
    <cellStyle name="20% - Accent1 3 5 9 2 2 2" xfId="29252" xr:uid="{00000000-0005-0000-0000-00008E710000}"/>
    <cellStyle name="20% - Accent1 3 5 9 2 3" xfId="29253" xr:uid="{00000000-0005-0000-0000-00008F710000}"/>
    <cellStyle name="20% - Accent1 3 5 9 3" xfId="29254" xr:uid="{00000000-0005-0000-0000-000090710000}"/>
    <cellStyle name="20% - Accent1 3 5 9 3 2" xfId="29255" xr:uid="{00000000-0005-0000-0000-000091710000}"/>
    <cellStyle name="20% - Accent1 3 5 9 4" xfId="29256" xr:uid="{00000000-0005-0000-0000-000092710000}"/>
    <cellStyle name="20% - Accent1 3 6" xfId="29257" xr:uid="{00000000-0005-0000-0000-000093710000}"/>
    <cellStyle name="20% - Accent1 3 6 10" xfId="29258" xr:uid="{00000000-0005-0000-0000-000094710000}"/>
    <cellStyle name="20% - Accent1 3 6 10 2" xfId="29259" xr:uid="{00000000-0005-0000-0000-000095710000}"/>
    <cellStyle name="20% - Accent1 3 6 10 2 2" xfId="29260" xr:uid="{00000000-0005-0000-0000-000096710000}"/>
    <cellStyle name="20% - Accent1 3 6 10 2 2 2" xfId="29261" xr:uid="{00000000-0005-0000-0000-000097710000}"/>
    <cellStyle name="20% - Accent1 3 6 10 2 3" xfId="29262" xr:uid="{00000000-0005-0000-0000-000098710000}"/>
    <cellStyle name="20% - Accent1 3 6 10 3" xfId="29263" xr:uid="{00000000-0005-0000-0000-000099710000}"/>
    <cellStyle name="20% - Accent1 3 6 10 3 2" xfId="29264" xr:uid="{00000000-0005-0000-0000-00009A710000}"/>
    <cellStyle name="20% - Accent1 3 6 10 4" xfId="29265" xr:uid="{00000000-0005-0000-0000-00009B710000}"/>
    <cellStyle name="20% - Accent1 3 6 11" xfId="29266" xr:uid="{00000000-0005-0000-0000-00009C710000}"/>
    <cellStyle name="20% - Accent1 3 6 11 2" xfId="29267" xr:uid="{00000000-0005-0000-0000-00009D710000}"/>
    <cellStyle name="20% - Accent1 3 6 11 2 2" xfId="29268" xr:uid="{00000000-0005-0000-0000-00009E710000}"/>
    <cellStyle name="20% - Accent1 3 6 11 3" xfId="29269" xr:uid="{00000000-0005-0000-0000-00009F710000}"/>
    <cellStyle name="20% - Accent1 3 6 12" xfId="29270" xr:uid="{00000000-0005-0000-0000-0000A0710000}"/>
    <cellStyle name="20% - Accent1 3 6 12 2" xfId="29271" xr:uid="{00000000-0005-0000-0000-0000A1710000}"/>
    <cellStyle name="20% - Accent1 3 6 12 2 2" xfId="29272" xr:uid="{00000000-0005-0000-0000-0000A2710000}"/>
    <cellStyle name="20% - Accent1 3 6 12 3" xfId="29273" xr:uid="{00000000-0005-0000-0000-0000A3710000}"/>
    <cellStyle name="20% - Accent1 3 6 13" xfId="29274" xr:uid="{00000000-0005-0000-0000-0000A4710000}"/>
    <cellStyle name="20% - Accent1 3 6 13 2" xfId="29275" xr:uid="{00000000-0005-0000-0000-0000A5710000}"/>
    <cellStyle name="20% - Accent1 3 6 14" xfId="29276" xr:uid="{00000000-0005-0000-0000-0000A6710000}"/>
    <cellStyle name="20% - Accent1 3 6 14 2" xfId="29277" xr:uid="{00000000-0005-0000-0000-0000A7710000}"/>
    <cellStyle name="20% - Accent1 3 6 15" xfId="29278" xr:uid="{00000000-0005-0000-0000-0000A8710000}"/>
    <cellStyle name="20% - Accent1 3 6 2" xfId="29279" xr:uid="{00000000-0005-0000-0000-0000A9710000}"/>
    <cellStyle name="20% - Accent1 3 6 2 10" xfId="29280" xr:uid="{00000000-0005-0000-0000-0000AA710000}"/>
    <cellStyle name="20% - Accent1 3 6 2 10 2" xfId="29281" xr:uid="{00000000-0005-0000-0000-0000AB710000}"/>
    <cellStyle name="20% - Accent1 3 6 2 10 2 2" xfId="29282" xr:uid="{00000000-0005-0000-0000-0000AC710000}"/>
    <cellStyle name="20% - Accent1 3 6 2 10 3" xfId="29283" xr:uid="{00000000-0005-0000-0000-0000AD710000}"/>
    <cellStyle name="20% - Accent1 3 6 2 11" xfId="29284" xr:uid="{00000000-0005-0000-0000-0000AE710000}"/>
    <cellStyle name="20% - Accent1 3 6 2 11 2" xfId="29285" xr:uid="{00000000-0005-0000-0000-0000AF710000}"/>
    <cellStyle name="20% - Accent1 3 6 2 11 2 2" xfId="29286" xr:uid="{00000000-0005-0000-0000-0000B0710000}"/>
    <cellStyle name="20% - Accent1 3 6 2 11 3" xfId="29287" xr:uid="{00000000-0005-0000-0000-0000B1710000}"/>
    <cellStyle name="20% - Accent1 3 6 2 12" xfId="29288" xr:uid="{00000000-0005-0000-0000-0000B2710000}"/>
    <cellStyle name="20% - Accent1 3 6 2 12 2" xfId="29289" xr:uid="{00000000-0005-0000-0000-0000B3710000}"/>
    <cellStyle name="20% - Accent1 3 6 2 13" xfId="29290" xr:uid="{00000000-0005-0000-0000-0000B4710000}"/>
    <cellStyle name="20% - Accent1 3 6 2 13 2" xfId="29291" xr:uid="{00000000-0005-0000-0000-0000B5710000}"/>
    <cellStyle name="20% - Accent1 3 6 2 14" xfId="29292" xr:uid="{00000000-0005-0000-0000-0000B6710000}"/>
    <cellStyle name="20% - Accent1 3 6 2 2" xfId="29293" xr:uid="{00000000-0005-0000-0000-0000B7710000}"/>
    <cellStyle name="20% - Accent1 3 6 2 2 10" xfId="29294" xr:uid="{00000000-0005-0000-0000-0000B8710000}"/>
    <cellStyle name="20% - Accent1 3 6 2 2 10 2" xfId="29295" xr:uid="{00000000-0005-0000-0000-0000B9710000}"/>
    <cellStyle name="20% - Accent1 3 6 2 2 11" xfId="29296" xr:uid="{00000000-0005-0000-0000-0000BA710000}"/>
    <cellStyle name="20% - Accent1 3 6 2 2 2" xfId="29297" xr:uid="{00000000-0005-0000-0000-0000BB710000}"/>
    <cellStyle name="20% - Accent1 3 6 2 2 2 2" xfId="29298" xr:uid="{00000000-0005-0000-0000-0000BC710000}"/>
    <cellStyle name="20% - Accent1 3 6 2 2 2 2 2" xfId="29299" xr:uid="{00000000-0005-0000-0000-0000BD710000}"/>
    <cellStyle name="20% - Accent1 3 6 2 2 2 2 2 2" xfId="29300" xr:uid="{00000000-0005-0000-0000-0000BE710000}"/>
    <cellStyle name="20% - Accent1 3 6 2 2 2 2 2 2 2" xfId="29301" xr:uid="{00000000-0005-0000-0000-0000BF710000}"/>
    <cellStyle name="20% - Accent1 3 6 2 2 2 2 2 3" xfId="29302" xr:uid="{00000000-0005-0000-0000-0000C0710000}"/>
    <cellStyle name="20% - Accent1 3 6 2 2 2 2 3" xfId="29303" xr:uid="{00000000-0005-0000-0000-0000C1710000}"/>
    <cellStyle name="20% - Accent1 3 6 2 2 2 2 3 2" xfId="29304" xr:uid="{00000000-0005-0000-0000-0000C2710000}"/>
    <cellStyle name="20% - Accent1 3 6 2 2 2 2 4" xfId="29305" xr:uid="{00000000-0005-0000-0000-0000C3710000}"/>
    <cellStyle name="20% - Accent1 3 6 2 2 2 3" xfId="29306" xr:uid="{00000000-0005-0000-0000-0000C4710000}"/>
    <cellStyle name="20% - Accent1 3 6 2 2 2 3 2" xfId="29307" xr:uid="{00000000-0005-0000-0000-0000C5710000}"/>
    <cellStyle name="20% - Accent1 3 6 2 2 2 3 2 2" xfId="29308" xr:uid="{00000000-0005-0000-0000-0000C6710000}"/>
    <cellStyle name="20% - Accent1 3 6 2 2 2 3 2 2 2" xfId="29309" xr:uid="{00000000-0005-0000-0000-0000C7710000}"/>
    <cellStyle name="20% - Accent1 3 6 2 2 2 3 2 3" xfId="29310" xr:uid="{00000000-0005-0000-0000-0000C8710000}"/>
    <cellStyle name="20% - Accent1 3 6 2 2 2 3 3" xfId="29311" xr:uid="{00000000-0005-0000-0000-0000C9710000}"/>
    <cellStyle name="20% - Accent1 3 6 2 2 2 3 3 2" xfId="29312" xr:uid="{00000000-0005-0000-0000-0000CA710000}"/>
    <cellStyle name="20% - Accent1 3 6 2 2 2 3 4" xfId="29313" xr:uid="{00000000-0005-0000-0000-0000CB710000}"/>
    <cellStyle name="20% - Accent1 3 6 2 2 2 4" xfId="29314" xr:uid="{00000000-0005-0000-0000-0000CC710000}"/>
    <cellStyle name="20% - Accent1 3 6 2 2 2 4 2" xfId="29315" xr:uid="{00000000-0005-0000-0000-0000CD710000}"/>
    <cellStyle name="20% - Accent1 3 6 2 2 2 4 2 2" xfId="29316" xr:uid="{00000000-0005-0000-0000-0000CE710000}"/>
    <cellStyle name="20% - Accent1 3 6 2 2 2 4 2 2 2" xfId="29317" xr:uid="{00000000-0005-0000-0000-0000CF710000}"/>
    <cellStyle name="20% - Accent1 3 6 2 2 2 4 2 3" xfId="29318" xr:uid="{00000000-0005-0000-0000-0000D0710000}"/>
    <cellStyle name="20% - Accent1 3 6 2 2 2 4 3" xfId="29319" xr:uid="{00000000-0005-0000-0000-0000D1710000}"/>
    <cellStyle name="20% - Accent1 3 6 2 2 2 4 3 2" xfId="29320" xr:uid="{00000000-0005-0000-0000-0000D2710000}"/>
    <cellStyle name="20% - Accent1 3 6 2 2 2 4 4" xfId="29321" xr:uid="{00000000-0005-0000-0000-0000D3710000}"/>
    <cellStyle name="20% - Accent1 3 6 2 2 2 5" xfId="29322" xr:uid="{00000000-0005-0000-0000-0000D4710000}"/>
    <cellStyle name="20% - Accent1 3 6 2 2 2 5 2" xfId="29323" xr:uid="{00000000-0005-0000-0000-0000D5710000}"/>
    <cellStyle name="20% - Accent1 3 6 2 2 2 5 2 2" xfId="29324" xr:uid="{00000000-0005-0000-0000-0000D6710000}"/>
    <cellStyle name="20% - Accent1 3 6 2 2 2 5 3" xfId="29325" xr:uid="{00000000-0005-0000-0000-0000D7710000}"/>
    <cellStyle name="20% - Accent1 3 6 2 2 2 6" xfId="29326" xr:uid="{00000000-0005-0000-0000-0000D8710000}"/>
    <cellStyle name="20% - Accent1 3 6 2 2 2 6 2" xfId="29327" xr:uid="{00000000-0005-0000-0000-0000D9710000}"/>
    <cellStyle name="20% - Accent1 3 6 2 2 2 6 2 2" xfId="29328" xr:uid="{00000000-0005-0000-0000-0000DA710000}"/>
    <cellStyle name="20% - Accent1 3 6 2 2 2 6 3" xfId="29329" xr:uid="{00000000-0005-0000-0000-0000DB710000}"/>
    <cellStyle name="20% - Accent1 3 6 2 2 2 7" xfId="29330" xr:uid="{00000000-0005-0000-0000-0000DC710000}"/>
    <cellStyle name="20% - Accent1 3 6 2 2 2 7 2" xfId="29331" xr:uid="{00000000-0005-0000-0000-0000DD710000}"/>
    <cellStyle name="20% - Accent1 3 6 2 2 2 8" xfId="29332" xr:uid="{00000000-0005-0000-0000-0000DE710000}"/>
    <cellStyle name="20% - Accent1 3 6 2 2 2 8 2" xfId="29333" xr:uid="{00000000-0005-0000-0000-0000DF710000}"/>
    <cellStyle name="20% - Accent1 3 6 2 2 2 9" xfId="29334" xr:uid="{00000000-0005-0000-0000-0000E0710000}"/>
    <cellStyle name="20% - Accent1 3 6 2 2 3" xfId="29335" xr:uid="{00000000-0005-0000-0000-0000E1710000}"/>
    <cellStyle name="20% - Accent1 3 6 2 2 3 2" xfId="29336" xr:uid="{00000000-0005-0000-0000-0000E2710000}"/>
    <cellStyle name="20% - Accent1 3 6 2 2 3 2 2" xfId="29337" xr:uid="{00000000-0005-0000-0000-0000E3710000}"/>
    <cellStyle name="20% - Accent1 3 6 2 2 3 2 2 2" xfId="29338" xr:uid="{00000000-0005-0000-0000-0000E4710000}"/>
    <cellStyle name="20% - Accent1 3 6 2 2 3 2 2 2 2" xfId="29339" xr:uid="{00000000-0005-0000-0000-0000E5710000}"/>
    <cellStyle name="20% - Accent1 3 6 2 2 3 2 2 3" xfId="29340" xr:uid="{00000000-0005-0000-0000-0000E6710000}"/>
    <cellStyle name="20% - Accent1 3 6 2 2 3 2 3" xfId="29341" xr:uid="{00000000-0005-0000-0000-0000E7710000}"/>
    <cellStyle name="20% - Accent1 3 6 2 2 3 2 3 2" xfId="29342" xr:uid="{00000000-0005-0000-0000-0000E8710000}"/>
    <cellStyle name="20% - Accent1 3 6 2 2 3 2 4" xfId="29343" xr:uid="{00000000-0005-0000-0000-0000E9710000}"/>
    <cellStyle name="20% - Accent1 3 6 2 2 3 3" xfId="29344" xr:uid="{00000000-0005-0000-0000-0000EA710000}"/>
    <cellStyle name="20% - Accent1 3 6 2 2 3 3 2" xfId="29345" xr:uid="{00000000-0005-0000-0000-0000EB710000}"/>
    <cellStyle name="20% - Accent1 3 6 2 2 3 3 2 2" xfId="29346" xr:uid="{00000000-0005-0000-0000-0000EC710000}"/>
    <cellStyle name="20% - Accent1 3 6 2 2 3 3 2 2 2" xfId="29347" xr:uid="{00000000-0005-0000-0000-0000ED710000}"/>
    <cellStyle name="20% - Accent1 3 6 2 2 3 3 2 3" xfId="29348" xr:uid="{00000000-0005-0000-0000-0000EE710000}"/>
    <cellStyle name="20% - Accent1 3 6 2 2 3 3 3" xfId="29349" xr:uid="{00000000-0005-0000-0000-0000EF710000}"/>
    <cellStyle name="20% - Accent1 3 6 2 2 3 3 3 2" xfId="29350" xr:uid="{00000000-0005-0000-0000-0000F0710000}"/>
    <cellStyle name="20% - Accent1 3 6 2 2 3 3 4" xfId="29351" xr:uid="{00000000-0005-0000-0000-0000F1710000}"/>
    <cellStyle name="20% - Accent1 3 6 2 2 3 4" xfId="29352" xr:uid="{00000000-0005-0000-0000-0000F2710000}"/>
    <cellStyle name="20% - Accent1 3 6 2 2 3 4 2" xfId="29353" xr:uid="{00000000-0005-0000-0000-0000F3710000}"/>
    <cellStyle name="20% - Accent1 3 6 2 2 3 4 2 2" xfId="29354" xr:uid="{00000000-0005-0000-0000-0000F4710000}"/>
    <cellStyle name="20% - Accent1 3 6 2 2 3 4 2 2 2" xfId="29355" xr:uid="{00000000-0005-0000-0000-0000F5710000}"/>
    <cellStyle name="20% - Accent1 3 6 2 2 3 4 2 3" xfId="29356" xr:uid="{00000000-0005-0000-0000-0000F6710000}"/>
    <cellStyle name="20% - Accent1 3 6 2 2 3 4 3" xfId="29357" xr:uid="{00000000-0005-0000-0000-0000F7710000}"/>
    <cellStyle name="20% - Accent1 3 6 2 2 3 4 3 2" xfId="29358" xr:uid="{00000000-0005-0000-0000-0000F8710000}"/>
    <cellStyle name="20% - Accent1 3 6 2 2 3 4 4" xfId="29359" xr:uid="{00000000-0005-0000-0000-0000F9710000}"/>
    <cellStyle name="20% - Accent1 3 6 2 2 3 5" xfId="29360" xr:uid="{00000000-0005-0000-0000-0000FA710000}"/>
    <cellStyle name="20% - Accent1 3 6 2 2 3 5 2" xfId="29361" xr:uid="{00000000-0005-0000-0000-0000FB710000}"/>
    <cellStyle name="20% - Accent1 3 6 2 2 3 5 2 2" xfId="29362" xr:uid="{00000000-0005-0000-0000-0000FC710000}"/>
    <cellStyle name="20% - Accent1 3 6 2 2 3 5 3" xfId="29363" xr:uid="{00000000-0005-0000-0000-0000FD710000}"/>
    <cellStyle name="20% - Accent1 3 6 2 2 3 6" xfId="29364" xr:uid="{00000000-0005-0000-0000-0000FE710000}"/>
    <cellStyle name="20% - Accent1 3 6 2 2 3 6 2" xfId="29365" xr:uid="{00000000-0005-0000-0000-0000FF710000}"/>
    <cellStyle name="20% - Accent1 3 6 2 2 3 6 2 2" xfId="29366" xr:uid="{00000000-0005-0000-0000-000000720000}"/>
    <cellStyle name="20% - Accent1 3 6 2 2 3 6 3" xfId="29367" xr:uid="{00000000-0005-0000-0000-000001720000}"/>
    <cellStyle name="20% - Accent1 3 6 2 2 3 7" xfId="29368" xr:uid="{00000000-0005-0000-0000-000002720000}"/>
    <cellStyle name="20% - Accent1 3 6 2 2 3 7 2" xfId="29369" xr:uid="{00000000-0005-0000-0000-000003720000}"/>
    <cellStyle name="20% - Accent1 3 6 2 2 3 8" xfId="29370" xr:uid="{00000000-0005-0000-0000-000004720000}"/>
    <cellStyle name="20% - Accent1 3 6 2 2 3 8 2" xfId="29371" xr:uid="{00000000-0005-0000-0000-000005720000}"/>
    <cellStyle name="20% - Accent1 3 6 2 2 3 9" xfId="29372" xr:uid="{00000000-0005-0000-0000-000006720000}"/>
    <cellStyle name="20% - Accent1 3 6 2 2 4" xfId="29373" xr:uid="{00000000-0005-0000-0000-000007720000}"/>
    <cellStyle name="20% - Accent1 3 6 2 2 4 2" xfId="29374" xr:uid="{00000000-0005-0000-0000-000008720000}"/>
    <cellStyle name="20% - Accent1 3 6 2 2 4 2 2" xfId="29375" xr:uid="{00000000-0005-0000-0000-000009720000}"/>
    <cellStyle name="20% - Accent1 3 6 2 2 4 2 2 2" xfId="29376" xr:uid="{00000000-0005-0000-0000-00000A720000}"/>
    <cellStyle name="20% - Accent1 3 6 2 2 4 2 3" xfId="29377" xr:uid="{00000000-0005-0000-0000-00000B720000}"/>
    <cellStyle name="20% - Accent1 3 6 2 2 4 3" xfId="29378" xr:uid="{00000000-0005-0000-0000-00000C720000}"/>
    <cellStyle name="20% - Accent1 3 6 2 2 4 3 2" xfId="29379" xr:uid="{00000000-0005-0000-0000-00000D720000}"/>
    <cellStyle name="20% - Accent1 3 6 2 2 4 4" xfId="29380" xr:uid="{00000000-0005-0000-0000-00000E720000}"/>
    <cellStyle name="20% - Accent1 3 6 2 2 5" xfId="29381" xr:uid="{00000000-0005-0000-0000-00000F720000}"/>
    <cellStyle name="20% - Accent1 3 6 2 2 5 2" xfId="29382" xr:uid="{00000000-0005-0000-0000-000010720000}"/>
    <cellStyle name="20% - Accent1 3 6 2 2 5 2 2" xfId="29383" xr:uid="{00000000-0005-0000-0000-000011720000}"/>
    <cellStyle name="20% - Accent1 3 6 2 2 5 2 2 2" xfId="29384" xr:uid="{00000000-0005-0000-0000-000012720000}"/>
    <cellStyle name="20% - Accent1 3 6 2 2 5 2 3" xfId="29385" xr:uid="{00000000-0005-0000-0000-000013720000}"/>
    <cellStyle name="20% - Accent1 3 6 2 2 5 3" xfId="29386" xr:uid="{00000000-0005-0000-0000-000014720000}"/>
    <cellStyle name="20% - Accent1 3 6 2 2 5 3 2" xfId="29387" xr:uid="{00000000-0005-0000-0000-000015720000}"/>
    <cellStyle name="20% - Accent1 3 6 2 2 5 4" xfId="29388" xr:uid="{00000000-0005-0000-0000-000016720000}"/>
    <cellStyle name="20% - Accent1 3 6 2 2 6" xfId="29389" xr:uid="{00000000-0005-0000-0000-000017720000}"/>
    <cellStyle name="20% - Accent1 3 6 2 2 6 2" xfId="29390" xr:uid="{00000000-0005-0000-0000-000018720000}"/>
    <cellStyle name="20% - Accent1 3 6 2 2 6 2 2" xfId="29391" xr:uid="{00000000-0005-0000-0000-000019720000}"/>
    <cellStyle name="20% - Accent1 3 6 2 2 6 2 2 2" xfId="29392" xr:uid="{00000000-0005-0000-0000-00001A720000}"/>
    <cellStyle name="20% - Accent1 3 6 2 2 6 2 3" xfId="29393" xr:uid="{00000000-0005-0000-0000-00001B720000}"/>
    <cellStyle name="20% - Accent1 3 6 2 2 6 3" xfId="29394" xr:uid="{00000000-0005-0000-0000-00001C720000}"/>
    <cellStyle name="20% - Accent1 3 6 2 2 6 3 2" xfId="29395" xr:uid="{00000000-0005-0000-0000-00001D720000}"/>
    <cellStyle name="20% - Accent1 3 6 2 2 6 4" xfId="29396" xr:uid="{00000000-0005-0000-0000-00001E720000}"/>
    <cellStyle name="20% - Accent1 3 6 2 2 7" xfId="29397" xr:uid="{00000000-0005-0000-0000-00001F720000}"/>
    <cellStyle name="20% - Accent1 3 6 2 2 7 2" xfId="29398" xr:uid="{00000000-0005-0000-0000-000020720000}"/>
    <cellStyle name="20% - Accent1 3 6 2 2 7 2 2" xfId="29399" xr:uid="{00000000-0005-0000-0000-000021720000}"/>
    <cellStyle name="20% - Accent1 3 6 2 2 7 3" xfId="29400" xr:uid="{00000000-0005-0000-0000-000022720000}"/>
    <cellStyle name="20% - Accent1 3 6 2 2 8" xfId="29401" xr:uid="{00000000-0005-0000-0000-000023720000}"/>
    <cellStyle name="20% - Accent1 3 6 2 2 8 2" xfId="29402" xr:uid="{00000000-0005-0000-0000-000024720000}"/>
    <cellStyle name="20% - Accent1 3 6 2 2 8 2 2" xfId="29403" xr:uid="{00000000-0005-0000-0000-000025720000}"/>
    <cellStyle name="20% - Accent1 3 6 2 2 8 3" xfId="29404" xr:uid="{00000000-0005-0000-0000-000026720000}"/>
    <cellStyle name="20% - Accent1 3 6 2 2 9" xfId="29405" xr:uid="{00000000-0005-0000-0000-000027720000}"/>
    <cellStyle name="20% - Accent1 3 6 2 2 9 2" xfId="29406" xr:uid="{00000000-0005-0000-0000-000028720000}"/>
    <cellStyle name="20% - Accent1 3 6 2 3" xfId="29407" xr:uid="{00000000-0005-0000-0000-000029720000}"/>
    <cellStyle name="20% - Accent1 3 6 2 3 10" xfId="29408" xr:uid="{00000000-0005-0000-0000-00002A720000}"/>
    <cellStyle name="20% - Accent1 3 6 2 3 10 2" xfId="29409" xr:uid="{00000000-0005-0000-0000-00002B720000}"/>
    <cellStyle name="20% - Accent1 3 6 2 3 11" xfId="29410" xr:uid="{00000000-0005-0000-0000-00002C720000}"/>
    <cellStyle name="20% - Accent1 3 6 2 3 2" xfId="29411" xr:uid="{00000000-0005-0000-0000-00002D720000}"/>
    <cellStyle name="20% - Accent1 3 6 2 3 2 2" xfId="29412" xr:uid="{00000000-0005-0000-0000-00002E720000}"/>
    <cellStyle name="20% - Accent1 3 6 2 3 2 2 2" xfId="29413" xr:uid="{00000000-0005-0000-0000-00002F720000}"/>
    <cellStyle name="20% - Accent1 3 6 2 3 2 2 2 2" xfId="29414" xr:uid="{00000000-0005-0000-0000-000030720000}"/>
    <cellStyle name="20% - Accent1 3 6 2 3 2 2 2 2 2" xfId="29415" xr:uid="{00000000-0005-0000-0000-000031720000}"/>
    <cellStyle name="20% - Accent1 3 6 2 3 2 2 2 3" xfId="29416" xr:uid="{00000000-0005-0000-0000-000032720000}"/>
    <cellStyle name="20% - Accent1 3 6 2 3 2 2 3" xfId="29417" xr:uid="{00000000-0005-0000-0000-000033720000}"/>
    <cellStyle name="20% - Accent1 3 6 2 3 2 2 3 2" xfId="29418" xr:uid="{00000000-0005-0000-0000-000034720000}"/>
    <cellStyle name="20% - Accent1 3 6 2 3 2 2 4" xfId="29419" xr:uid="{00000000-0005-0000-0000-000035720000}"/>
    <cellStyle name="20% - Accent1 3 6 2 3 2 3" xfId="29420" xr:uid="{00000000-0005-0000-0000-000036720000}"/>
    <cellStyle name="20% - Accent1 3 6 2 3 2 3 2" xfId="29421" xr:uid="{00000000-0005-0000-0000-000037720000}"/>
    <cellStyle name="20% - Accent1 3 6 2 3 2 3 2 2" xfId="29422" xr:uid="{00000000-0005-0000-0000-000038720000}"/>
    <cellStyle name="20% - Accent1 3 6 2 3 2 3 2 2 2" xfId="29423" xr:uid="{00000000-0005-0000-0000-000039720000}"/>
    <cellStyle name="20% - Accent1 3 6 2 3 2 3 2 3" xfId="29424" xr:uid="{00000000-0005-0000-0000-00003A720000}"/>
    <cellStyle name="20% - Accent1 3 6 2 3 2 3 3" xfId="29425" xr:uid="{00000000-0005-0000-0000-00003B720000}"/>
    <cellStyle name="20% - Accent1 3 6 2 3 2 3 3 2" xfId="29426" xr:uid="{00000000-0005-0000-0000-00003C720000}"/>
    <cellStyle name="20% - Accent1 3 6 2 3 2 3 4" xfId="29427" xr:uid="{00000000-0005-0000-0000-00003D720000}"/>
    <cellStyle name="20% - Accent1 3 6 2 3 2 4" xfId="29428" xr:uid="{00000000-0005-0000-0000-00003E720000}"/>
    <cellStyle name="20% - Accent1 3 6 2 3 2 4 2" xfId="29429" xr:uid="{00000000-0005-0000-0000-00003F720000}"/>
    <cellStyle name="20% - Accent1 3 6 2 3 2 4 2 2" xfId="29430" xr:uid="{00000000-0005-0000-0000-000040720000}"/>
    <cellStyle name="20% - Accent1 3 6 2 3 2 4 2 2 2" xfId="29431" xr:uid="{00000000-0005-0000-0000-000041720000}"/>
    <cellStyle name="20% - Accent1 3 6 2 3 2 4 2 3" xfId="29432" xr:uid="{00000000-0005-0000-0000-000042720000}"/>
    <cellStyle name="20% - Accent1 3 6 2 3 2 4 3" xfId="29433" xr:uid="{00000000-0005-0000-0000-000043720000}"/>
    <cellStyle name="20% - Accent1 3 6 2 3 2 4 3 2" xfId="29434" xr:uid="{00000000-0005-0000-0000-000044720000}"/>
    <cellStyle name="20% - Accent1 3 6 2 3 2 4 4" xfId="29435" xr:uid="{00000000-0005-0000-0000-000045720000}"/>
    <cellStyle name="20% - Accent1 3 6 2 3 2 5" xfId="29436" xr:uid="{00000000-0005-0000-0000-000046720000}"/>
    <cellStyle name="20% - Accent1 3 6 2 3 2 5 2" xfId="29437" xr:uid="{00000000-0005-0000-0000-000047720000}"/>
    <cellStyle name="20% - Accent1 3 6 2 3 2 5 2 2" xfId="29438" xr:uid="{00000000-0005-0000-0000-000048720000}"/>
    <cellStyle name="20% - Accent1 3 6 2 3 2 5 3" xfId="29439" xr:uid="{00000000-0005-0000-0000-000049720000}"/>
    <cellStyle name="20% - Accent1 3 6 2 3 2 6" xfId="29440" xr:uid="{00000000-0005-0000-0000-00004A720000}"/>
    <cellStyle name="20% - Accent1 3 6 2 3 2 6 2" xfId="29441" xr:uid="{00000000-0005-0000-0000-00004B720000}"/>
    <cellStyle name="20% - Accent1 3 6 2 3 2 6 2 2" xfId="29442" xr:uid="{00000000-0005-0000-0000-00004C720000}"/>
    <cellStyle name="20% - Accent1 3 6 2 3 2 6 3" xfId="29443" xr:uid="{00000000-0005-0000-0000-00004D720000}"/>
    <cellStyle name="20% - Accent1 3 6 2 3 2 7" xfId="29444" xr:uid="{00000000-0005-0000-0000-00004E720000}"/>
    <cellStyle name="20% - Accent1 3 6 2 3 2 7 2" xfId="29445" xr:uid="{00000000-0005-0000-0000-00004F720000}"/>
    <cellStyle name="20% - Accent1 3 6 2 3 2 8" xfId="29446" xr:uid="{00000000-0005-0000-0000-000050720000}"/>
    <cellStyle name="20% - Accent1 3 6 2 3 2 8 2" xfId="29447" xr:uid="{00000000-0005-0000-0000-000051720000}"/>
    <cellStyle name="20% - Accent1 3 6 2 3 2 9" xfId="29448" xr:uid="{00000000-0005-0000-0000-000052720000}"/>
    <cellStyle name="20% - Accent1 3 6 2 3 3" xfId="29449" xr:uid="{00000000-0005-0000-0000-000053720000}"/>
    <cellStyle name="20% - Accent1 3 6 2 3 3 2" xfId="29450" xr:uid="{00000000-0005-0000-0000-000054720000}"/>
    <cellStyle name="20% - Accent1 3 6 2 3 3 2 2" xfId="29451" xr:uid="{00000000-0005-0000-0000-000055720000}"/>
    <cellStyle name="20% - Accent1 3 6 2 3 3 2 2 2" xfId="29452" xr:uid="{00000000-0005-0000-0000-000056720000}"/>
    <cellStyle name="20% - Accent1 3 6 2 3 3 2 2 2 2" xfId="29453" xr:uid="{00000000-0005-0000-0000-000057720000}"/>
    <cellStyle name="20% - Accent1 3 6 2 3 3 2 2 3" xfId="29454" xr:uid="{00000000-0005-0000-0000-000058720000}"/>
    <cellStyle name="20% - Accent1 3 6 2 3 3 2 3" xfId="29455" xr:uid="{00000000-0005-0000-0000-000059720000}"/>
    <cellStyle name="20% - Accent1 3 6 2 3 3 2 3 2" xfId="29456" xr:uid="{00000000-0005-0000-0000-00005A720000}"/>
    <cellStyle name="20% - Accent1 3 6 2 3 3 2 4" xfId="29457" xr:uid="{00000000-0005-0000-0000-00005B720000}"/>
    <cellStyle name="20% - Accent1 3 6 2 3 3 3" xfId="29458" xr:uid="{00000000-0005-0000-0000-00005C720000}"/>
    <cellStyle name="20% - Accent1 3 6 2 3 3 3 2" xfId="29459" xr:uid="{00000000-0005-0000-0000-00005D720000}"/>
    <cellStyle name="20% - Accent1 3 6 2 3 3 3 2 2" xfId="29460" xr:uid="{00000000-0005-0000-0000-00005E720000}"/>
    <cellStyle name="20% - Accent1 3 6 2 3 3 3 2 2 2" xfId="29461" xr:uid="{00000000-0005-0000-0000-00005F720000}"/>
    <cellStyle name="20% - Accent1 3 6 2 3 3 3 2 3" xfId="29462" xr:uid="{00000000-0005-0000-0000-000060720000}"/>
    <cellStyle name="20% - Accent1 3 6 2 3 3 3 3" xfId="29463" xr:uid="{00000000-0005-0000-0000-000061720000}"/>
    <cellStyle name="20% - Accent1 3 6 2 3 3 3 3 2" xfId="29464" xr:uid="{00000000-0005-0000-0000-000062720000}"/>
    <cellStyle name="20% - Accent1 3 6 2 3 3 3 4" xfId="29465" xr:uid="{00000000-0005-0000-0000-000063720000}"/>
    <cellStyle name="20% - Accent1 3 6 2 3 3 4" xfId="29466" xr:uid="{00000000-0005-0000-0000-000064720000}"/>
    <cellStyle name="20% - Accent1 3 6 2 3 3 4 2" xfId="29467" xr:uid="{00000000-0005-0000-0000-000065720000}"/>
    <cellStyle name="20% - Accent1 3 6 2 3 3 4 2 2" xfId="29468" xr:uid="{00000000-0005-0000-0000-000066720000}"/>
    <cellStyle name="20% - Accent1 3 6 2 3 3 4 2 2 2" xfId="29469" xr:uid="{00000000-0005-0000-0000-000067720000}"/>
    <cellStyle name="20% - Accent1 3 6 2 3 3 4 2 3" xfId="29470" xr:uid="{00000000-0005-0000-0000-000068720000}"/>
    <cellStyle name="20% - Accent1 3 6 2 3 3 4 3" xfId="29471" xr:uid="{00000000-0005-0000-0000-000069720000}"/>
    <cellStyle name="20% - Accent1 3 6 2 3 3 4 3 2" xfId="29472" xr:uid="{00000000-0005-0000-0000-00006A720000}"/>
    <cellStyle name="20% - Accent1 3 6 2 3 3 4 4" xfId="29473" xr:uid="{00000000-0005-0000-0000-00006B720000}"/>
    <cellStyle name="20% - Accent1 3 6 2 3 3 5" xfId="29474" xr:uid="{00000000-0005-0000-0000-00006C720000}"/>
    <cellStyle name="20% - Accent1 3 6 2 3 3 5 2" xfId="29475" xr:uid="{00000000-0005-0000-0000-00006D720000}"/>
    <cellStyle name="20% - Accent1 3 6 2 3 3 5 2 2" xfId="29476" xr:uid="{00000000-0005-0000-0000-00006E720000}"/>
    <cellStyle name="20% - Accent1 3 6 2 3 3 5 3" xfId="29477" xr:uid="{00000000-0005-0000-0000-00006F720000}"/>
    <cellStyle name="20% - Accent1 3 6 2 3 3 6" xfId="29478" xr:uid="{00000000-0005-0000-0000-000070720000}"/>
    <cellStyle name="20% - Accent1 3 6 2 3 3 6 2" xfId="29479" xr:uid="{00000000-0005-0000-0000-000071720000}"/>
    <cellStyle name="20% - Accent1 3 6 2 3 3 6 2 2" xfId="29480" xr:uid="{00000000-0005-0000-0000-000072720000}"/>
    <cellStyle name="20% - Accent1 3 6 2 3 3 6 3" xfId="29481" xr:uid="{00000000-0005-0000-0000-000073720000}"/>
    <cellStyle name="20% - Accent1 3 6 2 3 3 7" xfId="29482" xr:uid="{00000000-0005-0000-0000-000074720000}"/>
    <cellStyle name="20% - Accent1 3 6 2 3 3 7 2" xfId="29483" xr:uid="{00000000-0005-0000-0000-000075720000}"/>
    <cellStyle name="20% - Accent1 3 6 2 3 3 8" xfId="29484" xr:uid="{00000000-0005-0000-0000-000076720000}"/>
    <cellStyle name="20% - Accent1 3 6 2 3 3 8 2" xfId="29485" xr:uid="{00000000-0005-0000-0000-000077720000}"/>
    <cellStyle name="20% - Accent1 3 6 2 3 3 9" xfId="29486" xr:uid="{00000000-0005-0000-0000-000078720000}"/>
    <cellStyle name="20% - Accent1 3 6 2 3 4" xfId="29487" xr:uid="{00000000-0005-0000-0000-000079720000}"/>
    <cellStyle name="20% - Accent1 3 6 2 3 4 2" xfId="29488" xr:uid="{00000000-0005-0000-0000-00007A720000}"/>
    <cellStyle name="20% - Accent1 3 6 2 3 4 2 2" xfId="29489" xr:uid="{00000000-0005-0000-0000-00007B720000}"/>
    <cellStyle name="20% - Accent1 3 6 2 3 4 2 2 2" xfId="29490" xr:uid="{00000000-0005-0000-0000-00007C720000}"/>
    <cellStyle name="20% - Accent1 3 6 2 3 4 2 3" xfId="29491" xr:uid="{00000000-0005-0000-0000-00007D720000}"/>
    <cellStyle name="20% - Accent1 3 6 2 3 4 3" xfId="29492" xr:uid="{00000000-0005-0000-0000-00007E720000}"/>
    <cellStyle name="20% - Accent1 3 6 2 3 4 3 2" xfId="29493" xr:uid="{00000000-0005-0000-0000-00007F720000}"/>
    <cellStyle name="20% - Accent1 3 6 2 3 4 4" xfId="29494" xr:uid="{00000000-0005-0000-0000-000080720000}"/>
    <cellStyle name="20% - Accent1 3 6 2 3 5" xfId="29495" xr:uid="{00000000-0005-0000-0000-000081720000}"/>
    <cellStyle name="20% - Accent1 3 6 2 3 5 2" xfId="29496" xr:uid="{00000000-0005-0000-0000-000082720000}"/>
    <cellStyle name="20% - Accent1 3 6 2 3 5 2 2" xfId="29497" xr:uid="{00000000-0005-0000-0000-000083720000}"/>
    <cellStyle name="20% - Accent1 3 6 2 3 5 2 2 2" xfId="29498" xr:uid="{00000000-0005-0000-0000-000084720000}"/>
    <cellStyle name="20% - Accent1 3 6 2 3 5 2 3" xfId="29499" xr:uid="{00000000-0005-0000-0000-000085720000}"/>
    <cellStyle name="20% - Accent1 3 6 2 3 5 3" xfId="29500" xr:uid="{00000000-0005-0000-0000-000086720000}"/>
    <cellStyle name="20% - Accent1 3 6 2 3 5 3 2" xfId="29501" xr:uid="{00000000-0005-0000-0000-000087720000}"/>
    <cellStyle name="20% - Accent1 3 6 2 3 5 4" xfId="29502" xr:uid="{00000000-0005-0000-0000-000088720000}"/>
    <cellStyle name="20% - Accent1 3 6 2 3 6" xfId="29503" xr:uid="{00000000-0005-0000-0000-000089720000}"/>
    <cellStyle name="20% - Accent1 3 6 2 3 6 2" xfId="29504" xr:uid="{00000000-0005-0000-0000-00008A720000}"/>
    <cellStyle name="20% - Accent1 3 6 2 3 6 2 2" xfId="29505" xr:uid="{00000000-0005-0000-0000-00008B720000}"/>
    <cellStyle name="20% - Accent1 3 6 2 3 6 2 2 2" xfId="29506" xr:uid="{00000000-0005-0000-0000-00008C720000}"/>
    <cellStyle name="20% - Accent1 3 6 2 3 6 2 3" xfId="29507" xr:uid="{00000000-0005-0000-0000-00008D720000}"/>
    <cellStyle name="20% - Accent1 3 6 2 3 6 3" xfId="29508" xr:uid="{00000000-0005-0000-0000-00008E720000}"/>
    <cellStyle name="20% - Accent1 3 6 2 3 6 3 2" xfId="29509" xr:uid="{00000000-0005-0000-0000-00008F720000}"/>
    <cellStyle name="20% - Accent1 3 6 2 3 6 4" xfId="29510" xr:uid="{00000000-0005-0000-0000-000090720000}"/>
    <cellStyle name="20% - Accent1 3 6 2 3 7" xfId="29511" xr:uid="{00000000-0005-0000-0000-000091720000}"/>
    <cellStyle name="20% - Accent1 3 6 2 3 7 2" xfId="29512" xr:uid="{00000000-0005-0000-0000-000092720000}"/>
    <cellStyle name="20% - Accent1 3 6 2 3 7 2 2" xfId="29513" xr:uid="{00000000-0005-0000-0000-000093720000}"/>
    <cellStyle name="20% - Accent1 3 6 2 3 7 3" xfId="29514" xr:uid="{00000000-0005-0000-0000-000094720000}"/>
    <cellStyle name="20% - Accent1 3 6 2 3 8" xfId="29515" xr:uid="{00000000-0005-0000-0000-000095720000}"/>
    <cellStyle name="20% - Accent1 3 6 2 3 8 2" xfId="29516" xr:uid="{00000000-0005-0000-0000-000096720000}"/>
    <cellStyle name="20% - Accent1 3 6 2 3 8 2 2" xfId="29517" xr:uid="{00000000-0005-0000-0000-000097720000}"/>
    <cellStyle name="20% - Accent1 3 6 2 3 8 3" xfId="29518" xr:uid="{00000000-0005-0000-0000-000098720000}"/>
    <cellStyle name="20% - Accent1 3 6 2 3 9" xfId="29519" xr:uid="{00000000-0005-0000-0000-000099720000}"/>
    <cellStyle name="20% - Accent1 3 6 2 3 9 2" xfId="29520" xr:uid="{00000000-0005-0000-0000-00009A720000}"/>
    <cellStyle name="20% - Accent1 3 6 2 4" xfId="29521" xr:uid="{00000000-0005-0000-0000-00009B720000}"/>
    <cellStyle name="20% - Accent1 3 6 2 4 10" xfId="29522" xr:uid="{00000000-0005-0000-0000-00009C720000}"/>
    <cellStyle name="20% - Accent1 3 6 2 4 10 2" xfId="29523" xr:uid="{00000000-0005-0000-0000-00009D720000}"/>
    <cellStyle name="20% - Accent1 3 6 2 4 11" xfId="29524" xr:uid="{00000000-0005-0000-0000-00009E720000}"/>
    <cellStyle name="20% - Accent1 3 6 2 4 2" xfId="29525" xr:uid="{00000000-0005-0000-0000-00009F720000}"/>
    <cellStyle name="20% - Accent1 3 6 2 4 2 2" xfId="29526" xr:uid="{00000000-0005-0000-0000-0000A0720000}"/>
    <cellStyle name="20% - Accent1 3 6 2 4 2 2 2" xfId="29527" xr:uid="{00000000-0005-0000-0000-0000A1720000}"/>
    <cellStyle name="20% - Accent1 3 6 2 4 2 2 2 2" xfId="29528" xr:uid="{00000000-0005-0000-0000-0000A2720000}"/>
    <cellStyle name="20% - Accent1 3 6 2 4 2 2 2 2 2" xfId="29529" xr:uid="{00000000-0005-0000-0000-0000A3720000}"/>
    <cellStyle name="20% - Accent1 3 6 2 4 2 2 2 3" xfId="29530" xr:uid="{00000000-0005-0000-0000-0000A4720000}"/>
    <cellStyle name="20% - Accent1 3 6 2 4 2 2 3" xfId="29531" xr:uid="{00000000-0005-0000-0000-0000A5720000}"/>
    <cellStyle name="20% - Accent1 3 6 2 4 2 2 3 2" xfId="29532" xr:uid="{00000000-0005-0000-0000-0000A6720000}"/>
    <cellStyle name="20% - Accent1 3 6 2 4 2 2 4" xfId="29533" xr:uid="{00000000-0005-0000-0000-0000A7720000}"/>
    <cellStyle name="20% - Accent1 3 6 2 4 2 3" xfId="29534" xr:uid="{00000000-0005-0000-0000-0000A8720000}"/>
    <cellStyle name="20% - Accent1 3 6 2 4 2 3 2" xfId="29535" xr:uid="{00000000-0005-0000-0000-0000A9720000}"/>
    <cellStyle name="20% - Accent1 3 6 2 4 2 3 2 2" xfId="29536" xr:uid="{00000000-0005-0000-0000-0000AA720000}"/>
    <cellStyle name="20% - Accent1 3 6 2 4 2 3 2 2 2" xfId="29537" xr:uid="{00000000-0005-0000-0000-0000AB720000}"/>
    <cellStyle name="20% - Accent1 3 6 2 4 2 3 2 3" xfId="29538" xr:uid="{00000000-0005-0000-0000-0000AC720000}"/>
    <cellStyle name="20% - Accent1 3 6 2 4 2 3 3" xfId="29539" xr:uid="{00000000-0005-0000-0000-0000AD720000}"/>
    <cellStyle name="20% - Accent1 3 6 2 4 2 3 3 2" xfId="29540" xr:uid="{00000000-0005-0000-0000-0000AE720000}"/>
    <cellStyle name="20% - Accent1 3 6 2 4 2 3 4" xfId="29541" xr:uid="{00000000-0005-0000-0000-0000AF720000}"/>
    <cellStyle name="20% - Accent1 3 6 2 4 2 4" xfId="29542" xr:uid="{00000000-0005-0000-0000-0000B0720000}"/>
    <cellStyle name="20% - Accent1 3 6 2 4 2 4 2" xfId="29543" xr:uid="{00000000-0005-0000-0000-0000B1720000}"/>
    <cellStyle name="20% - Accent1 3 6 2 4 2 4 2 2" xfId="29544" xr:uid="{00000000-0005-0000-0000-0000B2720000}"/>
    <cellStyle name="20% - Accent1 3 6 2 4 2 4 2 2 2" xfId="29545" xr:uid="{00000000-0005-0000-0000-0000B3720000}"/>
    <cellStyle name="20% - Accent1 3 6 2 4 2 4 2 3" xfId="29546" xr:uid="{00000000-0005-0000-0000-0000B4720000}"/>
    <cellStyle name="20% - Accent1 3 6 2 4 2 4 3" xfId="29547" xr:uid="{00000000-0005-0000-0000-0000B5720000}"/>
    <cellStyle name="20% - Accent1 3 6 2 4 2 4 3 2" xfId="29548" xr:uid="{00000000-0005-0000-0000-0000B6720000}"/>
    <cellStyle name="20% - Accent1 3 6 2 4 2 4 4" xfId="29549" xr:uid="{00000000-0005-0000-0000-0000B7720000}"/>
    <cellStyle name="20% - Accent1 3 6 2 4 2 5" xfId="29550" xr:uid="{00000000-0005-0000-0000-0000B8720000}"/>
    <cellStyle name="20% - Accent1 3 6 2 4 2 5 2" xfId="29551" xr:uid="{00000000-0005-0000-0000-0000B9720000}"/>
    <cellStyle name="20% - Accent1 3 6 2 4 2 5 2 2" xfId="29552" xr:uid="{00000000-0005-0000-0000-0000BA720000}"/>
    <cellStyle name="20% - Accent1 3 6 2 4 2 5 3" xfId="29553" xr:uid="{00000000-0005-0000-0000-0000BB720000}"/>
    <cellStyle name="20% - Accent1 3 6 2 4 2 6" xfId="29554" xr:uid="{00000000-0005-0000-0000-0000BC720000}"/>
    <cellStyle name="20% - Accent1 3 6 2 4 2 6 2" xfId="29555" xr:uid="{00000000-0005-0000-0000-0000BD720000}"/>
    <cellStyle name="20% - Accent1 3 6 2 4 2 6 2 2" xfId="29556" xr:uid="{00000000-0005-0000-0000-0000BE720000}"/>
    <cellStyle name="20% - Accent1 3 6 2 4 2 6 3" xfId="29557" xr:uid="{00000000-0005-0000-0000-0000BF720000}"/>
    <cellStyle name="20% - Accent1 3 6 2 4 2 7" xfId="29558" xr:uid="{00000000-0005-0000-0000-0000C0720000}"/>
    <cellStyle name="20% - Accent1 3 6 2 4 2 7 2" xfId="29559" xr:uid="{00000000-0005-0000-0000-0000C1720000}"/>
    <cellStyle name="20% - Accent1 3 6 2 4 2 8" xfId="29560" xr:uid="{00000000-0005-0000-0000-0000C2720000}"/>
    <cellStyle name="20% - Accent1 3 6 2 4 2 8 2" xfId="29561" xr:uid="{00000000-0005-0000-0000-0000C3720000}"/>
    <cellStyle name="20% - Accent1 3 6 2 4 2 9" xfId="29562" xr:uid="{00000000-0005-0000-0000-0000C4720000}"/>
    <cellStyle name="20% - Accent1 3 6 2 4 3" xfId="29563" xr:uid="{00000000-0005-0000-0000-0000C5720000}"/>
    <cellStyle name="20% - Accent1 3 6 2 4 3 2" xfId="29564" xr:uid="{00000000-0005-0000-0000-0000C6720000}"/>
    <cellStyle name="20% - Accent1 3 6 2 4 3 2 2" xfId="29565" xr:uid="{00000000-0005-0000-0000-0000C7720000}"/>
    <cellStyle name="20% - Accent1 3 6 2 4 3 2 2 2" xfId="29566" xr:uid="{00000000-0005-0000-0000-0000C8720000}"/>
    <cellStyle name="20% - Accent1 3 6 2 4 3 2 2 2 2" xfId="29567" xr:uid="{00000000-0005-0000-0000-0000C9720000}"/>
    <cellStyle name="20% - Accent1 3 6 2 4 3 2 2 3" xfId="29568" xr:uid="{00000000-0005-0000-0000-0000CA720000}"/>
    <cellStyle name="20% - Accent1 3 6 2 4 3 2 3" xfId="29569" xr:uid="{00000000-0005-0000-0000-0000CB720000}"/>
    <cellStyle name="20% - Accent1 3 6 2 4 3 2 3 2" xfId="29570" xr:uid="{00000000-0005-0000-0000-0000CC720000}"/>
    <cellStyle name="20% - Accent1 3 6 2 4 3 2 4" xfId="29571" xr:uid="{00000000-0005-0000-0000-0000CD720000}"/>
    <cellStyle name="20% - Accent1 3 6 2 4 3 3" xfId="29572" xr:uid="{00000000-0005-0000-0000-0000CE720000}"/>
    <cellStyle name="20% - Accent1 3 6 2 4 3 3 2" xfId="29573" xr:uid="{00000000-0005-0000-0000-0000CF720000}"/>
    <cellStyle name="20% - Accent1 3 6 2 4 3 3 2 2" xfId="29574" xr:uid="{00000000-0005-0000-0000-0000D0720000}"/>
    <cellStyle name="20% - Accent1 3 6 2 4 3 3 2 2 2" xfId="29575" xr:uid="{00000000-0005-0000-0000-0000D1720000}"/>
    <cellStyle name="20% - Accent1 3 6 2 4 3 3 2 3" xfId="29576" xr:uid="{00000000-0005-0000-0000-0000D2720000}"/>
    <cellStyle name="20% - Accent1 3 6 2 4 3 3 3" xfId="29577" xr:uid="{00000000-0005-0000-0000-0000D3720000}"/>
    <cellStyle name="20% - Accent1 3 6 2 4 3 3 3 2" xfId="29578" xr:uid="{00000000-0005-0000-0000-0000D4720000}"/>
    <cellStyle name="20% - Accent1 3 6 2 4 3 3 4" xfId="29579" xr:uid="{00000000-0005-0000-0000-0000D5720000}"/>
    <cellStyle name="20% - Accent1 3 6 2 4 3 4" xfId="29580" xr:uid="{00000000-0005-0000-0000-0000D6720000}"/>
    <cellStyle name="20% - Accent1 3 6 2 4 3 4 2" xfId="29581" xr:uid="{00000000-0005-0000-0000-0000D7720000}"/>
    <cellStyle name="20% - Accent1 3 6 2 4 3 4 2 2" xfId="29582" xr:uid="{00000000-0005-0000-0000-0000D8720000}"/>
    <cellStyle name="20% - Accent1 3 6 2 4 3 4 2 2 2" xfId="29583" xr:uid="{00000000-0005-0000-0000-0000D9720000}"/>
    <cellStyle name="20% - Accent1 3 6 2 4 3 4 2 3" xfId="29584" xr:uid="{00000000-0005-0000-0000-0000DA720000}"/>
    <cellStyle name="20% - Accent1 3 6 2 4 3 4 3" xfId="29585" xr:uid="{00000000-0005-0000-0000-0000DB720000}"/>
    <cellStyle name="20% - Accent1 3 6 2 4 3 4 3 2" xfId="29586" xr:uid="{00000000-0005-0000-0000-0000DC720000}"/>
    <cellStyle name="20% - Accent1 3 6 2 4 3 4 4" xfId="29587" xr:uid="{00000000-0005-0000-0000-0000DD720000}"/>
    <cellStyle name="20% - Accent1 3 6 2 4 3 5" xfId="29588" xr:uid="{00000000-0005-0000-0000-0000DE720000}"/>
    <cellStyle name="20% - Accent1 3 6 2 4 3 5 2" xfId="29589" xr:uid="{00000000-0005-0000-0000-0000DF720000}"/>
    <cellStyle name="20% - Accent1 3 6 2 4 3 5 2 2" xfId="29590" xr:uid="{00000000-0005-0000-0000-0000E0720000}"/>
    <cellStyle name="20% - Accent1 3 6 2 4 3 5 3" xfId="29591" xr:uid="{00000000-0005-0000-0000-0000E1720000}"/>
    <cellStyle name="20% - Accent1 3 6 2 4 3 6" xfId="29592" xr:uid="{00000000-0005-0000-0000-0000E2720000}"/>
    <cellStyle name="20% - Accent1 3 6 2 4 3 6 2" xfId="29593" xr:uid="{00000000-0005-0000-0000-0000E3720000}"/>
    <cellStyle name="20% - Accent1 3 6 2 4 3 6 2 2" xfId="29594" xr:uid="{00000000-0005-0000-0000-0000E4720000}"/>
    <cellStyle name="20% - Accent1 3 6 2 4 3 6 3" xfId="29595" xr:uid="{00000000-0005-0000-0000-0000E5720000}"/>
    <cellStyle name="20% - Accent1 3 6 2 4 3 7" xfId="29596" xr:uid="{00000000-0005-0000-0000-0000E6720000}"/>
    <cellStyle name="20% - Accent1 3 6 2 4 3 7 2" xfId="29597" xr:uid="{00000000-0005-0000-0000-0000E7720000}"/>
    <cellStyle name="20% - Accent1 3 6 2 4 3 8" xfId="29598" xr:uid="{00000000-0005-0000-0000-0000E8720000}"/>
    <cellStyle name="20% - Accent1 3 6 2 4 3 8 2" xfId="29599" xr:uid="{00000000-0005-0000-0000-0000E9720000}"/>
    <cellStyle name="20% - Accent1 3 6 2 4 3 9" xfId="29600" xr:uid="{00000000-0005-0000-0000-0000EA720000}"/>
    <cellStyle name="20% - Accent1 3 6 2 4 4" xfId="29601" xr:uid="{00000000-0005-0000-0000-0000EB720000}"/>
    <cellStyle name="20% - Accent1 3 6 2 4 4 2" xfId="29602" xr:uid="{00000000-0005-0000-0000-0000EC720000}"/>
    <cellStyle name="20% - Accent1 3 6 2 4 4 2 2" xfId="29603" xr:uid="{00000000-0005-0000-0000-0000ED720000}"/>
    <cellStyle name="20% - Accent1 3 6 2 4 4 2 2 2" xfId="29604" xr:uid="{00000000-0005-0000-0000-0000EE720000}"/>
    <cellStyle name="20% - Accent1 3 6 2 4 4 2 3" xfId="29605" xr:uid="{00000000-0005-0000-0000-0000EF720000}"/>
    <cellStyle name="20% - Accent1 3 6 2 4 4 3" xfId="29606" xr:uid="{00000000-0005-0000-0000-0000F0720000}"/>
    <cellStyle name="20% - Accent1 3 6 2 4 4 3 2" xfId="29607" xr:uid="{00000000-0005-0000-0000-0000F1720000}"/>
    <cellStyle name="20% - Accent1 3 6 2 4 4 4" xfId="29608" xr:uid="{00000000-0005-0000-0000-0000F2720000}"/>
    <cellStyle name="20% - Accent1 3 6 2 4 5" xfId="29609" xr:uid="{00000000-0005-0000-0000-0000F3720000}"/>
    <cellStyle name="20% - Accent1 3 6 2 4 5 2" xfId="29610" xr:uid="{00000000-0005-0000-0000-0000F4720000}"/>
    <cellStyle name="20% - Accent1 3 6 2 4 5 2 2" xfId="29611" xr:uid="{00000000-0005-0000-0000-0000F5720000}"/>
    <cellStyle name="20% - Accent1 3 6 2 4 5 2 2 2" xfId="29612" xr:uid="{00000000-0005-0000-0000-0000F6720000}"/>
    <cellStyle name="20% - Accent1 3 6 2 4 5 2 3" xfId="29613" xr:uid="{00000000-0005-0000-0000-0000F7720000}"/>
    <cellStyle name="20% - Accent1 3 6 2 4 5 3" xfId="29614" xr:uid="{00000000-0005-0000-0000-0000F8720000}"/>
    <cellStyle name="20% - Accent1 3 6 2 4 5 3 2" xfId="29615" xr:uid="{00000000-0005-0000-0000-0000F9720000}"/>
    <cellStyle name="20% - Accent1 3 6 2 4 5 4" xfId="29616" xr:uid="{00000000-0005-0000-0000-0000FA720000}"/>
    <cellStyle name="20% - Accent1 3 6 2 4 6" xfId="29617" xr:uid="{00000000-0005-0000-0000-0000FB720000}"/>
    <cellStyle name="20% - Accent1 3 6 2 4 6 2" xfId="29618" xr:uid="{00000000-0005-0000-0000-0000FC720000}"/>
    <cellStyle name="20% - Accent1 3 6 2 4 6 2 2" xfId="29619" xr:uid="{00000000-0005-0000-0000-0000FD720000}"/>
    <cellStyle name="20% - Accent1 3 6 2 4 6 2 2 2" xfId="29620" xr:uid="{00000000-0005-0000-0000-0000FE720000}"/>
    <cellStyle name="20% - Accent1 3 6 2 4 6 2 3" xfId="29621" xr:uid="{00000000-0005-0000-0000-0000FF720000}"/>
    <cellStyle name="20% - Accent1 3 6 2 4 6 3" xfId="29622" xr:uid="{00000000-0005-0000-0000-000000730000}"/>
    <cellStyle name="20% - Accent1 3 6 2 4 6 3 2" xfId="29623" xr:uid="{00000000-0005-0000-0000-000001730000}"/>
    <cellStyle name="20% - Accent1 3 6 2 4 6 4" xfId="29624" xr:uid="{00000000-0005-0000-0000-000002730000}"/>
    <cellStyle name="20% - Accent1 3 6 2 4 7" xfId="29625" xr:uid="{00000000-0005-0000-0000-000003730000}"/>
    <cellStyle name="20% - Accent1 3 6 2 4 7 2" xfId="29626" xr:uid="{00000000-0005-0000-0000-000004730000}"/>
    <cellStyle name="20% - Accent1 3 6 2 4 7 2 2" xfId="29627" xr:uid="{00000000-0005-0000-0000-000005730000}"/>
    <cellStyle name="20% - Accent1 3 6 2 4 7 3" xfId="29628" xr:uid="{00000000-0005-0000-0000-000006730000}"/>
    <cellStyle name="20% - Accent1 3 6 2 4 8" xfId="29629" xr:uid="{00000000-0005-0000-0000-000007730000}"/>
    <cellStyle name="20% - Accent1 3 6 2 4 8 2" xfId="29630" xr:uid="{00000000-0005-0000-0000-000008730000}"/>
    <cellStyle name="20% - Accent1 3 6 2 4 8 2 2" xfId="29631" xr:uid="{00000000-0005-0000-0000-000009730000}"/>
    <cellStyle name="20% - Accent1 3 6 2 4 8 3" xfId="29632" xr:uid="{00000000-0005-0000-0000-00000A730000}"/>
    <cellStyle name="20% - Accent1 3 6 2 4 9" xfId="29633" xr:uid="{00000000-0005-0000-0000-00000B730000}"/>
    <cellStyle name="20% - Accent1 3 6 2 4 9 2" xfId="29634" xr:uid="{00000000-0005-0000-0000-00000C730000}"/>
    <cellStyle name="20% - Accent1 3 6 2 5" xfId="29635" xr:uid="{00000000-0005-0000-0000-00000D730000}"/>
    <cellStyle name="20% - Accent1 3 6 2 5 2" xfId="29636" xr:uid="{00000000-0005-0000-0000-00000E730000}"/>
    <cellStyle name="20% - Accent1 3 6 2 5 2 2" xfId="29637" xr:uid="{00000000-0005-0000-0000-00000F730000}"/>
    <cellStyle name="20% - Accent1 3 6 2 5 2 2 2" xfId="29638" xr:uid="{00000000-0005-0000-0000-000010730000}"/>
    <cellStyle name="20% - Accent1 3 6 2 5 2 2 2 2" xfId="29639" xr:uid="{00000000-0005-0000-0000-000011730000}"/>
    <cellStyle name="20% - Accent1 3 6 2 5 2 2 3" xfId="29640" xr:uid="{00000000-0005-0000-0000-000012730000}"/>
    <cellStyle name="20% - Accent1 3 6 2 5 2 3" xfId="29641" xr:uid="{00000000-0005-0000-0000-000013730000}"/>
    <cellStyle name="20% - Accent1 3 6 2 5 2 3 2" xfId="29642" xr:uid="{00000000-0005-0000-0000-000014730000}"/>
    <cellStyle name="20% - Accent1 3 6 2 5 2 4" xfId="29643" xr:uid="{00000000-0005-0000-0000-000015730000}"/>
    <cellStyle name="20% - Accent1 3 6 2 5 3" xfId="29644" xr:uid="{00000000-0005-0000-0000-000016730000}"/>
    <cellStyle name="20% - Accent1 3 6 2 5 3 2" xfId="29645" xr:uid="{00000000-0005-0000-0000-000017730000}"/>
    <cellStyle name="20% - Accent1 3 6 2 5 3 2 2" xfId="29646" xr:uid="{00000000-0005-0000-0000-000018730000}"/>
    <cellStyle name="20% - Accent1 3 6 2 5 3 2 2 2" xfId="29647" xr:uid="{00000000-0005-0000-0000-000019730000}"/>
    <cellStyle name="20% - Accent1 3 6 2 5 3 2 3" xfId="29648" xr:uid="{00000000-0005-0000-0000-00001A730000}"/>
    <cellStyle name="20% - Accent1 3 6 2 5 3 3" xfId="29649" xr:uid="{00000000-0005-0000-0000-00001B730000}"/>
    <cellStyle name="20% - Accent1 3 6 2 5 3 3 2" xfId="29650" xr:uid="{00000000-0005-0000-0000-00001C730000}"/>
    <cellStyle name="20% - Accent1 3 6 2 5 3 4" xfId="29651" xr:uid="{00000000-0005-0000-0000-00001D730000}"/>
    <cellStyle name="20% - Accent1 3 6 2 5 4" xfId="29652" xr:uid="{00000000-0005-0000-0000-00001E730000}"/>
    <cellStyle name="20% - Accent1 3 6 2 5 4 2" xfId="29653" xr:uid="{00000000-0005-0000-0000-00001F730000}"/>
    <cellStyle name="20% - Accent1 3 6 2 5 4 2 2" xfId="29654" xr:uid="{00000000-0005-0000-0000-000020730000}"/>
    <cellStyle name="20% - Accent1 3 6 2 5 4 2 2 2" xfId="29655" xr:uid="{00000000-0005-0000-0000-000021730000}"/>
    <cellStyle name="20% - Accent1 3 6 2 5 4 2 3" xfId="29656" xr:uid="{00000000-0005-0000-0000-000022730000}"/>
    <cellStyle name="20% - Accent1 3 6 2 5 4 3" xfId="29657" xr:uid="{00000000-0005-0000-0000-000023730000}"/>
    <cellStyle name="20% - Accent1 3 6 2 5 4 3 2" xfId="29658" xr:uid="{00000000-0005-0000-0000-000024730000}"/>
    <cellStyle name="20% - Accent1 3 6 2 5 4 4" xfId="29659" xr:uid="{00000000-0005-0000-0000-000025730000}"/>
    <cellStyle name="20% - Accent1 3 6 2 5 5" xfId="29660" xr:uid="{00000000-0005-0000-0000-000026730000}"/>
    <cellStyle name="20% - Accent1 3 6 2 5 5 2" xfId="29661" xr:uid="{00000000-0005-0000-0000-000027730000}"/>
    <cellStyle name="20% - Accent1 3 6 2 5 5 2 2" xfId="29662" xr:uid="{00000000-0005-0000-0000-000028730000}"/>
    <cellStyle name="20% - Accent1 3 6 2 5 5 3" xfId="29663" xr:uid="{00000000-0005-0000-0000-000029730000}"/>
    <cellStyle name="20% - Accent1 3 6 2 5 6" xfId="29664" xr:uid="{00000000-0005-0000-0000-00002A730000}"/>
    <cellStyle name="20% - Accent1 3 6 2 5 6 2" xfId="29665" xr:uid="{00000000-0005-0000-0000-00002B730000}"/>
    <cellStyle name="20% - Accent1 3 6 2 5 6 2 2" xfId="29666" xr:uid="{00000000-0005-0000-0000-00002C730000}"/>
    <cellStyle name="20% - Accent1 3 6 2 5 6 3" xfId="29667" xr:uid="{00000000-0005-0000-0000-00002D730000}"/>
    <cellStyle name="20% - Accent1 3 6 2 5 7" xfId="29668" xr:uid="{00000000-0005-0000-0000-00002E730000}"/>
    <cellStyle name="20% - Accent1 3 6 2 5 7 2" xfId="29669" xr:uid="{00000000-0005-0000-0000-00002F730000}"/>
    <cellStyle name="20% - Accent1 3 6 2 5 8" xfId="29670" xr:uid="{00000000-0005-0000-0000-000030730000}"/>
    <cellStyle name="20% - Accent1 3 6 2 5 8 2" xfId="29671" xr:uid="{00000000-0005-0000-0000-000031730000}"/>
    <cellStyle name="20% - Accent1 3 6 2 5 9" xfId="29672" xr:uid="{00000000-0005-0000-0000-000032730000}"/>
    <cellStyle name="20% - Accent1 3 6 2 6" xfId="29673" xr:uid="{00000000-0005-0000-0000-000033730000}"/>
    <cellStyle name="20% - Accent1 3 6 2 6 2" xfId="29674" xr:uid="{00000000-0005-0000-0000-000034730000}"/>
    <cellStyle name="20% - Accent1 3 6 2 6 2 2" xfId="29675" xr:uid="{00000000-0005-0000-0000-000035730000}"/>
    <cellStyle name="20% - Accent1 3 6 2 6 2 2 2" xfId="29676" xr:uid="{00000000-0005-0000-0000-000036730000}"/>
    <cellStyle name="20% - Accent1 3 6 2 6 2 2 2 2" xfId="29677" xr:uid="{00000000-0005-0000-0000-000037730000}"/>
    <cellStyle name="20% - Accent1 3 6 2 6 2 2 3" xfId="29678" xr:uid="{00000000-0005-0000-0000-000038730000}"/>
    <cellStyle name="20% - Accent1 3 6 2 6 2 3" xfId="29679" xr:uid="{00000000-0005-0000-0000-000039730000}"/>
    <cellStyle name="20% - Accent1 3 6 2 6 2 3 2" xfId="29680" xr:uid="{00000000-0005-0000-0000-00003A730000}"/>
    <cellStyle name="20% - Accent1 3 6 2 6 2 4" xfId="29681" xr:uid="{00000000-0005-0000-0000-00003B730000}"/>
    <cellStyle name="20% - Accent1 3 6 2 6 3" xfId="29682" xr:uid="{00000000-0005-0000-0000-00003C730000}"/>
    <cellStyle name="20% - Accent1 3 6 2 6 3 2" xfId="29683" xr:uid="{00000000-0005-0000-0000-00003D730000}"/>
    <cellStyle name="20% - Accent1 3 6 2 6 3 2 2" xfId="29684" xr:uid="{00000000-0005-0000-0000-00003E730000}"/>
    <cellStyle name="20% - Accent1 3 6 2 6 3 2 2 2" xfId="29685" xr:uid="{00000000-0005-0000-0000-00003F730000}"/>
    <cellStyle name="20% - Accent1 3 6 2 6 3 2 3" xfId="29686" xr:uid="{00000000-0005-0000-0000-000040730000}"/>
    <cellStyle name="20% - Accent1 3 6 2 6 3 3" xfId="29687" xr:uid="{00000000-0005-0000-0000-000041730000}"/>
    <cellStyle name="20% - Accent1 3 6 2 6 3 3 2" xfId="29688" xr:uid="{00000000-0005-0000-0000-000042730000}"/>
    <cellStyle name="20% - Accent1 3 6 2 6 3 4" xfId="29689" xr:uid="{00000000-0005-0000-0000-000043730000}"/>
    <cellStyle name="20% - Accent1 3 6 2 6 4" xfId="29690" xr:uid="{00000000-0005-0000-0000-000044730000}"/>
    <cellStyle name="20% - Accent1 3 6 2 6 4 2" xfId="29691" xr:uid="{00000000-0005-0000-0000-000045730000}"/>
    <cellStyle name="20% - Accent1 3 6 2 6 4 2 2" xfId="29692" xr:uid="{00000000-0005-0000-0000-000046730000}"/>
    <cellStyle name="20% - Accent1 3 6 2 6 4 2 2 2" xfId="29693" xr:uid="{00000000-0005-0000-0000-000047730000}"/>
    <cellStyle name="20% - Accent1 3 6 2 6 4 2 3" xfId="29694" xr:uid="{00000000-0005-0000-0000-000048730000}"/>
    <cellStyle name="20% - Accent1 3 6 2 6 4 3" xfId="29695" xr:uid="{00000000-0005-0000-0000-000049730000}"/>
    <cellStyle name="20% - Accent1 3 6 2 6 4 3 2" xfId="29696" xr:uid="{00000000-0005-0000-0000-00004A730000}"/>
    <cellStyle name="20% - Accent1 3 6 2 6 4 4" xfId="29697" xr:uid="{00000000-0005-0000-0000-00004B730000}"/>
    <cellStyle name="20% - Accent1 3 6 2 6 5" xfId="29698" xr:uid="{00000000-0005-0000-0000-00004C730000}"/>
    <cellStyle name="20% - Accent1 3 6 2 6 5 2" xfId="29699" xr:uid="{00000000-0005-0000-0000-00004D730000}"/>
    <cellStyle name="20% - Accent1 3 6 2 6 5 2 2" xfId="29700" xr:uid="{00000000-0005-0000-0000-00004E730000}"/>
    <cellStyle name="20% - Accent1 3 6 2 6 5 3" xfId="29701" xr:uid="{00000000-0005-0000-0000-00004F730000}"/>
    <cellStyle name="20% - Accent1 3 6 2 6 6" xfId="29702" xr:uid="{00000000-0005-0000-0000-000050730000}"/>
    <cellStyle name="20% - Accent1 3 6 2 6 6 2" xfId="29703" xr:uid="{00000000-0005-0000-0000-000051730000}"/>
    <cellStyle name="20% - Accent1 3 6 2 6 6 2 2" xfId="29704" xr:uid="{00000000-0005-0000-0000-000052730000}"/>
    <cellStyle name="20% - Accent1 3 6 2 6 6 3" xfId="29705" xr:uid="{00000000-0005-0000-0000-000053730000}"/>
    <cellStyle name="20% - Accent1 3 6 2 6 7" xfId="29706" xr:uid="{00000000-0005-0000-0000-000054730000}"/>
    <cellStyle name="20% - Accent1 3 6 2 6 7 2" xfId="29707" xr:uid="{00000000-0005-0000-0000-000055730000}"/>
    <cellStyle name="20% - Accent1 3 6 2 6 8" xfId="29708" xr:uid="{00000000-0005-0000-0000-000056730000}"/>
    <cellStyle name="20% - Accent1 3 6 2 6 8 2" xfId="29709" xr:uid="{00000000-0005-0000-0000-000057730000}"/>
    <cellStyle name="20% - Accent1 3 6 2 6 9" xfId="29710" xr:uid="{00000000-0005-0000-0000-000058730000}"/>
    <cellStyle name="20% - Accent1 3 6 2 7" xfId="29711" xr:uid="{00000000-0005-0000-0000-000059730000}"/>
    <cellStyle name="20% - Accent1 3 6 2 7 2" xfId="29712" xr:uid="{00000000-0005-0000-0000-00005A730000}"/>
    <cellStyle name="20% - Accent1 3 6 2 7 2 2" xfId="29713" xr:uid="{00000000-0005-0000-0000-00005B730000}"/>
    <cellStyle name="20% - Accent1 3 6 2 7 2 2 2" xfId="29714" xr:uid="{00000000-0005-0000-0000-00005C730000}"/>
    <cellStyle name="20% - Accent1 3 6 2 7 2 3" xfId="29715" xr:uid="{00000000-0005-0000-0000-00005D730000}"/>
    <cellStyle name="20% - Accent1 3 6 2 7 3" xfId="29716" xr:uid="{00000000-0005-0000-0000-00005E730000}"/>
    <cellStyle name="20% - Accent1 3 6 2 7 3 2" xfId="29717" xr:uid="{00000000-0005-0000-0000-00005F730000}"/>
    <cellStyle name="20% - Accent1 3 6 2 7 4" xfId="29718" xr:uid="{00000000-0005-0000-0000-000060730000}"/>
    <cellStyle name="20% - Accent1 3 6 2 8" xfId="29719" xr:uid="{00000000-0005-0000-0000-000061730000}"/>
    <cellStyle name="20% - Accent1 3 6 2 8 2" xfId="29720" xr:uid="{00000000-0005-0000-0000-000062730000}"/>
    <cellStyle name="20% - Accent1 3 6 2 8 2 2" xfId="29721" xr:uid="{00000000-0005-0000-0000-000063730000}"/>
    <cellStyle name="20% - Accent1 3 6 2 8 2 2 2" xfId="29722" xr:uid="{00000000-0005-0000-0000-000064730000}"/>
    <cellStyle name="20% - Accent1 3 6 2 8 2 3" xfId="29723" xr:uid="{00000000-0005-0000-0000-000065730000}"/>
    <cellStyle name="20% - Accent1 3 6 2 8 3" xfId="29724" xr:uid="{00000000-0005-0000-0000-000066730000}"/>
    <cellStyle name="20% - Accent1 3 6 2 8 3 2" xfId="29725" xr:uid="{00000000-0005-0000-0000-000067730000}"/>
    <cellStyle name="20% - Accent1 3 6 2 8 4" xfId="29726" xr:uid="{00000000-0005-0000-0000-000068730000}"/>
    <cellStyle name="20% - Accent1 3 6 2 9" xfId="29727" xr:uid="{00000000-0005-0000-0000-000069730000}"/>
    <cellStyle name="20% - Accent1 3 6 2 9 2" xfId="29728" xr:uid="{00000000-0005-0000-0000-00006A730000}"/>
    <cellStyle name="20% - Accent1 3 6 2 9 2 2" xfId="29729" xr:uid="{00000000-0005-0000-0000-00006B730000}"/>
    <cellStyle name="20% - Accent1 3 6 2 9 2 2 2" xfId="29730" xr:uid="{00000000-0005-0000-0000-00006C730000}"/>
    <cellStyle name="20% - Accent1 3 6 2 9 2 3" xfId="29731" xr:uid="{00000000-0005-0000-0000-00006D730000}"/>
    <cellStyle name="20% - Accent1 3 6 2 9 3" xfId="29732" xr:uid="{00000000-0005-0000-0000-00006E730000}"/>
    <cellStyle name="20% - Accent1 3 6 2 9 3 2" xfId="29733" xr:uid="{00000000-0005-0000-0000-00006F730000}"/>
    <cellStyle name="20% - Accent1 3 6 2 9 4" xfId="29734" xr:uid="{00000000-0005-0000-0000-000070730000}"/>
    <cellStyle name="20% - Accent1 3 6 3" xfId="29735" xr:uid="{00000000-0005-0000-0000-000071730000}"/>
    <cellStyle name="20% - Accent1 3 6 3 10" xfId="29736" xr:uid="{00000000-0005-0000-0000-000072730000}"/>
    <cellStyle name="20% - Accent1 3 6 3 10 2" xfId="29737" xr:uid="{00000000-0005-0000-0000-000073730000}"/>
    <cellStyle name="20% - Accent1 3 6 3 11" xfId="29738" xr:uid="{00000000-0005-0000-0000-000074730000}"/>
    <cellStyle name="20% - Accent1 3 6 3 2" xfId="29739" xr:uid="{00000000-0005-0000-0000-000075730000}"/>
    <cellStyle name="20% - Accent1 3 6 3 2 2" xfId="29740" xr:uid="{00000000-0005-0000-0000-000076730000}"/>
    <cellStyle name="20% - Accent1 3 6 3 2 2 2" xfId="29741" xr:uid="{00000000-0005-0000-0000-000077730000}"/>
    <cellStyle name="20% - Accent1 3 6 3 2 2 2 2" xfId="29742" xr:uid="{00000000-0005-0000-0000-000078730000}"/>
    <cellStyle name="20% - Accent1 3 6 3 2 2 2 2 2" xfId="29743" xr:uid="{00000000-0005-0000-0000-000079730000}"/>
    <cellStyle name="20% - Accent1 3 6 3 2 2 2 3" xfId="29744" xr:uid="{00000000-0005-0000-0000-00007A730000}"/>
    <cellStyle name="20% - Accent1 3 6 3 2 2 3" xfId="29745" xr:uid="{00000000-0005-0000-0000-00007B730000}"/>
    <cellStyle name="20% - Accent1 3 6 3 2 2 3 2" xfId="29746" xr:uid="{00000000-0005-0000-0000-00007C730000}"/>
    <cellStyle name="20% - Accent1 3 6 3 2 2 4" xfId="29747" xr:uid="{00000000-0005-0000-0000-00007D730000}"/>
    <cellStyle name="20% - Accent1 3 6 3 2 3" xfId="29748" xr:uid="{00000000-0005-0000-0000-00007E730000}"/>
    <cellStyle name="20% - Accent1 3 6 3 2 3 2" xfId="29749" xr:uid="{00000000-0005-0000-0000-00007F730000}"/>
    <cellStyle name="20% - Accent1 3 6 3 2 3 2 2" xfId="29750" xr:uid="{00000000-0005-0000-0000-000080730000}"/>
    <cellStyle name="20% - Accent1 3 6 3 2 3 2 2 2" xfId="29751" xr:uid="{00000000-0005-0000-0000-000081730000}"/>
    <cellStyle name="20% - Accent1 3 6 3 2 3 2 3" xfId="29752" xr:uid="{00000000-0005-0000-0000-000082730000}"/>
    <cellStyle name="20% - Accent1 3 6 3 2 3 3" xfId="29753" xr:uid="{00000000-0005-0000-0000-000083730000}"/>
    <cellStyle name="20% - Accent1 3 6 3 2 3 3 2" xfId="29754" xr:uid="{00000000-0005-0000-0000-000084730000}"/>
    <cellStyle name="20% - Accent1 3 6 3 2 3 4" xfId="29755" xr:uid="{00000000-0005-0000-0000-000085730000}"/>
    <cellStyle name="20% - Accent1 3 6 3 2 4" xfId="29756" xr:uid="{00000000-0005-0000-0000-000086730000}"/>
    <cellStyle name="20% - Accent1 3 6 3 2 4 2" xfId="29757" xr:uid="{00000000-0005-0000-0000-000087730000}"/>
    <cellStyle name="20% - Accent1 3 6 3 2 4 2 2" xfId="29758" xr:uid="{00000000-0005-0000-0000-000088730000}"/>
    <cellStyle name="20% - Accent1 3 6 3 2 4 2 2 2" xfId="29759" xr:uid="{00000000-0005-0000-0000-000089730000}"/>
    <cellStyle name="20% - Accent1 3 6 3 2 4 2 3" xfId="29760" xr:uid="{00000000-0005-0000-0000-00008A730000}"/>
    <cellStyle name="20% - Accent1 3 6 3 2 4 3" xfId="29761" xr:uid="{00000000-0005-0000-0000-00008B730000}"/>
    <cellStyle name="20% - Accent1 3 6 3 2 4 3 2" xfId="29762" xr:uid="{00000000-0005-0000-0000-00008C730000}"/>
    <cellStyle name="20% - Accent1 3 6 3 2 4 4" xfId="29763" xr:uid="{00000000-0005-0000-0000-00008D730000}"/>
    <cellStyle name="20% - Accent1 3 6 3 2 5" xfId="29764" xr:uid="{00000000-0005-0000-0000-00008E730000}"/>
    <cellStyle name="20% - Accent1 3 6 3 2 5 2" xfId="29765" xr:uid="{00000000-0005-0000-0000-00008F730000}"/>
    <cellStyle name="20% - Accent1 3 6 3 2 5 2 2" xfId="29766" xr:uid="{00000000-0005-0000-0000-000090730000}"/>
    <cellStyle name="20% - Accent1 3 6 3 2 5 3" xfId="29767" xr:uid="{00000000-0005-0000-0000-000091730000}"/>
    <cellStyle name="20% - Accent1 3 6 3 2 6" xfId="29768" xr:uid="{00000000-0005-0000-0000-000092730000}"/>
    <cellStyle name="20% - Accent1 3 6 3 2 6 2" xfId="29769" xr:uid="{00000000-0005-0000-0000-000093730000}"/>
    <cellStyle name="20% - Accent1 3 6 3 2 6 2 2" xfId="29770" xr:uid="{00000000-0005-0000-0000-000094730000}"/>
    <cellStyle name="20% - Accent1 3 6 3 2 6 3" xfId="29771" xr:uid="{00000000-0005-0000-0000-000095730000}"/>
    <cellStyle name="20% - Accent1 3 6 3 2 7" xfId="29772" xr:uid="{00000000-0005-0000-0000-000096730000}"/>
    <cellStyle name="20% - Accent1 3 6 3 2 7 2" xfId="29773" xr:uid="{00000000-0005-0000-0000-000097730000}"/>
    <cellStyle name="20% - Accent1 3 6 3 2 8" xfId="29774" xr:uid="{00000000-0005-0000-0000-000098730000}"/>
    <cellStyle name="20% - Accent1 3 6 3 2 8 2" xfId="29775" xr:uid="{00000000-0005-0000-0000-000099730000}"/>
    <cellStyle name="20% - Accent1 3 6 3 2 9" xfId="29776" xr:uid="{00000000-0005-0000-0000-00009A730000}"/>
    <cellStyle name="20% - Accent1 3 6 3 3" xfId="29777" xr:uid="{00000000-0005-0000-0000-00009B730000}"/>
    <cellStyle name="20% - Accent1 3 6 3 3 2" xfId="29778" xr:uid="{00000000-0005-0000-0000-00009C730000}"/>
    <cellStyle name="20% - Accent1 3 6 3 3 2 2" xfId="29779" xr:uid="{00000000-0005-0000-0000-00009D730000}"/>
    <cellStyle name="20% - Accent1 3 6 3 3 2 2 2" xfId="29780" xr:uid="{00000000-0005-0000-0000-00009E730000}"/>
    <cellStyle name="20% - Accent1 3 6 3 3 2 2 2 2" xfId="29781" xr:uid="{00000000-0005-0000-0000-00009F730000}"/>
    <cellStyle name="20% - Accent1 3 6 3 3 2 2 3" xfId="29782" xr:uid="{00000000-0005-0000-0000-0000A0730000}"/>
    <cellStyle name="20% - Accent1 3 6 3 3 2 3" xfId="29783" xr:uid="{00000000-0005-0000-0000-0000A1730000}"/>
    <cellStyle name="20% - Accent1 3 6 3 3 2 3 2" xfId="29784" xr:uid="{00000000-0005-0000-0000-0000A2730000}"/>
    <cellStyle name="20% - Accent1 3 6 3 3 2 4" xfId="29785" xr:uid="{00000000-0005-0000-0000-0000A3730000}"/>
    <cellStyle name="20% - Accent1 3 6 3 3 3" xfId="29786" xr:uid="{00000000-0005-0000-0000-0000A4730000}"/>
    <cellStyle name="20% - Accent1 3 6 3 3 3 2" xfId="29787" xr:uid="{00000000-0005-0000-0000-0000A5730000}"/>
    <cellStyle name="20% - Accent1 3 6 3 3 3 2 2" xfId="29788" xr:uid="{00000000-0005-0000-0000-0000A6730000}"/>
    <cellStyle name="20% - Accent1 3 6 3 3 3 2 2 2" xfId="29789" xr:uid="{00000000-0005-0000-0000-0000A7730000}"/>
    <cellStyle name="20% - Accent1 3 6 3 3 3 2 3" xfId="29790" xr:uid="{00000000-0005-0000-0000-0000A8730000}"/>
    <cellStyle name="20% - Accent1 3 6 3 3 3 3" xfId="29791" xr:uid="{00000000-0005-0000-0000-0000A9730000}"/>
    <cellStyle name="20% - Accent1 3 6 3 3 3 3 2" xfId="29792" xr:uid="{00000000-0005-0000-0000-0000AA730000}"/>
    <cellStyle name="20% - Accent1 3 6 3 3 3 4" xfId="29793" xr:uid="{00000000-0005-0000-0000-0000AB730000}"/>
    <cellStyle name="20% - Accent1 3 6 3 3 4" xfId="29794" xr:uid="{00000000-0005-0000-0000-0000AC730000}"/>
    <cellStyle name="20% - Accent1 3 6 3 3 4 2" xfId="29795" xr:uid="{00000000-0005-0000-0000-0000AD730000}"/>
    <cellStyle name="20% - Accent1 3 6 3 3 4 2 2" xfId="29796" xr:uid="{00000000-0005-0000-0000-0000AE730000}"/>
    <cellStyle name="20% - Accent1 3 6 3 3 4 2 2 2" xfId="29797" xr:uid="{00000000-0005-0000-0000-0000AF730000}"/>
    <cellStyle name="20% - Accent1 3 6 3 3 4 2 3" xfId="29798" xr:uid="{00000000-0005-0000-0000-0000B0730000}"/>
    <cellStyle name="20% - Accent1 3 6 3 3 4 3" xfId="29799" xr:uid="{00000000-0005-0000-0000-0000B1730000}"/>
    <cellStyle name="20% - Accent1 3 6 3 3 4 3 2" xfId="29800" xr:uid="{00000000-0005-0000-0000-0000B2730000}"/>
    <cellStyle name="20% - Accent1 3 6 3 3 4 4" xfId="29801" xr:uid="{00000000-0005-0000-0000-0000B3730000}"/>
    <cellStyle name="20% - Accent1 3 6 3 3 5" xfId="29802" xr:uid="{00000000-0005-0000-0000-0000B4730000}"/>
    <cellStyle name="20% - Accent1 3 6 3 3 5 2" xfId="29803" xr:uid="{00000000-0005-0000-0000-0000B5730000}"/>
    <cellStyle name="20% - Accent1 3 6 3 3 5 2 2" xfId="29804" xr:uid="{00000000-0005-0000-0000-0000B6730000}"/>
    <cellStyle name="20% - Accent1 3 6 3 3 5 3" xfId="29805" xr:uid="{00000000-0005-0000-0000-0000B7730000}"/>
    <cellStyle name="20% - Accent1 3 6 3 3 6" xfId="29806" xr:uid="{00000000-0005-0000-0000-0000B8730000}"/>
    <cellStyle name="20% - Accent1 3 6 3 3 6 2" xfId="29807" xr:uid="{00000000-0005-0000-0000-0000B9730000}"/>
    <cellStyle name="20% - Accent1 3 6 3 3 6 2 2" xfId="29808" xr:uid="{00000000-0005-0000-0000-0000BA730000}"/>
    <cellStyle name="20% - Accent1 3 6 3 3 6 3" xfId="29809" xr:uid="{00000000-0005-0000-0000-0000BB730000}"/>
    <cellStyle name="20% - Accent1 3 6 3 3 7" xfId="29810" xr:uid="{00000000-0005-0000-0000-0000BC730000}"/>
    <cellStyle name="20% - Accent1 3 6 3 3 7 2" xfId="29811" xr:uid="{00000000-0005-0000-0000-0000BD730000}"/>
    <cellStyle name="20% - Accent1 3 6 3 3 8" xfId="29812" xr:uid="{00000000-0005-0000-0000-0000BE730000}"/>
    <cellStyle name="20% - Accent1 3 6 3 3 8 2" xfId="29813" xr:uid="{00000000-0005-0000-0000-0000BF730000}"/>
    <cellStyle name="20% - Accent1 3 6 3 3 9" xfId="29814" xr:uid="{00000000-0005-0000-0000-0000C0730000}"/>
    <cellStyle name="20% - Accent1 3 6 3 4" xfId="29815" xr:uid="{00000000-0005-0000-0000-0000C1730000}"/>
    <cellStyle name="20% - Accent1 3 6 3 4 2" xfId="29816" xr:uid="{00000000-0005-0000-0000-0000C2730000}"/>
    <cellStyle name="20% - Accent1 3 6 3 4 2 2" xfId="29817" xr:uid="{00000000-0005-0000-0000-0000C3730000}"/>
    <cellStyle name="20% - Accent1 3 6 3 4 2 2 2" xfId="29818" xr:uid="{00000000-0005-0000-0000-0000C4730000}"/>
    <cellStyle name="20% - Accent1 3 6 3 4 2 3" xfId="29819" xr:uid="{00000000-0005-0000-0000-0000C5730000}"/>
    <cellStyle name="20% - Accent1 3 6 3 4 3" xfId="29820" xr:uid="{00000000-0005-0000-0000-0000C6730000}"/>
    <cellStyle name="20% - Accent1 3 6 3 4 3 2" xfId="29821" xr:uid="{00000000-0005-0000-0000-0000C7730000}"/>
    <cellStyle name="20% - Accent1 3 6 3 4 4" xfId="29822" xr:uid="{00000000-0005-0000-0000-0000C8730000}"/>
    <cellStyle name="20% - Accent1 3 6 3 5" xfId="29823" xr:uid="{00000000-0005-0000-0000-0000C9730000}"/>
    <cellStyle name="20% - Accent1 3 6 3 5 2" xfId="29824" xr:uid="{00000000-0005-0000-0000-0000CA730000}"/>
    <cellStyle name="20% - Accent1 3 6 3 5 2 2" xfId="29825" xr:uid="{00000000-0005-0000-0000-0000CB730000}"/>
    <cellStyle name="20% - Accent1 3 6 3 5 2 2 2" xfId="29826" xr:uid="{00000000-0005-0000-0000-0000CC730000}"/>
    <cellStyle name="20% - Accent1 3 6 3 5 2 3" xfId="29827" xr:uid="{00000000-0005-0000-0000-0000CD730000}"/>
    <cellStyle name="20% - Accent1 3 6 3 5 3" xfId="29828" xr:uid="{00000000-0005-0000-0000-0000CE730000}"/>
    <cellStyle name="20% - Accent1 3 6 3 5 3 2" xfId="29829" xr:uid="{00000000-0005-0000-0000-0000CF730000}"/>
    <cellStyle name="20% - Accent1 3 6 3 5 4" xfId="29830" xr:uid="{00000000-0005-0000-0000-0000D0730000}"/>
    <cellStyle name="20% - Accent1 3 6 3 6" xfId="29831" xr:uid="{00000000-0005-0000-0000-0000D1730000}"/>
    <cellStyle name="20% - Accent1 3 6 3 6 2" xfId="29832" xr:uid="{00000000-0005-0000-0000-0000D2730000}"/>
    <cellStyle name="20% - Accent1 3 6 3 6 2 2" xfId="29833" xr:uid="{00000000-0005-0000-0000-0000D3730000}"/>
    <cellStyle name="20% - Accent1 3 6 3 6 2 2 2" xfId="29834" xr:uid="{00000000-0005-0000-0000-0000D4730000}"/>
    <cellStyle name="20% - Accent1 3 6 3 6 2 3" xfId="29835" xr:uid="{00000000-0005-0000-0000-0000D5730000}"/>
    <cellStyle name="20% - Accent1 3 6 3 6 3" xfId="29836" xr:uid="{00000000-0005-0000-0000-0000D6730000}"/>
    <cellStyle name="20% - Accent1 3 6 3 6 3 2" xfId="29837" xr:uid="{00000000-0005-0000-0000-0000D7730000}"/>
    <cellStyle name="20% - Accent1 3 6 3 6 4" xfId="29838" xr:uid="{00000000-0005-0000-0000-0000D8730000}"/>
    <cellStyle name="20% - Accent1 3 6 3 7" xfId="29839" xr:uid="{00000000-0005-0000-0000-0000D9730000}"/>
    <cellStyle name="20% - Accent1 3 6 3 7 2" xfId="29840" xr:uid="{00000000-0005-0000-0000-0000DA730000}"/>
    <cellStyle name="20% - Accent1 3 6 3 7 2 2" xfId="29841" xr:uid="{00000000-0005-0000-0000-0000DB730000}"/>
    <cellStyle name="20% - Accent1 3 6 3 7 3" xfId="29842" xr:uid="{00000000-0005-0000-0000-0000DC730000}"/>
    <cellStyle name="20% - Accent1 3 6 3 8" xfId="29843" xr:uid="{00000000-0005-0000-0000-0000DD730000}"/>
    <cellStyle name="20% - Accent1 3 6 3 8 2" xfId="29844" xr:uid="{00000000-0005-0000-0000-0000DE730000}"/>
    <cellStyle name="20% - Accent1 3 6 3 8 2 2" xfId="29845" xr:uid="{00000000-0005-0000-0000-0000DF730000}"/>
    <cellStyle name="20% - Accent1 3 6 3 8 3" xfId="29846" xr:uid="{00000000-0005-0000-0000-0000E0730000}"/>
    <cellStyle name="20% - Accent1 3 6 3 9" xfId="29847" xr:uid="{00000000-0005-0000-0000-0000E1730000}"/>
    <cellStyle name="20% - Accent1 3 6 3 9 2" xfId="29848" xr:uid="{00000000-0005-0000-0000-0000E2730000}"/>
    <cellStyle name="20% - Accent1 3 6 4" xfId="29849" xr:uid="{00000000-0005-0000-0000-0000E3730000}"/>
    <cellStyle name="20% - Accent1 3 6 4 10" xfId="29850" xr:uid="{00000000-0005-0000-0000-0000E4730000}"/>
    <cellStyle name="20% - Accent1 3 6 4 10 2" xfId="29851" xr:uid="{00000000-0005-0000-0000-0000E5730000}"/>
    <cellStyle name="20% - Accent1 3 6 4 11" xfId="29852" xr:uid="{00000000-0005-0000-0000-0000E6730000}"/>
    <cellStyle name="20% - Accent1 3 6 4 2" xfId="29853" xr:uid="{00000000-0005-0000-0000-0000E7730000}"/>
    <cellStyle name="20% - Accent1 3 6 4 2 2" xfId="29854" xr:uid="{00000000-0005-0000-0000-0000E8730000}"/>
    <cellStyle name="20% - Accent1 3 6 4 2 2 2" xfId="29855" xr:uid="{00000000-0005-0000-0000-0000E9730000}"/>
    <cellStyle name="20% - Accent1 3 6 4 2 2 2 2" xfId="29856" xr:uid="{00000000-0005-0000-0000-0000EA730000}"/>
    <cellStyle name="20% - Accent1 3 6 4 2 2 2 2 2" xfId="29857" xr:uid="{00000000-0005-0000-0000-0000EB730000}"/>
    <cellStyle name="20% - Accent1 3 6 4 2 2 2 3" xfId="29858" xr:uid="{00000000-0005-0000-0000-0000EC730000}"/>
    <cellStyle name="20% - Accent1 3 6 4 2 2 3" xfId="29859" xr:uid="{00000000-0005-0000-0000-0000ED730000}"/>
    <cellStyle name="20% - Accent1 3 6 4 2 2 3 2" xfId="29860" xr:uid="{00000000-0005-0000-0000-0000EE730000}"/>
    <cellStyle name="20% - Accent1 3 6 4 2 2 4" xfId="29861" xr:uid="{00000000-0005-0000-0000-0000EF730000}"/>
    <cellStyle name="20% - Accent1 3 6 4 2 3" xfId="29862" xr:uid="{00000000-0005-0000-0000-0000F0730000}"/>
    <cellStyle name="20% - Accent1 3 6 4 2 3 2" xfId="29863" xr:uid="{00000000-0005-0000-0000-0000F1730000}"/>
    <cellStyle name="20% - Accent1 3 6 4 2 3 2 2" xfId="29864" xr:uid="{00000000-0005-0000-0000-0000F2730000}"/>
    <cellStyle name="20% - Accent1 3 6 4 2 3 2 2 2" xfId="29865" xr:uid="{00000000-0005-0000-0000-0000F3730000}"/>
    <cellStyle name="20% - Accent1 3 6 4 2 3 2 3" xfId="29866" xr:uid="{00000000-0005-0000-0000-0000F4730000}"/>
    <cellStyle name="20% - Accent1 3 6 4 2 3 3" xfId="29867" xr:uid="{00000000-0005-0000-0000-0000F5730000}"/>
    <cellStyle name="20% - Accent1 3 6 4 2 3 3 2" xfId="29868" xr:uid="{00000000-0005-0000-0000-0000F6730000}"/>
    <cellStyle name="20% - Accent1 3 6 4 2 3 4" xfId="29869" xr:uid="{00000000-0005-0000-0000-0000F7730000}"/>
    <cellStyle name="20% - Accent1 3 6 4 2 4" xfId="29870" xr:uid="{00000000-0005-0000-0000-0000F8730000}"/>
    <cellStyle name="20% - Accent1 3 6 4 2 4 2" xfId="29871" xr:uid="{00000000-0005-0000-0000-0000F9730000}"/>
    <cellStyle name="20% - Accent1 3 6 4 2 4 2 2" xfId="29872" xr:uid="{00000000-0005-0000-0000-0000FA730000}"/>
    <cellStyle name="20% - Accent1 3 6 4 2 4 2 2 2" xfId="29873" xr:uid="{00000000-0005-0000-0000-0000FB730000}"/>
    <cellStyle name="20% - Accent1 3 6 4 2 4 2 3" xfId="29874" xr:uid="{00000000-0005-0000-0000-0000FC730000}"/>
    <cellStyle name="20% - Accent1 3 6 4 2 4 3" xfId="29875" xr:uid="{00000000-0005-0000-0000-0000FD730000}"/>
    <cellStyle name="20% - Accent1 3 6 4 2 4 3 2" xfId="29876" xr:uid="{00000000-0005-0000-0000-0000FE730000}"/>
    <cellStyle name="20% - Accent1 3 6 4 2 4 4" xfId="29877" xr:uid="{00000000-0005-0000-0000-0000FF730000}"/>
    <cellStyle name="20% - Accent1 3 6 4 2 5" xfId="29878" xr:uid="{00000000-0005-0000-0000-000000740000}"/>
    <cellStyle name="20% - Accent1 3 6 4 2 5 2" xfId="29879" xr:uid="{00000000-0005-0000-0000-000001740000}"/>
    <cellStyle name="20% - Accent1 3 6 4 2 5 2 2" xfId="29880" xr:uid="{00000000-0005-0000-0000-000002740000}"/>
    <cellStyle name="20% - Accent1 3 6 4 2 5 3" xfId="29881" xr:uid="{00000000-0005-0000-0000-000003740000}"/>
    <cellStyle name="20% - Accent1 3 6 4 2 6" xfId="29882" xr:uid="{00000000-0005-0000-0000-000004740000}"/>
    <cellStyle name="20% - Accent1 3 6 4 2 6 2" xfId="29883" xr:uid="{00000000-0005-0000-0000-000005740000}"/>
    <cellStyle name="20% - Accent1 3 6 4 2 6 2 2" xfId="29884" xr:uid="{00000000-0005-0000-0000-000006740000}"/>
    <cellStyle name="20% - Accent1 3 6 4 2 6 3" xfId="29885" xr:uid="{00000000-0005-0000-0000-000007740000}"/>
    <cellStyle name="20% - Accent1 3 6 4 2 7" xfId="29886" xr:uid="{00000000-0005-0000-0000-000008740000}"/>
    <cellStyle name="20% - Accent1 3 6 4 2 7 2" xfId="29887" xr:uid="{00000000-0005-0000-0000-000009740000}"/>
    <cellStyle name="20% - Accent1 3 6 4 2 8" xfId="29888" xr:uid="{00000000-0005-0000-0000-00000A740000}"/>
    <cellStyle name="20% - Accent1 3 6 4 2 8 2" xfId="29889" xr:uid="{00000000-0005-0000-0000-00000B740000}"/>
    <cellStyle name="20% - Accent1 3 6 4 2 9" xfId="29890" xr:uid="{00000000-0005-0000-0000-00000C740000}"/>
    <cellStyle name="20% - Accent1 3 6 4 3" xfId="29891" xr:uid="{00000000-0005-0000-0000-00000D740000}"/>
    <cellStyle name="20% - Accent1 3 6 4 3 2" xfId="29892" xr:uid="{00000000-0005-0000-0000-00000E740000}"/>
    <cellStyle name="20% - Accent1 3 6 4 3 2 2" xfId="29893" xr:uid="{00000000-0005-0000-0000-00000F740000}"/>
    <cellStyle name="20% - Accent1 3 6 4 3 2 2 2" xfId="29894" xr:uid="{00000000-0005-0000-0000-000010740000}"/>
    <cellStyle name="20% - Accent1 3 6 4 3 2 2 2 2" xfId="29895" xr:uid="{00000000-0005-0000-0000-000011740000}"/>
    <cellStyle name="20% - Accent1 3 6 4 3 2 2 3" xfId="29896" xr:uid="{00000000-0005-0000-0000-000012740000}"/>
    <cellStyle name="20% - Accent1 3 6 4 3 2 3" xfId="29897" xr:uid="{00000000-0005-0000-0000-000013740000}"/>
    <cellStyle name="20% - Accent1 3 6 4 3 2 3 2" xfId="29898" xr:uid="{00000000-0005-0000-0000-000014740000}"/>
    <cellStyle name="20% - Accent1 3 6 4 3 2 4" xfId="29899" xr:uid="{00000000-0005-0000-0000-000015740000}"/>
    <cellStyle name="20% - Accent1 3 6 4 3 3" xfId="29900" xr:uid="{00000000-0005-0000-0000-000016740000}"/>
    <cellStyle name="20% - Accent1 3 6 4 3 3 2" xfId="29901" xr:uid="{00000000-0005-0000-0000-000017740000}"/>
    <cellStyle name="20% - Accent1 3 6 4 3 3 2 2" xfId="29902" xr:uid="{00000000-0005-0000-0000-000018740000}"/>
    <cellStyle name="20% - Accent1 3 6 4 3 3 2 2 2" xfId="29903" xr:uid="{00000000-0005-0000-0000-000019740000}"/>
    <cellStyle name="20% - Accent1 3 6 4 3 3 2 3" xfId="29904" xr:uid="{00000000-0005-0000-0000-00001A740000}"/>
    <cellStyle name="20% - Accent1 3 6 4 3 3 3" xfId="29905" xr:uid="{00000000-0005-0000-0000-00001B740000}"/>
    <cellStyle name="20% - Accent1 3 6 4 3 3 3 2" xfId="29906" xr:uid="{00000000-0005-0000-0000-00001C740000}"/>
    <cellStyle name="20% - Accent1 3 6 4 3 3 4" xfId="29907" xr:uid="{00000000-0005-0000-0000-00001D740000}"/>
    <cellStyle name="20% - Accent1 3 6 4 3 4" xfId="29908" xr:uid="{00000000-0005-0000-0000-00001E740000}"/>
    <cellStyle name="20% - Accent1 3 6 4 3 4 2" xfId="29909" xr:uid="{00000000-0005-0000-0000-00001F740000}"/>
    <cellStyle name="20% - Accent1 3 6 4 3 4 2 2" xfId="29910" xr:uid="{00000000-0005-0000-0000-000020740000}"/>
    <cellStyle name="20% - Accent1 3 6 4 3 4 2 2 2" xfId="29911" xr:uid="{00000000-0005-0000-0000-000021740000}"/>
    <cellStyle name="20% - Accent1 3 6 4 3 4 2 3" xfId="29912" xr:uid="{00000000-0005-0000-0000-000022740000}"/>
    <cellStyle name="20% - Accent1 3 6 4 3 4 3" xfId="29913" xr:uid="{00000000-0005-0000-0000-000023740000}"/>
    <cellStyle name="20% - Accent1 3 6 4 3 4 3 2" xfId="29914" xr:uid="{00000000-0005-0000-0000-000024740000}"/>
    <cellStyle name="20% - Accent1 3 6 4 3 4 4" xfId="29915" xr:uid="{00000000-0005-0000-0000-000025740000}"/>
    <cellStyle name="20% - Accent1 3 6 4 3 5" xfId="29916" xr:uid="{00000000-0005-0000-0000-000026740000}"/>
    <cellStyle name="20% - Accent1 3 6 4 3 5 2" xfId="29917" xr:uid="{00000000-0005-0000-0000-000027740000}"/>
    <cellStyle name="20% - Accent1 3 6 4 3 5 2 2" xfId="29918" xr:uid="{00000000-0005-0000-0000-000028740000}"/>
    <cellStyle name="20% - Accent1 3 6 4 3 5 3" xfId="29919" xr:uid="{00000000-0005-0000-0000-000029740000}"/>
    <cellStyle name="20% - Accent1 3 6 4 3 6" xfId="29920" xr:uid="{00000000-0005-0000-0000-00002A740000}"/>
    <cellStyle name="20% - Accent1 3 6 4 3 6 2" xfId="29921" xr:uid="{00000000-0005-0000-0000-00002B740000}"/>
    <cellStyle name="20% - Accent1 3 6 4 3 6 2 2" xfId="29922" xr:uid="{00000000-0005-0000-0000-00002C740000}"/>
    <cellStyle name="20% - Accent1 3 6 4 3 6 3" xfId="29923" xr:uid="{00000000-0005-0000-0000-00002D740000}"/>
    <cellStyle name="20% - Accent1 3 6 4 3 7" xfId="29924" xr:uid="{00000000-0005-0000-0000-00002E740000}"/>
    <cellStyle name="20% - Accent1 3 6 4 3 7 2" xfId="29925" xr:uid="{00000000-0005-0000-0000-00002F740000}"/>
    <cellStyle name="20% - Accent1 3 6 4 3 8" xfId="29926" xr:uid="{00000000-0005-0000-0000-000030740000}"/>
    <cellStyle name="20% - Accent1 3 6 4 3 8 2" xfId="29927" xr:uid="{00000000-0005-0000-0000-000031740000}"/>
    <cellStyle name="20% - Accent1 3 6 4 3 9" xfId="29928" xr:uid="{00000000-0005-0000-0000-000032740000}"/>
    <cellStyle name="20% - Accent1 3 6 4 4" xfId="29929" xr:uid="{00000000-0005-0000-0000-000033740000}"/>
    <cellStyle name="20% - Accent1 3 6 4 4 2" xfId="29930" xr:uid="{00000000-0005-0000-0000-000034740000}"/>
    <cellStyle name="20% - Accent1 3 6 4 4 2 2" xfId="29931" xr:uid="{00000000-0005-0000-0000-000035740000}"/>
    <cellStyle name="20% - Accent1 3 6 4 4 2 2 2" xfId="29932" xr:uid="{00000000-0005-0000-0000-000036740000}"/>
    <cellStyle name="20% - Accent1 3 6 4 4 2 3" xfId="29933" xr:uid="{00000000-0005-0000-0000-000037740000}"/>
    <cellStyle name="20% - Accent1 3 6 4 4 3" xfId="29934" xr:uid="{00000000-0005-0000-0000-000038740000}"/>
    <cellStyle name="20% - Accent1 3 6 4 4 3 2" xfId="29935" xr:uid="{00000000-0005-0000-0000-000039740000}"/>
    <cellStyle name="20% - Accent1 3 6 4 4 4" xfId="29936" xr:uid="{00000000-0005-0000-0000-00003A740000}"/>
    <cellStyle name="20% - Accent1 3 6 4 5" xfId="29937" xr:uid="{00000000-0005-0000-0000-00003B740000}"/>
    <cellStyle name="20% - Accent1 3 6 4 5 2" xfId="29938" xr:uid="{00000000-0005-0000-0000-00003C740000}"/>
    <cellStyle name="20% - Accent1 3 6 4 5 2 2" xfId="29939" xr:uid="{00000000-0005-0000-0000-00003D740000}"/>
    <cellStyle name="20% - Accent1 3 6 4 5 2 2 2" xfId="29940" xr:uid="{00000000-0005-0000-0000-00003E740000}"/>
    <cellStyle name="20% - Accent1 3 6 4 5 2 3" xfId="29941" xr:uid="{00000000-0005-0000-0000-00003F740000}"/>
    <cellStyle name="20% - Accent1 3 6 4 5 3" xfId="29942" xr:uid="{00000000-0005-0000-0000-000040740000}"/>
    <cellStyle name="20% - Accent1 3 6 4 5 3 2" xfId="29943" xr:uid="{00000000-0005-0000-0000-000041740000}"/>
    <cellStyle name="20% - Accent1 3 6 4 5 4" xfId="29944" xr:uid="{00000000-0005-0000-0000-000042740000}"/>
    <cellStyle name="20% - Accent1 3 6 4 6" xfId="29945" xr:uid="{00000000-0005-0000-0000-000043740000}"/>
    <cellStyle name="20% - Accent1 3 6 4 6 2" xfId="29946" xr:uid="{00000000-0005-0000-0000-000044740000}"/>
    <cellStyle name="20% - Accent1 3 6 4 6 2 2" xfId="29947" xr:uid="{00000000-0005-0000-0000-000045740000}"/>
    <cellStyle name="20% - Accent1 3 6 4 6 2 2 2" xfId="29948" xr:uid="{00000000-0005-0000-0000-000046740000}"/>
    <cellStyle name="20% - Accent1 3 6 4 6 2 3" xfId="29949" xr:uid="{00000000-0005-0000-0000-000047740000}"/>
    <cellStyle name="20% - Accent1 3 6 4 6 3" xfId="29950" xr:uid="{00000000-0005-0000-0000-000048740000}"/>
    <cellStyle name="20% - Accent1 3 6 4 6 3 2" xfId="29951" xr:uid="{00000000-0005-0000-0000-000049740000}"/>
    <cellStyle name="20% - Accent1 3 6 4 6 4" xfId="29952" xr:uid="{00000000-0005-0000-0000-00004A740000}"/>
    <cellStyle name="20% - Accent1 3 6 4 7" xfId="29953" xr:uid="{00000000-0005-0000-0000-00004B740000}"/>
    <cellStyle name="20% - Accent1 3 6 4 7 2" xfId="29954" xr:uid="{00000000-0005-0000-0000-00004C740000}"/>
    <cellStyle name="20% - Accent1 3 6 4 7 2 2" xfId="29955" xr:uid="{00000000-0005-0000-0000-00004D740000}"/>
    <cellStyle name="20% - Accent1 3 6 4 7 3" xfId="29956" xr:uid="{00000000-0005-0000-0000-00004E740000}"/>
    <cellStyle name="20% - Accent1 3 6 4 8" xfId="29957" xr:uid="{00000000-0005-0000-0000-00004F740000}"/>
    <cellStyle name="20% - Accent1 3 6 4 8 2" xfId="29958" xr:uid="{00000000-0005-0000-0000-000050740000}"/>
    <cellStyle name="20% - Accent1 3 6 4 8 2 2" xfId="29959" xr:uid="{00000000-0005-0000-0000-000051740000}"/>
    <cellStyle name="20% - Accent1 3 6 4 8 3" xfId="29960" xr:uid="{00000000-0005-0000-0000-000052740000}"/>
    <cellStyle name="20% - Accent1 3 6 4 9" xfId="29961" xr:uid="{00000000-0005-0000-0000-000053740000}"/>
    <cellStyle name="20% - Accent1 3 6 4 9 2" xfId="29962" xr:uid="{00000000-0005-0000-0000-000054740000}"/>
    <cellStyle name="20% - Accent1 3 6 5" xfId="29963" xr:uid="{00000000-0005-0000-0000-000055740000}"/>
    <cellStyle name="20% - Accent1 3 6 5 10" xfId="29964" xr:uid="{00000000-0005-0000-0000-000056740000}"/>
    <cellStyle name="20% - Accent1 3 6 5 10 2" xfId="29965" xr:uid="{00000000-0005-0000-0000-000057740000}"/>
    <cellStyle name="20% - Accent1 3 6 5 11" xfId="29966" xr:uid="{00000000-0005-0000-0000-000058740000}"/>
    <cellStyle name="20% - Accent1 3 6 5 2" xfId="29967" xr:uid="{00000000-0005-0000-0000-000059740000}"/>
    <cellStyle name="20% - Accent1 3 6 5 2 2" xfId="29968" xr:uid="{00000000-0005-0000-0000-00005A740000}"/>
    <cellStyle name="20% - Accent1 3 6 5 2 2 2" xfId="29969" xr:uid="{00000000-0005-0000-0000-00005B740000}"/>
    <cellStyle name="20% - Accent1 3 6 5 2 2 2 2" xfId="29970" xr:uid="{00000000-0005-0000-0000-00005C740000}"/>
    <cellStyle name="20% - Accent1 3 6 5 2 2 2 2 2" xfId="29971" xr:uid="{00000000-0005-0000-0000-00005D740000}"/>
    <cellStyle name="20% - Accent1 3 6 5 2 2 2 3" xfId="29972" xr:uid="{00000000-0005-0000-0000-00005E740000}"/>
    <cellStyle name="20% - Accent1 3 6 5 2 2 3" xfId="29973" xr:uid="{00000000-0005-0000-0000-00005F740000}"/>
    <cellStyle name="20% - Accent1 3 6 5 2 2 3 2" xfId="29974" xr:uid="{00000000-0005-0000-0000-000060740000}"/>
    <cellStyle name="20% - Accent1 3 6 5 2 2 4" xfId="29975" xr:uid="{00000000-0005-0000-0000-000061740000}"/>
    <cellStyle name="20% - Accent1 3 6 5 2 3" xfId="29976" xr:uid="{00000000-0005-0000-0000-000062740000}"/>
    <cellStyle name="20% - Accent1 3 6 5 2 3 2" xfId="29977" xr:uid="{00000000-0005-0000-0000-000063740000}"/>
    <cellStyle name="20% - Accent1 3 6 5 2 3 2 2" xfId="29978" xr:uid="{00000000-0005-0000-0000-000064740000}"/>
    <cellStyle name="20% - Accent1 3 6 5 2 3 2 2 2" xfId="29979" xr:uid="{00000000-0005-0000-0000-000065740000}"/>
    <cellStyle name="20% - Accent1 3 6 5 2 3 2 3" xfId="29980" xr:uid="{00000000-0005-0000-0000-000066740000}"/>
    <cellStyle name="20% - Accent1 3 6 5 2 3 3" xfId="29981" xr:uid="{00000000-0005-0000-0000-000067740000}"/>
    <cellStyle name="20% - Accent1 3 6 5 2 3 3 2" xfId="29982" xr:uid="{00000000-0005-0000-0000-000068740000}"/>
    <cellStyle name="20% - Accent1 3 6 5 2 3 4" xfId="29983" xr:uid="{00000000-0005-0000-0000-000069740000}"/>
    <cellStyle name="20% - Accent1 3 6 5 2 4" xfId="29984" xr:uid="{00000000-0005-0000-0000-00006A740000}"/>
    <cellStyle name="20% - Accent1 3 6 5 2 4 2" xfId="29985" xr:uid="{00000000-0005-0000-0000-00006B740000}"/>
    <cellStyle name="20% - Accent1 3 6 5 2 4 2 2" xfId="29986" xr:uid="{00000000-0005-0000-0000-00006C740000}"/>
    <cellStyle name="20% - Accent1 3 6 5 2 4 2 2 2" xfId="29987" xr:uid="{00000000-0005-0000-0000-00006D740000}"/>
    <cellStyle name="20% - Accent1 3 6 5 2 4 2 3" xfId="29988" xr:uid="{00000000-0005-0000-0000-00006E740000}"/>
    <cellStyle name="20% - Accent1 3 6 5 2 4 3" xfId="29989" xr:uid="{00000000-0005-0000-0000-00006F740000}"/>
    <cellStyle name="20% - Accent1 3 6 5 2 4 3 2" xfId="29990" xr:uid="{00000000-0005-0000-0000-000070740000}"/>
    <cellStyle name="20% - Accent1 3 6 5 2 4 4" xfId="29991" xr:uid="{00000000-0005-0000-0000-000071740000}"/>
    <cellStyle name="20% - Accent1 3 6 5 2 5" xfId="29992" xr:uid="{00000000-0005-0000-0000-000072740000}"/>
    <cellStyle name="20% - Accent1 3 6 5 2 5 2" xfId="29993" xr:uid="{00000000-0005-0000-0000-000073740000}"/>
    <cellStyle name="20% - Accent1 3 6 5 2 5 2 2" xfId="29994" xr:uid="{00000000-0005-0000-0000-000074740000}"/>
    <cellStyle name="20% - Accent1 3 6 5 2 5 3" xfId="29995" xr:uid="{00000000-0005-0000-0000-000075740000}"/>
    <cellStyle name="20% - Accent1 3 6 5 2 6" xfId="29996" xr:uid="{00000000-0005-0000-0000-000076740000}"/>
    <cellStyle name="20% - Accent1 3 6 5 2 6 2" xfId="29997" xr:uid="{00000000-0005-0000-0000-000077740000}"/>
    <cellStyle name="20% - Accent1 3 6 5 2 6 2 2" xfId="29998" xr:uid="{00000000-0005-0000-0000-000078740000}"/>
    <cellStyle name="20% - Accent1 3 6 5 2 6 3" xfId="29999" xr:uid="{00000000-0005-0000-0000-000079740000}"/>
    <cellStyle name="20% - Accent1 3 6 5 2 7" xfId="30000" xr:uid="{00000000-0005-0000-0000-00007A740000}"/>
    <cellStyle name="20% - Accent1 3 6 5 2 7 2" xfId="30001" xr:uid="{00000000-0005-0000-0000-00007B740000}"/>
    <cellStyle name="20% - Accent1 3 6 5 2 8" xfId="30002" xr:uid="{00000000-0005-0000-0000-00007C740000}"/>
    <cellStyle name="20% - Accent1 3 6 5 2 8 2" xfId="30003" xr:uid="{00000000-0005-0000-0000-00007D740000}"/>
    <cellStyle name="20% - Accent1 3 6 5 2 9" xfId="30004" xr:uid="{00000000-0005-0000-0000-00007E740000}"/>
    <cellStyle name="20% - Accent1 3 6 5 3" xfId="30005" xr:uid="{00000000-0005-0000-0000-00007F740000}"/>
    <cellStyle name="20% - Accent1 3 6 5 3 2" xfId="30006" xr:uid="{00000000-0005-0000-0000-000080740000}"/>
    <cellStyle name="20% - Accent1 3 6 5 3 2 2" xfId="30007" xr:uid="{00000000-0005-0000-0000-000081740000}"/>
    <cellStyle name="20% - Accent1 3 6 5 3 2 2 2" xfId="30008" xr:uid="{00000000-0005-0000-0000-000082740000}"/>
    <cellStyle name="20% - Accent1 3 6 5 3 2 2 2 2" xfId="30009" xr:uid="{00000000-0005-0000-0000-000083740000}"/>
    <cellStyle name="20% - Accent1 3 6 5 3 2 2 3" xfId="30010" xr:uid="{00000000-0005-0000-0000-000084740000}"/>
    <cellStyle name="20% - Accent1 3 6 5 3 2 3" xfId="30011" xr:uid="{00000000-0005-0000-0000-000085740000}"/>
    <cellStyle name="20% - Accent1 3 6 5 3 2 3 2" xfId="30012" xr:uid="{00000000-0005-0000-0000-000086740000}"/>
    <cellStyle name="20% - Accent1 3 6 5 3 2 4" xfId="30013" xr:uid="{00000000-0005-0000-0000-000087740000}"/>
    <cellStyle name="20% - Accent1 3 6 5 3 3" xfId="30014" xr:uid="{00000000-0005-0000-0000-000088740000}"/>
    <cellStyle name="20% - Accent1 3 6 5 3 3 2" xfId="30015" xr:uid="{00000000-0005-0000-0000-000089740000}"/>
    <cellStyle name="20% - Accent1 3 6 5 3 3 2 2" xfId="30016" xr:uid="{00000000-0005-0000-0000-00008A740000}"/>
    <cellStyle name="20% - Accent1 3 6 5 3 3 2 2 2" xfId="30017" xr:uid="{00000000-0005-0000-0000-00008B740000}"/>
    <cellStyle name="20% - Accent1 3 6 5 3 3 2 3" xfId="30018" xr:uid="{00000000-0005-0000-0000-00008C740000}"/>
    <cellStyle name="20% - Accent1 3 6 5 3 3 3" xfId="30019" xr:uid="{00000000-0005-0000-0000-00008D740000}"/>
    <cellStyle name="20% - Accent1 3 6 5 3 3 3 2" xfId="30020" xr:uid="{00000000-0005-0000-0000-00008E740000}"/>
    <cellStyle name="20% - Accent1 3 6 5 3 3 4" xfId="30021" xr:uid="{00000000-0005-0000-0000-00008F740000}"/>
    <cellStyle name="20% - Accent1 3 6 5 3 4" xfId="30022" xr:uid="{00000000-0005-0000-0000-000090740000}"/>
    <cellStyle name="20% - Accent1 3 6 5 3 4 2" xfId="30023" xr:uid="{00000000-0005-0000-0000-000091740000}"/>
    <cellStyle name="20% - Accent1 3 6 5 3 4 2 2" xfId="30024" xr:uid="{00000000-0005-0000-0000-000092740000}"/>
    <cellStyle name="20% - Accent1 3 6 5 3 4 2 2 2" xfId="30025" xr:uid="{00000000-0005-0000-0000-000093740000}"/>
    <cellStyle name="20% - Accent1 3 6 5 3 4 2 3" xfId="30026" xr:uid="{00000000-0005-0000-0000-000094740000}"/>
    <cellStyle name="20% - Accent1 3 6 5 3 4 3" xfId="30027" xr:uid="{00000000-0005-0000-0000-000095740000}"/>
    <cellStyle name="20% - Accent1 3 6 5 3 4 3 2" xfId="30028" xr:uid="{00000000-0005-0000-0000-000096740000}"/>
    <cellStyle name="20% - Accent1 3 6 5 3 4 4" xfId="30029" xr:uid="{00000000-0005-0000-0000-000097740000}"/>
    <cellStyle name="20% - Accent1 3 6 5 3 5" xfId="30030" xr:uid="{00000000-0005-0000-0000-000098740000}"/>
    <cellStyle name="20% - Accent1 3 6 5 3 5 2" xfId="30031" xr:uid="{00000000-0005-0000-0000-000099740000}"/>
    <cellStyle name="20% - Accent1 3 6 5 3 5 2 2" xfId="30032" xr:uid="{00000000-0005-0000-0000-00009A740000}"/>
    <cellStyle name="20% - Accent1 3 6 5 3 5 3" xfId="30033" xr:uid="{00000000-0005-0000-0000-00009B740000}"/>
    <cellStyle name="20% - Accent1 3 6 5 3 6" xfId="30034" xr:uid="{00000000-0005-0000-0000-00009C740000}"/>
    <cellStyle name="20% - Accent1 3 6 5 3 6 2" xfId="30035" xr:uid="{00000000-0005-0000-0000-00009D740000}"/>
    <cellStyle name="20% - Accent1 3 6 5 3 6 2 2" xfId="30036" xr:uid="{00000000-0005-0000-0000-00009E740000}"/>
    <cellStyle name="20% - Accent1 3 6 5 3 6 3" xfId="30037" xr:uid="{00000000-0005-0000-0000-00009F740000}"/>
    <cellStyle name="20% - Accent1 3 6 5 3 7" xfId="30038" xr:uid="{00000000-0005-0000-0000-0000A0740000}"/>
    <cellStyle name="20% - Accent1 3 6 5 3 7 2" xfId="30039" xr:uid="{00000000-0005-0000-0000-0000A1740000}"/>
    <cellStyle name="20% - Accent1 3 6 5 3 8" xfId="30040" xr:uid="{00000000-0005-0000-0000-0000A2740000}"/>
    <cellStyle name="20% - Accent1 3 6 5 3 8 2" xfId="30041" xr:uid="{00000000-0005-0000-0000-0000A3740000}"/>
    <cellStyle name="20% - Accent1 3 6 5 3 9" xfId="30042" xr:uid="{00000000-0005-0000-0000-0000A4740000}"/>
    <cellStyle name="20% - Accent1 3 6 5 4" xfId="30043" xr:uid="{00000000-0005-0000-0000-0000A5740000}"/>
    <cellStyle name="20% - Accent1 3 6 5 4 2" xfId="30044" xr:uid="{00000000-0005-0000-0000-0000A6740000}"/>
    <cellStyle name="20% - Accent1 3 6 5 4 2 2" xfId="30045" xr:uid="{00000000-0005-0000-0000-0000A7740000}"/>
    <cellStyle name="20% - Accent1 3 6 5 4 2 2 2" xfId="30046" xr:uid="{00000000-0005-0000-0000-0000A8740000}"/>
    <cellStyle name="20% - Accent1 3 6 5 4 2 3" xfId="30047" xr:uid="{00000000-0005-0000-0000-0000A9740000}"/>
    <cellStyle name="20% - Accent1 3 6 5 4 3" xfId="30048" xr:uid="{00000000-0005-0000-0000-0000AA740000}"/>
    <cellStyle name="20% - Accent1 3 6 5 4 3 2" xfId="30049" xr:uid="{00000000-0005-0000-0000-0000AB740000}"/>
    <cellStyle name="20% - Accent1 3 6 5 4 4" xfId="30050" xr:uid="{00000000-0005-0000-0000-0000AC740000}"/>
    <cellStyle name="20% - Accent1 3 6 5 5" xfId="30051" xr:uid="{00000000-0005-0000-0000-0000AD740000}"/>
    <cellStyle name="20% - Accent1 3 6 5 5 2" xfId="30052" xr:uid="{00000000-0005-0000-0000-0000AE740000}"/>
    <cellStyle name="20% - Accent1 3 6 5 5 2 2" xfId="30053" xr:uid="{00000000-0005-0000-0000-0000AF740000}"/>
    <cellStyle name="20% - Accent1 3 6 5 5 2 2 2" xfId="30054" xr:uid="{00000000-0005-0000-0000-0000B0740000}"/>
    <cellStyle name="20% - Accent1 3 6 5 5 2 3" xfId="30055" xr:uid="{00000000-0005-0000-0000-0000B1740000}"/>
    <cellStyle name="20% - Accent1 3 6 5 5 3" xfId="30056" xr:uid="{00000000-0005-0000-0000-0000B2740000}"/>
    <cellStyle name="20% - Accent1 3 6 5 5 3 2" xfId="30057" xr:uid="{00000000-0005-0000-0000-0000B3740000}"/>
    <cellStyle name="20% - Accent1 3 6 5 5 4" xfId="30058" xr:uid="{00000000-0005-0000-0000-0000B4740000}"/>
    <cellStyle name="20% - Accent1 3 6 5 6" xfId="30059" xr:uid="{00000000-0005-0000-0000-0000B5740000}"/>
    <cellStyle name="20% - Accent1 3 6 5 6 2" xfId="30060" xr:uid="{00000000-0005-0000-0000-0000B6740000}"/>
    <cellStyle name="20% - Accent1 3 6 5 6 2 2" xfId="30061" xr:uid="{00000000-0005-0000-0000-0000B7740000}"/>
    <cellStyle name="20% - Accent1 3 6 5 6 2 2 2" xfId="30062" xr:uid="{00000000-0005-0000-0000-0000B8740000}"/>
    <cellStyle name="20% - Accent1 3 6 5 6 2 3" xfId="30063" xr:uid="{00000000-0005-0000-0000-0000B9740000}"/>
    <cellStyle name="20% - Accent1 3 6 5 6 3" xfId="30064" xr:uid="{00000000-0005-0000-0000-0000BA740000}"/>
    <cellStyle name="20% - Accent1 3 6 5 6 3 2" xfId="30065" xr:uid="{00000000-0005-0000-0000-0000BB740000}"/>
    <cellStyle name="20% - Accent1 3 6 5 6 4" xfId="30066" xr:uid="{00000000-0005-0000-0000-0000BC740000}"/>
    <cellStyle name="20% - Accent1 3 6 5 7" xfId="30067" xr:uid="{00000000-0005-0000-0000-0000BD740000}"/>
    <cellStyle name="20% - Accent1 3 6 5 7 2" xfId="30068" xr:uid="{00000000-0005-0000-0000-0000BE740000}"/>
    <cellStyle name="20% - Accent1 3 6 5 7 2 2" xfId="30069" xr:uid="{00000000-0005-0000-0000-0000BF740000}"/>
    <cellStyle name="20% - Accent1 3 6 5 7 3" xfId="30070" xr:uid="{00000000-0005-0000-0000-0000C0740000}"/>
    <cellStyle name="20% - Accent1 3 6 5 8" xfId="30071" xr:uid="{00000000-0005-0000-0000-0000C1740000}"/>
    <cellStyle name="20% - Accent1 3 6 5 8 2" xfId="30072" xr:uid="{00000000-0005-0000-0000-0000C2740000}"/>
    <cellStyle name="20% - Accent1 3 6 5 8 2 2" xfId="30073" xr:uid="{00000000-0005-0000-0000-0000C3740000}"/>
    <cellStyle name="20% - Accent1 3 6 5 8 3" xfId="30074" xr:uid="{00000000-0005-0000-0000-0000C4740000}"/>
    <cellStyle name="20% - Accent1 3 6 5 9" xfId="30075" xr:uid="{00000000-0005-0000-0000-0000C5740000}"/>
    <cellStyle name="20% - Accent1 3 6 5 9 2" xfId="30076" xr:uid="{00000000-0005-0000-0000-0000C6740000}"/>
    <cellStyle name="20% - Accent1 3 6 6" xfId="30077" xr:uid="{00000000-0005-0000-0000-0000C7740000}"/>
    <cellStyle name="20% - Accent1 3 6 6 2" xfId="30078" xr:uid="{00000000-0005-0000-0000-0000C8740000}"/>
    <cellStyle name="20% - Accent1 3 6 6 2 2" xfId="30079" xr:uid="{00000000-0005-0000-0000-0000C9740000}"/>
    <cellStyle name="20% - Accent1 3 6 6 2 2 2" xfId="30080" xr:uid="{00000000-0005-0000-0000-0000CA740000}"/>
    <cellStyle name="20% - Accent1 3 6 6 2 2 2 2" xfId="30081" xr:uid="{00000000-0005-0000-0000-0000CB740000}"/>
    <cellStyle name="20% - Accent1 3 6 6 2 2 3" xfId="30082" xr:uid="{00000000-0005-0000-0000-0000CC740000}"/>
    <cellStyle name="20% - Accent1 3 6 6 2 3" xfId="30083" xr:uid="{00000000-0005-0000-0000-0000CD740000}"/>
    <cellStyle name="20% - Accent1 3 6 6 2 3 2" xfId="30084" xr:uid="{00000000-0005-0000-0000-0000CE740000}"/>
    <cellStyle name="20% - Accent1 3 6 6 2 4" xfId="30085" xr:uid="{00000000-0005-0000-0000-0000CF740000}"/>
    <cellStyle name="20% - Accent1 3 6 6 3" xfId="30086" xr:uid="{00000000-0005-0000-0000-0000D0740000}"/>
    <cellStyle name="20% - Accent1 3 6 6 3 2" xfId="30087" xr:uid="{00000000-0005-0000-0000-0000D1740000}"/>
    <cellStyle name="20% - Accent1 3 6 6 3 2 2" xfId="30088" xr:uid="{00000000-0005-0000-0000-0000D2740000}"/>
    <cellStyle name="20% - Accent1 3 6 6 3 2 2 2" xfId="30089" xr:uid="{00000000-0005-0000-0000-0000D3740000}"/>
    <cellStyle name="20% - Accent1 3 6 6 3 2 3" xfId="30090" xr:uid="{00000000-0005-0000-0000-0000D4740000}"/>
    <cellStyle name="20% - Accent1 3 6 6 3 3" xfId="30091" xr:uid="{00000000-0005-0000-0000-0000D5740000}"/>
    <cellStyle name="20% - Accent1 3 6 6 3 3 2" xfId="30092" xr:uid="{00000000-0005-0000-0000-0000D6740000}"/>
    <cellStyle name="20% - Accent1 3 6 6 3 4" xfId="30093" xr:uid="{00000000-0005-0000-0000-0000D7740000}"/>
    <cellStyle name="20% - Accent1 3 6 6 4" xfId="30094" xr:uid="{00000000-0005-0000-0000-0000D8740000}"/>
    <cellStyle name="20% - Accent1 3 6 6 4 2" xfId="30095" xr:uid="{00000000-0005-0000-0000-0000D9740000}"/>
    <cellStyle name="20% - Accent1 3 6 6 4 2 2" xfId="30096" xr:uid="{00000000-0005-0000-0000-0000DA740000}"/>
    <cellStyle name="20% - Accent1 3 6 6 4 2 2 2" xfId="30097" xr:uid="{00000000-0005-0000-0000-0000DB740000}"/>
    <cellStyle name="20% - Accent1 3 6 6 4 2 3" xfId="30098" xr:uid="{00000000-0005-0000-0000-0000DC740000}"/>
    <cellStyle name="20% - Accent1 3 6 6 4 3" xfId="30099" xr:uid="{00000000-0005-0000-0000-0000DD740000}"/>
    <cellStyle name="20% - Accent1 3 6 6 4 3 2" xfId="30100" xr:uid="{00000000-0005-0000-0000-0000DE740000}"/>
    <cellStyle name="20% - Accent1 3 6 6 4 4" xfId="30101" xr:uid="{00000000-0005-0000-0000-0000DF740000}"/>
    <cellStyle name="20% - Accent1 3 6 6 5" xfId="30102" xr:uid="{00000000-0005-0000-0000-0000E0740000}"/>
    <cellStyle name="20% - Accent1 3 6 6 5 2" xfId="30103" xr:uid="{00000000-0005-0000-0000-0000E1740000}"/>
    <cellStyle name="20% - Accent1 3 6 6 5 2 2" xfId="30104" xr:uid="{00000000-0005-0000-0000-0000E2740000}"/>
    <cellStyle name="20% - Accent1 3 6 6 5 3" xfId="30105" xr:uid="{00000000-0005-0000-0000-0000E3740000}"/>
    <cellStyle name="20% - Accent1 3 6 6 6" xfId="30106" xr:uid="{00000000-0005-0000-0000-0000E4740000}"/>
    <cellStyle name="20% - Accent1 3 6 6 6 2" xfId="30107" xr:uid="{00000000-0005-0000-0000-0000E5740000}"/>
    <cellStyle name="20% - Accent1 3 6 6 6 2 2" xfId="30108" xr:uid="{00000000-0005-0000-0000-0000E6740000}"/>
    <cellStyle name="20% - Accent1 3 6 6 6 3" xfId="30109" xr:uid="{00000000-0005-0000-0000-0000E7740000}"/>
    <cellStyle name="20% - Accent1 3 6 6 7" xfId="30110" xr:uid="{00000000-0005-0000-0000-0000E8740000}"/>
    <cellStyle name="20% - Accent1 3 6 6 7 2" xfId="30111" xr:uid="{00000000-0005-0000-0000-0000E9740000}"/>
    <cellStyle name="20% - Accent1 3 6 6 8" xfId="30112" xr:uid="{00000000-0005-0000-0000-0000EA740000}"/>
    <cellStyle name="20% - Accent1 3 6 6 8 2" xfId="30113" xr:uid="{00000000-0005-0000-0000-0000EB740000}"/>
    <cellStyle name="20% - Accent1 3 6 6 9" xfId="30114" xr:uid="{00000000-0005-0000-0000-0000EC740000}"/>
    <cellStyle name="20% - Accent1 3 6 7" xfId="30115" xr:uid="{00000000-0005-0000-0000-0000ED740000}"/>
    <cellStyle name="20% - Accent1 3 6 7 2" xfId="30116" xr:uid="{00000000-0005-0000-0000-0000EE740000}"/>
    <cellStyle name="20% - Accent1 3 6 7 2 2" xfId="30117" xr:uid="{00000000-0005-0000-0000-0000EF740000}"/>
    <cellStyle name="20% - Accent1 3 6 7 2 2 2" xfId="30118" xr:uid="{00000000-0005-0000-0000-0000F0740000}"/>
    <cellStyle name="20% - Accent1 3 6 7 2 2 2 2" xfId="30119" xr:uid="{00000000-0005-0000-0000-0000F1740000}"/>
    <cellStyle name="20% - Accent1 3 6 7 2 2 3" xfId="30120" xr:uid="{00000000-0005-0000-0000-0000F2740000}"/>
    <cellStyle name="20% - Accent1 3 6 7 2 3" xfId="30121" xr:uid="{00000000-0005-0000-0000-0000F3740000}"/>
    <cellStyle name="20% - Accent1 3 6 7 2 3 2" xfId="30122" xr:uid="{00000000-0005-0000-0000-0000F4740000}"/>
    <cellStyle name="20% - Accent1 3 6 7 2 4" xfId="30123" xr:uid="{00000000-0005-0000-0000-0000F5740000}"/>
    <cellStyle name="20% - Accent1 3 6 7 3" xfId="30124" xr:uid="{00000000-0005-0000-0000-0000F6740000}"/>
    <cellStyle name="20% - Accent1 3 6 7 3 2" xfId="30125" xr:uid="{00000000-0005-0000-0000-0000F7740000}"/>
    <cellStyle name="20% - Accent1 3 6 7 3 2 2" xfId="30126" xr:uid="{00000000-0005-0000-0000-0000F8740000}"/>
    <cellStyle name="20% - Accent1 3 6 7 3 2 2 2" xfId="30127" xr:uid="{00000000-0005-0000-0000-0000F9740000}"/>
    <cellStyle name="20% - Accent1 3 6 7 3 2 3" xfId="30128" xr:uid="{00000000-0005-0000-0000-0000FA740000}"/>
    <cellStyle name="20% - Accent1 3 6 7 3 3" xfId="30129" xr:uid="{00000000-0005-0000-0000-0000FB740000}"/>
    <cellStyle name="20% - Accent1 3 6 7 3 3 2" xfId="30130" xr:uid="{00000000-0005-0000-0000-0000FC740000}"/>
    <cellStyle name="20% - Accent1 3 6 7 3 4" xfId="30131" xr:uid="{00000000-0005-0000-0000-0000FD740000}"/>
    <cellStyle name="20% - Accent1 3 6 7 4" xfId="30132" xr:uid="{00000000-0005-0000-0000-0000FE740000}"/>
    <cellStyle name="20% - Accent1 3 6 7 4 2" xfId="30133" xr:uid="{00000000-0005-0000-0000-0000FF740000}"/>
    <cellStyle name="20% - Accent1 3 6 7 4 2 2" xfId="30134" xr:uid="{00000000-0005-0000-0000-000000750000}"/>
    <cellStyle name="20% - Accent1 3 6 7 4 2 2 2" xfId="30135" xr:uid="{00000000-0005-0000-0000-000001750000}"/>
    <cellStyle name="20% - Accent1 3 6 7 4 2 3" xfId="30136" xr:uid="{00000000-0005-0000-0000-000002750000}"/>
    <cellStyle name="20% - Accent1 3 6 7 4 3" xfId="30137" xr:uid="{00000000-0005-0000-0000-000003750000}"/>
    <cellStyle name="20% - Accent1 3 6 7 4 3 2" xfId="30138" xr:uid="{00000000-0005-0000-0000-000004750000}"/>
    <cellStyle name="20% - Accent1 3 6 7 4 4" xfId="30139" xr:uid="{00000000-0005-0000-0000-000005750000}"/>
    <cellStyle name="20% - Accent1 3 6 7 5" xfId="30140" xr:uid="{00000000-0005-0000-0000-000006750000}"/>
    <cellStyle name="20% - Accent1 3 6 7 5 2" xfId="30141" xr:uid="{00000000-0005-0000-0000-000007750000}"/>
    <cellStyle name="20% - Accent1 3 6 7 5 2 2" xfId="30142" xr:uid="{00000000-0005-0000-0000-000008750000}"/>
    <cellStyle name="20% - Accent1 3 6 7 5 3" xfId="30143" xr:uid="{00000000-0005-0000-0000-000009750000}"/>
    <cellStyle name="20% - Accent1 3 6 7 6" xfId="30144" xr:uid="{00000000-0005-0000-0000-00000A750000}"/>
    <cellStyle name="20% - Accent1 3 6 7 6 2" xfId="30145" xr:uid="{00000000-0005-0000-0000-00000B750000}"/>
    <cellStyle name="20% - Accent1 3 6 7 6 2 2" xfId="30146" xr:uid="{00000000-0005-0000-0000-00000C750000}"/>
    <cellStyle name="20% - Accent1 3 6 7 6 3" xfId="30147" xr:uid="{00000000-0005-0000-0000-00000D750000}"/>
    <cellStyle name="20% - Accent1 3 6 7 7" xfId="30148" xr:uid="{00000000-0005-0000-0000-00000E750000}"/>
    <cellStyle name="20% - Accent1 3 6 7 7 2" xfId="30149" xr:uid="{00000000-0005-0000-0000-00000F750000}"/>
    <cellStyle name="20% - Accent1 3 6 7 8" xfId="30150" xr:uid="{00000000-0005-0000-0000-000010750000}"/>
    <cellStyle name="20% - Accent1 3 6 7 8 2" xfId="30151" xr:uid="{00000000-0005-0000-0000-000011750000}"/>
    <cellStyle name="20% - Accent1 3 6 7 9" xfId="30152" xr:uid="{00000000-0005-0000-0000-000012750000}"/>
    <cellStyle name="20% - Accent1 3 6 8" xfId="30153" xr:uid="{00000000-0005-0000-0000-000013750000}"/>
    <cellStyle name="20% - Accent1 3 6 8 2" xfId="30154" xr:uid="{00000000-0005-0000-0000-000014750000}"/>
    <cellStyle name="20% - Accent1 3 6 8 2 2" xfId="30155" xr:uid="{00000000-0005-0000-0000-000015750000}"/>
    <cellStyle name="20% - Accent1 3 6 8 2 2 2" xfId="30156" xr:uid="{00000000-0005-0000-0000-000016750000}"/>
    <cellStyle name="20% - Accent1 3 6 8 2 3" xfId="30157" xr:uid="{00000000-0005-0000-0000-000017750000}"/>
    <cellStyle name="20% - Accent1 3 6 8 3" xfId="30158" xr:uid="{00000000-0005-0000-0000-000018750000}"/>
    <cellStyle name="20% - Accent1 3 6 8 3 2" xfId="30159" xr:uid="{00000000-0005-0000-0000-000019750000}"/>
    <cellStyle name="20% - Accent1 3 6 8 4" xfId="30160" xr:uid="{00000000-0005-0000-0000-00001A750000}"/>
    <cellStyle name="20% - Accent1 3 6 9" xfId="30161" xr:uid="{00000000-0005-0000-0000-00001B750000}"/>
    <cellStyle name="20% - Accent1 3 6 9 2" xfId="30162" xr:uid="{00000000-0005-0000-0000-00001C750000}"/>
    <cellStyle name="20% - Accent1 3 6 9 2 2" xfId="30163" xr:uid="{00000000-0005-0000-0000-00001D750000}"/>
    <cellStyle name="20% - Accent1 3 6 9 2 2 2" xfId="30164" xr:uid="{00000000-0005-0000-0000-00001E750000}"/>
    <cellStyle name="20% - Accent1 3 6 9 2 3" xfId="30165" xr:uid="{00000000-0005-0000-0000-00001F750000}"/>
    <cellStyle name="20% - Accent1 3 6 9 3" xfId="30166" xr:uid="{00000000-0005-0000-0000-000020750000}"/>
    <cellStyle name="20% - Accent1 3 6 9 3 2" xfId="30167" xr:uid="{00000000-0005-0000-0000-000021750000}"/>
    <cellStyle name="20% - Accent1 3 6 9 4" xfId="30168" xr:uid="{00000000-0005-0000-0000-000022750000}"/>
    <cellStyle name="20% - Accent1 3 7" xfId="30169" xr:uid="{00000000-0005-0000-0000-000023750000}"/>
    <cellStyle name="20% - Accent1 3 7 10" xfId="30170" xr:uid="{00000000-0005-0000-0000-000024750000}"/>
    <cellStyle name="20% - Accent1 3 7 10 2" xfId="30171" xr:uid="{00000000-0005-0000-0000-000025750000}"/>
    <cellStyle name="20% - Accent1 3 7 10 2 2" xfId="30172" xr:uid="{00000000-0005-0000-0000-000026750000}"/>
    <cellStyle name="20% - Accent1 3 7 10 3" xfId="30173" xr:uid="{00000000-0005-0000-0000-000027750000}"/>
    <cellStyle name="20% - Accent1 3 7 11" xfId="30174" xr:uid="{00000000-0005-0000-0000-000028750000}"/>
    <cellStyle name="20% - Accent1 3 7 11 2" xfId="30175" xr:uid="{00000000-0005-0000-0000-000029750000}"/>
    <cellStyle name="20% - Accent1 3 7 11 2 2" xfId="30176" xr:uid="{00000000-0005-0000-0000-00002A750000}"/>
    <cellStyle name="20% - Accent1 3 7 11 3" xfId="30177" xr:uid="{00000000-0005-0000-0000-00002B750000}"/>
    <cellStyle name="20% - Accent1 3 7 12" xfId="30178" xr:uid="{00000000-0005-0000-0000-00002C750000}"/>
    <cellStyle name="20% - Accent1 3 7 12 2" xfId="30179" xr:uid="{00000000-0005-0000-0000-00002D750000}"/>
    <cellStyle name="20% - Accent1 3 7 13" xfId="30180" xr:uid="{00000000-0005-0000-0000-00002E750000}"/>
    <cellStyle name="20% - Accent1 3 7 13 2" xfId="30181" xr:uid="{00000000-0005-0000-0000-00002F750000}"/>
    <cellStyle name="20% - Accent1 3 7 14" xfId="30182" xr:uid="{00000000-0005-0000-0000-000030750000}"/>
    <cellStyle name="20% - Accent1 3 7 2" xfId="30183" xr:uid="{00000000-0005-0000-0000-000031750000}"/>
    <cellStyle name="20% - Accent1 3 7 2 10" xfId="30184" xr:uid="{00000000-0005-0000-0000-000032750000}"/>
    <cellStyle name="20% - Accent1 3 7 2 10 2" xfId="30185" xr:uid="{00000000-0005-0000-0000-000033750000}"/>
    <cellStyle name="20% - Accent1 3 7 2 11" xfId="30186" xr:uid="{00000000-0005-0000-0000-000034750000}"/>
    <cellStyle name="20% - Accent1 3 7 2 2" xfId="30187" xr:uid="{00000000-0005-0000-0000-000035750000}"/>
    <cellStyle name="20% - Accent1 3 7 2 2 2" xfId="30188" xr:uid="{00000000-0005-0000-0000-000036750000}"/>
    <cellStyle name="20% - Accent1 3 7 2 2 2 2" xfId="30189" xr:uid="{00000000-0005-0000-0000-000037750000}"/>
    <cellStyle name="20% - Accent1 3 7 2 2 2 2 2" xfId="30190" xr:uid="{00000000-0005-0000-0000-000038750000}"/>
    <cellStyle name="20% - Accent1 3 7 2 2 2 2 2 2" xfId="30191" xr:uid="{00000000-0005-0000-0000-000039750000}"/>
    <cellStyle name="20% - Accent1 3 7 2 2 2 2 3" xfId="30192" xr:uid="{00000000-0005-0000-0000-00003A750000}"/>
    <cellStyle name="20% - Accent1 3 7 2 2 2 3" xfId="30193" xr:uid="{00000000-0005-0000-0000-00003B750000}"/>
    <cellStyle name="20% - Accent1 3 7 2 2 2 3 2" xfId="30194" xr:uid="{00000000-0005-0000-0000-00003C750000}"/>
    <cellStyle name="20% - Accent1 3 7 2 2 2 4" xfId="30195" xr:uid="{00000000-0005-0000-0000-00003D750000}"/>
    <cellStyle name="20% - Accent1 3 7 2 2 3" xfId="30196" xr:uid="{00000000-0005-0000-0000-00003E750000}"/>
    <cellStyle name="20% - Accent1 3 7 2 2 3 2" xfId="30197" xr:uid="{00000000-0005-0000-0000-00003F750000}"/>
    <cellStyle name="20% - Accent1 3 7 2 2 3 2 2" xfId="30198" xr:uid="{00000000-0005-0000-0000-000040750000}"/>
    <cellStyle name="20% - Accent1 3 7 2 2 3 2 2 2" xfId="30199" xr:uid="{00000000-0005-0000-0000-000041750000}"/>
    <cellStyle name="20% - Accent1 3 7 2 2 3 2 3" xfId="30200" xr:uid="{00000000-0005-0000-0000-000042750000}"/>
    <cellStyle name="20% - Accent1 3 7 2 2 3 3" xfId="30201" xr:uid="{00000000-0005-0000-0000-000043750000}"/>
    <cellStyle name="20% - Accent1 3 7 2 2 3 3 2" xfId="30202" xr:uid="{00000000-0005-0000-0000-000044750000}"/>
    <cellStyle name="20% - Accent1 3 7 2 2 3 4" xfId="30203" xr:uid="{00000000-0005-0000-0000-000045750000}"/>
    <cellStyle name="20% - Accent1 3 7 2 2 4" xfId="30204" xr:uid="{00000000-0005-0000-0000-000046750000}"/>
    <cellStyle name="20% - Accent1 3 7 2 2 4 2" xfId="30205" xr:uid="{00000000-0005-0000-0000-000047750000}"/>
    <cellStyle name="20% - Accent1 3 7 2 2 4 2 2" xfId="30206" xr:uid="{00000000-0005-0000-0000-000048750000}"/>
    <cellStyle name="20% - Accent1 3 7 2 2 4 2 2 2" xfId="30207" xr:uid="{00000000-0005-0000-0000-000049750000}"/>
    <cellStyle name="20% - Accent1 3 7 2 2 4 2 3" xfId="30208" xr:uid="{00000000-0005-0000-0000-00004A750000}"/>
    <cellStyle name="20% - Accent1 3 7 2 2 4 3" xfId="30209" xr:uid="{00000000-0005-0000-0000-00004B750000}"/>
    <cellStyle name="20% - Accent1 3 7 2 2 4 3 2" xfId="30210" xr:uid="{00000000-0005-0000-0000-00004C750000}"/>
    <cellStyle name="20% - Accent1 3 7 2 2 4 4" xfId="30211" xr:uid="{00000000-0005-0000-0000-00004D750000}"/>
    <cellStyle name="20% - Accent1 3 7 2 2 5" xfId="30212" xr:uid="{00000000-0005-0000-0000-00004E750000}"/>
    <cellStyle name="20% - Accent1 3 7 2 2 5 2" xfId="30213" xr:uid="{00000000-0005-0000-0000-00004F750000}"/>
    <cellStyle name="20% - Accent1 3 7 2 2 5 2 2" xfId="30214" xr:uid="{00000000-0005-0000-0000-000050750000}"/>
    <cellStyle name="20% - Accent1 3 7 2 2 5 3" xfId="30215" xr:uid="{00000000-0005-0000-0000-000051750000}"/>
    <cellStyle name="20% - Accent1 3 7 2 2 6" xfId="30216" xr:uid="{00000000-0005-0000-0000-000052750000}"/>
    <cellStyle name="20% - Accent1 3 7 2 2 6 2" xfId="30217" xr:uid="{00000000-0005-0000-0000-000053750000}"/>
    <cellStyle name="20% - Accent1 3 7 2 2 6 2 2" xfId="30218" xr:uid="{00000000-0005-0000-0000-000054750000}"/>
    <cellStyle name="20% - Accent1 3 7 2 2 6 3" xfId="30219" xr:uid="{00000000-0005-0000-0000-000055750000}"/>
    <cellStyle name="20% - Accent1 3 7 2 2 7" xfId="30220" xr:uid="{00000000-0005-0000-0000-000056750000}"/>
    <cellStyle name="20% - Accent1 3 7 2 2 7 2" xfId="30221" xr:uid="{00000000-0005-0000-0000-000057750000}"/>
    <cellStyle name="20% - Accent1 3 7 2 2 8" xfId="30222" xr:uid="{00000000-0005-0000-0000-000058750000}"/>
    <cellStyle name="20% - Accent1 3 7 2 2 8 2" xfId="30223" xr:uid="{00000000-0005-0000-0000-000059750000}"/>
    <cellStyle name="20% - Accent1 3 7 2 2 9" xfId="30224" xr:uid="{00000000-0005-0000-0000-00005A750000}"/>
    <cellStyle name="20% - Accent1 3 7 2 3" xfId="30225" xr:uid="{00000000-0005-0000-0000-00005B750000}"/>
    <cellStyle name="20% - Accent1 3 7 2 3 2" xfId="30226" xr:uid="{00000000-0005-0000-0000-00005C750000}"/>
    <cellStyle name="20% - Accent1 3 7 2 3 2 2" xfId="30227" xr:uid="{00000000-0005-0000-0000-00005D750000}"/>
    <cellStyle name="20% - Accent1 3 7 2 3 2 2 2" xfId="30228" xr:uid="{00000000-0005-0000-0000-00005E750000}"/>
    <cellStyle name="20% - Accent1 3 7 2 3 2 2 2 2" xfId="30229" xr:uid="{00000000-0005-0000-0000-00005F750000}"/>
    <cellStyle name="20% - Accent1 3 7 2 3 2 2 3" xfId="30230" xr:uid="{00000000-0005-0000-0000-000060750000}"/>
    <cellStyle name="20% - Accent1 3 7 2 3 2 3" xfId="30231" xr:uid="{00000000-0005-0000-0000-000061750000}"/>
    <cellStyle name="20% - Accent1 3 7 2 3 2 3 2" xfId="30232" xr:uid="{00000000-0005-0000-0000-000062750000}"/>
    <cellStyle name="20% - Accent1 3 7 2 3 2 4" xfId="30233" xr:uid="{00000000-0005-0000-0000-000063750000}"/>
    <cellStyle name="20% - Accent1 3 7 2 3 3" xfId="30234" xr:uid="{00000000-0005-0000-0000-000064750000}"/>
    <cellStyle name="20% - Accent1 3 7 2 3 3 2" xfId="30235" xr:uid="{00000000-0005-0000-0000-000065750000}"/>
    <cellStyle name="20% - Accent1 3 7 2 3 3 2 2" xfId="30236" xr:uid="{00000000-0005-0000-0000-000066750000}"/>
    <cellStyle name="20% - Accent1 3 7 2 3 3 2 2 2" xfId="30237" xr:uid="{00000000-0005-0000-0000-000067750000}"/>
    <cellStyle name="20% - Accent1 3 7 2 3 3 2 3" xfId="30238" xr:uid="{00000000-0005-0000-0000-000068750000}"/>
    <cellStyle name="20% - Accent1 3 7 2 3 3 3" xfId="30239" xr:uid="{00000000-0005-0000-0000-000069750000}"/>
    <cellStyle name="20% - Accent1 3 7 2 3 3 3 2" xfId="30240" xr:uid="{00000000-0005-0000-0000-00006A750000}"/>
    <cellStyle name="20% - Accent1 3 7 2 3 3 4" xfId="30241" xr:uid="{00000000-0005-0000-0000-00006B750000}"/>
    <cellStyle name="20% - Accent1 3 7 2 3 4" xfId="30242" xr:uid="{00000000-0005-0000-0000-00006C750000}"/>
    <cellStyle name="20% - Accent1 3 7 2 3 4 2" xfId="30243" xr:uid="{00000000-0005-0000-0000-00006D750000}"/>
    <cellStyle name="20% - Accent1 3 7 2 3 4 2 2" xfId="30244" xr:uid="{00000000-0005-0000-0000-00006E750000}"/>
    <cellStyle name="20% - Accent1 3 7 2 3 4 2 2 2" xfId="30245" xr:uid="{00000000-0005-0000-0000-00006F750000}"/>
    <cellStyle name="20% - Accent1 3 7 2 3 4 2 3" xfId="30246" xr:uid="{00000000-0005-0000-0000-000070750000}"/>
    <cellStyle name="20% - Accent1 3 7 2 3 4 3" xfId="30247" xr:uid="{00000000-0005-0000-0000-000071750000}"/>
    <cellStyle name="20% - Accent1 3 7 2 3 4 3 2" xfId="30248" xr:uid="{00000000-0005-0000-0000-000072750000}"/>
    <cellStyle name="20% - Accent1 3 7 2 3 4 4" xfId="30249" xr:uid="{00000000-0005-0000-0000-000073750000}"/>
    <cellStyle name="20% - Accent1 3 7 2 3 5" xfId="30250" xr:uid="{00000000-0005-0000-0000-000074750000}"/>
    <cellStyle name="20% - Accent1 3 7 2 3 5 2" xfId="30251" xr:uid="{00000000-0005-0000-0000-000075750000}"/>
    <cellStyle name="20% - Accent1 3 7 2 3 5 2 2" xfId="30252" xr:uid="{00000000-0005-0000-0000-000076750000}"/>
    <cellStyle name="20% - Accent1 3 7 2 3 5 3" xfId="30253" xr:uid="{00000000-0005-0000-0000-000077750000}"/>
    <cellStyle name="20% - Accent1 3 7 2 3 6" xfId="30254" xr:uid="{00000000-0005-0000-0000-000078750000}"/>
    <cellStyle name="20% - Accent1 3 7 2 3 6 2" xfId="30255" xr:uid="{00000000-0005-0000-0000-000079750000}"/>
    <cellStyle name="20% - Accent1 3 7 2 3 6 2 2" xfId="30256" xr:uid="{00000000-0005-0000-0000-00007A750000}"/>
    <cellStyle name="20% - Accent1 3 7 2 3 6 3" xfId="30257" xr:uid="{00000000-0005-0000-0000-00007B750000}"/>
    <cellStyle name="20% - Accent1 3 7 2 3 7" xfId="30258" xr:uid="{00000000-0005-0000-0000-00007C750000}"/>
    <cellStyle name="20% - Accent1 3 7 2 3 7 2" xfId="30259" xr:uid="{00000000-0005-0000-0000-00007D750000}"/>
    <cellStyle name="20% - Accent1 3 7 2 3 8" xfId="30260" xr:uid="{00000000-0005-0000-0000-00007E750000}"/>
    <cellStyle name="20% - Accent1 3 7 2 3 8 2" xfId="30261" xr:uid="{00000000-0005-0000-0000-00007F750000}"/>
    <cellStyle name="20% - Accent1 3 7 2 3 9" xfId="30262" xr:uid="{00000000-0005-0000-0000-000080750000}"/>
    <cellStyle name="20% - Accent1 3 7 2 4" xfId="30263" xr:uid="{00000000-0005-0000-0000-000081750000}"/>
    <cellStyle name="20% - Accent1 3 7 2 4 2" xfId="30264" xr:uid="{00000000-0005-0000-0000-000082750000}"/>
    <cellStyle name="20% - Accent1 3 7 2 4 2 2" xfId="30265" xr:uid="{00000000-0005-0000-0000-000083750000}"/>
    <cellStyle name="20% - Accent1 3 7 2 4 2 2 2" xfId="30266" xr:uid="{00000000-0005-0000-0000-000084750000}"/>
    <cellStyle name="20% - Accent1 3 7 2 4 2 3" xfId="30267" xr:uid="{00000000-0005-0000-0000-000085750000}"/>
    <cellStyle name="20% - Accent1 3 7 2 4 3" xfId="30268" xr:uid="{00000000-0005-0000-0000-000086750000}"/>
    <cellStyle name="20% - Accent1 3 7 2 4 3 2" xfId="30269" xr:uid="{00000000-0005-0000-0000-000087750000}"/>
    <cellStyle name="20% - Accent1 3 7 2 4 4" xfId="30270" xr:uid="{00000000-0005-0000-0000-000088750000}"/>
    <cellStyle name="20% - Accent1 3 7 2 5" xfId="30271" xr:uid="{00000000-0005-0000-0000-000089750000}"/>
    <cellStyle name="20% - Accent1 3 7 2 5 2" xfId="30272" xr:uid="{00000000-0005-0000-0000-00008A750000}"/>
    <cellStyle name="20% - Accent1 3 7 2 5 2 2" xfId="30273" xr:uid="{00000000-0005-0000-0000-00008B750000}"/>
    <cellStyle name="20% - Accent1 3 7 2 5 2 2 2" xfId="30274" xr:uid="{00000000-0005-0000-0000-00008C750000}"/>
    <cellStyle name="20% - Accent1 3 7 2 5 2 3" xfId="30275" xr:uid="{00000000-0005-0000-0000-00008D750000}"/>
    <cellStyle name="20% - Accent1 3 7 2 5 3" xfId="30276" xr:uid="{00000000-0005-0000-0000-00008E750000}"/>
    <cellStyle name="20% - Accent1 3 7 2 5 3 2" xfId="30277" xr:uid="{00000000-0005-0000-0000-00008F750000}"/>
    <cellStyle name="20% - Accent1 3 7 2 5 4" xfId="30278" xr:uid="{00000000-0005-0000-0000-000090750000}"/>
    <cellStyle name="20% - Accent1 3 7 2 6" xfId="30279" xr:uid="{00000000-0005-0000-0000-000091750000}"/>
    <cellStyle name="20% - Accent1 3 7 2 6 2" xfId="30280" xr:uid="{00000000-0005-0000-0000-000092750000}"/>
    <cellStyle name="20% - Accent1 3 7 2 6 2 2" xfId="30281" xr:uid="{00000000-0005-0000-0000-000093750000}"/>
    <cellStyle name="20% - Accent1 3 7 2 6 2 2 2" xfId="30282" xr:uid="{00000000-0005-0000-0000-000094750000}"/>
    <cellStyle name="20% - Accent1 3 7 2 6 2 3" xfId="30283" xr:uid="{00000000-0005-0000-0000-000095750000}"/>
    <cellStyle name="20% - Accent1 3 7 2 6 3" xfId="30284" xr:uid="{00000000-0005-0000-0000-000096750000}"/>
    <cellStyle name="20% - Accent1 3 7 2 6 3 2" xfId="30285" xr:uid="{00000000-0005-0000-0000-000097750000}"/>
    <cellStyle name="20% - Accent1 3 7 2 6 4" xfId="30286" xr:uid="{00000000-0005-0000-0000-000098750000}"/>
    <cellStyle name="20% - Accent1 3 7 2 7" xfId="30287" xr:uid="{00000000-0005-0000-0000-000099750000}"/>
    <cellStyle name="20% - Accent1 3 7 2 7 2" xfId="30288" xr:uid="{00000000-0005-0000-0000-00009A750000}"/>
    <cellStyle name="20% - Accent1 3 7 2 7 2 2" xfId="30289" xr:uid="{00000000-0005-0000-0000-00009B750000}"/>
    <cellStyle name="20% - Accent1 3 7 2 7 3" xfId="30290" xr:uid="{00000000-0005-0000-0000-00009C750000}"/>
    <cellStyle name="20% - Accent1 3 7 2 8" xfId="30291" xr:uid="{00000000-0005-0000-0000-00009D750000}"/>
    <cellStyle name="20% - Accent1 3 7 2 8 2" xfId="30292" xr:uid="{00000000-0005-0000-0000-00009E750000}"/>
    <cellStyle name="20% - Accent1 3 7 2 8 2 2" xfId="30293" xr:uid="{00000000-0005-0000-0000-00009F750000}"/>
    <cellStyle name="20% - Accent1 3 7 2 8 3" xfId="30294" xr:uid="{00000000-0005-0000-0000-0000A0750000}"/>
    <cellStyle name="20% - Accent1 3 7 2 9" xfId="30295" xr:uid="{00000000-0005-0000-0000-0000A1750000}"/>
    <cellStyle name="20% - Accent1 3 7 2 9 2" xfId="30296" xr:uid="{00000000-0005-0000-0000-0000A2750000}"/>
    <cellStyle name="20% - Accent1 3 7 3" xfId="30297" xr:uid="{00000000-0005-0000-0000-0000A3750000}"/>
    <cellStyle name="20% - Accent1 3 7 3 10" xfId="30298" xr:uid="{00000000-0005-0000-0000-0000A4750000}"/>
    <cellStyle name="20% - Accent1 3 7 3 10 2" xfId="30299" xr:uid="{00000000-0005-0000-0000-0000A5750000}"/>
    <cellStyle name="20% - Accent1 3 7 3 11" xfId="30300" xr:uid="{00000000-0005-0000-0000-0000A6750000}"/>
    <cellStyle name="20% - Accent1 3 7 3 2" xfId="30301" xr:uid="{00000000-0005-0000-0000-0000A7750000}"/>
    <cellStyle name="20% - Accent1 3 7 3 2 2" xfId="30302" xr:uid="{00000000-0005-0000-0000-0000A8750000}"/>
    <cellStyle name="20% - Accent1 3 7 3 2 2 2" xfId="30303" xr:uid="{00000000-0005-0000-0000-0000A9750000}"/>
    <cellStyle name="20% - Accent1 3 7 3 2 2 2 2" xfId="30304" xr:uid="{00000000-0005-0000-0000-0000AA750000}"/>
    <cellStyle name="20% - Accent1 3 7 3 2 2 2 2 2" xfId="30305" xr:uid="{00000000-0005-0000-0000-0000AB750000}"/>
    <cellStyle name="20% - Accent1 3 7 3 2 2 2 3" xfId="30306" xr:uid="{00000000-0005-0000-0000-0000AC750000}"/>
    <cellStyle name="20% - Accent1 3 7 3 2 2 3" xfId="30307" xr:uid="{00000000-0005-0000-0000-0000AD750000}"/>
    <cellStyle name="20% - Accent1 3 7 3 2 2 3 2" xfId="30308" xr:uid="{00000000-0005-0000-0000-0000AE750000}"/>
    <cellStyle name="20% - Accent1 3 7 3 2 2 4" xfId="30309" xr:uid="{00000000-0005-0000-0000-0000AF750000}"/>
    <cellStyle name="20% - Accent1 3 7 3 2 3" xfId="30310" xr:uid="{00000000-0005-0000-0000-0000B0750000}"/>
    <cellStyle name="20% - Accent1 3 7 3 2 3 2" xfId="30311" xr:uid="{00000000-0005-0000-0000-0000B1750000}"/>
    <cellStyle name="20% - Accent1 3 7 3 2 3 2 2" xfId="30312" xr:uid="{00000000-0005-0000-0000-0000B2750000}"/>
    <cellStyle name="20% - Accent1 3 7 3 2 3 2 2 2" xfId="30313" xr:uid="{00000000-0005-0000-0000-0000B3750000}"/>
    <cellStyle name="20% - Accent1 3 7 3 2 3 2 3" xfId="30314" xr:uid="{00000000-0005-0000-0000-0000B4750000}"/>
    <cellStyle name="20% - Accent1 3 7 3 2 3 3" xfId="30315" xr:uid="{00000000-0005-0000-0000-0000B5750000}"/>
    <cellStyle name="20% - Accent1 3 7 3 2 3 3 2" xfId="30316" xr:uid="{00000000-0005-0000-0000-0000B6750000}"/>
    <cellStyle name="20% - Accent1 3 7 3 2 3 4" xfId="30317" xr:uid="{00000000-0005-0000-0000-0000B7750000}"/>
    <cellStyle name="20% - Accent1 3 7 3 2 4" xfId="30318" xr:uid="{00000000-0005-0000-0000-0000B8750000}"/>
    <cellStyle name="20% - Accent1 3 7 3 2 4 2" xfId="30319" xr:uid="{00000000-0005-0000-0000-0000B9750000}"/>
    <cellStyle name="20% - Accent1 3 7 3 2 4 2 2" xfId="30320" xr:uid="{00000000-0005-0000-0000-0000BA750000}"/>
    <cellStyle name="20% - Accent1 3 7 3 2 4 2 2 2" xfId="30321" xr:uid="{00000000-0005-0000-0000-0000BB750000}"/>
    <cellStyle name="20% - Accent1 3 7 3 2 4 2 3" xfId="30322" xr:uid="{00000000-0005-0000-0000-0000BC750000}"/>
    <cellStyle name="20% - Accent1 3 7 3 2 4 3" xfId="30323" xr:uid="{00000000-0005-0000-0000-0000BD750000}"/>
    <cellStyle name="20% - Accent1 3 7 3 2 4 3 2" xfId="30324" xr:uid="{00000000-0005-0000-0000-0000BE750000}"/>
    <cellStyle name="20% - Accent1 3 7 3 2 4 4" xfId="30325" xr:uid="{00000000-0005-0000-0000-0000BF750000}"/>
    <cellStyle name="20% - Accent1 3 7 3 2 5" xfId="30326" xr:uid="{00000000-0005-0000-0000-0000C0750000}"/>
    <cellStyle name="20% - Accent1 3 7 3 2 5 2" xfId="30327" xr:uid="{00000000-0005-0000-0000-0000C1750000}"/>
    <cellStyle name="20% - Accent1 3 7 3 2 5 2 2" xfId="30328" xr:uid="{00000000-0005-0000-0000-0000C2750000}"/>
    <cellStyle name="20% - Accent1 3 7 3 2 5 3" xfId="30329" xr:uid="{00000000-0005-0000-0000-0000C3750000}"/>
    <cellStyle name="20% - Accent1 3 7 3 2 6" xfId="30330" xr:uid="{00000000-0005-0000-0000-0000C4750000}"/>
    <cellStyle name="20% - Accent1 3 7 3 2 6 2" xfId="30331" xr:uid="{00000000-0005-0000-0000-0000C5750000}"/>
    <cellStyle name="20% - Accent1 3 7 3 2 6 2 2" xfId="30332" xr:uid="{00000000-0005-0000-0000-0000C6750000}"/>
    <cellStyle name="20% - Accent1 3 7 3 2 6 3" xfId="30333" xr:uid="{00000000-0005-0000-0000-0000C7750000}"/>
    <cellStyle name="20% - Accent1 3 7 3 2 7" xfId="30334" xr:uid="{00000000-0005-0000-0000-0000C8750000}"/>
    <cellStyle name="20% - Accent1 3 7 3 2 7 2" xfId="30335" xr:uid="{00000000-0005-0000-0000-0000C9750000}"/>
    <cellStyle name="20% - Accent1 3 7 3 2 8" xfId="30336" xr:uid="{00000000-0005-0000-0000-0000CA750000}"/>
    <cellStyle name="20% - Accent1 3 7 3 2 8 2" xfId="30337" xr:uid="{00000000-0005-0000-0000-0000CB750000}"/>
    <cellStyle name="20% - Accent1 3 7 3 2 9" xfId="30338" xr:uid="{00000000-0005-0000-0000-0000CC750000}"/>
    <cellStyle name="20% - Accent1 3 7 3 3" xfId="30339" xr:uid="{00000000-0005-0000-0000-0000CD750000}"/>
    <cellStyle name="20% - Accent1 3 7 3 3 2" xfId="30340" xr:uid="{00000000-0005-0000-0000-0000CE750000}"/>
    <cellStyle name="20% - Accent1 3 7 3 3 2 2" xfId="30341" xr:uid="{00000000-0005-0000-0000-0000CF750000}"/>
    <cellStyle name="20% - Accent1 3 7 3 3 2 2 2" xfId="30342" xr:uid="{00000000-0005-0000-0000-0000D0750000}"/>
    <cellStyle name="20% - Accent1 3 7 3 3 2 2 2 2" xfId="30343" xr:uid="{00000000-0005-0000-0000-0000D1750000}"/>
    <cellStyle name="20% - Accent1 3 7 3 3 2 2 3" xfId="30344" xr:uid="{00000000-0005-0000-0000-0000D2750000}"/>
    <cellStyle name="20% - Accent1 3 7 3 3 2 3" xfId="30345" xr:uid="{00000000-0005-0000-0000-0000D3750000}"/>
    <cellStyle name="20% - Accent1 3 7 3 3 2 3 2" xfId="30346" xr:uid="{00000000-0005-0000-0000-0000D4750000}"/>
    <cellStyle name="20% - Accent1 3 7 3 3 2 4" xfId="30347" xr:uid="{00000000-0005-0000-0000-0000D5750000}"/>
    <cellStyle name="20% - Accent1 3 7 3 3 3" xfId="30348" xr:uid="{00000000-0005-0000-0000-0000D6750000}"/>
    <cellStyle name="20% - Accent1 3 7 3 3 3 2" xfId="30349" xr:uid="{00000000-0005-0000-0000-0000D7750000}"/>
    <cellStyle name="20% - Accent1 3 7 3 3 3 2 2" xfId="30350" xr:uid="{00000000-0005-0000-0000-0000D8750000}"/>
    <cellStyle name="20% - Accent1 3 7 3 3 3 2 2 2" xfId="30351" xr:uid="{00000000-0005-0000-0000-0000D9750000}"/>
    <cellStyle name="20% - Accent1 3 7 3 3 3 2 3" xfId="30352" xr:uid="{00000000-0005-0000-0000-0000DA750000}"/>
    <cellStyle name="20% - Accent1 3 7 3 3 3 3" xfId="30353" xr:uid="{00000000-0005-0000-0000-0000DB750000}"/>
    <cellStyle name="20% - Accent1 3 7 3 3 3 3 2" xfId="30354" xr:uid="{00000000-0005-0000-0000-0000DC750000}"/>
    <cellStyle name="20% - Accent1 3 7 3 3 3 4" xfId="30355" xr:uid="{00000000-0005-0000-0000-0000DD750000}"/>
    <cellStyle name="20% - Accent1 3 7 3 3 4" xfId="30356" xr:uid="{00000000-0005-0000-0000-0000DE750000}"/>
    <cellStyle name="20% - Accent1 3 7 3 3 4 2" xfId="30357" xr:uid="{00000000-0005-0000-0000-0000DF750000}"/>
    <cellStyle name="20% - Accent1 3 7 3 3 4 2 2" xfId="30358" xr:uid="{00000000-0005-0000-0000-0000E0750000}"/>
    <cellStyle name="20% - Accent1 3 7 3 3 4 2 2 2" xfId="30359" xr:uid="{00000000-0005-0000-0000-0000E1750000}"/>
    <cellStyle name="20% - Accent1 3 7 3 3 4 2 3" xfId="30360" xr:uid="{00000000-0005-0000-0000-0000E2750000}"/>
    <cellStyle name="20% - Accent1 3 7 3 3 4 3" xfId="30361" xr:uid="{00000000-0005-0000-0000-0000E3750000}"/>
    <cellStyle name="20% - Accent1 3 7 3 3 4 3 2" xfId="30362" xr:uid="{00000000-0005-0000-0000-0000E4750000}"/>
    <cellStyle name="20% - Accent1 3 7 3 3 4 4" xfId="30363" xr:uid="{00000000-0005-0000-0000-0000E5750000}"/>
    <cellStyle name="20% - Accent1 3 7 3 3 5" xfId="30364" xr:uid="{00000000-0005-0000-0000-0000E6750000}"/>
    <cellStyle name="20% - Accent1 3 7 3 3 5 2" xfId="30365" xr:uid="{00000000-0005-0000-0000-0000E7750000}"/>
    <cellStyle name="20% - Accent1 3 7 3 3 5 2 2" xfId="30366" xr:uid="{00000000-0005-0000-0000-0000E8750000}"/>
    <cellStyle name="20% - Accent1 3 7 3 3 5 3" xfId="30367" xr:uid="{00000000-0005-0000-0000-0000E9750000}"/>
    <cellStyle name="20% - Accent1 3 7 3 3 6" xfId="30368" xr:uid="{00000000-0005-0000-0000-0000EA750000}"/>
    <cellStyle name="20% - Accent1 3 7 3 3 6 2" xfId="30369" xr:uid="{00000000-0005-0000-0000-0000EB750000}"/>
    <cellStyle name="20% - Accent1 3 7 3 3 6 2 2" xfId="30370" xr:uid="{00000000-0005-0000-0000-0000EC750000}"/>
    <cellStyle name="20% - Accent1 3 7 3 3 6 3" xfId="30371" xr:uid="{00000000-0005-0000-0000-0000ED750000}"/>
    <cellStyle name="20% - Accent1 3 7 3 3 7" xfId="30372" xr:uid="{00000000-0005-0000-0000-0000EE750000}"/>
    <cellStyle name="20% - Accent1 3 7 3 3 7 2" xfId="30373" xr:uid="{00000000-0005-0000-0000-0000EF750000}"/>
    <cellStyle name="20% - Accent1 3 7 3 3 8" xfId="30374" xr:uid="{00000000-0005-0000-0000-0000F0750000}"/>
    <cellStyle name="20% - Accent1 3 7 3 3 8 2" xfId="30375" xr:uid="{00000000-0005-0000-0000-0000F1750000}"/>
    <cellStyle name="20% - Accent1 3 7 3 3 9" xfId="30376" xr:uid="{00000000-0005-0000-0000-0000F2750000}"/>
    <cellStyle name="20% - Accent1 3 7 3 4" xfId="30377" xr:uid="{00000000-0005-0000-0000-0000F3750000}"/>
    <cellStyle name="20% - Accent1 3 7 3 4 2" xfId="30378" xr:uid="{00000000-0005-0000-0000-0000F4750000}"/>
    <cellStyle name="20% - Accent1 3 7 3 4 2 2" xfId="30379" xr:uid="{00000000-0005-0000-0000-0000F5750000}"/>
    <cellStyle name="20% - Accent1 3 7 3 4 2 2 2" xfId="30380" xr:uid="{00000000-0005-0000-0000-0000F6750000}"/>
    <cellStyle name="20% - Accent1 3 7 3 4 2 3" xfId="30381" xr:uid="{00000000-0005-0000-0000-0000F7750000}"/>
    <cellStyle name="20% - Accent1 3 7 3 4 3" xfId="30382" xr:uid="{00000000-0005-0000-0000-0000F8750000}"/>
    <cellStyle name="20% - Accent1 3 7 3 4 3 2" xfId="30383" xr:uid="{00000000-0005-0000-0000-0000F9750000}"/>
    <cellStyle name="20% - Accent1 3 7 3 4 4" xfId="30384" xr:uid="{00000000-0005-0000-0000-0000FA750000}"/>
    <cellStyle name="20% - Accent1 3 7 3 5" xfId="30385" xr:uid="{00000000-0005-0000-0000-0000FB750000}"/>
    <cellStyle name="20% - Accent1 3 7 3 5 2" xfId="30386" xr:uid="{00000000-0005-0000-0000-0000FC750000}"/>
    <cellStyle name="20% - Accent1 3 7 3 5 2 2" xfId="30387" xr:uid="{00000000-0005-0000-0000-0000FD750000}"/>
    <cellStyle name="20% - Accent1 3 7 3 5 2 2 2" xfId="30388" xr:uid="{00000000-0005-0000-0000-0000FE750000}"/>
    <cellStyle name="20% - Accent1 3 7 3 5 2 3" xfId="30389" xr:uid="{00000000-0005-0000-0000-0000FF750000}"/>
    <cellStyle name="20% - Accent1 3 7 3 5 3" xfId="30390" xr:uid="{00000000-0005-0000-0000-000000760000}"/>
    <cellStyle name="20% - Accent1 3 7 3 5 3 2" xfId="30391" xr:uid="{00000000-0005-0000-0000-000001760000}"/>
    <cellStyle name="20% - Accent1 3 7 3 5 4" xfId="30392" xr:uid="{00000000-0005-0000-0000-000002760000}"/>
    <cellStyle name="20% - Accent1 3 7 3 6" xfId="30393" xr:uid="{00000000-0005-0000-0000-000003760000}"/>
    <cellStyle name="20% - Accent1 3 7 3 6 2" xfId="30394" xr:uid="{00000000-0005-0000-0000-000004760000}"/>
    <cellStyle name="20% - Accent1 3 7 3 6 2 2" xfId="30395" xr:uid="{00000000-0005-0000-0000-000005760000}"/>
    <cellStyle name="20% - Accent1 3 7 3 6 2 2 2" xfId="30396" xr:uid="{00000000-0005-0000-0000-000006760000}"/>
    <cellStyle name="20% - Accent1 3 7 3 6 2 3" xfId="30397" xr:uid="{00000000-0005-0000-0000-000007760000}"/>
    <cellStyle name="20% - Accent1 3 7 3 6 3" xfId="30398" xr:uid="{00000000-0005-0000-0000-000008760000}"/>
    <cellStyle name="20% - Accent1 3 7 3 6 3 2" xfId="30399" xr:uid="{00000000-0005-0000-0000-000009760000}"/>
    <cellStyle name="20% - Accent1 3 7 3 6 4" xfId="30400" xr:uid="{00000000-0005-0000-0000-00000A760000}"/>
    <cellStyle name="20% - Accent1 3 7 3 7" xfId="30401" xr:uid="{00000000-0005-0000-0000-00000B760000}"/>
    <cellStyle name="20% - Accent1 3 7 3 7 2" xfId="30402" xr:uid="{00000000-0005-0000-0000-00000C760000}"/>
    <cellStyle name="20% - Accent1 3 7 3 7 2 2" xfId="30403" xr:uid="{00000000-0005-0000-0000-00000D760000}"/>
    <cellStyle name="20% - Accent1 3 7 3 7 3" xfId="30404" xr:uid="{00000000-0005-0000-0000-00000E760000}"/>
    <cellStyle name="20% - Accent1 3 7 3 8" xfId="30405" xr:uid="{00000000-0005-0000-0000-00000F760000}"/>
    <cellStyle name="20% - Accent1 3 7 3 8 2" xfId="30406" xr:uid="{00000000-0005-0000-0000-000010760000}"/>
    <cellStyle name="20% - Accent1 3 7 3 8 2 2" xfId="30407" xr:uid="{00000000-0005-0000-0000-000011760000}"/>
    <cellStyle name="20% - Accent1 3 7 3 8 3" xfId="30408" xr:uid="{00000000-0005-0000-0000-000012760000}"/>
    <cellStyle name="20% - Accent1 3 7 3 9" xfId="30409" xr:uid="{00000000-0005-0000-0000-000013760000}"/>
    <cellStyle name="20% - Accent1 3 7 3 9 2" xfId="30410" xr:uid="{00000000-0005-0000-0000-000014760000}"/>
    <cellStyle name="20% - Accent1 3 7 4" xfId="30411" xr:uid="{00000000-0005-0000-0000-000015760000}"/>
    <cellStyle name="20% - Accent1 3 7 4 10" xfId="30412" xr:uid="{00000000-0005-0000-0000-000016760000}"/>
    <cellStyle name="20% - Accent1 3 7 4 10 2" xfId="30413" xr:uid="{00000000-0005-0000-0000-000017760000}"/>
    <cellStyle name="20% - Accent1 3 7 4 11" xfId="30414" xr:uid="{00000000-0005-0000-0000-000018760000}"/>
    <cellStyle name="20% - Accent1 3 7 4 2" xfId="30415" xr:uid="{00000000-0005-0000-0000-000019760000}"/>
    <cellStyle name="20% - Accent1 3 7 4 2 2" xfId="30416" xr:uid="{00000000-0005-0000-0000-00001A760000}"/>
    <cellStyle name="20% - Accent1 3 7 4 2 2 2" xfId="30417" xr:uid="{00000000-0005-0000-0000-00001B760000}"/>
    <cellStyle name="20% - Accent1 3 7 4 2 2 2 2" xfId="30418" xr:uid="{00000000-0005-0000-0000-00001C760000}"/>
    <cellStyle name="20% - Accent1 3 7 4 2 2 2 2 2" xfId="30419" xr:uid="{00000000-0005-0000-0000-00001D760000}"/>
    <cellStyle name="20% - Accent1 3 7 4 2 2 2 3" xfId="30420" xr:uid="{00000000-0005-0000-0000-00001E760000}"/>
    <cellStyle name="20% - Accent1 3 7 4 2 2 3" xfId="30421" xr:uid="{00000000-0005-0000-0000-00001F760000}"/>
    <cellStyle name="20% - Accent1 3 7 4 2 2 3 2" xfId="30422" xr:uid="{00000000-0005-0000-0000-000020760000}"/>
    <cellStyle name="20% - Accent1 3 7 4 2 2 4" xfId="30423" xr:uid="{00000000-0005-0000-0000-000021760000}"/>
    <cellStyle name="20% - Accent1 3 7 4 2 3" xfId="30424" xr:uid="{00000000-0005-0000-0000-000022760000}"/>
    <cellStyle name="20% - Accent1 3 7 4 2 3 2" xfId="30425" xr:uid="{00000000-0005-0000-0000-000023760000}"/>
    <cellStyle name="20% - Accent1 3 7 4 2 3 2 2" xfId="30426" xr:uid="{00000000-0005-0000-0000-000024760000}"/>
    <cellStyle name="20% - Accent1 3 7 4 2 3 2 2 2" xfId="30427" xr:uid="{00000000-0005-0000-0000-000025760000}"/>
    <cellStyle name="20% - Accent1 3 7 4 2 3 2 3" xfId="30428" xr:uid="{00000000-0005-0000-0000-000026760000}"/>
    <cellStyle name="20% - Accent1 3 7 4 2 3 3" xfId="30429" xr:uid="{00000000-0005-0000-0000-000027760000}"/>
    <cellStyle name="20% - Accent1 3 7 4 2 3 3 2" xfId="30430" xr:uid="{00000000-0005-0000-0000-000028760000}"/>
    <cellStyle name="20% - Accent1 3 7 4 2 3 4" xfId="30431" xr:uid="{00000000-0005-0000-0000-000029760000}"/>
    <cellStyle name="20% - Accent1 3 7 4 2 4" xfId="30432" xr:uid="{00000000-0005-0000-0000-00002A760000}"/>
    <cellStyle name="20% - Accent1 3 7 4 2 4 2" xfId="30433" xr:uid="{00000000-0005-0000-0000-00002B760000}"/>
    <cellStyle name="20% - Accent1 3 7 4 2 4 2 2" xfId="30434" xr:uid="{00000000-0005-0000-0000-00002C760000}"/>
    <cellStyle name="20% - Accent1 3 7 4 2 4 2 2 2" xfId="30435" xr:uid="{00000000-0005-0000-0000-00002D760000}"/>
    <cellStyle name="20% - Accent1 3 7 4 2 4 2 3" xfId="30436" xr:uid="{00000000-0005-0000-0000-00002E760000}"/>
    <cellStyle name="20% - Accent1 3 7 4 2 4 3" xfId="30437" xr:uid="{00000000-0005-0000-0000-00002F760000}"/>
    <cellStyle name="20% - Accent1 3 7 4 2 4 3 2" xfId="30438" xr:uid="{00000000-0005-0000-0000-000030760000}"/>
    <cellStyle name="20% - Accent1 3 7 4 2 4 4" xfId="30439" xr:uid="{00000000-0005-0000-0000-000031760000}"/>
    <cellStyle name="20% - Accent1 3 7 4 2 5" xfId="30440" xr:uid="{00000000-0005-0000-0000-000032760000}"/>
    <cellStyle name="20% - Accent1 3 7 4 2 5 2" xfId="30441" xr:uid="{00000000-0005-0000-0000-000033760000}"/>
    <cellStyle name="20% - Accent1 3 7 4 2 5 2 2" xfId="30442" xr:uid="{00000000-0005-0000-0000-000034760000}"/>
    <cellStyle name="20% - Accent1 3 7 4 2 5 3" xfId="30443" xr:uid="{00000000-0005-0000-0000-000035760000}"/>
    <cellStyle name="20% - Accent1 3 7 4 2 6" xfId="30444" xr:uid="{00000000-0005-0000-0000-000036760000}"/>
    <cellStyle name="20% - Accent1 3 7 4 2 6 2" xfId="30445" xr:uid="{00000000-0005-0000-0000-000037760000}"/>
    <cellStyle name="20% - Accent1 3 7 4 2 6 2 2" xfId="30446" xr:uid="{00000000-0005-0000-0000-000038760000}"/>
    <cellStyle name="20% - Accent1 3 7 4 2 6 3" xfId="30447" xr:uid="{00000000-0005-0000-0000-000039760000}"/>
    <cellStyle name="20% - Accent1 3 7 4 2 7" xfId="30448" xr:uid="{00000000-0005-0000-0000-00003A760000}"/>
    <cellStyle name="20% - Accent1 3 7 4 2 7 2" xfId="30449" xr:uid="{00000000-0005-0000-0000-00003B760000}"/>
    <cellStyle name="20% - Accent1 3 7 4 2 8" xfId="30450" xr:uid="{00000000-0005-0000-0000-00003C760000}"/>
    <cellStyle name="20% - Accent1 3 7 4 2 8 2" xfId="30451" xr:uid="{00000000-0005-0000-0000-00003D760000}"/>
    <cellStyle name="20% - Accent1 3 7 4 2 9" xfId="30452" xr:uid="{00000000-0005-0000-0000-00003E760000}"/>
    <cellStyle name="20% - Accent1 3 7 4 3" xfId="30453" xr:uid="{00000000-0005-0000-0000-00003F760000}"/>
    <cellStyle name="20% - Accent1 3 7 4 3 2" xfId="30454" xr:uid="{00000000-0005-0000-0000-000040760000}"/>
    <cellStyle name="20% - Accent1 3 7 4 3 2 2" xfId="30455" xr:uid="{00000000-0005-0000-0000-000041760000}"/>
    <cellStyle name="20% - Accent1 3 7 4 3 2 2 2" xfId="30456" xr:uid="{00000000-0005-0000-0000-000042760000}"/>
    <cellStyle name="20% - Accent1 3 7 4 3 2 2 2 2" xfId="30457" xr:uid="{00000000-0005-0000-0000-000043760000}"/>
    <cellStyle name="20% - Accent1 3 7 4 3 2 2 3" xfId="30458" xr:uid="{00000000-0005-0000-0000-000044760000}"/>
    <cellStyle name="20% - Accent1 3 7 4 3 2 3" xfId="30459" xr:uid="{00000000-0005-0000-0000-000045760000}"/>
    <cellStyle name="20% - Accent1 3 7 4 3 2 3 2" xfId="30460" xr:uid="{00000000-0005-0000-0000-000046760000}"/>
    <cellStyle name="20% - Accent1 3 7 4 3 2 4" xfId="30461" xr:uid="{00000000-0005-0000-0000-000047760000}"/>
    <cellStyle name="20% - Accent1 3 7 4 3 3" xfId="30462" xr:uid="{00000000-0005-0000-0000-000048760000}"/>
    <cellStyle name="20% - Accent1 3 7 4 3 3 2" xfId="30463" xr:uid="{00000000-0005-0000-0000-000049760000}"/>
    <cellStyle name="20% - Accent1 3 7 4 3 3 2 2" xfId="30464" xr:uid="{00000000-0005-0000-0000-00004A760000}"/>
    <cellStyle name="20% - Accent1 3 7 4 3 3 2 2 2" xfId="30465" xr:uid="{00000000-0005-0000-0000-00004B760000}"/>
    <cellStyle name="20% - Accent1 3 7 4 3 3 2 3" xfId="30466" xr:uid="{00000000-0005-0000-0000-00004C760000}"/>
    <cellStyle name="20% - Accent1 3 7 4 3 3 3" xfId="30467" xr:uid="{00000000-0005-0000-0000-00004D760000}"/>
    <cellStyle name="20% - Accent1 3 7 4 3 3 3 2" xfId="30468" xr:uid="{00000000-0005-0000-0000-00004E760000}"/>
    <cellStyle name="20% - Accent1 3 7 4 3 3 4" xfId="30469" xr:uid="{00000000-0005-0000-0000-00004F760000}"/>
    <cellStyle name="20% - Accent1 3 7 4 3 4" xfId="30470" xr:uid="{00000000-0005-0000-0000-000050760000}"/>
    <cellStyle name="20% - Accent1 3 7 4 3 4 2" xfId="30471" xr:uid="{00000000-0005-0000-0000-000051760000}"/>
    <cellStyle name="20% - Accent1 3 7 4 3 4 2 2" xfId="30472" xr:uid="{00000000-0005-0000-0000-000052760000}"/>
    <cellStyle name="20% - Accent1 3 7 4 3 4 2 2 2" xfId="30473" xr:uid="{00000000-0005-0000-0000-000053760000}"/>
    <cellStyle name="20% - Accent1 3 7 4 3 4 2 3" xfId="30474" xr:uid="{00000000-0005-0000-0000-000054760000}"/>
    <cellStyle name="20% - Accent1 3 7 4 3 4 3" xfId="30475" xr:uid="{00000000-0005-0000-0000-000055760000}"/>
    <cellStyle name="20% - Accent1 3 7 4 3 4 3 2" xfId="30476" xr:uid="{00000000-0005-0000-0000-000056760000}"/>
    <cellStyle name="20% - Accent1 3 7 4 3 4 4" xfId="30477" xr:uid="{00000000-0005-0000-0000-000057760000}"/>
    <cellStyle name="20% - Accent1 3 7 4 3 5" xfId="30478" xr:uid="{00000000-0005-0000-0000-000058760000}"/>
    <cellStyle name="20% - Accent1 3 7 4 3 5 2" xfId="30479" xr:uid="{00000000-0005-0000-0000-000059760000}"/>
    <cellStyle name="20% - Accent1 3 7 4 3 5 2 2" xfId="30480" xr:uid="{00000000-0005-0000-0000-00005A760000}"/>
    <cellStyle name="20% - Accent1 3 7 4 3 5 3" xfId="30481" xr:uid="{00000000-0005-0000-0000-00005B760000}"/>
    <cellStyle name="20% - Accent1 3 7 4 3 6" xfId="30482" xr:uid="{00000000-0005-0000-0000-00005C760000}"/>
    <cellStyle name="20% - Accent1 3 7 4 3 6 2" xfId="30483" xr:uid="{00000000-0005-0000-0000-00005D760000}"/>
    <cellStyle name="20% - Accent1 3 7 4 3 6 2 2" xfId="30484" xr:uid="{00000000-0005-0000-0000-00005E760000}"/>
    <cellStyle name="20% - Accent1 3 7 4 3 6 3" xfId="30485" xr:uid="{00000000-0005-0000-0000-00005F760000}"/>
    <cellStyle name="20% - Accent1 3 7 4 3 7" xfId="30486" xr:uid="{00000000-0005-0000-0000-000060760000}"/>
    <cellStyle name="20% - Accent1 3 7 4 3 7 2" xfId="30487" xr:uid="{00000000-0005-0000-0000-000061760000}"/>
    <cellStyle name="20% - Accent1 3 7 4 3 8" xfId="30488" xr:uid="{00000000-0005-0000-0000-000062760000}"/>
    <cellStyle name="20% - Accent1 3 7 4 3 8 2" xfId="30489" xr:uid="{00000000-0005-0000-0000-000063760000}"/>
    <cellStyle name="20% - Accent1 3 7 4 3 9" xfId="30490" xr:uid="{00000000-0005-0000-0000-000064760000}"/>
    <cellStyle name="20% - Accent1 3 7 4 4" xfId="30491" xr:uid="{00000000-0005-0000-0000-000065760000}"/>
    <cellStyle name="20% - Accent1 3 7 4 4 2" xfId="30492" xr:uid="{00000000-0005-0000-0000-000066760000}"/>
    <cellStyle name="20% - Accent1 3 7 4 4 2 2" xfId="30493" xr:uid="{00000000-0005-0000-0000-000067760000}"/>
    <cellStyle name="20% - Accent1 3 7 4 4 2 2 2" xfId="30494" xr:uid="{00000000-0005-0000-0000-000068760000}"/>
    <cellStyle name="20% - Accent1 3 7 4 4 2 3" xfId="30495" xr:uid="{00000000-0005-0000-0000-000069760000}"/>
    <cellStyle name="20% - Accent1 3 7 4 4 3" xfId="30496" xr:uid="{00000000-0005-0000-0000-00006A760000}"/>
    <cellStyle name="20% - Accent1 3 7 4 4 3 2" xfId="30497" xr:uid="{00000000-0005-0000-0000-00006B760000}"/>
    <cellStyle name="20% - Accent1 3 7 4 4 4" xfId="30498" xr:uid="{00000000-0005-0000-0000-00006C760000}"/>
    <cellStyle name="20% - Accent1 3 7 4 5" xfId="30499" xr:uid="{00000000-0005-0000-0000-00006D760000}"/>
    <cellStyle name="20% - Accent1 3 7 4 5 2" xfId="30500" xr:uid="{00000000-0005-0000-0000-00006E760000}"/>
    <cellStyle name="20% - Accent1 3 7 4 5 2 2" xfId="30501" xr:uid="{00000000-0005-0000-0000-00006F760000}"/>
    <cellStyle name="20% - Accent1 3 7 4 5 2 2 2" xfId="30502" xr:uid="{00000000-0005-0000-0000-000070760000}"/>
    <cellStyle name="20% - Accent1 3 7 4 5 2 3" xfId="30503" xr:uid="{00000000-0005-0000-0000-000071760000}"/>
    <cellStyle name="20% - Accent1 3 7 4 5 3" xfId="30504" xr:uid="{00000000-0005-0000-0000-000072760000}"/>
    <cellStyle name="20% - Accent1 3 7 4 5 3 2" xfId="30505" xr:uid="{00000000-0005-0000-0000-000073760000}"/>
    <cellStyle name="20% - Accent1 3 7 4 5 4" xfId="30506" xr:uid="{00000000-0005-0000-0000-000074760000}"/>
    <cellStyle name="20% - Accent1 3 7 4 6" xfId="30507" xr:uid="{00000000-0005-0000-0000-000075760000}"/>
    <cellStyle name="20% - Accent1 3 7 4 6 2" xfId="30508" xr:uid="{00000000-0005-0000-0000-000076760000}"/>
    <cellStyle name="20% - Accent1 3 7 4 6 2 2" xfId="30509" xr:uid="{00000000-0005-0000-0000-000077760000}"/>
    <cellStyle name="20% - Accent1 3 7 4 6 2 2 2" xfId="30510" xr:uid="{00000000-0005-0000-0000-000078760000}"/>
    <cellStyle name="20% - Accent1 3 7 4 6 2 3" xfId="30511" xr:uid="{00000000-0005-0000-0000-000079760000}"/>
    <cellStyle name="20% - Accent1 3 7 4 6 3" xfId="30512" xr:uid="{00000000-0005-0000-0000-00007A760000}"/>
    <cellStyle name="20% - Accent1 3 7 4 6 3 2" xfId="30513" xr:uid="{00000000-0005-0000-0000-00007B760000}"/>
    <cellStyle name="20% - Accent1 3 7 4 6 4" xfId="30514" xr:uid="{00000000-0005-0000-0000-00007C760000}"/>
    <cellStyle name="20% - Accent1 3 7 4 7" xfId="30515" xr:uid="{00000000-0005-0000-0000-00007D760000}"/>
    <cellStyle name="20% - Accent1 3 7 4 7 2" xfId="30516" xr:uid="{00000000-0005-0000-0000-00007E760000}"/>
    <cellStyle name="20% - Accent1 3 7 4 7 2 2" xfId="30517" xr:uid="{00000000-0005-0000-0000-00007F760000}"/>
    <cellStyle name="20% - Accent1 3 7 4 7 3" xfId="30518" xr:uid="{00000000-0005-0000-0000-000080760000}"/>
    <cellStyle name="20% - Accent1 3 7 4 8" xfId="30519" xr:uid="{00000000-0005-0000-0000-000081760000}"/>
    <cellStyle name="20% - Accent1 3 7 4 8 2" xfId="30520" xr:uid="{00000000-0005-0000-0000-000082760000}"/>
    <cellStyle name="20% - Accent1 3 7 4 8 2 2" xfId="30521" xr:uid="{00000000-0005-0000-0000-000083760000}"/>
    <cellStyle name="20% - Accent1 3 7 4 8 3" xfId="30522" xr:uid="{00000000-0005-0000-0000-000084760000}"/>
    <cellStyle name="20% - Accent1 3 7 4 9" xfId="30523" xr:uid="{00000000-0005-0000-0000-000085760000}"/>
    <cellStyle name="20% - Accent1 3 7 4 9 2" xfId="30524" xr:uid="{00000000-0005-0000-0000-000086760000}"/>
    <cellStyle name="20% - Accent1 3 7 5" xfId="30525" xr:uid="{00000000-0005-0000-0000-000087760000}"/>
    <cellStyle name="20% - Accent1 3 7 5 2" xfId="30526" xr:uid="{00000000-0005-0000-0000-000088760000}"/>
    <cellStyle name="20% - Accent1 3 7 5 2 2" xfId="30527" xr:uid="{00000000-0005-0000-0000-000089760000}"/>
    <cellStyle name="20% - Accent1 3 7 5 2 2 2" xfId="30528" xr:uid="{00000000-0005-0000-0000-00008A760000}"/>
    <cellStyle name="20% - Accent1 3 7 5 2 2 2 2" xfId="30529" xr:uid="{00000000-0005-0000-0000-00008B760000}"/>
    <cellStyle name="20% - Accent1 3 7 5 2 2 3" xfId="30530" xr:uid="{00000000-0005-0000-0000-00008C760000}"/>
    <cellStyle name="20% - Accent1 3 7 5 2 3" xfId="30531" xr:uid="{00000000-0005-0000-0000-00008D760000}"/>
    <cellStyle name="20% - Accent1 3 7 5 2 3 2" xfId="30532" xr:uid="{00000000-0005-0000-0000-00008E760000}"/>
    <cellStyle name="20% - Accent1 3 7 5 2 4" xfId="30533" xr:uid="{00000000-0005-0000-0000-00008F760000}"/>
    <cellStyle name="20% - Accent1 3 7 5 3" xfId="30534" xr:uid="{00000000-0005-0000-0000-000090760000}"/>
    <cellStyle name="20% - Accent1 3 7 5 3 2" xfId="30535" xr:uid="{00000000-0005-0000-0000-000091760000}"/>
    <cellStyle name="20% - Accent1 3 7 5 3 2 2" xfId="30536" xr:uid="{00000000-0005-0000-0000-000092760000}"/>
    <cellStyle name="20% - Accent1 3 7 5 3 2 2 2" xfId="30537" xr:uid="{00000000-0005-0000-0000-000093760000}"/>
    <cellStyle name="20% - Accent1 3 7 5 3 2 3" xfId="30538" xr:uid="{00000000-0005-0000-0000-000094760000}"/>
    <cellStyle name="20% - Accent1 3 7 5 3 3" xfId="30539" xr:uid="{00000000-0005-0000-0000-000095760000}"/>
    <cellStyle name="20% - Accent1 3 7 5 3 3 2" xfId="30540" xr:uid="{00000000-0005-0000-0000-000096760000}"/>
    <cellStyle name="20% - Accent1 3 7 5 3 4" xfId="30541" xr:uid="{00000000-0005-0000-0000-000097760000}"/>
    <cellStyle name="20% - Accent1 3 7 5 4" xfId="30542" xr:uid="{00000000-0005-0000-0000-000098760000}"/>
    <cellStyle name="20% - Accent1 3 7 5 4 2" xfId="30543" xr:uid="{00000000-0005-0000-0000-000099760000}"/>
    <cellStyle name="20% - Accent1 3 7 5 4 2 2" xfId="30544" xr:uid="{00000000-0005-0000-0000-00009A760000}"/>
    <cellStyle name="20% - Accent1 3 7 5 4 2 2 2" xfId="30545" xr:uid="{00000000-0005-0000-0000-00009B760000}"/>
    <cellStyle name="20% - Accent1 3 7 5 4 2 3" xfId="30546" xr:uid="{00000000-0005-0000-0000-00009C760000}"/>
    <cellStyle name="20% - Accent1 3 7 5 4 3" xfId="30547" xr:uid="{00000000-0005-0000-0000-00009D760000}"/>
    <cellStyle name="20% - Accent1 3 7 5 4 3 2" xfId="30548" xr:uid="{00000000-0005-0000-0000-00009E760000}"/>
    <cellStyle name="20% - Accent1 3 7 5 4 4" xfId="30549" xr:uid="{00000000-0005-0000-0000-00009F760000}"/>
    <cellStyle name="20% - Accent1 3 7 5 5" xfId="30550" xr:uid="{00000000-0005-0000-0000-0000A0760000}"/>
    <cellStyle name="20% - Accent1 3 7 5 5 2" xfId="30551" xr:uid="{00000000-0005-0000-0000-0000A1760000}"/>
    <cellStyle name="20% - Accent1 3 7 5 5 2 2" xfId="30552" xr:uid="{00000000-0005-0000-0000-0000A2760000}"/>
    <cellStyle name="20% - Accent1 3 7 5 5 3" xfId="30553" xr:uid="{00000000-0005-0000-0000-0000A3760000}"/>
    <cellStyle name="20% - Accent1 3 7 5 6" xfId="30554" xr:uid="{00000000-0005-0000-0000-0000A4760000}"/>
    <cellStyle name="20% - Accent1 3 7 5 6 2" xfId="30555" xr:uid="{00000000-0005-0000-0000-0000A5760000}"/>
    <cellStyle name="20% - Accent1 3 7 5 6 2 2" xfId="30556" xr:uid="{00000000-0005-0000-0000-0000A6760000}"/>
    <cellStyle name="20% - Accent1 3 7 5 6 3" xfId="30557" xr:uid="{00000000-0005-0000-0000-0000A7760000}"/>
    <cellStyle name="20% - Accent1 3 7 5 7" xfId="30558" xr:uid="{00000000-0005-0000-0000-0000A8760000}"/>
    <cellStyle name="20% - Accent1 3 7 5 7 2" xfId="30559" xr:uid="{00000000-0005-0000-0000-0000A9760000}"/>
    <cellStyle name="20% - Accent1 3 7 5 8" xfId="30560" xr:uid="{00000000-0005-0000-0000-0000AA760000}"/>
    <cellStyle name="20% - Accent1 3 7 5 8 2" xfId="30561" xr:uid="{00000000-0005-0000-0000-0000AB760000}"/>
    <cellStyle name="20% - Accent1 3 7 5 9" xfId="30562" xr:uid="{00000000-0005-0000-0000-0000AC760000}"/>
    <cellStyle name="20% - Accent1 3 7 6" xfId="30563" xr:uid="{00000000-0005-0000-0000-0000AD760000}"/>
    <cellStyle name="20% - Accent1 3 7 6 2" xfId="30564" xr:uid="{00000000-0005-0000-0000-0000AE760000}"/>
    <cellStyle name="20% - Accent1 3 7 6 2 2" xfId="30565" xr:uid="{00000000-0005-0000-0000-0000AF760000}"/>
    <cellStyle name="20% - Accent1 3 7 6 2 2 2" xfId="30566" xr:uid="{00000000-0005-0000-0000-0000B0760000}"/>
    <cellStyle name="20% - Accent1 3 7 6 2 2 2 2" xfId="30567" xr:uid="{00000000-0005-0000-0000-0000B1760000}"/>
    <cellStyle name="20% - Accent1 3 7 6 2 2 3" xfId="30568" xr:uid="{00000000-0005-0000-0000-0000B2760000}"/>
    <cellStyle name="20% - Accent1 3 7 6 2 3" xfId="30569" xr:uid="{00000000-0005-0000-0000-0000B3760000}"/>
    <cellStyle name="20% - Accent1 3 7 6 2 3 2" xfId="30570" xr:uid="{00000000-0005-0000-0000-0000B4760000}"/>
    <cellStyle name="20% - Accent1 3 7 6 2 4" xfId="30571" xr:uid="{00000000-0005-0000-0000-0000B5760000}"/>
    <cellStyle name="20% - Accent1 3 7 6 3" xfId="30572" xr:uid="{00000000-0005-0000-0000-0000B6760000}"/>
    <cellStyle name="20% - Accent1 3 7 6 3 2" xfId="30573" xr:uid="{00000000-0005-0000-0000-0000B7760000}"/>
    <cellStyle name="20% - Accent1 3 7 6 3 2 2" xfId="30574" xr:uid="{00000000-0005-0000-0000-0000B8760000}"/>
    <cellStyle name="20% - Accent1 3 7 6 3 2 2 2" xfId="30575" xr:uid="{00000000-0005-0000-0000-0000B9760000}"/>
    <cellStyle name="20% - Accent1 3 7 6 3 2 3" xfId="30576" xr:uid="{00000000-0005-0000-0000-0000BA760000}"/>
    <cellStyle name="20% - Accent1 3 7 6 3 3" xfId="30577" xr:uid="{00000000-0005-0000-0000-0000BB760000}"/>
    <cellStyle name="20% - Accent1 3 7 6 3 3 2" xfId="30578" xr:uid="{00000000-0005-0000-0000-0000BC760000}"/>
    <cellStyle name="20% - Accent1 3 7 6 3 4" xfId="30579" xr:uid="{00000000-0005-0000-0000-0000BD760000}"/>
    <cellStyle name="20% - Accent1 3 7 6 4" xfId="30580" xr:uid="{00000000-0005-0000-0000-0000BE760000}"/>
    <cellStyle name="20% - Accent1 3 7 6 4 2" xfId="30581" xr:uid="{00000000-0005-0000-0000-0000BF760000}"/>
    <cellStyle name="20% - Accent1 3 7 6 4 2 2" xfId="30582" xr:uid="{00000000-0005-0000-0000-0000C0760000}"/>
    <cellStyle name="20% - Accent1 3 7 6 4 2 2 2" xfId="30583" xr:uid="{00000000-0005-0000-0000-0000C1760000}"/>
    <cellStyle name="20% - Accent1 3 7 6 4 2 3" xfId="30584" xr:uid="{00000000-0005-0000-0000-0000C2760000}"/>
    <cellStyle name="20% - Accent1 3 7 6 4 3" xfId="30585" xr:uid="{00000000-0005-0000-0000-0000C3760000}"/>
    <cellStyle name="20% - Accent1 3 7 6 4 3 2" xfId="30586" xr:uid="{00000000-0005-0000-0000-0000C4760000}"/>
    <cellStyle name="20% - Accent1 3 7 6 4 4" xfId="30587" xr:uid="{00000000-0005-0000-0000-0000C5760000}"/>
    <cellStyle name="20% - Accent1 3 7 6 5" xfId="30588" xr:uid="{00000000-0005-0000-0000-0000C6760000}"/>
    <cellStyle name="20% - Accent1 3 7 6 5 2" xfId="30589" xr:uid="{00000000-0005-0000-0000-0000C7760000}"/>
    <cellStyle name="20% - Accent1 3 7 6 5 2 2" xfId="30590" xr:uid="{00000000-0005-0000-0000-0000C8760000}"/>
    <cellStyle name="20% - Accent1 3 7 6 5 3" xfId="30591" xr:uid="{00000000-0005-0000-0000-0000C9760000}"/>
    <cellStyle name="20% - Accent1 3 7 6 6" xfId="30592" xr:uid="{00000000-0005-0000-0000-0000CA760000}"/>
    <cellStyle name="20% - Accent1 3 7 6 6 2" xfId="30593" xr:uid="{00000000-0005-0000-0000-0000CB760000}"/>
    <cellStyle name="20% - Accent1 3 7 6 6 2 2" xfId="30594" xr:uid="{00000000-0005-0000-0000-0000CC760000}"/>
    <cellStyle name="20% - Accent1 3 7 6 6 3" xfId="30595" xr:uid="{00000000-0005-0000-0000-0000CD760000}"/>
    <cellStyle name="20% - Accent1 3 7 6 7" xfId="30596" xr:uid="{00000000-0005-0000-0000-0000CE760000}"/>
    <cellStyle name="20% - Accent1 3 7 6 7 2" xfId="30597" xr:uid="{00000000-0005-0000-0000-0000CF760000}"/>
    <cellStyle name="20% - Accent1 3 7 6 8" xfId="30598" xr:uid="{00000000-0005-0000-0000-0000D0760000}"/>
    <cellStyle name="20% - Accent1 3 7 6 8 2" xfId="30599" xr:uid="{00000000-0005-0000-0000-0000D1760000}"/>
    <cellStyle name="20% - Accent1 3 7 6 9" xfId="30600" xr:uid="{00000000-0005-0000-0000-0000D2760000}"/>
    <cellStyle name="20% - Accent1 3 7 7" xfId="30601" xr:uid="{00000000-0005-0000-0000-0000D3760000}"/>
    <cellStyle name="20% - Accent1 3 7 7 2" xfId="30602" xr:uid="{00000000-0005-0000-0000-0000D4760000}"/>
    <cellStyle name="20% - Accent1 3 7 7 2 2" xfId="30603" xr:uid="{00000000-0005-0000-0000-0000D5760000}"/>
    <cellStyle name="20% - Accent1 3 7 7 2 2 2" xfId="30604" xr:uid="{00000000-0005-0000-0000-0000D6760000}"/>
    <cellStyle name="20% - Accent1 3 7 7 2 3" xfId="30605" xr:uid="{00000000-0005-0000-0000-0000D7760000}"/>
    <cellStyle name="20% - Accent1 3 7 7 3" xfId="30606" xr:uid="{00000000-0005-0000-0000-0000D8760000}"/>
    <cellStyle name="20% - Accent1 3 7 7 3 2" xfId="30607" xr:uid="{00000000-0005-0000-0000-0000D9760000}"/>
    <cellStyle name="20% - Accent1 3 7 7 4" xfId="30608" xr:uid="{00000000-0005-0000-0000-0000DA760000}"/>
    <cellStyle name="20% - Accent1 3 7 8" xfId="30609" xr:uid="{00000000-0005-0000-0000-0000DB760000}"/>
    <cellStyle name="20% - Accent1 3 7 8 2" xfId="30610" xr:uid="{00000000-0005-0000-0000-0000DC760000}"/>
    <cellStyle name="20% - Accent1 3 7 8 2 2" xfId="30611" xr:uid="{00000000-0005-0000-0000-0000DD760000}"/>
    <cellStyle name="20% - Accent1 3 7 8 2 2 2" xfId="30612" xr:uid="{00000000-0005-0000-0000-0000DE760000}"/>
    <cellStyle name="20% - Accent1 3 7 8 2 3" xfId="30613" xr:uid="{00000000-0005-0000-0000-0000DF760000}"/>
    <cellStyle name="20% - Accent1 3 7 8 3" xfId="30614" xr:uid="{00000000-0005-0000-0000-0000E0760000}"/>
    <cellStyle name="20% - Accent1 3 7 8 3 2" xfId="30615" xr:uid="{00000000-0005-0000-0000-0000E1760000}"/>
    <cellStyle name="20% - Accent1 3 7 8 4" xfId="30616" xr:uid="{00000000-0005-0000-0000-0000E2760000}"/>
    <cellStyle name="20% - Accent1 3 7 9" xfId="30617" xr:uid="{00000000-0005-0000-0000-0000E3760000}"/>
    <cellStyle name="20% - Accent1 3 7 9 2" xfId="30618" xr:uid="{00000000-0005-0000-0000-0000E4760000}"/>
    <cellStyle name="20% - Accent1 3 7 9 2 2" xfId="30619" xr:uid="{00000000-0005-0000-0000-0000E5760000}"/>
    <cellStyle name="20% - Accent1 3 7 9 2 2 2" xfId="30620" xr:uid="{00000000-0005-0000-0000-0000E6760000}"/>
    <cellStyle name="20% - Accent1 3 7 9 2 3" xfId="30621" xr:uid="{00000000-0005-0000-0000-0000E7760000}"/>
    <cellStyle name="20% - Accent1 3 7 9 3" xfId="30622" xr:uid="{00000000-0005-0000-0000-0000E8760000}"/>
    <cellStyle name="20% - Accent1 3 7 9 3 2" xfId="30623" xr:uid="{00000000-0005-0000-0000-0000E9760000}"/>
    <cellStyle name="20% - Accent1 3 7 9 4" xfId="30624" xr:uid="{00000000-0005-0000-0000-0000EA760000}"/>
    <cellStyle name="20% - Accent1 3 8" xfId="30625" xr:uid="{00000000-0005-0000-0000-0000EB760000}"/>
    <cellStyle name="20% - Accent1 3 8 10" xfId="30626" xr:uid="{00000000-0005-0000-0000-0000EC760000}"/>
    <cellStyle name="20% - Accent1 3 8 10 2" xfId="30627" xr:uid="{00000000-0005-0000-0000-0000ED760000}"/>
    <cellStyle name="20% - Accent1 3 8 11" xfId="30628" xr:uid="{00000000-0005-0000-0000-0000EE760000}"/>
    <cellStyle name="20% - Accent1 3 8 11 2" xfId="30629" xr:uid="{00000000-0005-0000-0000-0000EF760000}"/>
    <cellStyle name="20% - Accent1 3 8 12" xfId="30630" xr:uid="{00000000-0005-0000-0000-0000F0760000}"/>
    <cellStyle name="20% - Accent1 3 8 2" xfId="30631" xr:uid="{00000000-0005-0000-0000-0000F1760000}"/>
    <cellStyle name="20% - Accent1 3 8 2 10" xfId="30632" xr:uid="{00000000-0005-0000-0000-0000F2760000}"/>
    <cellStyle name="20% - Accent1 3 8 2 10 2" xfId="30633" xr:uid="{00000000-0005-0000-0000-0000F3760000}"/>
    <cellStyle name="20% - Accent1 3 8 2 11" xfId="30634" xr:uid="{00000000-0005-0000-0000-0000F4760000}"/>
    <cellStyle name="20% - Accent1 3 8 2 2" xfId="30635" xr:uid="{00000000-0005-0000-0000-0000F5760000}"/>
    <cellStyle name="20% - Accent1 3 8 2 2 2" xfId="30636" xr:uid="{00000000-0005-0000-0000-0000F6760000}"/>
    <cellStyle name="20% - Accent1 3 8 2 2 2 2" xfId="30637" xr:uid="{00000000-0005-0000-0000-0000F7760000}"/>
    <cellStyle name="20% - Accent1 3 8 2 2 2 2 2" xfId="30638" xr:uid="{00000000-0005-0000-0000-0000F8760000}"/>
    <cellStyle name="20% - Accent1 3 8 2 2 2 2 2 2" xfId="30639" xr:uid="{00000000-0005-0000-0000-0000F9760000}"/>
    <cellStyle name="20% - Accent1 3 8 2 2 2 2 3" xfId="30640" xr:uid="{00000000-0005-0000-0000-0000FA760000}"/>
    <cellStyle name="20% - Accent1 3 8 2 2 2 3" xfId="30641" xr:uid="{00000000-0005-0000-0000-0000FB760000}"/>
    <cellStyle name="20% - Accent1 3 8 2 2 2 3 2" xfId="30642" xr:uid="{00000000-0005-0000-0000-0000FC760000}"/>
    <cellStyle name="20% - Accent1 3 8 2 2 2 4" xfId="30643" xr:uid="{00000000-0005-0000-0000-0000FD760000}"/>
    <cellStyle name="20% - Accent1 3 8 2 2 3" xfId="30644" xr:uid="{00000000-0005-0000-0000-0000FE760000}"/>
    <cellStyle name="20% - Accent1 3 8 2 2 3 2" xfId="30645" xr:uid="{00000000-0005-0000-0000-0000FF760000}"/>
    <cellStyle name="20% - Accent1 3 8 2 2 3 2 2" xfId="30646" xr:uid="{00000000-0005-0000-0000-000000770000}"/>
    <cellStyle name="20% - Accent1 3 8 2 2 3 2 2 2" xfId="30647" xr:uid="{00000000-0005-0000-0000-000001770000}"/>
    <cellStyle name="20% - Accent1 3 8 2 2 3 2 3" xfId="30648" xr:uid="{00000000-0005-0000-0000-000002770000}"/>
    <cellStyle name="20% - Accent1 3 8 2 2 3 3" xfId="30649" xr:uid="{00000000-0005-0000-0000-000003770000}"/>
    <cellStyle name="20% - Accent1 3 8 2 2 3 3 2" xfId="30650" xr:uid="{00000000-0005-0000-0000-000004770000}"/>
    <cellStyle name="20% - Accent1 3 8 2 2 3 4" xfId="30651" xr:uid="{00000000-0005-0000-0000-000005770000}"/>
    <cellStyle name="20% - Accent1 3 8 2 2 4" xfId="30652" xr:uid="{00000000-0005-0000-0000-000006770000}"/>
    <cellStyle name="20% - Accent1 3 8 2 2 4 2" xfId="30653" xr:uid="{00000000-0005-0000-0000-000007770000}"/>
    <cellStyle name="20% - Accent1 3 8 2 2 4 2 2" xfId="30654" xr:uid="{00000000-0005-0000-0000-000008770000}"/>
    <cellStyle name="20% - Accent1 3 8 2 2 4 2 2 2" xfId="30655" xr:uid="{00000000-0005-0000-0000-000009770000}"/>
    <cellStyle name="20% - Accent1 3 8 2 2 4 2 3" xfId="30656" xr:uid="{00000000-0005-0000-0000-00000A770000}"/>
    <cellStyle name="20% - Accent1 3 8 2 2 4 3" xfId="30657" xr:uid="{00000000-0005-0000-0000-00000B770000}"/>
    <cellStyle name="20% - Accent1 3 8 2 2 4 3 2" xfId="30658" xr:uid="{00000000-0005-0000-0000-00000C770000}"/>
    <cellStyle name="20% - Accent1 3 8 2 2 4 4" xfId="30659" xr:uid="{00000000-0005-0000-0000-00000D770000}"/>
    <cellStyle name="20% - Accent1 3 8 2 2 5" xfId="30660" xr:uid="{00000000-0005-0000-0000-00000E770000}"/>
    <cellStyle name="20% - Accent1 3 8 2 2 5 2" xfId="30661" xr:uid="{00000000-0005-0000-0000-00000F770000}"/>
    <cellStyle name="20% - Accent1 3 8 2 2 5 2 2" xfId="30662" xr:uid="{00000000-0005-0000-0000-000010770000}"/>
    <cellStyle name="20% - Accent1 3 8 2 2 5 3" xfId="30663" xr:uid="{00000000-0005-0000-0000-000011770000}"/>
    <cellStyle name="20% - Accent1 3 8 2 2 6" xfId="30664" xr:uid="{00000000-0005-0000-0000-000012770000}"/>
    <cellStyle name="20% - Accent1 3 8 2 2 6 2" xfId="30665" xr:uid="{00000000-0005-0000-0000-000013770000}"/>
    <cellStyle name="20% - Accent1 3 8 2 2 6 2 2" xfId="30666" xr:uid="{00000000-0005-0000-0000-000014770000}"/>
    <cellStyle name="20% - Accent1 3 8 2 2 6 3" xfId="30667" xr:uid="{00000000-0005-0000-0000-000015770000}"/>
    <cellStyle name="20% - Accent1 3 8 2 2 7" xfId="30668" xr:uid="{00000000-0005-0000-0000-000016770000}"/>
    <cellStyle name="20% - Accent1 3 8 2 2 7 2" xfId="30669" xr:uid="{00000000-0005-0000-0000-000017770000}"/>
    <cellStyle name="20% - Accent1 3 8 2 2 8" xfId="30670" xr:uid="{00000000-0005-0000-0000-000018770000}"/>
    <cellStyle name="20% - Accent1 3 8 2 2 8 2" xfId="30671" xr:uid="{00000000-0005-0000-0000-000019770000}"/>
    <cellStyle name="20% - Accent1 3 8 2 2 9" xfId="30672" xr:uid="{00000000-0005-0000-0000-00001A770000}"/>
    <cellStyle name="20% - Accent1 3 8 2 3" xfId="30673" xr:uid="{00000000-0005-0000-0000-00001B770000}"/>
    <cellStyle name="20% - Accent1 3 8 2 3 2" xfId="30674" xr:uid="{00000000-0005-0000-0000-00001C770000}"/>
    <cellStyle name="20% - Accent1 3 8 2 3 2 2" xfId="30675" xr:uid="{00000000-0005-0000-0000-00001D770000}"/>
    <cellStyle name="20% - Accent1 3 8 2 3 2 2 2" xfId="30676" xr:uid="{00000000-0005-0000-0000-00001E770000}"/>
    <cellStyle name="20% - Accent1 3 8 2 3 2 2 2 2" xfId="30677" xr:uid="{00000000-0005-0000-0000-00001F770000}"/>
    <cellStyle name="20% - Accent1 3 8 2 3 2 2 3" xfId="30678" xr:uid="{00000000-0005-0000-0000-000020770000}"/>
    <cellStyle name="20% - Accent1 3 8 2 3 2 3" xfId="30679" xr:uid="{00000000-0005-0000-0000-000021770000}"/>
    <cellStyle name="20% - Accent1 3 8 2 3 2 3 2" xfId="30680" xr:uid="{00000000-0005-0000-0000-000022770000}"/>
    <cellStyle name="20% - Accent1 3 8 2 3 2 4" xfId="30681" xr:uid="{00000000-0005-0000-0000-000023770000}"/>
    <cellStyle name="20% - Accent1 3 8 2 3 3" xfId="30682" xr:uid="{00000000-0005-0000-0000-000024770000}"/>
    <cellStyle name="20% - Accent1 3 8 2 3 3 2" xfId="30683" xr:uid="{00000000-0005-0000-0000-000025770000}"/>
    <cellStyle name="20% - Accent1 3 8 2 3 3 2 2" xfId="30684" xr:uid="{00000000-0005-0000-0000-000026770000}"/>
    <cellStyle name="20% - Accent1 3 8 2 3 3 2 2 2" xfId="30685" xr:uid="{00000000-0005-0000-0000-000027770000}"/>
    <cellStyle name="20% - Accent1 3 8 2 3 3 2 3" xfId="30686" xr:uid="{00000000-0005-0000-0000-000028770000}"/>
    <cellStyle name="20% - Accent1 3 8 2 3 3 3" xfId="30687" xr:uid="{00000000-0005-0000-0000-000029770000}"/>
    <cellStyle name="20% - Accent1 3 8 2 3 3 3 2" xfId="30688" xr:uid="{00000000-0005-0000-0000-00002A770000}"/>
    <cellStyle name="20% - Accent1 3 8 2 3 3 4" xfId="30689" xr:uid="{00000000-0005-0000-0000-00002B770000}"/>
    <cellStyle name="20% - Accent1 3 8 2 3 4" xfId="30690" xr:uid="{00000000-0005-0000-0000-00002C770000}"/>
    <cellStyle name="20% - Accent1 3 8 2 3 4 2" xfId="30691" xr:uid="{00000000-0005-0000-0000-00002D770000}"/>
    <cellStyle name="20% - Accent1 3 8 2 3 4 2 2" xfId="30692" xr:uid="{00000000-0005-0000-0000-00002E770000}"/>
    <cellStyle name="20% - Accent1 3 8 2 3 4 2 2 2" xfId="30693" xr:uid="{00000000-0005-0000-0000-00002F770000}"/>
    <cellStyle name="20% - Accent1 3 8 2 3 4 2 3" xfId="30694" xr:uid="{00000000-0005-0000-0000-000030770000}"/>
    <cellStyle name="20% - Accent1 3 8 2 3 4 3" xfId="30695" xr:uid="{00000000-0005-0000-0000-000031770000}"/>
    <cellStyle name="20% - Accent1 3 8 2 3 4 3 2" xfId="30696" xr:uid="{00000000-0005-0000-0000-000032770000}"/>
    <cellStyle name="20% - Accent1 3 8 2 3 4 4" xfId="30697" xr:uid="{00000000-0005-0000-0000-000033770000}"/>
    <cellStyle name="20% - Accent1 3 8 2 3 5" xfId="30698" xr:uid="{00000000-0005-0000-0000-000034770000}"/>
    <cellStyle name="20% - Accent1 3 8 2 3 5 2" xfId="30699" xr:uid="{00000000-0005-0000-0000-000035770000}"/>
    <cellStyle name="20% - Accent1 3 8 2 3 5 2 2" xfId="30700" xr:uid="{00000000-0005-0000-0000-000036770000}"/>
    <cellStyle name="20% - Accent1 3 8 2 3 5 3" xfId="30701" xr:uid="{00000000-0005-0000-0000-000037770000}"/>
    <cellStyle name="20% - Accent1 3 8 2 3 6" xfId="30702" xr:uid="{00000000-0005-0000-0000-000038770000}"/>
    <cellStyle name="20% - Accent1 3 8 2 3 6 2" xfId="30703" xr:uid="{00000000-0005-0000-0000-000039770000}"/>
    <cellStyle name="20% - Accent1 3 8 2 3 6 2 2" xfId="30704" xr:uid="{00000000-0005-0000-0000-00003A770000}"/>
    <cellStyle name="20% - Accent1 3 8 2 3 6 3" xfId="30705" xr:uid="{00000000-0005-0000-0000-00003B770000}"/>
    <cellStyle name="20% - Accent1 3 8 2 3 7" xfId="30706" xr:uid="{00000000-0005-0000-0000-00003C770000}"/>
    <cellStyle name="20% - Accent1 3 8 2 3 7 2" xfId="30707" xr:uid="{00000000-0005-0000-0000-00003D770000}"/>
    <cellStyle name="20% - Accent1 3 8 2 3 8" xfId="30708" xr:uid="{00000000-0005-0000-0000-00003E770000}"/>
    <cellStyle name="20% - Accent1 3 8 2 3 8 2" xfId="30709" xr:uid="{00000000-0005-0000-0000-00003F770000}"/>
    <cellStyle name="20% - Accent1 3 8 2 3 9" xfId="30710" xr:uid="{00000000-0005-0000-0000-000040770000}"/>
    <cellStyle name="20% - Accent1 3 8 2 4" xfId="30711" xr:uid="{00000000-0005-0000-0000-000041770000}"/>
    <cellStyle name="20% - Accent1 3 8 2 4 2" xfId="30712" xr:uid="{00000000-0005-0000-0000-000042770000}"/>
    <cellStyle name="20% - Accent1 3 8 2 4 2 2" xfId="30713" xr:uid="{00000000-0005-0000-0000-000043770000}"/>
    <cellStyle name="20% - Accent1 3 8 2 4 2 2 2" xfId="30714" xr:uid="{00000000-0005-0000-0000-000044770000}"/>
    <cellStyle name="20% - Accent1 3 8 2 4 2 3" xfId="30715" xr:uid="{00000000-0005-0000-0000-000045770000}"/>
    <cellStyle name="20% - Accent1 3 8 2 4 3" xfId="30716" xr:uid="{00000000-0005-0000-0000-000046770000}"/>
    <cellStyle name="20% - Accent1 3 8 2 4 3 2" xfId="30717" xr:uid="{00000000-0005-0000-0000-000047770000}"/>
    <cellStyle name="20% - Accent1 3 8 2 4 4" xfId="30718" xr:uid="{00000000-0005-0000-0000-000048770000}"/>
    <cellStyle name="20% - Accent1 3 8 2 5" xfId="30719" xr:uid="{00000000-0005-0000-0000-000049770000}"/>
    <cellStyle name="20% - Accent1 3 8 2 5 2" xfId="30720" xr:uid="{00000000-0005-0000-0000-00004A770000}"/>
    <cellStyle name="20% - Accent1 3 8 2 5 2 2" xfId="30721" xr:uid="{00000000-0005-0000-0000-00004B770000}"/>
    <cellStyle name="20% - Accent1 3 8 2 5 2 2 2" xfId="30722" xr:uid="{00000000-0005-0000-0000-00004C770000}"/>
    <cellStyle name="20% - Accent1 3 8 2 5 2 3" xfId="30723" xr:uid="{00000000-0005-0000-0000-00004D770000}"/>
    <cellStyle name="20% - Accent1 3 8 2 5 3" xfId="30724" xr:uid="{00000000-0005-0000-0000-00004E770000}"/>
    <cellStyle name="20% - Accent1 3 8 2 5 3 2" xfId="30725" xr:uid="{00000000-0005-0000-0000-00004F770000}"/>
    <cellStyle name="20% - Accent1 3 8 2 5 4" xfId="30726" xr:uid="{00000000-0005-0000-0000-000050770000}"/>
    <cellStyle name="20% - Accent1 3 8 2 6" xfId="30727" xr:uid="{00000000-0005-0000-0000-000051770000}"/>
    <cellStyle name="20% - Accent1 3 8 2 6 2" xfId="30728" xr:uid="{00000000-0005-0000-0000-000052770000}"/>
    <cellStyle name="20% - Accent1 3 8 2 6 2 2" xfId="30729" xr:uid="{00000000-0005-0000-0000-000053770000}"/>
    <cellStyle name="20% - Accent1 3 8 2 6 2 2 2" xfId="30730" xr:uid="{00000000-0005-0000-0000-000054770000}"/>
    <cellStyle name="20% - Accent1 3 8 2 6 2 3" xfId="30731" xr:uid="{00000000-0005-0000-0000-000055770000}"/>
    <cellStyle name="20% - Accent1 3 8 2 6 3" xfId="30732" xr:uid="{00000000-0005-0000-0000-000056770000}"/>
    <cellStyle name="20% - Accent1 3 8 2 6 3 2" xfId="30733" xr:uid="{00000000-0005-0000-0000-000057770000}"/>
    <cellStyle name="20% - Accent1 3 8 2 6 4" xfId="30734" xr:uid="{00000000-0005-0000-0000-000058770000}"/>
    <cellStyle name="20% - Accent1 3 8 2 7" xfId="30735" xr:uid="{00000000-0005-0000-0000-000059770000}"/>
    <cellStyle name="20% - Accent1 3 8 2 7 2" xfId="30736" xr:uid="{00000000-0005-0000-0000-00005A770000}"/>
    <cellStyle name="20% - Accent1 3 8 2 7 2 2" xfId="30737" xr:uid="{00000000-0005-0000-0000-00005B770000}"/>
    <cellStyle name="20% - Accent1 3 8 2 7 3" xfId="30738" xr:uid="{00000000-0005-0000-0000-00005C770000}"/>
    <cellStyle name="20% - Accent1 3 8 2 8" xfId="30739" xr:uid="{00000000-0005-0000-0000-00005D770000}"/>
    <cellStyle name="20% - Accent1 3 8 2 8 2" xfId="30740" xr:uid="{00000000-0005-0000-0000-00005E770000}"/>
    <cellStyle name="20% - Accent1 3 8 2 8 2 2" xfId="30741" xr:uid="{00000000-0005-0000-0000-00005F770000}"/>
    <cellStyle name="20% - Accent1 3 8 2 8 3" xfId="30742" xr:uid="{00000000-0005-0000-0000-000060770000}"/>
    <cellStyle name="20% - Accent1 3 8 2 9" xfId="30743" xr:uid="{00000000-0005-0000-0000-000061770000}"/>
    <cellStyle name="20% - Accent1 3 8 2 9 2" xfId="30744" xr:uid="{00000000-0005-0000-0000-000062770000}"/>
    <cellStyle name="20% - Accent1 3 8 3" xfId="30745" xr:uid="{00000000-0005-0000-0000-000063770000}"/>
    <cellStyle name="20% - Accent1 3 8 3 2" xfId="30746" xr:uid="{00000000-0005-0000-0000-000064770000}"/>
    <cellStyle name="20% - Accent1 3 8 3 2 2" xfId="30747" xr:uid="{00000000-0005-0000-0000-000065770000}"/>
    <cellStyle name="20% - Accent1 3 8 3 2 2 2" xfId="30748" xr:uid="{00000000-0005-0000-0000-000066770000}"/>
    <cellStyle name="20% - Accent1 3 8 3 2 2 2 2" xfId="30749" xr:uid="{00000000-0005-0000-0000-000067770000}"/>
    <cellStyle name="20% - Accent1 3 8 3 2 2 3" xfId="30750" xr:uid="{00000000-0005-0000-0000-000068770000}"/>
    <cellStyle name="20% - Accent1 3 8 3 2 3" xfId="30751" xr:uid="{00000000-0005-0000-0000-000069770000}"/>
    <cellStyle name="20% - Accent1 3 8 3 2 3 2" xfId="30752" xr:uid="{00000000-0005-0000-0000-00006A770000}"/>
    <cellStyle name="20% - Accent1 3 8 3 2 4" xfId="30753" xr:uid="{00000000-0005-0000-0000-00006B770000}"/>
    <cellStyle name="20% - Accent1 3 8 3 3" xfId="30754" xr:uid="{00000000-0005-0000-0000-00006C770000}"/>
    <cellStyle name="20% - Accent1 3 8 3 3 2" xfId="30755" xr:uid="{00000000-0005-0000-0000-00006D770000}"/>
    <cellStyle name="20% - Accent1 3 8 3 3 2 2" xfId="30756" xr:uid="{00000000-0005-0000-0000-00006E770000}"/>
    <cellStyle name="20% - Accent1 3 8 3 3 2 2 2" xfId="30757" xr:uid="{00000000-0005-0000-0000-00006F770000}"/>
    <cellStyle name="20% - Accent1 3 8 3 3 2 3" xfId="30758" xr:uid="{00000000-0005-0000-0000-000070770000}"/>
    <cellStyle name="20% - Accent1 3 8 3 3 3" xfId="30759" xr:uid="{00000000-0005-0000-0000-000071770000}"/>
    <cellStyle name="20% - Accent1 3 8 3 3 3 2" xfId="30760" xr:uid="{00000000-0005-0000-0000-000072770000}"/>
    <cellStyle name="20% - Accent1 3 8 3 3 4" xfId="30761" xr:uid="{00000000-0005-0000-0000-000073770000}"/>
    <cellStyle name="20% - Accent1 3 8 3 4" xfId="30762" xr:uid="{00000000-0005-0000-0000-000074770000}"/>
    <cellStyle name="20% - Accent1 3 8 3 4 2" xfId="30763" xr:uid="{00000000-0005-0000-0000-000075770000}"/>
    <cellStyle name="20% - Accent1 3 8 3 4 2 2" xfId="30764" xr:uid="{00000000-0005-0000-0000-000076770000}"/>
    <cellStyle name="20% - Accent1 3 8 3 4 2 2 2" xfId="30765" xr:uid="{00000000-0005-0000-0000-000077770000}"/>
    <cellStyle name="20% - Accent1 3 8 3 4 2 3" xfId="30766" xr:uid="{00000000-0005-0000-0000-000078770000}"/>
    <cellStyle name="20% - Accent1 3 8 3 4 3" xfId="30767" xr:uid="{00000000-0005-0000-0000-000079770000}"/>
    <cellStyle name="20% - Accent1 3 8 3 4 3 2" xfId="30768" xr:uid="{00000000-0005-0000-0000-00007A770000}"/>
    <cellStyle name="20% - Accent1 3 8 3 4 4" xfId="30769" xr:uid="{00000000-0005-0000-0000-00007B770000}"/>
    <cellStyle name="20% - Accent1 3 8 3 5" xfId="30770" xr:uid="{00000000-0005-0000-0000-00007C770000}"/>
    <cellStyle name="20% - Accent1 3 8 3 5 2" xfId="30771" xr:uid="{00000000-0005-0000-0000-00007D770000}"/>
    <cellStyle name="20% - Accent1 3 8 3 5 2 2" xfId="30772" xr:uid="{00000000-0005-0000-0000-00007E770000}"/>
    <cellStyle name="20% - Accent1 3 8 3 5 3" xfId="30773" xr:uid="{00000000-0005-0000-0000-00007F770000}"/>
    <cellStyle name="20% - Accent1 3 8 3 6" xfId="30774" xr:uid="{00000000-0005-0000-0000-000080770000}"/>
    <cellStyle name="20% - Accent1 3 8 3 6 2" xfId="30775" xr:uid="{00000000-0005-0000-0000-000081770000}"/>
    <cellStyle name="20% - Accent1 3 8 3 6 2 2" xfId="30776" xr:uid="{00000000-0005-0000-0000-000082770000}"/>
    <cellStyle name="20% - Accent1 3 8 3 6 3" xfId="30777" xr:uid="{00000000-0005-0000-0000-000083770000}"/>
    <cellStyle name="20% - Accent1 3 8 3 7" xfId="30778" xr:uid="{00000000-0005-0000-0000-000084770000}"/>
    <cellStyle name="20% - Accent1 3 8 3 7 2" xfId="30779" xr:uid="{00000000-0005-0000-0000-000085770000}"/>
    <cellStyle name="20% - Accent1 3 8 3 8" xfId="30780" xr:uid="{00000000-0005-0000-0000-000086770000}"/>
    <cellStyle name="20% - Accent1 3 8 3 8 2" xfId="30781" xr:uid="{00000000-0005-0000-0000-000087770000}"/>
    <cellStyle name="20% - Accent1 3 8 3 9" xfId="30782" xr:uid="{00000000-0005-0000-0000-000088770000}"/>
    <cellStyle name="20% - Accent1 3 8 4" xfId="30783" xr:uid="{00000000-0005-0000-0000-000089770000}"/>
    <cellStyle name="20% - Accent1 3 8 4 2" xfId="30784" xr:uid="{00000000-0005-0000-0000-00008A770000}"/>
    <cellStyle name="20% - Accent1 3 8 4 2 2" xfId="30785" xr:uid="{00000000-0005-0000-0000-00008B770000}"/>
    <cellStyle name="20% - Accent1 3 8 4 2 2 2" xfId="30786" xr:uid="{00000000-0005-0000-0000-00008C770000}"/>
    <cellStyle name="20% - Accent1 3 8 4 2 2 2 2" xfId="30787" xr:uid="{00000000-0005-0000-0000-00008D770000}"/>
    <cellStyle name="20% - Accent1 3 8 4 2 2 3" xfId="30788" xr:uid="{00000000-0005-0000-0000-00008E770000}"/>
    <cellStyle name="20% - Accent1 3 8 4 2 3" xfId="30789" xr:uid="{00000000-0005-0000-0000-00008F770000}"/>
    <cellStyle name="20% - Accent1 3 8 4 2 3 2" xfId="30790" xr:uid="{00000000-0005-0000-0000-000090770000}"/>
    <cellStyle name="20% - Accent1 3 8 4 2 4" xfId="30791" xr:uid="{00000000-0005-0000-0000-000091770000}"/>
    <cellStyle name="20% - Accent1 3 8 4 3" xfId="30792" xr:uid="{00000000-0005-0000-0000-000092770000}"/>
    <cellStyle name="20% - Accent1 3 8 4 3 2" xfId="30793" xr:uid="{00000000-0005-0000-0000-000093770000}"/>
    <cellStyle name="20% - Accent1 3 8 4 3 2 2" xfId="30794" xr:uid="{00000000-0005-0000-0000-000094770000}"/>
    <cellStyle name="20% - Accent1 3 8 4 3 2 2 2" xfId="30795" xr:uid="{00000000-0005-0000-0000-000095770000}"/>
    <cellStyle name="20% - Accent1 3 8 4 3 2 3" xfId="30796" xr:uid="{00000000-0005-0000-0000-000096770000}"/>
    <cellStyle name="20% - Accent1 3 8 4 3 3" xfId="30797" xr:uid="{00000000-0005-0000-0000-000097770000}"/>
    <cellStyle name="20% - Accent1 3 8 4 3 3 2" xfId="30798" xr:uid="{00000000-0005-0000-0000-000098770000}"/>
    <cellStyle name="20% - Accent1 3 8 4 3 4" xfId="30799" xr:uid="{00000000-0005-0000-0000-000099770000}"/>
    <cellStyle name="20% - Accent1 3 8 4 4" xfId="30800" xr:uid="{00000000-0005-0000-0000-00009A770000}"/>
    <cellStyle name="20% - Accent1 3 8 4 4 2" xfId="30801" xr:uid="{00000000-0005-0000-0000-00009B770000}"/>
    <cellStyle name="20% - Accent1 3 8 4 4 2 2" xfId="30802" xr:uid="{00000000-0005-0000-0000-00009C770000}"/>
    <cellStyle name="20% - Accent1 3 8 4 4 2 2 2" xfId="30803" xr:uid="{00000000-0005-0000-0000-00009D770000}"/>
    <cellStyle name="20% - Accent1 3 8 4 4 2 3" xfId="30804" xr:uid="{00000000-0005-0000-0000-00009E770000}"/>
    <cellStyle name="20% - Accent1 3 8 4 4 3" xfId="30805" xr:uid="{00000000-0005-0000-0000-00009F770000}"/>
    <cellStyle name="20% - Accent1 3 8 4 4 3 2" xfId="30806" xr:uid="{00000000-0005-0000-0000-0000A0770000}"/>
    <cellStyle name="20% - Accent1 3 8 4 4 4" xfId="30807" xr:uid="{00000000-0005-0000-0000-0000A1770000}"/>
    <cellStyle name="20% - Accent1 3 8 4 5" xfId="30808" xr:uid="{00000000-0005-0000-0000-0000A2770000}"/>
    <cellStyle name="20% - Accent1 3 8 4 5 2" xfId="30809" xr:uid="{00000000-0005-0000-0000-0000A3770000}"/>
    <cellStyle name="20% - Accent1 3 8 4 5 2 2" xfId="30810" xr:uid="{00000000-0005-0000-0000-0000A4770000}"/>
    <cellStyle name="20% - Accent1 3 8 4 5 3" xfId="30811" xr:uid="{00000000-0005-0000-0000-0000A5770000}"/>
    <cellStyle name="20% - Accent1 3 8 4 6" xfId="30812" xr:uid="{00000000-0005-0000-0000-0000A6770000}"/>
    <cellStyle name="20% - Accent1 3 8 4 6 2" xfId="30813" xr:uid="{00000000-0005-0000-0000-0000A7770000}"/>
    <cellStyle name="20% - Accent1 3 8 4 6 2 2" xfId="30814" xr:uid="{00000000-0005-0000-0000-0000A8770000}"/>
    <cellStyle name="20% - Accent1 3 8 4 6 3" xfId="30815" xr:uid="{00000000-0005-0000-0000-0000A9770000}"/>
    <cellStyle name="20% - Accent1 3 8 4 7" xfId="30816" xr:uid="{00000000-0005-0000-0000-0000AA770000}"/>
    <cellStyle name="20% - Accent1 3 8 4 7 2" xfId="30817" xr:uid="{00000000-0005-0000-0000-0000AB770000}"/>
    <cellStyle name="20% - Accent1 3 8 4 8" xfId="30818" xr:uid="{00000000-0005-0000-0000-0000AC770000}"/>
    <cellStyle name="20% - Accent1 3 8 4 8 2" xfId="30819" xr:uid="{00000000-0005-0000-0000-0000AD770000}"/>
    <cellStyle name="20% - Accent1 3 8 4 9" xfId="30820" xr:uid="{00000000-0005-0000-0000-0000AE770000}"/>
    <cellStyle name="20% - Accent1 3 8 5" xfId="30821" xr:uid="{00000000-0005-0000-0000-0000AF770000}"/>
    <cellStyle name="20% - Accent1 3 8 5 2" xfId="30822" xr:uid="{00000000-0005-0000-0000-0000B0770000}"/>
    <cellStyle name="20% - Accent1 3 8 5 2 2" xfId="30823" xr:uid="{00000000-0005-0000-0000-0000B1770000}"/>
    <cellStyle name="20% - Accent1 3 8 5 2 2 2" xfId="30824" xr:uid="{00000000-0005-0000-0000-0000B2770000}"/>
    <cellStyle name="20% - Accent1 3 8 5 2 3" xfId="30825" xr:uid="{00000000-0005-0000-0000-0000B3770000}"/>
    <cellStyle name="20% - Accent1 3 8 5 3" xfId="30826" xr:uid="{00000000-0005-0000-0000-0000B4770000}"/>
    <cellStyle name="20% - Accent1 3 8 5 3 2" xfId="30827" xr:uid="{00000000-0005-0000-0000-0000B5770000}"/>
    <cellStyle name="20% - Accent1 3 8 5 4" xfId="30828" xr:uid="{00000000-0005-0000-0000-0000B6770000}"/>
    <cellStyle name="20% - Accent1 3 8 6" xfId="30829" xr:uid="{00000000-0005-0000-0000-0000B7770000}"/>
    <cellStyle name="20% - Accent1 3 8 6 2" xfId="30830" xr:uid="{00000000-0005-0000-0000-0000B8770000}"/>
    <cellStyle name="20% - Accent1 3 8 6 2 2" xfId="30831" xr:uid="{00000000-0005-0000-0000-0000B9770000}"/>
    <cellStyle name="20% - Accent1 3 8 6 2 2 2" xfId="30832" xr:uid="{00000000-0005-0000-0000-0000BA770000}"/>
    <cellStyle name="20% - Accent1 3 8 6 2 3" xfId="30833" xr:uid="{00000000-0005-0000-0000-0000BB770000}"/>
    <cellStyle name="20% - Accent1 3 8 6 3" xfId="30834" xr:uid="{00000000-0005-0000-0000-0000BC770000}"/>
    <cellStyle name="20% - Accent1 3 8 6 3 2" xfId="30835" xr:uid="{00000000-0005-0000-0000-0000BD770000}"/>
    <cellStyle name="20% - Accent1 3 8 6 4" xfId="30836" xr:uid="{00000000-0005-0000-0000-0000BE770000}"/>
    <cellStyle name="20% - Accent1 3 8 7" xfId="30837" xr:uid="{00000000-0005-0000-0000-0000BF770000}"/>
    <cellStyle name="20% - Accent1 3 8 7 2" xfId="30838" xr:uid="{00000000-0005-0000-0000-0000C0770000}"/>
    <cellStyle name="20% - Accent1 3 8 7 2 2" xfId="30839" xr:uid="{00000000-0005-0000-0000-0000C1770000}"/>
    <cellStyle name="20% - Accent1 3 8 7 2 2 2" xfId="30840" xr:uid="{00000000-0005-0000-0000-0000C2770000}"/>
    <cellStyle name="20% - Accent1 3 8 7 2 3" xfId="30841" xr:uid="{00000000-0005-0000-0000-0000C3770000}"/>
    <cellStyle name="20% - Accent1 3 8 7 3" xfId="30842" xr:uid="{00000000-0005-0000-0000-0000C4770000}"/>
    <cellStyle name="20% - Accent1 3 8 7 3 2" xfId="30843" xr:uid="{00000000-0005-0000-0000-0000C5770000}"/>
    <cellStyle name="20% - Accent1 3 8 7 4" xfId="30844" xr:uid="{00000000-0005-0000-0000-0000C6770000}"/>
    <cellStyle name="20% - Accent1 3 8 8" xfId="30845" xr:uid="{00000000-0005-0000-0000-0000C7770000}"/>
    <cellStyle name="20% - Accent1 3 8 8 2" xfId="30846" xr:uid="{00000000-0005-0000-0000-0000C8770000}"/>
    <cellStyle name="20% - Accent1 3 8 8 2 2" xfId="30847" xr:uid="{00000000-0005-0000-0000-0000C9770000}"/>
    <cellStyle name="20% - Accent1 3 8 8 3" xfId="30848" xr:uid="{00000000-0005-0000-0000-0000CA770000}"/>
    <cellStyle name="20% - Accent1 3 8 9" xfId="30849" xr:uid="{00000000-0005-0000-0000-0000CB770000}"/>
    <cellStyle name="20% - Accent1 3 8 9 2" xfId="30850" xr:uid="{00000000-0005-0000-0000-0000CC770000}"/>
    <cellStyle name="20% - Accent1 3 8 9 2 2" xfId="30851" xr:uid="{00000000-0005-0000-0000-0000CD770000}"/>
    <cellStyle name="20% - Accent1 3 8 9 3" xfId="30852" xr:uid="{00000000-0005-0000-0000-0000CE770000}"/>
    <cellStyle name="20% - Accent1 3 9" xfId="30853" xr:uid="{00000000-0005-0000-0000-0000CF770000}"/>
    <cellStyle name="20% - Accent1 3 9 10" xfId="30854" xr:uid="{00000000-0005-0000-0000-0000D0770000}"/>
    <cellStyle name="20% - Accent1 3 9 10 2" xfId="30855" xr:uid="{00000000-0005-0000-0000-0000D1770000}"/>
    <cellStyle name="20% - Accent1 3 9 11" xfId="30856" xr:uid="{00000000-0005-0000-0000-0000D2770000}"/>
    <cellStyle name="20% - Accent1 3 9 2" xfId="30857" xr:uid="{00000000-0005-0000-0000-0000D3770000}"/>
    <cellStyle name="20% - Accent1 3 9 2 2" xfId="30858" xr:uid="{00000000-0005-0000-0000-0000D4770000}"/>
    <cellStyle name="20% - Accent1 3 9 2 2 2" xfId="30859" xr:uid="{00000000-0005-0000-0000-0000D5770000}"/>
    <cellStyle name="20% - Accent1 3 9 2 2 2 2" xfId="30860" xr:uid="{00000000-0005-0000-0000-0000D6770000}"/>
    <cellStyle name="20% - Accent1 3 9 2 2 2 2 2" xfId="30861" xr:uid="{00000000-0005-0000-0000-0000D7770000}"/>
    <cellStyle name="20% - Accent1 3 9 2 2 2 3" xfId="30862" xr:uid="{00000000-0005-0000-0000-0000D8770000}"/>
    <cellStyle name="20% - Accent1 3 9 2 2 3" xfId="30863" xr:uid="{00000000-0005-0000-0000-0000D9770000}"/>
    <cellStyle name="20% - Accent1 3 9 2 2 3 2" xfId="30864" xr:uid="{00000000-0005-0000-0000-0000DA770000}"/>
    <cellStyle name="20% - Accent1 3 9 2 2 4" xfId="30865" xr:uid="{00000000-0005-0000-0000-0000DB770000}"/>
    <cellStyle name="20% - Accent1 3 9 2 3" xfId="30866" xr:uid="{00000000-0005-0000-0000-0000DC770000}"/>
    <cellStyle name="20% - Accent1 3 9 2 3 2" xfId="30867" xr:uid="{00000000-0005-0000-0000-0000DD770000}"/>
    <cellStyle name="20% - Accent1 3 9 2 3 2 2" xfId="30868" xr:uid="{00000000-0005-0000-0000-0000DE770000}"/>
    <cellStyle name="20% - Accent1 3 9 2 3 2 2 2" xfId="30869" xr:uid="{00000000-0005-0000-0000-0000DF770000}"/>
    <cellStyle name="20% - Accent1 3 9 2 3 2 3" xfId="30870" xr:uid="{00000000-0005-0000-0000-0000E0770000}"/>
    <cellStyle name="20% - Accent1 3 9 2 3 3" xfId="30871" xr:uid="{00000000-0005-0000-0000-0000E1770000}"/>
    <cellStyle name="20% - Accent1 3 9 2 3 3 2" xfId="30872" xr:uid="{00000000-0005-0000-0000-0000E2770000}"/>
    <cellStyle name="20% - Accent1 3 9 2 3 4" xfId="30873" xr:uid="{00000000-0005-0000-0000-0000E3770000}"/>
    <cellStyle name="20% - Accent1 3 9 2 4" xfId="30874" xr:uid="{00000000-0005-0000-0000-0000E4770000}"/>
    <cellStyle name="20% - Accent1 3 9 2 4 2" xfId="30875" xr:uid="{00000000-0005-0000-0000-0000E5770000}"/>
    <cellStyle name="20% - Accent1 3 9 2 4 2 2" xfId="30876" xr:uid="{00000000-0005-0000-0000-0000E6770000}"/>
    <cellStyle name="20% - Accent1 3 9 2 4 2 2 2" xfId="30877" xr:uid="{00000000-0005-0000-0000-0000E7770000}"/>
    <cellStyle name="20% - Accent1 3 9 2 4 2 3" xfId="30878" xr:uid="{00000000-0005-0000-0000-0000E8770000}"/>
    <cellStyle name="20% - Accent1 3 9 2 4 3" xfId="30879" xr:uid="{00000000-0005-0000-0000-0000E9770000}"/>
    <cellStyle name="20% - Accent1 3 9 2 4 3 2" xfId="30880" xr:uid="{00000000-0005-0000-0000-0000EA770000}"/>
    <cellStyle name="20% - Accent1 3 9 2 4 4" xfId="30881" xr:uid="{00000000-0005-0000-0000-0000EB770000}"/>
    <cellStyle name="20% - Accent1 3 9 2 5" xfId="30882" xr:uid="{00000000-0005-0000-0000-0000EC770000}"/>
    <cellStyle name="20% - Accent1 3 9 2 5 2" xfId="30883" xr:uid="{00000000-0005-0000-0000-0000ED770000}"/>
    <cellStyle name="20% - Accent1 3 9 2 5 2 2" xfId="30884" xr:uid="{00000000-0005-0000-0000-0000EE770000}"/>
    <cellStyle name="20% - Accent1 3 9 2 5 3" xfId="30885" xr:uid="{00000000-0005-0000-0000-0000EF770000}"/>
    <cellStyle name="20% - Accent1 3 9 2 6" xfId="30886" xr:uid="{00000000-0005-0000-0000-0000F0770000}"/>
    <cellStyle name="20% - Accent1 3 9 2 6 2" xfId="30887" xr:uid="{00000000-0005-0000-0000-0000F1770000}"/>
    <cellStyle name="20% - Accent1 3 9 2 6 2 2" xfId="30888" xr:uid="{00000000-0005-0000-0000-0000F2770000}"/>
    <cellStyle name="20% - Accent1 3 9 2 6 3" xfId="30889" xr:uid="{00000000-0005-0000-0000-0000F3770000}"/>
    <cellStyle name="20% - Accent1 3 9 2 7" xfId="30890" xr:uid="{00000000-0005-0000-0000-0000F4770000}"/>
    <cellStyle name="20% - Accent1 3 9 2 7 2" xfId="30891" xr:uid="{00000000-0005-0000-0000-0000F5770000}"/>
    <cellStyle name="20% - Accent1 3 9 2 8" xfId="30892" xr:uid="{00000000-0005-0000-0000-0000F6770000}"/>
    <cellStyle name="20% - Accent1 3 9 2 8 2" xfId="30893" xr:uid="{00000000-0005-0000-0000-0000F7770000}"/>
    <cellStyle name="20% - Accent1 3 9 2 9" xfId="30894" xr:uid="{00000000-0005-0000-0000-0000F8770000}"/>
    <cellStyle name="20% - Accent1 3 9 3" xfId="30895" xr:uid="{00000000-0005-0000-0000-0000F9770000}"/>
    <cellStyle name="20% - Accent1 3 9 3 2" xfId="30896" xr:uid="{00000000-0005-0000-0000-0000FA770000}"/>
    <cellStyle name="20% - Accent1 3 9 3 2 2" xfId="30897" xr:uid="{00000000-0005-0000-0000-0000FB770000}"/>
    <cellStyle name="20% - Accent1 3 9 3 2 2 2" xfId="30898" xr:uid="{00000000-0005-0000-0000-0000FC770000}"/>
    <cellStyle name="20% - Accent1 3 9 3 2 2 2 2" xfId="30899" xr:uid="{00000000-0005-0000-0000-0000FD770000}"/>
    <cellStyle name="20% - Accent1 3 9 3 2 2 3" xfId="30900" xr:uid="{00000000-0005-0000-0000-0000FE770000}"/>
    <cellStyle name="20% - Accent1 3 9 3 2 3" xfId="30901" xr:uid="{00000000-0005-0000-0000-0000FF770000}"/>
    <cellStyle name="20% - Accent1 3 9 3 2 3 2" xfId="30902" xr:uid="{00000000-0005-0000-0000-000000780000}"/>
    <cellStyle name="20% - Accent1 3 9 3 2 4" xfId="30903" xr:uid="{00000000-0005-0000-0000-000001780000}"/>
    <cellStyle name="20% - Accent1 3 9 3 3" xfId="30904" xr:uid="{00000000-0005-0000-0000-000002780000}"/>
    <cellStyle name="20% - Accent1 3 9 3 3 2" xfId="30905" xr:uid="{00000000-0005-0000-0000-000003780000}"/>
    <cellStyle name="20% - Accent1 3 9 3 3 2 2" xfId="30906" xr:uid="{00000000-0005-0000-0000-000004780000}"/>
    <cellStyle name="20% - Accent1 3 9 3 3 2 2 2" xfId="30907" xr:uid="{00000000-0005-0000-0000-000005780000}"/>
    <cellStyle name="20% - Accent1 3 9 3 3 2 3" xfId="30908" xr:uid="{00000000-0005-0000-0000-000006780000}"/>
    <cellStyle name="20% - Accent1 3 9 3 3 3" xfId="30909" xr:uid="{00000000-0005-0000-0000-000007780000}"/>
    <cellStyle name="20% - Accent1 3 9 3 3 3 2" xfId="30910" xr:uid="{00000000-0005-0000-0000-000008780000}"/>
    <cellStyle name="20% - Accent1 3 9 3 3 4" xfId="30911" xr:uid="{00000000-0005-0000-0000-000009780000}"/>
    <cellStyle name="20% - Accent1 3 9 3 4" xfId="30912" xr:uid="{00000000-0005-0000-0000-00000A780000}"/>
    <cellStyle name="20% - Accent1 3 9 3 4 2" xfId="30913" xr:uid="{00000000-0005-0000-0000-00000B780000}"/>
    <cellStyle name="20% - Accent1 3 9 3 4 2 2" xfId="30914" xr:uid="{00000000-0005-0000-0000-00000C780000}"/>
    <cellStyle name="20% - Accent1 3 9 3 4 2 2 2" xfId="30915" xr:uid="{00000000-0005-0000-0000-00000D780000}"/>
    <cellStyle name="20% - Accent1 3 9 3 4 2 3" xfId="30916" xr:uid="{00000000-0005-0000-0000-00000E780000}"/>
    <cellStyle name="20% - Accent1 3 9 3 4 3" xfId="30917" xr:uid="{00000000-0005-0000-0000-00000F780000}"/>
    <cellStyle name="20% - Accent1 3 9 3 4 3 2" xfId="30918" xr:uid="{00000000-0005-0000-0000-000010780000}"/>
    <cellStyle name="20% - Accent1 3 9 3 4 4" xfId="30919" xr:uid="{00000000-0005-0000-0000-000011780000}"/>
    <cellStyle name="20% - Accent1 3 9 3 5" xfId="30920" xr:uid="{00000000-0005-0000-0000-000012780000}"/>
    <cellStyle name="20% - Accent1 3 9 3 5 2" xfId="30921" xr:uid="{00000000-0005-0000-0000-000013780000}"/>
    <cellStyle name="20% - Accent1 3 9 3 5 2 2" xfId="30922" xr:uid="{00000000-0005-0000-0000-000014780000}"/>
    <cellStyle name="20% - Accent1 3 9 3 5 3" xfId="30923" xr:uid="{00000000-0005-0000-0000-000015780000}"/>
    <cellStyle name="20% - Accent1 3 9 3 6" xfId="30924" xr:uid="{00000000-0005-0000-0000-000016780000}"/>
    <cellStyle name="20% - Accent1 3 9 3 6 2" xfId="30925" xr:uid="{00000000-0005-0000-0000-000017780000}"/>
    <cellStyle name="20% - Accent1 3 9 3 6 2 2" xfId="30926" xr:uid="{00000000-0005-0000-0000-000018780000}"/>
    <cellStyle name="20% - Accent1 3 9 3 6 3" xfId="30927" xr:uid="{00000000-0005-0000-0000-000019780000}"/>
    <cellStyle name="20% - Accent1 3 9 3 7" xfId="30928" xr:uid="{00000000-0005-0000-0000-00001A780000}"/>
    <cellStyle name="20% - Accent1 3 9 3 7 2" xfId="30929" xr:uid="{00000000-0005-0000-0000-00001B780000}"/>
    <cellStyle name="20% - Accent1 3 9 3 8" xfId="30930" xr:uid="{00000000-0005-0000-0000-00001C780000}"/>
    <cellStyle name="20% - Accent1 3 9 3 8 2" xfId="30931" xr:uid="{00000000-0005-0000-0000-00001D780000}"/>
    <cellStyle name="20% - Accent1 3 9 3 9" xfId="30932" xr:uid="{00000000-0005-0000-0000-00001E780000}"/>
    <cellStyle name="20% - Accent1 3 9 4" xfId="30933" xr:uid="{00000000-0005-0000-0000-00001F780000}"/>
    <cellStyle name="20% - Accent1 3 9 4 2" xfId="30934" xr:uid="{00000000-0005-0000-0000-000020780000}"/>
    <cellStyle name="20% - Accent1 3 9 4 2 2" xfId="30935" xr:uid="{00000000-0005-0000-0000-000021780000}"/>
    <cellStyle name="20% - Accent1 3 9 4 2 2 2" xfId="30936" xr:uid="{00000000-0005-0000-0000-000022780000}"/>
    <cellStyle name="20% - Accent1 3 9 4 2 3" xfId="30937" xr:uid="{00000000-0005-0000-0000-000023780000}"/>
    <cellStyle name="20% - Accent1 3 9 4 3" xfId="30938" xr:uid="{00000000-0005-0000-0000-000024780000}"/>
    <cellStyle name="20% - Accent1 3 9 4 3 2" xfId="30939" xr:uid="{00000000-0005-0000-0000-000025780000}"/>
    <cellStyle name="20% - Accent1 3 9 4 4" xfId="30940" xr:uid="{00000000-0005-0000-0000-000026780000}"/>
    <cellStyle name="20% - Accent1 3 9 5" xfId="30941" xr:uid="{00000000-0005-0000-0000-000027780000}"/>
    <cellStyle name="20% - Accent1 3 9 5 2" xfId="30942" xr:uid="{00000000-0005-0000-0000-000028780000}"/>
    <cellStyle name="20% - Accent1 3 9 5 2 2" xfId="30943" xr:uid="{00000000-0005-0000-0000-000029780000}"/>
    <cellStyle name="20% - Accent1 3 9 5 2 2 2" xfId="30944" xr:uid="{00000000-0005-0000-0000-00002A780000}"/>
    <cellStyle name="20% - Accent1 3 9 5 2 3" xfId="30945" xr:uid="{00000000-0005-0000-0000-00002B780000}"/>
    <cellStyle name="20% - Accent1 3 9 5 3" xfId="30946" xr:uid="{00000000-0005-0000-0000-00002C780000}"/>
    <cellStyle name="20% - Accent1 3 9 5 3 2" xfId="30947" xr:uid="{00000000-0005-0000-0000-00002D780000}"/>
    <cellStyle name="20% - Accent1 3 9 5 4" xfId="30948" xr:uid="{00000000-0005-0000-0000-00002E780000}"/>
    <cellStyle name="20% - Accent1 3 9 6" xfId="30949" xr:uid="{00000000-0005-0000-0000-00002F780000}"/>
    <cellStyle name="20% - Accent1 3 9 6 2" xfId="30950" xr:uid="{00000000-0005-0000-0000-000030780000}"/>
    <cellStyle name="20% - Accent1 3 9 6 2 2" xfId="30951" xr:uid="{00000000-0005-0000-0000-000031780000}"/>
    <cellStyle name="20% - Accent1 3 9 6 2 2 2" xfId="30952" xr:uid="{00000000-0005-0000-0000-000032780000}"/>
    <cellStyle name="20% - Accent1 3 9 6 2 3" xfId="30953" xr:uid="{00000000-0005-0000-0000-000033780000}"/>
    <cellStyle name="20% - Accent1 3 9 6 3" xfId="30954" xr:uid="{00000000-0005-0000-0000-000034780000}"/>
    <cellStyle name="20% - Accent1 3 9 6 3 2" xfId="30955" xr:uid="{00000000-0005-0000-0000-000035780000}"/>
    <cellStyle name="20% - Accent1 3 9 6 4" xfId="30956" xr:uid="{00000000-0005-0000-0000-000036780000}"/>
    <cellStyle name="20% - Accent1 3 9 7" xfId="30957" xr:uid="{00000000-0005-0000-0000-000037780000}"/>
    <cellStyle name="20% - Accent1 3 9 7 2" xfId="30958" xr:uid="{00000000-0005-0000-0000-000038780000}"/>
    <cellStyle name="20% - Accent1 3 9 7 2 2" xfId="30959" xr:uid="{00000000-0005-0000-0000-000039780000}"/>
    <cellStyle name="20% - Accent1 3 9 7 3" xfId="30960" xr:uid="{00000000-0005-0000-0000-00003A780000}"/>
    <cellStyle name="20% - Accent1 3 9 8" xfId="30961" xr:uid="{00000000-0005-0000-0000-00003B780000}"/>
    <cellStyle name="20% - Accent1 3 9 8 2" xfId="30962" xr:uid="{00000000-0005-0000-0000-00003C780000}"/>
    <cellStyle name="20% - Accent1 3 9 8 2 2" xfId="30963" xr:uid="{00000000-0005-0000-0000-00003D780000}"/>
    <cellStyle name="20% - Accent1 3 9 8 3" xfId="30964" xr:uid="{00000000-0005-0000-0000-00003E780000}"/>
    <cellStyle name="20% - Accent1 3 9 9" xfId="30965" xr:uid="{00000000-0005-0000-0000-00003F780000}"/>
    <cellStyle name="20% - Accent1 3 9 9 2" xfId="30966" xr:uid="{00000000-0005-0000-0000-000040780000}"/>
    <cellStyle name="20% - Accent1 4" xfId="30967" xr:uid="{00000000-0005-0000-0000-000041780000}"/>
    <cellStyle name="20% - Accent1 4 10" xfId="30968" xr:uid="{00000000-0005-0000-0000-000042780000}"/>
    <cellStyle name="20% - Accent1 4 10 10" xfId="30969" xr:uid="{00000000-0005-0000-0000-000043780000}"/>
    <cellStyle name="20% - Accent1 4 10 10 2" xfId="30970" xr:uid="{00000000-0005-0000-0000-000044780000}"/>
    <cellStyle name="20% - Accent1 4 10 11" xfId="30971" xr:uid="{00000000-0005-0000-0000-000045780000}"/>
    <cellStyle name="20% - Accent1 4 10 2" xfId="30972" xr:uid="{00000000-0005-0000-0000-000046780000}"/>
    <cellStyle name="20% - Accent1 4 10 2 2" xfId="30973" xr:uid="{00000000-0005-0000-0000-000047780000}"/>
    <cellStyle name="20% - Accent1 4 10 2 2 2" xfId="30974" xr:uid="{00000000-0005-0000-0000-000048780000}"/>
    <cellStyle name="20% - Accent1 4 10 2 2 2 2" xfId="30975" xr:uid="{00000000-0005-0000-0000-000049780000}"/>
    <cellStyle name="20% - Accent1 4 10 2 2 2 2 2" xfId="30976" xr:uid="{00000000-0005-0000-0000-00004A780000}"/>
    <cellStyle name="20% - Accent1 4 10 2 2 2 3" xfId="30977" xr:uid="{00000000-0005-0000-0000-00004B780000}"/>
    <cellStyle name="20% - Accent1 4 10 2 2 3" xfId="30978" xr:uid="{00000000-0005-0000-0000-00004C780000}"/>
    <cellStyle name="20% - Accent1 4 10 2 2 3 2" xfId="30979" xr:uid="{00000000-0005-0000-0000-00004D780000}"/>
    <cellStyle name="20% - Accent1 4 10 2 2 4" xfId="30980" xr:uid="{00000000-0005-0000-0000-00004E780000}"/>
    <cellStyle name="20% - Accent1 4 10 2 3" xfId="30981" xr:uid="{00000000-0005-0000-0000-00004F780000}"/>
    <cellStyle name="20% - Accent1 4 10 2 3 2" xfId="30982" xr:uid="{00000000-0005-0000-0000-000050780000}"/>
    <cellStyle name="20% - Accent1 4 10 2 3 2 2" xfId="30983" xr:uid="{00000000-0005-0000-0000-000051780000}"/>
    <cellStyle name="20% - Accent1 4 10 2 3 2 2 2" xfId="30984" xr:uid="{00000000-0005-0000-0000-000052780000}"/>
    <cellStyle name="20% - Accent1 4 10 2 3 2 3" xfId="30985" xr:uid="{00000000-0005-0000-0000-000053780000}"/>
    <cellStyle name="20% - Accent1 4 10 2 3 3" xfId="30986" xr:uid="{00000000-0005-0000-0000-000054780000}"/>
    <cellStyle name="20% - Accent1 4 10 2 3 3 2" xfId="30987" xr:uid="{00000000-0005-0000-0000-000055780000}"/>
    <cellStyle name="20% - Accent1 4 10 2 3 4" xfId="30988" xr:uid="{00000000-0005-0000-0000-000056780000}"/>
    <cellStyle name="20% - Accent1 4 10 2 4" xfId="30989" xr:uid="{00000000-0005-0000-0000-000057780000}"/>
    <cellStyle name="20% - Accent1 4 10 2 4 2" xfId="30990" xr:uid="{00000000-0005-0000-0000-000058780000}"/>
    <cellStyle name="20% - Accent1 4 10 2 4 2 2" xfId="30991" xr:uid="{00000000-0005-0000-0000-000059780000}"/>
    <cellStyle name="20% - Accent1 4 10 2 4 2 2 2" xfId="30992" xr:uid="{00000000-0005-0000-0000-00005A780000}"/>
    <cellStyle name="20% - Accent1 4 10 2 4 2 3" xfId="30993" xr:uid="{00000000-0005-0000-0000-00005B780000}"/>
    <cellStyle name="20% - Accent1 4 10 2 4 3" xfId="30994" xr:uid="{00000000-0005-0000-0000-00005C780000}"/>
    <cellStyle name="20% - Accent1 4 10 2 4 3 2" xfId="30995" xr:uid="{00000000-0005-0000-0000-00005D780000}"/>
    <cellStyle name="20% - Accent1 4 10 2 4 4" xfId="30996" xr:uid="{00000000-0005-0000-0000-00005E780000}"/>
    <cellStyle name="20% - Accent1 4 10 2 5" xfId="30997" xr:uid="{00000000-0005-0000-0000-00005F780000}"/>
    <cellStyle name="20% - Accent1 4 10 2 5 2" xfId="30998" xr:uid="{00000000-0005-0000-0000-000060780000}"/>
    <cellStyle name="20% - Accent1 4 10 2 5 2 2" xfId="30999" xr:uid="{00000000-0005-0000-0000-000061780000}"/>
    <cellStyle name="20% - Accent1 4 10 2 5 3" xfId="31000" xr:uid="{00000000-0005-0000-0000-000062780000}"/>
    <cellStyle name="20% - Accent1 4 10 2 6" xfId="31001" xr:uid="{00000000-0005-0000-0000-000063780000}"/>
    <cellStyle name="20% - Accent1 4 10 2 6 2" xfId="31002" xr:uid="{00000000-0005-0000-0000-000064780000}"/>
    <cellStyle name="20% - Accent1 4 10 2 6 2 2" xfId="31003" xr:uid="{00000000-0005-0000-0000-000065780000}"/>
    <cellStyle name="20% - Accent1 4 10 2 6 3" xfId="31004" xr:uid="{00000000-0005-0000-0000-000066780000}"/>
    <cellStyle name="20% - Accent1 4 10 2 7" xfId="31005" xr:uid="{00000000-0005-0000-0000-000067780000}"/>
    <cellStyle name="20% - Accent1 4 10 2 7 2" xfId="31006" xr:uid="{00000000-0005-0000-0000-000068780000}"/>
    <cellStyle name="20% - Accent1 4 10 2 8" xfId="31007" xr:uid="{00000000-0005-0000-0000-000069780000}"/>
    <cellStyle name="20% - Accent1 4 10 2 8 2" xfId="31008" xr:uid="{00000000-0005-0000-0000-00006A780000}"/>
    <cellStyle name="20% - Accent1 4 10 2 9" xfId="31009" xr:uid="{00000000-0005-0000-0000-00006B780000}"/>
    <cellStyle name="20% - Accent1 4 10 3" xfId="31010" xr:uid="{00000000-0005-0000-0000-00006C780000}"/>
    <cellStyle name="20% - Accent1 4 10 3 2" xfId="31011" xr:uid="{00000000-0005-0000-0000-00006D780000}"/>
    <cellStyle name="20% - Accent1 4 10 3 2 2" xfId="31012" xr:uid="{00000000-0005-0000-0000-00006E780000}"/>
    <cellStyle name="20% - Accent1 4 10 3 2 2 2" xfId="31013" xr:uid="{00000000-0005-0000-0000-00006F780000}"/>
    <cellStyle name="20% - Accent1 4 10 3 2 2 2 2" xfId="31014" xr:uid="{00000000-0005-0000-0000-000070780000}"/>
    <cellStyle name="20% - Accent1 4 10 3 2 2 3" xfId="31015" xr:uid="{00000000-0005-0000-0000-000071780000}"/>
    <cellStyle name="20% - Accent1 4 10 3 2 3" xfId="31016" xr:uid="{00000000-0005-0000-0000-000072780000}"/>
    <cellStyle name="20% - Accent1 4 10 3 2 3 2" xfId="31017" xr:uid="{00000000-0005-0000-0000-000073780000}"/>
    <cellStyle name="20% - Accent1 4 10 3 2 4" xfId="31018" xr:uid="{00000000-0005-0000-0000-000074780000}"/>
    <cellStyle name="20% - Accent1 4 10 3 3" xfId="31019" xr:uid="{00000000-0005-0000-0000-000075780000}"/>
    <cellStyle name="20% - Accent1 4 10 3 3 2" xfId="31020" xr:uid="{00000000-0005-0000-0000-000076780000}"/>
    <cellStyle name="20% - Accent1 4 10 3 3 2 2" xfId="31021" xr:uid="{00000000-0005-0000-0000-000077780000}"/>
    <cellStyle name="20% - Accent1 4 10 3 3 2 2 2" xfId="31022" xr:uid="{00000000-0005-0000-0000-000078780000}"/>
    <cellStyle name="20% - Accent1 4 10 3 3 2 3" xfId="31023" xr:uid="{00000000-0005-0000-0000-000079780000}"/>
    <cellStyle name="20% - Accent1 4 10 3 3 3" xfId="31024" xr:uid="{00000000-0005-0000-0000-00007A780000}"/>
    <cellStyle name="20% - Accent1 4 10 3 3 3 2" xfId="31025" xr:uid="{00000000-0005-0000-0000-00007B780000}"/>
    <cellStyle name="20% - Accent1 4 10 3 3 4" xfId="31026" xr:uid="{00000000-0005-0000-0000-00007C780000}"/>
    <cellStyle name="20% - Accent1 4 10 3 4" xfId="31027" xr:uid="{00000000-0005-0000-0000-00007D780000}"/>
    <cellStyle name="20% - Accent1 4 10 3 4 2" xfId="31028" xr:uid="{00000000-0005-0000-0000-00007E780000}"/>
    <cellStyle name="20% - Accent1 4 10 3 4 2 2" xfId="31029" xr:uid="{00000000-0005-0000-0000-00007F780000}"/>
    <cellStyle name="20% - Accent1 4 10 3 4 2 2 2" xfId="31030" xr:uid="{00000000-0005-0000-0000-000080780000}"/>
    <cellStyle name="20% - Accent1 4 10 3 4 2 3" xfId="31031" xr:uid="{00000000-0005-0000-0000-000081780000}"/>
    <cellStyle name="20% - Accent1 4 10 3 4 3" xfId="31032" xr:uid="{00000000-0005-0000-0000-000082780000}"/>
    <cellStyle name="20% - Accent1 4 10 3 4 3 2" xfId="31033" xr:uid="{00000000-0005-0000-0000-000083780000}"/>
    <cellStyle name="20% - Accent1 4 10 3 4 4" xfId="31034" xr:uid="{00000000-0005-0000-0000-000084780000}"/>
    <cellStyle name="20% - Accent1 4 10 3 5" xfId="31035" xr:uid="{00000000-0005-0000-0000-000085780000}"/>
    <cellStyle name="20% - Accent1 4 10 3 5 2" xfId="31036" xr:uid="{00000000-0005-0000-0000-000086780000}"/>
    <cellStyle name="20% - Accent1 4 10 3 5 2 2" xfId="31037" xr:uid="{00000000-0005-0000-0000-000087780000}"/>
    <cellStyle name="20% - Accent1 4 10 3 5 3" xfId="31038" xr:uid="{00000000-0005-0000-0000-000088780000}"/>
    <cellStyle name="20% - Accent1 4 10 3 6" xfId="31039" xr:uid="{00000000-0005-0000-0000-000089780000}"/>
    <cellStyle name="20% - Accent1 4 10 3 6 2" xfId="31040" xr:uid="{00000000-0005-0000-0000-00008A780000}"/>
    <cellStyle name="20% - Accent1 4 10 3 6 2 2" xfId="31041" xr:uid="{00000000-0005-0000-0000-00008B780000}"/>
    <cellStyle name="20% - Accent1 4 10 3 6 3" xfId="31042" xr:uid="{00000000-0005-0000-0000-00008C780000}"/>
    <cellStyle name="20% - Accent1 4 10 3 7" xfId="31043" xr:uid="{00000000-0005-0000-0000-00008D780000}"/>
    <cellStyle name="20% - Accent1 4 10 3 7 2" xfId="31044" xr:uid="{00000000-0005-0000-0000-00008E780000}"/>
    <cellStyle name="20% - Accent1 4 10 3 8" xfId="31045" xr:uid="{00000000-0005-0000-0000-00008F780000}"/>
    <cellStyle name="20% - Accent1 4 10 3 8 2" xfId="31046" xr:uid="{00000000-0005-0000-0000-000090780000}"/>
    <cellStyle name="20% - Accent1 4 10 3 9" xfId="31047" xr:uid="{00000000-0005-0000-0000-000091780000}"/>
    <cellStyle name="20% - Accent1 4 10 4" xfId="31048" xr:uid="{00000000-0005-0000-0000-000092780000}"/>
    <cellStyle name="20% - Accent1 4 10 4 2" xfId="31049" xr:uid="{00000000-0005-0000-0000-000093780000}"/>
    <cellStyle name="20% - Accent1 4 10 4 2 2" xfId="31050" xr:uid="{00000000-0005-0000-0000-000094780000}"/>
    <cellStyle name="20% - Accent1 4 10 4 2 2 2" xfId="31051" xr:uid="{00000000-0005-0000-0000-000095780000}"/>
    <cellStyle name="20% - Accent1 4 10 4 2 3" xfId="31052" xr:uid="{00000000-0005-0000-0000-000096780000}"/>
    <cellStyle name="20% - Accent1 4 10 4 3" xfId="31053" xr:uid="{00000000-0005-0000-0000-000097780000}"/>
    <cellStyle name="20% - Accent1 4 10 4 3 2" xfId="31054" xr:uid="{00000000-0005-0000-0000-000098780000}"/>
    <cellStyle name="20% - Accent1 4 10 4 4" xfId="31055" xr:uid="{00000000-0005-0000-0000-000099780000}"/>
    <cellStyle name="20% - Accent1 4 10 5" xfId="31056" xr:uid="{00000000-0005-0000-0000-00009A780000}"/>
    <cellStyle name="20% - Accent1 4 10 5 2" xfId="31057" xr:uid="{00000000-0005-0000-0000-00009B780000}"/>
    <cellStyle name="20% - Accent1 4 10 5 2 2" xfId="31058" xr:uid="{00000000-0005-0000-0000-00009C780000}"/>
    <cellStyle name="20% - Accent1 4 10 5 2 2 2" xfId="31059" xr:uid="{00000000-0005-0000-0000-00009D780000}"/>
    <cellStyle name="20% - Accent1 4 10 5 2 3" xfId="31060" xr:uid="{00000000-0005-0000-0000-00009E780000}"/>
    <cellStyle name="20% - Accent1 4 10 5 3" xfId="31061" xr:uid="{00000000-0005-0000-0000-00009F780000}"/>
    <cellStyle name="20% - Accent1 4 10 5 3 2" xfId="31062" xr:uid="{00000000-0005-0000-0000-0000A0780000}"/>
    <cellStyle name="20% - Accent1 4 10 5 4" xfId="31063" xr:uid="{00000000-0005-0000-0000-0000A1780000}"/>
    <cellStyle name="20% - Accent1 4 10 6" xfId="31064" xr:uid="{00000000-0005-0000-0000-0000A2780000}"/>
    <cellStyle name="20% - Accent1 4 10 6 2" xfId="31065" xr:uid="{00000000-0005-0000-0000-0000A3780000}"/>
    <cellStyle name="20% - Accent1 4 10 6 2 2" xfId="31066" xr:uid="{00000000-0005-0000-0000-0000A4780000}"/>
    <cellStyle name="20% - Accent1 4 10 6 2 2 2" xfId="31067" xr:uid="{00000000-0005-0000-0000-0000A5780000}"/>
    <cellStyle name="20% - Accent1 4 10 6 2 3" xfId="31068" xr:uid="{00000000-0005-0000-0000-0000A6780000}"/>
    <cellStyle name="20% - Accent1 4 10 6 3" xfId="31069" xr:uid="{00000000-0005-0000-0000-0000A7780000}"/>
    <cellStyle name="20% - Accent1 4 10 6 3 2" xfId="31070" xr:uid="{00000000-0005-0000-0000-0000A8780000}"/>
    <cellStyle name="20% - Accent1 4 10 6 4" xfId="31071" xr:uid="{00000000-0005-0000-0000-0000A9780000}"/>
    <cellStyle name="20% - Accent1 4 10 7" xfId="31072" xr:uid="{00000000-0005-0000-0000-0000AA780000}"/>
    <cellStyle name="20% - Accent1 4 10 7 2" xfId="31073" xr:uid="{00000000-0005-0000-0000-0000AB780000}"/>
    <cellStyle name="20% - Accent1 4 10 7 2 2" xfId="31074" xr:uid="{00000000-0005-0000-0000-0000AC780000}"/>
    <cellStyle name="20% - Accent1 4 10 7 3" xfId="31075" xr:uid="{00000000-0005-0000-0000-0000AD780000}"/>
    <cellStyle name="20% - Accent1 4 10 8" xfId="31076" xr:uid="{00000000-0005-0000-0000-0000AE780000}"/>
    <cellStyle name="20% - Accent1 4 10 8 2" xfId="31077" xr:uid="{00000000-0005-0000-0000-0000AF780000}"/>
    <cellStyle name="20% - Accent1 4 10 8 2 2" xfId="31078" xr:uid="{00000000-0005-0000-0000-0000B0780000}"/>
    <cellStyle name="20% - Accent1 4 10 8 3" xfId="31079" xr:uid="{00000000-0005-0000-0000-0000B1780000}"/>
    <cellStyle name="20% - Accent1 4 10 9" xfId="31080" xr:uid="{00000000-0005-0000-0000-0000B2780000}"/>
    <cellStyle name="20% - Accent1 4 10 9 2" xfId="31081" xr:uid="{00000000-0005-0000-0000-0000B3780000}"/>
    <cellStyle name="20% - Accent1 4 11" xfId="31082" xr:uid="{00000000-0005-0000-0000-0000B4780000}"/>
    <cellStyle name="20% - Accent1 4 11 10" xfId="31083" xr:uid="{00000000-0005-0000-0000-0000B5780000}"/>
    <cellStyle name="20% - Accent1 4 11 10 2" xfId="31084" xr:uid="{00000000-0005-0000-0000-0000B6780000}"/>
    <cellStyle name="20% - Accent1 4 11 11" xfId="31085" xr:uid="{00000000-0005-0000-0000-0000B7780000}"/>
    <cellStyle name="20% - Accent1 4 11 2" xfId="31086" xr:uid="{00000000-0005-0000-0000-0000B8780000}"/>
    <cellStyle name="20% - Accent1 4 11 2 2" xfId="31087" xr:uid="{00000000-0005-0000-0000-0000B9780000}"/>
    <cellStyle name="20% - Accent1 4 11 2 2 2" xfId="31088" xr:uid="{00000000-0005-0000-0000-0000BA780000}"/>
    <cellStyle name="20% - Accent1 4 11 2 2 2 2" xfId="31089" xr:uid="{00000000-0005-0000-0000-0000BB780000}"/>
    <cellStyle name="20% - Accent1 4 11 2 2 2 2 2" xfId="31090" xr:uid="{00000000-0005-0000-0000-0000BC780000}"/>
    <cellStyle name="20% - Accent1 4 11 2 2 2 3" xfId="31091" xr:uid="{00000000-0005-0000-0000-0000BD780000}"/>
    <cellStyle name="20% - Accent1 4 11 2 2 3" xfId="31092" xr:uid="{00000000-0005-0000-0000-0000BE780000}"/>
    <cellStyle name="20% - Accent1 4 11 2 2 3 2" xfId="31093" xr:uid="{00000000-0005-0000-0000-0000BF780000}"/>
    <cellStyle name="20% - Accent1 4 11 2 2 4" xfId="31094" xr:uid="{00000000-0005-0000-0000-0000C0780000}"/>
    <cellStyle name="20% - Accent1 4 11 2 3" xfId="31095" xr:uid="{00000000-0005-0000-0000-0000C1780000}"/>
    <cellStyle name="20% - Accent1 4 11 2 3 2" xfId="31096" xr:uid="{00000000-0005-0000-0000-0000C2780000}"/>
    <cellStyle name="20% - Accent1 4 11 2 3 2 2" xfId="31097" xr:uid="{00000000-0005-0000-0000-0000C3780000}"/>
    <cellStyle name="20% - Accent1 4 11 2 3 2 2 2" xfId="31098" xr:uid="{00000000-0005-0000-0000-0000C4780000}"/>
    <cellStyle name="20% - Accent1 4 11 2 3 2 3" xfId="31099" xr:uid="{00000000-0005-0000-0000-0000C5780000}"/>
    <cellStyle name="20% - Accent1 4 11 2 3 3" xfId="31100" xr:uid="{00000000-0005-0000-0000-0000C6780000}"/>
    <cellStyle name="20% - Accent1 4 11 2 3 3 2" xfId="31101" xr:uid="{00000000-0005-0000-0000-0000C7780000}"/>
    <cellStyle name="20% - Accent1 4 11 2 3 4" xfId="31102" xr:uid="{00000000-0005-0000-0000-0000C8780000}"/>
    <cellStyle name="20% - Accent1 4 11 2 4" xfId="31103" xr:uid="{00000000-0005-0000-0000-0000C9780000}"/>
    <cellStyle name="20% - Accent1 4 11 2 4 2" xfId="31104" xr:uid="{00000000-0005-0000-0000-0000CA780000}"/>
    <cellStyle name="20% - Accent1 4 11 2 4 2 2" xfId="31105" xr:uid="{00000000-0005-0000-0000-0000CB780000}"/>
    <cellStyle name="20% - Accent1 4 11 2 4 2 2 2" xfId="31106" xr:uid="{00000000-0005-0000-0000-0000CC780000}"/>
    <cellStyle name="20% - Accent1 4 11 2 4 2 3" xfId="31107" xr:uid="{00000000-0005-0000-0000-0000CD780000}"/>
    <cellStyle name="20% - Accent1 4 11 2 4 3" xfId="31108" xr:uid="{00000000-0005-0000-0000-0000CE780000}"/>
    <cellStyle name="20% - Accent1 4 11 2 4 3 2" xfId="31109" xr:uid="{00000000-0005-0000-0000-0000CF780000}"/>
    <cellStyle name="20% - Accent1 4 11 2 4 4" xfId="31110" xr:uid="{00000000-0005-0000-0000-0000D0780000}"/>
    <cellStyle name="20% - Accent1 4 11 2 5" xfId="31111" xr:uid="{00000000-0005-0000-0000-0000D1780000}"/>
    <cellStyle name="20% - Accent1 4 11 2 5 2" xfId="31112" xr:uid="{00000000-0005-0000-0000-0000D2780000}"/>
    <cellStyle name="20% - Accent1 4 11 2 5 2 2" xfId="31113" xr:uid="{00000000-0005-0000-0000-0000D3780000}"/>
    <cellStyle name="20% - Accent1 4 11 2 5 3" xfId="31114" xr:uid="{00000000-0005-0000-0000-0000D4780000}"/>
    <cellStyle name="20% - Accent1 4 11 2 6" xfId="31115" xr:uid="{00000000-0005-0000-0000-0000D5780000}"/>
    <cellStyle name="20% - Accent1 4 11 2 6 2" xfId="31116" xr:uid="{00000000-0005-0000-0000-0000D6780000}"/>
    <cellStyle name="20% - Accent1 4 11 2 6 2 2" xfId="31117" xr:uid="{00000000-0005-0000-0000-0000D7780000}"/>
    <cellStyle name="20% - Accent1 4 11 2 6 3" xfId="31118" xr:uid="{00000000-0005-0000-0000-0000D8780000}"/>
    <cellStyle name="20% - Accent1 4 11 2 7" xfId="31119" xr:uid="{00000000-0005-0000-0000-0000D9780000}"/>
    <cellStyle name="20% - Accent1 4 11 2 7 2" xfId="31120" xr:uid="{00000000-0005-0000-0000-0000DA780000}"/>
    <cellStyle name="20% - Accent1 4 11 2 8" xfId="31121" xr:uid="{00000000-0005-0000-0000-0000DB780000}"/>
    <cellStyle name="20% - Accent1 4 11 2 8 2" xfId="31122" xr:uid="{00000000-0005-0000-0000-0000DC780000}"/>
    <cellStyle name="20% - Accent1 4 11 2 9" xfId="31123" xr:uid="{00000000-0005-0000-0000-0000DD780000}"/>
    <cellStyle name="20% - Accent1 4 11 3" xfId="31124" xr:uid="{00000000-0005-0000-0000-0000DE780000}"/>
    <cellStyle name="20% - Accent1 4 11 3 2" xfId="31125" xr:uid="{00000000-0005-0000-0000-0000DF780000}"/>
    <cellStyle name="20% - Accent1 4 11 3 2 2" xfId="31126" xr:uid="{00000000-0005-0000-0000-0000E0780000}"/>
    <cellStyle name="20% - Accent1 4 11 3 2 2 2" xfId="31127" xr:uid="{00000000-0005-0000-0000-0000E1780000}"/>
    <cellStyle name="20% - Accent1 4 11 3 2 2 2 2" xfId="31128" xr:uid="{00000000-0005-0000-0000-0000E2780000}"/>
    <cellStyle name="20% - Accent1 4 11 3 2 2 3" xfId="31129" xr:uid="{00000000-0005-0000-0000-0000E3780000}"/>
    <cellStyle name="20% - Accent1 4 11 3 2 3" xfId="31130" xr:uid="{00000000-0005-0000-0000-0000E4780000}"/>
    <cellStyle name="20% - Accent1 4 11 3 2 3 2" xfId="31131" xr:uid="{00000000-0005-0000-0000-0000E5780000}"/>
    <cellStyle name="20% - Accent1 4 11 3 2 4" xfId="31132" xr:uid="{00000000-0005-0000-0000-0000E6780000}"/>
    <cellStyle name="20% - Accent1 4 11 3 3" xfId="31133" xr:uid="{00000000-0005-0000-0000-0000E7780000}"/>
    <cellStyle name="20% - Accent1 4 11 3 3 2" xfId="31134" xr:uid="{00000000-0005-0000-0000-0000E8780000}"/>
    <cellStyle name="20% - Accent1 4 11 3 3 2 2" xfId="31135" xr:uid="{00000000-0005-0000-0000-0000E9780000}"/>
    <cellStyle name="20% - Accent1 4 11 3 3 2 2 2" xfId="31136" xr:uid="{00000000-0005-0000-0000-0000EA780000}"/>
    <cellStyle name="20% - Accent1 4 11 3 3 2 3" xfId="31137" xr:uid="{00000000-0005-0000-0000-0000EB780000}"/>
    <cellStyle name="20% - Accent1 4 11 3 3 3" xfId="31138" xr:uid="{00000000-0005-0000-0000-0000EC780000}"/>
    <cellStyle name="20% - Accent1 4 11 3 3 3 2" xfId="31139" xr:uid="{00000000-0005-0000-0000-0000ED780000}"/>
    <cellStyle name="20% - Accent1 4 11 3 3 4" xfId="31140" xr:uid="{00000000-0005-0000-0000-0000EE780000}"/>
    <cellStyle name="20% - Accent1 4 11 3 4" xfId="31141" xr:uid="{00000000-0005-0000-0000-0000EF780000}"/>
    <cellStyle name="20% - Accent1 4 11 3 4 2" xfId="31142" xr:uid="{00000000-0005-0000-0000-0000F0780000}"/>
    <cellStyle name="20% - Accent1 4 11 3 4 2 2" xfId="31143" xr:uid="{00000000-0005-0000-0000-0000F1780000}"/>
    <cellStyle name="20% - Accent1 4 11 3 4 2 2 2" xfId="31144" xr:uid="{00000000-0005-0000-0000-0000F2780000}"/>
    <cellStyle name="20% - Accent1 4 11 3 4 2 3" xfId="31145" xr:uid="{00000000-0005-0000-0000-0000F3780000}"/>
    <cellStyle name="20% - Accent1 4 11 3 4 3" xfId="31146" xr:uid="{00000000-0005-0000-0000-0000F4780000}"/>
    <cellStyle name="20% - Accent1 4 11 3 4 3 2" xfId="31147" xr:uid="{00000000-0005-0000-0000-0000F5780000}"/>
    <cellStyle name="20% - Accent1 4 11 3 4 4" xfId="31148" xr:uid="{00000000-0005-0000-0000-0000F6780000}"/>
    <cellStyle name="20% - Accent1 4 11 3 5" xfId="31149" xr:uid="{00000000-0005-0000-0000-0000F7780000}"/>
    <cellStyle name="20% - Accent1 4 11 3 5 2" xfId="31150" xr:uid="{00000000-0005-0000-0000-0000F8780000}"/>
    <cellStyle name="20% - Accent1 4 11 3 5 2 2" xfId="31151" xr:uid="{00000000-0005-0000-0000-0000F9780000}"/>
    <cellStyle name="20% - Accent1 4 11 3 5 3" xfId="31152" xr:uid="{00000000-0005-0000-0000-0000FA780000}"/>
    <cellStyle name="20% - Accent1 4 11 3 6" xfId="31153" xr:uid="{00000000-0005-0000-0000-0000FB780000}"/>
    <cellStyle name="20% - Accent1 4 11 3 6 2" xfId="31154" xr:uid="{00000000-0005-0000-0000-0000FC780000}"/>
    <cellStyle name="20% - Accent1 4 11 3 6 2 2" xfId="31155" xr:uid="{00000000-0005-0000-0000-0000FD780000}"/>
    <cellStyle name="20% - Accent1 4 11 3 6 3" xfId="31156" xr:uid="{00000000-0005-0000-0000-0000FE780000}"/>
    <cellStyle name="20% - Accent1 4 11 3 7" xfId="31157" xr:uid="{00000000-0005-0000-0000-0000FF780000}"/>
    <cellStyle name="20% - Accent1 4 11 3 7 2" xfId="31158" xr:uid="{00000000-0005-0000-0000-000000790000}"/>
    <cellStyle name="20% - Accent1 4 11 3 8" xfId="31159" xr:uid="{00000000-0005-0000-0000-000001790000}"/>
    <cellStyle name="20% - Accent1 4 11 3 8 2" xfId="31160" xr:uid="{00000000-0005-0000-0000-000002790000}"/>
    <cellStyle name="20% - Accent1 4 11 3 9" xfId="31161" xr:uid="{00000000-0005-0000-0000-000003790000}"/>
    <cellStyle name="20% - Accent1 4 11 4" xfId="31162" xr:uid="{00000000-0005-0000-0000-000004790000}"/>
    <cellStyle name="20% - Accent1 4 11 4 2" xfId="31163" xr:uid="{00000000-0005-0000-0000-000005790000}"/>
    <cellStyle name="20% - Accent1 4 11 4 2 2" xfId="31164" xr:uid="{00000000-0005-0000-0000-000006790000}"/>
    <cellStyle name="20% - Accent1 4 11 4 2 2 2" xfId="31165" xr:uid="{00000000-0005-0000-0000-000007790000}"/>
    <cellStyle name="20% - Accent1 4 11 4 2 3" xfId="31166" xr:uid="{00000000-0005-0000-0000-000008790000}"/>
    <cellStyle name="20% - Accent1 4 11 4 3" xfId="31167" xr:uid="{00000000-0005-0000-0000-000009790000}"/>
    <cellStyle name="20% - Accent1 4 11 4 3 2" xfId="31168" xr:uid="{00000000-0005-0000-0000-00000A790000}"/>
    <cellStyle name="20% - Accent1 4 11 4 4" xfId="31169" xr:uid="{00000000-0005-0000-0000-00000B790000}"/>
    <cellStyle name="20% - Accent1 4 11 5" xfId="31170" xr:uid="{00000000-0005-0000-0000-00000C790000}"/>
    <cellStyle name="20% - Accent1 4 11 5 2" xfId="31171" xr:uid="{00000000-0005-0000-0000-00000D790000}"/>
    <cellStyle name="20% - Accent1 4 11 5 2 2" xfId="31172" xr:uid="{00000000-0005-0000-0000-00000E790000}"/>
    <cellStyle name="20% - Accent1 4 11 5 2 2 2" xfId="31173" xr:uid="{00000000-0005-0000-0000-00000F790000}"/>
    <cellStyle name="20% - Accent1 4 11 5 2 3" xfId="31174" xr:uid="{00000000-0005-0000-0000-000010790000}"/>
    <cellStyle name="20% - Accent1 4 11 5 3" xfId="31175" xr:uid="{00000000-0005-0000-0000-000011790000}"/>
    <cellStyle name="20% - Accent1 4 11 5 3 2" xfId="31176" xr:uid="{00000000-0005-0000-0000-000012790000}"/>
    <cellStyle name="20% - Accent1 4 11 5 4" xfId="31177" xr:uid="{00000000-0005-0000-0000-000013790000}"/>
    <cellStyle name="20% - Accent1 4 11 6" xfId="31178" xr:uid="{00000000-0005-0000-0000-000014790000}"/>
    <cellStyle name="20% - Accent1 4 11 6 2" xfId="31179" xr:uid="{00000000-0005-0000-0000-000015790000}"/>
    <cellStyle name="20% - Accent1 4 11 6 2 2" xfId="31180" xr:uid="{00000000-0005-0000-0000-000016790000}"/>
    <cellStyle name="20% - Accent1 4 11 6 2 2 2" xfId="31181" xr:uid="{00000000-0005-0000-0000-000017790000}"/>
    <cellStyle name="20% - Accent1 4 11 6 2 3" xfId="31182" xr:uid="{00000000-0005-0000-0000-000018790000}"/>
    <cellStyle name="20% - Accent1 4 11 6 3" xfId="31183" xr:uid="{00000000-0005-0000-0000-000019790000}"/>
    <cellStyle name="20% - Accent1 4 11 6 3 2" xfId="31184" xr:uid="{00000000-0005-0000-0000-00001A790000}"/>
    <cellStyle name="20% - Accent1 4 11 6 4" xfId="31185" xr:uid="{00000000-0005-0000-0000-00001B790000}"/>
    <cellStyle name="20% - Accent1 4 11 7" xfId="31186" xr:uid="{00000000-0005-0000-0000-00001C790000}"/>
    <cellStyle name="20% - Accent1 4 11 7 2" xfId="31187" xr:uid="{00000000-0005-0000-0000-00001D790000}"/>
    <cellStyle name="20% - Accent1 4 11 7 2 2" xfId="31188" xr:uid="{00000000-0005-0000-0000-00001E790000}"/>
    <cellStyle name="20% - Accent1 4 11 7 3" xfId="31189" xr:uid="{00000000-0005-0000-0000-00001F790000}"/>
    <cellStyle name="20% - Accent1 4 11 8" xfId="31190" xr:uid="{00000000-0005-0000-0000-000020790000}"/>
    <cellStyle name="20% - Accent1 4 11 8 2" xfId="31191" xr:uid="{00000000-0005-0000-0000-000021790000}"/>
    <cellStyle name="20% - Accent1 4 11 8 2 2" xfId="31192" xr:uid="{00000000-0005-0000-0000-000022790000}"/>
    <cellStyle name="20% - Accent1 4 11 8 3" xfId="31193" xr:uid="{00000000-0005-0000-0000-000023790000}"/>
    <cellStyle name="20% - Accent1 4 11 9" xfId="31194" xr:uid="{00000000-0005-0000-0000-000024790000}"/>
    <cellStyle name="20% - Accent1 4 11 9 2" xfId="31195" xr:uid="{00000000-0005-0000-0000-000025790000}"/>
    <cellStyle name="20% - Accent1 4 12" xfId="31196" xr:uid="{00000000-0005-0000-0000-000026790000}"/>
    <cellStyle name="20% - Accent1 4 12 2" xfId="31197" xr:uid="{00000000-0005-0000-0000-000027790000}"/>
    <cellStyle name="20% - Accent1 4 12 2 2" xfId="31198" xr:uid="{00000000-0005-0000-0000-000028790000}"/>
    <cellStyle name="20% - Accent1 4 12 2 2 2" xfId="31199" xr:uid="{00000000-0005-0000-0000-000029790000}"/>
    <cellStyle name="20% - Accent1 4 12 2 2 2 2" xfId="31200" xr:uid="{00000000-0005-0000-0000-00002A790000}"/>
    <cellStyle name="20% - Accent1 4 12 2 2 3" xfId="31201" xr:uid="{00000000-0005-0000-0000-00002B790000}"/>
    <cellStyle name="20% - Accent1 4 12 2 3" xfId="31202" xr:uid="{00000000-0005-0000-0000-00002C790000}"/>
    <cellStyle name="20% - Accent1 4 12 2 3 2" xfId="31203" xr:uid="{00000000-0005-0000-0000-00002D790000}"/>
    <cellStyle name="20% - Accent1 4 12 2 4" xfId="31204" xr:uid="{00000000-0005-0000-0000-00002E790000}"/>
    <cellStyle name="20% - Accent1 4 12 3" xfId="31205" xr:uid="{00000000-0005-0000-0000-00002F790000}"/>
    <cellStyle name="20% - Accent1 4 12 3 2" xfId="31206" xr:uid="{00000000-0005-0000-0000-000030790000}"/>
    <cellStyle name="20% - Accent1 4 12 3 2 2" xfId="31207" xr:uid="{00000000-0005-0000-0000-000031790000}"/>
    <cellStyle name="20% - Accent1 4 12 3 2 2 2" xfId="31208" xr:uid="{00000000-0005-0000-0000-000032790000}"/>
    <cellStyle name="20% - Accent1 4 12 3 2 3" xfId="31209" xr:uid="{00000000-0005-0000-0000-000033790000}"/>
    <cellStyle name="20% - Accent1 4 12 3 3" xfId="31210" xr:uid="{00000000-0005-0000-0000-000034790000}"/>
    <cellStyle name="20% - Accent1 4 12 3 3 2" xfId="31211" xr:uid="{00000000-0005-0000-0000-000035790000}"/>
    <cellStyle name="20% - Accent1 4 12 3 4" xfId="31212" xr:uid="{00000000-0005-0000-0000-000036790000}"/>
    <cellStyle name="20% - Accent1 4 12 4" xfId="31213" xr:uid="{00000000-0005-0000-0000-000037790000}"/>
    <cellStyle name="20% - Accent1 4 12 4 2" xfId="31214" xr:uid="{00000000-0005-0000-0000-000038790000}"/>
    <cellStyle name="20% - Accent1 4 12 4 2 2" xfId="31215" xr:uid="{00000000-0005-0000-0000-000039790000}"/>
    <cellStyle name="20% - Accent1 4 12 4 2 2 2" xfId="31216" xr:uid="{00000000-0005-0000-0000-00003A790000}"/>
    <cellStyle name="20% - Accent1 4 12 4 2 3" xfId="31217" xr:uid="{00000000-0005-0000-0000-00003B790000}"/>
    <cellStyle name="20% - Accent1 4 12 4 3" xfId="31218" xr:uid="{00000000-0005-0000-0000-00003C790000}"/>
    <cellStyle name="20% - Accent1 4 12 4 3 2" xfId="31219" xr:uid="{00000000-0005-0000-0000-00003D790000}"/>
    <cellStyle name="20% - Accent1 4 12 4 4" xfId="31220" xr:uid="{00000000-0005-0000-0000-00003E790000}"/>
    <cellStyle name="20% - Accent1 4 12 5" xfId="31221" xr:uid="{00000000-0005-0000-0000-00003F790000}"/>
    <cellStyle name="20% - Accent1 4 12 5 2" xfId="31222" xr:uid="{00000000-0005-0000-0000-000040790000}"/>
    <cellStyle name="20% - Accent1 4 12 5 2 2" xfId="31223" xr:uid="{00000000-0005-0000-0000-000041790000}"/>
    <cellStyle name="20% - Accent1 4 12 5 3" xfId="31224" xr:uid="{00000000-0005-0000-0000-000042790000}"/>
    <cellStyle name="20% - Accent1 4 12 6" xfId="31225" xr:uid="{00000000-0005-0000-0000-000043790000}"/>
    <cellStyle name="20% - Accent1 4 12 6 2" xfId="31226" xr:uid="{00000000-0005-0000-0000-000044790000}"/>
    <cellStyle name="20% - Accent1 4 12 6 2 2" xfId="31227" xr:uid="{00000000-0005-0000-0000-000045790000}"/>
    <cellStyle name="20% - Accent1 4 12 6 3" xfId="31228" xr:uid="{00000000-0005-0000-0000-000046790000}"/>
    <cellStyle name="20% - Accent1 4 12 7" xfId="31229" xr:uid="{00000000-0005-0000-0000-000047790000}"/>
    <cellStyle name="20% - Accent1 4 12 7 2" xfId="31230" xr:uid="{00000000-0005-0000-0000-000048790000}"/>
    <cellStyle name="20% - Accent1 4 12 8" xfId="31231" xr:uid="{00000000-0005-0000-0000-000049790000}"/>
    <cellStyle name="20% - Accent1 4 12 8 2" xfId="31232" xr:uid="{00000000-0005-0000-0000-00004A790000}"/>
    <cellStyle name="20% - Accent1 4 12 9" xfId="31233" xr:uid="{00000000-0005-0000-0000-00004B790000}"/>
    <cellStyle name="20% - Accent1 4 13" xfId="31234" xr:uid="{00000000-0005-0000-0000-00004C790000}"/>
    <cellStyle name="20% - Accent1 4 13 2" xfId="31235" xr:uid="{00000000-0005-0000-0000-00004D790000}"/>
    <cellStyle name="20% - Accent1 4 13 2 2" xfId="31236" xr:uid="{00000000-0005-0000-0000-00004E790000}"/>
    <cellStyle name="20% - Accent1 4 13 2 2 2" xfId="31237" xr:uid="{00000000-0005-0000-0000-00004F790000}"/>
    <cellStyle name="20% - Accent1 4 13 2 2 2 2" xfId="31238" xr:uid="{00000000-0005-0000-0000-000050790000}"/>
    <cellStyle name="20% - Accent1 4 13 2 2 3" xfId="31239" xr:uid="{00000000-0005-0000-0000-000051790000}"/>
    <cellStyle name="20% - Accent1 4 13 2 3" xfId="31240" xr:uid="{00000000-0005-0000-0000-000052790000}"/>
    <cellStyle name="20% - Accent1 4 13 2 3 2" xfId="31241" xr:uid="{00000000-0005-0000-0000-000053790000}"/>
    <cellStyle name="20% - Accent1 4 13 2 4" xfId="31242" xr:uid="{00000000-0005-0000-0000-000054790000}"/>
    <cellStyle name="20% - Accent1 4 13 3" xfId="31243" xr:uid="{00000000-0005-0000-0000-000055790000}"/>
    <cellStyle name="20% - Accent1 4 13 3 2" xfId="31244" xr:uid="{00000000-0005-0000-0000-000056790000}"/>
    <cellStyle name="20% - Accent1 4 13 3 2 2" xfId="31245" xr:uid="{00000000-0005-0000-0000-000057790000}"/>
    <cellStyle name="20% - Accent1 4 13 3 2 2 2" xfId="31246" xr:uid="{00000000-0005-0000-0000-000058790000}"/>
    <cellStyle name="20% - Accent1 4 13 3 2 3" xfId="31247" xr:uid="{00000000-0005-0000-0000-000059790000}"/>
    <cellStyle name="20% - Accent1 4 13 3 3" xfId="31248" xr:uid="{00000000-0005-0000-0000-00005A790000}"/>
    <cellStyle name="20% - Accent1 4 13 3 3 2" xfId="31249" xr:uid="{00000000-0005-0000-0000-00005B790000}"/>
    <cellStyle name="20% - Accent1 4 13 3 4" xfId="31250" xr:uid="{00000000-0005-0000-0000-00005C790000}"/>
    <cellStyle name="20% - Accent1 4 13 4" xfId="31251" xr:uid="{00000000-0005-0000-0000-00005D790000}"/>
    <cellStyle name="20% - Accent1 4 13 4 2" xfId="31252" xr:uid="{00000000-0005-0000-0000-00005E790000}"/>
    <cellStyle name="20% - Accent1 4 13 4 2 2" xfId="31253" xr:uid="{00000000-0005-0000-0000-00005F790000}"/>
    <cellStyle name="20% - Accent1 4 13 4 2 2 2" xfId="31254" xr:uid="{00000000-0005-0000-0000-000060790000}"/>
    <cellStyle name="20% - Accent1 4 13 4 2 3" xfId="31255" xr:uid="{00000000-0005-0000-0000-000061790000}"/>
    <cellStyle name="20% - Accent1 4 13 4 3" xfId="31256" xr:uid="{00000000-0005-0000-0000-000062790000}"/>
    <cellStyle name="20% - Accent1 4 13 4 3 2" xfId="31257" xr:uid="{00000000-0005-0000-0000-000063790000}"/>
    <cellStyle name="20% - Accent1 4 13 4 4" xfId="31258" xr:uid="{00000000-0005-0000-0000-000064790000}"/>
    <cellStyle name="20% - Accent1 4 13 5" xfId="31259" xr:uid="{00000000-0005-0000-0000-000065790000}"/>
    <cellStyle name="20% - Accent1 4 13 5 2" xfId="31260" xr:uid="{00000000-0005-0000-0000-000066790000}"/>
    <cellStyle name="20% - Accent1 4 13 5 2 2" xfId="31261" xr:uid="{00000000-0005-0000-0000-000067790000}"/>
    <cellStyle name="20% - Accent1 4 13 5 3" xfId="31262" xr:uid="{00000000-0005-0000-0000-000068790000}"/>
    <cellStyle name="20% - Accent1 4 13 6" xfId="31263" xr:uid="{00000000-0005-0000-0000-000069790000}"/>
    <cellStyle name="20% - Accent1 4 13 6 2" xfId="31264" xr:uid="{00000000-0005-0000-0000-00006A790000}"/>
    <cellStyle name="20% - Accent1 4 13 6 2 2" xfId="31265" xr:uid="{00000000-0005-0000-0000-00006B790000}"/>
    <cellStyle name="20% - Accent1 4 13 6 3" xfId="31266" xr:uid="{00000000-0005-0000-0000-00006C790000}"/>
    <cellStyle name="20% - Accent1 4 13 7" xfId="31267" xr:uid="{00000000-0005-0000-0000-00006D790000}"/>
    <cellStyle name="20% - Accent1 4 13 7 2" xfId="31268" xr:uid="{00000000-0005-0000-0000-00006E790000}"/>
    <cellStyle name="20% - Accent1 4 13 8" xfId="31269" xr:uid="{00000000-0005-0000-0000-00006F790000}"/>
    <cellStyle name="20% - Accent1 4 13 8 2" xfId="31270" xr:uid="{00000000-0005-0000-0000-000070790000}"/>
    <cellStyle name="20% - Accent1 4 13 9" xfId="31271" xr:uid="{00000000-0005-0000-0000-000071790000}"/>
    <cellStyle name="20% - Accent1 4 14" xfId="31272" xr:uid="{00000000-0005-0000-0000-000072790000}"/>
    <cellStyle name="20% - Accent1 4 14 2" xfId="31273" xr:uid="{00000000-0005-0000-0000-000073790000}"/>
    <cellStyle name="20% - Accent1 4 14 2 2" xfId="31274" xr:uid="{00000000-0005-0000-0000-000074790000}"/>
    <cellStyle name="20% - Accent1 4 14 2 2 2" xfId="31275" xr:uid="{00000000-0005-0000-0000-000075790000}"/>
    <cellStyle name="20% - Accent1 4 14 2 3" xfId="31276" xr:uid="{00000000-0005-0000-0000-000076790000}"/>
    <cellStyle name="20% - Accent1 4 14 3" xfId="31277" xr:uid="{00000000-0005-0000-0000-000077790000}"/>
    <cellStyle name="20% - Accent1 4 14 3 2" xfId="31278" xr:uid="{00000000-0005-0000-0000-000078790000}"/>
    <cellStyle name="20% - Accent1 4 14 4" xfId="31279" xr:uid="{00000000-0005-0000-0000-000079790000}"/>
    <cellStyle name="20% - Accent1 4 15" xfId="31280" xr:uid="{00000000-0005-0000-0000-00007A790000}"/>
    <cellStyle name="20% - Accent1 4 15 2" xfId="31281" xr:uid="{00000000-0005-0000-0000-00007B790000}"/>
    <cellStyle name="20% - Accent1 4 15 2 2" xfId="31282" xr:uid="{00000000-0005-0000-0000-00007C790000}"/>
    <cellStyle name="20% - Accent1 4 15 2 2 2" xfId="31283" xr:uid="{00000000-0005-0000-0000-00007D790000}"/>
    <cellStyle name="20% - Accent1 4 15 2 3" xfId="31284" xr:uid="{00000000-0005-0000-0000-00007E790000}"/>
    <cellStyle name="20% - Accent1 4 15 3" xfId="31285" xr:uid="{00000000-0005-0000-0000-00007F790000}"/>
    <cellStyle name="20% - Accent1 4 15 3 2" xfId="31286" xr:uid="{00000000-0005-0000-0000-000080790000}"/>
    <cellStyle name="20% - Accent1 4 15 4" xfId="31287" xr:uid="{00000000-0005-0000-0000-000081790000}"/>
    <cellStyle name="20% - Accent1 4 16" xfId="31288" xr:uid="{00000000-0005-0000-0000-000082790000}"/>
    <cellStyle name="20% - Accent1 4 16 2" xfId="31289" xr:uid="{00000000-0005-0000-0000-000083790000}"/>
    <cellStyle name="20% - Accent1 4 16 2 2" xfId="31290" xr:uid="{00000000-0005-0000-0000-000084790000}"/>
    <cellStyle name="20% - Accent1 4 16 2 2 2" xfId="31291" xr:uid="{00000000-0005-0000-0000-000085790000}"/>
    <cellStyle name="20% - Accent1 4 16 2 3" xfId="31292" xr:uid="{00000000-0005-0000-0000-000086790000}"/>
    <cellStyle name="20% - Accent1 4 16 3" xfId="31293" xr:uid="{00000000-0005-0000-0000-000087790000}"/>
    <cellStyle name="20% - Accent1 4 16 3 2" xfId="31294" xr:uid="{00000000-0005-0000-0000-000088790000}"/>
    <cellStyle name="20% - Accent1 4 16 4" xfId="31295" xr:uid="{00000000-0005-0000-0000-000089790000}"/>
    <cellStyle name="20% - Accent1 4 17" xfId="31296" xr:uid="{00000000-0005-0000-0000-00008A790000}"/>
    <cellStyle name="20% - Accent1 4 17 2" xfId="31297" xr:uid="{00000000-0005-0000-0000-00008B790000}"/>
    <cellStyle name="20% - Accent1 4 17 2 2" xfId="31298" xr:uid="{00000000-0005-0000-0000-00008C790000}"/>
    <cellStyle name="20% - Accent1 4 17 3" xfId="31299" xr:uid="{00000000-0005-0000-0000-00008D790000}"/>
    <cellStyle name="20% - Accent1 4 18" xfId="31300" xr:uid="{00000000-0005-0000-0000-00008E790000}"/>
    <cellStyle name="20% - Accent1 4 18 2" xfId="31301" xr:uid="{00000000-0005-0000-0000-00008F790000}"/>
    <cellStyle name="20% - Accent1 4 18 2 2" xfId="31302" xr:uid="{00000000-0005-0000-0000-000090790000}"/>
    <cellStyle name="20% - Accent1 4 18 3" xfId="31303" xr:uid="{00000000-0005-0000-0000-000091790000}"/>
    <cellStyle name="20% - Accent1 4 19" xfId="31304" xr:uid="{00000000-0005-0000-0000-000092790000}"/>
    <cellStyle name="20% - Accent1 4 19 2" xfId="31305" xr:uid="{00000000-0005-0000-0000-000093790000}"/>
    <cellStyle name="20% - Accent1 4 2" xfId="31306" xr:uid="{00000000-0005-0000-0000-000094790000}"/>
    <cellStyle name="20% - Accent1 4 2 10" xfId="31307" xr:uid="{00000000-0005-0000-0000-000095790000}"/>
    <cellStyle name="20% - Accent1 4 2 10 10" xfId="31308" xr:uid="{00000000-0005-0000-0000-000096790000}"/>
    <cellStyle name="20% - Accent1 4 2 10 10 2" xfId="31309" xr:uid="{00000000-0005-0000-0000-000097790000}"/>
    <cellStyle name="20% - Accent1 4 2 10 11" xfId="31310" xr:uid="{00000000-0005-0000-0000-000098790000}"/>
    <cellStyle name="20% - Accent1 4 2 10 2" xfId="31311" xr:uid="{00000000-0005-0000-0000-000099790000}"/>
    <cellStyle name="20% - Accent1 4 2 10 2 2" xfId="31312" xr:uid="{00000000-0005-0000-0000-00009A790000}"/>
    <cellStyle name="20% - Accent1 4 2 10 2 2 2" xfId="31313" xr:uid="{00000000-0005-0000-0000-00009B790000}"/>
    <cellStyle name="20% - Accent1 4 2 10 2 2 2 2" xfId="31314" xr:uid="{00000000-0005-0000-0000-00009C790000}"/>
    <cellStyle name="20% - Accent1 4 2 10 2 2 2 2 2" xfId="31315" xr:uid="{00000000-0005-0000-0000-00009D790000}"/>
    <cellStyle name="20% - Accent1 4 2 10 2 2 2 3" xfId="31316" xr:uid="{00000000-0005-0000-0000-00009E790000}"/>
    <cellStyle name="20% - Accent1 4 2 10 2 2 3" xfId="31317" xr:uid="{00000000-0005-0000-0000-00009F790000}"/>
    <cellStyle name="20% - Accent1 4 2 10 2 2 3 2" xfId="31318" xr:uid="{00000000-0005-0000-0000-0000A0790000}"/>
    <cellStyle name="20% - Accent1 4 2 10 2 2 4" xfId="31319" xr:uid="{00000000-0005-0000-0000-0000A1790000}"/>
    <cellStyle name="20% - Accent1 4 2 10 2 3" xfId="31320" xr:uid="{00000000-0005-0000-0000-0000A2790000}"/>
    <cellStyle name="20% - Accent1 4 2 10 2 3 2" xfId="31321" xr:uid="{00000000-0005-0000-0000-0000A3790000}"/>
    <cellStyle name="20% - Accent1 4 2 10 2 3 2 2" xfId="31322" xr:uid="{00000000-0005-0000-0000-0000A4790000}"/>
    <cellStyle name="20% - Accent1 4 2 10 2 3 2 2 2" xfId="31323" xr:uid="{00000000-0005-0000-0000-0000A5790000}"/>
    <cellStyle name="20% - Accent1 4 2 10 2 3 2 3" xfId="31324" xr:uid="{00000000-0005-0000-0000-0000A6790000}"/>
    <cellStyle name="20% - Accent1 4 2 10 2 3 3" xfId="31325" xr:uid="{00000000-0005-0000-0000-0000A7790000}"/>
    <cellStyle name="20% - Accent1 4 2 10 2 3 3 2" xfId="31326" xr:uid="{00000000-0005-0000-0000-0000A8790000}"/>
    <cellStyle name="20% - Accent1 4 2 10 2 3 4" xfId="31327" xr:uid="{00000000-0005-0000-0000-0000A9790000}"/>
    <cellStyle name="20% - Accent1 4 2 10 2 4" xfId="31328" xr:uid="{00000000-0005-0000-0000-0000AA790000}"/>
    <cellStyle name="20% - Accent1 4 2 10 2 4 2" xfId="31329" xr:uid="{00000000-0005-0000-0000-0000AB790000}"/>
    <cellStyle name="20% - Accent1 4 2 10 2 4 2 2" xfId="31330" xr:uid="{00000000-0005-0000-0000-0000AC790000}"/>
    <cellStyle name="20% - Accent1 4 2 10 2 4 2 2 2" xfId="31331" xr:uid="{00000000-0005-0000-0000-0000AD790000}"/>
    <cellStyle name="20% - Accent1 4 2 10 2 4 2 3" xfId="31332" xr:uid="{00000000-0005-0000-0000-0000AE790000}"/>
    <cellStyle name="20% - Accent1 4 2 10 2 4 3" xfId="31333" xr:uid="{00000000-0005-0000-0000-0000AF790000}"/>
    <cellStyle name="20% - Accent1 4 2 10 2 4 3 2" xfId="31334" xr:uid="{00000000-0005-0000-0000-0000B0790000}"/>
    <cellStyle name="20% - Accent1 4 2 10 2 4 4" xfId="31335" xr:uid="{00000000-0005-0000-0000-0000B1790000}"/>
    <cellStyle name="20% - Accent1 4 2 10 2 5" xfId="31336" xr:uid="{00000000-0005-0000-0000-0000B2790000}"/>
    <cellStyle name="20% - Accent1 4 2 10 2 5 2" xfId="31337" xr:uid="{00000000-0005-0000-0000-0000B3790000}"/>
    <cellStyle name="20% - Accent1 4 2 10 2 5 2 2" xfId="31338" xr:uid="{00000000-0005-0000-0000-0000B4790000}"/>
    <cellStyle name="20% - Accent1 4 2 10 2 5 3" xfId="31339" xr:uid="{00000000-0005-0000-0000-0000B5790000}"/>
    <cellStyle name="20% - Accent1 4 2 10 2 6" xfId="31340" xr:uid="{00000000-0005-0000-0000-0000B6790000}"/>
    <cellStyle name="20% - Accent1 4 2 10 2 6 2" xfId="31341" xr:uid="{00000000-0005-0000-0000-0000B7790000}"/>
    <cellStyle name="20% - Accent1 4 2 10 2 6 2 2" xfId="31342" xr:uid="{00000000-0005-0000-0000-0000B8790000}"/>
    <cellStyle name="20% - Accent1 4 2 10 2 6 3" xfId="31343" xr:uid="{00000000-0005-0000-0000-0000B9790000}"/>
    <cellStyle name="20% - Accent1 4 2 10 2 7" xfId="31344" xr:uid="{00000000-0005-0000-0000-0000BA790000}"/>
    <cellStyle name="20% - Accent1 4 2 10 2 7 2" xfId="31345" xr:uid="{00000000-0005-0000-0000-0000BB790000}"/>
    <cellStyle name="20% - Accent1 4 2 10 2 8" xfId="31346" xr:uid="{00000000-0005-0000-0000-0000BC790000}"/>
    <cellStyle name="20% - Accent1 4 2 10 2 8 2" xfId="31347" xr:uid="{00000000-0005-0000-0000-0000BD790000}"/>
    <cellStyle name="20% - Accent1 4 2 10 2 9" xfId="31348" xr:uid="{00000000-0005-0000-0000-0000BE790000}"/>
    <cellStyle name="20% - Accent1 4 2 10 3" xfId="31349" xr:uid="{00000000-0005-0000-0000-0000BF790000}"/>
    <cellStyle name="20% - Accent1 4 2 10 3 2" xfId="31350" xr:uid="{00000000-0005-0000-0000-0000C0790000}"/>
    <cellStyle name="20% - Accent1 4 2 10 3 2 2" xfId="31351" xr:uid="{00000000-0005-0000-0000-0000C1790000}"/>
    <cellStyle name="20% - Accent1 4 2 10 3 2 2 2" xfId="31352" xr:uid="{00000000-0005-0000-0000-0000C2790000}"/>
    <cellStyle name="20% - Accent1 4 2 10 3 2 2 2 2" xfId="31353" xr:uid="{00000000-0005-0000-0000-0000C3790000}"/>
    <cellStyle name="20% - Accent1 4 2 10 3 2 2 3" xfId="31354" xr:uid="{00000000-0005-0000-0000-0000C4790000}"/>
    <cellStyle name="20% - Accent1 4 2 10 3 2 3" xfId="31355" xr:uid="{00000000-0005-0000-0000-0000C5790000}"/>
    <cellStyle name="20% - Accent1 4 2 10 3 2 3 2" xfId="31356" xr:uid="{00000000-0005-0000-0000-0000C6790000}"/>
    <cellStyle name="20% - Accent1 4 2 10 3 2 4" xfId="31357" xr:uid="{00000000-0005-0000-0000-0000C7790000}"/>
    <cellStyle name="20% - Accent1 4 2 10 3 3" xfId="31358" xr:uid="{00000000-0005-0000-0000-0000C8790000}"/>
    <cellStyle name="20% - Accent1 4 2 10 3 3 2" xfId="31359" xr:uid="{00000000-0005-0000-0000-0000C9790000}"/>
    <cellStyle name="20% - Accent1 4 2 10 3 3 2 2" xfId="31360" xr:uid="{00000000-0005-0000-0000-0000CA790000}"/>
    <cellStyle name="20% - Accent1 4 2 10 3 3 2 2 2" xfId="31361" xr:uid="{00000000-0005-0000-0000-0000CB790000}"/>
    <cellStyle name="20% - Accent1 4 2 10 3 3 2 3" xfId="31362" xr:uid="{00000000-0005-0000-0000-0000CC790000}"/>
    <cellStyle name="20% - Accent1 4 2 10 3 3 3" xfId="31363" xr:uid="{00000000-0005-0000-0000-0000CD790000}"/>
    <cellStyle name="20% - Accent1 4 2 10 3 3 3 2" xfId="31364" xr:uid="{00000000-0005-0000-0000-0000CE790000}"/>
    <cellStyle name="20% - Accent1 4 2 10 3 3 4" xfId="31365" xr:uid="{00000000-0005-0000-0000-0000CF790000}"/>
    <cellStyle name="20% - Accent1 4 2 10 3 4" xfId="31366" xr:uid="{00000000-0005-0000-0000-0000D0790000}"/>
    <cellStyle name="20% - Accent1 4 2 10 3 4 2" xfId="31367" xr:uid="{00000000-0005-0000-0000-0000D1790000}"/>
    <cellStyle name="20% - Accent1 4 2 10 3 4 2 2" xfId="31368" xr:uid="{00000000-0005-0000-0000-0000D2790000}"/>
    <cellStyle name="20% - Accent1 4 2 10 3 4 2 2 2" xfId="31369" xr:uid="{00000000-0005-0000-0000-0000D3790000}"/>
    <cellStyle name="20% - Accent1 4 2 10 3 4 2 3" xfId="31370" xr:uid="{00000000-0005-0000-0000-0000D4790000}"/>
    <cellStyle name="20% - Accent1 4 2 10 3 4 3" xfId="31371" xr:uid="{00000000-0005-0000-0000-0000D5790000}"/>
    <cellStyle name="20% - Accent1 4 2 10 3 4 3 2" xfId="31372" xr:uid="{00000000-0005-0000-0000-0000D6790000}"/>
    <cellStyle name="20% - Accent1 4 2 10 3 4 4" xfId="31373" xr:uid="{00000000-0005-0000-0000-0000D7790000}"/>
    <cellStyle name="20% - Accent1 4 2 10 3 5" xfId="31374" xr:uid="{00000000-0005-0000-0000-0000D8790000}"/>
    <cellStyle name="20% - Accent1 4 2 10 3 5 2" xfId="31375" xr:uid="{00000000-0005-0000-0000-0000D9790000}"/>
    <cellStyle name="20% - Accent1 4 2 10 3 5 2 2" xfId="31376" xr:uid="{00000000-0005-0000-0000-0000DA790000}"/>
    <cellStyle name="20% - Accent1 4 2 10 3 5 3" xfId="31377" xr:uid="{00000000-0005-0000-0000-0000DB790000}"/>
    <cellStyle name="20% - Accent1 4 2 10 3 6" xfId="31378" xr:uid="{00000000-0005-0000-0000-0000DC790000}"/>
    <cellStyle name="20% - Accent1 4 2 10 3 6 2" xfId="31379" xr:uid="{00000000-0005-0000-0000-0000DD790000}"/>
    <cellStyle name="20% - Accent1 4 2 10 3 6 2 2" xfId="31380" xr:uid="{00000000-0005-0000-0000-0000DE790000}"/>
    <cellStyle name="20% - Accent1 4 2 10 3 6 3" xfId="31381" xr:uid="{00000000-0005-0000-0000-0000DF790000}"/>
    <cellStyle name="20% - Accent1 4 2 10 3 7" xfId="31382" xr:uid="{00000000-0005-0000-0000-0000E0790000}"/>
    <cellStyle name="20% - Accent1 4 2 10 3 7 2" xfId="31383" xr:uid="{00000000-0005-0000-0000-0000E1790000}"/>
    <cellStyle name="20% - Accent1 4 2 10 3 8" xfId="31384" xr:uid="{00000000-0005-0000-0000-0000E2790000}"/>
    <cellStyle name="20% - Accent1 4 2 10 3 8 2" xfId="31385" xr:uid="{00000000-0005-0000-0000-0000E3790000}"/>
    <cellStyle name="20% - Accent1 4 2 10 3 9" xfId="31386" xr:uid="{00000000-0005-0000-0000-0000E4790000}"/>
    <cellStyle name="20% - Accent1 4 2 10 4" xfId="31387" xr:uid="{00000000-0005-0000-0000-0000E5790000}"/>
    <cellStyle name="20% - Accent1 4 2 10 4 2" xfId="31388" xr:uid="{00000000-0005-0000-0000-0000E6790000}"/>
    <cellStyle name="20% - Accent1 4 2 10 4 2 2" xfId="31389" xr:uid="{00000000-0005-0000-0000-0000E7790000}"/>
    <cellStyle name="20% - Accent1 4 2 10 4 2 2 2" xfId="31390" xr:uid="{00000000-0005-0000-0000-0000E8790000}"/>
    <cellStyle name="20% - Accent1 4 2 10 4 2 3" xfId="31391" xr:uid="{00000000-0005-0000-0000-0000E9790000}"/>
    <cellStyle name="20% - Accent1 4 2 10 4 3" xfId="31392" xr:uid="{00000000-0005-0000-0000-0000EA790000}"/>
    <cellStyle name="20% - Accent1 4 2 10 4 3 2" xfId="31393" xr:uid="{00000000-0005-0000-0000-0000EB790000}"/>
    <cellStyle name="20% - Accent1 4 2 10 4 4" xfId="31394" xr:uid="{00000000-0005-0000-0000-0000EC790000}"/>
    <cellStyle name="20% - Accent1 4 2 10 5" xfId="31395" xr:uid="{00000000-0005-0000-0000-0000ED790000}"/>
    <cellStyle name="20% - Accent1 4 2 10 5 2" xfId="31396" xr:uid="{00000000-0005-0000-0000-0000EE790000}"/>
    <cellStyle name="20% - Accent1 4 2 10 5 2 2" xfId="31397" xr:uid="{00000000-0005-0000-0000-0000EF790000}"/>
    <cellStyle name="20% - Accent1 4 2 10 5 2 2 2" xfId="31398" xr:uid="{00000000-0005-0000-0000-0000F0790000}"/>
    <cellStyle name="20% - Accent1 4 2 10 5 2 3" xfId="31399" xr:uid="{00000000-0005-0000-0000-0000F1790000}"/>
    <cellStyle name="20% - Accent1 4 2 10 5 3" xfId="31400" xr:uid="{00000000-0005-0000-0000-0000F2790000}"/>
    <cellStyle name="20% - Accent1 4 2 10 5 3 2" xfId="31401" xr:uid="{00000000-0005-0000-0000-0000F3790000}"/>
    <cellStyle name="20% - Accent1 4 2 10 5 4" xfId="31402" xr:uid="{00000000-0005-0000-0000-0000F4790000}"/>
    <cellStyle name="20% - Accent1 4 2 10 6" xfId="31403" xr:uid="{00000000-0005-0000-0000-0000F5790000}"/>
    <cellStyle name="20% - Accent1 4 2 10 6 2" xfId="31404" xr:uid="{00000000-0005-0000-0000-0000F6790000}"/>
    <cellStyle name="20% - Accent1 4 2 10 6 2 2" xfId="31405" xr:uid="{00000000-0005-0000-0000-0000F7790000}"/>
    <cellStyle name="20% - Accent1 4 2 10 6 2 2 2" xfId="31406" xr:uid="{00000000-0005-0000-0000-0000F8790000}"/>
    <cellStyle name="20% - Accent1 4 2 10 6 2 3" xfId="31407" xr:uid="{00000000-0005-0000-0000-0000F9790000}"/>
    <cellStyle name="20% - Accent1 4 2 10 6 3" xfId="31408" xr:uid="{00000000-0005-0000-0000-0000FA790000}"/>
    <cellStyle name="20% - Accent1 4 2 10 6 3 2" xfId="31409" xr:uid="{00000000-0005-0000-0000-0000FB790000}"/>
    <cellStyle name="20% - Accent1 4 2 10 6 4" xfId="31410" xr:uid="{00000000-0005-0000-0000-0000FC790000}"/>
    <cellStyle name="20% - Accent1 4 2 10 7" xfId="31411" xr:uid="{00000000-0005-0000-0000-0000FD790000}"/>
    <cellStyle name="20% - Accent1 4 2 10 7 2" xfId="31412" xr:uid="{00000000-0005-0000-0000-0000FE790000}"/>
    <cellStyle name="20% - Accent1 4 2 10 7 2 2" xfId="31413" xr:uid="{00000000-0005-0000-0000-0000FF790000}"/>
    <cellStyle name="20% - Accent1 4 2 10 7 3" xfId="31414" xr:uid="{00000000-0005-0000-0000-0000007A0000}"/>
    <cellStyle name="20% - Accent1 4 2 10 8" xfId="31415" xr:uid="{00000000-0005-0000-0000-0000017A0000}"/>
    <cellStyle name="20% - Accent1 4 2 10 8 2" xfId="31416" xr:uid="{00000000-0005-0000-0000-0000027A0000}"/>
    <cellStyle name="20% - Accent1 4 2 10 8 2 2" xfId="31417" xr:uid="{00000000-0005-0000-0000-0000037A0000}"/>
    <cellStyle name="20% - Accent1 4 2 10 8 3" xfId="31418" xr:uid="{00000000-0005-0000-0000-0000047A0000}"/>
    <cellStyle name="20% - Accent1 4 2 10 9" xfId="31419" xr:uid="{00000000-0005-0000-0000-0000057A0000}"/>
    <cellStyle name="20% - Accent1 4 2 10 9 2" xfId="31420" xr:uid="{00000000-0005-0000-0000-0000067A0000}"/>
    <cellStyle name="20% - Accent1 4 2 11" xfId="31421" xr:uid="{00000000-0005-0000-0000-0000077A0000}"/>
    <cellStyle name="20% - Accent1 4 2 11 2" xfId="31422" xr:uid="{00000000-0005-0000-0000-0000087A0000}"/>
    <cellStyle name="20% - Accent1 4 2 11 2 2" xfId="31423" xr:uid="{00000000-0005-0000-0000-0000097A0000}"/>
    <cellStyle name="20% - Accent1 4 2 11 2 2 2" xfId="31424" xr:uid="{00000000-0005-0000-0000-00000A7A0000}"/>
    <cellStyle name="20% - Accent1 4 2 11 2 2 2 2" xfId="31425" xr:uid="{00000000-0005-0000-0000-00000B7A0000}"/>
    <cellStyle name="20% - Accent1 4 2 11 2 2 3" xfId="31426" xr:uid="{00000000-0005-0000-0000-00000C7A0000}"/>
    <cellStyle name="20% - Accent1 4 2 11 2 3" xfId="31427" xr:uid="{00000000-0005-0000-0000-00000D7A0000}"/>
    <cellStyle name="20% - Accent1 4 2 11 2 3 2" xfId="31428" xr:uid="{00000000-0005-0000-0000-00000E7A0000}"/>
    <cellStyle name="20% - Accent1 4 2 11 2 4" xfId="31429" xr:uid="{00000000-0005-0000-0000-00000F7A0000}"/>
    <cellStyle name="20% - Accent1 4 2 11 3" xfId="31430" xr:uid="{00000000-0005-0000-0000-0000107A0000}"/>
    <cellStyle name="20% - Accent1 4 2 11 3 2" xfId="31431" xr:uid="{00000000-0005-0000-0000-0000117A0000}"/>
    <cellStyle name="20% - Accent1 4 2 11 3 2 2" xfId="31432" xr:uid="{00000000-0005-0000-0000-0000127A0000}"/>
    <cellStyle name="20% - Accent1 4 2 11 3 2 2 2" xfId="31433" xr:uid="{00000000-0005-0000-0000-0000137A0000}"/>
    <cellStyle name="20% - Accent1 4 2 11 3 2 3" xfId="31434" xr:uid="{00000000-0005-0000-0000-0000147A0000}"/>
    <cellStyle name="20% - Accent1 4 2 11 3 3" xfId="31435" xr:uid="{00000000-0005-0000-0000-0000157A0000}"/>
    <cellStyle name="20% - Accent1 4 2 11 3 3 2" xfId="31436" xr:uid="{00000000-0005-0000-0000-0000167A0000}"/>
    <cellStyle name="20% - Accent1 4 2 11 3 4" xfId="31437" xr:uid="{00000000-0005-0000-0000-0000177A0000}"/>
    <cellStyle name="20% - Accent1 4 2 11 4" xfId="31438" xr:uid="{00000000-0005-0000-0000-0000187A0000}"/>
    <cellStyle name="20% - Accent1 4 2 11 4 2" xfId="31439" xr:uid="{00000000-0005-0000-0000-0000197A0000}"/>
    <cellStyle name="20% - Accent1 4 2 11 4 2 2" xfId="31440" xr:uid="{00000000-0005-0000-0000-00001A7A0000}"/>
    <cellStyle name="20% - Accent1 4 2 11 4 2 2 2" xfId="31441" xr:uid="{00000000-0005-0000-0000-00001B7A0000}"/>
    <cellStyle name="20% - Accent1 4 2 11 4 2 3" xfId="31442" xr:uid="{00000000-0005-0000-0000-00001C7A0000}"/>
    <cellStyle name="20% - Accent1 4 2 11 4 3" xfId="31443" xr:uid="{00000000-0005-0000-0000-00001D7A0000}"/>
    <cellStyle name="20% - Accent1 4 2 11 4 3 2" xfId="31444" xr:uid="{00000000-0005-0000-0000-00001E7A0000}"/>
    <cellStyle name="20% - Accent1 4 2 11 4 4" xfId="31445" xr:uid="{00000000-0005-0000-0000-00001F7A0000}"/>
    <cellStyle name="20% - Accent1 4 2 11 5" xfId="31446" xr:uid="{00000000-0005-0000-0000-0000207A0000}"/>
    <cellStyle name="20% - Accent1 4 2 11 5 2" xfId="31447" xr:uid="{00000000-0005-0000-0000-0000217A0000}"/>
    <cellStyle name="20% - Accent1 4 2 11 5 2 2" xfId="31448" xr:uid="{00000000-0005-0000-0000-0000227A0000}"/>
    <cellStyle name="20% - Accent1 4 2 11 5 3" xfId="31449" xr:uid="{00000000-0005-0000-0000-0000237A0000}"/>
    <cellStyle name="20% - Accent1 4 2 11 6" xfId="31450" xr:uid="{00000000-0005-0000-0000-0000247A0000}"/>
    <cellStyle name="20% - Accent1 4 2 11 6 2" xfId="31451" xr:uid="{00000000-0005-0000-0000-0000257A0000}"/>
    <cellStyle name="20% - Accent1 4 2 11 6 2 2" xfId="31452" xr:uid="{00000000-0005-0000-0000-0000267A0000}"/>
    <cellStyle name="20% - Accent1 4 2 11 6 3" xfId="31453" xr:uid="{00000000-0005-0000-0000-0000277A0000}"/>
    <cellStyle name="20% - Accent1 4 2 11 7" xfId="31454" xr:uid="{00000000-0005-0000-0000-0000287A0000}"/>
    <cellStyle name="20% - Accent1 4 2 11 7 2" xfId="31455" xr:uid="{00000000-0005-0000-0000-0000297A0000}"/>
    <cellStyle name="20% - Accent1 4 2 11 8" xfId="31456" xr:uid="{00000000-0005-0000-0000-00002A7A0000}"/>
    <cellStyle name="20% - Accent1 4 2 11 8 2" xfId="31457" xr:uid="{00000000-0005-0000-0000-00002B7A0000}"/>
    <cellStyle name="20% - Accent1 4 2 11 9" xfId="31458" xr:uid="{00000000-0005-0000-0000-00002C7A0000}"/>
    <cellStyle name="20% - Accent1 4 2 12" xfId="31459" xr:uid="{00000000-0005-0000-0000-00002D7A0000}"/>
    <cellStyle name="20% - Accent1 4 2 12 2" xfId="31460" xr:uid="{00000000-0005-0000-0000-00002E7A0000}"/>
    <cellStyle name="20% - Accent1 4 2 12 2 2" xfId="31461" xr:uid="{00000000-0005-0000-0000-00002F7A0000}"/>
    <cellStyle name="20% - Accent1 4 2 12 2 2 2" xfId="31462" xr:uid="{00000000-0005-0000-0000-0000307A0000}"/>
    <cellStyle name="20% - Accent1 4 2 12 2 2 2 2" xfId="31463" xr:uid="{00000000-0005-0000-0000-0000317A0000}"/>
    <cellStyle name="20% - Accent1 4 2 12 2 2 3" xfId="31464" xr:uid="{00000000-0005-0000-0000-0000327A0000}"/>
    <cellStyle name="20% - Accent1 4 2 12 2 3" xfId="31465" xr:uid="{00000000-0005-0000-0000-0000337A0000}"/>
    <cellStyle name="20% - Accent1 4 2 12 2 3 2" xfId="31466" xr:uid="{00000000-0005-0000-0000-0000347A0000}"/>
    <cellStyle name="20% - Accent1 4 2 12 2 4" xfId="31467" xr:uid="{00000000-0005-0000-0000-0000357A0000}"/>
    <cellStyle name="20% - Accent1 4 2 12 3" xfId="31468" xr:uid="{00000000-0005-0000-0000-0000367A0000}"/>
    <cellStyle name="20% - Accent1 4 2 12 3 2" xfId="31469" xr:uid="{00000000-0005-0000-0000-0000377A0000}"/>
    <cellStyle name="20% - Accent1 4 2 12 3 2 2" xfId="31470" xr:uid="{00000000-0005-0000-0000-0000387A0000}"/>
    <cellStyle name="20% - Accent1 4 2 12 3 2 2 2" xfId="31471" xr:uid="{00000000-0005-0000-0000-0000397A0000}"/>
    <cellStyle name="20% - Accent1 4 2 12 3 2 3" xfId="31472" xr:uid="{00000000-0005-0000-0000-00003A7A0000}"/>
    <cellStyle name="20% - Accent1 4 2 12 3 3" xfId="31473" xr:uid="{00000000-0005-0000-0000-00003B7A0000}"/>
    <cellStyle name="20% - Accent1 4 2 12 3 3 2" xfId="31474" xr:uid="{00000000-0005-0000-0000-00003C7A0000}"/>
    <cellStyle name="20% - Accent1 4 2 12 3 4" xfId="31475" xr:uid="{00000000-0005-0000-0000-00003D7A0000}"/>
    <cellStyle name="20% - Accent1 4 2 12 4" xfId="31476" xr:uid="{00000000-0005-0000-0000-00003E7A0000}"/>
    <cellStyle name="20% - Accent1 4 2 12 4 2" xfId="31477" xr:uid="{00000000-0005-0000-0000-00003F7A0000}"/>
    <cellStyle name="20% - Accent1 4 2 12 4 2 2" xfId="31478" xr:uid="{00000000-0005-0000-0000-0000407A0000}"/>
    <cellStyle name="20% - Accent1 4 2 12 4 2 2 2" xfId="31479" xr:uid="{00000000-0005-0000-0000-0000417A0000}"/>
    <cellStyle name="20% - Accent1 4 2 12 4 2 3" xfId="31480" xr:uid="{00000000-0005-0000-0000-0000427A0000}"/>
    <cellStyle name="20% - Accent1 4 2 12 4 3" xfId="31481" xr:uid="{00000000-0005-0000-0000-0000437A0000}"/>
    <cellStyle name="20% - Accent1 4 2 12 4 3 2" xfId="31482" xr:uid="{00000000-0005-0000-0000-0000447A0000}"/>
    <cellStyle name="20% - Accent1 4 2 12 4 4" xfId="31483" xr:uid="{00000000-0005-0000-0000-0000457A0000}"/>
    <cellStyle name="20% - Accent1 4 2 12 5" xfId="31484" xr:uid="{00000000-0005-0000-0000-0000467A0000}"/>
    <cellStyle name="20% - Accent1 4 2 12 5 2" xfId="31485" xr:uid="{00000000-0005-0000-0000-0000477A0000}"/>
    <cellStyle name="20% - Accent1 4 2 12 5 2 2" xfId="31486" xr:uid="{00000000-0005-0000-0000-0000487A0000}"/>
    <cellStyle name="20% - Accent1 4 2 12 5 3" xfId="31487" xr:uid="{00000000-0005-0000-0000-0000497A0000}"/>
    <cellStyle name="20% - Accent1 4 2 12 6" xfId="31488" xr:uid="{00000000-0005-0000-0000-00004A7A0000}"/>
    <cellStyle name="20% - Accent1 4 2 12 6 2" xfId="31489" xr:uid="{00000000-0005-0000-0000-00004B7A0000}"/>
    <cellStyle name="20% - Accent1 4 2 12 6 2 2" xfId="31490" xr:uid="{00000000-0005-0000-0000-00004C7A0000}"/>
    <cellStyle name="20% - Accent1 4 2 12 6 3" xfId="31491" xr:uid="{00000000-0005-0000-0000-00004D7A0000}"/>
    <cellStyle name="20% - Accent1 4 2 12 7" xfId="31492" xr:uid="{00000000-0005-0000-0000-00004E7A0000}"/>
    <cellStyle name="20% - Accent1 4 2 12 7 2" xfId="31493" xr:uid="{00000000-0005-0000-0000-00004F7A0000}"/>
    <cellStyle name="20% - Accent1 4 2 12 8" xfId="31494" xr:uid="{00000000-0005-0000-0000-0000507A0000}"/>
    <cellStyle name="20% - Accent1 4 2 12 8 2" xfId="31495" xr:uid="{00000000-0005-0000-0000-0000517A0000}"/>
    <cellStyle name="20% - Accent1 4 2 12 9" xfId="31496" xr:uid="{00000000-0005-0000-0000-0000527A0000}"/>
    <cellStyle name="20% - Accent1 4 2 13" xfId="31497" xr:uid="{00000000-0005-0000-0000-0000537A0000}"/>
    <cellStyle name="20% - Accent1 4 2 13 2" xfId="31498" xr:uid="{00000000-0005-0000-0000-0000547A0000}"/>
    <cellStyle name="20% - Accent1 4 2 13 2 2" xfId="31499" xr:uid="{00000000-0005-0000-0000-0000557A0000}"/>
    <cellStyle name="20% - Accent1 4 2 13 2 2 2" xfId="31500" xr:uid="{00000000-0005-0000-0000-0000567A0000}"/>
    <cellStyle name="20% - Accent1 4 2 13 2 3" xfId="31501" xr:uid="{00000000-0005-0000-0000-0000577A0000}"/>
    <cellStyle name="20% - Accent1 4 2 13 3" xfId="31502" xr:uid="{00000000-0005-0000-0000-0000587A0000}"/>
    <cellStyle name="20% - Accent1 4 2 13 3 2" xfId="31503" xr:uid="{00000000-0005-0000-0000-0000597A0000}"/>
    <cellStyle name="20% - Accent1 4 2 13 4" xfId="31504" xr:uid="{00000000-0005-0000-0000-00005A7A0000}"/>
    <cellStyle name="20% - Accent1 4 2 14" xfId="31505" xr:uid="{00000000-0005-0000-0000-00005B7A0000}"/>
    <cellStyle name="20% - Accent1 4 2 14 2" xfId="31506" xr:uid="{00000000-0005-0000-0000-00005C7A0000}"/>
    <cellStyle name="20% - Accent1 4 2 14 2 2" xfId="31507" xr:uid="{00000000-0005-0000-0000-00005D7A0000}"/>
    <cellStyle name="20% - Accent1 4 2 14 2 2 2" xfId="31508" xr:uid="{00000000-0005-0000-0000-00005E7A0000}"/>
    <cellStyle name="20% - Accent1 4 2 14 2 3" xfId="31509" xr:uid="{00000000-0005-0000-0000-00005F7A0000}"/>
    <cellStyle name="20% - Accent1 4 2 14 3" xfId="31510" xr:uid="{00000000-0005-0000-0000-0000607A0000}"/>
    <cellStyle name="20% - Accent1 4 2 14 3 2" xfId="31511" xr:uid="{00000000-0005-0000-0000-0000617A0000}"/>
    <cellStyle name="20% - Accent1 4 2 14 4" xfId="31512" xr:uid="{00000000-0005-0000-0000-0000627A0000}"/>
    <cellStyle name="20% - Accent1 4 2 15" xfId="31513" xr:uid="{00000000-0005-0000-0000-0000637A0000}"/>
    <cellStyle name="20% - Accent1 4 2 15 2" xfId="31514" xr:uid="{00000000-0005-0000-0000-0000647A0000}"/>
    <cellStyle name="20% - Accent1 4 2 15 2 2" xfId="31515" xr:uid="{00000000-0005-0000-0000-0000657A0000}"/>
    <cellStyle name="20% - Accent1 4 2 15 2 2 2" xfId="31516" xr:uid="{00000000-0005-0000-0000-0000667A0000}"/>
    <cellStyle name="20% - Accent1 4 2 15 2 3" xfId="31517" xr:uid="{00000000-0005-0000-0000-0000677A0000}"/>
    <cellStyle name="20% - Accent1 4 2 15 3" xfId="31518" xr:uid="{00000000-0005-0000-0000-0000687A0000}"/>
    <cellStyle name="20% - Accent1 4 2 15 3 2" xfId="31519" xr:uid="{00000000-0005-0000-0000-0000697A0000}"/>
    <cellStyle name="20% - Accent1 4 2 15 4" xfId="31520" xr:uid="{00000000-0005-0000-0000-00006A7A0000}"/>
    <cellStyle name="20% - Accent1 4 2 16" xfId="31521" xr:uid="{00000000-0005-0000-0000-00006B7A0000}"/>
    <cellStyle name="20% - Accent1 4 2 16 2" xfId="31522" xr:uid="{00000000-0005-0000-0000-00006C7A0000}"/>
    <cellStyle name="20% - Accent1 4 2 16 2 2" xfId="31523" xr:uid="{00000000-0005-0000-0000-00006D7A0000}"/>
    <cellStyle name="20% - Accent1 4 2 16 3" xfId="31524" xr:uid="{00000000-0005-0000-0000-00006E7A0000}"/>
    <cellStyle name="20% - Accent1 4 2 17" xfId="31525" xr:uid="{00000000-0005-0000-0000-00006F7A0000}"/>
    <cellStyle name="20% - Accent1 4 2 17 2" xfId="31526" xr:uid="{00000000-0005-0000-0000-0000707A0000}"/>
    <cellStyle name="20% - Accent1 4 2 17 2 2" xfId="31527" xr:uid="{00000000-0005-0000-0000-0000717A0000}"/>
    <cellStyle name="20% - Accent1 4 2 17 3" xfId="31528" xr:uid="{00000000-0005-0000-0000-0000727A0000}"/>
    <cellStyle name="20% - Accent1 4 2 18" xfId="31529" xr:uid="{00000000-0005-0000-0000-0000737A0000}"/>
    <cellStyle name="20% - Accent1 4 2 18 2" xfId="31530" xr:uid="{00000000-0005-0000-0000-0000747A0000}"/>
    <cellStyle name="20% - Accent1 4 2 19" xfId="31531" xr:uid="{00000000-0005-0000-0000-0000757A0000}"/>
    <cellStyle name="20% - Accent1 4 2 19 2" xfId="31532" xr:uid="{00000000-0005-0000-0000-0000767A0000}"/>
    <cellStyle name="20% - Accent1 4 2 2" xfId="31533" xr:uid="{00000000-0005-0000-0000-0000777A0000}"/>
    <cellStyle name="20% - Accent1 4 2 2 10" xfId="31534" xr:uid="{00000000-0005-0000-0000-0000787A0000}"/>
    <cellStyle name="20% - Accent1 4 2 2 10 2" xfId="31535" xr:uid="{00000000-0005-0000-0000-0000797A0000}"/>
    <cellStyle name="20% - Accent1 4 2 2 10 2 2" xfId="31536" xr:uid="{00000000-0005-0000-0000-00007A7A0000}"/>
    <cellStyle name="20% - Accent1 4 2 2 10 2 2 2" xfId="31537" xr:uid="{00000000-0005-0000-0000-00007B7A0000}"/>
    <cellStyle name="20% - Accent1 4 2 2 10 2 3" xfId="31538" xr:uid="{00000000-0005-0000-0000-00007C7A0000}"/>
    <cellStyle name="20% - Accent1 4 2 2 10 3" xfId="31539" xr:uid="{00000000-0005-0000-0000-00007D7A0000}"/>
    <cellStyle name="20% - Accent1 4 2 2 10 3 2" xfId="31540" xr:uid="{00000000-0005-0000-0000-00007E7A0000}"/>
    <cellStyle name="20% - Accent1 4 2 2 10 4" xfId="31541" xr:uid="{00000000-0005-0000-0000-00007F7A0000}"/>
    <cellStyle name="20% - Accent1 4 2 2 11" xfId="31542" xr:uid="{00000000-0005-0000-0000-0000807A0000}"/>
    <cellStyle name="20% - Accent1 4 2 2 11 2" xfId="31543" xr:uid="{00000000-0005-0000-0000-0000817A0000}"/>
    <cellStyle name="20% - Accent1 4 2 2 11 2 2" xfId="31544" xr:uid="{00000000-0005-0000-0000-0000827A0000}"/>
    <cellStyle name="20% - Accent1 4 2 2 11 2 2 2" xfId="31545" xr:uid="{00000000-0005-0000-0000-0000837A0000}"/>
    <cellStyle name="20% - Accent1 4 2 2 11 2 3" xfId="31546" xr:uid="{00000000-0005-0000-0000-0000847A0000}"/>
    <cellStyle name="20% - Accent1 4 2 2 11 3" xfId="31547" xr:uid="{00000000-0005-0000-0000-0000857A0000}"/>
    <cellStyle name="20% - Accent1 4 2 2 11 3 2" xfId="31548" xr:uid="{00000000-0005-0000-0000-0000867A0000}"/>
    <cellStyle name="20% - Accent1 4 2 2 11 4" xfId="31549" xr:uid="{00000000-0005-0000-0000-0000877A0000}"/>
    <cellStyle name="20% - Accent1 4 2 2 12" xfId="31550" xr:uid="{00000000-0005-0000-0000-0000887A0000}"/>
    <cellStyle name="20% - Accent1 4 2 2 12 2" xfId="31551" xr:uid="{00000000-0005-0000-0000-0000897A0000}"/>
    <cellStyle name="20% - Accent1 4 2 2 12 2 2" xfId="31552" xr:uid="{00000000-0005-0000-0000-00008A7A0000}"/>
    <cellStyle name="20% - Accent1 4 2 2 12 3" xfId="31553" xr:uid="{00000000-0005-0000-0000-00008B7A0000}"/>
    <cellStyle name="20% - Accent1 4 2 2 13" xfId="31554" xr:uid="{00000000-0005-0000-0000-00008C7A0000}"/>
    <cellStyle name="20% - Accent1 4 2 2 13 2" xfId="31555" xr:uid="{00000000-0005-0000-0000-00008D7A0000}"/>
    <cellStyle name="20% - Accent1 4 2 2 13 2 2" xfId="31556" xr:uid="{00000000-0005-0000-0000-00008E7A0000}"/>
    <cellStyle name="20% - Accent1 4 2 2 13 3" xfId="31557" xr:uid="{00000000-0005-0000-0000-00008F7A0000}"/>
    <cellStyle name="20% - Accent1 4 2 2 14" xfId="31558" xr:uid="{00000000-0005-0000-0000-0000907A0000}"/>
    <cellStyle name="20% - Accent1 4 2 2 14 2" xfId="31559" xr:uid="{00000000-0005-0000-0000-0000917A0000}"/>
    <cellStyle name="20% - Accent1 4 2 2 15" xfId="31560" xr:uid="{00000000-0005-0000-0000-0000927A0000}"/>
    <cellStyle name="20% - Accent1 4 2 2 15 2" xfId="31561" xr:uid="{00000000-0005-0000-0000-0000937A0000}"/>
    <cellStyle name="20% - Accent1 4 2 2 16" xfId="31562" xr:uid="{00000000-0005-0000-0000-0000947A0000}"/>
    <cellStyle name="20% - Accent1 4 2 2 2" xfId="31563" xr:uid="{00000000-0005-0000-0000-0000957A0000}"/>
    <cellStyle name="20% - Accent1 4 2 2 2 10" xfId="31564" xr:uid="{00000000-0005-0000-0000-0000967A0000}"/>
    <cellStyle name="20% - Accent1 4 2 2 2 10 2" xfId="31565" xr:uid="{00000000-0005-0000-0000-0000977A0000}"/>
    <cellStyle name="20% - Accent1 4 2 2 2 10 2 2" xfId="31566" xr:uid="{00000000-0005-0000-0000-0000987A0000}"/>
    <cellStyle name="20% - Accent1 4 2 2 2 10 2 2 2" xfId="31567" xr:uid="{00000000-0005-0000-0000-0000997A0000}"/>
    <cellStyle name="20% - Accent1 4 2 2 2 10 2 3" xfId="31568" xr:uid="{00000000-0005-0000-0000-00009A7A0000}"/>
    <cellStyle name="20% - Accent1 4 2 2 2 10 3" xfId="31569" xr:uid="{00000000-0005-0000-0000-00009B7A0000}"/>
    <cellStyle name="20% - Accent1 4 2 2 2 10 3 2" xfId="31570" xr:uid="{00000000-0005-0000-0000-00009C7A0000}"/>
    <cellStyle name="20% - Accent1 4 2 2 2 10 4" xfId="31571" xr:uid="{00000000-0005-0000-0000-00009D7A0000}"/>
    <cellStyle name="20% - Accent1 4 2 2 2 11" xfId="31572" xr:uid="{00000000-0005-0000-0000-00009E7A0000}"/>
    <cellStyle name="20% - Accent1 4 2 2 2 11 2" xfId="31573" xr:uid="{00000000-0005-0000-0000-00009F7A0000}"/>
    <cellStyle name="20% - Accent1 4 2 2 2 11 2 2" xfId="31574" xr:uid="{00000000-0005-0000-0000-0000A07A0000}"/>
    <cellStyle name="20% - Accent1 4 2 2 2 11 3" xfId="31575" xr:uid="{00000000-0005-0000-0000-0000A17A0000}"/>
    <cellStyle name="20% - Accent1 4 2 2 2 12" xfId="31576" xr:uid="{00000000-0005-0000-0000-0000A27A0000}"/>
    <cellStyle name="20% - Accent1 4 2 2 2 12 2" xfId="31577" xr:uid="{00000000-0005-0000-0000-0000A37A0000}"/>
    <cellStyle name="20% - Accent1 4 2 2 2 12 2 2" xfId="31578" xr:uid="{00000000-0005-0000-0000-0000A47A0000}"/>
    <cellStyle name="20% - Accent1 4 2 2 2 12 3" xfId="31579" xr:uid="{00000000-0005-0000-0000-0000A57A0000}"/>
    <cellStyle name="20% - Accent1 4 2 2 2 13" xfId="31580" xr:uid="{00000000-0005-0000-0000-0000A67A0000}"/>
    <cellStyle name="20% - Accent1 4 2 2 2 13 2" xfId="31581" xr:uid="{00000000-0005-0000-0000-0000A77A0000}"/>
    <cellStyle name="20% - Accent1 4 2 2 2 14" xfId="31582" xr:uid="{00000000-0005-0000-0000-0000A87A0000}"/>
    <cellStyle name="20% - Accent1 4 2 2 2 14 2" xfId="31583" xr:uid="{00000000-0005-0000-0000-0000A97A0000}"/>
    <cellStyle name="20% - Accent1 4 2 2 2 15" xfId="31584" xr:uid="{00000000-0005-0000-0000-0000AA7A0000}"/>
    <cellStyle name="20% - Accent1 4 2 2 2 2" xfId="31585" xr:uid="{00000000-0005-0000-0000-0000AB7A0000}"/>
    <cellStyle name="20% - Accent1 4 2 2 2 2 10" xfId="31586" xr:uid="{00000000-0005-0000-0000-0000AC7A0000}"/>
    <cellStyle name="20% - Accent1 4 2 2 2 2 10 2" xfId="31587" xr:uid="{00000000-0005-0000-0000-0000AD7A0000}"/>
    <cellStyle name="20% - Accent1 4 2 2 2 2 10 2 2" xfId="31588" xr:uid="{00000000-0005-0000-0000-0000AE7A0000}"/>
    <cellStyle name="20% - Accent1 4 2 2 2 2 10 3" xfId="31589" xr:uid="{00000000-0005-0000-0000-0000AF7A0000}"/>
    <cellStyle name="20% - Accent1 4 2 2 2 2 11" xfId="31590" xr:uid="{00000000-0005-0000-0000-0000B07A0000}"/>
    <cellStyle name="20% - Accent1 4 2 2 2 2 11 2" xfId="31591" xr:uid="{00000000-0005-0000-0000-0000B17A0000}"/>
    <cellStyle name="20% - Accent1 4 2 2 2 2 11 2 2" xfId="31592" xr:uid="{00000000-0005-0000-0000-0000B27A0000}"/>
    <cellStyle name="20% - Accent1 4 2 2 2 2 11 3" xfId="31593" xr:uid="{00000000-0005-0000-0000-0000B37A0000}"/>
    <cellStyle name="20% - Accent1 4 2 2 2 2 12" xfId="31594" xr:uid="{00000000-0005-0000-0000-0000B47A0000}"/>
    <cellStyle name="20% - Accent1 4 2 2 2 2 12 2" xfId="31595" xr:uid="{00000000-0005-0000-0000-0000B57A0000}"/>
    <cellStyle name="20% - Accent1 4 2 2 2 2 13" xfId="31596" xr:uid="{00000000-0005-0000-0000-0000B67A0000}"/>
    <cellStyle name="20% - Accent1 4 2 2 2 2 13 2" xfId="31597" xr:uid="{00000000-0005-0000-0000-0000B77A0000}"/>
    <cellStyle name="20% - Accent1 4 2 2 2 2 14" xfId="31598" xr:uid="{00000000-0005-0000-0000-0000B87A0000}"/>
    <cellStyle name="20% - Accent1 4 2 2 2 2 2" xfId="31599" xr:uid="{00000000-0005-0000-0000-0000B97A0000}"/>
    <cellStyle name="20% - Accent1 4 2 2 2 2 2 10" xfId="31600" xr:uid="{00000000-0005-0000-0000-0000BA7A0000}"/>
    <cellStyle name="20% - Accent1 4 2 2 2 2 2 10 2" xfId="31601" xr:uid="{00000000-0005-0000-0000-0000BB7A0000}"/>
    <cellStyle name="20% - Accent1 4 2 2 2 2 2 11" xfId="31602" xr:uid="{00000000-0005-0000-0000-0000BC7A0000}"/>
    <cellStyle name="20% - Accent1 4 2 2 2 2 2 2" xfId="31603" xr:uid="{00000000-0005-0000-0000-0000BD7A0000}"/>
    <cellStyle name="20% - Accent1 4 2 2 2 2 2 2 2" xfId="31604" xr:uid="{00000000-0005-0000-0000-0000BE7A0000}"/>
    <cellStyle name="20% - Accent1 4 2 2 2 2 2 2 2 2" xfId="31605" xr:uid="{00000000-0005-0000-0000-0000BF7A0000}"/>
    <cellStyle name="20% - Accent1 4 2 2 2 2 2 2 2 2 2" xfId="31606" xr:uid="{00000000-0005-0000-0000-0000C07A0000}"/>
    <cellStyle name="20% - Accent1 4 2 2 2 2 2 2 2 2 2 2" xfId="31607" xr:uid="{00000000-0005-0000-0000-0000C17A0000}"/>
    <cellStyle name="20% - Accent1 4 2 2 2 2 2 2 2 2 3" xfId="31608" xr:uid="{00000000-0005-0000-0000-0000C27A0000}"/>
    <cellStyle name="20% - Accent1 4 2 2 2 2 2 2 2 3" xfId="31609" xr:uid="{00000000-0005-0000-0000-0000C37A0000}"/>
    <cellStyle name="20% - Accent1 4 2 2 2 2 2 2 2 3 2" xfId="31610" xr:uid="{00000000-0005-0000-0000-0000C47A0000}"/>
    <cellStyle name="20% - Accent1 4 2 2 2 2 2 2 2 4" xfId="31611" xr:uid="{00000000-0005-0000-0000-0000C57A0000}"/>
    <cellStyle name="20% - Accent1 4 2 2 2 2 2 2 3" xfId="31612" xr:uid="{00000000-0005-0000-0000-0000C67A0000}"/>
    <cellStyle name="20% - Accent1 4 2 2 2 2 2 2 3 2" xfId="31613" xr:uid="{00000000-0005-0000-0000-0000C77A0000}"/>
    <cellStyle name="20% - Accent1 4 2 2 2 2 2 2 3 2 2" xfId="31614" xr:uid="{00000000-0005-0000-0000-0000C87A0000}"/>
    <cellStyle name="20% - Accent1 4 2 2 2 2 2 2 3 2 2 2" xfId="31615" xr:uid="{00000000-0005-0000-0000-0000C97A0000}"/>
    <cellStyle name="20% - Accent1 4 2 2 2 2 2 2 3 2 3" xfId="31616" xr:uid="{00000000-0005-0000-0000-0000CA7A0000}"/>
    <cellStyle name="20% - Accent1 4 2 2 2 2 2 2 3 3" xfId="31617" xr:uid="{00000000-0005-0000-0000-0000CB7A0000}"/>
    <cellStyle name="20% - Accent1 4 2 2 2 2 2 2 3 3 2" xfId="31618" xr:uid="{00000000-0005-0000-0000-0000CC7A0000}"/>
    <cellStyle name="20% - Accent1 4 2 2 2 2 2 2 3 4" xfId="31619" xr:uid="{00000000-0005-0000-0000-0000CD7A0000}"/>
    <cellStyle name="20% - Accent1 4 2 2 2 2 2 2 4" xfId="31620" xr:uid="{00000000-0005-0000-0000-0000CE7A0000}"/>
    <cellStyle name="20% - Accent1 4 2 2 2 2 2 2 4 2" xfId="31621" xr:uid="{00000000-0005-0000-0000-0000CF7A0000}"/>
    <cellStyle name="20% - Accent1 4 2 2 2 2 2 2 4 2 2" xfId="31622" xr:uid="{00000000-0005-0000-0000-0000D07A0000}"/>
    <cellStyle name="20% - Accent1 4 2 2 2 2 2 2 4 2 2 2" xfId="31623" xr:uid="{00000000-0005-0000-0000-0000D17A0000}"/>
    <cellStyle name="20% - Accent1 4 2 2 2 2 2 2 4 2 3" xfId="31624" xr:uid="{00000000-0005-0000-0000-0000D27A0000}"/>
    <cellStyle name="20% - Accent1 4 2 2 2 2 2 2 4 3" xfId="31625" xr:uid="{00000000-0005-0000-0000-0000D37A0000}"/>
    <cellStyle name="20% - Accent1 4 2 2 2 2 2 2 4 3 2" xfId="31626" xr:uid="{00000000-0005-0000-0000-0000D47A0000}"/>
    <cellStyle name="20% - Accent1 4 2 2 2 2 2 2 4 4" xfId="31627" xr:uid="{00000000-0005-0000-0000-0000D57A0000}"/>
    <cellStyle name="20% - Accent1 4 2 2 2 2 2 2 5" xfId="31628" xr:uid="{00000000-0005-0000-0000-0000D67A0000}"/>
    <cellStyle name="20% - Accent1 4 2 2 2 2 2 2 5 2" xfId="31629" xr:uid="{00000000-0005-0000-0000-0000D77A0000}"/>
    <cellStyle name="20% - Accent1 4 2 2 2 2 2 2 5 2 2" xfId="31630" xr:uid="{00000000-0005-0000-0000-0000D87A0000}"/>
    <cellStyle name="20% - Accent1 4 2 2 2 2 2 2 5 3" xfId="31631" xr:uid="{00000000-0005-0000-0000-0000D97A0000}"/>
    <cellStyle name="20% - Accent1 4 2 2 2 2 2 2 6" xfId="31632" xr:uid="{00000000-0005-0000-0000-0000DA7A0000}"/>
    <cellStyle name="20% - Accent1 4 2 2 2 2 2 2 6 2" xfId="31633" xr:uid="{00000000-0005-0000-0000-0000DB7A0000}"/>
    <cellStyle name="20% - Accent1 4 2 2 2 2 2 2 6 2 2" xfId="31634" xr:uid="{00000000-0005-0000-0000-0000DC7A0000}"/>
    <cellStyle name="20% - Accent1 4 2 2 2 2 2 2 6 3" xfId="31635" xr:uid="{00000000-0005-0000-0000-0000DD7A0000}"/>
    <cellStyle name="20% - Accent1 4 2 2 2 2 2 2 7" xfId="31636" xr:uid="{00000000-0005-0000-0000-0000DE7A0000}"/>
    <cellStyle name="20% - Accent1 4 2 2 2 2 2 2 7 2" xfId="31637" xr:uid="{00000000-0005-0000-0000-0000DF7A0000}"/>
    <cellStyle name="20% - Accent1 4 2 2 2 2 2 2 8" xfId="31638" xr:uid="{00000000-0005-0000-0000-0000E07A0000}"/>
    <cellStyle name="20% - Accent1 4 2 2 2 2 2 2 8 2" xfId="31639" xr:uid="{00000000-0005-0000-0000-0000E17A0000}"/>
    <cellStyle name="20% - Accent1 4 2 2 2 2 2 2 9" xfId="31640" xr:uid="{00000000-0005-0000-0000-0000E27A0000}"/>
    <cellStyle name="20% - Accent1 4 2 2 2 2 2 3" xfId="31641" xr:uid="{00000000-0005-0000-0000-0000E37A0000}"/>
    <cellStyle name="20% - Accent1 4 2 2 2 2 2 3 2" xfId="31642" xr:uid="{00000000-0005-0000-0000-0000E47A0000}"/>
    <cellStyle name="20% - Accent1 4 2 2 2 2 2 3 2 2" xfId="31643" xr:uid="{00000000-0005-0000-0000-0000E57A0000}"/>
    <cellStyle name="20% - Accent1 4 2 2 2 2 2 3 2 2 2" xfId="31644" xr:uid="{00000000-0005-0000-0000-0000E67A0000}"/>
    <cellStyle name="20% - Accent1 4 2 2 2 2 2 3 2 2 2 2" xfId="31645" xr:uid="{00000000-0005-0000-0000-0000E77A0000}"/>
    <cellStyle name="20% - Accent1 4 2 2 2 2 2 3 2 2 3" xfId="31646" xr:uid="{00000000-0005-0000-0000-0000E87A0000}"/>
    <cellStyle name="20% - Accent1 4 2 2 2 2 2 3 2 3" xfId="31647" xr:uid="{00000000-0005-0000-0000-0000E97A0000}"/>
    <cellStyle name="20% - Accent1 4 2 2 2 2 2 3 2 3 2" xfId="31648" xr:uid="{00000000-0005-0000-0000-0000EA7A0000}"/>
    <cellStyle name="20% - Accent1 4 2 2 2 2 2 3 2 4" xfId="31649" xr:uid="{00000000-0005-0000-0000-0000EB7A0000}"/>
    <cellStyle name="20% - Accent1 4 2 2 2 2 2 3 3" xfId="31650" xr:uid="{00000000-0005-0000-0000-0000EC7A0000}"/>
    <cellStyle name="20% - Accent1 4 2 2 2 2 2 3 3 2" xfId="31651" xr:uid="{00000000-0005-0000-0000-0000ED7A0000}"/>
    <cellStyle name="20% - Accent1 4 2 2 2 2 2 3 3 2 2" xfId="31652" xr:uid="{00000000-0005-0000-0000-0000EE7A0000}"/>
    <cellStyle name="20% - Accent1 4 2 2 2 2 2 3 3 2 2 2" xfId="31653" xr:uid="{00000000-0005-0000-0000-0000EF7A0000}"/>
    <cellStyle name="20% - Accent1 4 2 2 2 2 2 3 3 2 3" xfId="31654" xr:uid="{00000000-0005-0000-0000-0000F07A0000}"/>
    <cellStyle name="20% - Accent1 4 2 2 2 2 2 3 3 3" xfId="31655" xr:uid="{00000000-0005-0000-0000-0000F17A0000}"/>
    <cellStyle name="20% - Accent1 4 2 2 2 2 2 3 3 3 2" xfId="31656" xr:uid="{00000000-0005-0000-0000-0000F27A0000}"/>
    <cellStyle name="20% - Accent1 4 2 2 2 2 2 3 3 4" xfId="31657" xr:uid="{00000000-0005-0000-0000-0000F37A0000}"/>
    <cellStyle name="20% - Accent1 4 2 2 2 2 2 3 4" xfId="31658" xr:uid="{00000000-0005-0000-0000-0000F47A0000}"/>
    <cellStyle name="20% - Accent1 4 2 2 2 2 2 3 4 2" xfId="31659" xr:uid="{00000000-0005-0000-0000-0000F57A0000}"/>
    <cellStyle name="20% - Accent1 4 2 2 2 2 2 3 4 2 2" xfId="31660" xr:uid="{00000000-0005-0000-0000-0000F67A0000}"/>
    <cellStyle name="20% - Accent1 4 2 2 2 2 2 3 4 2 2 2" xfId="31661" xr:uid="{00000000-0005-0000-0000-0000F77A0000}"/>
    <cellStyle name="20% - Accent1 4 2 2 2 2 2 3 4 2 3" xfId="31662" xr:uid="{00000000-0005-0000-0000-0000F87A0000}"/>
    <cellStyle name="20% - Accent1 4 2 2 2 2 2 3 4 3" xfId="31663" xr:uid="{00000000-0005-0000-0000-0000F97A0000}"/>
    <cellStyle name="20% - Accent1 4 2 2 2 2 2 3 4 3 2" xfId="31664" xr:uid="{00000000-0005-0000-0000-0000FA7A0000}"/>
    <cellStyle name="20% - Accent1 4 2 2 2 2 2 3 4 4" xfId="31665" xr:uid="{00000000-0005-0000-0000-0000FB7A0000}"/>
    <cellStyle name="20% - Accent1 4 2 2 2 2 2 3 5" xfId="31666" xr:uid="{00000000-0005-0000-0000-0000FC7A0000}"/>
    <cellStyle name="20% - Accent1 4 2 2 2 2 2 3 5 2" xfId="31667" xr:uid="{00000000-0005-0000-0000-0000FD7A0000}"/>
    <cellStyle name="20% - Accent1 4 2 2 2 2 2 3 5 2 2" xfId="31668" xr:uid="{00000000-0005-0000-0000-0000FE7A0000}"/>
    <cellStyle name="20% - Accent1 4 2 2 2 2 2 3 5 3" xfId="31669" xr:uid="{00000000-0005-0000-0000-0000FF7A0000}"/>
    <cellStyle name="20% - Accent1 4 2 2 2 2 2 3 6" xfId="31670" xr:uid="{00000000-0005-0000-0000-0000007B0000}"/>
    <cellStyle name="20% - Accent1 4 2 2 2 2 2 3 6 2" xfId="31671" xr:uid="{00000000-0005-0000-0000-0000017B0000}"/>
    <cellStyle name="20% - Accent1 4 2 2 2 2 2 3 6 2 2" xfId="31672" xr:uid="{00000000-0005-0000-0000-0000027B0000}"/>
    <cellStyle name="20% - Accent1 4 2 2 2 2 2 3 6 3" xfId="31673" xr:uid="{00000000-0005-0000-0000-0000037B0000}"/>
    <cellStyle name="20% - Accent1 4 2 2 2 2 2 3 7" xfId="31674" xr:uid="{00000000-0005-0000-0000-0000047B0000}"/>
    <cellStyle name="20% - Accent1 4 2 2 2 2 2 3 7 2" xfId="31675" xr:uid="{00000000-0005-0000-0000-0000057B0000}"/>
    <cellStyle name="20% - Accent1 4 2 2 2 2 2 3 8" xfId="31676" xr:uid="{00000000-0005-0000-0000-0000067B0000}"/>
    <cellStyle name="20% - Accent1 4 2 2 2 2 2 3 8 2" xfId="31677" xr:uid="{00000000-0005-0000-0000-0000077B0000}"/>
    <cellStyle name="20% - Accent1 4 2 2 2 2 2 3 9" xfId="31678" xr:uid="{00000000-0005-0000-0000-0000087B0000}"/>
    <cellStyle name="20% - Accent1 4 2 2 2 2 2 4" xfId="31679" xr:uid="{00000000-0005-0000-0000-0000097B0000}"/>
    <cellStyle name="20% - Accent1 4 2 2 2 2 2 4 2" xfId="31680" xr:uid="{00000000-0005-0000-0000-00000A7B0000}"/>
    <cellStyle name="20% - Accent1 4 2 2 2 2 2 4 2 2" xfId="31681" xr:uid="{00000000-0005-0000-0000-00000B7B0000}"/>
    <cellStyle name="20% - Accent1 4 2 2 2 2 2 4 2 2 2" xfId="31682" xr:uid="{00000000-0005-0000-0000-00000C7B0000}"/>
    <cellStyle name="20% - Accent1 4 2 2 2 2 2 4 2 3" xfId="31683" xr:uid="{00000000-0005-0000-0000-00000D7B0000}"/>
    <cellStyle name="20% - Accent1 4 2 2 2 2 2 4 3" xfId="31684" xr:uid="{00000000-0005-0000-0000-00000E7B0000}"/>
    <cellStyle name="20% - Accent1 4 2 2 2 2 2 4 3 2" xfId="31685" xr:uid="{00000000-0005-0000-0000-00000F7B0000}"/>
    <cellStyle name="20% - Accent1 4 2 2 2 2 2 4 4" xfId="31686" xr:uid="{00000000-0005-0000-0000-0000107B0000}"/>
    <cellStyle name="20% - Accent1 4 2 2 2 2 2 5" xfId="31687" xr:uid="{00000000-0005-0000-0000-0000117B0000}"/>
    <cellStyle name="20% - Accent1 4 2 2 2 2 2 5 2" xfId="31688" xr:uid="{00000000-0005-0000-0000-0000127B0000}"/>
    <cellStyle name="20% - Accent1 4 2 2 2 2 2 5 2 2" xfId="31689" xr:uid="{00000000-0005-0000-0000-0000137B0000}"/>
    <cellStyle name="20% - Accent1 4 2 2 2 2 2 5 2 2 2" xfId="31690" xr:uid="{00000000-0005-0000-0000-0000147B0000}"/>
    <cellStyle name="20% - Accent1 4 2 2 2 2 2 5 2 3" xfId="31691" xr:uid="{00000000-0005-0000-0000-0000157B0000}"/>
    <cellStyle name="20% - Accent1 4 2 2 2 2 2 5 3" xfId="31692" xr:uid="{00000000-0005-0000-0000-0000167B0000}"/>
    <cellStyle name="20% - Accent1 4 2 2 2 2 2 5 3 2" xfId="31693" xr:uid="{00000000-0005-0000-0000-0000177B0000}"/>
    <cellStyle name="20% - Accent1 4 2 2 2 2 2 5 4" xfId="31694" xr:uid="{00000000-0005-0000-0000-0000187B0000}"/>
    <cellStyle name="20% - Accent1 4 2 2 2 2 2 6" xfId="31695" xr:uid="{00000000-0005-0000-0000-0000197B0000}"/>
    <cellStyle name="20% - Accent1 4 2 2 2 2 2 6 2" xfId="31696" xr:uid="{00000000-0005-0000-0000-00001A7B0000}"/>
    <cellStyle name="20% - Accent1 4 2 2 2 2 2 6 2 2" xfId="31697" xr:uid="{00000000-0005-0000-0000-00001B7B0000}"/>
    <cellStyle name="20% - Accent1 4 2 2 2 2 2 6 2 2 2" xfId="31698" xr:uid="{00000000-0005-0000-0000-00001C7B0000}"/>
    <cellStyle name="20% - Accent1 4 2 2 2 2 2 6 2 3" xfId="31699" xr:uid="{00000000-0005-0000-0000-00001D7B0000}"/>
    <cellStyle name="20% - Accent1 4 2 2 2 2 2 6 3" xfId="31700" xr:uid="{00000000-0005-0000-0000-00001E7B0000}"/>
    <cellStyle name="20% - Accent1 4 2 2 2 2 2 6 3 2" xfId="31701" xr:uid="{00000000-0005-0000-0000-00001F7B0000}"/>
    <cellStyle name="20% - Accent1 4 2 2 2 2 2 6 4" xfId="31702" xr:uid="{00000000-0005-0000-0000-0000207B0000}"/>
    <cellStyle name="20% - Accent1 4 2 2 2 2 2 7" xfId="31703" xr:uid="{00000000-0005-0000-0000-0000217B0000}"/>
    <cellStyle name="20% - Accent1 4 2 2 2 2 2 7 2" xfId="31704" xr:uid="{00000000-0005-0000-0000-0000227B0000}"/>
    <cellStyle name="20% - Accent1 4 2 2 2 2 2 7 2 2" xfId="31705" xr:uid="{00000000-0005-0000-0000-0000237B0000}"/>
    <cellStyle name="20% - Accent1 4 2 2 2 2 2 7 3" xfId="31706" xr:uid="{00000000-0005-0000-0000-0000247B0000}"/>
    <cellStyle name="20% - Accent1 4 2 2 2 2 2 8" xfId="31707" xr:uid="{00000000-0005-0000-0000-0000257B0000}"/>
    <cellStyle name="20% - Accent1 4 2 2 2 2 2 8 2" xfId="31708" xr:uid="{00000000-0005-0000-0000-0000267B0000}"/>
    <cellStyle name="20% - Accent1 4 2 2 2 2 2 8 2 2" xfId="31709" xr:uid="{00000000-0005-0000-0000-0000277B0000}"/>
    <cellStyle name="20% - Accent1 4 2 2 2 2 2 8 3" xfId="31710" xr:uid="{00000000-0005-0000-0000-0000287B0000}"/>
    <cellStyle name="20% - Accent1 4 2 2 2 2 2 9" xfId="31711" xr:uid="{00000000-0005-0000-0000-0000297B0000}"/>
    <cellStyle name="20% - Accent1 4 2 2 2 2 2 9 2" xfId="31712" xr:uid="{00000000-0005-0000-0000-00002A7B0000}"/>
    <cellStyle name="20% - Accent1 4 2 2 2 2 3" xfId="31713" xr:uid="{00000000-0005-0000-0000-00002B7B0000}"/>
    <cellStyle name="20% - Accent1 4 2 2 2 2 3 10" xfId="31714" xr:uid="{00000000-0005-0000-0000-00002C7B0000}"/>
    <cellStyle name="20% - Accent1 4 2 2 2 2 3 10 2" xfId="31715" xr:uid="{00000000-0005-0000-0000-00002D7B0000}"/>
    <cellStyle name="20% - Accent1 4 2 2 2 2 3 11" xfId="31716" xr:uid="{00000000-0005-0000-0000-00002E7B0000}"/>
    <cellStyle name="20% - Accent1 4 2 2 2 2 3 2" xfId="31717" xr:uid="{00000000-0005-0000-0000-00002F7B0000}"/>
    <cellStyle name="20% - Accent1 4 2 2 2 2 3 2 2" xfId="31718" xr:uid="{00000000-0005-0000-0000-0000307B0000}"/>
    <cellStyle name="20% - Accent1 4 2 2 2 2 3 2 2 2" xfId="31719" xr:uid="{00000000-0005-0000-0000-0000317B0000}"/>
    <cellStyle name="20% - Accent1 4 2 2 2 2 3 2 2 2 2" xfId="31720" xr:uid="{00000000-0005-0000-0000-0000327B0000}"/>
    <cellStyle name="20% - Accent1 4 2 2 2 2 3 2 2 2 2 2" xfId="31721" xr:uid="{00000000-0005-0000-0000-0000337B0000}"/>
    <cellStyle name="20% - Accent1 4 2 2 2 2 3 2 2 2 3" xfId="31722" xr:uid="{00000000-0005-0000-0000-0000347B0000}"/>
    <cellStyle name="20% - Accent1 4 2 2 2 2 3 2 2 3" xfId="31723" xr:uid="{00000000-0005-0000-0000-0000357B0000}"/>
    <cellStyle name="20% - Accent1 4 2 2 2 2 3 2 2 3 2" xfId="31724" xr:uid="{00000000-0005-0000-0000-0000367B0000}"/>
    <cellStyle name="20% - Accent1 4 2 2 2 2 3 2 2 4" xfId="31725" xr:uid="{00000000-0005-0000-0000-0000377B0000}"/>
    <cellStyle name="20% - Accent1 4 2 2 2 2 3 2 3" xfId="31726" xr:uid="{00000000-0005-0000-0000-0000387B0000}"/>
    <cellStyle name="20% - Accent1 4 2 2 2 2 3 2 3 2" xfId="31727" xr:uid="{00000000-0005-0000-0000-0000397B0000}"/>
    <cellStyle name="20% - Accent1 4 2 2 2 2 3 2 3 2 2" xfId="31728" xr:uid="{00000000-0005-0000-0000-00003A7B0000}"/>
    <cellStyle name="20% - Accent1 4 2 2 2 2 3 2 3 2 2 2" xfId="31729" xr:uid="{00000000-0005-0000-0000-00003B7B0000}"/>
    <cellStyle name="20% - Accent1 4 2 2 2 2 3 2 3 2 3" xfId="31730" xr:uid="{00000000-0005-0000-0000-00003C7B0000}"/>
    <cellStyle name="20% - Accent1 4 2 2 2 2 3 2 3 3" xfId="31731" xr:uid="{00000000-0005-0000-0000-00003D7B0000}"/>
    <cellStyle name="20% - Accent1 4 2 2 2 2 3 2 3 3 2" xfId="31732" xr:uid="{00000000-0005-0000-0000-00003E7B0000}"/>
    <cellStyle name="20% - Accent1 4 2 2 2 2 3 2 3 4" xfId="31733" xr:uid="{00000000-0005-0000-0000-00003F7B0000}"/>
    <cellStyle name="20% - Accent1 4 2 2 2 2 3 2 4" xfId="31734" xr:uid="{00000000-0005-0000-0000-0000407B0000}"/>
    <cellStyle name="20% - Accent1 4 2 2 2 2 3 2 4 2" xfId="31735" xr:uid="{00000000-0005-0000-0000-0000417B0000}"/>
    <cellStyle name="20% - Accent1 4 2 2 2 2 3 2 4 2 2" xfId="31736" xr:uid="{00000000-0005-0000-0000-0000427B0000}"/>
    <cellStyle name="20% - Accent1 4 2 2 2 2 3 2 4 2 2 2" xfId="31737" xr:uid="{00000000-0005-0000-0000-0000437B0000}"/>
    <cellStyle name="20% - Accent1 4 2 2 2 2 3 2 4 2 3" xfId="31738" xr:uid="{00000000-0005-0000-0000-0000447B0000}"/>
    <cellStyle name="20% - Accent1 4 2 2 2 2 3 2 4 3" xfId="31739" xr:uid="{00000000-0005-0000-0000-0000457B0000}"/>
    <cellStyle name="20% - Accent1 4 2 2 2 2 3 2 4 3 2" xfId="31740" xr:uid="{00000000-0005-0000-0000-0000467B0000}"/>
    <cellStyle name="20% - Accent1 4 2 2 2 2 3 2 4 4" xfId="31741" xr:uid="{00000000-0005-0000-0000-0000477B0000}"/>
    <cellStyle name="20% - Accent1 4 2 2 2 2 3 2 5" xfId="31742" xr:uid="{00000000-0005-0000-0000-0000487B0000}"/>
    <cellStyle name="20% - Accent1 4 2 2 2 2 3 2 5 2" xfId="31743" xr:uid="{00000000-0005-0000-0000-0000497B0000}"/>
    <cellStyle name="20% - Accent1 4 2 2 2 2 3 2 5 2 2" xfId="31744" xr:uid="{00000000-0005-0000-0000-00004A7B0000}"/>
    <cellStyle name="20% - Accent1 4 2 2 2 2 3 2 5 3" xfId="31745" xr:uid="{00000000-0005-0000-0000-00004B7B0000}"/>
    <cellStyle name="20% - Accent1 4 2 2 2 2 3 2 6" xfId="31746" xr:uid="{00000000-0005-0000-0000-00004C7B0000}"/>
    <cellStyle name="20% - Accent1 4 2 2 2 2 3 2 6 2" xfId="31747" xr:uid="{00000000-0005-0000-0000-00004D7B0000}"/>
    <cellStyle name="20% - Accent1 4 2 2 2 2 3 2 6 2 2" xfId="31748" xr:uid="{00000000-0005-0000-0000-00004E7B0000}"/>
    <cellStyle name="20% - Accent1 4 2 2 2 2 3 2 6 3" xfId="31749" xr:uid="{00000000-0005-0000-0000-00004F7B0000}"/>
    <cellStyle name="20% - Accent1 4 2 2 2 2 3 2 7" xfId="31750" xr:uid="{00000000-0005-0000-0000-0000507B0000}"/>
    <cellStyle name="20% - Accent1 4 2 2 2 2 3 2 7 2" xfId="31751" xr:uid="{00000000-0005-0000-0000-0000517B0000}"/>
    <cellStyle name="20% - Accent1 4 2 2 2 2 3 2 8" xfId="31752" xr:uid="{00000000-0005-0000-0000-0000527B0000}"/>
    <cellStyle name="20% - Accent1 4 2 2 2 2 3 2 8 2" xfId="31753" xr:uid="{00000000-0005-0000-0000-0000537B0000}"/>
    <cellStyle name="20% - Accent1 4 2 2 2 2 3 2 9" xfId="31754" xr:uid="{00000000-0005-0000-0000-0000547B0000}"/>
    <cellStyle name="20% - Accent1 4 2 2 2 2 3 3" xfId="31755" xr:uid="{00000000-0005-0000-0000-0000557B0000}"/>
    <cellStyle name="20% - Accent1 4 2 2 2 2 3 3 2" xfId="31756" xr:uid="{00000000-0005-0000-0000-0000567B0000}"/>
    <cellStyle name="20% - Accent1 4 2 2 2 2 3 3 2 2" xfId="31757" xr:uid="{00000000-0005-0000-0000-0000577B0000}"/>
    <cellStyle name="20% - Accent1 4 2 2 2 2 3 3 2 2 2" xfId="31758" xr:uid="{00000000-0005-0000-0000-0000587B0000}"/>
    <cellStyle name="20% - Accent1 4 2 2 2 2 3 3 2 2 2 2" xfId="31759" xr:uid="{00000000-0005-0000-0000-0000597B0000}"/>
    <cellStyle name="20% - Accent1 4 2 2 2 2 3 3 2 2 3" xfId="31760" xr:uid="{00000000-0005-0000-0000-00005A7B0000}"/>
    <cellStyle name="20% - Accent1 4 2 2 2 2 3 3 2 3" xfId="31761" xr:uid="{00000000-0005-0000-0000-00005B7B0000}"/>
    <cellStyle name="20% - Accent1 4 2 2 2 2 3 3 2 3 2" xfId="31762" xr:uid="{00000000-0005-0000-0000-00005C7B0000}"/>
    <cellStyle name="20% - Accent1 4 2 2 2 2 3 3 2 4" xfId="31763" xr:uid="{00000000-0005-0000-0000-00005D7B0000}"/>
    <cellStyle name="20% - Accent1 4 2 2 2 2 3 3 3" xfId="31764" xr:uid="{00000000-0005-0000-0000-00005E7B0000}"/>
    <cellStyle name="20% - Accent1 4 2 2 2 2 3 3 3 2" xfId="31765" xr:uid="{00000000-0005-0000-0000-00005F7B0000}"/>
    <cellStyle name="20% - Accent1 4 2 2 2 2 3 3 3 2 2" xfId="31766" xr:uid="{00000000-0005-0000-0000-0000607B0000}"/>
    <cellStyle name="20% - Accent1 4 2 2 2 2 3 3 3 2 2 2" xfId="31767" xr:uid="{00000000-0005-0000-0000-0000617B0000}"/>
    <cellStyle name="20% - Accent1 4 2 2 2 2 3 3 3 2 3" xfId="31768" xr:uid="{00000000-0005-0000-0000-0000627B0000}"/>
    <cellStyle name="20% - Accent1 4 2 2 2 2 3 3 3 3" xfId="31769" xr:uid="{00000000-0005-0000-0000-0000637B0000}"/>
    <cellStyle name="20% - Accent1 4 2 2 2 2 3 3 3 3 2" xfId="31770" xr:uid="{00000000-0005-0000-0000-0000647B0000}"/>
    <cellStyle name="20% - Accent1 4 2 2 2 2 3 3 3 4" xfId="31771" xr:uid="{00000000-0005-0000-0000-0000657B0000}"/>
    <cellStyle name="20% - Accent1 4 2 2 2 2 3 3 4" xfId="31772" xr:uid="{00000000-0005-0000-0000-0000667B0000}"/>
    <cellStyle name="20% - Accent1 4 2 2 2 2 3 3 4 2" xfId="31773" xr:uid="{00000000-0005-0000-0000-0000677B0000}"/>
    <cellStyle name="20% - Accent1 4 2 2 2 2 3 3 4 2 2" xfId="31774" xr:uid="{00000000-0005-0000-0000-0000687B0000}"/>
    <cellStyle name="20% - Accent1 4 2 2 2 2 3 3 4 2 2 2" xfId="31775" xr:uid="{00000000-0005-0000-0000-0000697B0000}"/>
    <cellStyle name="20% - Accent1 4 2 2 2 2 3 3 4 2 3" xfId="31776" xr:uid="{00000000-0005-0000-0000-00006A7B0000}"/>
    <cellStyle name="20% - Accent1 4 2 2 2 2 3 3 4 3" xfId="31777" xr:uid="{00000000-0005-0000-0000-00006B7B0000}"/>
    <cellStyle name="20% - Accent1 4 2 2 2 2 3 3 4 3 2" xfId="31778" xr:uid="{00000000-0005-0000-0000-00006C7B0000}"/>
    <cellStyle name="20% - Accent1 4 2 2 2 2 3 3 4 4" xfId="31779" xr:uid="{00000000-0005-0000-0000-00006D7B0000}"/>
    <cellStyle name="20% - Accent1 4 2 2 2 2 3 3 5" xfId="31780" xr:uid="{00000000-0005-0000-0000-00006E7B0000}"/>
    <cellStyle name="20% - Accent1 4 2 2 2 2 3 3 5 2" xfId="31781" xr:uid="{00000000-0005-0000-0000-00006F7B0000}"/>
    <cellStyle name="20% - Accent1 4 2 2 2 2 3 3 5 2 2" xfId="31782" xr:uid="{00000000-0005-0000-0000-0000707B0000}"/>
    <cellStyle name="20% - Accent1 4 2 2 2 2 3 3 5 3" xfId="31783" xr:uid="{00000000-0005-0000-0000-0000717B0000}"/>
    <cellStyle name="20% - Accent1 4 2 2 2 2 3 3 6" xfId="31784" xr:uid="{00000000-0005-0000-0000-0000727B0000}"/>
    <cellStyle name="20% - Accent1 4 2 2 2 2 3 3 6 2" xfId="31785" xr:uid="{00000000-0005-0000-0000-0000737B0000}"/>
    <cellStyle name="20% - Accent1 4 2 2 2 2 3 3 6 2 2" xfId="31786" xr:uid="{00000000-0005-0000-0000-0000747B0000}"/>
    <cellStyle name="20% - Accent1 4 2 2 2 2 3 3 6 3" xfId="31787" xr:uid="{00000000-0005-0000-0000-0000757B0000}"/>
    <cellStyle name="20% - Accent1 4 2 2 2 2 3 3 7" xfId="31788" xr:uid="{00000000-0005-0000-0000-0000767B0000}"/>
    <cellStyle name="20% - Accent1 4 2 2 2 2 3 3 7 2" xfId="31789" xr:uid="{00000000-0005-0000-0000-0000777B0000}"/>
    <cellStyle name="20% - Accent1 4 2 2 2 2 3 3 8" xfId="31790" xr:uid="{00000000-0005-0000-0000-0000787B0000}"/>
    <cellStyle name="20% - Accent1 4 2 2 2 2 3 3 8 2" xfId="31791" xr:uid="{00000000-0005-0000-0000-0000797B0000}"/>
    <cellStyle name="20% - Accent1 4 2 2 2 2 3 3 9" xfId="31792" xr:uid="{00000000-0005-0000-0000-00007A7B0000}"/>
    <cellStyle name="20% - Accent1 4 2 2 2 2 3 4" xfId="31793" xr:uid="{00000000-0005-0000-0000-00007B7B0000}"/>
    <cellStyle name="20% - Accent1 4 2 2 2 2 3 4 2" xfId="31794" xr:uid="{00000000-0005-0000-0000-00007C7B0000}"/>
    <cellStyle name="20% - Accent1 4 2 2 2 2 3 4 2 2" xfId="31795" xr:uid="{00000000-0005-0000-0000-00007D7B0000}"/>
    <cellStyle name="20% - Accent1 4 2 2 2 2 3 4 2 2 2" xfId="31796" xr:uid="{00000000-0005-0000-0000-00007E7B0000}"/>
    <cellStyle name="20% - Accent1 4 2 2 2 2 3 4 2 3" xfId="31797" xr:uid="{00000000-0005-0000-0000-00007F7B0000}"/>
    <cellStyle name="20% - Accent1 4 2 2 2 2 3 4 3" xfId="31798" xr:uid="{00000000-0005-0000-0000-0000807B0000}"/>
    <cellStyle name="20% - Accent1 4 2 2 2 2 3 4 3 2" xfId="31799" xr:uid="{00000000-0005-0000-0000-0000817B0000}"/>
    <cellStyle name="20% - Accent1 4 2 2 2 2 3 4 4" xfId="31800" xr:uid="{00000000-0005-0000-0000-0000827B0000}"/>
    <cellStyle name="20% - Accent1 4 2 2 2 2 3 5" xfId="31801" xr:uid="{00000000-0005-0000-0000-0000837B0000}"/>
    <cellStyle name="20% - Accent1 4 2 2 2 2 3 5 2" xfId="31802" xr:uid="{00000000-0005-0000-0000-0000847B0000}"/>
    <cellStyle name="20% - Accent1 4 2 2 2 2 3 5 2 2" xfId="31803" xr:uid="{00000000-0005-0000-0000-0000857B0000}"/>
    <cellStyle name="20% - Accent1 4 2 2 2 2 3 5 2 2 2" xfId="31804" xr:uid="{00000000-0005-0000-0000-0000867B0000}"/>
    <cellStyle name="20% - Accent1 4 2 2 2 2 3 5 2 3" xfId="31805" xr:uid="{00000000-0005-0000-0000-0000877B0000}"/>
    <cellStyle name="20% - Accent1 4 2 2 2 2 3 5 3" xfId="31806" xr:uid="{00000000-0005-0000-0000-0000887B0000}"/>
    <cellStyle name="20% - Accent1 4 2 2 2 2 3 5 3 2" xfId="31807" xr:uid="{00000000-0005-0000-0000-0000897B0000}"/>
    <cellStyle name="20% - Accent1 4 2 2 2 2 3 5 4" xfId="31808" xr:uid="{00000000-0005-0000-0000-00008A7B0000}"/>
    <cellStyle name="20% - Accent1 4 2 2 2 2 3 6" xfId="31809" xr:uid="{00000000-0005-0000-0000-00008B7B0000}"/>
    <cellStyle name="20% - Accent1 4 2 2 2 2 3 6 2" xfId="31810" xr:uid="{00000000-0005-0000-0000-00008C7B0000}"/>
    <cellStyle name="20% - Accent1 4 2 2 2 2 3 6 2 2" xfId="31811" xr:uid="{00000000-0005-0000-0000-00008D7B0000}"/>
    <cellStyle name="20% - Accent1 4 2 2 2 2 3 6 2 2 2" xfId="31812" xr:uid="{00000000-0005-0000-0000-00008E7B0000}"/>
    <cellStyle name="20% - Accent1 4 2 2 2 2 3 6 2 3" xfId="31813" xr:uid="{00000000-0005-0000-0000-00008F7B0000}"/>
    <cellStyle name="20% - Accent1 4 2 2 2 2 3 6 3" xfId="31814" xr:uid="{00000000-0005-0000-0000-0000907B0000}"/>
    <cellStyle name="20% - Accent1 4 2 2 2 2 3 6 3 2" xfId="31815" xr:uid="{00000000-0005-0000-0000-0000917B0000}"/>
    <cellStyle name="20% - Accent1 4 2 2 2 2 3 6 4" xfId="31816" xr:uid="{00000000-0005-0000-0000-0000927B0000}"/>
    <cellStyle name="20% - Accent1 4 2 2 2 2 3 7" xfId="31817" xr:uid="{00000000-0005-0000-0000-0000937B0000}"/>
    <cellStyle name="20% - Accent1 4 2 2 2 2 3 7 2" xfId="31818" xr:uid="{00000000-0005-0000-0000-0000947B0000}"/>
    <cellStyle name="20% - Accent1 4 2 2 2 2 3 7 2 2" xfId="31819" xr:uid="{00000000-0005-0000-0000-0000957B0000}"/>
    <cellStyle name="20% - Accent1 4 2 2 2 2 3 7 3" xfId="31820" xr:uid="{00000000-0005-0000-0000-0000967B0000}"/>
    <cellStyle name="20% - Accent1 4 2 2 2 2 3 8" xfId="31821" xr:uid="{00000000-0005-0000-0000-0000977B0000}"/>
    <cellStyle name="20% - Accent1 4 2 2 2 2 3 8 2" xfId="31822" xr:uid="{00000000-0005-0000-0000-0000987B0000}"/>
    <cellStyle name="20% - Accent1 4 2 2 2 2 3 8 2 2" xfId="31823" xr:uid="{00000000-0005-0000-0000-0000997B0000}"/>
    <cellStyle name="20% - Accent1 4 2 2 2 2 3 8 3" xfId="31824" xr:uid="{00000000-0005-0000-0000-00009A7B0000}"/>
    <cellStyle name="20% - Accent1 4 2 2 2 2 3 9" xfId="31825" xr:uid="{00000000-0005-0000-0000-00009B7B0000}"/>
    <cellStyle name="20% - Accent1 4 2 2 2 2 3 9 2" xfId="31826" xr:uid="{00000000-0005-0000-0000-00009C7B0000}"/>
    <cellStyle name="20% - Accent1 4 2 2 2 2 4" xfId="31827" xr:uid="{00000000-0005-0000-0000-00009D7B0000}"/>
    <cellStyle name="20% - Accent1 4 2 2 2 2 4 10" xfId="31828" xr:uid="{00000000-0005-0000-0000-00009E7B0000}"/>
    <cellStyle name="20% - Accent1 4 2 2 2 2 4 10 2" xfId="31829" xr:uid="{00000000-0005-0000-0000-00009F7B0000}"/>
    <cellStyle name="20% - Accent1 4 2 2 2 2 4 11" xfId="31830" xr:uid="{00000000-0005-0000-0000-0000A07B0000}"/>
    <cellStyle name="20% - Accent1 4 2 2 2 2 4 2" xfId="31831" xr:uid="{00000000-0005-0000-0000-0000A17B0000}"/>
    <cellStyle name="20% - Accent1 4 2 2 2 2 4 2 2" xfId="31832" xr:uid="{00000000-0005-0000-0000-0000A27B0000}"/>
    <cellStyle name="20% - Accent1 4 2 2 2 2 4 2 2 2" xfId="31833" xr:uid="{00000000-0005-0000-0000-0000A37B0000}"/>
    <cellStyle name="20% - Accent1 4 2 2 2 2 4 2 2 2 2" xfId="31834" xr:uid="{00000000-0005-0000-0000-0000A47B0000}"/>
    <cellStyle name="20% - Accent1 4 2 2 2 2 4 2 2 2 2 2" xfId="31835" xr:uid="{00000000-0005-0000-0000-0000A57B0000}"/>
    <cellStyle name="20% - Accent1 4 2 2 2 2 4 2 2 2 3" xfId="31836" xr:uid="{00000000-0005-0000-0000-0000A67B0000}"/>
    <cellStyle name="20% - Accent1 4 2 2 2 2 4 2 2 3" xfId="31837" xr:uid="{00000000-0005-0000-0000-0000A77B0000}"/>
    <cellStyle name="20% - Accent1 4 2 2 2 2 4 2 2 3 2" xfId="31838" xr:uid="{00000000-0005-0000-0000-0000A87B0000}"/>
    <cellStyle name="20% - Accent1 4 2 2 2 2 4 2 2 4" xfId="31839" xr:uid="{00000000-0005-0000-0000-0000A97B0000}"/>
    <cellStyle name="20% - Accent1 4 2 2 2 2 4 2 3" xfId="31840" xr:uid="{00000000-0005-0000-0000-0000AA7B0000}"/>
    <cellStyle name="20% - Accent1 4 2 2 2 2 4 2 3 2" xfId="31841" xr:uid="{00000000-0005-0000-0000-0000AB7B0000}"/>
    <cellStyle name="20% - Accent1 4 2 2 2 2 4 2 3 2 2" xfId="31842" xr:uid="{00000000-0005-0000-0000-0000AC7B0000}"/>
    <cellStyle name="20% - Accent1 4 2 2 2 2 4 2 3 2 2 2" xfId="31843" xr:uid="{00000000-0005-0000-0000-0000AD7B0000}"/>
    <cellStyle name="20% - Accent1 4 2 2 2 2 4 2 3 2 3" xfId="31844" xr:uid="{00000000-0005-0000-0000-0000AE7B0000}"/>
    <cellStyle name="20% - Accent1 4 2 2 2 2 4 2 3 3" xfId="31845" xr:uid="{00000000-0005-0000-0000-0000AF7B0000}"/>
    <cellStyle name="20% - Accent1 4 2 2 2 2 4 2 3 3 2" xfId="31846" xr:uid="{00000000-0005-0000-0000-0000B07B0000}"/>
    <cellStyle name="20% - Accent1 4 2 2 2 2 4 2 3 4" xfId="31847" xr:uid="{00000000-0005-0000-0000-0000B17B0000}"/>
    <cellStyle name="20% - Accent1 4 2 2 2 2 4 2 4" xfId="31848" xr:uid="{00000000-0005-0000-0000-0000B27B0000}"/>
    <cellStyle name="20% - Accent1 4 2 2 2 2 4 2 4 2" xfId="31849" xr:uid="{00000000-0005-0000-0000-0000B37B0000}"/>
    <cellStyle name="20% - Accent1 4 2 2 2 2 4 2 4 2 2" xfId="31850" xr:uid="{00000000-0005-0000-0000-0000B47B0000}"/>
    <cellStyle name="20% - Accent1 4 2 2 2 2 4 2 4 2 2 2" xfId="31851" xr:uid="{00000000-0005-0000-0000-0000B57B0000}"/>
    <cellStyle name="20% - Accent1 4 2 2 2 2 4 2 4 2 3" xfId="31852" xr:uid="{00000000-0005-0000-0000-0000B67B0000}"/>
    <cellStyle name="20% - Accent1 4 2 2 2 2 4 2 4 3" xfId="31853" xr:uid="{00000000-0005-0000-0000-0000B77B0000}"/>
    <cellStyle name="20% - Accent1 4 2 2 2 2 4 2 4 3 2" xfId="31854" xr:uid="{00000000-0005-0000-0000-0000B87B0000}"/>
    <cellStyle name="20% - Accent1 4 2 2 2 2 4 2 4 4" xfId="31855" xr:uid="{00000000-0005-0000-0000-0000B97B0000}"/>
    <cellStyle name="20% - Accent1 4 2 2 2 2 4 2 5" xfId="31856" xr:uid="{00000000-0005-0000-0000-0000BA7B0000}"/>
    <cellStyle name="20% - Accent1 4 2 2 2 2 4 2 5 2" xfId="31857" xr:uid="{00000000-0005-0000-0000-0000BB7B0000}"/>
    <cellStyle name="20% - Accent1 4 2 2 2 2 4 2 5 2 2" xfId="31858" xr:uid="{00000000-0005-0000-0000-0000BC7B0000}"/>
    <cellStyle name="20% - Accent1 4 2 2 2 2 4 2 5 3" xfId="31859" xr:uid="{00000000-0005-0000-0000-0000BD7B0000}"/>
    <cellStyle name="20% - Accent1 4 2 2 2 2 4 2 6" xfId="31860" xr:uid="{00000000-0005-0000-0000-0000BE7B0000}"/>
    <cellStyle name="20% - Accent1 4 2 2 2 2 4 2 6 2" xfId="31861" xr:uid="{00000000-0005-0000-0000-0000BF7B0000}"/>
    <cellStyle name="20% - Accent1 4 2 2 2 2 4 2 6 2 2" xfId="31862" xr:uid="{00000000-0005-0000-0000-0000C07B0000}"/>
    <cellStyle name="20% - Accent1 4 2 2 2 2 4 2 6 3" xfId="31863" xr:uid="{00000000-0005-0000-0000-0000C17B0000}"/>
    <cellStyle name="20% - Accent1 4 2 2 2 2 4 2 7" xfId="31864" xr:uid="{00000000-0005-0000-0000-0000C27B0000}"/>
    <cellStyle name="20% - Accent1 4 2 2 2 2 4 2 7 2" xfId="31865" xr:uid="{00000000-0005-0000-0000-0000C37B0000}"/>
    <cellStyle name="20% - Accent1 4 2 2 2 2 4 2 8" xfId="31866" xr:uid="{00000000-0005-0000-0000-0000C47B0000}"/>
    <cellStyle name="20% - Accent1 4 2 2 2 2 4 2 8 2" xfId="31867" xr:uid="{00000000-0005-0000-0000-0000C57B0000}"/>
    <cellStyle name="20% - Accent1 4 2 2 2 2 4 2 9" xfId="31868" xr:uid="{00000000-0005-0000-0000-0000C67B0000}"/>
    <cellStyle name="20% - Accent1 4 2 2 2 2 4 3" xfId="31869" xr:uid="{00000000-0005-0000-0000-0000C77B0000}"/>
    <cellStyle name="20% - Accent1 4 2 2 2 2 4 3 2" xfId="31870" xr:uid="{00000000-0005-0000-0000-0000C87B0000}"/>
    <cellStyle name="20% - Accent1 4 2 2 2 2 4 3 2 2" xfId="31871" xr:uid="{00000000-0005-0000-0000-0000C97B0000}"/>
    <cellStyle name="20% - Accent1 4 2 2 2 2 4 3 2 2 2" xfId="31872" xr:uid="{00000000-0005-0000-0000-0000CA7B0000}"/>
    <cellStyle name="20% - Accent1 4 2 2 2 2 4 3 2 2 2 2" xfId="31873" xr:uid="{00000000-0005-0000-0000-0000CB7B0000}"/>
    <cellStyle name="20% - Accent1 4 2 2 2 2 4 3 2 2 3" xfId="31874" xr:uid="{00000000-0005-0000-0000-0000CC7B0000}"/>
    <cellStyle name="20% - Accent1 4 2 2 2 2 4 3 2 3" xfId="31875" xr:uid="{00000000-0005-0000-0000-0000CD7B0000}"/>
    <cellStyle name="20% - Accent1 4 2 2 2 2 4 3 2 3 2" xfId="31876" xr:uid="{00000000-0005-0000-0000-0000CE7B0000}"/>
    <cellStyle name="20% - Accent1 4 2 2 2 2 4 3 2 4" xfId="31877" xr:uid="{00000000-0005-0000-0000-0000CF7B0000}"/>
    <cellStyle name="20% - Accent1 4 2 2 2 2 4 3 3" xfId="31878" xr:uid="{00000000-0005-0000-0000-0000D07B0000}"/>
    <cellStyle name="20% - Accent1 4 2 2 2 2 4 3 3 2" xfId="31879" xr:uid="{00000000-0005-0000-0000-0000D17B0000}"/>
    <cellStyle name="20% - Accent1 4 2 2 2 2 4 3 3 2 2" xfId="31880" xr:uid="{00000000-0005-0000-0000-0000D27B0000}"/>
    <cellStyle name="20% - Accent1 4 2 2 2 2 4 3 3 2 2 2" xfId="31881" xr:uid="{00000000-0005-0000-0000-0000D37B0000}"/>
    <cellStyle name="20% - Accent1 4 2 2 2 2 4 3 3 2 3" xfId="31882" xr:uid="{00000000-0005-0000-0000-0000D47B0000}"/>
    <cellStyle name="20% - Accent1 4 2 2 2 2 4 3 3 3" xfId="31883" xr:uid="{00000000-0005-0000-0000-0000D57B0000}"/>
    <cellStyle name="20% - Accent1 4 2 2 2 2 4 3 3 3 2" xfId="31884" xr:uid="{00000000-0005-0000-0000-0000D67B0000}"/>
    <cellStyle name="20% - Accent1 4 2 2 2 2 4 3 3 4" xfId="31885" xr:uid="{00000000-0005-0000-0000-0000D77B0000}"/>
    <cellStyle name="20% - Accent1 4 2 2 2 2 4 3 4" xfId="31886" xr:uid="{00000000-0005-0000-0000-0000D87B0000}"/>
    <cellStyle name="20% - Accent1 4 2 2 2 2 4 3 4 2" xfId="31887" xr:uid="{00000000-0005-0000-0000-0000D97B0000}"/>
    <cellStyle name="20% - Accent1 4 2 2 2 2 4 3 4 2 2" xfId="31888" xr:uid="{00000000-0005-0000-0000-0000DA7B0000}"/>
    <cellStyle name="20% - Accent1 4 2 2 2 2 4 3 4 2 2 2" xfId="31889" xr:uid="{00000000-0005-0000-0000-0000DB7B0000}"/>
    <cellStyle name="20% - Accent1 4 2 2 2 2 4 3 4 2 3" xfId="31890" xr:uid="{00000000-0005-0000-0000-0000DC7B0000}"/>
    <cellStyle name="20% - Accent1 4 2 2 2 2 4 3 4 3" xfId="31891" xr:uid="{00000000-0005-0000-0000-0000DD7B0000}"/>
    <cellStyle name="20% - Accent1 4 2 2 2 2 4 3 4 3 2" xfId="31892" xr:uid="{00000000-0005-0000-0000-0000DE7B0000}"/>
    <cellStyle name="20% - Accent1 4 2 2 2 2 4 3 4 4" xfId="31893" xr:uid="{00000000-0005-0000-0000-0000DF7B0000}"/>
    <cellStyle name="20% - Accent1 4 2 2 2 2 4 3 5" xfId="31894" xr:uid="{00000000-0005-0000-0000-0000E07B0000}"/>
    <cellStyle name="20% - Accent1 4 2 2 2 2 4 3 5 2" xfId="31895" xr:uid="{00000000-0005-0000-0000-0000E17B0000}"/>
    <cellStyle name="20% - Accent1 4 2 2 2 2 4 3 5 2 2" xfId="31896" xr:uid="{00000000-0005-0000-0000-0000E27B0000}"/>
    <cellStyle name="20% - Accent1 4 2 2 2 2 4 3 5 3" xfId="31897" xr:uid="{00000000-0005-0000-0000-0000E37B0000}"/>
    <cellStyle name="20% - Accent1 4 2 2 2 2 4 3 6" xfId="31898" xr:uid="{00000000-0005-0000-0000-0000E47B0000}"/>
    <cellStyle name="20% - Accent1 4 2 2 2 2 4 3 6 2" xfId="31899" xr:uid="{00000000-0005-0000-0000-0000E57B0000}"/>
    <cellStyle name="20% - Accent1 4 2 2 2 2 4 3 6 2 2" xfId="31900" xr:uid="{00000000-0005-0000-0000-0000E67B0000}"/>
    <cellStyle name="20% - Accent1 4 2 2 2 2 4 3 6 3" xfId="31901" xr:uid="{00000000-0005-0000-0000-0000E77B0000}"/>
    <cellStyle name="20% - Accent1 4 2 2 2 2 4 3 7" xfId="31902" xr:uid="{00000000-0005-0000-0000-0000E87B0000}"/>
    <cellStyle name="20% - Accent1 4 2 2 2 2 4 3 7 2" xfId="31903" xr:uid="{00000000-0005-0000-0000-0000E97B0000}"/>
    <cellStyle name="20% - Accent1 4 2 2 2 2 4 3 8" xfId="31904" xr:uid="{00000000-0005-0000-0000-0000EA7B0000}"/>
    <cellStyle name="20% - Accent1 4 2 2 2 2 4 3 8 2" xfId="31905" xr:uid="{00000000-0005-0000-0000-0000EB7B0000}"/>
    <cellStyle name="20% - Accent1 4 2 2 2 2 4 3 9" xfId="31906" xr:uid="{00000000-0005-0000-0000-0000EC7B0000}"/>
    <cellStyle name="20% - Accent1 4 2 2 2 2 4 4" xfId="31907" xr:uid="{00000000-0005-0000-0000-0000ED7B0000}"/>
    <cellStyle name="20% - Accent1 4 2 2 2 2 4 4 2" xfId="31908" xr:uid="{00000000-0005-0000-0000-0000EE7B0000}"/>
    <cellStyle name="20% - Accent1 4 2 2 2 2 4 4 2 2" xfId="31909" xr:uid="{00000000-0005-0000-0000-0000EF7B0000}"/>
    <cellStyle name="20% - Accent1 4 2 2 2 2 4 4 2 2 2" xfId="31910" xr:uid="{00000000-0005-0000-0000-0000F07B0000}"/>
    <cellStyle name="20% - Accent1 4 2 2 2 2 4 4 2 3" xfId="31911" xr:uid="{00000000-0005-0000-0000-0000F17B0000}"/>
    <cellStyle name="20% - Accent1 4 2 2 2 2 4 4 3" xfId="31912" xr:uid="{00000000-0005-0000-0000-0000F27B0000}"/>
    <cellStyle name="20% - Accent1 4 2 2 2 2 4 4 3 2" xfId="31913" xr:uid="{00000000-0005-0000-0000-0000F37B0000}"/>
    <cellStyle name="20% - Accent1 4 2 2 2 2 4 4 4" xfId="31914" xr:uid="{00000000-0005-0000-0000-0000F47B0000}"/>
    <cellStyle name="20% - Accent1 4 2 2 2 2 4 5" xfId="31915" xr:uid="{00000000-0005-0000-0000-0000F57B0000}"/>
    <cellStyle name="20% - Accent1 4 2 2 2 2 4 5 2" xfId="31916" xr:uid="{00000000-0005-0000-0000-0000F67B0000}"/>
    <cellStyle name="20% - Accent1 4 2 2 2 2 4 5 2 2" xfId="31917" xr:uid="{00000000-0005-0000-0000-0000F77B0000}"/>
    <cellStyle name="20% - Accent1 4 2 2 2 2 4 5 2 2 2" xfId="31918" xr:uid="{00000000-0005-0000-0000-0000F87B0000}"/>
    <cellStyle name="20% - Accent1 4 2 2 2 2 4 5 2 3" xfId="31919" xr:uid="{00000000-0005-0000-0000-0000F97B0000}"/>
    <cellStyle name="20% - Accent1 4 2 2 2 2 4 5 3" xfId="31920" xr:uid="{00000000-0005-0000-0000-0000FA7B0000}"/>
    <cellStyle name="20% - Accent1 4 2 2 2 2 4 5 3 2" xfId="31921" xr:uid="{00000000-0005-0000-0000-0000FB7B0000}"/>
    <cellStyle name="20% - Accent1 4 2 2 2 2 4 5 4" xfId="31922" xr:uid="{00000000-0005-0000-0000-0000FC7B0000}"/>
    <cellStyle name="20% - Accent1 4 2 2 2 2 4 6" xfId="31923" xr:uid="{00000000-0005-0000-0000-0000FD7B0000}"/>
    <cellStyle name="20% - Accent1 4 2 2 2 2 4 6 2" xfId="31924" xr:uid="{00000000-0005-0000-0000-0000FE7B0000}"/>
    <cellStyle name="20% - Accent1 4 2 2 2 2 4 6 2 2" xfId="31925" xr:uid="{00000000-0005-0000-0000-0000FF7B0000}"/>
    <cellStyle name="20% - Accent1 4 2 2 2 2 4 6 2 2 2" xfId="31926" xr:uid="{00000000-0005-0000-0000-0000007C0000}"/>
    <cellStyle name="20% - Accent1 4 2 2 2 2 4 6 2 3" xfId="31927" xr:uid="{00000000-0005-0000-0000-0000017C0000}"/>
    <cellStyle name="20% - Accent1 4 2 2 2 2 4 6 3" xfId="31928" xr:uid="{00000000-0005-0000-0000-0000027C0000}"/>
    <cellStyle name="20% - Accent1 4 2 2 2 2 4 6 3 2" xfId="31929" xr:uid="{00000000-0005-0000-0000-0000037C0000}"/>
    <cellStyle name="20% - Accent1 4 2 2 2 2 4 6 4" xfId="31930" xr:uid="{00000000-0005-0000-0000-0000047C0000}"/>
    <cellStyle name="20% - Accent1 4 2 2 2 2 4 7" xfId="31931" xr:uid="{00000000-0005-0000-0000-0000057C0000}"/>
    <cellStyle name="20% - Accent1 4 2 2 2 2 4 7 2" xfId="31932" xr:uid="{00000000-0005-0000-0000-0000067C0000}"/>
    <cellStyle name="20% - Accent1 4 2 2 2 2 4 7 2 2" xfId="31933" xr:uid="{00000000-0005-0000-0000-0000077C0000}"/>
    <cellStyle name="20% - Accent1 4 2 2 2 2 4 7 3" xfId="31934" xr:uid="{00000000-0005-0000-0000-0000087C0000}"/>
    <cellStyle name="20% - Accent1 4 2 2 2 2 4 8" xfId="31935" xr:uid="{00000000-0005-0000-0000-0000097C0000}"/>
    <cellStyle name="20% - Accent1 4 2 2 2 2 4 8 2" xfId="31936" xr:uid="{00000000-0005-0000-0000-00000A7C0000}"/>
    <cellStyle name="20% - Accent1 4 2 2 2 2 4 8 2 2" xfId="31937" xr:uid="{00000000-0005-0000-0000-00000B7C0000}"/>
    <cellStyle name="20% - Accent1 4 2 2 2 2 4 8 3" xfId="31938" xr:uid="{00000000-0005-0000-0000-00000C7C0000}"/>
    <cellStyle name="20% - Accent1 4 2 2 2 2 4 9" xfId="31939" xr:uid="{00000000-0005-0000-0000-00000D7C0000}"/>
    <cellStyle name="20% - Accent1 4 2 2 2 2 4 9 2" xfId="31940" xr:uid="{00000000-0005-0000-0000-00000E7C0000}"/>
    <cellStyle name="20% - Accent1 4 2 2 2 2 5" xfId="31941" xr:uid="{00000000-0005-0000-0000-00000F7C0000}"/>
    <cellStyle name="20% - Accent1 4 2 2 2 2 5 2" xfId="31942" xr:uid="{00000000-0005-0000-0000-0000107C0000}"/>
    <cellStyle name="20% - Accent1 4 2 2 2 2 5 2 2" xfId="31943" xr:uid="{00000000-0005-0000-0000-0000117C0000}"/>
    <cellStyle name="20% - Accent1 4 2 2 2 2 5 2 2 2" xfId="31944" xr:uid="{00000000-0005-0000-0000-0000127C0000}"/>
    <cellStyle name="20% - Accent1 4 2 2 2 2 5 2 2 2 2" xfId="31945" xr:uid="{00000000-0005-0000-0000-0000137C0000}"/>
    <cellStyle name="20% - Accent1 4 2 2 2 2 5 2 2 3" xfId="31946" xr:uid="{00000000-0005-0000-0000-0000147C0000}"/>
    <cellStyle name="20% - Accent1 4 2 2 2 2 5 2 3" xfId="31947" xr:uid="{00000000-0005-0000-0000-0000157C0000}"/>
    <cellStyle name="20% - Accent1 4 2 2 2 2 5 2 3 2" xfId="31948" xr:uid="{00000000-0005-0000-0000-0000167C0000}"/>
    <cellStyle name="20% - Accent1 4 2 2 2 2 5 2 4" xfId="31949" xr:uid="{00000000-0005-0000-0000-0000177C0000}"/>
    <cellStyle name="20% - Accent1 4 2 2 2 2 5 3" xfId="31950" xr:uid="{00000000-0005-0000-0000-0000187C0000}"/>
    <cellStyle name="20% - Accent1 4 2 2 2 2 5 3 2" xfId="31951" xr:uid="{00000000-0005-0000-0000-0000197C0000}"/>
    <cellStyle name="20% - Accent1 4 2 2 2 2 5 3 2 2" xfId="31952" xr:uid="{00000000-0005-0000-0000-00001A7C0000}"/>
    <cellStyle name="20% - Accent1 4 2 2 2 2 5 3 2 2 2" xfId="31953" xr:uid="{00000000-0005-0000-0000-00001B7C0000}"/>
    <cellStyle name="20% - Accent1 4 2 2 2 2 5 3 2 3" xfId="31954" xr:uid="{00000000-0005-0000-0000-00001C7C0000}"/>
    <cellStyle name="20% - Accent1 4 2 2 2 2 5 3 3" xfId="31955" xr:uid="{00000000-0005-0000-0000-00001D7C0000}"/>
    <cellStyle name="20% - Accent1 4 2 2 2 2 5 3 3 2" xfId="31956" xr:uid="{00000000-0005-0000-0000-00001E7C0000}"/>
    <cellStyle name="20% - Accent1 4 2 2 2 2 5 3 4" xfId="31957" xr:uid="{00000000-0005-0000-0000-00001F7C0000}"/>
    <cellStyle name="20% - Accent1 4 2 2 2 2 5 4" xfId="31958" xr:uid="{00000000-0005-0000-0000-0000207C0000}"/>
    <cellStyle name="20% - Accent1 4 2 2 2 2 5 4 2" xfId="31959" xr:uid="{00000000-0005-0000-0000-0000217C0000}"/>
    <cellStyle name="20% - Accent1 4 2 2 2 2 5 4 2 2" xfId="31960" xr:uid="{00000000-0005-0000-0000-0000227C0000}"/>
    <cellStyle name="20% - Accent1 4 2 2 2 2 5 4 2 2 2" xfId="31961" xr:uid="{00000000-0005-0000-0000-0000237C0000}"/>
    <cellStyle name="20% - Accent1 4 2 2 2 2 5 4 2 3" xfId="31962" xr:uid="{00000000-0005-0000-0000-0000247C0000}"/>
    <cellStyle name="20% - Accent1 4 2 2 2 2 5 4 3" xfId="31963" xr:uid="{00000000-0005-0000-0000-0000257C0000}"/>
    <cellStyle name="20% - Accent1 4 2 2 2 2 5 4 3 2" xfId="31964" xr:uid="{00000000-0005-0000-0000-0000267C0000}"/>
    <cellStyle name="20% - Accent1 4 2 2 2 2 5 4 4" xfId="31965" xr:uid="{00000000-0005-0000-0000-0000277C0000}"/>
    <cellStyle name="20% - Accent1 4 2 2 2 2 5 5" xfId="31966" xr:uid="{00000000-0005-0000-0000-0000287C0000}"/>
    <cellStyle name="20% - Accent1 4 2 2 2 2 5 5 2" xfId="31967" xr:uid="{00000000-0005-0000-0000-0000297C0000}"/>
    <cellStyle name="20% - Accent1 4 2 2 2 2 5 5 2 2" xfId="31968" xr:uid="{00000000-0005-0000-0000-00002A7C0000}"/>
    <cellStyle name="20% - Accent1 4 2 2 2 2 5 5 3" xfId="31969" xr:uid="{00000000-0005-0000-0000-00002B7C0000}"/>
    <cellStyle name="20% - Accent1 4 2 2 2 2 5 6" xfId="31970" xr:uid="{00000000-0005-0000-0000-00002C7C0000}"/>
    <cellStyle name="20% - Accent1 4 2 2 2 2 5 6 2" xfId="31971" xr:uid="{00000000-0005-0000-0000-00002D7C0000}"/>
    <cellStyle name="20% - Accent1 4 2 2 2 2 5 6 2 2" xfId="31972" xr:uid="{00000000-0005-0000-0000-00002E7C0000}"/>
    <cellStyle name="20% - Accent1 4 2 2 2 2 5 6 3" xfId="31973" xr:uid="{00000000-0005-0000-0000-00002F7C0000}"/>
    <cellStyle name="20% - Accent1 4 2 2 2 2 5 7" xfId="31974" xr:uid="{00000000-0005-0000-0000-0000307C0000}"/>
    <cellStyle name="20% - Accent1 4 2 2 2 2 5 7 2" xfId="31975" xr:uid="{00000000-0005-0000-0000-0000317C0000}"/>
    <cellStyle name="20% - Accent1 4 2 2 2 2 5 8" xfId="31976" xr:uid="{00000000-0005-0000-0000-0000327C0000}"/>
    <cellStyle name="20% - Accent1 4 2 2 2 2 5 8 2" xfId="31977" xr:uid="{00000000-0005-0000-0000-0000337C0000}"/>
    <cellStyle name="20% - Accent1 4 2 2 2 2 5 9" xfId="31978" xr:uid="{00000000-0005-0000-0000-0000347C0000}"/>
    <cellStyle name="20% - Accent1 4 2 2 2 2 6" xfId="31979" xr:uid="{00000000-0005-0000-0000-0000357C0000}"/>
    <cellStyle name="20% - Accent1 4 2 2 2 2 6 2" xfId="31980" xr:uid="{00000000-0005-0000-0000-0000367C0000}"/>
    <cellStyle name="20% - Accent1 4 2 2 2 2 6 2 2" xfId="31981" xr:uid="{00000000-0005-0000-0000-0000377C0000}"/>
    <cellStyle name="20% - Accent1 4 2 2 2 2 6 2 2 2" xfId="31982" xr:uid="{00000000-0005-0000-0000-0000387C0000}"/>
    <cellStyle name="20% - Accent1 4 2 2 2 2 6 2 2 2 2" xfId="31983" xr:uid="{00000000-0005-0000-0000-0000397C0000}"/>
    <cellStyle name="20% - Accent1 4 2 2 2 2 6 2 2 3" xfId="31984" xr:uid="{00000000-0005-0000-0000-00003A7C0000}"/>
    <cellStyle name="20% - Accent1 4 2 2 2 2 6 2 3" xfId="31985" xr:uid="{00000000-0005-0000-0000-00003B7C0000}"/>
    <cellStyle name="20% - Accent1 4 2 2 2 2 6 2 3 2" xfId="31986" xr:uid="{00000000-0005-0000-0000-00003C7C0000}"/>
    <cellStyle name="20% - Accent1 4 2 2 2 2 6 2 4" xfId="31987" xr:uid="{00000000-0005-0000-0000-00003D7C0000}"/>
    <cellStyle name="20% - Accent1 4 2 2 2 2 6 3" xfId="31988" xr:uid="{00000000-0005-0000-0000-00003E7C0000}"/>
    <cellStyle name="20% - Accent1 4 2 2 2 2 6 3 2" xfId="31989" xr:uid="{00000000-0005-0000-0000-00003F7C0000}"/>
    <cellStyle name="20% - Accent1 4 2 2 2 2 6 3 2 2" xfId="31990" xr:uid="{00000000-0005-0000-0000-0000407C0000}"/>
    <cellStyle name="20% - Accent1 4 2 2 2 2 6 3 2 2 2" xfId="31991" xr:uid="{00000000-0005-0000-0000-0000417C0000}"/>
    <cellStyle name="20% - Accent1 4 2 2 2 2 6 3 2 3" xfId="31992" xr:uid="{00000000-0005-0000-0000-0000427C0000}"/>
    <cellStyle name="20% - Accent1 4 2 2 2 2 6 3 3" xfId="31993" xr:uid="{00000000-0005-0000-0000-0000437C0000}"/>
    <cellStyle name="20% - Accent1 4 2 2 2 2 6 3 3 2" xfId="31994" xr:uid="{00000000-0005-0000-0000-0000447C0000}"/>
    <cellStyle name="20% - Accent1 4 2 2 2 2 6 3 4" xfId="31995" xr:uid="{00000000-0005-0000-0000-0000457C0000}"/>
    <cellStyle name="20% - Accent1 4 2 2 2 2 6 4" xfId="31996" xr:uid="{00000000-0005-0000-0000-0000467C0000}"/>
    <cellStyle name="20% - Accent1 4 2 2 2 2 6 4 2" xfId="31997" xr:uid="{00000000-0005-0000-0000-0000477C0000}"/>
    <cellStyle name="20% - Accent1 4 2 2 2 2 6 4 2 2" xfId="31998" xr:uid="{00000000-0005-0000-0000-0000487C0000}"/>
    <cellStyle name="20% - Accent1 4 2 2 2 2 6 4 2 2 2" xfId="31999" xr:uid="{00000000-0005-0000-0000-0000497C0000}"/>
    <cellStyle name="20% - Accent1 4 2 2 2 2 6 4 2 3" xfId="32000" xr:uid="{00000000-0005-0000-0000-00004A7C0000}"/>
    <cellStyle name="20% - Accent1 4 2 2 2 2 6 4 3" xfId="32001" xr:uid="{00000000-0005-0000-0000-00004B7C0000}"/>
    <cellStyle name="20% - Accent1 4 2 2 2 2 6 4 3 2" xfId="32002" xr:uid="{00000000-0005-0000-0000-00004C7C0000}"/>
    <cellStyle name="20% - Accent1 4 2 2 2 2 6 4 4" xfId="32003" xr:uid="{00000000-0005-0000-0000-00004D7C0000}"/>
    <cellStyle name="20% - Accent1 4 2 2 2 2 6 5" xfId="32004" xr:uid="{00000000-0005-0000-0000-00004E7C0000}"/>
    <cellStyle name="20% - Accent1 4 2 2 2 2 6 5 2" xfId="32005" xr:uid="{00000000-0005-0000-0000-00004F7C0000}"/>
    <cellStyle name="20% - Accent1 4 2 2 2 2 6 5 2 2" xfId="32006" xr:uid="{00000000-0005-0000-0000-0000507C0000}"/>
    <cellStyle name="20% - Accent1 4 2 2 2 2 6 5 3" xfId="32007" xr:uid="{00000000-0005-0000-0000-0000517C0000}"/>
    <cellStyle name="20% - Accent1 4 2 2 2 2 6 6" xfId="32008" xr:uid="{00000000-0005-0000-0000-0000527C0000}"/>
    <cellStyle name="20% - Accent1 4 2 2 2 2 6 6 2" xfId="32009" xr:uid="{00000000-0005-0000-0000-0000537C0000}"/>
    <cellStyle name="20% - Accent1 4 2 2 2 2 6 6 2 2" xfId="32010" xr:uid="{00000000-0005-0000-0000-0000547C0000}"/>
    <cellStyle name="20% - Accent1 4 2 2 2 2 6 6 3" xfId="32011" xr:uid="{00000000-0005-0000-0000-0000557C0000}"/>
    <cellStyle name="20% - Accent1 4 2 2 2 2 6 7" xfId="32012" xr:uid="{00000000-0005-0000-0000-0000567C0000}"/>
    <cellStyle name="20% - Accent1 4 2 2 2 2 6 7 2" xfId="32013" xr:uid="{00000000-0005-0000-0000-0000577C0000}"/>
    <cellStyle name="20% - Accent1 4 2 2 2 2 6 8" xfId="32014" xr:uid="{00000000-0005-0000-0000-0000587C0000}"/>
    <cellStyle name="20% - Accent1 4 2 2 2 2 6 8 2" xfId="32015" xr:uid="{00000000-0005-0000-0000-0000597C0000}"/>
    <cellStyle name="20% - Accent1 4 2 2 2 2 6 9" xfId="32016" xr:uid="{00000000-0005-0000-0000-00005A7C0000}"/>
    <cellStyle name="20% - Accent1 4 2 2 2 2 7" xfId="32017" xr:uid="{00000000-0005-0000-0000-00005B7C0000}"/>
    <cellStyle name="20% - Accent1 4 2 2 2 2 7 2" xfId="32018" xr:uid="{00000000-0005-0000-0000-00005C7C0000}"/>
    <cellStyle name="20% - Accent1 4 2 2 2 2 7 2 2" xfId="32019" xr:uid="{00000000-0005-0000-0000-00005D7C0000}"/>
    <cellStyle name="20% - Accent1 4 2 2 2 2 7 2 2 2" xfId="32020" xr:uid="{00000000-0005-0000-0000-00005E7C0000}"/>
    <cellStyle name="20% - Accent1 4 2 2 2 2 7 2 3" xfId="32021" xr:uid="{00000000-0005-0000-0000-00005F7C0000}"/>
    <cellStyle name="20% - Accent1 4 2 2 2 2 7 3" xfId="32022" xr:uid="{00000000-0005-0000-0000-0000607C0000}"/>
    <cellStyle name="20% - Accent1 4 2 2 2 2 7 3 2" xfId="32023" xr:uid="{00000000-0005-0000-0000-0000617C0000}"/>
    <cellStyle name="20% - Accent1 4 2 2 2 2 7 4" xfId="32024" xr:uid="{00000000-0005-0000-0000-0000627C0000}"/>
    <cellStyle name="20% - Accent1 4 2 2 2 2 8" xfId="32025" xr:uid="{00000000-0005-0000-0000-0000637C0000}"/>
    <cellStyle name="20% - Accent1 4 2 2 2 2 8 2" xfId="32026" xr:uid="{00000000-0005-0000-0000-0000647C0000}"/>
    <cellStyle name="20% - Accent1 4 2 2 2 2 8 2 2" xfId="32027" xr:uid="{00000000-0005-0000-0000-0000657C0000}"/>
    <cellStyle name="20% - Accent1 4 2 2 2 2 8 2 2 2" xfId="32028" xr:uid="{00000000-0005-0000-0000-0000667C0000}"/>
    <cellStyle name="20% - Accent1 4 2 2 2 2 8 2 3" xfId="32029" xr:uid="{00000000-0005-0000-0000-0000677C0000}"/>
    <cellStyle name="20% - Accent1 4 2 2 2 2 8 3" xfId="32030" xr:uid="{00000000-0005-0000-0000-0000687C0000}"/>
    <cellStyle name="20% - Accent1 4 2 2 2 2 8 3 2" xfId="32031" xr:uid="{00000000-0005-0000-0000-0000697C0000}"/>
    <cellStyle name="20% - Accent1 4 2 2 2 2 8 4" xfId="32032" xr:uid="{00000000-0005-0000-0000-00006A7C0000}"/>
    <cellStyle name="20% - Accent1 4 2 2 2 2 9" xfId="32033" xr:uid="{00000000-0005-0000-0000-00006B7C0000}"/>
    <cellStyle name="20% - Accent1 4 2 2 2 2 9 2" xfId="32034" xr:uid="{00000000-0005-0000-0000-00006C7C0000}"/>
    <cellStyle name="20% - Accent1 4 2 2 2 2 9 2 2" xfId="32035" xr:uid="{00000000-0005-0000-0000-00006D7C0000}"/>
    <cellStyle name="20% - Accent1 4 2 2 2 2 9 2 2 2" xfId="32036" xr:uid="{00000000-0005-0000-0000-00006E7C0000}"/>
    <cellStyle name="20% - Accent1 4 2 2 2 2 9 2 3" xfId="32037" xr:uid="{00000000-0005-0000-0000-00006F7C0000}"/>
    <cellStyle name="20% - Accent1 4 2 2 2 2 9 3" xfId="32038" xr:uid="{00000000-0005-0000-0000-0000707C0000}"/>
    <cellStyle name="20% - Accent1 4 2 2 2 2 9 3 2" xfId="32039" xr:uid="{00000000-0005-0000-0000-0000717C0000}"/>
    <cellStyle name="20% - Accent1 4 2 2 2 2 9 4" xfId="32040" xr:uid="{00000000-0005-0000-0000-0000727C0000}"/>
    <cellStyle name="20% - Accent1 4 2 2 2 3" xfId="32041" xr:uid="{00000000-0005-0000-0000-0000737C0000}"/>
    <cellStyle name="20% - Accent1 4 2 2 2 3 10" xfId="32042" xr:uid="{00000000-0005-0000-0000-0000747C0000}"/>
    <cellStyle name="20% - Accent1 4 2 2 2 3 10 2" xfId="32043" xr:uid="{00000000-0005-0000-0000-0000757C0000}"/>
    <cellStyle name="20% - Accent1 4 2 2 2 3 11" xfId="32044" xr:uid="{00000000-0005-0000-0000-0000767C0000}"/>
    <cellStyle name="20% - Accent1 4 2 2 2 3 2" xfId="32045" xr:uid="{00000000-0005-0000-0000-0000777C0000}"/>
    <cellStyle name="20% - Accent1 4 2 2 2 3 2 2" xfId="32046" xr:uid="{00000000-0005-0000-0000-0000787C0000}"/>
    <cellStyle name="20% - Accent1 4 2 2 2 3 2 2 2" xfId="32047" xr:uid="{00000000-0005-0000-0000-0000797C0000}"/>
    <cellStyle name="20% - Accent1 4 2 2 2 3 2 2 2 2" xfId="32048" xr:uid="{00000000-0005-0000-0000-00007A7C0000}"/>
    <cellStyle name="20% - Accent1 4 2 2 2 3 2 2 2 2 2" xfId="32049" xr:uid="{00000000-0005-0000-0000-00007B7C0000}"/>
    <cellStyle name="20% - Accent1 4 2 2 2 3 2 2 2 3" xfId="32050" xr:uid="{00000000-0005-0000-0000-00007C7C0000}"/>
    <cellStyle name="20% - Accent1 4 2 2 2 3 2 2 3" xfId="32051" xr:uid="{00000000-0005-0000-0000-00007D7C0000}"/>
    <cellStyle name="20% - Accent1 4 2 2 2 3 2 2 3 2" xfId="32052" xr:uid="{00000000-0005-0000-0000-00007E7C0000}"/>
    <cellStyle name="20% - Accent1 4 2 2 2 3 2 2 4" xfId="32053" xr:uid="{00000000-0005-0000-0000-00007F7C0000}"/>
    <cellStyle name="20% - Accent1 4 2 2 2 3 2 3" xfId="32054" xr:uid="{00000000-0005-0000-0000-0000807C0000}"/>
    <cellStyle name="20% - Accent1 4 2 2 2 3 2 3 2" xfId="32055" xr:uid="{00000000-0005-0000-0000-0000817C0000}"/>
    <cellStyle name="20% - Accent1 4 2 2 2 3 2 3 2 2" xfId="32056" xr:uid="{00000000-0005-0000-0000-0000827C0000}"/>
    <cellStyle name="20% - Accent1 4 2 2 2 3 2 3 2 2 2" xfId="32057" xr:uid="{00000000-0005-0000-0000-0000837C0000}"/>
    <cellStyle name="20% - Accent1 4 2 2 2 3 2 3 2 3" xfId="32058" xr:uid="{00000000-0005-0000-0000-0000847C0000}"/>
    <cellStyle name="20% - Accent1 4 2 2 2 3 2 3 3" xfId="32059" xr:uid="{00000000-0005-0000-0000-0000857C0000}"/>
    <cellStyle name="20% - Accent1 4 2 2 2 3 2 3 3 2" xfId="32060" xr:uid="{00000000-0005-0000-0000-0000867C0000}"/>
    <cellStyle name="20% - Accent1 4 2 2 2 3 2 3 4" xfId="32061" xr:uid="{00000000-0005-0000-0000-0000877C0000}"/>
    <cellStyle name="20% - Accent1 4 2 2 2 3 2 4" xfId="32062" xr:uid="{00000000-0005-0000-0000-0000887C0000}"/>
    <cellStyle name="20% - Accent1 4 2 2 2 3 2 4 2" xfId="32063" xr:uid="{00000000-0005-0000-0000-0000897C0000}"/>
    <cellStyle name="20% - Accent1 4 2 2 2 3 2 4 2 2" xfId="32064" xr:uid="{00000000-0005-0000-0000-00008A7C0000}"/>
    <cellStyle name="20% - Accent1 4 2 2 2 3 2 4 2 2 2" xfId="32065" xr:uid="{00000000-0005-0000-0000-00008B7C0000}"/>
    <cellStyle name="20% - Accent1 4 2 2 2 3 2 4 2 3" xfId="32066" xr:uid="{00000000-0005-0000-0000-00008C7C0000}"/>
    <cellStyle name="20% - Accent1 4 2 2 2 3 2 4 3" xfId="32067" xr:uid="{00000000-0005-0000-0000-00008D7C0000}"/>
    <cellStyle name="20% - Accent1 4 2 2 2 3 2 4 3 2" xfId="32068" xr:uid="{00000000-0005-0000-0000-00008E7C0000}"/>
    <cellStyle name="20% - Accent1 4 2 2 2 3 2 4 4" xfId="32069" xr:uid="{00000000-0005-0000-0000-00008F7C0000}"/>
    <cellStyle name="20% - Accent1 4 2 2 2 3 2 5" xfId="32070" xr:uid="{00000000-0005-0000-0000-0000907C0000}"/>
    <cellStyle name="20% - Accent1 4 2 2 2 3 2 5 2" xfId="32071" xr:uid="{00000000-0005-0000-0000-0000917C0000}"/>
    <cellStyle name="20% - Accent1 4 2 2 2 3 2 5 2 2" xfId="32072" xr:uid="{00000000-0005-0000-0000-0000927C0000}"/>
    <cellStyle name="20% - Accent1 4 2 2 2 3 2 5 3" xfId="32073" xr:uid="{00000000-0005-0000-0000-0000937C0000}"/>
    <cellStyle name="20% - Accent1 4 2 2 2 3 2 6" xfId="32074" xr:uid="{00000000-0005-0000-0000-0000947C0000}"/>
    <cellStyle name="20% - Accent1 4 2 2 2 3 2 6 2" xfId="32075" xr:uid="{00000000-0005-0000-0000-0000957C0000}"/>
    <cellStyle name="20% - Accent1 4 2 2 2 3 2 6 2 2" xfId="32076" xr:uid="{00000000-0005-0000-0000-0000967C0000}"/>
    <cellStyle name="20% - Accent1 4 2 2 2 3 2 6 3" xfId="32077" xr:uid="{00000000-0005-0000-0000-0000977C0000}"/>
    <cellStyle name="20% - Accent1 4 2 2 2 3 2 7" xfId="32078" xr:uid="{00000000-0005-0000-0000-0000987C0000}"/>
    <cellStyle name="20% - Accent1 4 2 2 2 3 2 7 2" xfId="32079" xr:uid="{00000000-0005-0000-0000-0000997C0000}"/>
    <cellStyle name="20% - Accent1 4 2 2 2 3 2 8" xfId="32080" xr:uid="{00000000-0005-0000-0000-00009A7C0000}"/>
    <cellStyle name="20% - Accent1 4 2 2 2 3 2 8 2" xfId="32081" xr:uid="{00000000-0005-0000-0000-00009B7C0000}"/>
    <cellStyle name="20% - Accent1 4 2 2 2 3 2 9" xfId="32082" xr:uid="{00000000-0005-0000-0000-00009C7C0000}"/>
    <cellStyle name="20% - Accent1 4 2 2 2 3 3" xfId="32083" xr:uid="{00000000-0005-0000-0000-00009D7C0000}"/>
    <cellStyle name="20% - Accent1 4 2 2 2 3 3 2" xfId="32084" xr:uid="{00000000-0005-0000-0000-00009E7C0000}"/>
    <cellStyle name="20% - Accent1 4 2 2 2 3 3 2 2" xfId="32085" xr:uid="{00000000-0005-0000-0000-00009F7C0000}"/>
    <cellStyle name="20% - Accent1 4 2 2 2 3 3 2 2 2" xfId="32086" xr:uid="{00000000-0005-0000-0000-0000A07C0000}"/>
    <cellStyle name="20% - Accent1 4 2 2 2 3 3 2 2 2 2" xfId="32087" xr:uid="{00000000-0005-0000-0000-0000A17C0000}"/>
    <cellStyle name="20% - Accent1 4 2 2 2 3 3 2 2 3" xfId="32088" xr:uid="{00000000-0005-0000-0000-0000A27C0000}"/>
    <cellStyle name="20% - Accent1 4 2 2 2 3 3 2 3" xfId="32089" xr:uid="{00000000-0005-0000-0000-0000A37C0000}"/>
    <cellStyle name="20% - Accent1 4 2 2 2 3 3 2 3 2" xfId="32090" xr:uid="{00000000-0005-0000-0000-0000A47C0000}"/>
    <cellStyle name="20% - Accent1 4 2 2 2 3 3 2 4" xfId="32091" xr:uid="{00000000-0005-0000-0000-0000A57C0000}"/>
    <cellStyle name="20% - Accent1 4 2 2 2 3 3 3" xfId="32092" xr:uid="{00000000-0005-0000-0000-0000A67C0000}"/>
    <cellStyle name="20% - Accent1 4 2 2 2 3 3 3 2" xfId="32093" xr:uid="{00000000-0005-0000-0000-0000A77C0000}"/>
    <cellStyle name="20% - Accent1 4 2 2 2 3 3 3 2 2" xfId="32094" xr:uid="{00000000-0005-0000-0000-0000A87C0000}"/>
    <cellStyle name="20% - Accent1 4 2 2 2 3 3 3 2 2 2" xfId="32095" xr:uid="{00000000-0005-0000-0000-0000A97C0000}"/>
    <cellStyle name="20% - Accent1 4 2 2 2 3 3 3 2 3" xfId="32096" xr:uid="{00000000-0005-0000-0000-0000AA7C0000}"/>
    <cellStyle name="20% - Accent1 4 2 2 2 3 3 3 3" xfId="32097" xr:uid="{00000000-0005-0000-0000-0000AB7C0000}"/>
    <cellStyle name="20% - Accent1 4 2 2 2 3 3 3 3 2" xfId="32098" xr:uid="{00000000-0005-0000-0000-0000AC7C0000}"/>
    <cellStyle name="20% - Accent1 4 2 2 2 3 3 3 4" xfId="32099" xr:uid="{00000000-0005-0000-0000-0000AD7C0000}"/>
    <cellStyle name="20% - Accent1 4 2 2 2 3 3 4" xfId="32100" xr:uid="{00000000-0005-0000-0000-0000AE7C0000}"/>
    <cellStyle name="20% - Accent1 4 2 2 2 3 3 4 2" xfId="32101" xr:uid="{00000000-0005-0000-0000-0000AF7C0000}"/>
    <cellStyle name="20% - Accent1 4 2 2 2 3 3 4 2 2" xfId="32102" xr:uid="{00000000-0005-0000-0000-0000B07C0000}"/>
    <cellStyle name="20% - Accent1 4 2 2 2 3 3 4 2 2 2" xfId="32103" xr:uid="{00000000-0005-0000-0000-0000B17C0000}"/>
    <cellStyle name="20% - Accent1 4 2 2 2 3 3 4 2 3" xfId="32104" xr:uid="{00000000-0005-0000-0000-0000B27C0000}"/>
    <cellStyle name="20% - Accent1 4 2 2 2 3 3 4 3" xfId="32105" xr:uid="{00000000-0005-0000-0000-0000B37C0000}"/>
    <cellStyle name="20% - Accent1 4 2 2 2 3 3 4 3 2" xfId="32106" xr:uid="{00000000-0005-0000-0000-0000B47C0000}"/>
    <cellStyle name="20% - Accent1 4 2 2 2 3 3 4 4" xfId="32107" xr:uid="{00000000-0005-0000-0000-0000B57C0000}"/>
    <cellStyle name="20% - Accent1 4 2 2 2 3 3 5" xfId="32108" xr:uid="{00000000-0005-0000-0000-0000B67C0000}"/>
    <cellStyle name="20% - Accent1 4 2 2 2 3 3 5 2" xfId="32109" xr:uid="{00000000-0005-0000-0000-0000B77C0000}"/>
    <cellStyle name="20% - Accent1 4 2 2 2 3 3 5 2 2" xfId="32110" xr:uid="{00000000-0005-0000-0000-0000B87C0000}"/>
    <cellStyle name="20% - Accent1 4 2 2 2 3 3 5 3" xfId="32111" xr:uid="{00000000-0005-0000-0000-0000B97C0000}"/>
    <cellStyle name="20% - Accent1 4 2 2 2 3 3 6" xfId="32112" xr:uid="{00000000-0005-0000-0000-0000BA7C0000}"/>
    <cellStyle name="20% - Accent1 4 2 2 2 3 3 6 2" xfId="32113" xr:uid="{00000000-0005-0000-0000-0000BB7C0000}"/>
    <cellStyle name="20% - Accent1 4 2 2 2 3 3 6 2 2" xfId="32114" xr:uid="{00000000-0005-0000-0000-0000BC7C0000}"/>
    <cellStyle name="20% - Accent1 4 2 2 2 3 3 6 3" xfId="32115" xr:uid="{00000000-0005-0000-0000-0000BD7C0000}"/>
    <cellStyle name="20% - Accent1 4 2 2 2 3 3 7" xfId="32116" xr:uid="{00000000-0005-0000-0000-0000BE7C0000}"/>
    <cellStyle name="20% - Accent1 4 2 2 2 3 3 7 2" xfId="32117" xr:uid="{00000000-0005-0000-0000-0000BF7C0000}"/>
    <cellStyle name="20% - Accent1 4 2 2 2 3 3 8" xfId="32118" xr:uid="{00000000-0005-0000-0000-0000C07C0000}"/>
    <cellStyle name="20% - Accent1 4 2 2 2 3 3 8 2" xfId="32119" xr:uid="{00000000-0005-0000-0000-0000C17C0000}"/>
    <cellStyle name="20% - Accent1 4 2 2 2 3 3 9" xfId="32120" xr:uid="{00000000-0005-0000-0000-0000C27C0000}"/>
    <cellStyle name="20% - Accent1 4 2 2 2 3 4" xfId="32121" xr:uid="{00000000-0005-0000-0000-0000C37C0000}"/>
    <cellStyle name="20% - Accent1 4 2 2 2 3 4 2" xfId="32122" xr:uid="{00000000-0005-0000-0000-0000C47C0000}"/>
    <cellStyle name="20% - Accent1 4 2 2 2 3 4 2 2" xfId="32123" xr:uid="{00000000-0005-0000-0000-0000C57C0000}"/>
    <cellStyle name="20% - Accent1 4 2 2 2 3 4 2 2 2" xfId="32124" xr:uid="{00000000-0005-0000-0000-0000C67C0000}"/>
    <cellStyle name="20% - Accent1 4 2 2 2 3 4 2 3" xfId="32125" xr:uid="{00000000-0005-0000-0000-0000C77C0000}"/>
    <cellStyle name="20% - Accent1 4 2 2 2 3 4 3" xfId="32126" xr:uid="{00000000-0005-0000-0000-0000C87C0000}"/>
    <cellStyle name="20% - Accent1 4 2 2 2 3 4 3 2" xfId="32127" xr:uid="{00000000-0005-0000-0000-0000C97C0000}"/>
    <cellStyle name="20% - Accent1 4 2 2 2 3 4 4" xfId="32128" xr:uid="{00000000-0005-0000-0000-0000CA7C0000}"/>
    <cellStyle name="20% - Accent1 4 2 2 2 3 5" xfId="32129" xr:uid="{00000000-0005-0000-0000-0000CB7C0000}"/>
    <cellStyle name="20% - Accent1 4 2 2 2 3 5 2" xfId="32130" xr:uid="{00000000-0005-0000-0000-0000CC7C0000}"/>
    <cellStyle name="20% - Accent1 4 2 2 2 3 5 2 2" xfId="32131" xr:uid="{00000000-0005-0000-0000-0000CD7C0000}"/>
    <cellStyle name="20% - Accent1 4 2 2 2 3 5 2 2 2" xfId="32132" xr:uid="{00000000-0005-0000-0000-0000CE7C0000}"/>
    <cellStyle name="20% - Accent1 4 2 2 2 3 5 2 3" xfId="32133" xr:uid="{00000000-0005-0000-0000-0000CF7C0000}"/>
    <cellStyle name="20% - Accent1 4 2 2 2 3 5 3" xfId="32134" xr:uid="{00000000-0005-0000-0000-0000D07C0000}"/>
    <cellStyle name="20% - Accent1 4 2 2 2 3 5 3 2" xfId="32135" xr:uid="{00000000-0005-0000-0000-0000D17C0000}"/>
    <cellStyle name="20% - Accent1 4 2 2 2 3 5 4" xfId="32136" xr:uid="{00000000-0005-0000-0000-0000D27C0000}"/>
    <cellStyle name="20% - Accent1 4 2 2 2 3 6" xfId="32137" xr:uid="{00000000-0005-0000-0000-0000D37C0000}"/>
    <cellStyle name="20% - Accent1 4 2 2 2 3 6 2" xfId="32138" xr:uid="{00000000-0005-0000-0000-0000D47C0000}"/>
    <cellStyle name="20% - Accent1 4 2 2 2 3 6 2 2" xfId="32139" xr:uid="{00000000-0005-0000-0000-0000D57C0000}"/>
    <cellStyle name="20% - Accent1 4 2 2 2 3 6 2 2 2" xfId="32140" xr:uid="{00000000-0005-0000-0000-0000D67C0000}"/>
    <cellStyle name="20% - Accent1 4 2 2 2 3 6 2 3" xfId="32141" xr:uid="{00000000-0005-0000-0000-0000D77C0000}"/>
    <cellStyle name="20% - Accent1 4 2 2 2 3 6 3" xfId="32142" xr:uid="{00000000-0005-0000-0000-0000D87C0000}"/>
    <cellStyle name="20% - Accent1 4 2 2 2 3 6 3 2" xfId="32143" xr:uid="{00000000-0005-0000-0000-0000D97C0000}"/>
    <cellStyle name="20% - Accent1 4 2 2 2 3 6 4" xfId="32144" xr:uid="{00000000-0005-0000-0000-0000DA7C0000}"/>
    <cellStyle name="20% - Accent1 4 2 2 2 3 7" xfId="32145" xr:uid="{00000000-0005-0000-0000-0000DB7C0000}"/>
    <cellStyle name="20% - Accent1 4 2 2 2 3 7 2" xfId="32146" xr:uid="{00000000-0005-0000-0000-0000DC7C0000}"/>
    <cellStyle name="20% - Accent1 4 2 2 2 3 7 2 2" xfId="32147" xr:uid="{00000000-0005-0000-0000-0000DD7C0000}"/>
    <cellStyle name="20% - Accent1 4 2 2 2 3 7 3" xfId="32148" xr:uid="{00000000-0005-0000-0000-0000DE7C0000}"/>
    <cellStyle name="20% - Accent1 4 2 2 2 3 8" xfId="32149" xr:uid="{00000000-0005-0000-0000-0000DF7C0000}"/>
    <cellStyle name="20% - Accent1 4 2 2 2 3 8 2" xfId="32150" xr:uid="{00000000-0005-0000-0000-0000E07C0000}"/>
    <cellStyle name="20% - Accent1 4 2 2 2 3 8 2 2" xfId="32151" xr:uid="{00000000-0005-0000-0000-0000E17C0000}"/>
    <cellStyle name="20% - Accent1 4 2 2 2 3 8 3" xfId="32152" xr:uid="{00000000-0005-0000-0000-0000E27C0000}"/>
    <cellStyle name="20% - Accent1 4 2 2 2 3 9" xfId="32153" xr:uid="{00000000-0005-0000-0000-0000E37C0000}"/>
    <cellStyle name="20% - Accent1 4 2 2 2 3 9 2" xfId="32154" xr:uid="{00000000-0005-0000-0000-0000E47C0000}"/>
    <cellStyle name="20% - Accent1 4 2 2 2 4" xfId="32155" xr:uid="{00000000-0005-0000-0000-0000E57C0000}"/>
    <cellStyle name="20% - Accent1 4 2 2 2 4 10" xfId="32156" xr:uid="{00000000-0005-0000-0000-0000E67C0000}"/>
    <cellStyle name="20% - Accent1 4 2 2 2 4 10 2" xfId="32157" xr:uid="{00000000-0005-0000-0000-0000E77C0000}"/>
    <cellStyle name="20% - Accent1 4 2 2 2 4 11" xfId="32158" xr:uid="{00000000-0005-0000-0000-0000E87C0000}"/>
    <cellStyle name="20% - Accent1 4 2 2 2 4 2" xfId="32159" xr:uid="{00000000-0005-0000-0000-0000E97C0000}"/>
    <cellStyle name="20% - Accent1 4 2 2 2 4 2 2" xfId="32160" xr:uid="{00000000-0005-0000-0000-0000EA7C0000}"/>
    <cellStyle name="20% - Accent1 4 2 2 2 4 2 2 2" xfId="32161" xr:uid="{00000000-0005-0000-0000-0000EB7C0000}"/>
    <cellStyle name="20% - Accent1 4 2 2 2 4 2 2 2 2" xfId="32162" xr:uid="{00000000-0005-0000-0000-0000EC7C0000}"/>
    <cellStyle name="20% - Accent1 4 2 2 2 4 2 2 2 2 2" xfId="32163" xr:uid="{00000000-0005-0000-0000-0000ED7C0000}"/>
    <cellStyle name="20% - Accent1 4 2 2 2 4 2 2 2 3" xfId="32164" xr:uid="{00000000-0005-0000-0000-0000EE7C0000}"/>
    <cellStyle name="20% - Accent1 4 2 2 2 4 2 2 3" xfId="32165" xr:uid="{00000000-0005-0000-0000-0000EF7C0000}"/>
    <cellStyle name="20% - Accent1 4 2 2 2 4 2 2 3 2" xfId="32166" xr:uid="{00000000-0005-0000-0000-0000F07C0000}"/>
    <cellStyle name="20% - Accent1 4 2 2 2 4 2 2 4" xfId="32167" xr:uid="{00000000-0005-0000-0000-0000F17C0000}"/>
    <cellStyle name="20% - Accent1 4 2 2 2 4 2 3" xfId="32168" xr:uid="{00000000-0005-0000-0000-0000F27C0000}"/>
    <cellStyle name="20% - Accent1 4 2 2 2 4 2 3 2" xfId="32169" xr:uid="{00000000-0005-0000-0000-0000F37C0000}"/>
    <cellStyle name="20% - Accent1 4 2 2 2 4 2 3 2 2" xfId="32170" xr:uid="{00000000-0005-0000-0000-0000F47C0000}"/>
    <cellStyle name="20% - Accent1 4 2 2 2 4 2 3 2 2 2" xfId="32171" xr:uid="{00000000-0005-0000-0000-0000F57C0000}"/>
    <cellStyle name="20% - Accent1 4 2 2 2 4 2 3 2 3" xfId="32172" xr:uid="{00000000-0005-0000-0000-0000F67C0000}"/>
    <cellStyle name="20% - Accent1 4 2 2 2 4 2 3 3" xfId="32173" xr:uid="{00000000-0005-0000-0000-0000F77C0000}"/>
    <cellStyle name="20% - Accent1 4 2 2 2 4 2 3 3 2" xfId="32174" xr:uid="{00000000-0005-0000-0000-0000F87C0000}"/>
    <cellStyle name="20% - Accent1 4 2 2 2 4 2 3 4" xfId="32175" xr:uid="{00000000-0005-0000-0000-0000F97C0000}"/>
    <cellStyle name="20% - Accent1 4 2 2 2 4 2 4" xfId="32176" xr:uid="{00000000-0005-0000-0000-0000FA7C0000}"/>
    <cellStyle name="20% - Accent1 4 2 2 2 4 2 4 2" xfId="32177" xr:uid="{00000000-0005-0000-0000-0000FB7C0000}"/>
    <cellStyle name="20% - Accent1 4 2 2 2 4 2 4 2 2" xfId="32178" xr:uid="{00000000-0005-0000-0000-0000FC7C0000}"/>
    <cellStyle name="20% - Accent1 4 2 2 2 4 2 4 2 2 2" xfId="32179" xr:uid="{00000000-0005-0000-0000-0000FD7C0000}"/>
    <cellStyle name="20% - Accent1 4 2 2 2 4 2 4 2 3" xfId="32180" xr:uid="{00000000-0005-0000-0000-0000FE7C0000}"/>
    <cellStyle name="20% - Accent1 4 2 2 2 4 2 4 3" xfId="32181" xr:uid="{00000000-0005-0000-0000-0000FF7C0000}"/>
    <cellStyle name="20% - Accent1 4 2 2 2 4 2 4 3 2" xfId="32182" xr:uid="{00000000-0005-0000-0000-0000007D0000}"/>
    <cellStyle name="20% - Accent1 4 2 2 2 4 2 4 4" xfId="32183" xr:uid="{00000000-0005-0000-0000-0000017D0000}"/>
    <cellStyle name="20% - Accent1 4 2 2 2 4 2 5" xfId="32184" xr:uid="{00000000-0005-0000-0000-0000027D0000}"/>
    <cellStyle name="20% - Accent1 4 2 2 2 4 2 5 2" xfId="32185" xr:uid="{00000000-0005-0000-0000-0000037D0000}"/>
    <cellStyle name="20% - Accent1 4 2 2 2 4 2 5 2 2" xfId="32186" xr:uid="{00000000-0005-0000-0000-0000047D0000}"/>
    <cellStyle name="20% - Accent1 4 2 2 2 4 2 5 3" xfId="32187" xr:uid="{00000000-0005-0000-0000-0000057D0000}"/>
    <cellStyle name="20% - Accent1 4 2 2 2 4 2 6" xfId="32188" xr:uid="{00000000-0005-0000-0000-0000067D0000}"/>
    <cellStyle name="20% - Accent1 4 2 2 2 4 2 6 2" xfId="32189" xr:uid="{00000000-0005-0000-0000-0000077D0000}"/>
    <cellStyle name="20% - Accent1 4 2 2 2 4 2 6 2 2" xfId="32190" xr:uid="{00000000-0005-0000-0000-0000087D0000}"/>
    <cellStyle name="20% - Accent1 4 2 2 2 4 2 6 3" xfId="32191" xr:uid="{00000000-0005-0000-0000-0000097D0000}"/>
    <cellStyle name="20% - Accent1 4 2 2 2 4 2 7" xfId="32192" xr:uid="{00000000-0005-0000-0000-00000A7D0000}"/>
    <cellStyle name="20% - Accent1 4 2 2 2 4 2 7 2" xfId="32193" xr:uid="{00000000-0005-0000-0000-00000B7D0000}"/>
    <cellStyle name="20% - Accent1 4 2 2 2 4 2 8" xfId="32194" xr:uid="{00000000-0005-0000-0000-00000C7D0000}"/>
    <cellStyle name="20% - Accent1 4 2 2 2 4 2 8 2" xfId="32195" xr:uid="{00000000-0005-0000-0000-00000D7D0000}"/>
    <cellStyle name="20% - Accent1 4 2 2 2 4 2 9" xfId="32196" xr:uid="{00000000-0005-0000-0000-00000E7D0000}"/>
    <cellStyle name="20% - Accent1 4 2 2 2 4 3" xfId="32197" xr:uid="{00000000-0005-0000-0000-00000F7D0000}"/>
    <cellStyle name="20% - Accent1 4 2 2 2 4 3 2" xfId="32198" xr:uid="{00000000-0005-0000-0000-0000107D0000}"/>
    <cellStyle name="20% - Accent1 4 2 2 2 4 3 2 2" xfId="32199" xr:uid="{00000000-0005-0000-0000-0000117D0000}"/>
    <cellStyle name="20% - Accent1 4 2 2 2 4 3 2 2 2" xfId="32200" xr:uid="{00000000-0005-0000-0000-0000127D0000}"/>
    <cellStyle name="20% - Accent1 4 2 2 2 4 3 2 2 2 2" xfId="32201" xr:uid="{00000000-0005-0000-0000-0000137D0000}"/>
    <cellStyle name="20% - Accent1 4 2 2 2 4 3 2 2 3" xfId="32202" xr:uid="{00000000-0005-0000-0000-0000147D0000}"/>
    <cellStyle name="20% - Accent1 4 2 2 2 4 3 2 3" xfId="32203" xr:uid="{00000000-0005-0000-0000-0000157D0000}"/>
    <cellStyle name="20% - Accent1 4 2 2 2 4 3 2 3 2" xfId="32204" xr:uid="{00000000-0005-0000-0000-0000167D0000}"/>
    <cellStyle name="20% - Accent1 4 2 2 2 4 3 2 4" xfId="32205" xr:uid="{00000000-0005-0000-0000-0000177D0000}"/>
    <cellStyle name="20% - Accent1 4 2 2 2 4 3 3" xfId="32206" xr:uid="{00000000-0005-0000-0000-0000187D0000}"/>
    <cellStyle name="20% - Accent1 4 2 2 2 4 3 3 2" xfId="32207" xr:uid="{00000000-0005-0000-0000-0000197D0000}"/>
    <cellStyle name="20% - Accent1 4 2 2 2 4 3 3 2 2" xfId="32208" xr:uid="{00000000-0005-0000-0000-00001A7D0000}"/>
    <cellStyle name="20% - Accent1 4 2 2 2 4 3 3 2 2 2" xfId="32209" xr:uid="{00000000-0005-0000-0000-00001B7D0000}"/>
    <cellStyle name="20% - Accent1 4 2 2 2 4 3 3 2 3" xfId="32210" xr:uid="{00000000-0005-0000-0000-00001C7D0000}"/>
    <cellStyle name="20% - Accent1 4 2 2 2 4 3 3 3" xfId="32211" xr:uid="{00000000-0005-0000-0000-00001D7D0000}"/>
    <cellStyle name="20% - Accent1 4 2 2 2 4 3 3 3 2" xfId="32212" xr:uid="{00000000-0005-0000-0000-00001E7D0000}"/>
    <cellStyle name="20% - Accent1 4 2 2 2 4 3 3 4" xfId="32213" xr:uid="{00000000-0005-0000-0000-00001F7D0000}"/>
    <cellStyle name="20% - Accent1 4 2 2 2 4 3 4" xfId="32214" xr:uid="{00000000-0005-0000-0000-0000207D0000}"/>
    <cellStyle name="20% - Accent1 4 2 2 2 4 3 4 2" xfId="32215" xr:uid="{00000000-0005-0000-0000-0000217D0000}"/>
    <cellStyle name="20% - Accent1 4 2 2 2 4 3 4 2 2" xfId="32216" xr:uid="{00000000-0005-0000-0000-0000227D0000}"/>
    <cellStyle name="20% - Accent1 4 2 2 2 4 3 4 2 2 2" xfId="32217" xr:uid="{00000000-0005-0000-0000-0000237D0000}"/>
    <cellStyle name="20% - Accent1 4 2 2 2 4 3 4 2 3" xfId="32218" xr:uid="{00000000-0005-0000-0000-0000247D0000}"/>
    <cellStyle name="20% - Accent1 4 2 2 2 4 3 4 3" xfId="32219" xr:uid="{00000000-0005-0000-0000-0000257D0000}"/>
    <cellStyle name="20% - Accent1 4 2 2 2 4 3 4 3 2" xfId="32220" xr:uid="{00000000-0005-0000-0000-0000267D0000}"/>
    <cellStyle name="20% - Accent1 4 2 2 2 4 3 4 4" xfId="32221" xr:uid="{00000000-0005-0000-0000-0000277D0000}"/>
    <cellStyle name="20% - Accent1 4 2 2 2 4 3 5" xfId="32222" xr:uid="{00000000-0005-0000-0000-0000287D0000}"/>
    <cellStyle name="20% - Accent1 4 2 2 2 4 3 5 2" xfId="32223" xr:uid="{00000000-0005-0000-0000-0000297D0000}"/>
    <cellStyle name="20% - Accent1 4 2 2 2 4 3 5 2 2" xfId="32224" xr:uid="{00000000-0005-0000-0000-00002A7D0000}"/>
    <cellStyle name="20% - Accent1 4 2 2 2 4 3 5 3" xfId="32225" xr:uid="{00000000-0005-0000-0000-00002B7D0000}"/>
    <cellStyle name="20% - Accent1 4 2 2 2 4 3 6" xfId="32226" xr:uid="{00000000-0005-0000-0000-00002C7D0000}"/>
    <cellStyle name="20% - Accent1 4 2 2 2 4 3 6 2" xfId="32227" xr:uid="{00000000-0005-0000-0000-00002D7D0000}"/>
    <cellStyle name="20% - Accent1 4 2 2 2 4 3 6 2 2" xfId="32228" xr:uid="{00000000-0005-0000-0000-00002E7D0000}"/>
    <cellStyle name="20% - Accent1 4 2 2 2 4 3 6 3" xfId="32229" xr:uid="{00000000-0005-0000-0000-00002F7D0000}"/>
    <cellStyle name="20% - Accent1 4 2 2 2 4 3 7" xfId="32230" xr:uid="{00000000-0005-0000-0000-0000307D0000}"/>
    <cellStyle name="20% - Accent1 4 2 2 2 4 3 7 2" xfId="32231" xr:uid="{00000000-0005-0000-0000-0000317D0000}"/>
    <cellStyle name="20% - Accent1 4 2 2 2 4 3 8" xfId="32232" xr:uid="{00000000-0005-0000-0000-0000327D0000}"/>
    <cellStyle name="20% - Accent1 4 2 2 2 4 3 8 2" xfId="32233" xr:uid="{00000000-0005-0000-0000-0000337D0000}"/>
    <cellStyle name="20% - Accent1 4 2 2 2 4 3 9" xfId="32234" xr:uid="{00000000-0005-0000-0000-0000347D0000}"/>
    <cellStyle name="20% - Accent1 4 2 2 2 4 4" xfId="32235" xr:uid="{00000000-0005-0000-0000-0000357D0000}"/>
    <cellStyle name="20% - Accent1 4 2 2 2 4 4 2" xfId="32236" xr:uid="{00000000-0005-0000-0000-0000367D0000}"/>
    <cellStyle name="20% - Accent1 4 2 2 2 4 4 2 2" xfId="32237" xr:uid="{00000000-0005-0000-0000-0000377D0000}"/>
    <cellStyle name="20% - Accent1 4 2 2 2 4 4 2 2 2" xfId="32238" xr:uid="{00000000-0005-0000-0000-0000387D0000}"/>
    <cellStyle name="20% - Accent1 4 2 2 2 4 4 2 3" xfId="32239" xr:uid="{00000000-0005-0000-0000-0000397D0000}"/>
    <cellStyle name="20% - Accent1 4 2 2 2 4 4 3" xfId="32240" xr:uid="{00000000-0005-0000-0000-00003A7D0000}"/>
    <cellStyle name="20% - Accent1 4 2 2 2 4 4 3 2" xfId="32241" xr:uid="{00000000-0005-0000-0000-00003B7D0000}"/>
    <cellStyle name="20% - Accent1 4 2 2 2 4 4 4" xfId="32242" xr:uid="{00000000-0005-0000-0000-00003C7D0000}"/>
    <cellStyle name="20% - Accent1 4 2 2 2 4 5" xfId="32243" xr:uid="{00000000-0005-0000-0000-00003D7D0000}"/>
    <cellStyle name="20% - Accent1 4 2 2 2 4 5 2" xfId="32244" xr:uid="{00000000-0005-0000-0000-00003E7D0000}"/>
    <cellStyle name="20% - Accent1 4 2 2 2 4 5 2 2" xfId="32245" xr:uid="{00000000-0005-0000-0000-00003F7D0000}"/>
    <cellStyle name="20% - Accent1 4 2 2 2 4 5 2 2 2" xfId="32246" xr:uid="{00000000-0005-0000-0000-0000407D0000}"/>
    <cellStyle name="20% - Accent1 4 2 2 2 4 5 2 3" xfId="32247" xr:uid="{00000000-0005-0000-0000-0000417D0000}"/>
    <cellStyle name="20% - Accent1 4 2 2 2 4 5 3" xfId="32248" xr:uid="{00000000-0005-0000-0000-0000427D0000}"/>
    <cellStyle name="20% - Accent1 4 2 2 2 4 5 3 2" xfId="32249" xr:uid="{00000000-0005-0000-0000-0000437D0000}"/>
    <cellStyle name="20% - Accent1 4 2 2 2 4 5 4" xfId="32250" xr:uid="{00000000-0005-0000-0000-0000447D0000}"/>
    <cellStyle name="20% - Accent1 4 2 2 2 4 6" xfId="32251" xr:uid="{00000000-0005-0000-0000-0000457D0000}"/>
    <cellStyle name="20% - Accent1 4 2 2 2 4 6 2" xfId="32252" xr:uid="{00000000-0005-0000-0000-0000467D0000}"/>
    <cellStyle name="20% - Accent1 4 2 2 2 4 6 2 2" xfId="32253" xr:uid="{00000000-0005-0000-0000-0000477D0000}"/>
    <cellStyle name="20% - Accent1 4 2 2 2 4 6 2 2 2" xfId="32254" xr:uid="{00000000-0005-0000-0000-0000487D0000}"/>
    <cellStyle name="20% - Accent1 4 2 2 2 4 6 2 3" xfId="32255" xr:uid="{00000000-0005-0000-0000-0000497D0000}"/>
    <cellStyle name="20% - Accent1 4 2 2 2 4 6 3" xfId="32256" xr:uid="{00000000-0005-0000-0000-00004A7D0000}"/>
    <cellStyle name="20% - Accent1 4 2 2 2 4 6 3 2" xfId="32257" xr:uid="{00000000-0005-0000-0000-00004B7D0000}"/>
    <cellStyle name="20% - Accent1 4 2 2 2 4 6 4" xfId="32258" xr:uid="{00000000-0005-0000-0000-00004C7D0000}"/>
    <cellStyle name="20% - Accent1 4 2 2 2 4 7" xfId="32259" xr:uid="{00000000-0005-0000-0000-00004D7D0000}"/>
    <cellStyle name="20% - Accent1 4 2 2 2 4 7 2" xfId="32260" xr:uid="{00000000-0005-0000-0000-00004E7D0000}"/>
    <cellStyle name="20% - Accent1 4 2 2 2 4 7 2 2" xfId="32261" xr:uid="{00000000-0005-0000-0000-00004F7D0000}"/>
    <cellStyle name="20% - Accent1 4 2 2 2 4 7 3" xfId="32262" xr:uid="{00000000-0005-0000-0000-0000507D0000}"/>
    <cellStyle name="20% - Accent1 4 2 2 2 4 8" xfId="32263" xr:uid="{00000000-0005-0000-0000-0000517D0000}"/>
    <cellStyle name="20% - Accent1 4 2 2 2 4 8 2" xfId="32264" xr:uid="{00000000-0005-0000-0000-0000527D0000}"/>
    <cellStyle name="20% - Accent1 4 2 2 2 4 8 2 2" xfId="32265" xr:uid="{00000000-0005-0000-0000-0000537D0000}"/>
    <cellStyle name="20% - Accent1 4 2 2 2 4 8 3" xfId="32266" xr:uid="{00000000-0005-0000-0000-0000547D0000}"/>
    <cellStyle name="20% - Accent1 4 2 2 2 4 9" xfId="32267" xr:uid="{00000000-0005-0000-0000-0000557D0000}"/>
    <cellStyle name="20% - Accent1 4 2 2 2 4 9 2" xfId="32268" xr:uid="{00000000-0005-0000-0000-0000567D0000}"/>
    <cellStyle name="20% - Accent1 4 2 2 2 5" xfId="32269" xr:uid="{00000000-0005-0000-0000-0000577D0000}"/>
    <cellStyle name="20% - Accent1 4 2 2 2 5 10" xfId="32270" xr:uid="{00000000-0005-0000-0000-0000587D0000}"/>
    <cellStyle name="20% - Accent1 4 2 2 2 5 10 2" xfId="32271" xr:uid="{00000000-0005-0000-0000-0000597D0000}"/>
    <cellStyle name="20% - Accent1 4 2 2 2 5 11" xfId="32272" xr:uid="{00000000-0005-0000-0000-00005A7D0000}"/>
    <cellStyle name="20% - Accent1 4 2 2 2 5 2" xfId="32273" xr:uid="{00000000-0005-0000-0000-00005B7D0000}"/>
    <cellStyle name="20% - Accent1 4 2 2 2 5 2 2" xfId="32274" xr:uid="{00000000-0005-0000-0000-00005C7D0000}"/>
    <cellStyle name="20% - Accent1 4 2 2 2 5 2 2 2" xfId="32275" xr:uid="{00000000-0005-0000-0000-00005D7D0000}"/>
    <cellStyle name="20% - Accent1 4 2 2 2 5 2 2 2 2" xfId="32276" xr:uid="{00000000-0005-0000-0000-00005E7D0000}"/>
    <cellStyle name="20% - Accent1 4 2 2 2 5 2 2 2 2 2" xfId="32277" xr:uid="{00000000-0005-0000-0000-00005F7D0000}"/>
    <cellStyle name="20% - Accent1 4 2 2 2 5 2 2 2 3" xfId="32278" xr:uid="{00000000-0005-0000-0000-0000607D0000}"/>
    <cellStyle name="20% - Accent1 4 2 2 2 5 2 2 3" xfId="32279" xr:uid="{00000000-0005-0000-0000-0000617D0000}"/>
    <cellStyle name="20% - Accent1 4 2 2 2 5 2 2 3 2" xfId="32280" xr:uid="{00000000-0005-0000-0000-0000627D0000}"/>
    <cellStyle name="20% - Accent1 4 2 2 2 5 2 2 4" xfId="32281" xr:uid="{00000000-0005-0000-0000-0000637D0000}"/>
    <cellStyle name="20% - Accent1 4 2 2 2 5 2 3" xfId="32282" xr:uid="{00000000-0005-0000-0000-0000647D0000}"/>
    <cellStyle name="20% - Accent1 4 2 2 2 5 2 3 2" xfId="32283" xr:uid="{00000000-0005-0000-0000-0000657D0000}"/>
    <cellStyle name="20% - Accent1 4 2 2 2 5 2 3 2 2" xfId="32284" xr:uid="{00000000-0005-0000-0000-0000667D0000}"/>
    <cellStyle name="20% - Accent1 4 2 2 2 5 2 3 2 2 2" xfId="32285" xr:uid="{00000000-0005-0000-0000-0000677D0000}"/>
    <cellStyle name="20% - Accent1 4 2 2 2 5 2 3 2 3" xfId="32286" xr:uid="{00000000-0005-0000-0000-0000687D0000}"/>
    <cellStyle name="20% - Accent1 4 2 2 2 5 2 3 3" xfId="32287" xr:uid="{00000000-0005-0000-0000-0000697D0000}"/>
    <cellStyle name="20% - Accent1 4 2 2 2 5 2 3 3 2" xfId="32288" xr:uid="{00000000-0005-0000-0000-00006A7D0000}"/>
    <cellStyle name="20% - Accent1 4 2 2 2 5 2 3 4" xfId="32289" xr:uid="{00000000-0005-0000-0000-00006B7D0000}"/>
    <cellStyle name="20% - Accent1 4 2 2 2 5 2 4" xfId="32290" xr:uid="{00000000-0005-0000-0000-00006C7D0000}"/>
    <cellStyle name="20% - Accent1 4 2 2 2 5 2 4 2" xfId="32291" xr:uid="{00000000-0005-0000-0000-00006D7D0000}"/>
    <cellStyle name="20% - Accent1 4 2 2 2 5 2 4 2 2" xfId="32292" xr:uid="{00000000-0005-0000-0000-00006E7D0000}"/>
    <cellStyle name="20% - Accent1 4 2 2 2 5 2 4 2 2 2" xfId="32293" xr:uid="{00000000-0005-0000-0000-00006F7D0000}"/>
    <cellStyle name="20% - Accent1 4 2 2 2 5 2 4 2 3" xfId="32294" xr:uid="{00000000-0005-0000-0000-0000707D0000}"/>
    <cellStyle name="20% - Accent1 4 2 2 2 5 2 4 3" xfId="32295" xr:uid="{00000000-0005-0000-0000-0000717D0000}"/>
    <cellStyle name="20% - Accent1 4 2 2 2 5 2 4 3 2" xfId="32296" xr:uid="{00000000-0005-0000-0000-0000727D0000}"/>
    <cellStyle name="20% - Accent1 4 2 2 2 5 2 4 4" xfId="32297" xr:uid="{00000000-0005-0000-0000-0000737D0000}"/>
    <cellStyle name="20% - Accent1 4 2 2 2 5 2 5" xfId="32298" xr:uid="{00000000-0005-0000-0000-0000747D0000}"/>
    <cellStyle name="20% - Accent1 4 2 2 2 5 2 5 2" xfId="32299" xr:uid="{00000000-0005-0000-0000-0000757D0000}"/>
    <cellStyle name="20% - Accent1 4 2 2 2 5 2 5 2 2" xfId="32300" xr:uid="{00000000-0005-0000-0000-0000767D0000}"/>
    <cellStyle name="20% - Accent1 4 2 2 2 5 2 5 3" xfId="32301" xr:uid="{00000000-0005-0000-0000-0000777D0000}"/>
    <cellStyle name="20% - Accent1 4 2 2 2 5 2 6" xfId="32302" xr:uid="{00000000-0005-0000-0000-0000787D0000}"/>
    <cellStyle name="20% - Accent1 4 2 2 2 5 2 6 2" xfId="32303" xr:uid="{00000000-0005-0000-0000-0000797D0000}"/>
    <cellStyle name="20% - Accent1 4 2 2 2 5 2 6 2 2" xfId="32304" xr:uid="{00000000-0005-0000-0000-00007A7D0000}"/>
    <cellStyle name="20% - Accent1 4 2 2 2 5 2 6 3" xfId="32305" xr:uid="{00000000-0005-0000-0000-00007B7D0000}"/>
    <cellStyle name="20% - Accent1 4 2 2 2 5 2 7" xfId="32306" xr:uid="{00000000-0005-0000-0000-00007C7D0000}"/>
    <cellStyle name="20% - Accent1 4 2 2 2 5 2 7 2" xfId="32307" xr:uid="{00000000-0005-0000-0000-00007D7D0000}"/>
    <cellStyle name="20% - Accent1 4 2 2 2 5 2 8" xfId="32308" xr:uid="{00000000-0005-0000-0000-00007E7D0000}"/>
    <cellStyle name="20% - Accent1 4 2 2 2 5 2 8 2" xfId="32309" xr:uid="{00000000-0005-0000-0000-00007F7D0000}"/>
    <cellStyle name="20% - Accent1 4 2 2 2 5 2 9" xfId="32310" xr:uid="{00000000-0005-0000-0000-0000807D0000}"/>
    <cellStyle name="20% - Accent1 4 2 2 2 5 3" xfId="32311" xr:uid="{00000000-0005-0000-0000-0000817D0000}"/>
    <cellStyle name="20% - Accent1 4 2 2 2 5 3 2" xfId="32312" xr:uid="{00000000-0005-0000-0000-0000827D0000}"/>
    <cellStyle name="20% - Accent1 4 2 2 2 5 3 2 2" xfId="32313" xr:uid="{00000000-0005-0000-0000-0000837D0000}"/>
    <cellStyle name="20% - Accent1 4 2 2 2 5 3 2 2 2" xfId="32314" xr:uid="{00000000-0005-0000-0000-0000847D0000}"/>
    <cellStyle name="20% - Accent1 4 2 2 2 5 3 2 2 2 2" xfId="32315" xr:uid="{00000000-0005-0000-0000-0000857D0000}"/>
    <cellStyle name="20% - Accent1 4 2 2 2 5 3 2 2 3" xfId="32316" xr:uid="{00000000-0005-0000-0000-0000867D0000}"/>
    <cellStyle name="20% - Accent1 4 2 2 2 5 3 2 3" xfId="32317" xr:uid="{00000000-0005-0000-0000-0000877D0000}"/>
    <cellStyle name="20% - Accent1 4 2 2 2 5 3 2 3 2" xfId="32318" xr:uid="{00000000-0005-0000-0000-0000887D0000}"/>
    <cellStyle name="20% - Accent1 4 2 2 2 5 3 2 4" xfId="32319" xr:uid="{00000000-0005-0000-0000-0000897D0000}"/>
    <cellStyle name="20% - Accent1 4 2 2 2 5 3 3" xfId="32320" xr:uid="{00000000-0005-0000-0000-00008A7D0000}"/>
    <cellStyle name="20% - Accent1 4 2 2 2 5 3 3 2" xfId="32321" xr:uid="{00000000-0005-0000-0000-00008B7D0000}"/>
    <cellStyle name="20% - Accent1 4 2 2 2 5 3 3 2 2" xfId="32322" xr:uid="{00000000-0005-0000-0000-00008C7D0000}"/>
    <cellStyle name="20% - Accent1 4 2 2 2 5 3 3 2 2 2" xfId="32323" xr:uid="{00000000-0005-0000-0000-00008D7D0000}"/>
    <cellStyle name="20% - Accent1 4 2 2 2 5 3 3 2 3" xfId="32324" xr:uid="{00000000-0005-0000-0000-00008E7D0000}"/>
    <cellStyle name="20% - Accent1 4 2 2 2 5 3 3 3" xfId="32325" xr:uid="{00000000-0005-0000-0000-00008F7D0000}"/>
    <cellStyle name="20% - Accent1 4 2 2 2 5 3 3 3 2" xfId="32326" xr:uid="{00000000-0005-0000-0000-0000907D0000}"/>
    <cellStyle name="20% - Accent1 4 2 2 2 5 3 3 4" xfId="32327" xr:uid="{00000000-0005-0000-0000-0000917D0000}"/>
    <cellStyle name="20% - Accent1 4 2 2 2 5 3 4" xfId="32328" xr:uid="{00000000-0005-0000-0000-0000927D0000}"/>
    <cellStyle name="20% - Accent1 4 2 2 2 5 3 4 2" xfId="32329" xr:uid="{00000000-0005-0000-0000-0000937D0000}"/>
    <cellStyle name="20% - Accent1 4 2 2 2 5 3 4 2 2" xfId="32330" xr:uid="{00000000-0005-0000-0000-0000947D0000}"/>
    <cellStyle name="20% - Accent1 4 2 2 2 5 3 4 2 2 2" xfId="32331" xr:uid="{00000000-0005-0000-0000-0000957D0000}"/>
    <cellStyle name="20% - Accent1 4 2 2 2 5 3 4 2 3" xfId="32332" xr:uid="{00000000-0005-0000-0000-0000967D0000}"/>
    <cellStyle name="20% - Accent1 4 2 2 2 5 3 4 3" xfId="32333" xr:uid="{00000000-0005-0000-0000-0000977D0000}"/>
    <cellStyle name="20% - Accent1 4 2 2 2 5 3 4 3 2" xfId="32334" xr:uid="{00000000-0005-0000-0000-0000987D0000}"/>
    <cellStyle name="20% - Accent1 4 2 2 2 5 3 4 4" xfId="32335" xr:uid="{00000000-0005-0000-0000-0000997D0000}"/>
    <cellStyle name="20% - Accent1 4 2 2 2 5 3 5" xfId="32336" xr:uid="{00000000-0005-0000-0000-00009A7D0000}"/>
    <cellStyle name="20% - Accent1 4 2 2 2 5 3 5 2" xfId="32337" xr:uid="{00000000-0005-0000-0000-00009B7D0000}"/>
    <cellStyle name="20% - Accent1 4 2 2 2 5 3 5 2 2" xfId="32338" xr:uid="{00000000-0005-0000-0000-00009C7D0000}"/>
    <cellStyle name="20% - Accent1 4 2 2 2 5 3 5 3" xfId="32339" xr:uid="{00000000-0005-0000-0000-00009D7D0000}"/>
    <cellStyle name="20% - Accent1 4 2 2 2 5 3 6" xfId="32340" xr:uid="{00000000-0005-0000-0000-00009E7D0000}"/>
    <cellStyle name="20% - Accent1 4 2 2 2 5 3 6 2" xfId="32341" xr:uid="{00000000-0005-0000-0000-00009F7D0000}"/>
    <cellStyle name="20% - Accent1 4 2 2 2 5 3 6 2 2" xfId="32342" xr:uid="{00000000-0005-0000-0000-0000A07D0000}"/>
    <cellStyle name="20% - Accent1 4 2 2 2 5 3 6 3" xfId="32343" xr:uid="{00000000-0005-0000-0000-0000A17D0000}"/>
    <cellStyle name="20% - Accent1 4 2 2 2 5 3 7" xfId="32344" xr:uid="{00000000-0005-0000-0000-0000A27D0000}"/>
    <cellStyle name="20% - Accent1 4 2 2 2 5 3 7 2" xfId="32345" xr:uid="{00000000-0005-0000-0000-0000A37D0000}"/>
    <cellStyle name="20% - Accent1 4 2 2 2 5 3 8" xfId="32346" xr:uid="{00000000-0005-0000-0000-0000A47D0000}"/>
    <cellStyle name="20% - Accent1 4 2 2 2 5 3 8 2" xfId="32347" xr:uid="{00000000-0005-0000-0000-0000A57D0000}"/>
    <cellStyle name="20% - Accent1 4 2 2 2 5 3 9" xfId="32348" xr:uid="{00000000-0005-0000-0000-0000A67D0000}"/>
    <cellStyle name="20% - Accent1 4 2 2 2 5 4" xfId="32349" xr:uid="{00000000-0005-0000-0000-0000A77D0000}"/>
    <cellStyle name="20% - Accent1 4 2 2 2 5 4 2" xfId="32350" xr:uid="{00000000-0005-0000-0000-0000A87D0000}"/>
    <cellStyle name="20% - Accent1 4 2 2 2 5 4 2 2" xfId="32351" xr:uid="{00000000-0005-0000-0000-0000A97D0000}"/>
    <cellStyle name="20% - Accent1 4 2 2 2 5 4 2 2 2" xfId="32352" xr:uid="{00000000-0005-0000-0000-0000AA7D0000}"/>
    <cellStyle name="20% - Accent1 4 2 2 2 5 4 2 3" xfId="32353" xr:uid="{00000000-0005-0000-0000-0000AB7D0000}"/>
    <cellStyle name="20% - Accent1 4 2 2 2 5 4 3" xfId="32354" xr:uid="{00000000-0005-0000-0000-0000AC7D0000}"/>
    <cellStyle name="20% - Accent1 4 2 2 2 5 4 3 2" xfId="32355" xr:uid="{00000000-0005-0000-0000-0000AD7D0000}"/>
    <cellStyle name="20% - Accent1 4 2 2 2 5 4 4" xfId="32356" xr:uid="{00000000-0005-0000-0000-0000AE7D0000}"/>
    <cellStyle name="20% - Accent1 4 2 2 2 5 5" xfId="32357" xr:uid="{00000000-0005-0000-0000-0000AF7D0000}"/>
    <cellStyle name="20% - Accent1 4 2 2 2 5 5 2" xfId="32358" xr:uid="{00000000-0005-0000-0000-0000B07D0000}"/>
    <cellStyle name="20% - Accent1 4 2 2 2 5 5 2 2" xfId="32359" xr:uid="{00000000-0005-0000-0000-0000B17D0000}"/>
    <cellStyle name="20% - Accent1 4 2 2 2 5 5 2 2 2" xfId="32360" xr:uid="{00000000-0005-0000-0000-0000B27D0000}"/>
    <cellStyle name="20% - Accent1 4 2 2 2 5 5 2 3" xfId="32361" xr:uid="{00000000-0005-0000-0000-0000B37D0000}"/>
    <cellStyle name="20% - Accent1 4 2 2 2 5 5 3" xfId="32362" xr:uid="{00000000-0005-0000-0000-0000B47D0000}"/>
    <cellStyle name="20% - Accent1 4 2 2 2 5 5 3 2" xfId="32363" xr:uid="{00000000-0005-0000-0000-0000B57D0000}"/>
    <cellStyle name="20% - Accent1 4 2 2 2 5 5 4" xfId="32364" xr:uid="{00000000-0005-0000-0000-0000B67D0000}"/>
    <cellStyle name="20% - Accent1 4 2 2 2 5 6" xfId="32365" xr:uid="{00000000-0005-0000-0000-0000B77D0000}"/>
    <cellStyle name="20% - Accent1 4 2 2 2 5 6 2" xfId="32366" xr:uid="{00000000-0005-0000-0000-0000B87D0000}"/>
    <cellStyle name="20% - Accent1 4 2 2 2 5 6 2 2" xfId="32367" xr:uid="{00000000-0005-0000-0000-0000B97D0000}"/>
    <cellStyle name="20% - Accent1 4 2 2 2 5 6 2 2 2" xfId="32368" xr:uid="{00000000-0005-0000-0000-0000BA7D0000}"/>
    <cellStyle name="20% - Accent1 4 2 2 2 5 6 2 3" xfId="32369" xr:uid="{00000000-0005-0000-0000-0000BB7D0000}"/>
    <cellStyle name="20% - Accent1 4 2 2 2 5 6 3" xfId="32370" xr:uid="{00000000-0005-0000-0000-0000BC7D0000}"/>
    <cellStyle name="20% - Accent1 4 2 2 2 5 6 3 2" xfId="32371" xr:uid="{00000000-0005-0000-0000-0000BD7D0000}"/>
    <cellStyle name="20% - Accent1 4 2 2 2 5 6 4" xfId="32372" xr:uid="{00000000-0005-0000-0000-0000BE7D0000}"/>
    <cellStyle name="20% - Accent1 4 2 2 2 5 7" xfId="32373" xr:uid="{00000000-0005-0000-0000-0000BF7D0000}"/>
    <cellStyle name="20% - Accent1 4 2 2 2 5 7 2" xfId="32374" xr:uid="{00000000-0005-0000-0000-0000C07D0000}"/>
    <cellStyle name="20% - Accent1 4 2 2 2 5 7 2 2" xfId="32375" xr:uid="{00000000-0005-0000-0000-0000C17D0000}"/>
    <cellStyle name="20% - Accent1 4 2 2 2 5 7 3" xfId="32376" xr:uid="{00000000-0005-0000-0000-0000C27D0000}"/>
    <cellStyle name="20% - Accent1 4 2 2 2 5 8" xfId="32377" xr:uid="{00000000-0005-0000-0000-0000C37D0000}"/>
    <cellStyle name="20% - Accent1 4 2 2 2 5 8 2" xfId="32378" xr:uid="{00000000-0005-0000-0000-0000C47D0000}"/>
    <cellStyle name="20% - Accent1 4 2 2 2 5 8 2 2" xfId="32379" xr:uid="{00000000-0005-0000-0000-0000C57D0000}"/>
    <cellStyle name="20% - Accent1 4 2 2 2 5 8 3" xfId="32380" xr:uid="{00000000-0005-0000-0000-0000C67D0000}"/>
    <cellStyle name="20% - Accent1 4 2 2 2 5 9" xfId="32381" xr:uid="{00000000-0005-0000-0000-0000C77D0000}"/>
    <cellStyle name="20% - Accent1 4 2 2 2 5 9 2" xfId="32382" xr:uid="{00000000-0005-0000-0000-0000C87D0000}"/>
    <cellStyle name="20% - Accent1 4 2 2 2 6" xfId="32383" xr:uid="{00000000-0005-0000-0000-0000C97D0000}"/>
    <cellStyle name="20% - Accent1 4 2 2 2 6 2" xfId="32384" xr:uid="{00000000-0005-0000-0000-0000CA7D0000}"/>
    <cellStyle name="20% - Accent1 4 2 2 2 6 2 2" xfId="32385" xr:uid="{00000000-0005-0000-0000-0000CB7D0000}"/>
    <cellStyle name="20% - Accent1 4 2 2 2 6 2 2 2" xfId="32386" xr:uid="{00000000-0005-0000-0000-0000CC7D0000}"/>
    <cellStyle name="20% - Accent1 4 2 2 2 6 2 2 2 2" xfId="32387" xr:uid="{00000000-0005-0000-0000-0000CD7D0000}"/>
    <cellStyle name="20% - Accent1 4 2 2 2 6 2 2 3" xfId="32388" xr:uid="{00000000-0005-0000-0000-0000CE7D0000}"/>
    <cellStyle name="20% - Accent1 4 2 2 2 6 2 3" xfId="32389" xr:uid="{00000000-0005-0000-0000-0000CF7D0000}"/>
    <cellStyle name="20% - Accent1 4 2 2 2 6 2 3 2" xfId="32390" xr:uid="{00000000-0005-0000-0000-0000D07D0000}"/>
    <cellStyle name="20% - Accent1 4 2 2 2 6 2 4" xfId="32391" xr:uid="{00000000-0005-0000-0000-0000D17D0000}"/>
    <cellStyle name="20% - Accent1 4 2 2 2 6 3" xfId="32392" xr:uid="{00000000-0005-0000-0000-0000D27D0000}"/>
    <cellStyle name="20% - Accent1 4 2 2 2 6 3 2" xfId="32393" xr:uid="{00000000-0005-0000-0000-0000D37D0000}"/>
    <cellStyle name="20% - Accent1 4 2 2 2 6 3 2 2" xfId="32394" xr:uid="{00000000-0005-0000-0000-0000D47D0000}"/>
    <cellStyle name="20% - Accent1 4 2 2 2 6 3 2 2 2" xfId="32395" xr:uid="{00000000-0005-0000-0000-0000D57D0000}"/>
    <cellStyle name="20% - Accent1 4 2 2 2 6 3 2 3" xfId="32396" xr:uid="{00000000-0005-0000-0000-0000D67D0000}"/>
    <cellStyle name="20% - Accent1 4 2 2 2 6 3 3" xfId="32397" xr:uid="{00000000-0005-0000-0000-0000D77D0000}"/>
    <cellStyle name="20% - Accent1 4 2 2 2 6 3 3 2" xfId="32398" xr:uid="{00000000-0005-0000-0000-0000D87D0000}"/>
    <cellStyle name="20% - Accent1 4 2 2 2 6 3 4" xfId="32399" xr:uid="{00000000-0005-0000-0000-0000D97D0000}"/>
    <cellStyle name="20% - Accent1 4 2 2 2 6 4" xfId="32400" xr:uid="{00000000-0005-0000-0000-0000DA7D0000}"/>
    <cellStyle name="20% - Accent1 4 2 2 2 6 4 2" xfId="32401" xr:uid="{00000000-0005-0000-0000-0000DB7D0000}"/>
    <cellStyle name="20% - Accent1 4 2 2 2 6 4 2 2" xfId="32402" xr:uid="{00000000-0005-0000-0000-0000DC7D0000}"/>
    <cellStyle name="20% - Accent1 4 2 2 2 6 4 2 2 2" xfId="32403" xr:uid="{00000000-0005-0000-0000-0000DD7D0000}"/>
    <cellStyle name="20% - Accent1 4 2 2 2 6 4 2 3" xfId="32404" xr:uid="{00000000-0005-0000-0000-0000DE7D0000}"/>
    <cellStyle name="20% - Accent1 4 2 2 2 6 4 3" xfId="32405" xr:uid="{00000000-0005-0000-0000-0000DF7D0000}"/>
    <cellStyle name="20% - Accent1 4 2 2 2 6 4 3 2" xfId="32406" xr:uid="{00000000-0005-0000-0000-0000E07D0000}"/>
    <cellStyle name="20% - Accent1 4 2 2 2 6 4 4" xfId="32407" xr:uid="{00000000-0005-0000-0000-0000E17D0000}"/>
    <cellStyle name="20% - Accent1 4 2 2 2 6 5" xfId="32408" xr:uid="{00000000-0005-0000-0000-0000E27D0000}"/>
    <cellStyle name="20% - Accent1 4 2 2 2 6 5 2" xfId="32409" xr:uid="{00000000-0005-0000-0000-0000E37D0000}"/>
    <cellStyle name="20% - Accent1 4 2 2 2 6 5 2 2" xfId="32410" xr:uid="{00000000-0005-0000-0000-0000E47D0000}"/>
    <cellStyle name="20% - Accent1 4 2 2 2 6 5 3" xfId="32411" xr:uid="{00000000-0005-0000-0000-0000E57D0000}"/>
    <cellStyle name="20% - Accent1 4 2 2 2 6 6" xfId="32412" xr:uid="{00000000-0005-0000-0000-0000E67D0000}"/>
    <cellStyle name="20% - Accent1 4 2 2 2 6 6 2" xfId="32413" xr:uid="{00000000-0005-0000-0000-0000E77D0000}"/>
    <cellStyle name="20% - Accent1 4 2 2 2 6 6 2 2" xfId="32414" xr:uid="{00000000-0005-0000-0000-0000E87D0000}"/>
    <cellStyle name="20% - Accent1 4 2 2 2 6 6 3" xfId="32415" xr:uid="{00000000-0005-0000-0000-0000E97D0000}"/>
    <cellStyle name="20% - Accent1 4 2 2 2 6 7" xfId="32416" xr:uid="{00000000-0005-0000-0000-0000EA7D0000}"/>
    <cellStyle name="20% - Accent1 4 2 2 2 6 7 2" xfId="32417" xr:uid="{00000000-0005-0000-0000-0000EB7D0000}"/>
    <cellStyle name="20% - Accent1 4 2 2 2 6 8" xfId="32418" xr:uid="{00000000-0005-0000-0000-0000EC7D0000}"/>
    <cellStyle name="20% - Accent1 4 2 2 2 6 8 2" xfId="32419" xr:uid="{00000000-0005-0000-0000-0000ED7D0000}"/>
    <cellStyle name="20% - Accent1 4 2 2 2 6 9" xfId="32420" xr:uid="{00000000-0005-0000-0000-0000EE7D0000}"/>
    <cellStyle name="20% - Accent1 4 2 2 2 7" xfId="32421" xr:uid="{00000000-0005-0000-0000-0000EF7D0000}"/>
    <cellStyle name="20% - Accent1 4 2 2 2 7 2" xfId="32422" xr:uid="{00000000-0005-0000-0000-0000F07D0000}"/>
    <cellStyle name="20% - Accent1 4 2 2 2 7 2 2" xfId="32423" xr:uid="{00000000-0005-0000-0000-0000F17D0000}"/>
    <cellStyle name="20% - Accent1 4 2 2 2 7 2 2 2" xfId="32424" xr:uid="{00000000-0005-0000-0000-0000F27D0000}"/>
    <cellStyle name="20% - Accent1 4 2 2 2 7 2 2 2 2" xfId="32425" xr:uid="{00000000-0005-0000-0000-0000F37D0000}"/>
    <cellStyle name="20% - Accent1 4 2 2 2 7 2 2 3" xfId="32426" xr:uid="{00000000-0005-0000-0000-0000F47D0000}"/>
    <cellStyle name="20% - Accent1 4 2 2 2 7 2 3" xfId="32427" xr:uid="{00000000-0005-0000-0000-0000F57D0000}"/>
    <cellStyle name="20% - Accent1 4 2 2 2 7 2 3 2" xfId="32428" xr:uid="{00000000-0005-0000-0000-0000F67D0000}"/>
    <cellStyle name="20% - Accent1 4 2 2 2 7 2 4" xfId="32429" xr:uid="{00000000-0005-0000-0000-0000F77D0000}"/>
    <cellStyle name="20% - Accent1 4 2 2 2 7 3" xfId="32430" xr:uid="{00000000-0005-0000-0000-0000F87D0000}"/>
    <cellStyle name="20% - Accent1 4 2 2 2 7 3 2" xfId="32431" xr:uid="{00000000-0005-0000-0000-0000F97D0000}"/>
    <cellStyle name="20% - Accent1 4 2 2 2 7 3 2 2" xfId="32432" xr:uid="{00000000-0005-0000-0000-0000FA7D0000}"/>
    <cellStyle name="20% - Accent1 4 2 2 2 7 3 2 2 2" xfId="32433" xr:uid="{00000000-0005-0000-0000-0000FB7D0000}"/>
    <cellStyle name="20% - Accent1 4 2 2 2 7 3 2 3" xfId="32434" xr:uid="{00000000-0005-0000-0000-0000FC7D0000}"/>
    <cellStyle name="20% - Accent1 4 2 2 2 7 3 3" xfId="32435" xr:uid="{00000000-0005-0000-0000-0000FD7D0000}"/>
    <cellStyle name="20% - Accent1 4 2 2 2 7 3 3 2" xfId="32436" xr:uid="{00000000-0005-0000-0000-0000FE7D0000}"/>
    <cellStyle name="20% - Accent1 4 2 2 2 7 3 4" xfId="32437" xr:uid="{00000000-0005-0000-0000-0000FF7D0000}"/>
    <cellStyle name="20% - Accent1 4 2 2 2 7 4" xfId="32438" xr:uid="{00000000-0005-0000-0000-0000007E0000}"/>
    <cellStyle name="20% - Accent1 4 2 2 2 7 4 2" xfId="32439" xr:uid="{00000000-0005-0000-0000-0000017E0000}"/>
    <cellStyle name="20% - Accent1 4 2 2 2 7 4 2 2" xfId="32440" xr:uid="{00000000-0005-0000-0000-0000027E0000}"/>
    <cellStyle name="20% - Accent1 4 2 2 2 7 4 2 2 2" xfId="32441" xr:uid="{00000000-0005-0000-0000-0000037E0000}"/>
    <cellStyle name="20% - Accent1 4 2 2 2 7 4 2 3" xfId="32442" xr:uid="{00000000-0005-0000-0000-0000047E0000}"/>
    <cellStyle name="20% - Accent1 4 2 2 2 7 4 3" xfId="32443" xr:uid="{00000000-0005-0000-0000-0000057E0000}"/>
    <cellStyle name="20% - Accent1 4 2 2 2 7 4 3 2" xfId="32444" xr:uid="{00000000-0005-0000-0000-0000067E0000}"/>
    <cellStyle name="20% - Accent1 4 2 2 2 7 4 4" xfId="32445" xr:uid="{00000000-0005-0000-0000-0000077E0000}"/>
    <cellStyle name="20% - Accent1 4 2 2 2 7 5" xfId="32446" xr:uid="{00000000-0005-0000-0000-0000087E0000}"/>
    <cellStyle name="20% - Accent1 4 2 2 2 7 5 2" xfId="32447" xr:uid="{00000000-0005-0000-0000-0000097E0000}"/>
    <cellStyle name="20% - Accent1 4 2 2 2 7 5 2 2" xfId="32448" xr:uid="{00000000-0005-0000-0000-00000A7E0000}"/>
    <cellStyle name="20% - Accent1 4 2 2 2 7 5 3" xfId="32449" xr:uid="{00000000-0005-0000-0000-00000B7E0000}"/>
    <cellStyle name="20% - Accent1 4 2 2 2 7 6" xfId="32450" xr:uid="{00000000-0005-0000-0000-00000C7E0000}"/>
    <cellStyle name="20% - Accent1 4 2 2 2 7 6 2" xfId="32451" xr:uid="{00000000-0005-0000-0000-00000D7E0000}"/>
    <cellStyle name="20% - Accent1 4 2 2 2 7 6 2 2" xfId="32452" xr:uid="{00000000-0005-0000-0000-00000E7E0000}"/>
    <cellStyle name="20% - Accent1 4 2 2 2 7 6 3" xfId="32453" xr:uid="{00000000-0005-0000-0000-00000F7E0000}"/>
    <cellStyle name="20% - Accent1 4 2 2 2 7 7" xfId="32454" xr:uid="{00000000-0005-0000-0000-0000107E0000}"/>
    <cellStyle name="20% - Accent1 4 2 2 2 7 7 2" xfId="32455" xr:uid="{00000000-0005-0000-0000-0000117E0000}"/>
    <cellStyle name="20% - Accent1 4 2 2 2 7 8" xfId="32456" xr:uid="{00000000-0005-0000-0000-0000127E0000}"/>
    <cellStyle name="20% - Accent1 4 2 2 2 7 8 2" xfId="32457" xr:uid="{00000000-0005-0000-0000-0000137E0000}"/>
    <cellStyle name="20% - Accent1 4 2 2 2 7 9" xfId="32458" xr:uid="{00000000-0005-0000-0000-0000147E0000}"/>
    <cellStyle name="20% - Accent1 4 2 2 2 8" xfId="32459" xr:uid="{00000000-0005-0000-0000-0000157E0000}"/>
    <cellStyle name="20% - Accent1 4 2 2 2 8 2" xfId="32460" xr:uid="{00000000-0005-0000-0000-0000167E0000}"/>
    <cellStyle name="20% - Accent1 4 2 2 2 8 2 2" xfId="32461" xr:uid="{00000000-0005-0000-0000-0000177E0000}"/>
    <cellStyle name="20% - Accent1 4 2 2 2 8 2 2 2" xfId="32462" xr:uid="{00000000-0005-0000-0000-0000187E0000}"/>
    <cellStyle name="20% - Accent1 4 2 2 2 8 2 3" xfId="32463" xr:uid="{00000000-0005-0000-0000-0000197E0000}"/>
    <cellStyle name="20% - Accent1 4 2 2 2 8 3" xfId="32464" xr:uid="{00000000-0005-0000-0000-00001A7E0000}"/>
    <cellStyle name="20% - Accent1 4 2 2 2 8 3 2" xfId="32465" xr:uid="{00000000-0005-0000-0000-00001B7E0000}"/>
    <cellStyle name="20% - Accent1 4 2 2 2 8 4" xfId="32466" xr:uid="{00000000-0005-0000-0000-00001C7E0000}"/>
    <cellStyle name="20% - Accent1 4 2 2 2 9" xfId="32467" xr:uid="{00000000-0005-0000-0000-00001D7E0000}"/>
    <cellStyle name="20% - Accent1 4 2 2 2 9 2" xfId="32468" xr:uid="{00000000-0005-0000-0000-00001E7E0000}"/>
    <cellStyle name="20% - Accent1 4 2 2 2 9 2 2" xfId="32469" xr:uid="{00000000-0005-0000-0000-00001F7E0000}"/>
    <cellStyle name="20% - Accent1 4 2 2 2 9 2 2 2" xfId="32470" xr:uid="{00000000-0005-0000-0000-0000207E0000}"/>
    <cellStyle name="20% - Accent1 4 2 2 2 9 2 3" xfId="32471" xr:uid="{00000000-0005-0000-0000-0000217E0000}"/>
    <cellStyle name="20% - Accent1 4 2 2 2 9 3" xfId="32472" xr:uid="{00000000-0005-0000-0000-0000227E0000}"/>
    <cellStyle name="20% - Accent1 4 2 2 2 9 3 2" xfId="32473" xr:uid="{00000000-0005-0000-0000-0000237E0000}"/>
    <cellStyle name="20% - Accent1 4 2 2 2 9 4" xfId="32474" xr:uid="{00000000-0005-0000-0000-0000247E0000}"/>
    <cellStyle name="20% - Accent1 4 2 2 3" xfId="32475" xr:uid="{00000000-0005-0000-0000-0000257E0000}"/>
    <cellStyle name="20% - Accent1 4 2 2 3 10" xfId="32476" xr:uid="{00000000-0005-0000-0000-0000267E0000}"/>
    <cellStyle name="20% - Accent1 4 2 2 3 10 2" xfId="32477" xr:uid="{00000000-0005-0000-0000-0000277E0000}"/>
    <cellStyle name="20% - Accent1 4 2 2 3 10 2 2" xfId="32478" xr:uid="{00000000-0005-0000-0000-0000287E0000}"/>
    <cellStyle name="20% - Accent1 4 2 2 3 10 3" xfId="32479" xr:uid="{00000000-0005-0000-0000-0000297E0000}"/>
    <cellStyle name="20% - Accent1 4 2 2 3 11" xfId="32480" xr:uid="{00000000-0005-0000-0000-00002A7E0000}"/>
    <cellStyle name="20% - Accent1 4 2 2 3 11 2" xfId="32481" xr:uid="{00000000-0005-0000-0000-00002B7E0000}"/>
    <cellStyle name="20% - Accent1 4 2 2 3 11 2 2" xfId="32482" xr:uid="{00000000-0005-0000-0000-00002C7E0000}"/>
    <cellStyle name="20% - Accent1 4 2 2 3 11 3" xfId="32483" xr:uid="{00000000-0005-0000-0000-00002D7E0000}"/>
    <cellStyle name="20% - Accent1 4 2 2 3 12" xfId="32484" xr:uid="{00000000-0005-0000-0000-00002E7E0000}"/>
    <cellStyle name="20% - Accent1 4 2 2 3 12 2" xfId="32485" xr:uid="{00000000-0005-0000-0000-00002F7E0000}"/>
    <cellStyle name="20% - Accent1 4 2 2 3 13" xfId="32486" xr:uid="{00000000-0005-0000-0000-0000307E0000}"/>
    <cellStyle name="20% - Accent1 4 2 2 3 13 2" xfId="32487" xr:uid="{00000000-0005-0000-0000-0000317E0000}"/>
    <cellStyle name="20% - Accent1 4 2 2 3 14" xfId="32488" xr:uid="{00000000-0005-0000-0000-0000327E0000}"/>
    <cellStyle name="20% - Accent1 4 2 2 3 2" xfId="32489" xr:uid="{00000000-0005-0000-0000-0000337E0000}"/>
    <cellStyle name="20% - Accent1 4 2 2 3 2 10" xfId="32490" xr:uid="{00000000-0005-0000-0000-0000347E0000}"/>
    <cellStyle name="20% - Accent1 4 2 2 3 2 10 2" xfId="32491" xr:uid="{00000000-0005-0000-0000-0000357E0000}"/>
    <cellStyle name="20% - Accent1 4 2 2 3 2 11" xfId="32492" xr:uid="{00000000-0005-0000-0000-0000367E0000}"/>
    <cellStyle name="20% - Accent1 4 2 2 3 2 2" xfId="32493" xr:uid="{00000000-0005-0000-0000-0000377E0000}"/>
    <cellStyle name="20% - Accent1 4 2 2 3 2 2 2" xfId="32494" xr:uid="{00000000-0005-0000-0000-0000387E0000}"/>
    <cellStyle name="20% - Accent1 4 2 2 3 2 2 2 2" xfId="32495" xr:uid="{00000000-0005-0000-0000-0000397E0000}"/>
    <cellStyle name="20% - Accent1 4 2 2 3 2 2 2 2 2" xfId="32496" xr:uid="{00000000-0005-0000-0000-00003A7E0000}"/>
    <cellStyle name="20% - Accent1 4 2 2 3 2 2 2 2 2 2" xfId="32497" xr:uid="{00000000-0005-0000-0000-00003B7E0000}"/>
    <cellStyle name="20% - Accent1 4 2 2 3 2 2 2 2 3" xfId="32498" xr:uid="{00000000-0005-0000-0000-00003C7E0000}"/>
    <cellStyle name="20% - Accent1 4 2 2 3 2 2 2 3" xfId="32499" xr:uid="{00000000-0005-0000-0000-00003D7E0000}"/>
    <cellStyle name="20% - Accent1 4 2 2 3 2 2 2 3 2" xfId="32500" xr:uid="{00000000-0005-0000-0000-00003E7E0000}"/>
    <cellStyle name="20% - Accent1 4 2 2 3 2 2 2 4" xfId="32501" xr:uid="{00000000-0005-0000-0000-00003F7E0000}"/>
    <cellStyle name="20% - Accent1 4 2 2 3 2 2 3" xfId="32502" xr:uid="{00000000-0005-0000-0000-0000407E0000}"/>
    <cellStyle name="20% - Accent1 4 2 2 3 2 2 3 2" xfId="32503" xr:uid="{00000000-0005-0000-0000-0000417E0000}"/>
    <cellStyle name="20% - Accent1 4 2 2 3 2 2 3 2 2" xfId="32504" xr:uid="{00000000-0005-0000-0000-0000427E0000}"/>
    <cellStyle name="20% - Accent1 4 2 2 3 2 2 3 2 2 2" xfId="32505" xr:uid="{00000000-0005-0000-0000-0000437E0000}"/>
    <cellStyle name="20% - Accent1 4 2 2 3 2 2 3 2 3" xfId="32506" xr:uid="{00000000-0005-0000-0000-0000447E0000}"/>
    <cellStyle name="20% - Accent1 4 2 2 3 2 2 3 3" xfId="32507" xr:uid="{00000000-0005-0000-0000-0000457E0000}"/>
    <cellStyle name="20% - Accent1 4 2 2 3 2 2 3 3 2" xfId="32508" xr:uid="{00000000-0005-0000-0000-0000467E0000}"/>
    <cellStyle name="20% - Accent1 4 2 2 3 2 2 3 4" xfId="32509" xr:uid="{00000000-0005-0000-0000-0000477E0000}"/>
    <cellStyle name="20% - Accent1 4 2 2 3 2 2 4" xfId="32510" xr:uid="{00000000-0005-0000-0000-0000487E0000}"/>
    <cellStyle name="20% - Accent1 4 2 2 3 2 2 4 2" xfId="32511" xr:uid="{00000000-0005-0000-0000-0000497E0000}"/>
    <cellStyle name="20% - Accent1 4 2 2 3 2 2 4 2 2" xfId="32512" xr:uid="{00000000-0005-0000-0000-00004A7E0000}"/>
    <cellStyle name="20% - Accent1 4 2 2 3 2 2 4 2 2 2" xfId="32513" xr:uid="{00000000-0005-0000-0000-00004B7E0000}"/>
    <cellStyle name="20% - Accent1 4 2 2 3 2 2 4 2 3" xfId="32514" xr:uid="{00000000-0005-0000-0000-00004C7E0000}"/>
    <cellStyle name="20% - Accent1 4 2 2 3 2 2 4 3" xfId="32515" xr:uid="{00000000-0005-0000-0000-00004D7E0000}"/>
    <cellStyle name="20% - Accent1 4 2 2 3 2 2 4 3 2" xfId="32516" xr:uid="{00000000-0005-0000-0000-00004E7E0000}"/>
    <cellStyle name="20% - Accent1 4 2 2 3 2 2 4 4" xfId="32517" xr:uid="{00000000-0005-0000-0000-00004F7E0000}"/>
    <cellStyle name="20% - Accent1 4 2 2 3 2 2 5" xfId="32518" xr:uid="{00000000-0005-0000-0000-0000507E0000}"/>
    <cellStyle name="20% - Accent1 4 2 2 3 2 2 5 2" xfId="32519" xr:uid="{00000000-0005-0000-0000-0000517E0000}"/>
    <cellStyle name="20% - Accent1 4 2 2 3 2 2 5 2 2" xfId="32520" xr:uid="{00000000-0005-0000-0000-0000527E0000}"/>
    <cellStyle name="20% - Accent1 4 2 2 3 2 2 5 3" xfId="32521" xr:uid="{00000000-0005-0000-0000-0000537E0000}"/>
    <cellStyle name="20% - Accent1 4 2 2 3 2 2 6" xfId="32522" xr:uid="{00000000-0005-0000-0000-0000547E0000}"/>
    <cellStyle name="20% - Accent1 4 2 2 3 2 2 6 2" xfId="32523" xr:uid="{00000000-0005-0000-0000-0000557E0000}"/>
    <cellStyle name="20% - Accent1 4 2 2 3 2 2 6 2 2" xfId="32524" xr:uid="{00000000-0005-0000-0000-0000567E0000}"/>
    <cellStyle name="20% - Accent1 4 2 2 3 2 2 6 3" xfId="32525" xr:uid="{00000000-0005-0000-0000-0000577E0000}"/>
    <cellStyle name="20% - Accent1 4 2 2 3 2 2 7" xfId="32526" xr:uid="{00000000-0005-0000-0000-0000587E0000}"/>
    <cellStyle name="20% - Accent1 4 2 2 3 2 2 7 2" xfId="32527" xr:uid="{00000000-0005-0000-0000-0000597E0000}"/>
    <cellStyle name="20% - Accent1 4 2 2 3 2 2 8" xfId="32528" xr:uid="{00000000-0005-0000-0000-00005A7E0000}"/>
    <cellStyle name="20% - Accent1 4 2 2 3 2 2 8 2" xfId="32529" xr:uid="{00000000-0005-0000-0000-00005B7E0000}"/>
    <cellStyle name="20% - Accent1 4 2 2 3 2 2 9" xfId="32530" xr:uid="{00000000-0005-0000-0000-00005C7E0000}"/>
    <cellStyle name="20% - Accent1 4 2 2 3 2 3" xfId="32531" xr:uid="{00000000-0005-0000-0000-00005D7E0000}"/>
    <cellStyle name="20% - Accent1 4 2 2 3 2 3 2" xfId="32532" xr:uid="{00000000-0005-0000-0000-00005E7E0000}"/>
    <cellStyle name="20% - Accent1 4 2 2 3 2 3 2 2" xfId="32533" xr:uid="{00000000-0005-0000-0000-00005F7E0000}"/>
    <cellStyle name="20% - Accent1 4 2 2 3 2 3 2 2 2" xfId="32534" xr:uid="{00000000-0005-0000-0000-0000607E0000}"/>
    <cellStyle name="20% - Accent1 4 2 2 3 2 3 2 2 2 2" xfId="32535" xr:uid="{00000000-0005-0000-0000-0000617E0000}"/>
    <cellStyle name="20% - Accent1 4 2 2 3 2 3 2 2 3" xfId="32536" xr:uid="{00000000-0005-0000-0000-0000627E0000}"/>
    <cellStyle name="20% - Accent1 4 2 2 3 2 3 2 3" xfId="32537" xr:uid="{00000000-0005-0000-0000-0000637E0000}"/>
    <cellStyle name="20% - Accent1 4 2 2 3 2 3 2 3 2" xfId="32538" xr:uid="{00000000-0005-0000-0000-0000647E0000}"/>
    <cellStyle name="20% - Accent1 4 2 2 3 2 3 2 4" xfId="32539" xr:uid="{00000000-0005-0000-0000-0000657E0000}"/>
    <cellStyle name="20% - Accent1 4 2 2 3 2 3 3" xfId="32540" xr:uid="{00000000-0005-0000-0000-0000667E0000}"/>
    <cellStyle name="20% - Accent1 4 2 2 3 2 3 3 2" xfId="32541" xr:uid="{00000000-0005-0000-0000-0000677E0000}"/>
    <cellStyle name="20% - Accent1 4 2 2 3 2 3 3 2 2" xfId="32542" xr:uid="{00000000-0005-0000-0000-0000687E0000}"/>
    <cellStyle name="20% - Accent1 4 2 2 3 2 3 3 2 2 2" xfId="32543" xr:uid="{00000000-0005-0000-0000-0000697E0000}"/>
    <cellStyle name="20% - Accent1 4 2 2 3 2 3 3 2 3" xfId="32544" xr:uid="{00000000-0005-0000-0000-00006A7E0000}"/>
    <cellStyle name="20% - Accent1 4 2 2 3 2 3 3 3" xfId="32545" xr:uid="{00000000-0005-0000-0000-00006B7E0000}"/>
    <cellStyle name="20% - Accent1 4 2 2 3 2 3 3 3 2" xfId="32546" xr:uid="{00000000-0005-0000-0000-00006C7E0000}"/>
    <cellStyle name="20% - Accent1 4 2 2 3 2 3 3 4" xfId="32547" xr:uid="{00000000-0005-0000-0000-00006D7E0000}"/>
    <cellStyle name="20% - Accent1 4 2 2 3 2 3 4" xfId="32548" xr:uid="{00000000-0005-0000-0000-00006E7E0000}"/>
    <cellStyle name="20% - Accent1 4 2 2 3 2 3 4 2" xfId="32549" xr:uid="{00000000-0005-0000-0000-00006F7E0000}"/>
    <cellStyle name="20% - Accent1 4 2 2 3 2 3 4 2 2" xfId="32550" xr:uid="{00000000-0005-0000-0000-0000707E0000}"/>
    <cellStyle name="20% - Accent1 4 2 2 3 2 3 4 2 2 2" xfId="32551" xr:uid="{00000000-0005-0000-0000-0000717E0000}"/>
    <cellStyle name="20% - Accent1 4 2 2 3 2 3 4 2 3" xfId="32552" xr:uid="{00000000-0005-0000-0000-0000727E0000}"/>
    <cellStyle name="20% - Accent1 4 2 2 3 2 3 4 3" xfId="32553" xr:uid="{00000000-0005-0000-0000-0000737E0000}"/>
    <cellStyle name="20% - Accent1 4 2 2 3 2 3 4 3 2" xfId="32554" xr:uid="{00000000-0005-0000-0000-0000747E0000}"/>
    <cellStyle name="20% - Accent1 4 2 2 3 2 3 4 4" xfId="32555" xr:uid="{00000000-0005-0000-0000-0000757E0000}"/>
    <cellStyle name="20% - Accent1 4 2 2 3 2 3 5" xfId="32556" xr:uid="{00000000-0005-0000-0000-0000767E0000}"/>
    <cellStyle name="20% - Accent1 4 2 2 3 2 3 5 2" xfId="32557" xr:uid="{00000000-0005-0000-0000-0000777E0000}"/>
    <cellStyle name="20% - Accent1 4 2 2 3 2 3 5 2 2" xfId="32558" xr:uid="{00000000-0005-0000-0000-0000787E0000}"/>
    <cellStyle name="20% - Accent1 4 2 2 3 2 3 5 3" xfId="32559" xr:uid="{00000000-0005-0000-0000-0000797E0000}"/>
    <cellStyle name="20% - Accent1 4 2 2 3 2 3 6" xfId="32560" xr:uid="{00000000-0005-0000-0000-00007A7E0000}"/>
    <cellStyle name="20% - Accent1 4 2 2 3 2 3 6 2" xfId="32561" xr:uid="{00000000-0005-0000-0000-00007B7E0000}"/>
    <cellStyle name="20% - Accent1 4 2 2 3 2 3 6 2 2" xfId="32562" xr:uid="{00000000-0005-0000-0000-00007C7E0000}"/>
    <cellStyle name="20% - Accent1 4 2 2 3 2 3 6 3" xfId="32563" xr:uid="{00000000-0005-0000-0000-00007D7E0000}"/>
    <cellStyle name="20% - Accent1 4 2 2 3 2 3 7" xfId="32564" xr:uid="{00000000-0005-0000-0000-00007E7E0000}"/>
    <cellStyle name="20% - Accent1 4 2 2 3 2 3 7 2" xfId="32565" xr:uid="{00000000-0005-0000-0000-00007F7E0000}"/>
    <cellStyle name="20% - Accent1 4 2 2 3 2 3 8" xfId="32566" xr:uid="{00000000-0005-0000-0000-0000807E0000}"/>
    <cellStyle name="20% - Accent1 4 2 2 3 2 3 8 2" xfId="32567" xr:uid="{00000000-0005-0000-0000-0000817E0000}"/>
    <cellStyle name="20% - Accent1 4 2 2 3 2 3 9" xfId="32568" xr:uid="{00000000-0005-0000-0000-0000827E0000}"/>
    <cellStyle name="20% - Accent1 4 2 2 3 2 4" xfId="32569" xr:uid="{00000000-0005-0000-0000-0000837E0000}"/>
    <cellStyle name="20% - Accent1 4 2 2 3 2 4 2" xfId="32570" xr:uid="{00000000-0005-0000-0000-0000847E0000}"/>
    <cellStyle name="20% - Accent1 4 2 2 3 2 4 2 2" xfId="32571" xr:uid="{00000000-0005-0000-0000-0000857E0000}"/>
    <cellStyle name="20% - Accent1 4 2 2 3 2 4 2 2 2" xfId="32572" xr:uid="{00000000-0005-0000-0000-0000867E0000}"/>
    <cellStyle name="20% - Accent1 4 2 2 3 2 4 2 3" xfId="32573" xr:uid="{00000000-0005-0000-0000-0000877E0000}"/>
    <cellStyle name="20% - Accent1 4 2 2 3 2 4 3" xfId="32574" xr:uid="{00000000-0005-0000-0000-0000887E0000}"/>
    <cellStyle name="20% - Accent1 4 2 2 3 2 4 3 2" xfId="32575" xr:uid="{00000000-0005-0000-0000-0000897E0000}"/>
    <cellStyle name="20% - Accent1 4 2 2 3 2 4 4" xfId="32576" xr:uid="{00000000-0005-0000-0000-00008A7E0000}"/>
    <cellStyle name="20% - Accent1 4 2 2 3 2 5" xfId="32577" xr:uid="{00000000-0005-0000-0000-00008B7E0000}"/>
    <cellStyle name="20% - Accent1 4 2 2 3 2 5 2" xfId="32578" xr:uid="{00000000-0005-0000-0000-00008C7E0000}"/>
    <cellStyle name="20% - Accent1 4 2 2 3 2 5 2 2" xfId="32579" xr:uid="{00000000-0005-0000-0000-00008D7E0000}"/>
    <cellStyle name="20% - Accent1 4 2 2 3 2 5 2 2 2" xfId="32580" xr:uid="{00000000-0005-0000-0000-00008E7E0000}"/>
    <cellStyle name="20% - Accent1 4 2 2 3 2 5 2 3" xfId="32581" xr:uid="{00000000-0005-0000-0000-00008F7E0000}"/>
    <cellStyle name="20% - Accent1 4 2 2 3 2 5 3" xfId="32582" xr:uid="{00000000-0005-0000-0000-0000907E0000}"/>
    <cellStyle name="20% - Accent1 4 2 2 3 2 5 3 2" xfId="32583" xr:uid="{00000000-0005-0000-0000-0000917E0000}"/>
    <cellStyle name="20% - Accent1 4 2 2 3 2 5 4" xfId="32584" xr:uid="{00000000-0005-0000-0000-0000927E0000}"/>
    <cellStyle name="20% - Accent1 4 2 2 3 2 6" xfId="32585" xr:uid="{00000000-0005-0000-0000-0000937E0000}"/>
    <cellStyle name="20% - Accent1 4 2 2 3 2 6 2" xfId="32586" xr:uid="{00000000-0005-0000-0000-0000947E0000}"/>
    <cellStyle name="20% - Accent1 4 2 2 3 2 6 2 2" xfId="32587" xr:uid="{00000000-0005-0000-0000-0000957E0000}"/>
    <cellStyle name="20% - Accent1 4 2 2 3 2 6 2 2 2" xfId="32588" xr:uid="{00000000-0005-0000-0000-0000967E0000}"/>
    <cellStyle name="20% - Accent1 4 2 2 3 2 6 2 3" xfId="32589" xr:uid="{00000000-0005-0000-0000-0000977E0000}"/>
    <cellStyle name="20% - Accent1 4 2 2 3 2 6 3" xfId="32590" xr:uid="{00000000-0005-0000-0000-0000987E0000}"/>
    <cellStyle name="20% - Accent1 4 2 2 3 2 6 3 2" xfId="32591" xr:uid="{00000000-0005-0000-0000-0000997E0000}"/>
    <cellStyle name="20% - Accent1 4 2 2 3 2 6 4" xfId="32592" xr:uid="{00000000-0005-0000-0000-00009A7E0000}"/>
    <cellStyle name="20% - Accent1 4 2 2 3 2 7" xfId="32593" xr:uid="{00000000-0005-0000-0000-00009B7E0000}"/>
    <cellStyle name="20% - Accent1 4 2 2 3 2 7 2" xfId="32594" xr:uid="{00000000-0005-0000-0000-00009C7E0000}"/>
    <cellStyle name="20% - Accent1 4 2 2 3 2 7 2 2" xfId="32595" xr:uid="{00000000-0005-0000-0000-00009D7E0000}"/>
    <cellStyle name="20% - Accent1 4 2 2 3 2 7 3" xfId="32596" xr:uid="{00000000-0005-0000-0000-00009E7E0000}"/>
    <cellStyle name="20% - Accent1 4 2 2 3 2 8" xfId="32597" xr:uid="{00000000-0005-0000-0000-00009F7E0000}"/>
    <cellStyle name="20% - Accent1 4 2 2 3 2 8 2" xfId="32598" xr:uid="{00000000-0005-0000-0000-0000A07E0000}"/>
    <cellStyle name="20% - Accent1 4 2 2 3 2 8 2 2" xfId="32599" xr:uid="{00000000-0005-0000-0000-0000A17E0000}"/>
    <cellStyle name="20% - Accent1 4 2 2 3 2 8 3" xfId="32600" xr:uid="{00000000-0005-0000-0000-0000A27E0000}"/>
    <cellStyle name="20% - Accent1 4 2 2 3 2 9" xfId="32601" xr:uid="{00000000-0005-0000-0000-0000A37E0000}"/>
    <cellStyle name="20% - Accent1 4 2 2 3 2 9 2" xfId="32602" xr:uid="{00000000-0005-0000-0000-0000A47E0000}"/>
    <cellStyle name="20% - Accent1 4 2 2 3 3" xfId="32603" xr:uid="{00000000-0005-0000-0000-0000A57E0000}"/>
    <cellStyle name="20% - Accent1 4 2 2 3 3 10" xfId="32604" xr:uid="{00000000-0005-0000-0000-0000A67E0000}"/>
    <cellStyle name="20% - Accent1 4 2 2 3 3 10 2" xfId="32605" xr:uid="{00000000-0005-0000-0000-0000A77E0000}"/>
    <cellStyle name="20% - Accent1 4 2 2 3 3 11" xfId="32606" xr:uid="{00000000-0005-0000-0000-0000A87E0000}"/>
    <cellStyle name="20% - Accent1 4 2 2 3 3 2" xfId="32607" xr:uid="{00000000-0005-0000-0000-0000A97E0000}"/>
    <cellStyle name="20% - Accent1 4 2 2 3 3 2 2" xfId="32608" xr:uid="{00000000-0005-0000-0000-0000AA7E0000}"/>
    <cellStyle name="20% - Accent1 4 2 2 3 3 2 2 2" xfId="32609" xr:uid="{00000000-0005-0000-0000-0000AB7E0000}"/>
    <cellStyle name="20% - Accent1 4 2 2 3 3 2 2 2 2" xfId="32610" xr:uid="{00000000-0005-0000-0000-0000AC7E0000}"/>
    <cellStyle name="20% - Accent1 4 2 2 3 3 2 2 2 2 2" xfId="32611" xr:uid="{00000000-0005-0000-0000-0000AD7E0000}"/>
    <cellStyle name="20% - Accent1 4 2 2 3 3 2 2 2 3" xfId="32612" xr:uid="{00000000-0005-0000-0000-0000AE7E0000}"/>
    <cellStyle name="20% - Accent1 4 2 2 3 3 2 2 3" xfId="32613" xr:uid="{00000000-0005-0000-0000-0000AF7E0000}"/>
    <cellStyle name="20% - Accent1 4 2 2 3 3 2 2 3 2" xfId="32614" xr:uid="{00000000-0005-0000-0000-0000B07E0000}"/>
    <cellStyle name="20% - Accent1 4 2 2 3 3 2 2 4" xfId="32615" xr:uid="{00000000-0005-0000-0000-0000B17E0000}"/>
    <cellStyle name="20% - Accent1 4 2 2 3 3 2 3" xfId="32616" xr:uid="{00000000-0005-0000-0000-0000B27E0000}"/>
    <cellStyle name="20% - Accent1 4 2 2 3 3 2 3 2" xfId="32617" xr:uid="{00000000-0005-0000-0000-0000B37E0000}"/>
    <cellStyle name="20% - Accent1 4 2 2 3 3 2 3 2 2" xfId="32618" xr:uid="{00000000-0005-0000-0000-0000B47E0000}"/>
    <cellStyle name="20% - Accent1 4 2 2 3 3 2 3 2 2 2" xfId="32619" xr:uid="{00000000-0005-0000-0000-0000B57E0000}"/>
    <cellStyle name="20% - Accent1 4 2 2 3 3 2 3 2 3" xfId="32620" xr:uid="{00000000-0005-0000-0000-0000B67E0000}"/>
    <cellStyle name="20% - Accent1 4 2 2 3 3 2 3 3" xfId="32621" xr:uid="{00000000-0005-0000-0000-0000B77E0000}"/>
    <cellStyle name="20% - Accent1 4 2 2 3 3 2 3 3 2" xfId="32622" xr:uid="{00000000-0005-0000-0000-0000B87E0000}"/>
    <cellStyle name="20% - Accent1 4 2 2 3 3 2 3 4" xfId="32623" xr:uid="{00000000-0005-0000-0000-0000B97E0000}"/>
    <cellStyle name="20% - Accent1 4 2 2 3 3 2 4" xfId="32624" xr:uid="{00000000-0005-0000-0000-0000BA7E0000}"/>
    <cellStyle name="20% - Accent1 4 2 2 3 3 2 4 2" xfId="32625" xr:uid="{00000000-0005-0000-0000-0000BB7E0000}"/>
    <cellStyle name="20% - Accent1 4 2 2 3 3 2 4 2 2" xfId="32626" xr:uid="{00000000-0005-0000-0000-0000BC7E0000}"/>
    <cellStyle name="20% - Accent1 4 2 2 3 3 2 4 2 2 2" xfId="32627" xr:uid="{00000000-0005-0000-0000-0000BD7E0000}"/>
    <cellStyle name="20% - Accent1 4 2 2 3 3 2 4 2 3" xfId="32628" xr:uid="{00000000-0005-0000-0000-0000BE7E0000}"/>
    <cellStyle name="20% - Accent1 4 2 2 3 3 2 4 3" xfId="32629" xr:uid="{00000000-0005-0000-0000-0000BF7E0000}"/>
    <cellStyle name="20% - Accent1 4 2 2 3 3 2 4 3 2" xfId="32630" xr:uid="{00000000-0005-0000-0000-0000C07E0000}"/>
    <cellStyle name="20% - Accent1 4 2 2 3 3 2 4 4" xfId="32631" xr:uid="{00000000-0005-0000-0000-0000C17E0000}"/>
    <cellStyle name="20% - Accent1 4 2 2 3 3 2 5" xfId="32632" xr:uid="{00000000-0005-0000-0000-0000C27E0000}"/>
    <cellStyle name="20% - Accent1 4 2 2 3 3 2 5 2" xfId="32633" xr:uid="{00000000-0005-0000-0000-0000C37E0000}"/>
    <cellStyle name="20% - Accent1 4 2 2 3 3 2 5 2 2" xfId="32634" xr:uid="{00000000-0005-0000-0000-0000C47E0000}"/>
    <cellStyle name="20% - Accent1 4 2 2 3 3 2 5 3" xfId="32635" xr:uid="{00000000-0005-0000-0000-0000C57E0000}"/>
    <cellStyle name="20% - Accent1 4 2 2 3 3 2 6" xfId="32636" xr:uid="{00000000-0005-0000-0000-0000C67E0000}"/>
    <cellStyle name="20% - Accent1 4 2 2 3 3 2 6 2" xfId="32637" xr:uid="{00000000-0005-0000-0000-0000C77E0000}"/>
    <cellStyle name="20% - Accent1 4 2 2 3 3 2 6 2 2" xfId="32638" xr:uid="{00000000-0005-0000-0000-0000C87E0000}"/>
    <cellStyle name="20% - Accent1 4 2 2 3 3 2 6 3" xfId="32639" xr:uid="{00000000-0005-0000-0000-0000C97E0000}"/>
    <cellStyle name="20% - Accent1 4 2 2 3 3 2 7" xfId="32640" xr:uid="{00000000-0005-0000-0000-0000CA7E0000}"/>
    <cellStyle name="20% - Accent1 4 2 2 3 3 2 7 2" xfId="32641" xr:uid="{00000000-0005-0000-0000-0000CB7E0000}"/>
    <cellStyle name="20% - Accent1 4 2 2 3 3 2 8" xfId="32642" xr:uid="{00000000-0005-0000-0000-0000CC7E0000}"/>
    <cellStyle name="20% - Accent1 4 2 2 3 3 2 8 2" xfId="32643" xr:uid="{00000000-0005-0000-0000-0000CD7E0000}"/>
    <cellStyle name="20% - Accent1 4 2 2 3 3 2 9" xfId="32644" xr:uid="{00000000-0005-0000-0000-0000CE7E0000}"/>
    <cellStyle name="20% - Accent1 4 2 2 3 3 3" xfId="32645" xr:uid="{00000000-0005-0000-0000-0000CF7E0000}"/>
    <cellStyle name="20% - Accent1 4 2 2 3 3 3 2" xfId="32646" xr:uid="{00000000-0005-0000-0000-0000D07E0000}"/>
    <cellStyle name="20% - Accent1 4 2 2 3 3 3 2 2" xfId="32647" xr:uid="{00000000-0005-0000-0000-0000D17E0000}"/>
    <cellStyle name="20% - Accent1 4 2 2 3 3 3 2 2 2" xfId="32648" xr:uid="{00000000-0005-0000-0000-0000D27E0000}"/>
    <cellStyle name="20% - Accent1 4 2 2 3 3 3 2 2 2 2" xfId="32649" xr:uid="{00000000-0005-0000-0000-0000D37E0000}"/>
    <cellStyle name="20% - Accent1 4 2 2 3 3 3 2 2 3" xfId="32650" xr:uid="{00000000-0005-0000-0000-0000D47E0000}"/>
    <cellStyle name="20% - Accent1 4 2 2 3 3 3 2 3" xfId="32651" xr:uid="{00000000-0005-0000-0000-0000D57E0000}"/>
    <cellStyle name="20% - Accent1 4 2 2 3 3 3 2 3 2" xfId="32652" xr:uid="{00000000-0005-0000-0000-0000D67E0000}"/>
    <cellStyle name="20% - Accent1 4 2 2 3 3 3 2 4" xfId="32653" xr:uid="{00000000-0005-0000-0000-0000D77E0000}"/>
    <cellStyle name="20% - Accent1 4 2 2 3 3 3 3" xfId="32654" xr:uid="{00000000-0005-0000-0000-0000D87E0000}"/>
    <cellStyle name="20% - Accent1 4 2 2 3 3 3 3 2" xfId="32655" xr:uid="{00000000-0005-0000-0000-0000D97E0000}"/>
    <cellStyle name="20% - Accent1 4 2 2 3 3 3 3 2 2" xfId="32656" xr:uid="{00000000-0005-0000-0000-0000DA7E0000}"/>
    <cellStyle name="20% - Accent1 4 2 2 3 3 3 3 2 2 2" xfId="32657" xr:uid="{00000000-0005-0000-0000-0000DB7E0000}"/>
    <cellStyle name="20% - Accent1 4 2 2 3 3 3 3 2 3" xfId="32658" xr:uid="{00000000-0005-0000-0000-0000DC7E0000}"/>
    <cellStyle name="20% - Accent1 4 2 2 3 3 3 3 3" xfId="32659" xr:uid="{00000000-0005-0000-0000-0000DD7E0000}"/>
    <cellStyle name="20% - Accent1 4 2 2 3 3 3 3 3 2" xfId="32660" xr:uid="{00000000-0005-0000-0000-0000DE7E0000}"/>
    <cellStyle name="20% - Accent1 4 2 2 3 3 3 3 4" xfId="32661" xr:uid="{00000000-0005-0000-0000-0000DF7E0000}"/>
    <cellStyle name="20% - Accent1 4 2 2 3 3 3 4" xfId="32662" xr:uid="{00000000-0005-0000-0000-0000E07E0000}"/>
    <cellStyle name="20% - Accent1 4 2 2 3 3 3 4 2" xfId="32663" xr:uid="{00000000-0005-0000-0000-0000E17E0000}"/>
    <cellStyle name="20% - Accent1 4 2 2 3 3 3 4 2 2" xfId="32664" xr:uid="{00000000-0005-0000-0000-0000E27E0000}"/>
    <cellStyle name="20% - Accent1 4 2 2 3 3 3 4 2 2 2" xfId="32665" xr:uid="{00000000-0005-0000-0000-0000E37E0000}"/>
    <cellStyle name="20% - Accent1 4 2 2 3 3 3 4 2 3" xfId="32666" xr:uid="{00000000-0005-0000-0000-0000E47E0000}"/>
    <cellStyle name="20% - Accent1 4 2 2 3 3 3 4 3" xfId="32667" xr:uid="{00000000-0005-0000-0000-0000E57E0000}"/>
    <cellStyle name="20% - Accent1 4 2 2 3 3 3 4 3 2" xfId="32668" xr:uid="{00000000-0005-0000-0000-0000E67E0000}"/>
    <cellStyle name="20% - Accent1 4 2 2 3 3 3 4 4" xfId="32669" xr:uid="{00000000-0005-0000-0000-0000E77E0000}"/>
    <cellStyle name="20% - Accent1 4 2 2 3 3 3 5" xfId="32670" xr:uid="{00000000-0005-0000-0000-0000E87E0000}"/>
    <cellStyle name="20% - Accent1 4 2 2 3 3 3 5 2" xfId="32671" xr:uid="{00000000-0005-0000-0000-0000E97E0000}"/>
    <cellStyle name="20% - Accent1 4 2 2 3 3 3 5 2 2" xfId="32672" xr:uid="{00000000-0005-0000-0000-0000EA7E0000}"/>
    <cellStyle name="20% - Accent1 4 2 2 3 3 3 5 3" xfId="32673" xr:uid="{00000000-0005-0000-0000-0000EB7E0000}"/>
    <cellStyle name="20% - Accent1 4 2 2 3 3 3 6" xfId="32674" xr:uid="{00000000-0005-0000-0000-0000EC7E0000}"/>
    <cellStyle name="20% - Accent1 4 2 2 3 3 3 6 2" xfId="32675" xr:uid="{00000000-0005-0000-0000-0000ED7E0000}"/>
    <cellStyle name="20% - Accent1 4 2 2 3 3 3 6 2 2" xfId="32676" xr:uid="{00000000-0005-0000-0000-0000EE7E0000}"/>
    <cellStyle name="20% - Accent1 4 2 2 3 3 3 6 3" xfId="32677" xr:uid="{00000000-0005-0000-0000-0000EF7E0000}"/>
    <cellStyle name="20% - Accent1 4 2 2 3 3 3 7" xfId="32678" xr:uid="{00000000-0005-0000-0000-0000F07E0000}"/>
    <cellStyle name="20% - Accent1 4 2 2 3 3 3 7 2" xfId="32679" xr:uid="{00000000-0005-0000-0000-0000F17E0000}"/>
    <cellStyle name="20% - Accent1 4 2 2 3 3 3 8" xfId="32680" xr:uid="{00000000-0005-0000-0000-0000F27E0000}"/>
    <cellStyle name="20% - Accent1 4 2 2 3 3 3 8 2" xfId="32681" xr:uid="{00000000-0005-0000-0000-0000F37E0000}"/>
    <cellStyle name="20% - Accent1 4 2 2 3 3 3 9" xfId="32682" xr:uid="{00000000-0005-0000-0000-0000F47E0000}"/>
    <cellStyle name="20% - Accent1 4 2 2 3 3 4" xfId="32683" xr:uid="{00000000-0005-0000-0000-0000F57E0000}"/>
    <cellStyle name="20% - Accent1 4 2 2 3 3 4 2" xfId="32684" xr:uid="{00000000-0005-0000-0000-0000F67E0000}"/>
    <cellStyle name="20% - Accent1 4 2 2 3 3 4 2 2" xfId="32685" xr:uid="{00000000-0005-0000-0000-0000F77E0000}"/>
    <cellStyle name="20% - Accent1 4 2 2 3 3 4 2 2 2" xfId="32686" xr:uid="{00000000-0005-0000-0000-0000F87E0000}"/>
    <cellStyle name="20% - Accent1 4 2 2 3 3 4 2 3" xfId="32687" xr:uid="{00000000-0005-0000-0000-0000F97E0000}"/>
    <cellStyle name="20% - Accent1 4 2 2 3 3 4 3" xfId="32688" xr:uid="{00000000-0005-0000-0000-0000FA7E0000}"/>
    <cellStyle name="20% - Accent1 4 2 2 3 3 4 3 2" xfId="32689" xr:uid="{00000000-0005-0000-0000-0000FB7E0000}"/>
    <cellStyle name="20% - Accent1 4 2 2 3 3 4 4" xfId="32690" xr:uid="{00000000-0005-0000-0000-0000FC7E0000}"/>
    <cellStyle name="20% - Accent1 4 2 2 3 3 5" xfId="32691" xr:uid="{00000000-0005-0000-0000-0000FD7E0000}"/>
    <cellStyle name="20% - Accent1 4 2 2 3 3 5 2" xfId="32692" xr:uid="{00000000-0005-0000-0000-0000FE7E0000}"/>
    <cellStyle name="20% - Accent1 4 2 2 3 3 5 2 2" xfId="32693" xr:uid="{00000000-0005-0000-0000-0000FF7E0000}"/>
    <cellStyle name="20% - Accent1 4 2 2 3 3 5 2 2 2" xfId="32694" xr:uid="{00000000-0005-0000-0000-0000007F0000}"/>
    <cellStyle name="20% - Accent1 4 2 2 3 3 5 2 3" xfId="32695" xr:uid="{00000000-0005-0000-0000-0000017F0000}"/>
    <cellStyle name="20% - Accent1 4 2 2 3 3 5 3" xfId="32696" xr:uid="{00000000-0005-0000-0000-0000027F0000}"/>
    <cellStyle name="20% - Accent1 4 2 2 3 3 5 3 2" xfId="32697" xr:uid="{00000000-0005-0000-0000-0000037F0000}"/>
    <cellStyle name="20% - Accent1 4 2 2 3 3 5 4" xfId="32698" xr:uid="{00000000-0005-0000-0000-0000047F0000}"/>
    <cellStyle name="20% - Accent1 4 2 2 3 3 6" xfId="32699" xr:uid="{00000000-0005-0000-0000-0000057F0000}"/>
    <cellStyle name="20% - Accent1 4 2 2 3 3 6 2" xfId="32700" xr:uid="{00000000-0005-0000-0000-0000067F0000}"/>
    <cellStyle name="20% - Accent1 4 2 2 3 3 6 2 2" xfId="32701" xr:uid="{00000000-0005-0000-0000-0000077F0000}"/>
    <cellStyle name="20% - Accent1 4 2 2 3 3 6 2 2 2" xfId="32702" xr:uid="{00000000-0005-0000-0000-0000087F0000}"/>
    <cellStyle name="20% - Accent1 4 2 2 3 3 6 2 3" xfId="32703" xr:uid="{00000000-0005-0000-0000-0000097F0000}"/>
    <cellStyle name="20% - Accent1 4 2 2 3 3 6 3" xfId="32704" xr:uid="{00000000-0005-0000-0000-00000A7F0000}"/>
    <cellStyle name="20% - Accent1 4 2 2 3 3 6 3 2" xfId="32705" xr:uid="{00000000-0005-0000-0000-00000B7F0000}"/>
    <cellStyle name="20% - Accent1 4 2 2 3 3 6 4" xfId="32706" xr:uid="{00000000-0005-0000-0000-00000C7F0000}"/>
    <cellStyle name="20% - Accent1 4 2 2 3 3 7" xfId="32707" xr:uid="{00000000-0005-0000-0000-00000D7F0000}"/>
    <cellStyle name="20% - Accent1 4 2 2 3 3 7 2" xfId="32708" xr:uid="{00000000-0005-0000-0000-00000E7F0000}"/>
    <cellStyle name="20% - Accent1 4 2 2 3 3 7 2 2" xfId="32709" xr:uid="{00000000-0005-0000-0000-00000F7F0000}"/>
    <cellStyle name="20% - Accent1 4 2 2 3 3 7 3" xfId="32710" xr:uid="{00000000-0005-0000-0000-0000107F0000}"/>
    <cellStyle name="20% - Accent1 4 2 2 3 3 8" xfId="32711" xr:uid="{00000000-0005-0000-0000-0000117F0000}"/>
    <cellStyle name="20% - Accent1 4 2 2 3 3 8 2" xfId="32712" xr:uid="{00000000-0005-0000-0000-0000127F0000}"/>
    <cellStyle name="20% - Accent1 4 2 2 3 3 8 2 2" xfId="32713" xr:uid="{00000000-0005-0000-0000-0000137F0000}"/>
    <cellStyle name="20% - Accent1 4 2 2 3 3 8 3" xfId="32714" xr:uid="{00000000-0005-0000-0000-0000147F0000}"/>
    <cellStyle name="20% - Accent1 4 2 2 3 3 9" xfId="32715" xr:uid="{00000000-0005-0000-0000-0000157F0000}"/>
    <cellStyle name="20% - Accent1 4 2 2 3 3 9 2" xfId="32716" xr:uid="{00000000-0005-0000-0000-0000167F0000}"/>
    <cellStyle name="20% - Accent1 4 2 2 3 4" xfId="32717" xr:uid="{00000000-0005-0000-0000-0000177F0000}"/>
    <cellStyle name="20% - Accent1 4 2 2 3 4 10" xfId="32718" xr:uid="{00000000-0005-0000-0000-0000187F0000}"/>
    <cellStyle name="20% - Accent1 4 2 2 3 4 10 2" xfId="32719" xr:uid="{00000000-0005-0000-0000-0000197F0000}"/>
    <cellStyle name="20% - Accent1 4 2 2 3 4 11" xfId="32720" xr:uid="{00000000-0005-0000-0000-00001A7F0000}"/>
    <cellStyle name="20% - Accent1 4 2 2 3 4 2" xfId="32721" xr:uid="{00000000-0005-0000-0000-00001B7F0000}"/>
    <cellStyle name="20% - Accent1 4 2 2 3 4 2 2" xfId="32722" xr:uid="{00000000-0005-0000-0000-00001C7F0000}"/>
    <cellStyle name="20% - Accent1 4 2 2 3 4 2 2 2" xfId="32723" xr:uid="{00000000-0005-0000-0000-00001D7F0000}"/>
    <cellStyle name="20% - Accent1 4 2 2 3 4 2 2 2 2" xfId="32724" xr:uid="{00000000-0005-0000-0000-00001E7F0000}"/>
    <cellStyle name="20% - Accent1 4 2 2 3 4 2 2 2 2 2" xfId="32725" xr:uid="{00000000-0005-0000-0000-00001F7F0000}"/>
    <cellStyle name="20% - Accent1 4 2 2 3 4 2 2 2 3" xfId="32726" xr:uid="{00000000-0005-0000-0000-0000207F0000}"/>
    <cellStyle name="20% - Accent1 4 2 2 3 4 2 2 3" xfId="32727" xr:uid="{00000000-0005-0000-0000-0000217F0000}"/>
    <cellStyle name="20% - Accent1 4 2 2 3 4 2 2 3 2" xfId="32728" xr:uid="{00000000-0005-0000-0000-0000227F0000}"/>
    <cellStyle name="20% - Accent1 4 2 2 3 4 2 2 4" xfId="32729" xr:uid="{00000000-0005-0000-0000-0000237F0000}"/>
    <cellStyle name="20% - Accent1 4 2 2 3 4 2 3" xfId="32730" xr:uid="{00000000-0005-0000-0000-0000247F0000}"/>
    <cellStyle name="20% - Accent1 4 2 2 3 4 2 3 2" xfId="32731" xr:uid="{00000000-0005-0000-0000-0000257F0000}"/>
    <cellStyle name="20% - Accent1 4 2 2 3 4 2 3 2 2" xfId="32732" xr:uid="{00000000-0005-0000-0000-0000267F0000}"/>
    <cellStyle name="20% - Accent1 4 2 2 3 4 2 3 2 2 2" xfId="32733" xr:uid="{00000000-0005-0000-0000-0000277F0000}"/>
    <cellStyle name="20% - Accent1 4 2 2 3 4 2 3 2 3" xfId="32734" xr:uid="{00000000-0005-0000-0000-0000287F0000}"/>
    <cellStyle name="20% - Accent1 4 2 2 3 4 2 3 3" xfId="32735" xr:uid="{00000000-0005-0000-0000-0000297F0000}"/>
    <cellStyle name="20% - Accent1 4 2 2 3 4 2 3 3 2" xfId="32736" xr:uid="{00000000-0005-0000-0000-00002A7F0000}"/>
    <cellStyle name="20% - Accent1 4 2 2 3 4 2 3 4" xfId="32737" xr:uid="{00000000-0005-0000-0000-00002B7F0000}"/>
    <cellStyle name="20% - Accent1 4 2 2 3 4 2 4" xfId="32738" xr:uid="{00000000-0005-0000-0000-00002C7F0000}"/>
    <cellStyle name="20% - Accent1 4 2 2 3 4 2 4 2" xfId="32739" xr:uid="{00000000-0005-0000-0000-00002D7F0000}"/>
    <cellStyle name="20% - Accent1 4 2 2 3 4 2 4 2 2" xfId="32740" xr:uid="{00000000-0005-0000-0000-00002E7F0000}"/>
    <cellStyle name="20% - Accent1 4 2 2 3 4 2 4 2 2 2" xfId="32741" xr:uid="{00000000-0005-0000-0000-00002F7F0000}"/>
    <cellStyle name="20% - Accent1 4 2 2 3 4 2 4 2 3" xfId="32742" xr:uid="{00000000-0005-0000-0000-0000307F0000}"/>
    <cellStyle name="20% - Accent1 4 2 2 3 4 2 4 3" xfId="32743" xr:uid="{00000000-0005-0000-0000-0000317F0000}"/>
    <cellStyle name="20% - Accent1 4 2 2 3 4 2 4 3 2" xfId="32744" xr:uid="{00000000-0005-0000-0000-0000327F0000}"/>
    <cellStyle name="20% - Accent1 4 2 2 3 4 2 4 4" xfId="32745" xr:uid="{00000000-0005-0000-0000-0000337F0000}"/>
    <cellStyle name="20% - Accent1 4 2 2 3 4 2 5" xfId="32746" xr:uid="{00000000-0005-0000-0000-0000347F0000}"/>
    <cellStyle name="20% - Accent1 4 2 2 3 4 2 5 2" xfId="32747" xr:uid="{00000000-0005-0000-0000-0000357F0000}"/>
    <cellStyle name="20% - Accent1 4 2 2 3 4 2 5 2 2" xfId="32748" xr:uid="{00000000-0005-0000-0000-0000367F0000}"/>
    <cellStyle name="20% - Accent1 4 2 2 3 4 2 5 3" xfId="32749" xr:uid="{00000000-0005-0000-0000-0000377F0000}"/>
    <cellStyle name="20% - Accent1 4 2 2 3 4 2 6" xfId="32750" xr:uid="{00000000-0005-0000-0000-0000387F0000}"/>
    <cellStyle name="20% - Accent1 4 2 2 3 4 2 6 2" xfId="32751" xr:uid="{00000000-0005-0000-0000-0000397F0000}"/>
    <cellStyle name="20% - Accent1 4 2 2 3 4 2 6 2 2" xfId="32752" xr:uid="{00000000-0005-0000-0000-00003A7F0000}"/>
    <cellStyle name="20% - Accent1 4 2 2 3 4 2 6 3" xfId="32753" xr:uid="{00000000-0005-0000-0000-00003B7F0000}"/>
    <cellStyle name="20% - Accent1 4 2 2 3 4 2 7" xfId="32754" xr:uid="{00000000-0005-0000-0000-00003C7F0000}"/>
    <cellStyle name="20% - Accent1 4 2 2 3 4 2 7 2" xfId="32755" xr:uid="{00000000-0005-0000-0000-00003D7F0000}"/>
    <cellStyle name="20% - Accent1 4 2 2 3 4 2 8" xfId="32756" xr:uid="{00000000-0005-0000-0000-00003E7F0000}"/>
    <cellStyle name="20% - Accent1 4 2 2 3 4 2 8 2" xfId="32757" xr:uid="{00000000-0005-0000-0000-00003F7F0000}"/>
    <cellStyle name="20% - Accent1 4 2 2 3 4 2 9" xfId="32758" xr:uid="{00000000-0005-0000-0000-0000407F0000}"/>
    <cellStyle name="20% - Accent1 4 2 2 3 4 3" xfId="32759" xr:uid="{00000000-0005-0000-0000-0000417F0000}"/>
    <cellStyle name="20% - Accent1 4 2 2 3 4 3 2" xfId="32760" xr:uid="{00000000-0005-0000-0000-0000427F0000}"/>
    <cellStyle name="20% - Accent1 4 2 2 3 4 3 2 2" xfId="32761" xr:uid="{00000000-0005-0000-0000-0000437F0000}"/>
    <cellStyle name="20% - Accent1 4 2 2 3 4 3 2 2 2" xfId="32762" xr:uid="{00000000-0005-0000-0000-0000447F0000}"/>
    <cellStyle name="20% - Accent1 4 2 2 3 4 3 2 2 2 2" xfId="32763" xr:uid="{00000000-0005-0000-0000-0000457F0000}"/>
    <cellStyle name="20% - Accent1 4 2 2 3 4 3 2 2 3" xfId="32764" xr:uid="{00000000-0005-0000-0000-0000467F0000}"/>
    <cellStyle name="20% - Accent1 4 2 2 3 4 3 2 3" xfId="32765" xr:uid="{00000000-0005-0000-0000-0000477F0000}"/>
    <cellStyle name="20% - Accent1 4 2 2 3 4 3 2 3 2" xfId="32766" xr:uid="{00000000-0005-0000-0000-0000487F0000}"/>
    <cellStyle name="20% - Accent1 4 2 2 3 4 3 2 4" xfId="32767" xr:uid="{00000000-0005-0000-0000-0000497F0000}"/>
    <cellStyle name="20% - Accent1 4 2 2 3 4 3 3" xfId="32768" xr:uid="{00000000-0005-0000-0000-00004A7F0000}"/>
    <cellStyle name="20% - Accent1 4 2 2 3 4 3 3 2" xfId="32769" xr:uid="{00000000-0005-0000-0000-00004B7F0000}"/>
    <cellStyle name="20% - Accent1 4 2 2 3 4 3 3 2 2" xfId="32770" xr:uid="{00000000-0005-0000-0000-00004C7F0000}"/>
    <cellStyle name="20% - Accent1 4 2 2 3 4 3 3 2 2 2" xfId="32771" xr:uid="{00000000-0005-0000-0000-00004D7F0000}"/>
    <cellStyle name="20% - Accent1 4 2 2 3 4 3 3 2 3" xfId="32772" xr:uid="{00000000-0005-0000-0000-00004E7F0000}"/>
    <cellStyle name="20% - Accent1 4 2 2 3 4 3 3 3" xfId="32773" xr:uid="{00000000-0005-0000-0000-00004F7F0000}"/>
    <cellStyle name="20% - Accent1 4 2 2 3 4 3 3 3 2" xfId="32774" xr:uid="{00000000-0005-0000-0000-0000507F0000}"/>
    <cellStyle name="20% - Accent1 4 2 2 3 4 3 3 4" xfId="32775" xr:uid="{00000000-0005-0000-0000-0000517F0000}"/>
    <cellStyle name="20% - Accent1 4 2 2 3 4 3 4" xfId="32776" xr:uid="{00000000-0005-0000-0000-0000527F0000}"/>
    <cellStyle name="20% - Accent1 4 2 2 3 4 3 4 2" xfId="32777" xr:uid="{00000000-0005-0000-0000-0000537F0000}"/>
    <cellStyle name="20% - Accent1 4 2 2 3 4 3 4 2 2" xfId="32778" xr:uid="{00000000-0005-0000-0000-0000547F0000}"/>
    <cellStyle name="20% - Accent1 4 2 2 3 4 3 4 2 2 2" xfId="32779" xr:uid="{00000000-0005-0000-0000-0000557F0000}"/>
    <cellStyle name="20% - Accent1 4 2 2 3 4 3 4 2 3" xfId="32780" xr:uid="{00000000-0005-0000-0000-0000567F0000}"/>
    <cellStyle name="20% - Accent1 4 2 2 3 4 3 4 3" xfId="32781" xr:uid="{00000000-0005-0000-0000-0000577F0000}"/>
    <cellStyle name="20% - Accent1 4 2 2 3 4 3 4 3 2" xfId="32782" xr:uid="{00000000-0005-0000-0000-0000587F0000}"/>
    <cellStyle name="20% - Accent1 4 2 2 3 4 3 4 4" xfId="32783" xr:uid="{00000000-0005-0000-0000-0000597F0000}"/>
    <cellStyle name="20% - Accent1 4 2 2 3 4 3 5" xfId="32784" xr:uid="{00000000-0005-0000-0000-00005A7F0000}"/>
    <cellStyle name="20% - Accent1 4 2 2 3 4 3 5 2" xfId="32785" xr:uid="{00000000-0005-0000-0000-00005B7F0000}"/>
    <cellStyle name="20% - Accent1 4 2 2 3 4 3 5 2 2" xfId="32786" xr:uid="{00000000-0005-0000-0000-00005C7F0000}"/>
    <cellStyle name="20% - Accent1 4 2 2 3 4 3 5 3" xfId="32787" xr:uid="{00000000-0005-0000-0000-00005D7F0000}"/>
    <cellStyle name="20% - Accent1 4 2 2 3 4 3 6" xfId="32788" xr:uid="{00000000-0005-0000-0000-00005E7F0000}"/>
    <cellStyle name="20% - Accent1 4 2 2 3 4 3 6 2" xfId="32789" xr:uid="{00000000-0005-0000-0000-00005F7F0000}"/>
    <cellStyle name="20% - Accent1 4 2 2 3 4 3 6 2 2" xfId="32790" xr:uid="{00000000-0005-0000-0000-0000607F0000}"/>
    <cellStyle name="20% - Accent1 4 2 2 3 4 3 6 3" xfId="32791" xr:uid="{00000000-0005-0000-0000-0000617F0000}"/>
    <cellStyle name="20% - Accent1 4 2 2 3 4 3 7" xfId="32792" xr:uid="{00000000-0005-0000-0000-0000627F0000}"/>
    <cellStyle name="20% - Accent1 4 2 2 3 4 3 7 2" xfId="32793" xr:uid="{00000000-0005-0000-0000-0000637F0000}"/>
    <cellStyle name="20% - Accent1 4 2 2 3 4 3 8" xfId="32794" xr:uid="{00000000-0005-0000-0000-0000647F0000}"/>
    <cellStyle name="20% - Accent1 4 2 2 3 4 3 8 2" xfId="32795" xr:uid="{00000000-0005-0000-0000-0000657F0000}"/>
    <cellStyle name="20% - Accent1 4 2 2 3 4 3 9" xfId="32796" xr:uid="{00000000-0005-0000-0000-0000667F0000}"/>
    <cellStyle name="20% - Accent1 4 2 2 3 4 4" xfId="32797" xr:uid="{00000000-0005-0000-0000-0000677F0000}"/>
    <cellStyle name="20% - Accent1 4 2 2 3 4 4 2" xfId="32798" xr:uid="{00000000-0005-0000-0000-0000687F0000}"/>
    <cellStyle name="20% - Accent1 4 2 2 3 4 4 2 2" xfId="32799" xr:uid="{00000000-0005-0000-0000-0000697F0000}"/>
    <cellStyle name="20% - Accent1 4 2 2 3 4 4 2 2 2" xfId="32800" xr:uid="{00000000-0005-0000-0000-00006A7F0000}"/>
    <cellStyle name="20% - Accent1 4 2 2 3 4 4 2 3" xfId="32801" xr:uid="{00000000-0005-0000-0000-00006B7F0000}"/>
    <cellStyle name="20% - Accent1 4 2 2 3 4 4 3" xfId="32802" xr:uid="{00000000-0005-0000-0000-00006C7F0000}"/>
    <cellStyle name="20% - Accent1 4 2 2 3 4 4 3 2" xfId="32803" xr:uid="{00000000-0005-0000-0000-00006D7F0000}"/>
    <cellStyle name="20% - Accent1 4 2 2 3 4 4 4" xfId="32804" xr:uid="{00000000-0005-0000-0000-00006E7F0000}"/>
    <cellStyle name="20% - Accent1 4 2 2 3 4 5" xfId="32805" xr:uid="{00000000-0005-0000-0000-00006F7F0000}"/>
    <cellStyle name="20% - Accent1 4 2 2 3 4 5 2" xfId="32806" xr:uid="{00000000-0005-0000-0000-0000707F0000}"/>
    <cellStyle name="20% - Accent1 4 2 2 3 4 5 2 2" xfId="32807" xr:uid="{00000000-0005-0000-0000-0000717F0000}"/>
    <cellStyle name="20% - Accent1 4 2 2 3 4 5 2 2 2" xfId="32808" xr:uid="{00000000-0005-0000-0000-0000727F0000}"/>
    <cellStyle name="20% - Accent1 4 2 2 3 4 5 2 3" xfId="32809" xr:uid="{00000000-0005-0000-0000-0000737F0000}"/>
    <cellStyle name="20% - Accent1 4 2 2 3 4 5 3" xfId="32810" xr:uid="{00000000-0005-0000-0000-0000747F0000}"/>
    <cellStyle name="20% - Accent1 4 2 2 3 4 5 3 2" xfId="32811" xr:uid="{00000000-0005-0000-0000-0000757F0000}"/>
    <cellStyle name="20% - Accent1 4 2 2 3 4 5 4" xfId="32812" xr:uid="{00000000-0005-0000-0000-0000767F0000}"/>
    <cellStyle name="20% - Accent1 4 2 2 3 4 6" xfId="32813" xr:uid="{00000000-0005-0000-0000-0000777F0000}"/>
    <cellStyle name="20% - Accent1 4 2 2 3 4 6 2" xfId="32814" xr:uid="{00000000-0005-0000-0000-0000787F0000}"/>
    <cellStyle name="20% - Accent1 4 2 2 3 4 6 2 2" xfId="32815" xr:uid="{00000000-0005-0000-0000-0000797F0000}"/>
    <cellStyle name="20% - Accent1 4 2 2 3 4 6 2 2 2" xfId="32816" xr:uid="{00000000-0005-0000-0000-00007A7F0000}"/>
    <cellStyle name="20% - Accent1 4 2 2 3 4 6 2 3" xfId="32817" xr:uid="{00000000-0005-0000-0000-00007B7F0000}"/>
    <cellStyle name="20% - Accent1 4 2 2 3 4 6 3" xfId="32818" xr:uid="{00000000-0005-0000-0000-00007C7F0000}"/>
    <cellStyle name="20% - Accent1 4 2 2 3 4 6 3 2" xfId="32819" xr:uid="{00000000-0005-0000-0000-00007D7F0000}"/>
    <cellStyle name="20% - Accent1 4 2 2 3 4 6 4" xfId="32820" xr:uid="{00000000-0005-0000-0000-00007E7F0000}"/>
    <cellStyle name="20% - Accent1 4 2 2 3 4 7" xfId="32821" xr:uid="{00000000-0005-0000-0000-00007F7F0000}"/>
    <cellStyle name="20% - Accent1 4 2 2 3 4 7 2" xfId="32822" xr:uid="{00000000-0005-0000-0000-0000807F0000}"/>
    <cellStyle name="20% - Accent1 4 2 2 3 4 7 2 2" xfId="32823" xr:uid="{00000000-0005-0000-0000-0000817F0000}"/>
    <cellStyle name="20% - Accent1 4 2 2 3 4 7 3" xfId="32824" xr:uid="{00000000-0005-0000-0000-0000827F0000}"/>
    <cellStyle name="20% - Accent1 4 2 2 3 4 8" xfId="32825" xr:uid="{00000000-0005-0000-0000-0000837F0000}"/>
    <cellStyle name="20% - Accent1 4 2 2 3 4 8 2" xfId="32826" xr:uid="{00000000-0005-0000-0000-0000847F0000}"/>
    <cellStyle name="20% - Accent1 4 2 2 3 4 8 2 2" xfId="32827" xr:uid="{00000000-0005-0000-0000-0000857F0000}"/>
    <cellStyle name="20% - Accent1 4 2 2 3 4 8 3" xfId="32828" xr:uid="{00000000-0005-0000-0000-0000867F0000}"/>
    <cellStyle name="20% - Accent1 4 2 2 3 4 9" xfId="32829" xr:uid="{00000000-0005-0000-0000-0000877F0000}"/>
    <cellStyle name="20% - Accent1 4 2 2 3 4 9 2" xfId="32830" xr:uid="{00000000-0005-0000-0000-0000887F0000}"/>
    <cellStyle name="20% - Accent1 4 2 2 3 5" xfId="32831" xr:uid="{00000000-0005-0000-0000-0000897F0000}"/>
    <cellStyle name="20% - Accent1 4 2 2 3 5 2" xfId="32832" xr:uid="{00000000-0005-0000-0000-00008A7F0000}"/>
    <cellStyle name="20% - Accent1 4 2 2 3 5 2 2" xfId="32833" xr:uid="{00000000-0005-0000-0000-00008B7F0000}"/>
    <cellStyle name="20% - Accent1 4 2 2 3 5 2 2 2" xfId="32834" xr:uid="{00000000-0005-0000-0000-00008C7F0000}"/>
    <cellStyle name="20% - Accent1 4 2 2 3 5 2 2 2 2" xfId="32835" xr:uid="{00000000-0005-0000-0000-00008D7F0000}"/>
    <cellStyle name="20% - Accent1 4 2 2 3 5 2 2 3" xfId="32836" xr:uid="{00000000-0005-0000-0000-00008E7F0000}"/>
    <cellStyle name="20% - Accent1 4 2 2 3 5 2 3" xfId="32837" xr:uid="{00000000-0005-0000-0000-00008F7F0000}"/>
    <cellStyle name="20% - Accent1 4 2 2 3 5 2 3 2" xfId="32838" xr:uid="{00000000-0005-0000-0000-0000907F0000}"/>
    <cellStyle name="20% - Accent1 4 2 2 3 5 2 4" xfId="32839" xr:uid="{00000000-0005-0000-0000-0000917F0000}"/>
    <cellStyle name="20% - Accent1 4 2 2 3 5 3" xfId="32840" xr:uid="{00000000-0005-0000-0000-0000927F0000}"/>
    <cellStyle name="20% - Accent1 4 2 2 3 5 3 2" xfId="32841" xr:uid="{00000000-0005-0000-0000-0000937F0000}"/>
    <cellStyle name="20% - Accent1 4 2 2 3 5 3 2 2" xfId="32842" xr:uid="{00000000-0005-0000-0000-0000947F0000}"/>
    <cellStyle name="20% - Accent1 4 2 2 3 5 3 2 2 2" xfId="32843" xr:uid="{00000000-0005-0000-0000-0000957F0000}"/>
    <cellStyle name="20% - Accent1 4 2 2 3 5 3 2 3" xfId="32844" xr:uid="{00000000-0005-0000-0000-0000967F0000}"/>
    <cellStyle name="20% - Accent1 4 2 2 3 5 3 3" xfId="32845" xr:uid="{00000000-0005-0000-0000-0000977F0000}"/>
    <cellStyle name="20% - Accent1 4 2 2 3 5 3 3 2" xfId="32846" xr:uid="{00000000-0005-0000-0000-0000987F0000}"/>
    <cellStyle name="20% - Accent1 4 2 2 3 5 3 4" xfId="32847" xr:uid="{00000000-0005-0000-0000-0000997F0000}"/>
    <cellStyle name="20% - Accent1 4 2 2 3 5 4" xfId="32848" xr:uid="{00000000-0005-0000-0000-00009A7F0000}"/>
    <cellStyle name="20% - Accent1 4 2 2 3 5 4 2" xfId="32849" xr:uid="{00000000-0005-0000-0000-00009B7F0000}"/>
    <cellStyle name="20% - Accent1 4 2 2 3 5 4 2 2" xfId="32850" xr:uid="{00000000-0005-0000-0000-00009C7F0000}"/>
    <cellStyle name="20% - Accent1 4 2 2 3 5 4 2 2 2" xfId="32851" xr:uid="{00000000-0005-0000-0000-00009D7F0000}"/>
    <cellStyle name="20% - Accent1 4 2 2 3 5 4 2 3" xfId="32852" xr:uid="{00000000-0005-0000-0000-00009E7F0000}"/>
    <cellStyle name="20% - Accent1 4 2 2 3 5 4 3" xfId="32853" xr:uid="{00000000-0005-0000-0000-00009F7F0000}"/>
    <cellStyle name="20% - Accent1 4 2 2 3 5 4 3 2" xfId="32854" xr:uid="{00000000-0005-0000-0000-0000A07F0000}"/>
    <cellStyle name="20% - Accent1 4 2 2 3 5 4 4" xfId="32855" xr:uid="{00000000-0005-0000-0000-0000A17F0000}"/>
    <cellStyle name="20% - Accent1 4 2 2 3 5 5" xfId="32856" xr:uid="{00000000-0005-0000-0000-0000A27F0000}"/>
    <cellStyle name="20% - Accent1 4 2 2 3 5 5 2" xfId="32857" xr:uid="{00000000-0005-0000-0000-0000A37F0000}"/>
    <cellStyle name="20% - Accent1 4 2 2 3 5 5 2 2" xfId="32858" xr:uid="{00000000-0005-0000-0000-0000A47F0000}"/>
    <cellStyle name="20% - Accent1 4 2 2 3 5 5 3" xfId="32859" xr:uid="{00000000-0005-0000-0000-0000A57F0000}"/>
    <cellStyle name="20% - Accent1 4 2 2 3 5 6" xfId="32860" xr:uid="{00000000-0005-0000-0000-0000A67F0000}"/>
    <cellStyle name="20% - Accent1 4 2 2 3 5 6 2" xfId="32861" xr:uid="{00000000-0005-0000-0000-0000A77F0000}"/>
    <cellStyle name="20% - Accent1 4 2 2 3 5 6 2 2" xfId="32862" xr:uid="{00000000-0005-0000-0000-0000A87F0000}"/>
    <cellStyle name="20% - Accent1 4 2 2 3 5 6 3" xfId="32863" xr:uid="{00000000-0005-0000-0000-0000A97F0000}"/>
    <cellStyle name="20% - Accent1 4 2 2 3 5 7" xfId="32864" xr:uid="{00000000-0005-0000-0000-0000AA7F0000}"/>
    <cellStyle name="20% - Accent1 4 2 2 3 5 7 2" xfId="32865" xr:uid="{00000000-0005-0000-0000-0000AB7F0000}"/>
    <cellStyle name="20% - Accent1 4 2 2 3 5 8" xfId="32866" xr:uid="{00000000-0005-0000-0000-0000AC7F0000}"/>
    <cellStyle name="20% - Accent1 4 2 2 3 5 8 2" xfId="32867" xr:uid="{00000000-0005-0000-0000-0000AD7F0000}"/>
    <cellStyle name="20% - Accent1 4 2 2 3 5 9" xfId="32868" xr:uid="{00000000-0005-0000-0000-0000AE7F0000}"/>
    <cellStyle name="20% - Accent1 4 2 2 3 6" xfId="32869" xr:uid="{00000000-0005-0000-0000-0000AF7F0000}"/>
    <cellStyle name="20% - Accent1 4 2 2 3 6 2" xfId="32870" xr:uid="{00000000-0005-0000-0000-0000B07F0000}"/>
    <cellStyle name="20% - Accent1 4 2 2 3 6 2 2" xfId="32871" xr:uid="{00000000-0005-0000-0000-0000B17F0000}"/>
    <cellStyle name="20% - Accent1 4 2 2 3 6 2 2 2" xfId="32872" xr:uid="{00000000-0005-0000-0000-0000B27F0000}"/>
    <cellStyle name="20% - Accent1 4 2 2 3 6 2 2 2 2" xfId="32873" xr:uid="{00000000-0005-0000-0000-0000B37F0000}"/>
    <cellStyle name="20% - Accent1 4 2 2 3 6 2 2 3" xfId="32874" xr:uid="{00000000-0005-0000-0000-0000B47F0000}"/>
    <cellStyle name="20% - Accent1 4 2 2 3 6 2 3" xfId="32875" xr:uid="{00000000-0005-0000-0000-0000B57F0000}"/>
    <cellStyle name="20% - Accent1 4 2 2 3 6 2 3 2" xfId="32876" xr:uid="{00000000-0005-0000-0000-0000B67F0000}"/>
    <cellStyle name="20% - Accent1 4 2 2 3 6 2 4" xfId="32877" xr:uid="{00000000-0005-0000-0000-0000B77F0000}"/>
    <cellStyle name="20% - Accent1 4 2 2 3 6 3" xfId="32878" xr:uid="{00000000-0005-0000-0000-0000B87F0000}"/>
    <cellStyle name="20% - Accent1 4 2 2 3 6 3 2" xfId="32879" xr:uid="{00000000-0005-0000-0000-0000B97F0000}"/>
    <cellStyle name="20% - Accent1 4 2 2 3 6 3 2 2" xfId="32880" xr:uid="{00000000-0005-0000-0000-0000BA7F0000}"/>
    <cellStyle name="20% - Accent1 4 2 2 3 6 3 2 2 2" xfId="32881" xr:uid="{00000000-0005-0000-0000-0000BB7F0000}"/>
    <cellStyle name="20% - Accent1 4 2 2 3 6 3 2 3" xfId="32882" xr:uid="{00000000-0005-0000-0000-0000BC7F0000}"/>
    <cellStyle name="20% - Accent1 4 2 2 3 6 3 3" xfId="32883" xr:uid="{00000000-0005-0000-0000-0000BD7F0000}"/>
    <cellStyle name="20% - Accent1 4 2 2 3 6 3 3 2" xfId="32884" xr:uid="{00000000-0005-0000-0000-0000BE7F0000}"/>
    <cellStyle name="20% - Accent1 4 2 2 3 6 3 4" xfId="32885" xr:uid="{00000000-0005-0000-0000-0000BF7F0000}"/>
    <cellStyle name="20% - Accent1 4 2 2 3 6 4" xfId="32886" xr:uid="{00000000-0005-0000-0000-0000C07F0000}"/>
    <cellStyle name="20% - Accent1 4 2 2 3 6 4 2" xfId="32887" xr:uid="{00000000-0005-0000-0000-0000C17F0000}"/>
    <cellStyle name="20% - Accent1 4 2 2 3 6 4 2 2" xfId="32888" xr:uid="{00000000-0005-0000-0000-0000C27F0000}"/>
    <cellStyle name="20% - Accent1 4 2 2 3 6 4 2 2 2" xfId="32889" xr:uid="{00000000-0005-0000-0000-0000C37F0000}"/>
    <cellStyle name="20% - Accent1 4 2 2 3 6 4 2 3" xfId="32890" xr:uid="{00000000-0005-0000-0000-0000C47F0000}"/>
    <cellStyle name="20% - Accent1 4 2 2 3 6 4 3" xfId="32891" xr:uid="{00000000-0005-0000-0000-0000C57F0000}"/>
    <cellStyle name="20% - Accent1 4 2 2 3 6 4 3 2" xfId="32892" xr:uid="{00000000-0005-0000-0000-0000C67F0000}"/>
    <cellStyle name="20% - Accent1 4 2 2 3 6 4 4" xfId="32893" xr:uid="{00000000-0005-0000-0000-0000C77F0000}"/>
    <cellStyle name="20% - Accent1 4 2 2 3 6 5" xfId="32894" xr:uid="{00000000-0005-0000-0000-0000C87F0000}"/>
    <cellStyle name="20% - Accent1 4 2 2 3 6 5 2" xfId="32895" xr:uid="{00000000-0005-0000-0000-0000C97F0000}"/>
    <cellStyle name="20% - Accent1 4 2 2 3 6 5 2 2" xfId="32896" xr:uid="{00000000-0005-0000-0000-0000CA7F0000}"/>
    <cellStyle name="20% - Accent1 4 2 2 3 6 5 3" xfId="32897" xr:uid="{00000000-0005-0000-0000-0000CB7F0000}"/>
    <cellStyle name="20% - Accent1 4 2 2 3 6 6" xfId="32898" xr:uid="{00000000-0005-0000-0000-0000CC7F0000}"/>
    <cellStyle name="20% - Accent1 4 2 2 3 6 6 2" xfId="32899" xr:uid="{00000000-0005-0000-0000-0000CD7F0000}"/>
    <cellStyle name="20% - Accent1 4 2 2 3 6 6 2 2" xfId="32900" xr:uid="{00000000-0005-0000-0000-0000CE7F0000}"/>
    <cellStyle name="20% - Accent1 4 2 2 3 6 6 3" xfId="32901" xr:uid="{00000000-0005-0000-0000-0000CF7F0000}"/>
    <cellStyle name="20% - Accent1 4 2 2 3 6 7" xfId="32902" xr:uid="{00000000-0005-0000-0000-0000D07F0000}"/>
    <cellStyle name="20% - Accent1 4 2 2 3 6 7 2" xfId="32903" xr:uid="{00000000-0005-0000-0000-0000D17F0000}"/>
    <cellStyle name="20% - Accent1 4 2 2 3 6 8" xfId="32904" xr:uid="{00000000-0005-0000-0000-0000D27F0000}"/>
    <cellStyle name="20% - Accent1 4 2 2 3 6 8 2" xfId="32905" xr:uid="{00000000-0005-0000-0000-0000D37F0000}"/>
    <cellStyle name="20% - Accent1 4 2 2 3 6 9" xfId="32906" xr:uid="{00000000-0005-0000-0000-0000D47F0000}"/>
    <cellStyle name="20% - Accent1 4 2 2 3 7" xfId="32907" xr:uid="{00000000-0005-0000-0000-0000D57F0000}"/>
    <cellStyle name="20% - Accent1 4 2 2 3 7 2" xfId="32908" xr:uid="{00000000-0005-0000-0000-0000D67F0000}"/>
    <cellStyle name="20% - Accent1 4 2 2 3 7 2 2" xfId="32909" xr:uid="{00000000-0005-0000-0000-0000D77F0000}"/>
    <cellStyle name="20% - Accent1 4 2 2 3 7 2 2 2" xfId="32910" xr:uid="{00000000-0005-0000-0000-0000D87F0000}"/>
    <cellStyle name="20% - Accent1 4 2 2 3 7 2 3" xfId="32911" xr:uid="{00000000-0005-0000-0000-0000D97F0000}"/>
    <cellStyle name="20% - Accent1 4 2 2 3 7 3" xfId="32912" xr:uid="{00000000-0005-0000-0000-0000DA7F0000}"/>
    <cellStyle name="20% - Accent1 4 2 2 3 7 3 2" xfId="32913" xr:uid="{00000000-0005-0000-0000-0000DB7F0000}"/>
    <cellStyle name="20% - Accent1 4 2 2 3 7 4" xfId="32914" xr:uid="{00000000-0005-0000-0000-0000DC7F0000}"/>
    <cellStyle name="20% - Accent1 4 2 2 3 8" xfId="32915" xr:uid="{00000000-0005-0000-0000-0000DD7F0000}"/>
    <cellStyle name="20% - Accent1 4 2 2 3 8 2" xfId="32916" xr:uid="{00000000-0005-0000-0000-0000DE7F0000}"/>
    <cellStyle name="20% - Accent1 4 2 2 3 8 2 2" xfId="32917" xr:uid="{00000000-0005-0000-0000-0000DF7F0000}"/>
    <cellStyle name="20% - Accent1 4 2 2 3 8 2 2 2" xfId="32918" xr:uid="{00000000-0005-0000-0000-0000E07F0000}"/>
    <cellStyle name="20% - Accent1 4 2 2 3 8 2 3" xfId="32919" xr:uid="{00000000-0005-0000-0000-0000E17F0000}"/>
    <cellStyle name="20% - Accent1 4 2 2 3 8 3" xfId="32920" xr:uid="{00000000-0005-0000-0000-0000E27F0000}"/>
    <cellStyle name="20% - Accent1 4 2 2 3 8 3 2" xfId="32921" xr:uid="{00000000-0005-0000-0000-0000E37F0000}"/>
    <cellStyle name="20% - Accent1 4 2 2 3 8 4" xfId="32922" xr:uid="{00000000-0005-0000-0000-0000E47F0000}"/>
    <cellStyle name="20% - Accent1 4 2 2 3 9" xfId="32923" xr:uid="{00000000-0005-0000-0000-0000E57F0000}"/>
    <cellStyle name="20% - Accent1 4 2 2 3 9 2" xfId="32924" xr:uid="{00000000-0005-0000-0000-0000E67F0000}"/>
    <cellStyle name="20% - Accent1 4 2 2 3 9 2 2" xfId="32925" xr:uid="{00000000-0005-0000-0000-0000E77F0000}"/>
    <cellStyle name="20% - Accent1 4 2 2 3 9 2 2 2" xfId="32926" xr:uid="{00000000-0005-0000-0000-0000E87F0000}"/>
    <cellStyle name="20% - Accent1 4 2 2 3 9 2 3" xfId="32927" xr:uid="{00000000-0005-0000-0000-0000E97F0000}"/>
    <cellStyle name="20% - Accent1 4 2 2 3 9 3" xfId="32928" xr:uid="{00000000-0005-0000-0000-0000EA7F0000}"/>
    <cellStyle name="20% - Accent1 4 2 2 3 9 3 2" xfId="32929" xr:uid="{00000000-0005-0000-0000-0000EB7F0000}"/>
    <cellStyle name="20% - Accent1 4 2 2 3 9 4" xfId="32930" xr:uid="{00000000-0005-0000-0000-0000EC7F0000}"/>
    <cellStyle name="20% - Accent1 4 2 2 4" xfId="32931" xr:uid="{00000000-0005-0000-0000-0000ED7F0000}"/>
    <cellStyle name="20% - Accent1 4 2 2 4 10" xfId="32932" xr:uid="{00000000-0005-0000-0000-0000EE7F0000}"/>
    <cellStyle name="20% - Accent1 4 2 2 4 10 2" xfId="32933" xr:uid="{00000000-0005-0000-0000-0000EF7F0000}"/>
    <cellStyle name="20% - Accent1 4 2 2 4 11" xfId="32934" xr:uid="{00000000-0005-0000-0000-0000F07F0000}"/>
    <cellStyle name="20% - Accent1 4 2 2 4 2" xfId="32935" xr:uid="{00000000-0005-0000-0000-0000F17F0000}"/>
    <cellStyle name="20% - Accent1 4 2 2 4 2 2" xfId="32936" xr:uid="{00000000-0005-0000-0000-0000F27F0000}"/>
    <cellStyle name="20% - Accent1 4 2 2 4 2 2 2" xfId="32937" xr:uid="{00000000-0005-0000-0000-0000F37F0000}"/>
    <cellStyle name="20% - Accent1 4 2 2 4 2 2 2 2" xfId="32938" xr:uid="{00000000-0005-0000-0000-0000F47F0000}"/>
    <cellStyle name="20% - Accent1 4 2 2 4 2 2 2 2 2" xfId="32939" xr:uid="{00000000-0005-0000-0000-0000F57F0000}"/>
    <cellStyle name="20% - Accent1 4 2 2 4 2 2 2 3" xfId="32940" xr:uid="{00000000-0005-0000-0000-0000F67F0000}"/>
    <cellStyle name="20% - Accent1 4 2 2 4 2 2 3" xfId="32941" xr:uid="{00000000-0005-0000-0000-0000F77F0000}"/>
    <cellStyle name="20% - Accent1 4 2 2 4 2 2 3 2" xfId="32942" xr:uid="{00000000-0005-0000-0000-0000F87F0000}"/>
    <cellStyle name="20% - Accent1 4 2 2 4 2 2 4" xfId="32943" xr:uid="{00000000-0005-0000-0000-0000F97F0000}"/>
    <cellStyle name="20% - Accent1 4 2 2 4 2 3" xfId="32944" xr:uid="{00000000-0005-0000-0000-0000FA7F0000}"/>
    <cellStyle name="20% - Accent1 4 2 2 4 2 3 2" xfId="32945" xr:uid="{00000000-0005-0000-0000-0000FB7F0000}"/>
    <cellStyle name="20% - Accent1 4 2 2 4 2 3 2 2" xfId="32946" xr:uid="{00000000-0005-0000-0000-0000FC7F0000}"/>
    <cellStyle name="20% - Accent1 4 2 2 4 2 3 2 2 2" xfId="32947" xr:uid="{00000000-0005-0000-0000-0000FD7F0000}"/>
    <cellStyle name="20% - Accent1 4 2 2 4 2 3 2 3" xfId="32948" xr:uid="{00000000-0005-0000-0000-0000FE7F0000}"/>
    <cellStyle name="20% - Accent1 4 2 2 4 2 3 3" xfId="32949" xr:uid="{00000000-0005-0000-0000-0000FF7F0000}"/>
    <cellStyle name="20% - Accent1 4 2 2 4 2 3 3 2" xfId="32950" xr:uid="{00000000-0005-0000-0000-000000800000}"/>
    <cellStyle name="20% - Accent1 4 2 2 4 2 3 4" xfId="32951" xr:uid="{00000000-0005-0000-0000-000001800000}"/>
    <cellStyle name="20% - Accent1 4 2 2 4 2 4" xfId="32952" xr:uid="{00000000-0005-0000-0000-000002800000}"/>
    <cellStyle name="20% - Accent1 4 2 2 4 2 4 2" xfId="32953" xr:uid="{00000000-0005-0000-0000-000003800000}"/>
    <cellStyle name="20% - Accent1 4 2 2 4 2 4 2 2" xfId="32954" xr:uid="{00000000-0005-0000-0000-000004800000}"/>
    <cellStyle name="20% - Accent1 4 2 2 4 2 4 2 2 2" xfId="32955" xr:uid="{00000000-0005-0000-0000-000005800000}"/>
    <cellStyle name="20% - Accent1 4 2 2 4 2 4 2 3" xfId="32956" xr:uid="{00000000-0005-0000-0000-000006800000}"/>
    <cellStyle name="20% - Accent1 4 2 2 4 2 4 3" xfId="32957" xr:uid="{00000000-0005-0000-0000-000007800000}"/>
    <cellStyle name="20% - Accent1 4 2 2 4 2 4 3 2" xfId="32958" xr:uid="{00000000-0005-0000-0000-000008800000}"/>
    <cellStyle name="20% - Accent1 4 2 2 4 2 4 4" xfId="32959" xr:uid="{00000000-0005-0000-0000-000009800000}"/>
    <cellStyle name="20% - Accent1 4 2 2 4 2 5" xfId="32960" xr:uid="{00000000-0005-0000-0000-00000A800000}"/>
    <cellStyle name="20% - Accent1 4 2 2 4 2 5 2" xfId="32961" xr:uid="{00000000-0005-0000-0000-00000B800000}"/>
    <cellStyle name="20% - Accent1 4 2 2 4 2 5 2 2" xfId="32962" xr:uid="{00000000-0005-0000-0000-00000C800000}"/>
    <cellStyle name="20% - Accent1 4 2 2 4 2 5 3" xfId="32963" xr:uid="{00000000-0005-0000-0000-00000D800000}"/>
    <cellStyle name="20% - Accent1 4 2 2 4 2 6" xfId="32964" xr:uid="{00000000-0005-0000-0000-00000E800000}"/>
    <cellStyle name="20% - Accent1 4 2 2 4 2 6 2" xfId="32965" xr:uid="{00000000-0005-0000-0000-00000F800000}"/>
    <cellStyle name="20% - Accent1 4 2 2 4 2 6 2 2" xfId="32966" xr:uid="{00000000-0005-0000-0000-000010800000}"/>
    <cellStyle name="20% - Accent1 4 2 2 4 2 6 3" xfId="32967" xr:uid="{00000000-0005-0000-0000-000011800000}"/>
    <cellStyle name="20% - Accent1 4 2 2 4 2 7" xfId="32968" xr:uid="{00000000-0005-0000-0000-000012800000}"/>
    <cellStyle name="20% - Accent1 4 2 2 4 2 7 2" xfId="32969" xr:uid="{00000000-0005-0000-0000-000013800000}"/>
    <cellStyle name="20% - Accent1 4 2 2 4 2 8" xfId="32970" xr:uid="{00000000-0005-0000-0000-000014800000}"/>
    <cellStyle name="20% - Accent1 4 2 2 4 2 8 2" xfId="32971" xr:uid="{00000000-0005-0000-0000-000015800000}"/>
    <cellStyle name="20% - Accent1 4 2 2 4 2 9" xfId="32972" xr:uid="{00000000-0005-0000-0000-000016800000}"/>
    <cellStyle name="20% - Accent1 4 2 2 4 3" xfId="32973" xr:uid="{00000000-0005-0000-0000-000017800000}"/>
    <cellStyle name="20% - Accent1 4 2 2 4 3 2" xfId="32974" xr:uid="{00000000-0005-0000-0000-000018800000}"/>
    <cellStyle name="20% - Accent1 4 2 2 4 3 2 2" xfId="32975" xr:uid="{00000000-0005-0000-0000-000019800000}"/>
    <cellStyle name="20% - Accent1 4 2 2 4 3 2 2 2" xfId="32976" xr:uid="{00000000-0005-0000-0000-00001A800000}"/>
    <cellStyle name="20% - Accent1 4 2 2 4 3 2 2 2 2" xfId="32977" xr:uid="{00000000-0005-0000-0000-00001B800000}"/>
    <cellStyle name="20% - Accent1 4 2 2 4 3 2 2 3" xfId="32978" xr:uid="{00000000-0005-0000-0000-00001C800000}"/>
    <cellStyle name="20% - Accent1 4 2 2 4 3 2 3" xfId="32979" xr:uid="{00000000-0005-0000-0000-00001D800000}"/>
    <cellStyle name="20% - Accent1 4 2 2 4 3 2 3 2" xfId="32980" xr:uid="{00000000-0005-0000-0000-00001E800000}"/>
    <cellStyle name="20% - Accent1 4 2 2 4 3 2 4" xfId="32981" xr:uid="{00000000-0005-0000-0000-00001F800000}"/>
    <cellStyle name="20% - Accent1 4 2 2 4 3 3" xfId="32982" xr:uid="{00000000-0005-0000-0000-000020800000}"/>
    <cellStyle name="20% - Accent1 4 2 2 4 3 3 2" xfId="32983" xr:uid="{00000000-0005-0000-0000-000021800000}"/>
    <cellStyle name="20% - Accent1 4 2 2 4 3 3 2 2" xfId="32984" xr:uid="{00000000-0005-0000-0000-000022800000}"/>
    <cellStyle name="20% - Accent1 4 2 2 4 3 3 2 2 2" xfId="32985" xr:uid="{00000000-0005-0000-0000-000023800000}"/>
    <cellStyle name="20% - Accent1 4 2 2 4 3 3 2 3" xfId="32986" xr:uid="{00000000-0005-0000-0000-000024800000}"/>
    <cellStyle name="20% - Accent1 4 2 2 4 3 3 3" xfId="32987" xr:uid="{00000000-0005-0000-0000-000025800000}"/>
    <cellStyle name="20% - Accent1 4 2 2 4 3 3 3 2" xfId="32988" xr:uid="{00000000-0005-0000-0000-000026800000}"/>
    <cellStyle name="20% - Accent1 4 2 2 4 3 3 4" xfId="32989" xr:uid="{00000000-0005-0000-0000-000027800000}"/>
    <cellStyle name="20% - Accent1 4 2 2 4 3 4" xfId="32990" xr:uid="{00000000-0005-0000-0000-000028800000}"/>
    <cellStyle name="20% - Accent1 4 2 2 4 3 4 2" xfId="32991" xr:uid="{00000000-0005-0000-0000-000029800000}"/>
    <cellStyle name="20% - Accent1 4 2 2 4 3 4 2 2" xfId="32992" xr:uid="{00000000-0005-0000-0000-00002A800000}"/>
    <cellStyle name="20% - Accent1 4 2 2 4 3 4 2 2 2" xfId="32993" xr:uid="{00000000-0005-0000-0000-00002B800000}"/>
    <cellStyle name="20% - Accent1 4 2 2 4 3 4 2 3" xfId="32994" xr:uid="{00000000-0005-0000-0000-00002C800000}"/>
    <cellStyle name="20% - Accent1 4 2 2 4 3 4 3" xfId="32995" xr:uid="{00000000-0005-0000-0000-00002D800000}"/>
    <cellStyle name="20% - Accent1 4 2 2 4 3 4 3 2" xfId="32996" xr:uid="{00000000-0005-0000-0000-00002E800000}"/>
    <cellStyle name="20% - Accent1 4 2 2 4 3 4 4" xfId="32997" xr:uid="{00000000-0005-0000-0000-00002F800000}"/>
    <cellStyle name="20% - Accent1 4 2 2 4 3 5" xfId="32998" xr:uid="{00000000-0005-0000-0000-000030800000}"/>
    <cellStyle name="20% - Accent1 4 2 2 4 3 5 2" xfId="32999" xr:uid="{00000000-0005-0000-0000-000031800000}"/>
    <cellStyle name="20% - Accent1 4 2 2 4 3 5 2 2" xfId="33000" xr:uid="{00000000-0005-0000-0000-000032800000}"/>
    <cellStyle name="20% - Accent1 4 2 2 4 3 5 3" xfId="33001" xr:uid="{00000000-0005-0000-0000-000033800000}"/>
    <cellStyle name="20% - Accent1 4 2 2 4 3 6" xfId="33002" xr:uid="{00000000-0005-0000-0000-000034800000}"/>
    <cellStyle name="20% - Accent1 4 2 2 4 3 6 2" xfId="33003" xr:uid="{00000000-0005-0000-0000-000035800000}"/>
    <cellStyle name="20% - Accent1 4 2 2 4 3 6 2 2" xfId="33004" xr:uid="{00000000-0005-0000-0000-000036800000}"/>
    <cellStyle name="20% - Accent1 4 2 2 4 3 6 3" xfId="33005" xr:uid="{00000000-0005-0000-0000-000037800000}"/>
    <cellStyle name="20% - Accent1 4 2 2 4 3 7" xfId="33006" xr:uid="{00000000-0005-0000-0000-000038800000}"/>
    <cellStyle name="20% - Accent1 4 2 2 4 3 7 2" xfId="33007" xr:uid="{00000000-0005-0000-0000-000039800000}"/>
    <cellStyle name="20% - Accent1 4 2 2 4 3 8" xfId="33008" xr:uid="{00000000-0005-0000-0000-00003A800000}"/>
    <cellStyle name="20% - Accent1 4 2 2 4 3 8 2" xfId="33009" xr:uid="{00000000-0005-0000-0000-00003B800000}"/>
    <cellStyle name="20% - Accent1 4 2 2 4 3 9" xfId="33010" xr:uid="{00000000-0005-0000-0000-00003C800000}"/>
    <cellStyle name="20% - Accent1 4 2 2 4 4" xfId="33011" xr:uid="{00000000-0005-0000-0000-00003D800000}"/>
    <cellStyle name="20% - Accent1 4 2 2 4 4 2" xfId="33012" xr:uid="{00000000-0005-0000-0000-00003E800000}"/>
    <cellStyle name="20% - Accent1 4 2 2 4 4 2 2" xfId="33013" xr:uid="{00000000-0005-0000-0000-00003F800000}"/>
    <cellStyle name="20% - Accent1 4 2 2 4 4 2 2 2" xfId="33014" xr:uid="{00000000-0005-0000-0000-000040800000}"/>
    <cellStyle name="20% - Accent1 4 2 2 4 4 2 3" xfId="33015" xr:uid="{00000000-0005-0000-0000-000041800000}"/>
    <cellStyle name="20% - Accent1 4 2 2 4 4 3" xfId="33016" xr:uid="{00000000-0005-0000-0000-000042800000}"/>
    <cellStyle name="20% - Accent1 4 2 2 4 4 3 2" xfId="33017" xr:uid="{00000000-0005-0000-0000-000043800000}"/>
    <cellStyle name="20% - Accent1 4 2 2 4 4 4" xfId="33018" xr:uid="{00000000-0005-0000-0000-000044800000}"/>
    <cellStyle name="20% - Accent1 4 2 2 4 5" xfId="33019" xr:uid="{00000000-0005-0000-0000-000045800000}"/>
    <cellStyle name="20% - Accent1 4 2 2 4 5 2" xfId="33020" xr:uid="{00000000-0005-0000-0000-000046800000}"/>
    <cellStyle name="20% - Accent1 4 2 2 4 5 2 2" xfId="33021" xr:uid="{00000000-0005-0000-0000-000047800000}"/>
    <cellStyle name="20% - Accent1 4 2 2 4 5 2 2 2" xfId="33022" xr:uid="{00000000-0005-0000-0000-000048800000}"/>
    <cellStyle name="20% - Accent1 4 2 2 4 5 2 3" xfId="33023" xr:uid="{00000000-0005-0000-0000-000049800000}"/>
    <cellStyle name="20% - Accent1 4 2 2 4 5 3" xfId="33024" xr:uid="{00000000-0005-0000-0000-00004A800000}"/>
    <cellStyle name="20% - Accent1 4 2 2 4 5 3 2" xfId="33025" xr:uid="{00000000-0005-0000-0000-00004B800000}"/>
    <cellStyle name="20% - Accent1 4 2 2 4 5 4" xfId="33026" xr:uid="{00000000-0005-0000-0000-00004C800000}"/>
    <cellStyle name="20% - Accent1 4 2 2 4 6" xfId="33027" xr:uid="{00000000-0005-0000-0000-00004D800000}"/>
    <cellStyle name="20% - Accent1 4 2 2 4 6 2" xfId="33028" xr:uid="{00000000-0005-0000-0000-00004E800000}"/>
    <cellStyle name="20% - Accent1 4 2 2 4 6 2 2" xfId="33029" xr:uid="{00000000-0005-0000-0000-00004F800000}"/>
    <cellStyle name="20% - Accent1 4 2 2 4 6 2 2 2" xfId="33030" xr:uid="{00000000-0005-0000-0000-000050800000}"/>
    <cellStyle name="20% - Accent1 4 2 2 4 6 2 3" xfId="33031" xr:uid="{00000000-0005-0000-0000-000051800000}"/>
    <cellStyle name="20% - Accent1 4 2 2 4 6 3" xfId="33032" xr:uid="{00000000-0005-0000-0000-000052800000}"/>
    <cellStyle name="20% - Accent1 4 2 2 4 6 3 2" xfId="33033" xr:uid="{00000000-0005-0000-0000-000053800000}"/>
    <cellStyle name="20% - Accent1 4 2 2 4 6 4" xfId="33034" xr:uid="{00000000-0005-0000-0000-000054800000}"/>
    <cellStyle name="20% - Accent1 4 2 2 4 7" xfId="33035" xr:uid="{00000000-0005-0000-0000-000055800000}"/>
    <cellStyle name="20% - Accent1 4 2 2 4 7 2" xfId="33036" xr:uid="{00000000-0005-0000-0000-000056800000}"/>
    <cellStyle name="20% - Accent1 4 2 2 4 7 2 2" xfId="33037" xr:uid="{00000000-0005-0000-0000-000057800000}"/>
    <cellStyle name="20% - Accent1 4 2 2 4 7 3" xfId="33038" xr:uid="{00000000-0005-0000-0000-000058800000}"/>
    <cellStyle name="20% - Accent1 4 2 2 4 8" xfId="33039" xr:uid="{00000000-0005-0000-0000-000059800000}"/>
    <cellStyle name="20% - Accent1 4 2 2 4 8 2" xfId="33040" xr:uid="{00000000-0005-0000-0000-00005A800000}"/>
    <cellStyle name="20% - Accent1 4 2 2 4 8 2 2" xfId="33041" xr:uid="{00000000-0005-0000-0000-00005B800000}"/>
    <cellStyle name="20% - Accent1 4 2 2 4 8 3" xfId="33042" xr:uid="{00000000-0005-0000-0000-00005C800000}"/>
    <cellStyle name="20% - Accent1 4 2 2 4 9" xfId="33043" xr:uid="{00000000-0005-0000-0000-00005D800000}"/>
    <cellStyle name="20% - Accent1 4 2 2 4 9 2" xfId="33044" xr:uid="{00000000-0005-0000-0000-00005E800000}"/>
    <cellStyle name="20% - Accent1 4 2 2 5" xfId="33045" xr:uid="{00000000-0005-0000-0000-00005F800000}"/>
    <cellStyle name="20% - Accent1 4 2 2 5 10" xfId="33046" xr:uid="{00000000-0005-0000-0000-000060800000}"/>
    <cellStyle name="20% - Accent1 4 2 2 5 10 2" xfId="33047" xr:uid="{00000000-0005-0000-0000-000061800000}"/>
    <cellStyle name="20% - Accent1 4 2 2 5 11" xfId="33048" xr:uid="{00000000-0005-0000-0000-000062800000}"/>
    <cellStyle name="20% - Accent1 4 2 2 5 2" xfId="33049" xr:uid="{00000000-0005-0000-0000-000063800000}"/>
    <cellStyle name="20% - Accent1 4 2 2 5 2 2" xfId="33050" xr:uid="{00000000-0005-0000-0000-000064800000}"/>
    <cellStyle name="20% - Accent1 4 2 2 5 2 2 2" xfId="33051" xr:uid="{00000000-0005-0000-0000-000065800000}"/>
    <cellStyle name="20% - Accent1 4 2 2 5 2 2 2 2" xfId="33052" xr:uid="{00000000-0005-0000-0000-000066800000}"/>
    <cellStyle name="20% - Accent1 4 2 2 5 2 2 2 2 2" xfId="33053" xr:uid="{00000000-0005-0000-0000-000067800000}"/>
    <cellStyle name="20% - Accent1 4 2 2 5 2 2 2 3" xfId="33054" xr:uid="{00000000-0005-0000-0000-000068800000}"/>
    <cellStyle name="20% - Accent1 4 2 2 5 2 2 3" xfId="33055" xr:uid="{00000000-0005-0000-0000-000069800000}"/>
    <cellStyle name="20% - Accent1 4 2 2 5 2 2 3 2" xfId="33056" xr:uid="{00000000-0005-0000-0000-00006A800000}"/>
    <cellStyle name="20% - Accent1 4 2 2 5 2 2 4" xfId="33057" xr:uid="{00000000-0005-0000-0000-00006B800000}"/>
    <cellStyle name="20% - Accent1 4 2 2 5 2 3" xfId="33058" xr:uid="{00000000-0005-0000-0000-00006C800000}"/>
    <cellStyle name="20% - Accent1 4 2 2 5 2 3 2" xfId="33059" xr:uid="{00000000-0005-0000-0000-00006D800000}"/>
    <cellStyle name="20% - Accent1 4 2 2 5 2 3 2 2" xfId="33060" xr:uid="{00000000-0005-0000-0000-00006E800000}"/>
    <cellStyle name="20% - Accent1 4 2 2 5 2 3 2 2 2" xfId="33061" xr:uid="{00000000-0005-0000-0000-00006F800000}"/>
    <cellStyle name="20% - Accent1 4 2 2 5 2 3 2 3" xfId="33062" xr:uid="{00000000-0005-0000-0000-000070800000}"/>
    <cellStyle name="20% - Accent1 4 2 2 5 2 3 3" xfId="33063" xr:uid="{00000000-0005-0000-0000-000071800000}"/>
    <cellStyle name="20% - Accent1 4 2 2 5 2 3 3 2" xfId="33064" xr:uid="{00000000-0005-0000-0000-000072800000}"/>
    <cellStyle name="20% - Accent1 4 2 2 5 2 3 4" xfId="33065" xr:uid="{00000000-0005-0000-0000-000073800000}"/>
    <cellStyle name="20% - Accent1 4 2 2 5 2 4" xfId="33066" xr:uid="{00000000-0005-0000-0000-000074800000}"/>
    <cellStyle name="20% - Accent1 4 2 2 5 2 4 2" xfId="33067" xr:uid="{00000000-0005-0000-0000-000075800000}"/>
    <cellStyle name="20% - Accent1 4 2 2 5 2 4 2 2" xfId="33068" xr:uid="{00000000-0005-0000-0000-000076800000}"/>
    <cellStyle name="20% - Accent1 4 2 2 5 2 4 2 2 2" xfId="33069" xr:uid="{00000000-0005-0000-0000-000077800000}"/>
    <cellStyle name="20% - Accent1 4 2 2 5 2 4 2 3" xfId="33070" xr:uid="{00000000-0005-0000-0000-000078800000}"/>
    <cellStyle name="20% - Accent1 4 2 2 5 2 4 3" xfId="33071" xr:uid="{00000000-0005-0000-0000-000079800000}"/>
    <cellStyle name="20% - Accent1 4 2 2 5 2 4 3 2" xfId="33072" xr:uid="{00000000-0005-0000-0000-00007A800000}"/>
    <cellStyle name="20% - Accent1 4 2 2 5 2 4 4" xfId="33073" xr:uid="{00000000-0005-0000-0000-00007B800000}"/>
    <cellStyle name="20% - Accent1 4 2 2 5 2 5" xfId="33074" xr:uid="{00000000-0005-0000-0000-00007C800000}"/>
    <cellStyle name="20% - Accent1 4 2 2 5 2 5 2" xfId="33075" xr:uid="{00000000-0005-0000-0000-00007D800000}"/>
    <cellStyle name="20% - Accent1 4 2 2 5 2 5 2 2" xfId="33076" xr:uid="{00000000-0005-0000-0000-00007E800000}"/>
    <cellStyle name="20% - Accent1 4 2 2 5 2 5 3" xfId="33077" xr:uid="{00000000-0005-0000-0000-00007F800000}"/>
    <cellStyle name="20% - Accent1 4 2 2 5 2 6" xfId="33078" xr:uid="{00000000-0005-0000-0000-000080800000}"/>
    <cellStyle name="20% - Accent1 4 2 2 5 2 6 2" xfId="33079" xr:uid="{00000000-0005-0000-0000-000081800000}"/>
    <cellStyle name="20% - Accent1 4 2 2 5 2 6 2 2" xfId="33080" xr:uid="{00000000-0005-0000-0000-000082800000}"/>
    <cellStyle name="20% - Accent1 4 2 2 5 2 6 3" xfId="33081" xr:uid="{00000000-0005-0000-0000-000083800000}"/>
    <cellStyle name="20% - Accent1 4 2 2 5 2 7" xfId="33082" xr:uid="{00000000-0005-0000-0000-000084800000}"/>
    <cellStyle name="20% - Accent1 4 2 2 5 2 7 2" xfId="33083" xr:uid="{00000000-0005-0000-0000-000085800000}"/>
    <cellStyle name="20% - Accent1 4 2 2 5 2 8" xfId="33084" xr:uid="{00000000-0005-0000-0000-000086800000}"/>
    <cellStyle name="20% - Accent1 4 2 2 5 2 8 2" xfId="33085" xr:uid="{00000000-0005-0000-0000-000087800000}"/>
    <cellStyle name="20% - Accent1 4 2 2 5 2 9" xfId="33086" xr:uid="{00000000-0005-0000-0000-000088800000}"/>
    <cellStyle name="20% - Accent1 4 2 2 5 3" xfId="33087" xr:uid="{00000000-0005-0000-0000-000089800000}"/>
    <cellStyle name="20% - Accent1 4 2 2 5 3 2" xfId="33088" xr:uid="{00000000-0005-0000-0000-00008A800000}"/>
    <cellStyle name="20% - Accent1 4 2 2 5 3 2 2" xfId="33089" xr:uid="{00000000-0005-0000-0000-00008B800000}"/>
    <cellStyle name="20% - Accent1 4 2 2 5 3 2 2 2" xfId="33090" xr:uid="{00000000-0005-0000-0000-00008C800000}"/>
    <cellStyle name="20% - Accent1 4 2 2 5 3 2 2 2 2" xfId="33091" xr:uid="{00000000-0005-0000-0000-00008D800000}"/>
    <cellStyle name="20% - Accent1 4 2 2 5 3 2 2 3" xfId="33092" xr:uid="{00000000-0005-0000-0000-00008E800000}"/>
    <cellStyle name="20% - Accent1 4 2 2 5 3 2 3" xfId="33093" xr:uid="{00000000-0005-0000-0000-00008F800000}"/>
    <cellStyle name="20% - Accent1 4 2 2 5 3 2 3 2" xfId="33094" xr:uid="{00000000-0005-0000-0000-000090800000}"/>
    <cellStyle name="20% - Accent1 4 2 2 5 3 2 4" xfId="33095" xr:uid="{00000000-0005-0000-0000-000091800000}"/>
    <cellStyle name="20% - Accent1 4 2 2 5 3 3" xfId="33096" xr:uid="{00000000-0005-0000-0000-000092800000}"/>
    <cellStyle name="20% - Accent1 4 2 2 5 3 3 2" xfId="33097" xr:uid="{00000000-0005-0000-0000-000093800000}"/>
    <cellStyle name="20% - Accent1 4 2 2 5 3 3 2 2" xfId="33098" xr:uid="{00000000-0005-0000-0000-000094800000}"/>
    <cellStyle name="20% - Accent1 4 2 2 5 3 3 2 2 2" xfId="33099" xr:uid="{00000000-0005-0000-0000-000095800000}"/>
    <cellStyle name="20% - Accent1 4 2 2 5 3 3 2 3" xfId="33100" xr:uid="{00000000-0005-0000-0000-000096800000}"/>
    <cellStyle name="20% - Accent1 4 2 2 5 3 3 3" xfId="33101" xr:uid="{00000000-0005-0000-0000-000097800000}"/>
    <cellStyle name="20% - Accent1 4 2 2 5 3 3 3 2" xfId="33102" xr:uid="{00000000-0005-0000-0000-000098800000}"/>
    <cellStyle name="20% - Accent1 4 2 2 5 3 3 4" xfId="33103" xr:uid="{00000000-0005-0000-0000-000099800000}"/>
    <cellStyle name="20% - Accent1 4 2 2 5 3 4" xfId="33104" xr:uid="{00000000-0005-0000-0000-00009A800000}"/>
    <cellStyle name="20% - Accent1 4 2 2 5 3 4 2" xfId="33105" xr:uid="{00000000-0005-0000-0000-00009B800000}"/>
    <cellStyle name="20% - Accent1 4 2 2 5 3 4 2 2" xfId="33106" xr:uid="{00000000-0005-0000-0000-00009C800000}"/>
    <cellStyle name="20% - Accent1 4 2 2 5 3 4 2 2 2" xfId="33107" xr:uid="{00000000-0005-0000-0000-00009D800000}"/>
    <cellStyle name="20% - Accent1 4 2 2 5 3 4 2 3" xfId="33108" xr:uid="{00000000-0005-0000-0000-00009E800000}"/>
    <cellStyle name="20% - Accent1 4 2 2 5 3 4 3" xfId="33109" xr:uid="{00000000-0005-0000-0000-00009F800000}"/>
    <cellStyle name="20% - Accent1 4 2 2 5 3 4 3 2" xfId="33110" xr:uid="{00000000-0005-0000-0000-0000A0800000}"/>
    <cellStyle name="20% - Accent1 4 2 2 5 3 4 4" xfId="33111" xr:uid="{00000000-0005-0000-0000-0000A1800000}"/>
    <cellStyle name="20% - Accent1 4 2 2 5 3 5" xfId="33112" xr:uid="{00000000-0005-0000-0000-0000A2800000}"/>
    <cellStyle name="20% - Accent1 4 2 2 5 3 5 2" xfId="33113" xr:uid="{00000000-0005-0000-0000-0000A3800000}"/>
    <cellStyle name="20% - Accent1 4 2 2 5 3 5 2 2" xfId="33114" xr:uid="{00000000-0005-0000-0000-0000A4800000}"/>
    <cellStyle name="20% - Accent1 4 2 2 5 3 5 3" xfId="33115" xr:uid="{00000000-0005-0000-0000-0000A5800000}"/>
    <cellStyle name="20% - Accent1 4 2 2 5 3 6" xfId="33116" xr:uid="{00000000-0005-0000-0000-0000A6800000}"/>
    <cellStyle name="20% - Accent1 4 2 2 5 3 6 2" xfId="33117" xr:uid="{00000000-0005-0000-0000-0000A7800000}"/>
    <cellStyle name="20% - Accent1 4 2 2 5 3 6 2 2" xfId="33118" xr:uid="{00000000-0005-0000-0000-0000A8800000}"/>
    <cellStyle name="20% - Accent1 4 2 2 5 3 6 3" xfId="33119" xr:uid="{00000000-0005-0000-0000-0000A9800000}"/>
    <cellStyle name="20% - Accent1 4 2 2 5 3 7" xfId="33120" xr:uid="{00000000-0005-0000-0000-0000AA800000}"/>
    <cellStyle name="20% - Accent1 4 2 2 5 3 7 2" xfId="33121" xr:uid="{00000000-0005-0000-0000-0000AB800000}"/>
    <cellStyle name="20% - Accent1 4 2 2 5 3 8" xfId="33122" xr:uid="{00000000-0005-0000-0000-0000AC800000}"/>
    <cellStyle name="20% - Accent1 4 2 2 5 3 8 2" xfId="33123" xr:uid="{00000000-0005-0000-0000-0000AD800000}"/>
    <cellStyle name="20% - Accent1 4 2 2 5 3 9" xfId="33124" xr:uid="{00000000-0005-0000-0000-0000AE800000}"/>
    <cellStyle name="20% - Accent1 4 2 2 5 4" xfId="33125" xr:uid="{00000000-0005-0000-0000-0000AF800000}"/>
    <cellStyle name="20% - Accent1 4 2 2 5 4 2" xfId="33126" xr:uid="{00000000-0005-0000-0000-0000B0800000}"/>
    <cellStyle name="20% - Accent1 4 2 2 5 4 2 2" xfId="33127" xr:uid="{00000000-0005-0000-0000-0000B1800000}"/>
    <cellStyle name="20% - Accent1 4 2 2 5 4 2 2 2" xfId="33128" xr:uid="{00000000-0005-0000-0000-0000B2800000}"/>
    <cellStyle name="20% - Accent1 4 2 2 5 4 2 3" xfId="33129" xr:uid="{00000000-0005-0000-0000-0000B3800000}"/>
    <cellStyle name="20% - Accent1 4 2 2 5 4 3" xfId="33130" xr:uid="{00000000-0005-0000-0000-0000B4800000}"/>
    <cellStyle name="20% - Accent1 4 2 2 5 4 3 2" xfId="33131" xr:uid="{00000000-0005-0000-0000-0000B5800000}"/>
    <cellStyle name="20% - Accent1 4 2 2 5 4 4" xfId="33132" xr:uid="{00000000-0005-0000-0000-0000B6800000}"/>
    <cellStyle name="20% - Accent1 4 2 2 5 5" xfId="33133" xr:uid="{00000000-0005-0000-0000-0000B7800000}"/>
    <cellStyle name="20% - Accent1 4 2 2 5 5 2" xfId="33134" xr:uid="{00000000-0005-0000-0000-0000B8800000}"/>
    <cellStyle name="20% - Accent1 4 2 2 5 5 2 2" xfId="33135" xr:uid="{00000000-0005-0000-0000-0000B9800000}"/>
    <cellStyle name="20% - Accent1 4 2 2 5 5 2 2 2" xfId="33136" xr:uid="{00000000-0005-0000-0000-0000BA800000}"/>
    <cellStyle name="20% - Accent1 4 2 2 5 5 2 3" xfId="33137" xr:uid="{00000000-0005-0000-0000-0000BB800000}"/>
    <cellStyle name="20% - Accent1 4 2 2 5 5 3" xfId="33138" xr:uid="{00000000-0005-0000-0000-0000BC800000}"/>
    <cellStyle name="20% - Accent1 4 2 2 5 5 3 2" xfId="33139" xr:uid="{00000000-0005-0000-0000-0000BD800000}"/>
    <cellStyle name="20% - Accent1 4 2 2 5 5 4" xfId="33140" xr:uid="{00000000-0005-0000-0000-0000BE800000}"/>
    <cellStyle name="20% - Accent1 4 2 2 5 6" xfId="33141" xr:uid="{00000000-0005-0000-0000-0000BF800000}"/>
    <cellStyle name="20% - Accent1 4 2 2 5 6 2" xfId="33142" xr:uid="{00000000-0005-0000-0000-0000C0800000}"/>
    <cellStyle name="20% - Accent1 4 2 2 5 6 2 2" xfId="33143" xr:uid="{00000000-0005-0000-0000-0000C1800000}"/>
    <cellStyle name="20% - Accent1 4 2 2 5 6 2 2 2" xfId="33144" xr:uid="{00000000-0005-0000-0000-0000C2800000}"/>
    <cellStyle name="20% - Accent1 4 2 2 5 6 2 3" xfId="33145" xr:uid="{00000000-0005-0000-0000-0000C3800000}"/>
    <cellStyle name="20% - Accent1 4 2 2 5 6 3" xfId="33146" xr:uid="{00000000-0005-0000-0000-0000C4800000}"/>
    <cellStyle name="20% - Accent1 4 2 2 5 6 3 2" xfId="33147" xr:uid="{00000000-0005-0000-0000-0000C5800000}"/>
    <cellStyle name="20% - Accent1 4 2 2 5 6 4" xfId="33148" xr:uid="{00000000-0005-0000-0000-0000C6800000}"/>
    <cellStyle name="20% - Accent1 4 2 2 5 7" xfId="33149" xr:uid="{00000000-0005-0000-0000-0000C7800000}"/>
    <cellStyle name="20% - Accent1 4 2 2 5 7 2" xfId="33150" xr:uid="{00000000-0005-0000-0000-0000C8800000}"/>
    <cellStyle name="20% - Accent1 4 2 2 5 7 2 2" xfId="33151" xr:uid="{00000000-0005-0000-0000-0000C9800000}"/>
    <cellStyle name="20% - Accent1 4 2 2 5 7 3" xfId="33152" xr:uid="{00000000-0005-0000-0000-0000CA800000}"/>
    <cellStyle name="20% - Accent1 4 2 2 5 8" xfId="33153" xr:uid="{00000000-0005-0000-0000-0000CB800000}"/>
    <cellStyle name="20% - Accent1 4 2 2 5 8 2" xfId="33154" xr:uid="{00000000-0005-0000-0000-0000CC800000}"/>
    <cellStyle name="20% - Accent1 4 2 2 5 8 2 2" xfId="33155" xr:uid="{00000000-0005-0000-0000-0000CD800000}"/>
    <cellStyle name="20% - Accent1 4 2 2 5 8 3" xfId="33156" xr:uid="{00000000-0005-0000-0000-0000CE800000}"/>
    <cellStyle name="20% - Accent1 4 2 2 5 9" xfId="33157" xr:uid="{00000000-0005-0000-0000-0000CF800000}"/>
    <cellStyle name="20% - Accent1 4 2 2 5 9 2" xfId="33158" xr:uid="{00000000-0005-0000-0000-0000D0800000}"/>
    <cellStyle name="20% - Accent1 4 2 2 6" xfId="33159" xr:uid="{00000000-0005-0000-0000-0000D1800000}"/>
    <cellStyle name="20% - Accent1 4 2 2 6 10" xfId="33160" xr:uid="{00000000-0005-0000-0000-0000D2800000}"/>
    <cellStyle name="20% - Accent1 4 2 2 6 10 2" xfId="33161" xr:uid="{00000000-0005-0000-0000-0000D3800000}"/>
    <cellStyle name="20% - Accent1 4 2 2 6 11" xfId="33162" xr:uid="{00000000-0005-0000-0000-0000D4800000}"/>
    <cellStyle name="20% - Accent1 4 2 2 6 2" xfId="33163" xr:uid="{00000000-0005-0000-0000-0000D5800000}"/>
    <cellStyle name="20% - Accent1 4 2 2 6 2 2" xfId="33164" xr:uid="{00000000-0005-0000-0000-0000D6800000}"/>
    <cellStyle name="20% - Accent1 4 2 2 6 2 2 2" xfId="33165" xr:uid="{00000000-0005-0000-0000-0000D7800000}"/>
    <cellStyle name="20% - Accent1 4 2 2 6 2 2 2 2" xfId="33166" xr:uid="{00000000-0005-0000-0000-0000D8800000}"/>
    <cellStyle name="20% - Accent1 4 2 2 6 2 2 2 2 2" xfId="33167" xr:uid="{00000000-0005-0000-0000-0000D9800000}"/>
    <cellStyle name="20% - Accent1 4 2 2 6 2 2 2 3" xfId="33168" xr:uid="{00000000-0005-0000-0000-0000DA800000}"/>
    <cellStyle name="20% - Accent1 4 2 2 6 2 2 3" xfId="33169" xr:uid="{00000000-0005-0000-0000-0000DB800000}"/>
    <cellStyle name="20% - Accent1 4 2 2 6 2 2 3 2" xfId="33170" xr:uid="{00000000-0005-0000-0000-0000DC800000}"/>
    <cellStyle name="20% - Accent1 4 2 2 6 2 2 4" xfId="33171" xr:uid="{00000000-0005-0000-0000-0000DD800000}"/>
    <cellStyle name="20% - Accent1 4 2 2 6 2 3" xfId="33172" xr:uid="{00000000-0005-0000-0000-0000DE800000}"/>
    <cellStyle name="20% - Accent1 4 2 2 6 2 3 2" xfId="33173" xr:uid="{00000000-0005-0000-0000-0000DF800000}"/>
    <cellStyle name="20% - Accent1 4 2 2 6 2 3 2 2" xfId="33174" xr:uid="{00000000-0005-0000-0000-0000E0800000}"/>
    <cellStyle name="20% - Accent1 4 2 2 6 2 3 2 2 2" xfId="33175" xr:uid="{00000000-0005-0000-0000-0000E1800000}"/>
    <cellStyle name="20% - Accent1 4 2 2 6 2 3 2 3" xfId="33176" xr:uid="{00000000-0005-0000-0000-0000E2800000}"/>
    <cellStyle name="20% - Accent1 4 2 2 6 2 3 3" xfId="33177" xr:uid="{00000000-0005-0000-0000-0000E3800000}"/>
    <cellStyle name="20% - Accent1 4 2 2 6 2 3 3 2" xfId="33178" xr:uid="{00000000-0005-0000-0000-0000E4800000}"/>
    <cellStyle name="20% - Accent1 4 2 2 6 2 3 4" xfId="33179" xr:uid="{00000000-0005-0000-0000-0000E5800000}"/>
    <cellStyle name="20% - Accent1 4 2 2 6 2 4" xfId="33180" xr:uid="{00000000-0005-0000-0000-0000E6800000}"/>
    <cellStyle name="20% - Accent1 4 2 2 6 2 4 2" xfId="33181" xr:uid="{00000000-0005-0000-0000-0000E7800000}"/>
    <cellStyle name="20% - Accent1 4 2 2 6 2 4 2 2" xfId="33182" xr:uid="{00000000-0005-0000-0000-0000E8800000}"/>
    <cellStyle name="20% - Accent1 4 2 2 6 2 4 2 2 2" xfId="33183" xr:uid="{00000000-0005-0000-0000-0000E9800000}"/>
    <cellStyle name="20% - Accent1 4 2 2 6 2 4 2 3" xfId="33184" xr:uid="{00000000-0005-0000-0000-0000EA800000}"/>
    <cellStyle name="20% - Accent1 4 2 2 6 2 4 3" xfId="33185" xr:uid="{00000000-0005-0000-0000-0000EB800000}"/>
    <cellStyle name="20% - Accent1 4 2 2 6 2 4 3 2" xfId="33186" xr:uid="{00000000-0005-0000-0000-0000EC800000}"/>
    <cellStyle name="20% - Accent1 4 2 2 6 2 4 4" xfId="33187" xr:uid="{00000000-0005-0000-0000-0000ED800000}"/>
    <cellStyle name="20% - Accent1 4 2 2 6 2 5" xfId="33188" xr:uid="{00000000-0005-0000-0000-0000EE800000}"/>
    <cellStyle name="20% - Accent1 4 2 2 6 2 5 2" xfId="33189" xr:uid="{00000000-0005-0000-0000-0000EF800000}"/>
    <cellStyle name="20% - Accent1 4 2 2 6 2 5 2 2" xfId="33190" xr:uid="{00000000-0005-0000-0000-0000F0800000}"/>
    <cellStyle name="20% - Accent1 4 2 2 6 2 5 3" xfId="33191" xr:uid="{00000000-0005-0000-0000-0000F1800000}"/>
    <cellStyle name="20% - Accent1 4 2 2 6 2 6" xfId="33192" xr:uid="{00000000-0005-0000-0000-0000F2800000}"/>
    <cellStyle name="20% - Accent1 4 2 2 6 2 6 2" xfId="33193" xr:uid="{00000000-0005-0000-0000-0000F3800000}"/>
    <cellStyle name="20% - Accent1 4 2 2 6 2 6 2 2" xfId="33194" xr:uid="{00000000-0005-0000-0000-0000F4800000}"/>
    <cellStyle name="20% - Accent1 4 2 2 6 2 6 3" xfId="33195" xr:uid="{00000000-0005-0000-0000-0000F5800000}"/>
    <cellStyle name="20% - Accent1 4 2 2 6 2 7" xfId="33196" xr:uid="{00000000-0005-0000-0000-0000F6800000}"/>
    <cellStyle name="20% - Accent1 4 2 2 6 2 7 2" xfId="33197" xr:uid="{00000000-0005-0000-0000-0000F7800000}"/>
    <cellStyle name="20% - Accent1 4 2 2 6 2 8" xfId="33198" xr:uid="{00000000-0005-0000-0000-0000F8800000}"/>
    <cellStyle name="20% - Accent1 4 2 2 6 2 8 2" xfId="33199" xr:uid="{00000000-0005-0000-0000-0000F9800000}"/>
    <cellStyle name="20% - Accent1 4 2 2 6 2 9" xfId="33200" xr:uid="{00000000-0005-0000-0000-0000FA800000}"/>
    <cellStyle name="20% - Accent1 4 2 2 6 3" xfId="33201" xr:uid="{00000000-0005-0000-0000-0000FB800000}"/>
    <cellStyle name="20% - Accent1 4 2 2 6 3 2" xfId="33202" xr:uid="{00000000-0005-0000-0000-0000FC800000}"/>
    <cellStyle name="20% - Accent1 4 2 2 6 3 2 2" xfId="33203" xr:uid="{00000000-0005-0000-0000-0000FD800000}"/>
    <cellStyle name="20% - Accent1 4 2 2 6 3 2 2 2" xfId="33204" xr:uid="{00000000-0005-0000-0000-0000FE800000}"/>
    <cellStyle name="20% - Accent1 4 2 2 6 3 2 2 2 2" xfId="33205" xr:uid="{00000000-0005-0000-0000-0000FF800000}"/>
    <cellStyle name="20% - Accent1 4 2 2 6 3 2 2 3" xfId="33206" xr:uid="{00000000-0005-0000-0000-000000810000}"/>
    <cellStyle name="20% - Accent1 4 2 2 6 3 2 3" xfId="33207" xr:uid="{00000000-0005-0000-0000-000001810000}"/>
    <cellStyle name="20% - Accent1 4 2 2 6 3 2 3 2" xfId="33208" xr:uid="{00000000-0005-0000-0000-000002810000}"/>
    <cellStyle name="20% - Accent1 4 2 2 6 3 2 4" xfId="33209" xr:uid="{00000000-0005-0000-0000-000003810000}"/>
    <cellStyle name="20% - Accent1 4 2 2 6 3 3" xfId="33210" xr:uid="{00000000-0005-0000-0000-000004810000}"/>
    <cellStyle name="20% - Accent1 4 2 2 6 3 3 2" xfId="33211" xr:uid="{00000000-0005-0000-0000-000005810000}"/>
    <cellStyle name="20% - Accent1 4 2 2 6 3 3 2 2" xfId="33212" xr:uid="{00000000-0005-0000-0000-000006810000}"/>
    <cellStyle name="20% - Accent1 4 2 2 6 3 3 2 2 2" xfId="33213" xr:uid="{00000000-0005-0000-0000-000007810000}"/>
    <cellStyle name="20% - Accent1 4 2 2 6 3 3 2 3" xfId="33214" xr:uid="{00000000-0005-0000-0000-000008810000}"/>
    <cellStyle name="20% - Accent1 4 2 2 6 3 3 3" xfId="33215" xr:uid="{00000000-0005-0000-0000-000009810000}"/>
    <cellStyle name="20% - Accent1 4 2 2 6 3 3 3 2" xfId="33216" xr:uid="{00000000-0005-0000-0000-00000A810000}"/>
    <cellStyle name="20% - Accent1 4 2 2 6 3 3 4" xfId="33217" xr:uid="{00000000-0005-0000-0000-00000B810000}"/>
    <cellStyle name="20% - Accent1 4 2 2 6 3 4" xfId="33218" xr:uid="{00000000-0005-0000-0000-00000C810000}"/>
    <cellStyle name="20% - Accent1 4 2 2 6 3 4 2" xfId="33219" xr:uid="{00000000-0005-0000-0000-00000D810000}"/>
    <cellStyle name="20% - Accent1 4 2 2 6 3 4 2 2" xfId="33220" xr:uid="{00000000-0005-0000-0000-00000E810000}"/>
    <cellStyle name="20% - Accent1 4 2 2 6 3 4 2 2 2" xfId="33221" xr:uid="{00000000-0005-0000-0000-00000F810000}"/>
    <cellStyle name="20% - Accent1 4 2 2 6 3 4 2 3" xfId="33222" xr:uid="{00000000-0005-0000-0000-000010810000}"/>
    <cellStyle name="20% - Accent1 4 2 2 6 3 4 3" xfId="33223" xr:uid="{00000000-0005-0000-0000-000011810000}"/>
    <cellStyle name="20% - Accent1 4 2 2 6 3 4 3 2" xfId="33224" xr:uid="{00000000-0005-0000-0000-000012810000}"/>
    <cellStyle name="20% - Accent1 4 2 2 6 3 4 4" xfId="33225" xr:uid="{00000000-0005-0000-0000-000013810000}"/>
    <cellStyle name="20% - Accent1 4 2 2 6 3 5" xfId="33226" xr:uid="{00000000-0005-0000-0000-000014810000}"/>
    <cellStyle name="20% - Accent1 4 2 2 6 3 5 2" xfId="33227" xr:uid="{00000000-0005-0000-0000-000015810000}"/>
    <cellStyle name="20% - Accent1 4 2 2 6 3 5 2 2" xfId="33228" xr:uid="{00000000-0005-0000-0000-000016810000}"/>
    <cellStyle name="20% - Accent1 4 2 2 6 3 5 3" xfId="33229" xr:uid="{00000000-0005-0000-0000-000017810000}"/>
    <cellStyle name="20% - Accent1 4 2 2 6 3 6" xfId="33230" xr:uid="{00000000-0005-0000-0000-000018810000}"/>
    <cellStyle name="20% - Accent1 4 2 2 6 3 6 2" xfId="33231" xr:uid="{00000000-0005-0000-0000-000019810000}"/>
    <cellStyle name="20% - Accent1 4 2 2 6 3 6 2 2" xfId="33232" xr:uid="{00000000-0005-0000-0000-00001A810000}"/>
    <cellStyle name="20% - Accent1 4 2 2 6 3 6 3" xfId="33233" xr:uid="{00000000-0005-0000-0000-00001B810000}"/>
    <cellStyle name="20% - Accent1 4 2 2 6 3 7" xfId="33234" xr:uid="{00000000-0005-0000-0000-00001C810000}"/>
    <cellStyle name="20% - Accent1 4 2 2 6 3 7 2" xfId="33235" xr:uid="{00000000-0005-0000-0000-00001D810000}"/>
    <cellStyle name="20% - Accent1 4 2 2 6 3 8" xfId="33236" xr:uid="{00000000-0005-0000-0000-00001E810000}"/>
    <cellStyle name="20% - Accent1 4 2 2 6 3 8 2" xfId="33237" xr:uid="{00000000-0005-0000-0000-00001F810000}"/>
    <cellStyle name="20% - Accent1 4 2 2 6 3 9" xfId="33238" xr:uid="{00000000-0005-0000-0000-000020810000}"/>
    <cellStyle name="20% - Accent1 4 2 2 6 4" xfId="33239" xr:uid="{00000000-0005-0000-0000-000021810000}"/>
    <cellStyle name="20% - Accent1 4 2 2 6 4 2" xfId="33240" xr:uid="{00000000-0005-0000-0000-000022810000}"/>
    <cellStyle name="20% - Accent1 4 2 2 6 4 2 2" xfId="33241" xr:uid="{00000000-0005-0000-0000-000023810000}"/>
    <cellStyle name="20% - Accent1 4 2 2 6 4 2 2 2" xfId="33242" xr:uid="{00000000-0005-0000-0000-000024810000}"/>
    <cellStyle name="20% - Accent1 4 2 2 6 4 2 3" xfId="33243" xr:uid="{00000000-0005-0000-0000-000025810000}"/>
    <cellStyle name="20% - Accent1 4 2 2 6 4 3" xfId="33244" xr:uid="{00000000-0005-0000-0000-000026810000}"/>
    <cellStyle name="20% - Accent1 4 2 2 6 4 3 2" xfId="33245" xr:uid="{00000000-0005-0000-0000-000027810000}"/>
    <cellStyle name="20% - Accent1 4 2 2 6 4 4" xfId="33246" xr:uid="{00000000-0005-0000-0000-000028810000}"/>
    <cellStyle name="20% - Accent1 4 2 2 6 5" xfId="33247" xr:uid="{00000000-0005-0000-0000-000029810000}"/>
    <cellStyle name="20% - Accent1 4 2 2 6 5 2" xfId="33248" xr:uid="{00000000-0005-0000-0000-00002A810000}"/>
    <cellStyle name="20% - Accent1 4 2 2 6 5 2 2" xfId="33249" xr:uid="{00000000-0005-0000-0000-00002B810000}"/>
    <cellStyle name="20% - Accent1 4 2 2 6 5 2 2 2" xfId="33250" xr:uid="{00000000-0005-0000-0000-00002C810000}"/>
    <cellStyle name="20% - Accent1 4 2 2 6 5 2 3" xfId="33251" xr:uid="{00000000-0005-0000-0000-00002D810000}"/>
    <cellStyle name="20% - Accent1 4 2 2 6 5 3" xfId="33252" xr:uid="{00000000-0005-0000-0000-00002E810000}"/>
    <cellStyle name="20% - Accent1 4 2 2 6 5 3 2" xfId="33253" xr:uid="{00000000-0005-0000-0000-00002F810000}"/>
    <cellStyle name="20% - Accent1 4 2 2 6 5 4" xfId="33254" xr:uid="{00000000-0005-0000-0000-000030810000}"/>
    <cellStyle name="20% - Accent1 4 2 2 6 6" xfId="33255" xr:uid="{00000000-0005-0000-0000-000031810000}"/>
    <cellStyle name="20% - Accent1 4 2 2 6 6 2" xfId="33256" xr:uid="{00000000-0005-0000-0000-000032810000}"/>
    <cellStyle name="20% - Accent1 4 2 2 6 6 2 2" xfId="33257" xr:uid="{00000000-0005-0000-0000-000033810000}"/>
    <cellStyle name="20% - Accent1 4 2 2 6 6 2 2 2" xfId="33258" xr:uid="{00000000-0005-0000-0000-000034810000}"/>
    <cellStyle name="20% - Accent1 4 2 2 6 6 2 3" xfId="33259" xr:uid="{00000000-0005-0000-0000-000035810000}"/>
    <cellStyle name="20% - Accent1 4 2 2 6 6 3" xfId="33260" xr:uid="{00000000-0005-0000-0000-000036810000}"/>
    <cellStyle name="20% - Accent1 4 2 2 6 6 3 2" xfId="33261" xr:uid="{00000000-0005-0000-0000-000037810000}"/>
    <cellStyle name="20% - Accent1 4 2 2 6 6 4" xfId="33262" xr:uid="{00000000-0005-0000-0000-000038810000}"/>
    <cellStyle name="20% - Accent1 4 2 2 6 7" xfId="33263" xr:uid="{00000000-0005-0000-0000-000039810000}"/>
    <cellStyle name="20% - Accent1 4 2 2 6 7 2" xfId="33264" xr:uid="{00000000-0005-0000-0000-00003A810000}"/>
    <cellStyle name="20% - Accent1 4 2 2 6 7 2 2" xfId="33265" xr:uid="{00000000-0005-0000-0000-00003B810000}"/>
    <cellStyle name="20% - Accent1 4 2 2 6 7 3" xfId="33266" xr:uid="{00000000-0005-0000-0000-00003C810000}"/>
    <cellStyle name="20% - Accent1 4 2 2 6 8" xfId="33267" xr:uid="{00000000-0005-0000-0000-00003D810000}"/>
    <cellStyle name="20% - Accent1 4 2 2 6 8 2" xfId="33268" xr:uid="{00000000-0005-0000-0000-00003E810000}"/>
    <cellStyle name="20% - Accent1 4 2 2 6 8 2 2" xfId="33269" xr:uid="{00000000-0005-0000-0000-00003F810000}"/>
    <cellStyle name="20% - Accent1 4 2 2 6 8 3" xfId="33270" xr:uid="{00000000-0005-0000-0000-000040810000}"/>
    <cellStyle name="20% - Accent1 4 2 2 6 9" xfId="33271" xr:uid="{00000000-0005-0000-0000-000041810000}"/>
    <cellStyle name="20% - Accent1 4 2 2 6 9 2" xfId="33272" xr:uid="{00000000-0005-0000-0000-000042810000}"/>
    <cellStyle name="20% - Accent1 4 2 2 7" xfId="33273" xr:uid="{00000000-0005-0000-0000-000043810000}"/>
    <cellStyle name="20% - Accent1 4 2 2 7 2" xfId="33274" xr:uid="{00000000-0005-0000-0000-000044810000}"/>
    <cellStyle name="20% - Accent1 4 2 2 7 2 2" xfId="33275" xr:uid="{00000000-0005-0000-0000-000045810000}"/>
    <cellStyle name="20% - Accent1 4 2 2 7 2 2 2" xfId="33276" xr:uid="{00000000-0005-0000-0000-000046810000}"/>
    <cellStyle name="20% - Accent1 4 2 2 7 2 2 2 2" xfId="33277" xr:uid="{00000000-0005-0000-0000-000047810000}"/>
    <cellStyle name="20% - Accent1 4 2 2 7 2 2 3" xfId="33278" xr:uid="{00000000-0005-0000-0000-000048810000}"/>
    <cellStyle name="20% - Accent1 4 2 2 7 2 3" xfId="33279" xr:uid="{00000000-0005-0000-0000-000049810000}"/>
    <cellStyle name="20% - Accent1 4 2 2 7 2 3 2" xfId="33280" xr:uid="{00000000-0005-0000-0000-00004A810000}"/>
    <cellStyle name="20% - Accent1 4 2 2 7 2 4" xfId="33281" xr:uid="{00000000-0005-0000-0000-00004B810000}"/>
    <cellStyle name="20% - Accent1 4 2 2 7 3" xfId="33282" xr:uid="{00000000-0005-0000-0000-00004C810000}"/>
    <cellStyle name="20% - Accent1 4 2 2 7 3 2" xfId="33283" xr:uid="{00000000-0005-0000-0000-00004D810000}"/>
    <cellStyle name="20% - Accent1 4 2 2 7 3 2 2" xfId="33284" xr:uid="{00000000-0005-0000-0000-00004E810000}"/>
    <cellStyle name="20% - Accent1 4 2 2 7 3 2 2 2" xfId="33285" xr:uid="{00000000-0005-0000-0000-00004F810000}"/>
    <cellStyle name="20% - Accent1 4 2 2 7 3 2 3" xfId="33286" xr:uid="{00000000-0005-0000-0000-000050810000}"/>
    <cellStyle name="20% - Accent1 4 2 2 7 3 3" xfId="33287" xr:uid="{00000000-0005-0000-0000-000051810000}"/>
    <cellStyle name="20% - Accent1 4 2 2 7 3 3 2" xfId="33288" xr:uid="{00000000-0005-0000-0000-000052810000}"/>
    <cellStyle name="20% - Accent1 4 2 2 7 3 4" xfId="33289" xr:uid="{00000000-0005-0000-0000-000053810000}"/>
    <cellStyle name="20% - Accent1 4 2 2 7 4" xfId="33290" xr:uid="{00000000-0005-0000-0000-000054810000}"/>
    <cellStyle name="20% - Accent1 4 2 2 7 4 2" xfId="33291" xr:uid="{00000000-0005-0000-0000-000055810000}"/>
    <cellStyle name="20% - Accent1 4 2 2 7 4 2 2" xfId="33292" xr:uid="{00000000-0005-0000-0000-000056810000}"/>
    <cellStyle name="20% - Accent1 4 2 2 7 4 2 2 2" xfId="33293" xr:uid="{00000000-0005-0000-0000-000057810000}"/>
    <cellStyle name="20% - Accent1 4 2 2 7 4 2 3" xfId="33294" xr:uid="{00000000-0005-0000-0000-000058810000}"/>
    <cellStyle name="20% - Accent1 4 2 2 7 4 3" xfId="33295" xr:uid="{00000000-0005-0000-0000-000059810000}"/>
    <cellStyle name="20% - Accent1 4 2 2 7 4 3 2" xfId="33296" xr:uid="{00000000-0005-0000-0000-00005A810000}"/>
    <cellStyle name="20% - Accent1 4 2 2 7 4 4" xfId="33297" xr:uid="{00000000-0005-0000-0000-00005B810000}"/>
    <cellStyle name="20% - Accent1 4 2 2 7 5" xfId="33298" xr:uid="{00000000-0005-0000-0000-00005C810000}"/>
    <cellStyle name="20% - Accent1 4 2 2 7 5 2" xfId="33299" xr:uid="{00000000-0005-0000-0000-00005D810000}"/>
    <cellStyle name="20% - Accent1 4 2 2 7 5 2 2" xfId="33300" xr:uid="{00000000-0005-0000-0000-00005E810000}"/>
    <cellStyle name="20% - Accent1 4 2 2 7 5 3" xfId="33301" xr:uid="{00000000-0005-0000-0000-00005F810000}"/>
    <cellStyle name="20% - Accent1 4 2 2 7 6" xfId="33302" xr:uid="{00000000-0005-0000-0000-000060810000}"/>
    <cellStyle name="20% - Accent1 4 2 2 7 6 2" xfId="33303" xr:uid="{00000000-0005-0000-0000-000061810000}"/>
    <cellStyle name="20% - Accent1 4 2 2 7 6 2 2" xfId="33304" xr:uid="{00000000-0005-0000-0000-000062810000}"/>
    <cellStyle name="20% - Accent1 4 2 2 7 6 3" xfId="33305" xr:uid="{00000000-0005-0000-0000-000063810000}"/>
    <cellStyle name="20% - Accent1 4 2 2 7 7" xfId="33306" xr:uid="{00000000-0005-0000-0000-000064810000}"/>
    <cellStyle name="20% - Accent1 4 2 2 7 7 2" xfId="33307" xr:uid="{00000000-0005-0000-0000-000065810000}"/>
    <cellStyle name="20% - Accent1 4 2 2 7 8" xfId="33308" xr:uid="{00000000-0005-0000-0000-000066810000}"/>
    <cellStyle name="20% - Accent1 4 2 2 7 8 2" xfId="33309" xr:uid="{00000000-0005-0000-0000-000067810000}"/>
    <cellStyle name="20% - Accent1 4 2 2 7 9" xfId="33310" xr:uid="{00000000-0005-0000-0000-000068810000}"/>
    <cellStyle name="20% - Accent1 4 2 2 8" xfId="33311" xr:uid="{00000000-0005-0000-0000-000069810000}"/>
    <cellStyle name="20% - Accent1 4 2 2 8 2" xfId="33312" xr:uid="{00000000-0005-0000-0000-00006A810000}"/>
    <cellStyle name="20% - Accent1 4 2 2 8 2 2" xfId="33313" xr:uid="{00000000-0005-0000-0000-00006B810000}"/>
    <cellStyle name="20% - Accent1 4 2 2 8 2 2 2" xfId="33314" xr:uid="{00000000-0005-0000-0000-00006C810000}"/>
    <cellStyle name="20% - Accent1 4 2 2 8 2 2 2 2" xfId="33315" xr:uid="{00000000-0005-0000-0000-00006D810000}"/>
    <cellStyle name="20% - Accent1 4 2 2 8 2 2 3" xfId="33316" xr:uid="{00000000-0005-0000-0000-00006E810000}"/>
    <cellStyle name="20% - Accent1 4 2 2 8 2 3" xfId="33317" xr:uid="{00000000-0005-0000-0000-00006F810000}"/>
    <cellStyle name="20% - Accent1 4 2 2 8 2 3 2" xfId="33318" xr:uid="{00000000-0005-0000-0000-000070810000}"/>
    <cellStyle name="20% - Accent1 4 2 2 8 2 4" xfId="33319" xr:uid="{00000000-0005-0000-0000-000071810000}"/>
    <cellStyle name="20% - Accent1 4 2 2 8 3" xfId="33320" xr:uid="{00000000-0005-0000-0000-000072810000}"/>
    <cellStyle name="20% - Accent1 4 2 2 8 3 2" xfId="33321" xr:uid="{00000000-0005-0000-0000-000073810000}"/>
    <cellStyle name="20% - Accent1 4 2 2 8 3 2 2" xfId="33322" xr:uid="{00000000-0005-0000-0000-000074810000}"/>
    <cellStyle name="20% - Accent1 4 2 2 8 3 2 2 2" xfId="33323" xr:uid="{00000000-0005-0000-0000-000075810000}"/>
    <cellStyle name="20% - Accent1 4 2 2 8 3 2 3" xfId="33324" xr:uid="{00000000-0005-0000-0000-000076810000}"/>
    <cellStyle name="20% - Accent1 4 2 2 8 3 3" xfId="33325" xr:uid="{00000000-0005-0000-0000-000077810000}"/>
    <cellStyle name="20% - Accent1 4 2 2 8 3 3 2" xfId="33326" xr:uid="{00000000-0005-0000-0000-000078810000}"/>
    <cellStyle name="20% - Accent1 4 2 2 8 3 4" xfId="33327" xr:uid="{00000000-0005-0000-0000-000079810000}"/>
    <cellStyle name="20% - Accent1 4 2 2 8 4" xfId="33328" xr:uid="{00000000-0005-0000-0000-00007A810000}"/>
    <cellStyle name="20% - Accent1 4 2 2 8 4 2" xfId="33329" xr:uid="{00000000-0005-0000-0000-00007B810000}"/>
    <cellStyle name="20% - Accent1 4 2 2 8 4 2 2" xfId="33330" xr:uid="{00000000-0005-0000-0000-00007C810000}"/>
    <cellStyle name="20% - Accent1 4 2 2 8 4 2 2 2" xfId="33331" xr:uid="{00000000-0005-0000-0000-00007D810000}"/>
    <cellStyle name="20% - Accent1 4 2 2 8 4 2 3" xfId="33332" xr:uid="{00000000-0005-0000-0000-00007E810000}"/>
    <cellStyle name="20% - Accent1 4 2 2 8 4 3" xfId="33333" xr:uid="{00000000-0005-0000-0000-00007F810000}"/>
    <cellStyle name="20% - Accent1 4 2 2 8 4 3 2" xfId="33334" xr:uid="{00000000-0005-0000-0000-000080810000}"/>
    <cellStyle name="20% - Accent1 4 2 2 8 4 4" xfId="33335" xr:uid="{00000000-0005-0000-0000-000081810000}"/>
    <cellStyle name="20% - Accent1 4 2 2 8 5" xfId="33336" xr:uid="{00000000-0005-0000-0000-000082810000}"/>
    <cellStyle name="20% - Accent1 4 2 2 8 5 2" xfId="33337" xr:uid="{00000000-0005-0000-0000-000083810000}"/>
    <cellStyle name="20% - Accent1 4 2 2 8 5 2 2" xfId="33338" xr:uid="{00000000-0005-0000-0000-000084810000}"/>
    <cellStyle name="20% - Accent1 4 2 2 8 5 3" xfId="33339" xr:uid="{00000000-0005-0000-0000-000085810000}"/>
    <cellStyle name="20% - Accent1 4 2 2 8 6" xfId="33340" xr:uid="{00000000-0005-0000-0000-000086810000}"/>
    <cellStyle name="20% - Accent1 4 2 2 8 6 2" xfId="33341" xr:uid="{00000000-0005-0000-0000-000087810000}"/>
    <cellStyle name="20% - Accent1 4 2 2 8 6 2 2" xfId="33342" xr:uid="{00000000-0005-0000-0000-000088810000}"/>
    <cellStyle name="20% - Accent1 4 2 2 8 6 3" xfId="33343" xr:uid="{00000000-0005-0000-0000-000089810000}"/>
    <cellStyle name="20% - Accent1 4 2 2 8 7" xfId="33344" xr:uid="{00000000-0005-0000-0000-00008A810000}"/>
    <cellStyle name="20% - Accent1 4 2 2 8 7 2" xfId="33345" xr:uid="{00000000-0005-0000-0000-00008B810000}"/>
    <cellStyle name="20% - Accent1 4 2 2 8 8" xfId="33346" xr:uid="{00000000-0005-0000-0000-00008C810000}"/>
    <cellStyle name="20% - Accent1 4 2 2 8 8 2" xfId="33347" xr:uid="{00000000-0005-0000-0000-00008D810000}"/>
    <cellStyle name="20% - Accent1 4 2 2 8 9" xfId="33348" xr:uid="{00000000-0005-0000-0000-00008E810000}"/>
    <cellStyle name="20% - Accent1 4 2 2 9" xfId="33349" xr:uid="{00000000-0005-0000-0000-00008F810000}"/>
    <cellStyle name="20% - Accent1 4 2 2 9 2" xfId="33350" xr:uid="{00000000-0005-0000-0000-000090810000}"/>
    <cellStyle name="20% - Accent1 4 2 2 9 2 2" xfId="33351" xr:uid="{00000000-0005-0000-0000-000091810000}"/>
    <cellStyle name="20% - Accent1 4 2 2 9 2 2 2" xfId="33352" xr:uid="{00000000-0005-0000-0000-000092810000}"/>
    <cellStyle name="20% - Accent1 4 2 2 9 2 3" xfId="33353" xr:uid="{00000000-0005-0000-0000-000093810000}"/>
    <cellStyle name="20% - Accent1 4 2 2 9 3" xfId="33354" xr:uid="{00000000-0005-0000-0000-000094810000}"/>
    <cellStyle name="20% - Accent1 4 2 2 9 3 2" xfId="33355" xr:uid="{00000000-0005-0000-0000-000095810000}"/>
    <cellStyle name="20% - Accent1 4 2 2 9 4" xfId="33356" xr:uid="{00000000-0005-0000-0000-000096810000}"/>
    <cellStyle name="20% - Accent1 4 2 20" xfId="33357" xr:uid="{00000000-0005-0000-0000-000097810000}"/>
    <cellStyle name="20% - Accent1 4 2 3" xfId="33358" xr:uid="{00000000-0005-0000-0000-000098810000}"/>
    <cellStyle name="20% - Accent1 4 2 3 10" xfId="33359" xr:uid="{00000000-0005-0000-0000-000099810000}"/>
    <cellStyle name="20% - Accent1 4 2 3 10 2" xfId="33360" xr:uid="{00000000-0005-0000-0000-00009A810000}"/>
    <cellStyle name="20% - Accent1 4 2 3 10 2 2" xfId="33361" xr:uid="{00000000-0005-0000-0000-00009B810000}"/>
    <cellStyle name="20% - Accent1 4 2 3 10 2 2 2" xfId="33362" xr:uid="{00000000-0005-0000-0000-00009C810000}"/>
    <cellStyle name="20% - Accent1 4 2 3 10 2 3" xfId="33363" xr:uid="{00000000-0005-0000-0000-00009D810000}"/>
    <cellStyle name="20% - Accent1 4 2 3 10 3" xfId="33364" xr:uid="{00000000-0005-0000-0000-00009E810000}"/>
    <cellStyle name="20% - Accent1 4 2 3 10 3 2" xfId="33365" xr:uid="{00000000-0005-0000-0000-00009F810000}"/>
    <cellStyle name="20% - Accent1 4 2 3 10 4" xfId="33366" xr:uid="{00000000-0005-0000-0000-0000A0810000}"/>
    <cellStyle name="20% - Accent1 4 2 3 11" xfId="33367" xr:uid="{00000000-0005-0000-0000-0000A1810000}"/>
    <cellStyle name="20% - Accent1 4 2 3 11 2" xfId="33368" xr:uid="{00000000-0005-0000-0000-0000A2810000}"/>
    <cellStyle name="20% - Accent1 4 2 3 11 2 2" xfId="33369" xr:uid="{00000000-0005-0000-0000-0000A3810000}"/>
    <cellStyle name="20% - Accent1 4 2 3 11 2 2 2" xfId="33370" xr:uid="{00000000-0005-0000-0000-0000A4810000}"/>
    <cellStyle name="20% - Accent1 4 2 3 11 2 3" xfId="33371" xr:uid="{00000000-0005-0000-0000-0000A5810000}"/>
    <cellStyle name="20% - Accent1 4 2 3 11 3" xfId="33372" xr:uid="{00000000-0005-0000-0000-0000A6810000}"/>
    <cellStyle name="20% - Accent1 4 2 3 11 3 2" xfId="33373" xr:uid="{00000000-0005-0000-0000-0000A7810000}"/>
    <cellStyle name="20% - Accent1 4 2 3 11 4" xfId="33374" xr:uid="{00000000-0005-0000-0000-0000A8810000}"/>
    <cellStyle name="20% - Accent1 4 2 3 12" xfId="33375" xr:uid="{00000000-0005-0000-0000-0000A9810000}"/>
    <cellStyle name="20% - Accent1 4 2 3 12 2" xfId="33376" xr:uid="{00000000-0005-0000-0000-0000AA810000}"/>
    <cellStyle name="20% - Accent1 4 2 3 12 2 2" xfId="33377" xr:uid="{00000000-0005-0000-0000-0000AB810000}"/>
    <cellStyle name="20% - Accent1 4 2 3 12 3" xfId="33378" xr:uid="{00000000-0005-0000-0000-0000AC810000}"/>
    <cellStyle name="20% - Accent1 4 2 3 13" xfId="33379" xr:uid="{00000000-0005-0000-0000-0000AD810000}"/>
    <cellStyle name="20% - Accent1 4 2 3 13 2" xfId="33380" xr:uid="{00000000-0005-0000-0000-0000AE810000}"/>
    <cellStyle name="20% - Accent1 4 2 3 13 2 2" xfId="33381" xr:uid="{00000000-0005-0000-0000-0000AF810000}"/>
    <cellStyle name="20% - Accent1 4 2 3 13 3" xfId="33382" xr:uid="{00000000-0005-0000-0000-0000B0810000}"/>
    <cellStyle name="20% - Accent1 4 2 3 14" xfId="33383" xr:uid="{00000000-0005-0000-0000-0000B1810000}"/>
    <cellStyle name="20% - Accent1 4 2 3 14 2" xfId="33384" xr:uid="{00000000-0005-0000-0000-0000B2810000}"/>
    <cellStyle name="20% - Accent1 4 2 3 15" xfId="33385" xr:uid="{00000000-0005-0000-0000-0000B3810000}"/>
    <cellStyle name="20% - Accent1 4 2 3 15 2" xfId="33386" xr:uid="{00000000-0005-0000-0000-0000B4810000}"/>
    <cellStyle name="20% - Accent1 4 2 3 16" xfId="33387" xr:uid="{00000000-0005-0000-0000-0000B5810000}"/>
    <cellStyle name="20% - Accent1 4 2 3 2" xfId="33388" xr:uid="{00000000-0005-0000-0000-0000B6810000}"/>
    <cellStyle name="20% - Accent1 4 2 3 2 10" xfId="33389" xr:uid="{00000000-0005-0000-0000-0000B7810000}"/>
    <cellStyle name="20% - Accent1 4 2 3 2 10 2" xfId="33390" xr:uid="{00000000-0005-0000-0000-0000B8810000}"/>
    <cellStyle name="20% - Accent1 4 2 3 2 10 2 2" xfId="33391" xr:uid="{00000000-0005-0000-0000-0000B9810000}"/>
    <cellStyle name="20% - Accent1 4 2 3 2 10 2 2 2" xfId="33392" xr:uid="{00000000-0005-0000-0000-0000BA810000}"/>
    <cellStyle name="20% - Accent1 4 2 3 2 10 2 3" xfId="33393" xr:uid="{00000000-0005-0000-0000-0000BB810000}"/>
    <cellStyle name="20% - Accent1 4 2 3 2 10 3" xfId="33394" xr:uid="{00000000-0005-0000-0000-0000BC810000}"/>
    <cellStyle name="20% - Accent1 4 2 3 2 10 3 2" xfId="33395" xr:uid="{00000000-0005-0000-0000-0000BD810000}"/>
    <cellStyle name="20% - Accent1 4 2 3 2 10 4" xfId="33396" xr:uid="{00000000-0005-0000-0000-0000BE810000}"/>
    <cellStyle name="20% - Accent1 4 2 3 2 11" xfId="33397" xr:uid="{00000000-0005-0000-0000-0000BF810000}"/>
    <cellStyle name="20% - Accent1 4 2 3 2 11 2" xfId="33398" xr:uid="{00000000-0005-0000-0000-0000C0810000}"/>
    <cellStyle name="20% - Accent1 4 2 3 2 11 2 2" xfId="33399" xr:uid="{00000000-0005-0000-0000-0000C1810000}"/>
    <cellStyle name="20% - Accent1 4 2 3 2 11 3" xfId="33400" xr:uid="{00000000-0005-0000-0000-0000C2810000}"/>
    <cellStyle name="20% - Accent1 4 2 3 2 12" xfId="33401" xr:uid="{00000000-0005-0000-0000-0000C3810000}"/>
    <cellStyle name="20% - Accent1 4 2 3 2 12 2" xfId="33402" xr:uid="{00000000-0005-0000-0000-0000C4810000}"/>
    <cellStyle name="20% - Accent1 4 2 3 2 12 2 2" xfId="33403" xr:uid="{00000000-0005-0000-0000-0000C5810000}"/>
    <cellStyle name="20% - Accent1 4 2 3 2 12 3" xfId="33404" xr:uid="{00000000-0005-0000-0000-0000C6810000}"/>
    <cellStyle name="20% - Accent1 4 2 3 2 13" xfId="33405" xr:uid="{00000000-0005-0000-0000-0000C7810000}"/>
    <cellStyle name="20% - Accent1 4 2 3 2 13 2" xfId="33406" xr:uid="{00000000-0005-0000-0000-0000C8810000}"/>
    <cellStyle name="20% - Accent1 4 2 3 2 14" xfId="33407" xr:uid="{00000000-0005-0000-0000-0000C9810000}"/>
    <cellStyle name="20% - Accent1 4 2 3 2 14 2" xfId="33408" xr:uid="{00000000-0005-0000-0000-0000CA810000}"/>
    <cellStyle name="20% - Accent1 4 2 3 2 15" xfId="33409" xr:uid="{00000000-0005-0000-0000-0000CB810000}"/>
    <cellStyle name="20% - Accent1 4 2 3 2 2" xfId="33410" xr:uid="{00000000-0005-0000-0000-0000CC810000}"/>
    <cellStyle name="20% - Accent1 4 2 3 2 2 10" xfId="33411" xr:uid="{00000000-0005-0000-0000-0000CD810000}"/>
    <cellStyle name="20% - Accent1 4 2 3 2 2 10 2" xfId="33412" xr:uid="{00000000-0005-0000-0000-0000CE810000}"/>
    <cellStyle name="20% - Accent1 4 2 3 2 2 10 2 2" xfId="33413" xr:uid="{00000000-0005-0000-0000-0000CF810000}"/>
    <cellStyle name="20% - Accent1 4 2 3 2 2 10 3" xfId="33414" xr:uid="{00000000-0005-0000-0000-0000D0810000}"/>
    <cellStyle name="20% - Accent1 4 2 3 2 2 11" xfId="33415" xr:uid="{00000000-0005-0000-0000-0000D1810000}"/>
    <cellStyle name="20% - Accent1 4 2 3 2 2 11 2" xfId="33416" xr:uid="{00000000-0005-0000-0000-0000D2810000}"/>
    <cellStyle name="20% - Accent1 4 2 3 2 2 11 2 2" xfId="33417" xr:uid="{00000000-0005-0000-0000-0000D3810000}"/>
    <cellStyle name="20% - Accent1 4 2 3 2 2 11 3" xfId="33418" xr:uid="{00000000-0005-0000-0000-0000D4810000}"/>
    <cellStyle name="20% - Accent1 4 2 3 2 2 12" xfId="33419" xr:uid="{00000000-0005-0000-0000-0000D5810000}"/>
    <cellStyle name="20% - Accent1 4 2 3 2 2 12 2" xfId="33420" xr:uid="{00000000-0005-0000-0000-0000D6810000}"/>
    <cellStyle name="20% - Accent1 4 2 3 2 2 13" xfId="33421" xr:uid="{00000000-0005-0000-0000-0000D7810000}"/>
    <cellStyle name="20% - Accent1 4 2 3 2 2 13 2" xfId="33422" xr:uid="{00000000-0005-0000-0000-0000D8810000}"/>
    <cellStyle name="20% - Accent1 4 2 3 2 2 14" xfId="33423" xr:uid="{00000000-0005-0000-0000-0000D9810000}"/>
    <cellStyle name="20% - Accent1 4 2 3 2 2 2" xfId="33424" xr:uid="{00000000-0005-0000-0000-0000DA810000}"/>
    <cellStyle name="20% - Accent1 4 2 3 2 2 2 10" xfId="33425" xr:uid="{00000000-0005-0000-0000-0000DB810000}"/>
    <cellStyle name="20% - Accent1 4 2 3 2 2 2 10 2" xfId="33426" xr:uid="{00000000-0005-0000-0000-0000DC810000}"/>
    <cellStyle name="20% - Accent1 4 2 3 2 2 2 11" xfId="33427" xr:uid="{00000000-0005-0000-0000-0000DD810000}"/>
    <cellStyle name="20% - Accent1 4 2 3 2 2 2 2" xfId="33428" xr:uid="{00000000-0005-0000-0000-0000DE810000}"/>
    <cellStyle name="20% - Accent1 4 2 3 2 2 2 2 2" xfId="33429" xr:uid="{00000000-0005-0000-0000-0000DF810000}"/>
    <cellStyle name="20% - Accent1 4 2 3 2 2 2 2 2 2" xfId="33430" xr:uid="{00000000-0005-0000-0000-0000E0810000}"/>
    <cellStyle name="20% - Accent1 4 2 3 2 2 2 2 2 2 2" xfId="33431" xr:uid="{00000000-0005-0000-0000-0000E1810000}"/>
    <cellStyle name="20% - Accent1 4 2 3 2 2 2 2 2 2 2 2" xfId="33432" xr:uid="{00000000-0005-0000-0000-0000E2810000}"/>
    <cellStyle name="20% - Accent1 4 2 3 2 2 2 2 2 2 3" xfId="33433" xr:uid="{00000000-0005-0000-0000-0000E3810000}"/>
    <cellStyle name="20% - Accent1 4 2 3 2 2 2 2 2 3" xfId="33434" xr:uid="{00000000-0005-0000-0000-0000E4810000}"/>
    <cellStyle name="20% - Accent1 4 2 3 2 2 2 2 2 3 2" xfId="33435" xr:uid="{00000000-0005-0000-0000-0000E5810000}"/>
    <cellStyle name="20% - Accent1 4 2 3 2 2 2 2 2 4" xfId="33436" xr:uid="{00000000-0005-0000-0000-0000E6810000}"/>
    <cellStyle name="20% - Accent1 4 2 3 2 2 2 2 3" xfId="33437" xr:uid="{00000000-0005-0000-0000-0000E7810000}"/>
    <cellStyle name="20% - Accent1 4 2 3 2 2 2 2 3 2" xfId="33438" xr:uid="{00000000-0005-0000-0000-0000E8810000}"/>
    <cellStyle name="20% - Accent1 4 2 3 2 2 2 2 3 2 2" xfId="33439" xr:uid="{00000000-0005-0000-0000-0000E9810000}"/>
    <cellStyle name="20% - Accent1 4 2 3 2 2 2 2 3 2 2 2" xfId="33440" xr:uid="{00000000-0005-0000-0000-0000EA810000}"/>
    <cellStyle name="20% - Accent1 4 2 3 2 2 2 2 3 2 3" xfId="33441" xr:uid="{00000000-0005-0000-0000-0000EB810000}"/>
    <cellStyle name="20% - Accent1 4 2 3 2 2 2 2 3 3" xfId="33442" xr:uid="{00000000-0005-0000-0000-0000EC810000}"/>
    <cellStyle name="20% - Accent1 4 2 3 2 2 2 2 3 3 2" xfId="33443" xr:uid="{00000000-0005-0000-0000-0000ED810000}"/>
    <cellStyle name="20% - Accent1 4 2 3 2 2 2 2 3 4" xfId="33444" xr:uid="{00000000-0005-0000-0000-0000EE810000}"/>
    <cellStyle name="20% - Accent1 4 2 3 2 2 2 2 4" xfId="33445" xr:uid="{00000000-0005-0000-0000-0000EF810000}"/>
    <cellStyle name="20% - Accent1 4 2 3 2 2 2 2 4 2" xfId="33446" xr:uid="{00000000-0005-0000-0000-0000F0810000}"/>
    <cellStyle name="20% - Accent1 4 2 3 2 2 2 2 4 2 2" xfId="33447" xr:uid="{00000000-0005-0000-0000-0000F1810000}"/>
    <cellStyle name="20% - Accent1 4 2 3 2 2 2 2 4 2 2 2" xfId="33448" xr:uid="{00000000-0005-0000-0000-0000F2810000}"/>
    <cellStyle name="20% - Accent1 4 2 3 2 2 2 2 4 2 3" xfId="33449" xr:uid="{00000000-0005-0000-0000-0000F3810000}"/>
    <cellStyle name="20% - Accent1 4 2 3 2 2 2 2 4 3" xfId="33450" xr:uid="{00000000-0005-0000-0000-0000F4810000}"/>
    <cellStyle name="20% - Accent1 4 2 3 2 2 2 2 4 3 2" xfId="33451" xr:uid="{00000000-0005-0000-0000-0000F5810000}"/>
    <cellStyle name="20% - Accent1 4 2 3 2 2 2 2 4 4" xfId="33452" xr:uid="{00000000-0005-0000-0000-0000F6810000}"/>
    <cellStyle name="20% - Accent1 4 2 3 2 2 2 2 5" xfId="33453" xr:uid="{00000000-0005-0000-0000-0000F7810000}"/>
    <cellStyle name="20% - Accent1 4 2 3 2 2 2 2 5 2" xfId="33454" xr:uid="{00000000-0005-0000-0000-0000F8810000}"/>
    <cellStyle name="20% - Accent1 4 2 3 2 2 2 2 5 2 2" xfId="33455" xr:uid="{00000000-0005-0000-0000-0000F9810000}"/>
    <cellStyle name="20% - Accent1 4 2 3 2 2 2 2 5 3" xfId="33456" xr:uid="{00000000-0005-0000-0000-0000FA810000}"/>
    <cellStyle name="20% - Accent1 4 2 3 2 2 2 2 6" xfId="33457" xr:uid="{00000000-0005-0000-0000-0000FB810000}"/>
    <cellStyle name="20% - Accent1 4 2 3 2 2 2 2 6 2" xfId="33458" xr:uid="{00000000-0005-0000-0000-0000FC810000}"/>
    <cellStyle name="20% - Accent1 4 2 3 2 2 2 2 6 2 2" xfId="33459" xr:uid="{00000000-0005-0000-0000-0000FD810000}"/>
    <cellStyle name="20% - Accent1 4 2 3 2 2 2 2 6 3" xfId="33460" xr:uid="{00000000-0005-0000-0000-0000FE810000}"/>
    <cellStyle name="20% - Accent1 4 2 3 2 2 2 2 7" xfId="33461" xr:uid="{00000000-0005-0000-0000-0000FF810000}"/>
    <cellStyle name="20% - Accent1 4 2 3 2 2 2 2 7 2" xfId="33462" xr:uid="{00000000-0005-0000-0000-000000820000}"/>
    <cellStyle name="20% - Accent1 4 2 3 2 2 2 2 8" xfId="33463" xr:uid="{00000000-0005-0000-0000-000001820000}"/>
    <cellStyle name="20% - Accent1 4 2 3 2 2 2 2 8 2" xfId="33464" xr:uid="{00000000-0005-0000-0000-000002820000}"/>
    <cellStyle name="20% - Accent1 4 2 3 2 2 2 2 9" xfId="33465" xr:uid="{00000000-0005-0000-0000-000003820000}"/>
    <cellStyle name="20% - Accent1 4 2 3 2 2 2 3" xfId="33466" xr:uid="{00000000-0005-0000-0000-000004820000}"/>
    <cellStyle name="20% - Accent1 4 2 3 2 2 2 3 2" xfId="33467" xr:uid="{00000000-0005-0000-0000-000005820000}"/>
    <cellStyle name="20% - Accent1 4 2 3 2 2 2 3 2 2" xfId="33468" xr:uid="{00000000-0005-0000-0000-000006820000}"/>
    <cellStyle name="20% - Accent1 4 2 3 2 2 2 3 2 2 2" xfId="33469" xr:uid="{00000000-0005-0000-0000-000007820000}"/>
    <cellStyle name="20% - Accent1 4 2 3 2 2 2 3 2 2 2 2" xfId="33470" xr:uid="{00000000-0005-0000-0000-000008820000}"/>
    <cellStyle name="20% - Accent1 4 2 3 2 2 2 3 2 2 3" xfId="33471" xr:uid="{00000000-0005-0000-0000-000009820000}"/>
    <cellStyle name="20% - Accent1 4 2 3 2 2 2 3 2 3" xfId="33472" xr:uid="{00000000-0005-0000-0000-00000A820000}"/>
    <cellStyle name="20% - Accent1 4 2 3 2 2 2 3 2 3 2" xfId="33473" xr:uid="{00000000-0005-0000-0000-00000B820000}"/>
    <cellStyle name="20% - Accent1 4 2 3 2 2 2 3 2 4" xfId="33474" xr:uid="{00000000-0005-0000-0000-00000C820000}"/>
    <cellStyle name="20% - Accent1 4 2 3 2 2 2 3 3" xfId="33475" xr:uid="{00000000-0005-0000-0000-00000D820000}"/>
    <cellStyle name="20% - Accent1 4 2 3 2 2 2 3 3 2" xfId="33476" xr:uid="{00000000-0005-0000-0000-00000E820000}"/>
    <cellStyle name="20% - Accent1 4 2 3 2 2 2 3 3 2 2" xfId="33477" xr:uid="{00000000-0005-0000-0000-00000F820000}"/>
    <cellStyle name="20% - Accent1 4 2 3 2 2 2 3 3 2 2 2" xfId="33478" xr:uid="{00000000-0005-0000-0000-000010820000}"/>
    <cellStyle name="20% - Accent1 4 2 3 2 2 2 3 3 2 3" xfId="33479" xr:uid="{00000000-0005-0000-0000-000011820000}"/>
    <cellStyle name="20% - Accent1 4 2 3 2 2 2 3 3 3" xfId="33480" xr:uid="{00000000-0005-0000-0000-000012820000}"/>
    <cellStyle name="20% - Accent1 4 2 3 2 2 2 3 3 3 2" xfId="33481" xr:uid="{00000000-0005-0000-0000-000013820000}"/>
    <cellStyle name="20% - Accent1 4 2 3 2 2 2 3 3 4" xfId="33482" xr:uid="{00000000-0005-0000-0000-000014820000}"/>
    <cellStyle name="20% - Accent1 4 2 3 2 2 2 3 4" xfId="33483" xr:uid="{00000000-0005-0000-0000-000015820000}"/>
    <cellStyle name="20% - Accent1 4 2 3 2 2 2 3 4 2" xfId="33484" xr:uid="{00000000-0005-0000-0000-000016820000}"/>
    <cellStyle name="20% - Accent1 4 2 3 2 2 2 3 4 2 2" xfId="33485" xr:uid="{00000000-0005-0000-0000-000017820000}"/>
    <cellStyle name="20% - Accent1 4 2 3 2 2 2 3 4 2 2 2" xfId="33486" xr:uid="{00000000-0005-0000-0000-000018820000}"/>
    <cellStyle name="20% - Accent1 4 2 3 2 2 2 3 4 2 3" xfId="33487" xr:uid="{00000000-0005-0000-0000-000019820000}"/>
    <cellStyle name="20% - Accent1 4 2 3 2 2 2 3 4 3" xfId="33488" xr:uid="{00000000-0005-0000-0000-00001A820000}"/>
    <cellStyle name="20% - Accent1 4 2 3 2 2 2 3 4 3 2" xfId="33489" xr:uid="{00000000-0005-0000-0000-00001B820000}"/>
    <cellStyle name="20% - Accent1 4 2 3 2 2 2 3 4 4" xfId="33490" xr:uid="{00000000-0005-0000-0000-00001C820000}"/>
    <cellStyle name="20% - Accent1 4 2 3 2 2 2 3 5" xfId="33491" xr:uid="{00000000-0005-0000-0000-00001D820000}"/>
    <cellStyle name="20% - Accent1 4 2 3 2 2 2 3 5 2" xfId="33492" xr:uid="{00000000-0005-0000-0000-00001E820000}"/>
    <cellStyle name="20% - Accent1 4 2 3 2 2 2 3 5 2 2" xfId="33493" xr:uid="{00000000-0005-0000-0000-00001F820000}"/>
    <cellStyle name="20% - Accent1 4 2 3 2 2 2 3 5 3" xfId="33494" xr:uid="{00000000-0005-0000-0000-000020820000}"/>
    <cellStyle name="20% - Accent1 4 2 3 2 2 2 3 6" xfId="33495" xr:uid="{00000000-0005-0000-0000-000021820000}"/>
    <cellStyle name="20% - Accent1 4 2 3 2 2 2 3 6 2" xfId="33496" xr:uid="{00000000-0005-0000-0000-000022820000}"/>
    <cellStyle name="20% - Accent1 4 2 3 2 2 2 3 6 2 2" xfId="33497" xr:uid="{00000000-0005-0000-0000-000023820000}"/>
    <cellStyle name="20% - Accent1 4 2 3 2 2 2 3 6 3" xfId="33498" xr:uid="{00000000-0005-0000-0000-000024820000}"/>
    <cellStyle name="20% - Accent1 4 2 3 2 2 2 3 7" xfId="33499" xr:uid="{00000000-0005-0000-0000-000025820000}"/>
    <cellStyle name="20% - Accent1 4 2 3 2 2 2 3 7 2" xfId="33500" xr:uid="{00000000-0005-0000-0000-000026820000}"/>
    <cellStyle name="20% - Accent1 4 2 3 2 2 2 3 8" xfId="33501" xr:uid="{00000000-0005-0000-0000-000027820000}"/>
    <cellStyle name="20% - Accent1 4 2 3 2 2 2 3 8 2" xfId="33502" xr:uid="{00000000-0005-0000-0000-000028820000}"/>
    <cellStyle name="20% - Accent1 4 2 3 2 2 2 3 9" xfId="33503" xr:uid="{00000000-0005-0000-0000-000029820000}"/>
    <cellStyle name="20% - Accent1 4 2 3 2 2 2 4" xfId="33504" xr:uid="{00000000-0005-0000-0000-00002A820000}"/>
    <cellStyle name="20% - Accent1 4 2 3 2 2 2 4 2" xfId="33505" xr:uid="{00000000-0005-0000-0000-00002B820000}"/>
    <cellStyle name="20% - Accent1 4 2 3 2 2 2 4 2 2" xfId="33506" xr:uid="{00000000-0005-0000-0000-00002C820000}"/>
    <cellStyle name="20% - Accent1 4 2 3 2 2 2 4 2 2 2" xfId="33507" xr:uid="{00000000-0005-0000-0000-00002D820000}"/>
    <cellStyle name="20% - Accent1 4 2 3 2 2 2 4 2 3" xfId="33508" xr:uid="{00000000-0005-0000-0000-00002E820000}"/>
    <cellStyle name="20% - Accent1 4 2 3 2 2 2 4 3" xfId="33509" xr:uid="{00000000-0005-0000-0000-00002F820000}"/>
    <cellStyle name="20% - Accent1 4 2 3 2 2 2 4 3 2" xfId="33510" xr:uid="{00000000-0005-0000-0000-000030820000}"/>
    <cellStyle name="20% - Accent1 4 2 3 2 2 2 4 4" xfId="33511" xr:uid="{00000000-0005-0000-0000-000031820000}"/>
    <cellStyle name="20% - Accent1 4 2 3 2 2 2 5" xfId="33512" xr:uid="{00000000-0005-0000-0000-000032820000}"/>
    <cellStyle name="20% - Accent1 4 2 3 2 2 2 5 2" xfId="33513" xr:uid="{00000000-0005-0000-0000-000033820000}"/>
    <cellStyle name="20% - Accent1 4 2 3 2 2 2 5 2 2" xfId="33514" xr:uid="{00000000-0005-0000-0000-000034820000}"/>
    <cellStyle name="20% - Accent1 4 2 3 2 2 2 5 2 2 2" xfId="33515" xr:uid="{00000000-0005-0000-0000-000035820000}"/>
    <cellStyle name="20% - Accent1 4 2 3 2 2 2 5 2 3" xfId="33516" xr:uid="{00000000-0005-0000-0000-000036820000}"/>
    <cellStyle name="20% - Accent1 4 2 3 2 2 2 5 3" xfId="33517" xr:uid="{00000000-0005-0000-0000-000037820000}"/>
    <cellStyle name="20% - Accent1 4 2 3 2 2 2 5 3 2" xfId="33518" xr:uid="{00000000-0005-0000-0000-000038820000}"/>
    <cellStyle name="20% - Accent1 4 2 3 2 2 2 5 4" xfId="33519" xr:uid="{00000000-0005-0000-0000-000039820000}"/>
    <cellStyle name="20% - Accent1 4 2 3 2 2 2 6" xfId="33520" xr:uid="{00000000-0005-0000-0000-00003A820000}"/>
    <cellStyle name="20% - Accent1 4 2 3 2 2 2 6 2" xfId="33521" xr:uid="{00000000-0005-0000-0000-00003B820000}"/>
    <cellStyle name="20% - Accent1 4 2 3 2 2 2 6 2 2" xfId="33522" xr:uid="{00000000-0005-0000-0000-00003C820000}"/>
    <cellStyle name="20% - Accent1 4 2 3 2 2 2 6 2 2 2" xfId="33523" xr:uid="{00000000-0005-0000-0000-00003D820000}"/>
    <cellStyle name="20% - Accent1 4 2 3 2 2 2 6 2 3" xfId="33524" xr:uid="{00000000-0005-0000-0000-00003E820000}"/>
    <cellStyle name="20% - Accent1 4 2 3 2 2 2 6 3" xfId="33525" xr:uid="{00000000-0005-0000-0000-00003F820000}"/>
    <cellStyle name="20% - Accent1 4 2 3 2 2 2 6 3 2" xfId="33526" xr:uid="{00000000-0005-0000-0000-000040820000}"/>
    <cellStyle name="20% - Accent1 4 2 3 2 2 2 6 4" xfId="33527" xr:uid="{00000000-0005-0000-0000-000041820000}"/>
    <cellStyle name="20% - Accent1 4 2 3 2 2 2 7" xfId="33528" xr:uid="{00000000-0005-0000-0000-000042820000}"/>
    <cellStyle name="20% - Accent1 4 2 3 2 2 2 7 2" xfId="33529" xr:uid="{00000000-0005-0000-0000-000043820000}"/>
    <cellStyle name="20% - Accent1 4 2 3 2 2 2 7 2 2" xfId="33530" xr:uid="{00000000-0005-0000-0000-000044820000}"/>
    <cellStyle name="20% - Accent1 4 2 3 2 2 2 7 3" xfId="33531" xr:uid="{00000000-0005-0000-0000-000045820000}"/>
    <cellStyle name="20% - Accent1 4 2 3 2 2 2 8" xfId="33532" xr:uid="{00000000-0005-0000-0000-000046820000}"/>
    <cellStyle name="20% - Accent1 4 2 3 2 2 2 8 2" xfId="33533" xr:uid="{00000000-0005-0000-0000-000047820000}"/>
    <cellStyle name="20% - Accent1 4 2 3 2 2 2 8 2 2" xfId="33534" xr:uid="{00000000-0005-0000-0000-000048820000}"/>
    <cellStyle name="20% - Accent1 4 2 3 2 2 2 8 3" xfId="33535" xr:uid="{00000000-0005-0000-0000-000049820000}"/>
    <cellStyle name="20% - Accent1 4 2 3 2 2 2 9" xfId="33536" xr:uid="{00000000-0005-0000-0000-00004A820000}"/>
    <cellStyle name="20% - Accent1 4 2 3 2 2 2 9 2" xfId="33537" xr:uid="{00000000-0005-0000-0000-00004B820000}"/>
    <cellStyle name="20% - Accent1 4 2 3 2 2 3" xfId="33538" xr:uid="{00000000-0005-0000-0000-00004C820000}"/>
    <cellStyle name="20% - Accent1 4 2 3 2 2 3 10" xfId="33539" xr:uid="{00000000-0005-0000-0000-00004D820000}"/>
    <cellStyle name="20% - Accent1 4 2 3 2 2 3 10 2" xfId="33540" xr:uid="{00000000-0005-0000-0000-00004E820000}"/>
    <cellStyle name="20% - Accent1 4 2 3 2 2 3 11" xfId="33541" xr:uid="{00000000-0005-0000-0000-00004F820000}"/>
    <cellStyle name="20% - Accent1 4 2 3 2 2 3 2" xfId="33542" xr:uid="{00000000-0005-0000-0000-000050820000}"/>
    <cellStyle name="20% - Accent1 4 2 3 2 2 3 2 2" xfId="33543" xr:uid="{00000000-0005-0000-0000-000051820000}"/>
    <cellStyle name="20% - Accent1 4 2 3 2 2 3 2 2 2" xfId="33544" xr:uid="{00000000-0005-0000-0000-000052820000}"/>
    <cellStyle name="20% - Accent1 4 2 3 2 2 3 2 2 2 2" xfId="33545" xr:uid="{00000000-0005-0000-0000-000053820000}"/>
    <cellStyle name="20% - Accent1 4 2 3 2 2 3 2 2 2 2 2" xfId="33546" xr:uid="{00000000-0005-0000-0000-000054820000}"/>
    <cellStyle name="20% - Accent1 4 2 3 2 2 3 2 2 2 3" xfId="33547" xr:uid="{00000000-0005-0000-0000-000055820000}"/>
    <cellStyle name="20% - Accent1 4 2 3 2 2 3 2 2 3" xfId="33548" xr:uid="{00000000-0005-0000-0000-000056820000}"/>
    <cellStyle name="20% - Accent1 4 2 3 2 2 3 2 2 3 2" xfId="33549" xr:uid="{00000000-0005-0000-0000-000057820000}"/>
    <cellStyle name="20% - Accent1 4 2 3 2 2 3 2 2 4" xfId="33550" xr:uid="{00000000-0005-0000-0000-000058820000}"/>
    <cellStyle name="20% - Accent1 4 2 3 2 2 3 2 3" xfId="33551" xr:uid="{00000000-0005-0000-0000-000059820000}"/>
    <cellStyle name="20% - Accent1 4 2 3 2 2 3 2 3 2" xfId="33552" xr:uid="{00000000-0005-0000-0000-00005A820000}"/>
    <cellStyle name="20% - Accent1 4 2 3 2 2 3 2 3 2 2" xfId="33553" xr:uid="{00000000-0005-0000-0000-00005B820000}"/>
    <cellStyle name="20% - Accent1 4 2 3 2 2 3 2 3 2 2 2" xfId="33554" xr:uid="{00000000-0005-0000-0000-00005C820000}"/>
    <cellStyle name="20% - Accent1 4 2 3 2 2 3 2 3 2 3" xfId="33555" xr:uid="{00000000-0005-0000-0000-00005D820000}"/>
    <cellStyle name="20% - Accent1 4 2 3 2 2 3 2 3 3" xfId="33556" xr:uid="{00000000-0005-0000-0000-00005E820000}"/>
    <cellStyle name="20% - Accent1 4 2 3 2 2 3 2 3 3 2" xfId="33557" xr:uid="{00000000-0005-0000-0000-00005F820000}"/>
    <cellStyle name="20% - Accent1 4 2 3 2 2 3 2 3 4" xfId="33558" xr:uid="{00000000-0005-0000-0000-000060820000}"/>
    <cellStyle name="20% - Accent1 4 2 3 2 2 3 2 4" xfId="33559" xr:uid="{00000000-0005-0000-0000-000061820000}"/>
    <cellStyle name="20% - Accent1 4 2 3 2 2 3 2 4 2" xfId="33560" xr:uid="{00000000-0005-0000-0000-000062820000}"/>
    <cellStyle name="20% - Accent1 4 2 3 2 2 3 2 4 2 2" xfId="33561" xr:uid="{00000000-0005-0000-0000-000063820000}"/>
    <cellStyle name="20% - Accent1 4 2 3 2 2 3 2 4 2 2 2" xfId="33562" xr:uid="{00000000-0005-0000-0000-000064820000}"/>
    <cellStyle name="20% - Accent1 4 2 3 2 2 3 2 4 2 3" xfId="33563" xr:uid="{00000000-0005-0000-0000-000065820000}"/>
    <cellStyle name="20% - Accent1 4 2 3 2 2 3 2 4 3" xfId="33564" xr:uid="{00000000-0005-0000-0000-000066820000}"/>
    <cellStyle name="20% - Accent1 4 2 3 2 2 3 2 4 3 2" xfId="33565" xr:uid="{00000000-0005-0000-0000-000067820000}"/>
    <cellStyle name="20% - Accent1 4 2 3 2 2 3 2 4 4" xfId="33566" xr:uid="{00000000-0005-0000-0000-000068820000}"/>
    <cellStyle name="20% - Accent1 4 2 3 2 2 3 2 5" xfId="33567" xr:uid="{00000000-0005-0000-0000-000069820000}"/>
    <cellStyle name="20% - Accent1 4 2 3 2 2 3 2 5 2" xfId="33568" xr:uid="{00000000-0005-0000-0000-00006A820000}"/>
    <cellStyle name="20% - Accent1 4 2 3 2 2 3 2 5 2 2" xfId="33569" xr:uid="{00000000-0005-0000-0000-00006B820000}"/>
    <cellStyle name="20% - Accent1 4 2 3 2 2 3 2 5 3" xfId="33570" xr:uid="{00000000-0005-0000-0000-00006C820000}"/>
    <cellStyle name="20% - Accent1 4 2 3 2 2 3 2 6" xfId="33571" xr:uid="{00000000-0005-0000-0000-00006D820000}"/>
    <cellStyle name="20% - Accent1 4 2 3 2 2 3 2 6 2" xfId="33572" xr:uid="{00000000-0005-0000-0000-00006E820000}"/>
    <cellStyle name="20% - Accent1 4 2 3 2 2 3 2 6 2 2" xfId="33573" xr:uid="{00000000-0005-0000-0000-00006F820000}"/>
    <cellStyle name="20% - Accent1 4 2 3 2 2 3 2 6 3" xfId="33574" xr:uid="{00000000-0005-0000-0000-000070820000}"/>
    <cellStyle name="20% - Accent1 4 2 3 2 2 3 2 7" xfId="33575" xr:uid="{00000000-0005-0000-0000-000071820000}"/>
    <cellStyle name="20% - Accent1 4 2 3 2 2 3 2 7 2" xfId="33576" xr:uid="{00000000-0005-0000-0000-000072820000}"/>
    <cellStyle name="20% - Accent1 4 2 3 2 2 3 2 8" xfId="33577" xr:uid="{00000000-0005-0000-0000-000073820000}"/>
    <cellStyle name="20% - Accent1 4 2 3 2 2 3 2 8 2" xfId="33578" xr:uid="{00000000-0005-0000-0000-000074820000}"/>
    <cellStyle name="20% - Accent1 4 2 3 2 2 3 2 9" xfId="33579" xr:uid="{00000000-0005-0000-0000-000075820000}"/>
    <cellStyle name="20% - Accent1 4 2 3 2 2 3 3" xfId="33580" xr:uid="{00000000-0005-0000-0000-000076820000}"/>
    <cellStyle name="20% - Accent1 4 2 3 2 2 3 3 2" xfId="33581" xr:uid="{00000000-0005-0000-0000-000077820000}"/>
    <cellStyle name="20% - Accent1 4 2 3 2 2 3 3 2 2" xfId="33582" xr:uid="{00000000-0005-0000-0000-000078820000}"/>
    <cellStyle name="20% - Accent1 4 2 3 2 2 3 3 2 2 2" xfId="33583" xr:uid="{00000000-0005-0000-0000-000079820000}"/>
    <cellStyle name="20% - Accent1 4 2 3 2 2 3 3 2 2 2 2" xfId="33584" xr:uid="{00000000-0005-0000-0000-00007A820000}"/>
    <cellStyle name="20% - Accent1 4 2 3 2 2 3 3 2 2 3" xfId="33585" xr:uid="{00000000-0005-0000-0000-00007B820000}"/>
    <cellStyle name="20% - Accent1 4 2 3 2 2 3 3 2 3" xfId="33586" xr:uid="{00000000-0005-0000-0000-00007C820000}"/>
    <cellStyle name="20% - Accent1 4 2 3 2 2 3 3 2 3 2" xfId="33587" xr:uid="{00000000-0005-0000-0000-00007D820000}"/>
    <cellStyle name="20% - Accent1 4 2 3 2 2 3 3 2 4" xfId="33588" xr:uid="{00000000-0005-0000-0000-00007E820000}"/>
    <cellStyle name="20% - Accent1 4 2 3 2 2 3 3 3" xfId="33589" xr:uid="{00000000-0005-0000-0000-00007F820000}"/>
    <cellStyle name="20% - Accent1 4 2 3 2 2 3 3 3 2" xfId="33590" xr:uid="{00000000-0005-0000-0000-000080820000}"/>
    <cellStyle name="20% - Accent1 4 2 3 2 2 3 3 3 2 2" xfId="33591" xr:uid="{00000000-0005-0000-0000-000081820000}"/>
    <cellStyle name="20% - Accent1 4 2 3 2 2 3 3 3 2 2 2" xfId="33592" xr:uid="{00000000-0005-0000-0000-000082820000}"/>
    <cellStyle name="20% - Accent1 4 2 3 2 2 3 3 3 2 3" xfId="33593" xr:uid="{00000000-0005-0000-0000-000083820000}"/>
    <cellStyle name="20% - Accent1 4 2 3 2 2 3 3 3 3" xfId="33594" xr:uid="{00000000-0005-0000-0000-000084820000}"/>
    <cellStyle name="20% - Accent1 4 2 3 2 2 3 3 3 3 2" xfId="33595" xr:uid="{00000000-0005-0000-0000-000085820000}"/>
    <cellStyle name="20% - Accent1 4 2 3 2 2 3 3 3 4" xfId="33596" xr:uid="{00000000-0005-0000-0000-000086820000}"/>
    <cellStyle name="20% - Accent1 4 2 3 2 2 3 3 4" xfId="33597" xr:uid="{00000000-0005-0000-0000-000087820000}"/>
    <cellStyle name="20% - Accent1 4 2 3 2 2 3 3 4 2" xfId="33598" xr:uid="{00000000-0005-0000-0000-000088820000}"/>
    <cellStyle name="20% - Accent1 4 2 3 2 2 3 3 4 2 2" xfId="33599" xr:uid="{00000000-0005-0000-0000-000089820000}"/>
    <cellStyle name="20% - Accent1 4 2 3 2 2 3 3 4 2 2 2" xfId="33600" xr:uid="{00000000-0005-0000-0000-00008A820000}"/>
    <cellStyle name="20% - Accent1 4 2 3 2 2 3 3 4 2 3" xfId="33601" xr:uid="{00000000-0005-0000-0000-00008B820000}"/>
    <cellStyle name="20% - Accent1 4 2 3 2 2 3 3 4 3" xfId="33602" xr:uid="{00000000-0005-0000-0000-00008C820000}"/>
    <cellStyle name="20% - Accent1 4 2 3 2 2 3 3 4 3 2" xfId="33603" xr:uid="{00000000-0005-0000-0000-00008D820000}"/>
    <cellStyle name="20% - Accent1 4 2 3 2 2 3 3 4 4" xfId="33604" xr:uid="{00000000-0005-0000-0000-00008E820000}"/>
    <cellStyle name="20% - Accent1 4 2 3 2 2 3 3 5" xfId="33605" xr:uid="{00000000-0005-0000-0000-00008F820000}"/>
    <cellStyle name="20% - Accent1 4 2 3 2 2 3 3 5 2" xfId="33606" xr:uid="{00000000-0005-0000-0000-000090820000}"/>
    <cellStyle name="20% - Accent1 4 2 3 2 2 3 3 5 2 2" xfId="33607" xr:uid="{00000000-0005-0000-0000-000091820000}"/>
    <cellStyle name="20% - Accent1 4 2 3 2 2 3 3 5 3" xfId="33608" xr:uid="{00000000-0005-0000-0000-000092820000}"/>
    <cellStyle name="20% - Accent1 4 2 3 2 2 3 3 6" xfId="33609" xr:uid="{00000000-0005-0000-0000-000093820000}"/>
    <cellStyle name="20% - Accent1 4 2 3 2 2 3 3 6 2" xfId="33610" xr:uid="{00000000-0005-0000-0000-000094820000}"/>
    <cellStyle name="20% - Accent1 4 2 3 2 2 3 3 6 2 2" xfId="33611" xr:uid="{00000000-0005-0000-0000-000095820000}"/>
    <cellStyle name="20% - Accent1 4 2 3 2 2 3 3 6 3" xfId="33612" xr:uid="{00000000-0005-0000-0000-000096820000}"/>
    <cellStyle name="20% - Accent1 4 2 3 2 2 3 3 7" xfId="33613" xr:uid="{00000000-0005-0000-0000-000097820000}"/>
    <cellStyle name="20% - Accent1 4 2 3 2 2 3 3 7 2" xfId="33614" xr:uid="{00000000-0005-0000-0000-000098820000}"/>
    <cellStyle name="20% - Accent1 4 2 3 2 2 3 3 8" xfId="33615" xr:uid="{00000000-0005-0000-0000-000099820000}"/>
    <cellStyle name="20% - Accent1 4 2 3 2 2 3 3 8 2" xfId="33616" xr:uid="{00000000-0005-0000-0000-00009A820000}"/>
    <cellStyle name="20% - Accent1 4 2 3 2 2 3 3 9" xfId="33617" xr:uid="{00000000-0005-0000-0000-00009B820000}"/>
    <cellStyle name="20% - Accent1 4 2 3 2 2 3 4" xfId="33618" xr:uid="{00000000-0005-0000-0000-00009C820000}"/>
    <cellStyle name="20% - Accent1 4 2 3 2 2 3 4 2" xfId="33619" xr:uid="{00000000-0005-0000-0000-00009D820000}"/>
    <cellStyle name="20% - Accent1 4 2 3 2 2 3 4 2 2" xfId="33620" xr:uid="{00000000-0005-0000-0000-00009E820000}"/>
    <cellStyle name="20% - Accent1 4 2 3 2 2 3 4 2 2 2" xfId="33621" xr:uid="{00000000-0005-0000-0000-00009F820000}"/>
    <cellStyle name="20% - Accent1 4 2 3 2 2 3 4 2 3" xfId="33622" xr:uid="{00000000-0005-0000-0000-0000A0820000}"/>
    <cellStyle name="20% - Accent1 4 2 3 2 2 3 4 3" xfId="33623" xr:uid="{00000000-0005-0000-0000-0000A1820000}"/>
    <cellStyle name="20% - Accent1 4 2 3 2 2 3 4 3 2" xfId="33624" xr:uid="{00000000-0005-0000-0000-0000A2820000}"/>
    <cellStyle name="20% - Accent1 4 2 3 2 2 3 4 4" xfId="33625" xr:uid="{00000000-0005-0000-0000-0000A3820000}"/>
    <cellStyle name="20% - Accent1 4 2 3 2 2 3 5" xfId="33626" xr:uid="{00000000-0005-0000-0000-0000A4820000}"/>
    <cellStyle name="20% - Accent1 4 2 3 2 2 3 5 2" xfId="33627" xr:uid="{00000000-0005-0000-0000-0000A5820000}"/>
    <cellStyle name="20% - Accent1 4 2 3 2 2 3 5 2 2" xfId="33628" xr:uid="{00000000-0005-0000-0000-0000A6820000}"/>
    <cellStyle name="20% - Accent1 4 2 3 2 2 3 5 2 2 2" xfId="33629" xr:uid="{00000000-0005-0000-0000-0000A7820000}"/>
    <cellStyle name="20% - Accent1 4 2 3 2 2 3 5 2 3" xfId="33630" xr:uid="{00000000-0005-0000-0000-0000A8820000}"/>
    <cellStyle name="20% - Accent1 4 2 3 2 2 3 5 3" xfId="33631" xr:uid="{00000000-0005-0000-0000-0000A9820000}"/>
    <cellStyle name="20% - Accent1 4 2 3 2 2 3 5 3 2" xfId="33632" xr:uid="{00000000-0005-0000-0000-0000AA820000}"/>
    <cellStyle name="20% - Accent1 4 2 3 2 2 3 5 4" xfId="33633" xr:uid="{00000000-0005-0000-0000-0000AB820000}"/>
    <cellStyle name="20% - Accent1 4 2 3 2 2 3 6" xfId="33634" xr:uid="{00000000-0005-0000-0000-0000AC820000}"/>
    <cellStyle name="20% - Accent1 4 2 3 2 2 3 6 2" xfId="33635" xr:uid="{00000000-0005-0000-0000-0000AD820000}"/>
    <cellStyle name="20% - Accent1 4 2 3 2 2 3 6 2 2" xfId="33636" xr:uid="{00000000-0005-0000-0000-0000AE820000}"/>
    <cellStyle name="20% - Accent1 4 2 3 2 2 3 6 2 2 2" xfId="33637" xr:uid="{00000000-0005-0000-0000-0000AF820000}"/>
    <cellStyle name="20% - Accent1 4 2 3 2 2 3 6 2 3" xfId="33638" xr:uid="{00000000-0005-0000-0000-0000B0820000}"/>
    <cellStyle name="20% - Accent1 4 2 3 2 2 3 6 3" xfId="33639" xr:uid="{00000000-0005-0000-0000-0000B1820000}"/>
    <cellStyle name="20% - Accent1 4 2 3 2 2 3 6 3 2" xfId="33640" xr:uid="{00000000-0005-0000-0000-0000B2820000}"/>
    <cellStyle name="20% - Accent1 4 2 3 2 2 3 6 4" xfId="33641" xr:uid="{00000000-0005-0000-0000-0000B3820000}"/>
    <cellStyle name="20% - Accent1 4 2 3 2 2 3 7" xfId="33642" xr:uid="{00000000-0005-0000-0000-0000B4820000}"/>
    <cellStyle name="20% - Accent1 4 2 3 2 2 3 7 2" xfId="33643" xr:uid="{00000000-0005-0000-0000-0000B5820000}"/>
    <cellStyle name="20% - Accent1 4 2 3 2 2 3 7 2 2" xfId="33644" xr:uid="{00000000-0005-0000-0000-0000B6820000}"/>
    <cellStyle name="20% - Accent1 4 2 3 2 2 3 7 3" xfId="33645" xr:uid="{00000000-0005-0000-0000-0000B7820000}"/>
    <cellStyle name="20% - Accent1 4 2 3 2 2 3 8" xfId="33646" xr:uid="{00000000-0005-0000-0000-0000B8820000}"/>
    <cellStyle name="20% - Accent1 4 2 3 2 2 3 8 2" xfId="33647" xr:uid="{00000000-0005-0000-0000-0000B9820000}"/>
    <cellStyle name="20% - Accent1 4 2 3 2 2 3 8 2 2" xfId="33648" xr:uid="{00000000-0005-0000-0000-0000BA820000}"/>
    <cellStyle name="20% - Accent1 4 2 3 2 2 3 8 3" xfId="33649" xr:uid="{00000000-0005-0000-0000-0000BB820000}"/>
    <cellStyle name="20% - Accent1 4 2 3 2 2 3 9" xfId="33650" xr:uid="{00000000-0005-0000-0000-0000BC820000}"/>
    <cellStyle name="20% - Accent1 4 2 3 2 2 3 9 2" xfId="33651" xr:uid="{00000000-0005-0000-0000-0000BD820000}"/>
    <cellStyle name="20% - Accent1 4 2 3 2 2 4" xfId="33652" xr:uid="{00000000-0005-0000-0000-0000BE820000}"/>
    <cellStyle name="20% - Accent1 4 2 3 2 2 4 10" xfId="33653" xr:uid="{00000000-0005-0000-0000-0000BF820000}"/>
    <cellStyle name="20% - Accent1 4 2 3 2 2 4 10 2" xfId="33654" xr:uid="{00000000-0005-0000-0000-0000C0820000}"/>
    <cellStyle name="20% - Accent1 4 2 3 2 2 4 11" xfId="33655" xr:uid="{00000000-0005-0000-0000-0000C1820000}"/>
    <cellStyle name="20% - Accent1 4 2 3 2 2 4 2" xfId="33656" xr:uid="{00000000-0005-0000-0000-0000C2820000}"/>
    <cellStyle name="20% - Accent1 4 2 3 2 2 4 2 2" xfId="33657" xr:uid="{00000000-0005-0000-0000-0000C3820000}"/>
    <cellStyle name="20% - Accent1 4 2 3 2 2 4 2 2 2" xfId="33658" xr:uid="{00000000-0005-0000-0000-0000C4820000}"/>
    <cellStyle name="20% - Accent1 4 2 3 2 2 4 2 2 2 2" xfId="33659" xr:uid="{00000000-0005-0000-0000-0000C5820000}"/>
    <cellStyle name="20% - Accent1 4 2 3 2 2 4 2 2 2 2 2" xfId="33660" xr:uid="{00000000-0005-0000-0000-0000C6820000}"/>
    <cellStyle name="20% - Accent1 4 2 3 2 2 4 2 2 2 3" xfId="33661" xr:uid="{00000000-0005-0000-0000-0000C7820000}"/>
    <cellStyle name="20% - Accent1 4 2 3 2 2 4 2 2 3" xfId="33662" xr:uid="{00000000-0005-0000-0000-0000C8820000}"/>
    <cellStyle name="20% - Accent1 4 2 3 2 2 4 2 2 3 2" xfId="33663" xr:uid="{00000000-0005-0000-0000-0000C9820000}"/>
    <cellStyle name="20% - Accent1 4 2 3 2 2 4 2 2 4" xfId="33664" xr:uid="{00000000-0005-0000-0000-0000CA820000}"/>
    <cellStyle name="20% - Accent1 4 2 3 2 2 4 2 3" xfId="33665" xr:uid="{00000000-0005-0000-0000-0000CB820000}"/>
    <cellStyle name="20% - Accent1 4 2 3 2 2 4 2 3 2" xfId="33666" xr:uid="{00000000-0005-0000-0000-0000CC820000}"/>
    <cellStyle name="20% - Accent1 4 2 3 2 2 4 2 3 2 2" xfId="33667" xr:uid="{00000000-0005-0000-0000-0000CD820000}"/>
    <cellStyle name="20% - Accent1 4 2 3 2 2 4 2 3 2 2 2" xfId="33668" xr:uid="{00000000-0005-0000-0000-0000CE820000}"/>
    <cellStyle name="20% - Accent1 4 2 3 2 2 4 2 3 2 3" xfId="33669" xr:uid="{00000000-0005-0000-0000-0000CF820000}"/>
    <cellStyle name="20% - Accent1 4 2 3 2 2 4 2 3 3" xfId="33670" xr:uid="{00000000-0005-0000-0000-0000D0820000}"/>
    <cellStyle name="20% - Accent1 4 2 3 2 2 4 2 3 3 2" xfId="33671" xr:uid="{00000000-0005-0000-0000-0000D1820000}"/>
    <cellStyle name="20% - Accent1 4 2 3 2 2 4 2 3 4" xfId="33672" xr:uid="{00000000-0005-0000-0000-0000D2820000}"/>
    <cellStyle name="20% - Accent1 4 2 3 2 2 4 2 4" xfId="33673" xr:uid="{00000000-0005-0000-0000-0000D3820000}"/>
    <cellStyle name="20% - Accent1 4 2 3 2 2 4 2 4 2" xfId="33674" xr:uid="{00000000-0005-0000-0000-0000D4820000}"/>
    <cellStyle name="20% - Accent1 4 2 3 2 2 4 2 4 2 2" xfId="33675" xr:uid="{00000000-0005-0000-0000-0000D5820000}"/>
    <cellStyle name="20% - Accent1 4 2 3 2 2 4 2 4 2 2 2" xfId="33676" xr:uid="{00000000-0005-0000-0000-0000D6820000}"/>
    <cellStyle name="20% - Accent1 4 2 3 2 2 4 2 4 2 3" xfId="33677" xr:uid="{00000000-0005-0000-0000-0000D7820000}"/>
    <cellStyle name="20% - Accent1 4 2 3 2 2 4 2 4 3" xfId="33678" xr:uid="{00000000-0005-0000-0000-0000D8820000}"/>
    <cellStyle name="20% - Accent1 4 2 3 2 2 4 2 4 3 2" xfId="33679" xr:uid="{00000000-0005-0000-0000-0000D9820000}"/>
    <cellStyle name="20% - Accent1 4 2 3 2 2 4 2 4 4" xfId="33680" xr:uid="{00000000-0005-0000-0000-0000DA820000}"/>
    <cellStyle name="20% - Accent1 4 2 3 2 2 4 2 5" xfId="33681" xr:uid="{00000000-0005-0000-0000-0000DB820000}"/>
    <cellStyle name="20% - Accent1 4 2 3 2 2 4 2 5 2" xfId="33682" xr:uid="{00000000-0005-0000-0000-0000DC820000}"/>
    <cellStyle name="20% - Accent1 4 2 3 2 2 4 2 5 2 2" xfId="33683" xr:uid="{00000000-0005-0000-0000-0000DD820000}"/>
    <cellStyle name="20% - Accent1 4 2 3 2 2 4 2 5 3" xfId="33684" xr:uid="{00000000-0005-0000-0000-0000DE820000}"/>
    <cellStyle name="20% - Accent1 4 2 3 2 2 4 2 6" xfId="33685" xr:uid="{00000000-0005-0000-0000-0000DF820000}"/>
    <cellStyle name="20% - Accent1 4 2 3 2 2 4 2 6 2" xfId="33686" xr:uid="{00000000-0005-0000-0000-0000E0820000}"/>
    <cellStyle name="20% - Accent1 4 2 3 2 2 4 2 6 2 2" xfId="33687" xr:uid="{00000000-0005-0000-0000-0000E1820000}"/>
    <cellStyle name="20% - Accent1 4 2 3 2 2 4 2 6 3" xfId="33688" xr:uid="{00000000-0005-0000-0000-0000E2820000}"/>
    <cellStyle name="20% - Accent1 4 2 3 2 2 4 2 7" xfId="33689" xr:uid="{00000000-0005-0000-0000-0000E3820000}"/>
    <cellStyle name="20% - Accent1 4 2 3 2 2 4 2 7 2" xfId="33690" xr:uid="{00000000-0005-0000-0000-0000E4820000}"/>
    <cellStyle name="20% - Accent1 4 2 3 2 2 4 2 8" xfId="33691" xr:uid="{00000000-0005-0000-0000-0000E5820000}"/>
    <cellStyle name="20% - Accent1 4 2 3 2 2 4 2 8 2" xfId="33692" xr:uid="{00000000-0005-0000-0000-0000E6820000}"/>
    <cellStyle name="20% - Accent1 4 2 3 2 2 4 2 9" xfId="33693" xr:uid="{00000000-0005-0000-0000-0000E7820000}"/>
    <cellStyle name="20% - Accent1 4 2 3 2 2 4 3" xfId="33694" xr:uid="{00000000-0005-0000-0000-0000E8820000}"/>
    <cellStyle name="20% - Accent1 4 2 3 2 2 4 3 2" xfId="33695" xr:uid="{00000000-0005-0000-0000-0000E9820000}"/>
    <cellStyle name="20% - Accent1 4 2 3 2 2 4 3 2 2" xfId="33696" xr:uid="{00000000-0005-0000-0000-0000EA820000}"/>
    <cellStyle name="20% - Accent1 4 2 3 2 2 4 3 2 2 2" xfId="33697" xr:uid="{00000000-0005-0000-0000-0000EB820000}"/>
    <cellStyle name="20% - Accent1 4 2 3 2 2 4 3 2 2 2 2" xfId="33698" xr:uid="{00000000-0005-0000-0000-0000EC820000}"/>
    <cellStyle name="20% - Accent1 4 2 3 2 2 4 3 2 2 3" xfId="33699" xr:uid="{00000000-0005-0000-0000-0000ED820000}"/>
    <cellStyle name="20% - Accent1 4 2 3 2 2 4 3 2 3" xfId="33700" xr:uid="{00000000-0005-0000-0000-0000EE820000}"/>
    <cellStyle name="20% - Accent1 4 2 3 2 2 4 3 2 3 2" xfId="33701" xr:uid="{00000000-0005-0000-0000-0000EF820000}"/>
    <cellStyle name="20% - Accent1 4 2 3 2 2 4 3 2 4" xfId="33702" xr:uid="{00000000-0005-0000-0000-0000F0820000}"/>
    <cellStyle name="20% - Accent1 4 2 3 2 2 4 3 3" xfId="33703" xr:uid="{00000000-0005-0000-0000-0000F1820000}"/>
    <cellStyle name="20% - Accent1 4 2 3 2 2 4 3 3 2" xfId="33704" xr:uid="{00000000-0005-0000-0000-0000F2820000}"/>
    <cellStyle name="20% - Accent1 4 2 3 2 2 4 3 3 2 2" xfId="33705" xr:uid="{00000000-0005-0000-0000-0000F3820000}"/>
    <cellStyle name="20% - Accent1 4 2 3 2 2 4 3 3 2 2 2" xfId="33706" xr:uid="{00000000-0005-0000-0000-0000F4820000}"/>
    <cellStyle name="20% - Accent1 4 2 3 2 2 4 3 3 2 3" xfId="33707" xr:uid="{00000000-0005-0000-0000-0000F5820000}"/>
    <cellStyle name="20% - Accent1 4 2 3 2 2 4 3 3 3" xfId="33708" xr:uid="{00000000-0005-0000-0000-0000F6820000}"/>
    <cellStyle name="20% - Accent1 4 2 3 2 2 4 3 3 3 2" xfId="33709" xr:uid="{00000000-0005-0000-0000-0000F7820000}"/>
    <cellStyle name="20% - Accent1 4 2 3 2 2 4 3 3 4" xfId="33710" xr:uid="{00000000-0005-0000-0000-0000F8820000}"/>
    <cellStyle name="20% - Accent1 4 2 3 2 2 4 3 4" xfId="33711" xr:uid="{00000000-0005-0000-0000-0000F9820000}"/>
    <cellStyle name="20% - Accent1 4 2 3 2 2 4 3 4 2" xfId="33712" xr:uid="{00000000-0005-0000-0000-0000FA820000}"/>
    <cellStyle name="20% - Accent1 4 2 3 2 2 4 3 4 2 2" xfId="33713" xr:uid="{00000000-0005-0000-0000-0000FB820000}"/>
    <cellStyle name="20% - Accent1 4 2 3 2 2 4 3 4 2 2 2" xfId="33714" xr:uid="{00000000-0005-0000-0000-0000FC820000}"/>
    <cellStyle name="20% - Accent1 4 2 3 2 2 4 3 4 2 3" xfId="33715" xr:uid="{00000000-0005-0000-0000-0000FD820000}"/>
    <cellStyle name="20% - Accent1 4 2 3 2 2 4 3 4 3" xfId="33716" xr:uid="{00000000-0005-0000-0000-0000FE820000}"/>
    <cellStyle name="20% - Accent1 4 2 3 2 2 4 3 4 3 2" xfId="33717" xr:uid="{00000000-0005-0000-0000-0000FF820000}"/>
    <cellStyle name="20% - Accent1 4 2 3 2 2 4 3 4 4" xfId="33718" xr:uid="{00000000-0005-0000-0000-000000830000}"/>
    <cellStyle name="20% - Accent1 4 2 3 2 2 4 3 5" xfId="33719" xr:uid="{00000000-0005-0000-0000-000001830000}"/>
    <cellStyle name="20% - Accent1 4 2 3 2 2 4 3 5 2" xfId="33720" xr:uid="{00000000-0005-0000-0000-000002830000}"/>
    <cellStyle name="20% - Accent1 4 2 3 2 2 4 3 5 2 2" xfId="33721" xr:uid="{00000000-0005-0000-0000-000003830000}"/>
    <cellStyle name="20% - Accent1 4 2 3 2 2 4 3 5 3" xfId="33722" xr:uid="{00000000-0005-0000-0000-000004830000}"/>
    <cellStyle name="20% - Accent1 4 2 3 2 2 4 3 6" xfId="33723" xr:uid="{00000000-0005-0000-0000-000005830000}"/>
    <cellStyle name="20% - Accent1 4 2 3 2 2 4 3 6 2" xfId="33724" xr:uid="{00000000-0005-0000-0000-000006830000}"/>
    <cellStyle name="20% - Accent1 4 2 3 2 2 4 3 6 2 2" xfId="33725" xr:uid="{00000000-0005-0000-0000-000007830000}"/>
    <cellStyle name="20% - Accent1 4 2 3 2 2 4 3 6 3" xfId="33726" xr:uid="{00000000-0005-0000-0000-000008830000}"/>
    <cellStyle name="20% - Accent1 4 2 3 2 2 4 3 7" xfId="33727" xr:uid="{00000000-0005-0000-0000-000009830000}"/>
    <cellStyle name="20% - Accent1 4 2 3 2 2 4 3 7 2" xfId="33728" xr:uid="{00000000-0005-0000-0000-00000A830000}"/>
    <cellStyle name="20% - Accent1 4 2 3 2 2 4 3 8" xfId="33729" xr:uid="{00000000-0005-0000-0000-00000B830000}"/>
    <cellStyle name="20% - Accent1 4 2 3 2 2 4 3 8 2" xfId="33730" xr:uid="{00000000-0005-0000-0000-00000C830000}"/>
    <cellStyle name="20% - Accent1 4 2 3 2 2 4 3 9" xfId="33731" xr:uid="{00000000-0005-0000-0000-00000D830000}"/>
    <cellStyle name="20% - Accent1 4 2 3 2 2 4 4" xfId="33732" xr:uid="{00000000-0005-0000-0000-00000E830000}"/>
    <cellStyle name="20% - Accent1 4 2 3 2 2 4 4 2" xfId="33733" xr:uid="{00000000-0005-0000-0000-00000F830000}"/>
    <cellStyle name="20% - Accent1 4 2 3 2 2 4 4 2 2" xfId="33734" xr:uid="{00000000-0005-0000-0000-000010830000}"/>
    <cellStyle name="20% - Accent1 4 2 3 2 2 4 4 2 2 2" xfId="33735" xr:uid="{00000000-0005-0000-0000-000011830000}"/>
    <cellStyle name="20% - Accent1 4 2 3 2 2 4 4 2 3" xfId="33736" xr:uid="{00000000-0005-0000-0000-000012830000}"/>
    <cellStyle name="20% - Accent1 4 2 3 2 2 4 4 3" xfId="33737" xr:uid="{00000000-0005-0000-0000-000013830000}"/>
    <cellStyle name="20% - Accent1 4 2 3 2 2 4 4 3 2" xfId="33738" xr:uid="{00000000-0005-0000-0000-000014830000}"/>
    <cellStyle name="20% - Accent1 4 2 3 2 2 4 4 4" xfId="33739" xr:uid="{00000000-0005-0000-0000-000015830000}"/>
    <cellStyle name="20% - Accent1 4 2 3 2 2 4 5" xfId="33740" xr:uid="{00000000-0005-0000-0000-000016830000}"/>
    <cellStyle name="20% - Accent1 4 2 3 2 2 4 5 2" xfId="33741" xr:uid="{00000000-0005-0000-0000-000017830000}"/>
    <cellStyle name="20% - Accent1 4 2 3 2 2 4 5 2 2" xfId="33742" xr:uid="{00000000-0005-0000-0000-000018830000}"/>
    <cellStyle name="20% - Accent1 4 2 3 2 2 4 5 2 2 2" xfId="33743" xr:uid="{00000000-0005-0000-0000-000019830000}"/>
    <cellStyle name="20% - Accent1 4 2 3 2 2 4 5 2 3" xfId="33744" xr:uid="{00000000-0005-0000-0000-00001A830000}"/>
    <cellStyle name="20% - Accent1 4 2 3 2 2 4 5 3" xfId="33745" xr:uid="{00000000-0005-0000-0000-00001B830000}"/>
    <cellStyle name="20% - Accent1 4 2 3 2 2 4 5 3 2" xfId="33746" xr:uid="{00000000-0005-0000-0000-00001C830000}"/>
    <cellStyle name="20% - Accent1 4 2 3 2 2 4 5 4" xfId="33747" xr:uid="{00000000-0005-0000-0000-00001D830000}"/>
    <cellStyle name="20% - Accent1 4 2 3 2 2 4 6" xfId="33748" xr:uid="{00000000-0005-0000-0000-00001E830000}"/>
    <cellStyle name="20% - Accent1 4 2 3 2 2 4 6 2" xfId="33749" xr:uid="{00000000-0005-0000-0000-00001F830000}"/>
    <cellStyle name="20% - Accent1 4 2 3 2 2 4 6 2 2" xfId="33750" xr:uid="{00000000-0005-0000-0000-000020830000}"/>
    <cellStyle name="20% - Accent1 4 2 3 2 2 4 6 2 2 2" xfId="33751" xr:uid="{00000000-0005-0000-0000-000021830000}"/>
    <cellStyle name="20% - Accent1 4 2 3 2 2 4 6 2 3" xfId="33752" xr:uid="{00000000-0005-0000-0000-000022830000}"/>
    <cellStyle name="20% - Accent1 4 2 3 2 2 4 6 3" xfId="33753" xr:uid="{00000000-0005-0000-0000-000023830000}"/>
    <cellStyle name="20% - Accent1 4 2 3 2 2 4 6 3 2" xfId="33754" xr:uid="{00000000-0005-0000-0000-000024830000}"/>
    <cellStyle name="20% - Accent1 4 2 3 2 2 4 6 4" xfId="33755" xr:uid="{00000000-0005-0000-0000-000025830000}"/>
    <cellStyle name="20% - Accent1 4 2 3 2 2 4 7" xfId="33756" xr:uid="{00000000-0005-0000-0000-000026830000}"/>
    <cellStyle name="20% - Accent1 4 2 3 2 2 4 7 2" xfId="33757" xr:uid="{00000000-0005-0000-0000-000027830000}"/>
    <cellStyle name="20% - Accent1 4 2 3 2 2 4 7 2 2" xfId="33758" xr:uid="{00000000-0005-0000-0000-000028830000}"/>
    <cellStyle name="20% - Accent1 4 2 3 2 2 4 7 3" xfId="33759" xr:uid="{00000000-0005-0000-0000-000029830000}"/>
    <cellStyle name="20% - Accent1 4 2 3 2 2 4 8" xfId="33760" xr:uid="{00000000-0005-0000-0000-00002A830000}"/>
    <cellStyle name="20% - Accent1 4 2 3 2 2 4 8 2" xfId="33761" xr:uid="{00000000-0005-0000-0000-00002B830000}"/>
    <cellStyle name="20% - Accent1 4 2 3 2 2 4 8 2 2" xfId="33762" xr:uid="{00000000-0005-0000-0000-00002C830000}"/>
    <cellStyle name="20% - Accent1 4 2 3 2 2 4 8 3" xfId="33763" xr:uid="{00000000-0005-0000-0000-00002D830000}"/>
    <cellStyle name="20% - Accent1 4 2 3 2 2 4 9" xfId="33764" xr:uid="{00000000-0005-0000-0000-00002E830000}"/>
    <cellStyle name="20% - Accent1 4 2 3 2 2 4 9 2" xfId="33765" xr:uid="{00000000-0005-0000-0000-00002F830000}"/>
    <cellStyle name="20% - Accent1 4 2 3 2 2 5" xfId="33766" xr:uid="{00000000-0005-0000-0000-000030830000}"/>
    <cellStyle name="20% - Accent1 4 2 3 2 2 5 2" xfId="33767" xr:uid="{00000000-0005-0000-0000-000031830000}"/>
    <cellStyle name="20% - Accent1 4 2 3 2 2 5 2 2" xfId="33768" xr:uid="{00000000-0005-0000-0000-000032830000}"/>
    <cellStyle name="20% - Accent1 4 2 3 2 2 5 2 2 2" xfId="33769" xr:uid="{00000000-0005-0000-0000-000033830000}"/>
    <cellStyle name="20% - Accent1 4 2 3 2 2 5 2 2 2 2" xfId="33770" xr:uid="{00000000-0005-0000-0000-000034830000}"/>
    <cellStyle name="20% - Accent1 4 2 3 2 2 5 2 2 3" xfId="33771" xr:uid="{00000000-0005-0000-0000-000035830000}"/>
    <cellStyle name="20% - Accent1 4 2 3 2 2 5 2 3" xfId="33772" xr:uid="{00000000-0005-0000-0000-000036830000}"/>
    <cellStyle name="20% - Accent1 4 2 3 2 2 5 2 3 2" xfId="33773" xr:uid="{00000000-0005-0000-0000-000037830000}"/>
    <cellStyle name="20% - Accent1 4 2 3 2 2 5 2 4" xfId="33774" xr:uid="{00000000-0005-0000-0000-000038830000}"/>
    <cellStyle name="20% - Accent1 4 2 3 2 2 5 3" xfId="33775" xr:uid="{00000000-0005-0000-0000-000039830000}"/>
    <cellStyle name="20% - Accent1 4 2 3 2 2 5 3 2" xfId="33776" xr:uid="{00000000-0005-0000-0000-00003A830000}"/>
    <cellStyle name="20% - Accent1 4 2 3 2 2 5 3 2 2" xfId="33777" xr:uid="{00000000-0005-0000-0000-00003B830000}"/>
    <cellStyle name="20% - Accent1 4 2 3 2 2 5 3 2 2 2" xfId="33778" xr:uid="{00000000-0005-0000-0000-00003C830000}"/>
    <cellStyle name="20% - Accent1 4 2 3 2 2 5 3 2 3" xfId="33779" xr:uid="{00000000-0005-0000-0000-00003D830000}"/>
    <cellStyle name="20% - Accent1 4 2 3 2 2 5 3 3" xfId="33780" xr:uid="{00000000-0005-0000-0000-00003E830000}"/>
    <cellStyle name="20% - Accent1 4 2 3 2 2 5 3 3 2" xfId="33781" xr:uid="{00000000-0005-0000-0000-00003F830000}"/>
    <cellStyle name="20% - Accent1 4 2 3 2 2 5 3 4" xfId="33782" xr:uid="{00000000-0005-0000-0000-000040830000}"/>
    <cellStyle name="20% - Accent1 4 2 3 2 2 5 4" xfId="33783" xr:uid="{00000000-0005-0000-0000-000041830000}"/>
    <cellStyle name="20% - Accent1 4 2 3 2 2 5 4 2" xfId="33784" xr:uid="{00000000-0005-0000-0000-000042830000}"/>
    <cellStyle name="20% - Accent1 4 2 3 2 2 5 4 2 2" xfId="33785" xr:uid="{00000000-0005-0000-0000-000043830000}"/>
    <cellStyle name="20% - Accent1 4 2 3 2 2 5 4 2 2 2" xfId="33786" xr:uid="{00000000-0005-0000-0000-000044830000}"/>
    <cellStyle name="20% - Accent1 4 2 3 2 2 5 4 2 3" xfId="33787" xr:uid="{00000000-0005-0000-0000-000045830000}"/>
    <cellStyle name="20% - Accent1 4 2 3 2 2 5 4 3" xfId="33788" xr:uid="{00000000-0005-0000-0000-000046830000}"/>
    <cellStyle name="20% - Accent1 4 2 3 2 2 5 4 3 2" xfId="33789" xr:uid="{00000000-0005-0000-0000-000047830000}"/>
    <cellStyle name="20% - Accent1 4 2 3 2 2 5 4 4" xfId="33790" xr:uid="{00000000-0005-0000-0000-000048830000}"/>
    <cellStyle name="20% - Accent1 4 2 3 2 2 5 5" xfId="33791" xr:uid="{00000000-0005-0000-0000-000049830000}"/>
    <cellStyle name="20% - Accent1 4 2 3 2 2 5 5 2" xfId="33792" xr:uid="{00000000-0005-0000-0000-00004A830000}"/>
    <cellStyle name="20% - Accent1 4 2 3 2 2 5 5 2 2" xfId="33793" xr:uid="{00000000-0005-0000-0000-00004B830000}"/>
    <cellStyle name="20% - Accent1 4 2 3 2 2 5 5 3" xfId="33794" xr:uid="{00000000-0005-0000-0000-00004C830000}"/>
    <cellStyle name="20% - Accent1 4 2 3 2 2 5 6" xfId="33795" xr:uid="{00000000-0005-0000-0000-00004D830000}"/>
    <cellStyle name="20% - Accent1 4 2 3 2 2 5 6 2" xfId="33796" xr:uid="{00000000-0005-0000-0000-00004E830000}"/>
    <cellStyle name="20% - Accent1 4 2 3 2 2 5 6 2 2" xfId="33797" xr:uid="{00000000-0005-0000-0000-00004F830000}"/>
    <cellStyle name="20% - Accent1 4 2 3 2 2 5 6 3" xfId="33798" xr:uid="{00000000-0005-0000-0000-000050830000}"/>
    <cellStyle name="20% - Accent1 4 2 3 2 2 5 7" xfId="33799" xr:uid="{00000000-0005-0000-0000-000051830000}"/>
    <cellStyle name="20% - Accent1 4 2 3 2 2 5 7 2" xfId="33800" xr:uid="{00000000-0005-0000-0000-000052830000}"/>
    <cellStyle name="20% - Accent1 4 2 3 2 2 5 8" xfId="33801" xr:uid="{00000000-0005-0000-0000-000053830000}"/>
    <cellStyle name="20% - Accent1 4 2 3 2 2 5 8 2" xfId="33802" xr:uid="{00000000-0005-0000-0000-000054830000}"/>
    <cellStyle name="20% - Accent1 4 2 3 2 2 5 9" xfId="33803" xr:uid="{00000000-0005-0000-0000-000055830000}"/>
    <cellStyle name="20% - Accent1 4 2 3 2 2 6" xfId="33804" xr:uid="{00000000-0005-0000-0000-000056830000}"/>
    <cellStyle name="20% - Accent1 4 2 3 2 2 6 2" xfId="33805" xr:uid="{00000000-0005-0000-0000-000057830000}"/>
    <cellStyle name="20% - Accent1 4 2 3 2 2 6 2 2" xfId="33806" xr:uid="{00000000-0005-0000-0000-000058830000}"/>
    <cellStyle name="20% - Accent1 4 2 3 2 2 6 2 2 2" xfId="33807" xr:uid="{00000000-0005-0000-0000-000059830000}"/>
    <cellStyle name="20% - Accent1 4 2 3 2 2 6 2 2 2 2" xfId="33808" xr:uid="{00000000-0005-0000-0000-00005A830000}"/>
    <cellStyle name="20% - Accent1 4 2 3 2 2 6 2 2 3" xfId="33809" xr:uid="{00000000-0005-0000-0000-00005B830000}"/>
    <cellStyle name="20% - Accent1 4 2 3 2 2 6 2 3" xfId="33810" xr:uid="{00000000-0005-0000-0000-00005C830000}"/>
    <cellStyle name="20% - Accent1 4 2 3 2 2 6 2 3 2" xfId="33811" xr:uid="{00000000-0005-0000-0000-00005D830000}"/>
    <cellStyle name="20% - Accent1 4 2 3 2 2 6 2 4" xfId="33812" xr:uid="{00000000-0005-0000-0000-00005E830000}"/>
    <cellStyle name="20% - Accent1 4 2 3 2 2 6 3" xfId="33813" xr:uid="{00000000-0005-0000-0000-00005F830000}"/>
    <cellStyle name="20% - Accent1 4 2 3 2 2 6 3 2" xfId="33814" xr:uid="{00000000-0005-0000-0000-000060830000}"/>
    <cellStyle name="20% - Accent1 4 2 3 2 2 6 3 2 2" xfId="33815" xr:uid="{00000000-0005-0000-0000-000061830000}"/>
    <cellStyle name="20% - Accent1 4 2 3 2 2 6 3 2 2 2" xfId="33816" xr:uid="{00000000-0005-0000-0000-000062830000}"/>
    <cellStyle name="20% - Accent1 4 2 3 2 2 6 3 2 3" xfId="33817" xr:uid="{00000000-0005-0000-0000-000063830000}"/>
    <cellStyle name="20% - Accent1 4 2 3 2 2 6 3 3" xfId="33818" xr:uid="{00000000-0005-0000-0000-000064830000}"/>
    <cellStyle name="20% - Accent1 4 2 3 2 2 6 3 3 2" xfId="33819" xr:uid="{00000000-0005-0000-0000-000065830000}"/>
    <cellStyle name="20% - Accent1 4 2 3 2 2 6 3 4" xfId="33820" xr:uid="{00000000-0005-0000-0000-000066830000}"/>
    <cellStyle name="20% - Accent1 4 2 3 2 2 6 4" xfId="33821" xr:uid="{00000000-0005-0000-0000-000067830000}"/>
    <cellStyle name="20% - Accent1 4 2 3 2 2 6 4 2" xfId="33822" xr:uid="{00000000-0005-0000-0000-000068830000}"/>
    <cellStyle name="20% - Accent1 4 2 3 2 2 6 4 2 2" xfId="33823" xr:uid="{00000000-0005-0000-0000-000069830000}"/>
    <cellStyle name="20% - Accent1 4 2 3 2 2 6 4 2 2 2" xfId="33824" xr:uid="{00000000-0005-0000-0000-00006A830000}"/>
    <cellStyle name="20% - Accent1 4 2 3 2 2 6 4 2 3" xfId="33825" xr:uid="{00000000-0005-0000-0000-00006B830000}"/>
    <cellStyle name="20% - Accent1 4 2 3 2 2 6 4 3" xfId="33826" xr:uid="{00000000-0005-0000-0000-00006C830000}"/>
    <cellStyle name="20% - Accent1 4 2 3 2 2 6 4 3 2" xfId="33827" xr:uid="{00000000-0005-0000-0000-00006D830000}"/>
    <cellStyle name="20% - Accent1 4 2 3 2 2 6 4 4" xfId="33828" xr:uid="{00000000-0005-0000-0000-00006E830000}"/>
    <cellStyle name="20% - Accent1 4 2 3 2 2 6 5" xfId="33829" xr:uid="{00000000-0005-0000-0000-00006F830000}"/>
    <cellStyle name="20% - Accent1 4 2 3 2 2 6 5 2" xfId="33830" xr:uid="{00000000-0005-0000-0000-000070830000}"/>
    <cellStyle name="20% - Accent1 4 2 3 2 2 6 5 2 2" xfId="33831" xr:uid="{00000000-0005-0000-0000-000071830000}"/>
    <cellStyle name="20% - Accent1 4 2 3 2 2 6 5 3" xfId="33832" xr:uid="{00000000-0005-0000-0000-000072830000}"/>
    <cellStyle name="20% - Accent1 4 2 3 2 2 6 6" xfId="33833" xr:uid="{00000000-0005-0000-0000-000073830000}"/>
    <cellStyle name="20% - Accent1 4 2 3 2 2 6 6 2" xfId="33834" xr:uid="{00000000-0005-0000-0000-000074830000}"/>
    <cellStyle name="20% - Accent1 4 2 3 2 2 6 6 2 2" xfId="33835" xr:uid="{00000000-0005-0000-0000-000075830000}"/>
    <cellStyle name="20% - Accent1 4 2 3 2 2 6 6 3" xfId="33836" xr:uid="{00000000-0005-0000-0000-000076830000}"/>
    <cellStyle name="20% - Accent1 4 2 3 2 2 6 7" xfId="33837" xr:uid="{00000000-0005-0000-0000-000077830000}"/>
    <cellStyle name="20% - Accent1 4 2 3 2 2 6 7 2" xfId="33838" xr:uid="{00000000-0005-0000-0000-000078830000}"/>
    <cellStyle name="20% - Accent1 4 2 3 2 2 6 8" xfId="33839" xr:uid="{00000000-0005-0000-0000-000079830000}"/>
    <cellStyle name="20% - Accent1 4 2 3 2 2 6 8 2" xfId="33840" xr:uid="{00000000-0005-0000-0000-00007A830000}"/>
    <cellStyle name="20% - Accent1 4 2 3 2 2 6 9" xfId="33841" xr:uid="{00000000-0005-0000-0000-00007B830000}"/>
    <cellStyle name="20% - Accent1 4 2 3 2 2 7" xfId="33842" xr:uid="{00000000-0005-0000-0000-00007C830000}"/>
    <cellStyle name="20% - Accent1 4 2 3 2 2 7 2" xfId="33843" xr:uid="{00000000-0005-0000-0000-00007D830000}"/>
    <cellStyle name="20% - Accent1 4 2 3 2 2 7 2 2" xfId="33844" xr:uid="{00000000-0005-0000-0000-00007E830000}"/>
    <cellStyle name="20% - Accent1 4 2 3 2 2 7 2 2 2" xfId="33845" xr:uid="{00000000-0005-0000-0000-00007F830000}"/>
    <cellStyle name="20% - Accent1 4 2 3 2 2 7 2 3" xfId="33846" xr:uid="{00000000-0005-0000-0000-000080830000}"/>
    <cellStyle name="20% - Accent1 4 2 3 2 2 7 3" xfId="33847" xr:uid="{00000000-0005-0000-0000-000081830000}"/>
    <cellStyle name="20% - Accent1 4 2 3 2 2 7 3 2" xfId="33848" xr:uid="{00000000-0005-0000-0000-000082830000}"/>
    <cellStyle name="20% - Accent1 4 2 3 2 2 7 4" xfId="33849" xr:uid="{00000000-0005-0000-0000-000083830000}"/>
    <cellStyle name="20% - Accent1 4 2 3 2 2 8" xfId="33850" xr:uid="{00000000-0005-0000-0000-000084830000}"/>
    <cellStyle name="20% - Accent1 4 2 3 2 2 8 2" xfId="33851" xr:uid="{00000000-0005-0000-0000-000085830000}"/>
    <cellStyle name="20% - Accent1 4 2 3 2 2 8 2 2" xfId="33852" xr:uid="{00000000-0005-0000-0000-000086830000}"/>
    <cellStyle name="20% - Accent1 4 2 3 2 2 8 2 2 2" xfId="33853" xr:uid="{00000000-0005-0000-0000-000087830000}"/>
    <cellStyle name="20% - Accent1 4 2 3 2 2 8 2 3" xfId="33854" xr:uid="{00000000-0005-0000-0000-000088830000}"/>
    <cellStyle name="20% - Accent1 4 2 3 2 2 8 3" xfId="33855" xr:uid="{00000000-0005-0000-0000-000089830000}"/>
    <cellStyle name="20% - Accent1 4 2 3 2 2 8 3 2" xfId="33856" xr:uid="{00000000-0005-0000-0000-00008A830000}"/>
    <cellStyle name="20% - Accent1 4 2 3 2 2 8 4" xfId="33857" xr:uid="{00000000-0005-0000-0000-00008B830000}"/>
    <cellStyle name="20% - Accent1 4 2 3 2 2 9" xfId="33858" xr:uid="{00000000-0005-0000-0000-00008C830000}"/>
    <cellStyle name="20% - Accent1 4 2 3 2 2 9 2" xfId="33859" xr:uid="{00000000-0005-0000-0000-00008D830000}"/>
    <cellStyle name="20% - Accent1 4 2 3 2 2 9 2 2" xfId="33860" xr:uid="{00000000-0005-0000-0000-00008E830000}"/>
    <cellStyle name="20% - Accent1 4 2 3 2 2 9 2 2 2" xfId="33861" xr:uid="{00000000-0005-0000-0000-00008F830000}"/>
    <cellStyle name="20% - Accent1 4 2 3 2 2 9 2 3" xfId="33862" xr:uid="{00000000-0005-0000-0000-000090830000}"/>
    <cellStyle name="20% - Accent1 4 2 3 2 2 9 3" xfId="33863" xr:uid="{00000000-0005-0000-0000-000091830000}"/>
    <cellStyle name="20% - Accent1 4 2 3 2 2 9 3 2" xfId="33864" xr:uid="{00000000-0005-0000-0000-000092830000}"/>
    <cellStyle name="20% - Accent1 4 2 3 2 2 9 4" xfId="33865" xr:uid="{00000000-0005-0000-0000-000093830000}"/>
    <cellStyle name="20% - Accent1 4 2 3 2 3" xfId="33866" xr:uid="{00000000-0005-0000-0000-000094830000}"/>
    <cellStyle name="20% - Accent1 4 2 3 2 3 10" xfId="33867" xr:uid="{00000000-0005-0000-0000-000095830000}"/>
    <cellStyle name="20% - Accent1 4 2 3 2 3 10 2" xfId="33868" xr:uid="{00000000-0005-0000-0000-000096830000}"/>
    <cellStyle name="20% - Accent1 4 2 3 2 3 11" xfId="33869" xr:uid="{00000000-0005-0000-0000-000097830000}"/>
    <cellStyle name="20% - Accent1 4 2 3 2 3 2" xfId="33870" xr:uid="{00000000-0005-0000-0000-000098830000}"/>
    <cellStyle name="20% - Accent1 4 2 3 2 3 2 2" xfId="33871" xr:uid="{00000000-0005-0000-0000-000099830000}"/>
    <cellStyle name="20% - Accent1 4 2 3 2 3 2 2 2" xfId="33872" xr:uid="{00000000-0005-0000-0000-00009A830000}"/>
    <cellStyle name="20% - Accent1 4 2 3 2 3 2 2 2 2" xfId="33873" xr:uid="{00000000-0005-0000-0000-00009B830000}"/>
    <cellStyle name="20% - Accent1 4 2 3 2 3 2 2 2 2 2" xfId="33874" xr:uid="{00000000-0005-0000-0000-00009C830000}"/>
    <cellStyle name="20% - Accent1 4 2 3 2 3 2 2 2 3" xfId="33875" xr:uid="{00000000-0005-0000-0000-00009D830000}"/>
    <cellStyle name="20% - Accent1 4 2 3 2 3 2 2 3" xfId="33876" xr:uid="{00000000-0005-0000-0000-00009E830000}"/>
    <cellStyle name="20% - Accent1 4 2 3 2 3 2 2 3 2" xfId="33877" xr:uid="{00000000-0005-0000-0000-00009F830000}"/>
    <cellStyle name="20% - Accent1 4 2 3 2 3 2 2 4" xfId="33878" xr:uid="{00000000-0005-0000-0000-0000A0830000}"/>
    <cellStyle name="20% - Accent1 4 2 3 2 3 2 3" xfId="33879" xr:uid="{00000000-0005-0000-0000-0000A1830000}"/>
    <cellStyle name="20% - Accent1 4 2 3 2 3 2 3 2" xfId="33880" xr:uid="{00000000-0005-0000-0000-0000A2830000}"/>
    <cellStyle name="20% - Accent1 4 2 3 2 3 2 3 2 2" xfId="33881" xr:uid="{00000000-0005-0000-0000-0000A3830000}"/>
    <cellStyle name="20% - Accent1 4 2 3 2 3 2 3 2 2 2" xfId="33882" xr:uid="{00000000-0005-0000-0000-0000A4830000}"/>
    <cellStyle name="20% - Accent1 4 2 3 2 3 2 3 2 3" xfId="33883" xr:uid="{00000000-0005-0000-0000-0000A5830000}"/>
    <cellStyle name="20% - Accent1 4 2 3 2 3 2 3 3" xfId="33884" xr:uid="{00000000-0005-0000-0000-0000A6830000}"/>
    <cellStyle name="20% - Accent1 4 2 3 2 3 2 3 3 2" xfId="33885" xr:uid="{00000000-0005-0000-0000-0000A7830000}"/>
    <cellStyle name="20% - Accent1 4 2 3 2 3 2 3 4" xfId="33886" xr:uid="{00000000-0005-0000-0000-0000A8830000}"/>
    <cellStyle name="20% - Accent1 4 2 3 2 3 2 4" xfId="33887" xr:uid="{00000000-0005-0000-0000-0000A9830000}"/>
    <cellStyle name="20% - Accent1 4 2 3 2 3 2 4 2" xfId="33888" xr:uid="{00000000-0005-0000-0000-0000AA830000}"/>
    <cellStyle name="20% - Accent1 4 2 3 2 3 2 4 2 2" xfId="33889" xr:uid="{00000000-0005-0000-0000-0000AB830000}"/>
    <cellStyle name="20% - Accent1 4 2 3 2 3 2 4 2 2 2" xfId="33890" xr:uid="{00000000-0005-0000-0000-0000AC830000}"/>
    <cellStyle name="20% - Accent1 4 2 3 2 3 2 4 2 3" xfId="33891" xr:uid="{00000000-0005-0000-0000-0000AD830000}"/>
    <cellStyle name="20% - Accent1 4 2 3 2 3 2 4 3" xfId="33892" xr:uid="{00000000-0005-0000-0000-0000AE830000}"/>
    <cellStyle name="20% - Accent1 4 2 3 2 3 2 4 3 2" xfId="33893" xr:uid="{00000000-0005-0000-0000-0000AF830000}"/>
    <cellStyle name="20% - Accent1 4 2 3 2 3 2 4 4" xfId="33894" xr:uid="{00000000-0005-0000-0000-0000B0830000}"/>
    <cellStyle name="20% - Accent1 4 2 3 2 3 2 5" xfId="33895" xr:uid="{00000000-0005-0000-0000-0000B1830000}"/>
    <cellStyle name="20% - Accent1 4 2 3 2 3 2 5 2" xfId="33896" xr:uid="{00000000-0005-0000-0000-0000B2830000}"/>
    <cellStyle name="20% - Accent1 4 2 3 2 3 2 5 2 2" xfId="33897" xr:uid="{00000000-0005-0000-0000-0000B3830000}"/>
    <cellStyle name="20% - Accent1 4 2 3 2 3 2 5 3" xfId="33898" xr:uid="{00000000-0005-0000-0000-0000B4830000}"/>
    <cellStyle name="20% - Accent1 4 2 3 2 3 2 6" xfId="33899" xr:uid="{00000000-0005-0000-0000-0000B5830000}"/>
    <cellStyle name="20% - Accent1 4 2 3 2 3 2 6 2" xfId="33900" xr:uid="{00000000-0005-0000-0000-0000B6830000}"/>
    <cellStyle name="20% - Accent1 4 2 3 2 3 2 6 2 2" xfId="33901" xr:uid="{00000000-0005-0000-0000-0000B7830000}"/>
    <cellStyle name="20% - Accent1 4 2 3 2 3 2 6 3" xfId="33902" xr:uid="{00000000-0005-0000-0000-0000B8830000}"/>
    <cellStyle name="20% - Accent1 4 2 3 2 3 2 7" xfId="33903" xr:uid="{00000000-0005-0000-0000-0000B9830000}"/>
    <cellStyle name="20% - Accent1 4 2 3 2 3 2 7 2" xfId="33904" xr:uid="{00000000-0005-0000-0000-0000BA830000}"/>
    <cellStyle name="20% - Accent1 4 2 3 2 3 2 8" xfId="33905" xr:uid="{00000000-0005-0000-0000-0000BB830000}"/>
    <cellStyle name="20% - Accent1 4 2 3 2 3 2 8 2" xfId="33906" xr:uid="{00000000-0005-0000-0000-0000BC830000}"/>
    <cellStyle name="20% - Accent1 4 2 3 2 3 2 9" xfId="33907" xr:uid="{00000000-0005-0000-0000-0000BD830000}"/>
    <cellStyle name="20% - Accent1 4 2 3 2 3 3" xfId="33908" xr:uid="{00000000-0005-0000-0000-0000BE830000}"/>
    <cellStyle name="20% - Accent1 4 2 3 2 3 3 2" xfId="33909" xr:uid="{00000000-0005-0000-0000-0000BF830000}"/>
    <cellStyle name="20% - Accent1 4 2 3 2 3 3 2 2" xfId="33910" xr:uid="{00000000-0005-0000-0000-0000C0830000}"/>
    <cellStyle name="20% - Accent1 4 2 3 2 3 3 2 2 2" xfId="33911" xr:uid="{00000000-0005-0000-0000-0000C1830000}"/>
    <cellStyle name="20% - Accent1 4 2 3 2 3 3 2 2 2 2" xfId="33912" xr:uid="{00000000-0005-0000-0000-0000C2830000}"/>
    <cellStyle name="20% - Accent1 4 2 3 2 3 3 2 2 3" xfId="33913" xr:uid="{00000000-0005-0000-0000-0000C3830000}"/>
    <cellStyle name="20% - Accent1 4 2 3 2 3 3 2 3" xfId="33914" xr:uid="{00000000-0005-0000-0000-0000C4830000}"/>
    <cellStyle name="20% - Accent1 4 2 3 2 3 3 2 3 2" xfId="33915" xr:uid="{00000000-0005-0000-0000-0000C5830000}"/>
    <cellStyle name="20% - Accent1 4 2 3 2 3 3 2 4" xfId="33916" xr:uid="{00000000-0005-0000-0000-0000C6830000}"/>
    <cellStyle name="20% - Accent1 4 2 3 2 3 3 3" xfId="33917" xr:uid="{00000000-0005-0000-0000-0000C7830000}"/>
    <cellStyle name="20% - Accent1 4 2 3 2 3 3 3 2" xfId="33918" xr:uid="{00000000-0005-0000-0000-0000C8830000}"/>
    <cellStyle name="20% - Accent1 4 2 3 2 3 3 3 2 2" xfId="33919" xr:uid="{00000000-0005-0000-0000-0000C9830000}"/>
    <cellStyle name="20% - Accent1 4 2 3 2 3 3 3 2 2 2" xfId="33920" xr:uid="{00000000-0005-0000-0000-0000CA830000}"/>
    <cellStyle name="20% - Accent1 4 2 3 2 3 3 3 2 3" xfId="33921" xr:uid="{00000000-0005-0000-0000-0000CB830000}"/>
    <cellStyle name="20% - Accent1 4 2 3 2 3 3 3 3" xfId="33922" xr:uid="{00000000-0005-0000-0000-0000CC830000}"/>
    <cellStyle name="20% - Accent1 4 2 3 2 3 3 3 3 2" xfId="33923" xr:uid="{00000000-0005-0000-0000-0000CD830000}"/>
    <cellStyle name="20% - Accent1 4 2 3 2 3 3 3 4" xfId="33924" xr:uid="{00000000-0005-0000-0000-0000CE830000}"/>
    <cellStyle name="20% - Accent1 4 2 3 2 3 3 4" xfId="33925" xr:uid="{00000000-0005-0000-0000-0000CF830000}"/>
    <cellStyle name="20% - Accent1 4 2 3 2 3 3 4 2" xfId="33926" xr:uid="{00000000-0005-0000-0000-0000D0830000}"/>
    <cellStyle name="20% - Accent1 4 2 3 2 3 3 4 2 2" xfId="33927" xr:uid="{00000000-0005-0000-0000-0000D1830000}"/>
    <cellStyle name="20% - Accent1 4 2 3 2 3 3 4 2 2 2" xfId="33928" xr:uid="{00000000-0005-0000-0000-0000D2830000}"/>
    <cellStyle name="20% - Accent1 4 2 3 2 3 3 4 2 3" xfId="33929" xr:uid="{00000000-0005-0000-0000-0000D3830000}"/>
    <cellStyle name="20% - Accent1 4 2 3 2 3 3 4 3" xfId="33930" xr:uid="{00000000-0005-0000-0000-0000D4830000}"/>
    <cellStyle name="20% - Accent1 4 2 3 2 3 3 4 3 2" xfId="33931" xr:uid="{00000000-0005-0000-0000-0000D5830000}"/>
    <cellStyle name="20% - Accent1 4 2 3 2 3 3 4 4" xfId="33932" xr:uid="{00000000-0005-0000-0000-0000D6830000}"/>
    <cellStyle name="20% - Accent1 4 2 3 2 3 3 5" xfId="33933" xr:uid="{00000000-0005-0000-0000-0000D7830000}"/>
    <cellStyle name="20% - Accent1 4 2 3 2 3 3 5 2" xfId="33934" xr:uid="{00000000-0005-0000-0000-0000D8830000}"/>
    <cellStyle name="20% - Accent1 4 2 3 2 3 3 5 2 2" xfId="33935" xr:uid="{00000000-0005-0000-0000-0000D9830000}"/>
    <cellStyle name="20% - Accent1 4 2 3 2 3 3 5 3" xfId="33936" xr:uid="{00000000-0005-0000-0000-0000DA830000}"/>
    <cellStyle name="20% - Accent1 4 2 3 2 3 3 6" xfId="33937" xr:uid="{00000000-0005-0000-0000-0000DB830000}"/>
    <cellStyle name="20% - Accent1 4 2 3 2 3 3 6 2" xfId="33938" xr:uid="{00000000-0005-0000-0000-0000DC830000}"/>
    <cellStyle name="20% - Accent1 4 2 3 2 3 3 6 2 2" xfId="33939" xr:uid="{00000000-0005-0000-0000-0000DD830000}"/>
    <cellStyle name="20% - Accent1 4 2 3 2 3 3 6 3" xfId="33940" xr:uid="{00000000-0005-0000-0000-0000DE830000}"/>
    <cellStyle name="20% - Accent1 4 2 3 2 3 3 7" xfId="33941" xr:uid="{00000000-0005-0000-0000-0000DF830000}"/>
    <cellStyle name="20% - Accent1 4 2 3 2 3 3 7 2" xfId="33942" xr:uid="{00000000-0005-0000-0000-0000E0830000}"/>
    <cellStyle name="20% - Accent1 4 2 3 2 3 3 8" xfId="33943" xr:uid="{00000000-0005-0000-0000-0000E1830000}"/>
    <cellStyle name="20% - Accent1 4 2 3 2 3 3 8 2" xfId="33944" xr:uid="{00000000-0005-0000-0000-0000E2830000}"/>
    <cellStyle name="20% - Accent1 4 2 3 2 3 3 9" xfId="33945" xr:uid="{00000000-0005-0000-0000-0000E3830000}"/>
    <cellStyle name="20% - Accent1 4 2 3 2 3 4" xfId="33946" xr:uid="{00000000-0005-0000-0000-0000E4830000}"/>
    <cellStyle name="20% - Accent1 4 2 3 2 3 4 2" xfId="33947" xr:uid="{00000000-0005-0000-0000-0000E5830000}"/>
    <cellStyle name="20% - Accent1 4 2 3 2 3 4 2 2" xfId="33948" xr:uid="{00000000-0005-0000-0000-0000E6830000}"/>
    <cellStyle name="20% - Accent1 4 2 3 2 3 4 2 2 2" xfId="33949" xr:uid="{00000000-0005-0000-0000-0000E7830000}"/>
    <cellStyle name="20% - Accent1 4 2 3 2 3 4 2 3" xfId="33950" xr:uid="{00000000-0005-0000-0000-0000E8830000}"/>
    <cellStyle name="20% - Accent1 4 2 3 2 3 4 3" xfId="33951" xr:uid="{00000000-0005-0000-0000-0000E9830000}"/>
    <cellStyle name="20% - Accent1 4 2 3 2 3 4 3 2" xfId="33952" xr:uid="{00000000-0005-0000-0000-0000EA830000}"/>
    <cellStyle name="20% - Accent1 4 2 3 2 3 4 4" xfId="33953" xr:uid="{00000000-0005-0000-0000-0000EB830000}"/>
    <cellStyle name="20% - Accent1 4 2 3 2 3 5" xfId="33954" xr:uid="{00000000-0005-0000-0000-0000EC830000}"/>
    <cellStyle name="20% - Accent1 4 2 3 2 3 5 2" xfId="33955" xr:uid="{00000000-0005-0000-0000-0000ED830000}"/>
    <cellStyle name="20% - Accent1 4 2 3 2 3 5 2 2" xfId="33956" xr:uid="{00000000-0005-0000-0000-0000EE830000}"/>
    <cellStyle name="20% - Accent1 4 2 3 2 3 5 2 2 2" xfId="33957" xr:uid="{00000000-0005-0000-0000-0000EF830000}"/>
    <cellStyle name="20% - Accent1 4 2 3 2 3 5 2 3" xfId="33958" xr:uid="{00000000-0005-0000-0000-0000F0830000}"/>
    <cellStyle name="20% - Accent1 4 2 3 2 3 5 3" xfId="33959" xr:uid="{00000000-0005-0000-0000-0000F1830000}"/>
    <cellStyle name="20% - Accent1 4 2 3 2 3 5 3 2" xfId="33960" xr:uid="{00000000-0005-0000-0000-0000F2830000}"/>
    <cellStyle name="20% - Accent1 4 2 3 2 3 5 4" xfId="33961" xr:uid="{00000000-0005-0000-0000-0000F3830000}"/>
    <cellStyle name="20% - Accent1 4 2 3 2 3 6" xfId="33962" xr:uid="{00000000-0005-0000-0000-0000F4830000}"/>
    <cellStyle name="20% - Accent1 4 2 3 2 3 6 2" xfId="33963" xr:uid="{00000000-0005-0000-0000-0000F5830000}"/>
    <cellStyle name="20% - Accent1 4 2 3 2 3 6 2 2" xfId="33964" xr:uid="{00000000-0005-0000-0000-0000F6830000}"/>
    <cellStyle name="20% - Accent1 4 2 3 2 3 6 2 2 2" xfId="33965" xr:uid="{00000000-0005-0000-0000-0000F7830000}"/>
    <cellStyle name="20% - Accent1 4 2 3 2 3 6 2 3" xfId="33966" xr:uid="{00000000-0005-0000-0000-0000F8830000}"/>
    <cellStyle name="20% - Accent1 4 2 3 2 3 6 3" xfId="33967" xr:uid="{00000000-0005-0000-0000-0000F9830000}"/>
    <cellStyle name="20% - Accent1 4 2 3 2 3 6 3 2" xfId="33968" xr:uid="{00000000-0005-0000-0000-0000FA830000}"/>
    <cellStyle name="20% - Accent1 4 2 3 2 3 6 4" xfId="33969" xr:uid="{00000000-0005-0000-0000-0000FB830000}"/>
    <cellStyle name="20% - Accent1 4 2 3 2 3 7" xfId="33970" xr:uid="{00000000-0005-0000-0000-0000FC830000}"/>
    <cellStyle name="20% - Accent1 4 2 3 2 3 7 2" xfId="33971" xr:uid="{00000000-0005-0000-0000-0000FD830000}"/>
    <cellStyle name="20% - Accent1 4 2 3 2 3 7 2 2" xfId="33972" xr:uid="{00000000-0005-0000-0000-0000FE830000}"/>
    <cellStyle name="20% - Accent1 4 2 3 2 3 7 3" xfId="33973" xr:uid="{00000000-0005-0000-0000-0000FF830000}"/>
    <cellStyle name="20% - Accent1 4 2 3 2 3 8" xfId="33974" xr:uid="{00000000-0005-0000-0000-000000840000}"/>
    <cellStyle name="20% - Accent1 4 2 3 2 3 8 2" xfId="33975" xr:uid="{00000000-0005-0000-0000-000001840000}"/>
    <cellStyle name="20% - Accent1 4 2 3 2 3 8 2 2" xfId="33976" xr:uid="{00000000-0005-0000-0000-000002840000}"/>
    <cellStyle name="20% - Accent1 4 2 3 2 3 8 3" xfId="33977" xr:uid="{00000000-0005-0000-0000-000003840000}"/>
    <cellStyle name="20% - Accent1 4 2 3 2 3 9" xfId="33978" xr:uid="{00000000-0005-0000-0000-000004840000}"/>
    <cellStyle name="20% - Accent1 4 2 3 2 3 9 2" xfId="33979" xr:uid="{00000000-0005-0000-0000-000005840000}"/>
    <cellStyle name="20% - Accent1 4 2 3 2 4" xfId="33980" xr:uid="{00000000-0005-0000-0000-000006840000}"/>
    <cellStyle name="20% - Accent1 4 2 3 2 4 10" xfId="33981" xr:uid="{00000000-0005-0000-0000-000007840000}"/>
    <cellStyle name="20% - Accent1 4 2 3 2 4 10 2" xfId="33982" xr:uid="{00000000-0005-0000-0000-000008840000}"/>
    <cellStyle name="20% - Accent1 4 2 3 2 4 11" xfId="33983" xr:uid="{00000000-0005-0000-0000-000009840000}"/>
    <cellStyle name="20% - Accent1 4 2 3 2 4 2" xfId="33984" xr:uid="{00000000-0005-0000-0000-00000A840000}"/>
    <cellStyle name="20% - Accent1 4 2 3 2 4 2 2" xfId="33985" xr:uid="{00000000-0005-0000-0000-00000B840000}"/>
    <cellStyle name="20% - Accent1 4 2 3 2 4 2 2 2" xfId="33986" xr:uid="{00000000-0005-0000-0000-00000C840000}"/>
    <cellStyle name="20% - Accent1 4 2 3 2 4 2 2 2 2" xfId="33987" xr:uid="{00000000-0005-0000-0000-00000D840000}"/>
    <cellStyle name="20% - Accent1 4 2 3 2 4 2 2 2 2 2" xfId="33988" xr:uid="{00000000-0005-0000-0000-00000E840000}"/>
    <cellStyle name="20% - Accent1 4 2 3 2 4 2 2 2 3" xfId="33989" xr:uid="{00000000-0005-0000-0000-00000F840000}"/>
    <cellStyle name="20% - Accent1 4 2 3 2 4 2 2 3" xfId="33990" xr:uid="{00000000-0005-0000-0000-000010840000}"/>
    <cellStyle name="20% - Accent1 4 2 3 2 4 2 2 3 2" xfId="33991" xr:uid="{00000000-0005-0000-0000-000011840000}"/>
    <cellStyle name="20% - Accent1 4 2 3 2 4 2 2 4" xfId="33992" xr:uid="{00000000-0005-0000-0000-000012840000}"/>
    <cellStyle name="20% - Accent1 4 2 3 2 4 2 3" xfId="33993" xr:uid="{00000000-0005-0000-0000-000013840000}"/>
    <cellStyle name="20% - Accent1 4 2 3 2 4 2 3 2" xfId="33994" xr:uid="{00000000-0005-0000-0000-000014840000}"/>
    <cellStyle name="20% - Accent1 4 2 3 2 4 2 3 2 2" xfId="33995" xr:uid="{00000000-0005-0000-0000-000015840000}"/>
    <cellStyle name="20% - Accent1 4 2 3 2 4 2 3 2 2 2" xfId="33996" xr:uid="{00000000-0005-0000-0000-000016840000}"/>
    <cellStyle name="20% - Accent1 4 2 3 2 4 2 3 2 3" xfId="33997" xr:uid="{00000000-0005-0000-0000-000017840000}"/>
    <cellStyle name="20% - Accent1 4 2 3 2 4 2 3 3" xfId="33998" xr:uid="{00000000-0005-0000-0000-000018840000}"/>
    <cellStyle name="20% - Accent1 4 2 3 2 4 2 3 3 2" xfId="33999" xr:uid="{00000000-0005-0000-0000-000019840000}"/>
    <cellStyle name="20% - Accent1 4 2 3 2 4 2 3 4" xfId="34000" xr:uid="{00000000-0005-0000-0000-00001A840000}"/>
    <cellStyle name="20% - Accent1 4 2 3 2 4 2 4" xfId="34001" xr:uid="{00000000-0005-0000-0000-00001B840000}"/>
    <cellStyle name="20% - Accent1 4 2 3 2 4 2 4 2" xfId="34002" xr:uid="{00000000-0005-0000-0000-00001C840000}"/>
    <cellStyle name="20% - Accent1 4 2 3 2 4 2 4 2 2" xfId="34003" xr:uid="{00000000-0005-0000-0000-00001D840000}"/>
    <cellStyle name="20% - Accent1 4 2 3 2 4 2 4 2 2 2" xfId="34004" xr:uid="{00000000-0005-0000-0000-00001E840000}"/>
    <cellStyle name="20% - Accent1 4 2 3 2 4 2 4 2 3" xfId="34005" xr:uid="{00000000-0005-0000-0000-00001F840000}"/>
    <cellStyle name="20% - Accent1 4 2 3 2 4 2 4 3" xfId="34006" xr:uid="{00000000-0005-0000-0000-000020840000}"/>
    <cellStyle name="20% - Accent1 4 2 3 2 4 2 4 3 2" xfId="34007" xr:uid="{00000000-0005-0000-0000-000021840000}"/>
    <cellStyle name="20% - Accent1 4 2 3 2 4 2 4 4" xfId="34008" xr:uid="{00000000-0005-0000-0000-000022840000}"/>
    <cellStyle name="20% - Accent1 4 2 3 2 4 2 5" xfId="34009" xr:uid="{00000000-0005-0000-0000-000023840000}"/>
    <cellStyle name="20% - Accent1 4 2 3 2 4 2 5 2" xfId="34010" xr:uid="{00000000-0005-0000-0000-000024840000}"/>
    <cellStyle name="20% - Accent1 4 2 3 2 4 2 5 2 2" xfId="34011" xr:uid="{00000000-0005-0000-0000-000025840000}"/>
    <cellStyle name="20% - Accent1 4 2 3 2 4 2 5 3" xfId="34012" xr:uid="{00000000-0005-0000-0000-000026840000}"/>
    <cellStyle name="20% - Accent1 4 2 3 2 4 2 6" xfId="34013" xr:uid="{00000000-0005-0000-0000-000027840000}"/>
    <cellStyle name="20% - Accent1 4 2 3 2 4 2 6 2" xfId="34014" xr:uid="{00000000-0005-0000-0000-000028840000}"/>
    <cellStyle name="20% - Accent1 4 2 3 2 4 2 6 2 2" xfId="34015" xr:uid="{00000000-0005-0000-0000-000029840000}"/>
    <cellStyle name="20% - Accent1 4 2 3 2 4 2 6 3" xfId="34016" xr:uid="{00000000-0005-0000-0000-00002A840000}"/>
    <cellStyle name="20% - Accent1 4 2 3 2 4 2 7" xfId="34017" xr:uid="{00000000-0005-0000-0000-00002B840000}"/>
    <cellStyle name="20% - Accent1 4 2 3 2 4 2 7 2" xfId="34018" xr:uid="{00000000-0005-0000-0000-00002C840000}"/>
    <cellStyle name="20% - Accent1 4 2 3 2 4 2 8" xfId="34019" xr:uid="{00000000-0005-0000-0000-00002D840000}"/>
    <cellStyle name="20% - Accent1 4 2 3 2 4 2 8 2" xfId="34020" xr:uid="{00000000-0005-0000-0000-00002E840000}"/>
    <cellStyle name="20% - Accent1 4 2 3 2 4 2 9" xfId="34021" xr:uid="{00000000-0005-0000-0000-00002F840000}"/>
    <cellStyle name="20% - Accent1 4 2 3 2 4 3" xfId="34022" xr:uid="{00000000-0005-0000-0000-000030840000}"/>
    <cellStyle name="20% - Accent1 4 2 3 2 4 3 2" xfId="34023" xr:uid="{00000000-0005-0000-0000-000031840000}"/>
    <cellStyle name="20% - Accent1 4 2 3 2 4 3 2 2" xfId="34024" xr:uid="{00000000-0005-0000-0000-000032840000}"/>
    <cellStyle name="20% - Accent1 4 2 3 2 4 3 2 2 2" xfId="34025" xr:uid="{00000000-0005-0000-0000-000033840000}"/>
    <cellStyle name="20% - Accent1 4 2 3 2 4 3 2 2 2 2" xfId="34026" xr:uid="{00000000-0005-0000-0000-000034840000}"/>
    <cellStyle name="20% - Accent1 4 2 3 2 4 3 2 2 3" xfId="34027" xr:uid="{00000000-0005-0000-0000-000035840000}"/>
    <cellStyle name="20% - Accent1 4 2 3 2 4 3 2 3" xfId="34028" xr:uid="{00000000-0005-0000-0000-000036840000}"/>
    <cellStyle name="20% - Accent1 4 2 3 2 4 3 2 3 2" xfId="34029" xr:uid="{00000000-0005-0000-0000-000037840000}"/>
    <cellStyle name="20% - Accent1 4 2 3 2 4 3 2 4" xfId="34030" xr:uid="{00000000-0005-0000-0000-000038840000}"/>
    <cellStyle name="20% - Accent1 4 2 3 2 4 3 3" xfId="34031" xr:uid="{00000000-0005-0000-0000-000039840000}"/>
    <cellStyle name="20% - Accent1 4 2 3 2 4 3 3 2" xfId="34032" xr:uid="{00000000-0005-0000-0000-00003A840000}"/>
    <cellStyle name="20% - Accent1 4 2 3 2 4 3 3 2 2" xfId="34033" xr:uid="{00000000-0005-0000-0000-00003B840000}"/>
    <cellStyle name="20% - Accent1 4 2 3 2 4 3 3 2 2 2" xfId="34034" xr:uid="{00000000-0005-0000-0000-00003C840000}"/>
    <cellStyle name="20% - Accent1 4 2 3 2 4 3 3 2 3" xfId="34035" xr:uid="{00000000-0005-0000-0000-00003D840000}"/>
    <cellStyle name="20% - Accent1 4 2 3 2 4 3 3 3" xfId="34036" xr:uid="{00000000-0005-0000-0000-00003E840000}"/>
    <cellStyle name="20% - Accent1 4 2 3 2 4 3 3 3 2" xfId="34037" xr:uid="{00000000-0005-0000-0000-00003F840000}"/>
    <cellStyle name="20% - Accent1 4 2 3 2 4 3 3 4" xfId="34038" xr:uid="{00000000-0005-0000-0000-000040840000}"/>
    <cellStyle name="20% - Accent1 4 2 3 2 4 3 4" xfId="34039" xr:uid="{00000000-0005-0000-0000-000041840000}"/>
    <cellStyle name="20% - Accent1 4 2 3 2 4 3 4 2" xfId="34040" xr:uid="{00000000-0005-0000-0000-000042840000}"/>
    <cellStyle name="20% - Accent1 4 2 3 2 4 3 4 2 2" xfId="34041" xr:uid="{00000000-0005-0000-0000-000043840000}"/>
    <cellStyle name="20% - Accent1 4 2 3 2 4 3 4 2 2 2" xfId="34042" xr:uid="{00000000-0005-0000-0000-000044840000}"/>
    <cellStyle name="20% - Accent1 4 2 3 2 4 3 4 2 3" xfId="34043" xr:uid="{00000000-0005-0000-0000-000045840000}"/>
    <cellStyle name="20% - Accent1 4 2 3 2 4 3 4 3" xfId="34044" xr:uid="{00000000-0005-0000-0000-000046840000}"/>
    <cellStyle name="20% - Accent1 4 2 3 2 4 3 4 3 2" xfId="34045" xr:uid="{00000000-0005-0000-0000-000047840000}"/>
    <cellStyle name="20% - Accent1 4 2 3 2 4 3 4 4" xfId="34046" xr:uid="{00000000-0005-0000-0000-000048840000}"/>
    <cellStyle name="20% - Accent1 4 2 3 2 4 3 5" xfId="34047" xr:uid="{00000000-0005-0000-0000-000049840000}"/>
    <cellStyle name="20% - Accent1 4 2 3 2 4 3 5 2" xfId="34048" xr:uid="{00000000-0005-0000-0000-00004A840000}"/>
    <cellStyle name="20% - Accent1 4 2 3 2 4 3 5 2 2" xfId="34049" xr:uid="{00000000-0005-0000-0000-00004B840000}"/>
    <cellStyle name="20% - Accent1 4 2 3 2 4 3 5 3" xfId="34050" xr:uid="{00000000-0005-0000-0000-00004C840000}"/>
    <cellStyle name="20% - Accent1 4 2 3 2 4 3 6" xfId="34051" xr:uid="{00000000-0005-0000-0000-00004D840000}"/>
    <cellStyle name="20% - Accent1 4 2 3 2 4 3 6 2" xfId="34052" xr:uid="{00000000-0005-0000-0000-00004E840000}"/>
    <cellStyle name="20% - Accent1 4 2 3 2 4 3 6 2 2" xfId="34053" xr:uid="{00000000-0005-0000-0000-00004F840000}"/>
    <cellStyle name="20% - Accent1 4 2 3 2 4 3 6 3" xfId="34054" xr:uid="{00000000-0005-0000-0000-000050840000}"/>
    <cellStyle name="20% - Accent1 4 2 3 2 4 3 7" xfId="34055" xr:uid="{00000000-0005-0000-0000-000051840000}"/>
    <cellStyle name="20% - Accent1 4 2 3 2 4 3 7 2" xfId="34056" xr:uid="{00000000-0005-0000-0000-000052840000}"/>
    <cellStyle name="20% - Accent1 4 2 3 2 4 3 8" xfId="34057" xr:uid="{00000000-0005-0000-0000-000053840000}"/>
    <cellStyle name="20% - Accent1 4 2 3 2 4 3 8 2" xfId="34058" xr:uid="{00000000-0005-0000-0000-000054840000}"/>
    <cellStyle name="20% - Accent1 4 2 3 2 4 3 9" xfId="34059" xr:uid="{00000000-0005-0000-0000-000055840000}"/>
    <cellStyle name="20% - Accent1 4 2 3 2 4 4" xfId="34060" xr:uid="{00000000-0005-0000-0000-000056840000}"/>
    <cellStyle name="20% - Accent1 4 2 3 2 4 4 2" xfId="34061" xr:uid="{00000000-0005-0000-0000-000057840000}"/>
    <cellStyle name="20% - Accent1 4 2 3 2 4 4 2 2" xfId="34062" xr:uid="{00000000-0005-0000-0000-000058840000}"/>
    <cellStyle name="20% - Accent1 4 2 3 2 4 4 2 2 2" xfId="34063" xr:uid="{00000000-0005-0000-0000-000059840000}"/>
    <cellStyle name="20% - Accent1 4 2 3 2 4 4 2 3" xfId="34064" xr:uid="{00000000-0005-0000-0000-00005A840000}"/>
    <cellStyle name="20% - Accent1 4 2 3 2 4 4 3" xfId="34065" xr:uid="{00000000-0005-0000-0000-00005B840000}"/>
    <cellStyle name="20% - Accent1 4 2 3 2 4 4 3 2" xfId="34066" xr:uid="{00000000-0005-0000-0000-00005C840000}"/>
    <cellStyle name="20% - Accent1 4 2 3 2 4 4 4" xfId="34067" xr:uid="{00000000-0005-0000-0000-00005D840000}"/>
    <cellStyle name="20% - Accent1 4 2 3 2 4 5" xfId="34068" xr:uid="{00000000-0005-0000-0000-00005E840000}"/>
    <cellStyle name="20% - Accent1 4 2 3 2 4 5 2" xfId="34069" xr:uid="{00000000-0005-0000-0000-00005F840000}"/>
    <cellStyle name="20% - Accent1 4 2 3 2 4 5 2 2" xfId="34070" xr:uid="{00000000-0005-0000-0000-000060840000}"/>
    <cellStyle name="20% - Accent1 4 2 3 2 4 5 2 2 2" xfId="34071" xr:uid="{00000000-0005-0000-0000-000061840000}"/>
    <cellStyle name="20% - Accent1 4 2 3 2 4 5 2 3" xfId="34072" xr:uid="{00000000-0005-0000-0000-000062840000}"/>
    <cellStyle name="20% - Accent1 4 2 3 2 4 5 3" xfId="34073" xr:uid="{00000000-0005-0000-0000-000063840000}"/>
    <cellStyle name="20% - Accent1 4 2 3 2 4 5 3 2" xfId="34074" xr:uid="{00000000-0005-0000-0000-000064840000}"/>
    <cellStyle name="20% - Accent1 4 2 3 2 4 5 4" xfId="34075" xr:uid="{00000000-0005-0000-0000-000065840000}"/>
    <cellStyle name="20% - Accent1 4 2 3 2 4 6" xfId="34076" xr:uid="{00000000-0005-0000-0000-000066840000}"/>
    <cellStyle name="20% - Accent1 4 2 3 2 4 6 2" xfId="34077" xr:uid="{00000000-0005-0000-0000-000067840000}"/>
    <cellStyle name="20% - Accent1 4 2 3 2 4 6 2 2" xfId="34078" xr:uid="{00000000-0005-0000-0000-000068840000}"/>
    <cellStyle name="20% - Accent1 4 2 3 2 4 6 2 2 2" xfId="34079" xr:uid="{00000000-0005-0000-0000-000069840000}"/>
    <cellStyle name="20% - Accent1 4 2 3 2 4 6 2 3" xfId="34080" xr:uid="{00000000-0005-0000-0000-00006A840000}"/>
    <cellStyle name="20% - Accent1 4 2 3 2 4 6 3" xfId="34081" xr:uid="{00000000-0005-0000-0000-00006B840000}"/>
    <cellStyle name="20% - Accent1 4 2 3 2 4 6 3 2" xfId="34082" xr:uid="{00000000-0005-0000-0000-00006C840000}"/>
    <cellStyle name="20% - Accent1 4 2 3 2 4 6 4" xfId="34083" xr:uid="{00000000-0005-0000-0000-00006D840000}"/>
    <cellStyle name="20% - Accent1 4 2 3 2 4 7" xfId="34084" xr:uid="{00000000-0005-0000-0000-00006E840000}"/>
    <cellStyle name="20% - Accent1 4 2 3 2 4 7 2" xfId="34085" xr:uid="{00000000-0005-0000-0000-00006F840000}"/>
    <cellStyle name="20% - Accent1 4 2 3 2 4 7 2 2" xfId="34086" xr:uid="{00000000-0005-0000-0000-000070840000}"/>
    <cellStyle name="20% - Accent1 4 2 3 2 4 7 3" xfId="34087" xr:uid="{00000000-0005-0000-0000-000071840000}"/>
    <cellStyle name="20% - Accent1 4 2 3 2 4 8" xfId="34088" xr:uid="{00000000-0005-0000-0000-000072840000}"/>
    <cellStyle name="20% - Accent1 4 2 3 2 4 8 2" xfId="34089" xr:uid="{00000000-0005-0000-0000-000073840000}"/>
    <cellStyle name="20% - Accent1 4 2 3 2 4 8 2 2" xfId="34090" xr:uid="{00000000-0005-0000-0000-000074840000}"/>
    <cellStyle name="20% - Accent1 4 2 3 2 4 8 3" xfId="34091" xr:uid="{00000000-0005-0000-0000-000075840000}"/>
    <cellStyle name="20% - Accent1 4 2 3 2 4 9" xfId="34092" xr:uid="{00000000-0005-0000-0000-000076840000}"/>
    <cellStyle name="20% - Accent1 4 2 3 2 4 9 2" xfId="34093" xr:uid="{00000000-0005-0000-0000-000077840000}"/>
    <cellStyle name="20% - Accent1 4 2 3 2 5" xfId="34094" xr:uid="{00000000-0005-0000-0000-000078840000}"/>
    <cellStyle name="20% - Accent1 4 2 3 2 5 10" xfId="34095" xr:uid="{00000000-0005-0000-0000-000079840000}"/>
    <cellStyle name="20% - Accent1 4 2 3 2 5 10 2" xfId="34096" xr:uid="{00000000-0005-0000-0000-00007A840000}"/>
    <cellStyle name="20% - Accent1 4 2 3 2 5 11" xfId="34097" xr:uid="{00000000-0005-0000-0000-00007B840000}"/>
    <cellStyle name="20% - Accent1 4 2 3 2 5 2" xfId="34098" xr:uid="{00000000-0005-0000-0000-00007C840000}"/>
    <cellStyle name="20% - Accent1 4 2 3 2 5 2 2" xfId="34099" xr:uid="{00000000-0005-0000-0000-00007D840000}"/>
    <cellStyle name="20% - Accent1 4 2 3 2 5 2 2 2" xfId="34100" xr:uid="{00000000-0005-0000-0000-00007E840000}"/>
    <cellStyle name="20% - Accent1 4 2 3 2 5 2 2 2 2" xfId="34101" xr:uid="{00000000-0005-0000-0000-00007F840000}"/>
    <cellStyle name="20% - Accent1 4 2 3 2 5 2 2 2 2 2" xfId="34102" xr:uid="{00000000-0005-0000-0000-000080840000}"/>
    <cellStyle name="20% - Accent1 4 2 3 2 5 2 2 2 3" xfId="34103" xr:uid="{00000000-0005-0000-0000-000081840000}"/>
    <cellStyle name="20% - Accent1 4 2 3 2 5 2 2 3" xfId="34104" xr:uid="{00000000-0005-0000-0000-000082840000}"/>
    <cellStyle name="20% - Accent1 4 2 3 2 5 2 2 3 2" xfId="34105" xr:uid="{00000000-0005-0000-0000-000083840000}"/>
    <cellStyle name="20% - Accent1 4 2 3 2 5 2 2 4" xfId="34106" xr:uid="{00000000-0005-0000-0000-000084840000}"/>
    <cellStyle name="20% - Accent1 4 2 3 2 5 2 3" xfId="34107" xr:uid="{00000000-0005-0000-0000-000085840000}"/>
    <cellStyle name="20% - Accent1 4 2 3 2 5 2 3 2" xfId="34108" xr:uid="{00000000-0005-0000-0000-000086840000}"/>
    <cellStyle name="20% - Accent1 4 2 3 2 5 2 3 2 2" xfId="34109" xr:uid="{00000000-0005-0000-0000-000087840000}"/>
    <cellStyle name="20% - Accent1 4 2 3 2 5 2 3 2 2 2" xfId="34110" xr:uid="{00000000-0005-0000-0000-000088840000}"/>
    <cellStyle name="20% - Accent1 4 2 3 2 5 2 3 2 3" xfId="34111" xr:uid="{00000000-0005-0000-0000-000089840000}"/>
    <cellStyle name="20% - Accent1 4 2 3 2 5 2 3 3" xfId="34112" xr:uid="{00000000-0005-0000-0000-00008A840000}"/>
    <cellStyle name="20% - Accent1 4 2 3 2 5 2 3 3 2" xfId="34113" xr:uid="{00000000-0005-0000-0000-00008B840000}"/>
    <cellStyle name="20% - Accent1 4 2 3 2 5 2 3 4" xfId="34114" xr:uid="{00000000-0005-0000-0000-00008C840000}"/>
    <cellStyle name="20% - Accent1 4 2 3 2 5 2 4" xfId="34115" xr:uid="{00000000-0005-0000-0000-00008D840000}"/>
    <cellStyle name="20% - Accent1 4 2 3 2 5 2 4 2" xfId="34116" xr:uid="{00000000-0005-0000-0000-00008E840000}"/>
    <cellStyle name="20% - Accent1 4 2 3 2 5 2 4 2 2" xfId="34117" xr:uid="{00000000-0005-0000-0000-00008F840000}"/>
    <cellStyle name="20% - Accent1 4 2 3 2 5 2 4 2 2 2" xfId="34118" xr:uid="{00000000-0005-0000-0000-000090840000}"/>
    <cellStyle name="20% - Accent1 4 2 3 2 5 2 4 2 3" xfId="34119" xr:uid="{00000000-0005-0000-0000-000091840000}"/>
    <cellStyle name="20% - Accent1 4 2 3 2 5 2 4 3" xfId="34120" xr:uid="{00000000-0005-0000-0000-000092840000}"/>
    <cellStyle name="20% - Accent1 4 2 3 2 5 2 4 3 2" xfId="34121" xr:uid="{00000000-0005-0000-0000-000093840000}"/>
    <cellStyle name="20% - Accent1 4 2 3 2 5 2 4 4" xfId="34122" xr:uid="{00000000-0005-0000-0000-000094840000}"/>
    <cellStyle name="20% - Accent1 4 2 3 2 5 2 5" xfId="34123" xr:uid="{00000000-0005-0000-0000-000095840000}"/>
    <cellStyle name="20% - Accent1 4 2 3 2 5 2 5 2" xfId="34124" xr:uid="{00000000-0005-0000-0000-000096840000}"/>
    <cellStyle name="20% - Accent1 4 2 3 2 5 2 5 2 2" xfId="34125" xr:uid="{00000000-0005-0000-0000-000097840000}"/>
    <cellStyle name="20% - Accent1 4 2 3 2 5 2 5 3" xfId="34126" xr:uid="{00000000-0005-0000-0000-000098840000}"/>
    <cellStyle name="20% - Accent1 4 2 3 2 5 2 6" xfId="34127" xr:uid="{00000000-0005-0000-0000-000099840000}"/>
    <cellStyle name="20% - Accent1 4 2 3 2 5 2 6 2" xfId="34128" xr:uid="{00000000-0005-0000-0000-00009A840000}"/>
    <cellStyle name="20% - Accent1 4 2 3 2 5 2 6 2 2" xfId="34129" xr:uid="{00000000-0005-0000-0000-00009B840000}"/>
    <cellStyle name="20% - Accent1 4 2 3 2 5 2 6 3" xfId="34130" xr:uid="{00000000-0005-0000-0000-00009C840000}"/>
    <cellStyle name="20% - Accent1 4 2 3 2 5 2 7" xfId="34131" xr:uid="{00000000-0005-0000-0000-00009D840000}"/>
    <cellStyle name="20% - Accent1 4 2 3 2 5 2 7 2" xfId="34132" xr:uid="{00000000-0005-0000-0000-00009E840000}"/>
    <cellStyle name="20% - Accent1 4 2 3 2 5 2 8" xfId="34133" xr:uid="{00000000-0005-0000-0000-00009F840000}"/>
    <cellStyle name="20% - Accent1 4 2 3 2 5 2 8 2" xfId="34134" xr:uid="{00000000-0005-0000-0000-0000A0840000}"/>
    <cellStyle name="20% - Accent1 4 2 3 2 5 2 9" xfId="34135" xr:uid="{00000000-0005-0000-0000-0000A1840000}"/>
    <cellStyle name="20% - Accent1 4 2 3 2 5 3" xfId="34136" xr:uid="{00000000-0005-0000-0000-0000A2840000}"/>
    <cellStyle name="20% - Accent1 4 2 3 2 5 3 2" xfId="34137" xr:uid="{00000000-0005-0000-0000-0000A3840000}"/>
    <cellStyle name="20% - Accent1 4 2 3 2 5 3 2 2" xfId="34138" xr:uid="{00000000-0005-0000-0000-0000A4840000}"/>
    <cellStyle name="20% - Accent1 4 2 3 2 5 3 2 2 2" xfId="34139" xr:uid="{00000000-0005-0000-0000-0000A5840000}"/>
    <cellStyle name="20% - Accent1 4 2 3 2 5 3 2 2 2 2" xfId="34140" xr:uid="{00000000-0005-0000-0000-0000A6840000}"/>
    <cellStyle name="20% - Accent1 4 2 3 2 5 3 2 2 3" xfId="34141" xr:uid="{00000000-0005-0000-0000-0000A7840000}"/>
    <cellStyle name="20% - Accent1 4 2 3 2 5 3 2 3" xfId="34142" xr:uid="{00000000-0005-0000-0000-0000A8840000}"/>
    <cellStyle name="20% - Accent1 4 2 3 2 5 3 2 3 2" xfId="34143" xr:uid="{00000000-0005-0000-0000-0000A9840000}"/>
    <cellStyle name="20% - Accent1 4 2 3 2 5 3 2 4" xfId="34144" xr:uid="{00000000-0005-0000-0000-0000AA840000}"/>
    <cellStyle name="20% - Accent1 4 2 3 2 5 3 3" xfId="34145" xr:uid="{00000000-0005-0000-0000-0000AB840000}"/>
    <cellStyle name="20% - Accent1 4 2 3 2 5 3 3 2" xfId="34146" xr:uid="{00000000-0005-0000-0000-0000AC840000}"/>
    <cellStyle name="20% - Accent1 4 2 3 2 5 3 3 2 2" xfId="34147" xr:uid="{00000000-0005-0000-0000-0000AD840000}"/>
    <cellStyle name="20% - Accent1 4 2 3 2 5 3 3 2 2 2" xfId="34148" xr:uid="{00000000-0005-0000-0000-0000AE840000}"/>
    <cellStyle name="20% - Accent1 4 2 3 2 5 3 3 2 3" xfId="34149" xr:uid="{00000000-0005-0000-0000-0000AF840000}"/>
    <cellStyle name="20% - Accent1 4 2 3 2 5 3 3 3" xfId="34150" xr:uid="{00000000-0005-0000-0000-0000B0840000}"/>
    <cellStyle name="20% - Accent1 4 2 3 2 5 3 3 3 2" xfId="34151" xr:uid="{00000000-0005-0000-0000-0000B1840000}"/>
    <cellStyle name="20% - Accent1 4 2 3 2 5 3 3 4" xfId="34152" xr:uid="{00000000-0005-0000-0000-0000B2840000}"/>
    <cellStyle name="20% - Accent1 4 2 3 2 5 3 4" xfId="34153" xr:uid="{00000000-0005-0000-0000-0000B3840000}"/>
    <cellStyle name="20% - Accent1 4 2 3 2 5 3 4 2" xfId="34154" xr:uid="{00000000-0005-0000-0000-0000B4840000}"/>
    <cellStyle name="20% - Accent1 4 2 3 2 5 3 4 2 2" xfId="34155" xr:uid="{00000000-0005-0000-0000-0000B5840000}"/>
    <cellStyle name="20% - Accent1 4 2 3 2 5 3 4 2 2 2" xfId="34156" xr:uid="{00000000-0005-0000-0000-0000B6840000}"/>
    <cellStyle name="20% - Accent1 4 2 3 2 5 3 4 2 3" xfId="34157" xr:uid="{00000000-0005-0000-0000-0000B7840000}"/>
    <cellStyle name="20% - Accent1 4 2 3 2 5 3 4 3" xfId="34158" xr:uid="{00000000-0005-0000-0000-0000B8840000}"/>
    <cellStyle name="20% - Accent1 4 2 3 2 5 3 4 3 2" xfId="34159" xr:uid="{00000000-0005-0000-0000-0000B9840000}"/>
    <cellStyle name="20% - Accent1 4 2 3 2 5 3 4 4" xfId="34160" xr:uid="{00000000-0005-0000-0000-0000BA840000}"/>
    <cellStyle name="20% - Accent1 4 2 3 2 5 3 5" xfId="34161" xr:uid="{00000000-0005-0000-0000-0000BB840000}"/>
    <cellStyle name="20% - Accent1 4 2 3 2 5 3 5 2" xfId="34162" xr:uid="{00000000-0005-0000-0000-0000BC840000}"/>
    <cellStyle name="20% - Accent1 4 2 3 2 5 3 5 2 2" xfId="34163" xr:uid="{00000000-0005-0000-0000-0000BD840000}"/>
    <cellStyle name="20% - Accent1 4 2 3 2 5 3 5 3" xfId="34164" xr:uid="{00000000-0005-0000-0000-0000BE840000}"/>
    <cellStyle name="20% - Accent1 4 2 3 2 5 3 6" xfId="34165" xr:uid="{00000000-0005-0000-0000-0000BF840000}"/>
    <cellStyle name="20% - Accent1 4 2 3 2 5 3 6 2" xfId="34166" xr:uid="{00000000-0005-0000-0000-0000C0840000}"/>
    <cellStyle name="20% - Accent1 4 2 3 2 5 3 6 2 2" xfId="34167" xr:uid="{00000000-0005-0000-0000-0000C1840000}"/>
    <cellStyle name="20% - Accent1 4 2 3 2 5 3 6 3" xfId="34168" xr:uid="{00000000-0005-0000-0000-0000C2840000}"/>
    <cellStyle name="20% - Accent1 4 2 3 2 5 3 7" xfId="34169" xr:uid="{00000000-0005-0000-0000-0000C3840000}"/>
    <cellStyle name="20% - Accent1 4 2 3 2 5 3 7 2" xfId="34170" xr:uid="{00000000-0005-0000-0000-0000C4840000}"/>
    <cellStyle name="20% - Accent1 4 2 3 2 5 3 8" xfId="34171" xr:uid="{00000000-0005-0000-0000-0000C5840000}"/>
    <cellStyle name="20% - Accent1 4 2 3 2 5 3 8 2" xfId="34172" xr:uid="{00000000-0005-0000-0000-0000C6840000}"/>
    <cellStyle name="20% - Accent1 4 2 3 2 5 3 9" xfId="34173" xr:uid="{00000000-0005-0000-0000-0000C7840000}"/>
    <cellStyle name="20% - Accent1 4 2 3 2 5 4" xfId="34174" xr:uid="{00000000-0005-0000-0000-0000C8840000}"/>
    <cellStyle name="20% - Accent1 4 2 3 2 5 4 2" xfId="34175" xr:uid="{00000000-0005-0000-0000-0000C9840000}"/>
    <cellStyle name="20% - Accent1 4 2 3 2 5 4 2 2" xfId="34176" xr:uid="{00000000-0005-0000-0000-0000CA840000}"/>
    <cellStyle name="20% - Accent1 4 2 3 2 5 4 2 2 2" xfId="34177" xr:uid="{00000000-0005-0000-0000-0000CB840000}"/>
    <cellStyle name="20% - Accent1 4 2 3 2 5 4 2 3" xfId="34178" xr:uid="{00000000-0005-0000-0000-0000CC840000}"/>
    <cellStyle name="20% - Accent1 4 2 3 2 5 4 3" xfId="34179" xr:uid="{00000000-0005-0000-0000-0000CD840000}"/>
    <cellStyle name="20% - Accent1 4 2 3 2 5 4 3 2" xfId="34180" xr:uid="{00000000-0005-0000-0000-0000CE840000}"/>
    <cellStyle name="20% - Accent1 4 2 3 2 5 4 4" xfId="34181" xr:uid="{00000000-0005-0000-0000-0000CF840000}"/>
    <cellStyle name="20% - Accent1 4 2 3 2 5 5" xfId="34182" xr:uid="{00000000-0005-0000-0000-0000D0840000}"/>
    <cellStyle name="20% - Accent1 4 2 3 2 5 5 2" xfId="34183" xr:uid="{00000000-0005-0000-0000-0000D1840000}"/>
    <cellStyle name="20% - Accent1 4 2 3 2 5 5 2 2" xfId="34184" xr:uid="{00000000-0005-0000-0000-0000D2840000}"/>
    <cellStyle name="20% - Accent1 4 2 3 2 5 5 2 2 2" xfId="34185" xr:uid="{00000000-0005-0000-0000-0000D3840000}"/>
    <cellStyle name="20% - Accent1 4 2 3 2 5 5 2 3" xfId="34186" xr:uid="{00000000-0005-0000-0000-0000D4840000}"/>
    <cellStyle name="20% - Accent1 4 2 3 2 5 5 3" xfId="34187" xr:uid="{00000000-0005-0000-0000-0000D5840000}"/>
    <cellStyle name="20% - Accent1 4 2 3 2 5 5 3 2" xfId="34188" xr:uid="{00000000-0005-0000-0000-0000D6840000}"/>
    <cellStyle name="20% - Accent1 4 2 3 2 5 5 4" xfId="34189" xr:uid="{00000000-0005-0000-0000-0000D7840000}"/>
    <cellStyle name="20% - Accent1 4 2 3 2 5 6" xfId="34190" xr:uid="{00000000-0005-0000-0000-0000D8840000}"/>
    <cellStyle name="20% - Accent1 4 2 3 2 5 6 2" xfId="34191" xr:uid="{00000000-0005-0000-0000-0000D9840000}"/>
    <cellStyle name="20% - Accent1 4 2 3 2 5 6 2 2" xfId="34192" xr:uid="{00000000-0005-0000-0000-0000DA840000}"/>
    <cellStyle name="20% - Accent1 4 2 3 2 5 6 2 2 2" xfId="34193" xr:uid="{00000000-0005-0000-0000-0000DB840000}"/>
    <cellStyle name="20% - Accent1 4 2 3 2 5 6 2 3" xfId="34194" xr:uid="{00000000-0005-0000-0000-0000DC840000}"/>
    <cellStyle name="20% - Accent1 4 2 3 2 5 6 3" xfId="34195" xr:uid="{00000000-0005-0000-0000-0000DD840000}"/>
    <cellStyle name="20% - Accent1 4 2 3 2 5 6 3 2" xfId="34196" xr:uid="{00000000-0005-0000-0000-0000DE840000}"/>
    <cellStyle name="20% - Accent1 4 2 3 2 5 6 4" xfId="34197" xr:uid="{00000000-0005-0000-0000-0000DF840000}"/>
    <cellStyle name="20% - Accent1 4 2 3 2 5 7" xfId="34198" xr:uid="{00000000-0005-0000-0000-0000E0840000}"/>
    <cellStyle name="20% - Accent1 4 2 3 2 5 7 2" xfId="34199" xr:uid="{00000000-0005-0000-0000-0000E1840000}"/>
    <cellStyle name="20% - Accent1 4 2 3 2 5 7 2 2" xfId="34200" xr:uid="{00000000-0005-0000-0000-0000E2840000}"/>
    <cellStyle name="20% - Accent1 4 2 3 2 5 7 3" xfId="34201" xr:uid="{00000000-0005-0000-0000-0000E3840000}"/>
    <cellStyle name="20% - Accent1 4 2 3 2 5 8" xfId="34202" xr:uid="{00000000-0005-0000-0000-0000E4840000}"/>
    <cellStyle name="20% - Accent1 4 2 3 2 5 8 2" xfId="34203" xr:uid="{00000000-0005-0000-0000-0000E5840000}"/>
    <cellStyle name="20% - Accent1 4 2 3 2 5 8 2 2" xfId="34204" xr:uid="{00000000-0005-0000-0000-0000E6840000}"/>
    <cellStyle name="20% - Accent1 4 2 3 2 5 8 3" xfId="34205" xr:uid="{00000000-0005-0000-0000-0000E7840000}"/>
    <cellStyle name="20% - Accent1 4 2 3 2 5 9" xfId="34206" xr:uid="{00000000-0005-0000-0000-0000E8840000}"/>
    <cellStyle name="20% - Accent1 4 2 3 2 5 9 2" xfId="34207" xr:uid="{00000000-0005-0000-0000-0000E9840000}"/>
    <cellStyle name="20% - Accent1 4 2 3 2 6" xfId="34208" xr:uid="{00000000-0005-0000-0000-0000EA840000}"/>
    <cellStyle name="20% - Accent1 4 2 3 2 6 2" xfId="34209" xr:uid="{00000000-0005-0000-0000-0000EB840000}"/>
    <cellStyle name="20% - Accent1 4 2 3 2 6 2 2" xfId="34210" xr:uid="{00000000-0005-0000-0000-0000EC840000}"/>
    <cellStyle name="20% - Accent1 4 2 3 2 6 2 2 2" xfId="34211" xr:uid="{00000000-0005-0000-0000-0000ED840000}"/>
    <cellStyle name="20% - Accent1 4 2 3 2 6 2 2 2 2" xfId="34212" xr:uid="{00000000-0005-0000-0000-0000EE840000}"/>
    <cellStyle name="20% - Accent1 4 2 3 2 6 2 2 3" xfId="34213" xr:uid="{00000000-0005-0000-0000-0000EF840000}"/>
    <cellStyle name="20% - Accent1 4 2 3 2 6 2 3" xfId="34214" xr:uid="{00000000-0005-0000-0000-0000F0840000}"/>
    <cellStyle name="20% - Accent1 4 2 3 2 6 2 3 2" xfId="34215" xr:uid="{00000000-0005-0000-0000-0000F1840000}"/>
    <cellStyle name="20% - Accent1 4 2 3 2 6 2 4" xfId="34216" xr:uid="{00000000-0005-0000-0000-0000F2840000}"/>
    <cellStyle name="20% - Accent1 4 2 3 2 6 3" xfId="34217" xr:uid="{00000000-0005-0000-0000-0000F3840000}"/>
    <cellStyle name="20% - Accent1 4 2 3 2 6 3 2" xfId="34218" xr:uid="{00000000-0005-0000-0000-0000F4840000}"/>
    <cellStyle name="20% - Accent1 4 2 3 2 6 3 2 2" xfId="34219" xr:uid="{00000000-0005-0000-0000-0000F5840000}"/>
    <cellStyle name="20% - Accent1 4 2 3 2 6 3 2 2 2" xfId="34220" xr:uid="{00000000-0005-0000-0000-0000F6840000}"/>
    <cellStyle name="20% - Accent1 4 2 3 2 6 3 2 3" xfId="34221" xr:uid="{00000000-0005-0000-0000-0000F7840000}"/>
    <cellStyle name="20% - Accent1 4 2 3 2 6 3 3" xfId="34222" xr:uid="{00000000-0005-0000-0000-0000F8840000}"/>
    <cellStyle name="20% - Accent1 4 2 3 2 6 3 3 2" xfId="34223" xr:uid="{00000000-0005-0000-0000-0000F9840000}"/>
    <cellStyle name="20% - Accent1 4 2 3 2 6 3 4" xfId="34224" xr:uid="{00000000-0005-0000-0000-0000FA840000}"/>
    <cellStyle name="20% - Accent1 4 2 3 2 6 4" xfId="34225" xr:uid="{00000000-0005-0000-0000-0000FB840000}"/>
    <cellStyle name="20% - Accent1 4 2 3 2 6 4 2" xfId="34226" xr:uid="{00000000-0005-0000-0000-0000FC840000}"/>
    <cellStyle name="20% - Accent1 4 2 3 2 6 4 2 2" xfId="34227" xr:uid="{00000000-0005-0000-0000-0000FD840000}"/>
    <cellStyle name="20% - Accent1 4 2 3 2 6 4 2 2 2" xfId="34228" xr:uid="{00000000-0005-0000-0000-0000FE840000}"/>
    <cellStyle name="20% - Accent1 4 2 3 2 6 4 2 3" xfId="34229" xr:uid="{00000000-0005-0000-0000-0000FF840000}"/>
    <cellStyle name="20% - Accent1 4 2 3 2 6 4 3" xfId="34230" xr:uid="{00000000-0005-0000-0000-000000850000}"/>
    <cellStyle name="20% - Accent1 4 2 3 2 6 4 3 2" xfId="34231" xr:uid="{00000000-0005-0000-0000-000001850000}"/>
    <cellStyle name="20% - Accent1 4 2 3 2 6 4 4" xfId="34232" xr:uid="{00000000-0005-0000-0000-000002850000}"/>
    <cellStyle name="20% - Accent1 4 2 3 2 6 5" xfId="34233" xr:uid="{00000000-0005-0000-0000-000003850000}"/>
    <cellStyle name="20% - Accent1 4 2 3 2 6 5 2" xfId="34234" xr:uid="{00000000-0005-0000-0000-000004850000}"/>
    <cellStyle name="20% - Accent1 4 2 3 2 6 5 2 2" xfId="34235" xr:uid="{00000000-0005-0000-0000-000005850000}"/>
    <cellStyle name="20% - Accent1 4 2 3 2 6 5 3" xfId="34236" xr:uid="{00000000-0005-0000-0000-000006850000}"/>
    <cellStyle name="20% - Accent1 4 2 3 2 6 6" xfId="34237" xr:uid="{00000000-0005-0000-0000-000007850000}"/>
    <cellStyle name="20% - Accent1 4 2 3 2 6 6 2" xfId="34238" xr:uid="{00000000-0005-0000-0000-000008850000}"/>
    <cellStyle name="20% - Accent1 4 2 3 2 6 6 2 2" xfId="34239" xr:uid="{00000000-0005-0000-0000-000009850000}"/>
    <cellStyle name="20% - Accent1 4 2 3 2 6 6 3" xfId="34240" xr:uid="{00000000-0005-0000-0000-00000A850000}"/>
    <cellStyle name="20% - Accent1 4 2 3 2 6 7" xfId="34241" xr:uid="{00000000-0005-0000-0000-00000B850000}"/>
    <cellStyle name="20% - Accent1 4 2 3 2 6 7 2" xfId="34242" xr:uid="{00000000-0005-0000-0000-00000C850000}"/>
    <cellStyle name="20% - Accent1 4 2 3 2 6 8" xfId="34243" xr:uid="{00000000-0005-0000-0000-00000D850000}"/>
    <cellStyle name="20% - Accent1 4 2 3 2 6 8 2" xfId="34244" xr:uid="{00000000-0005-0000-0000-00000E850000}"/>
    <cellStyle name="20% - Accent1 4 2 3 2 6 9" xfId="34245" xr:uid="{00000000-0005-0000-0000-00000F850000}"/>
    <cellStyle name="20% - Accent1 4 2 3 2 7" xfId="34246" xr:uid="{00000000-0005-0000-0000-000010850000}"/>
    <cellStyle name="20% - Accent1 4 2 3 2 7 2" xfId="34247" xr:uid="{00000000-0005-0000-0000-000011850000}"/>
    <cellStyle name="20% - Accent1 4 2 3 2 7 2 2" xfId="34248" xr:uid="{00000000-0005-0000-0000-000012850000}"/>
    <cellStyle name="20% - Accent1 4 2 3 2 7 2 2 2" xfId="34249" xr:uid="{00000000-0005-0000-0000-000013850000}"/>
    <cellStyle name="20% - Accent1 4 2 3 2 7 2 2 2 2" xfId="34250" xr:uid="{00000000-0005-0000-0000-000014850000}"/>
    <cellStyle name="20% - Accent1 4 2 3 2 7 2 2 3" xfId="34251" xr:uid="{00000000-0005-0000-0000-000015850000}"/>
    <cellStyle name="20% - Accent1 4 2 3 2 7 2 3" xfId="34252" xr:uid="{00000000-0005-0000-0000-000016850000}"/>
    <cellStyle name="20% - Accent1 4 2 3 2 7 2 3 2" xfId="34253" xr:uid="{00000000-0005-0000-0000-000017850000}"/>
    <cellStyle name="20% - Accent1 4 2 3 2 7 2 4" xfId="34254" xr:uid="{00000000-0005-0000-0000-000018850000}"/>
    <cellStyle name="20% - Accent1 4 2 3 2 7 3" xfId="34255" xr:uid="{00000000-0005-0000-0000-000019850000}"/>
    <cellStyle name="20% - Accent1 4 2 3 2 7 3 2" xfId="34256" xr:uid="{00000000-0005-0000-0000-00001A850000}"/>
    <cellStyle name="20% - Accent1 4 2 3 2 7 3 2 2" xfId="34257" xr:uid="{00000000-0005-0000-0000-00001B850000}"/>
    <cellStyle name="20% - Accent1 4 2 3 2 7 3 2 2 2" xfId="34258" xr:uid="{00000000-0005-0000-0000-00001C850000}"/>
    <cellStyle name="20% - Accent1 4 2 3 2 7 3 2 3" xfId="34259" xr:uid="{00000000-0005-0000-0000-00001D850000}"/>
    <cellStyle name="20% - Accent1 4 2 3 2 7 3 3" xfId="34260" xr:uid="{00000000-0005-0000-0000-00001E850000}"/>
    <cellStyle name="20% - Accent1 4 2 3 2 7 3 3 2" xfId="34261" xr:uid="{00000000-0005-0000-0000-00001F850000}"/>
    <cellStyle name="20% - Accent1 4 2 3 2 7 3 4" xfId="34262" xr:uid="{00000000-0005-0000-0000-000020850000}"/>
    <cellStyle name="20% - Accent1 4 2 3 2 7 4" xfId="34263" xr:uid="{00000000-0005-0000-0000-000021850000}"/>
    <cellStyle name="20% - Accent1 4 2 3 2 7 4 2" xfId="34264" xr:uid="{00000000-0005-0000-0000-000022850000}"/>
    <cellStyle name="20% - Accent1 4 2 3 2 7 4 2 2" xfId="34265" xr:uid="{00000000-0005-0000-0000-000023850000}"/>
    <cellStyle name="20% - Accent1 4 2 3 2 7 4 2 2 2" xfId="34266" xr:uid="{00000000-0005-0000-0000-000024850000}"/>
    <cellStyle name="20% - Accent1 4 2 3 2 7 4 2 3" xfId="34267" xr:uid="{00000000-0005-0000-0000-000025850000}"/>
    <cellStyle name="20% - Accent1 4 2 3 2 7 4 3" xfId="34268" xr:uid="{00000000-0005-0000-0000-000026850000}"/>
    <cellStyle name="20% - Accent1 4 2 3 2 7 4 3 2" xfId="34269" xr:uid="{00000000-0005-0000-0000-000027850000}"/>
    <cellStyle name="20% - Accent1 4 2 3 2 7 4 4" xfId="34270" xr:uid="{00000000-0005-0000-0000-000028850000}"/>
    <cellStyle name="20% - Accent1 4 2 3 2 7 5" xfId="34271" xr:uid="{00000000-0005-0000-0000-000029850000}"/>
    <cellStyle name="20% - Accent1 4 2 3 2 7 5 2" xfId="34272" xr:uid="{00000000-0005-0000-0000-00002A850000}"/>
    <cellStyle name="20% - Accent1 4 2 3 2 7 5 2 2" xfId="34273" xr:uid="{00000000-0005-0000-0000-00002B850000}"/>
    <cellStyle name="20% - Accent1 4 2 3 2 7 5 3" xfId="34274" xr:uid="{00000000-0005-0000-0000-00002C850000}"/>
    <cellStyle name="20% - Accent1 4 2 3 2 7 6" xfId="34275" xr:uid="{00000000-0005-0000-0000-00002D850000}"/>
    <cellStyle name="20% - Accent1 4 2 3 2 7 6 2" xfId="34276" xr:uid="{00000000-0005-0000-0000-00002E850000}"/>
    <cellStyle name="20% - Accent1 4 2 3 2 7 6 2 2" xfId="34277" xr:uid="{00000000-0005-0000-0000-00002F850000}"/>
    <cellStyle name="20% - Accent1 4 2 3 2 7 6 3" xfId="34278" xr:uid="{00000000-0005-0000-0000-000030850000}"/>
    <cellStyle name="20% - Accent1 4 2 3 2 7 7" xfId="34279" xr:uid="{00000000-0005-0000-0000-000031850000}"/>
    <cellStyle name="20% - Accent1 4 2 3 2 7 7 2" xfId="34280" xr:uid="{00000000-0005-0000-0000-000032850000}"/>
    <cellStyle name="20% - Accent1 4 2 3 2 7 8" xfId="34281" xr:uid="{00000000-0005-0000-0000-000033850000}"/>
    <cellStyle name="20% - Accent1 4 2 3 2 7 8 2" xfId="34282" xr:uid="{00000000-0005-0000-0000-000034850000}"/>
    <cellStyle name="20% - Accent1 4 2 3 2 7 9" xfId="34283" xr:uid="{00000000-0005-0000-0000-000035850000}"/>
    <cellStyle name="20% - Accent1 4 2 3 2 8" xfId="34284" xr:uid="{00000000-0005-0000-0000-000036850000}"/>
    <cellStyle name="20% - Accent1 4 2 3 2 8 2" xfId="34285" xr:uid="{00000000-0005-0000-0000-000037850000}"/>
    <cellStyle name="20% - Accent1 4 2 3 2 8 2 2" xfId="34286" xr:uid="{00000000-0005-0000-0000-000038850000}"/>
    <cellStyle name="20% - Accent1 4 2 3 2 8 2 2 2" xfId="34287" xr:uid="{00000000-0005-0000-0000-000039850000}"/>
    <cellStyle name="20% - Accent1 4 2 3 2 8 2 3" xfId="34288" xr:uid="{00000000-0005-0000-0000-00003A850000}"/>
    <cellStyle name="20% - Accent1 4 2 3 2 8 3" xfId="34289" xr:uid="{00000000-0005-0000-0000-00003B850000}"/>
    <cellStyle name="20% - Accent1 4 2 3 2 8 3 2" xfId="34290" xr:uid="{00000000-0005-0000-0000-00003C850000}"/>
    <cellStyle name="20% - Accent1 4 2 3 2 8 4" xfId="34291" xr:uid="{00000000-0005-0000-0000-00003D850000}"/>
    <cellStyle name="20% - Accent1 4 2 3 2 9" xfId="34292" xr:uid="{00000000-0005-0000-0000-00003E850000}"/>
    <cellStyle name="20% - Accent1 4 2 3 2 9 2" xfId="34293" xr:uid="{00000000-0005-0000-0000-00003F850000}"/>
    <cellStyle name="20% - Accent1 4 2 3 2 9 2 2" xfId="34294" xr:uid="{00000000-0005-0000-0000-000040850000}"/>
    <cellStyle name="20% - Accent1 4 2 3 2 9 2 2 2" xfId="34295" xr:uid="{00000000-0005-0000-0000-000041850000}"/>
    <cellStyle name="20% - Accent1 4 2 3 2 9 2 3" xfId="34296" xr:uid="{00000000-0005-0000-0000-000042850000}"/>
    <cellStyle name="20% - Accent1 4 2 3 2 9 3" xfId="34297" xr:uid="{00000000-0005-0000-0000-000043850000}"/>
    <cellStyle name="20% - Accent1 4 2 3 2 9 3 2" xfId="34298" xr:uid="{00000000-0005-0000-0000-000044850000}"/>
    <cellStyle name="20% - Accent1 4 2 3 2 9 4" xfId="34299" xr:uid="{00000000-0005-0000-0000-000045850000}"/>
    <cellStyle name="20% - Accent1 4 2 3 3" xfId="34300" xr:uid="{00000000-0005-0000-0000-000046850000}"/>
    <cellStyle name="20% - Accent1 4 2 3 3 10" xfId="34301" xr:uid="{00000000-0005-0000-0000-000047850000}"/>
    <cellStyle name="20% - Accent1 4 2 3 3 10 2" xfId="34302" xr:uid="{00000000-0005-0000-0000-000048850000}"/>
    <cellStyle name="20% - Accent1 4 2 3 3 10 2 2" xfId="34303" xr:uid="{00000000-0005-0000-0000-000049850000}"/>
    <cellStyle name="20% - Accent1 4 2 3 3 10 3" xfId="34304" xr:uid="{00000000-0005-0000-0000-00004A850000}"/>
    <cellStyle name="20% - Accent1 4 2 3 3 11" xfId="34305" xr:uid="{00000000-0005-0000-0000-00004B850000}"/>
    <cellStyle name="20% - Accent1 4 2 3 3 11 2" xfId="34306" xr:uid="{00000000-0005-0000-0000-00004C850000}"/>
    <cellStyle name="20% - Accent1 4 2 3 3 11 2 2" xfId="34307" xr:uid="{00000000-0005-0000-0000-00004D850000}"/>
    <cellStyle name="20% - Accent1 4 2 3 3 11 3" xfId="34308" xr:uid="{00000000-0005-0000-0000-00004E850000}"/>
    <cellStyle name="20% - Accent1 4 2 3 3 12" xfId="34309" xr:uid="{00000000-0005-0000-0000-00004F850000}"/>
    <cellStyle name="20% - Accent1 4 2 3 3 12 2" xfId="34310" xr:uid="{00000000-0005-0000-0000-000050850000}"/>
    <cellStyle name="20% - Accent1 4 2 3 3 13" xfId="34311" xr:uid="{00000000-0005-0000-0000-000051850000}"/>
    <cellStyle name="20% - Accent1 4 2 3 3 13 2" xfId="34312" xr:uid="{00000000-0005-0000-0000-000052850000}"/>
    <cellStyle name="20% - Accent1 4 2 3 3 14" xfId="34313" xr:uid="{00000000-0005-0000-0000-000053850000}"/>
    <cellStyle name="20% - Accent1 4 2 3 3 2" xfId="34314" xr:uid="{00000000-0005-0000-0000-000054850000}"/>
    <cellStyle name="20% - Accent1 4 2 3 3 2 10" xfId="34315" xr:uid="{00000000-0005-0000-0000-000055850000}"/>
    <cellStyle name="20% - Accent1 4 2 3 3 2 10 2" xfId="34316" xr:uid="{00000000-0005-0000-0000-000056850000}"/>
    <cellStyle name="20% - Accent1 4 2 3 3 2 11" xfId="34317" xr:uid="{00000000-0005-0000-0000-000057850000}"/>
    <cellStyle name="20% - Accent1 4 2 3 3 2 2" xfId="34318" xr:uid="{00000000-0005-0000-0000-000058850000}"/>
    <cellStyle name="20% - Accent1 4 2 3 3 2 2 2" xfId="34319" xr:uid="{00000000-0005-0000-0000-000059850000}"/>
    <cellStyle name="20% - Accent1 4 2 3 3 2 2 2 2" xfId="34320" xr:uid="{00000000-0005-0000-0000-00005A850000}"/>
    <cellStyle name="20% - Accent1 4 2 3 3 2 2 2 2 2" xfId="34321" xr:uid="{00000000-0005-0000-0000-00005B850000}"/>
    <cellStyle name="20% - Accent1 4 2 3 3 2 2 2 2 2 2" xfId="34322" xr:uid="{00000000-0005-0000-0000-00005C850000}"/>
    <cellStyle name="20% - Accent1 4 2 3 3 2 2 2 2 3" xfId="34323" xr:uid="{00000000-0005-0000-0000-00005D850000}"/>
    <cellStyle name="20% - Accent1 4 2 3 3 2 2 2 3" xfId="34324" xr:uid="{00000000-0005-0000-0000-00005E850000}"/>
    <cellStyle name="20% - Accent1 4 2 3 3 2 2 2 3 2" xfId="34325" xr:uid="{00000000-0005-0000-0000-00005F850000}"/>
    <cellStyle name="20% - Accent1 4 2 3 3 2 2 2 4" xfId="34326" xr:uid="{00000000-0005-0000-0000-000060850000}"/>
    <cellStyle name="20% - Accent1 4 2 3 3 2 2 3" xfId="34327" xr:uid="{00000000-0005-0000-0000-000061850000}"/>
    <cellStyle name="20% - Accent1 4 2 3 3 2 2 3 2" xfId="34328" xr:uid="{00000000-0005-0000-0000-000062850000}"/>
    <cellStyle name="20% - Accent1 4 2 3 3 2 2 3 2 2" xfId="34329" xr:uid="{00000000-0005-0000-0000-000063850000}"/>
    <cellStyle name="20% - Accent1 4 2 3 3 2 2 3 2 2 2" xfId="34330" xr:uid="{00000000-0005-0000-0000-000064850000}"/>
    <cellStyle name="20% - Accent1 4 2 3 3 2 2 3 2 3" xfId="34331" xr:uid="{00000000-0005-0000-0000-000065850000}"/>
    <cellStyle name="20% - Accent1 4 2 3 3 2 2 3 3" xfId="34332" xr:uid="{00000000-0005-0000-0000-000066850000}"/>
    <cellStyle name="20% - Accent1 4 2 3 3 2 2 3 3 2" xfId="34333" xr:uid="{00000000-0005-0000-0000-000067850000}"/>
    <cellStyle name="20% - Accent1 4 2 3 3 2 2 3 4" xfId="34334" xr:uid="{00000000-0005-0000-0000-000068850000}"/>
    <cellStyle name="20% - Accent1 4 2 3 3 2 2 4" xfId="34335" xr:uid="{00000000-0005-0000-0000-000069850000}"/>
    <cellStyle name="20% - Accent1 4 2 3 3 2 2 4 2" xfId="34336" xr:uid="{00000000-0005-0000-0000-00006A850000}"/>
    <cellStyle name="20% - Accent1 4 2 3 3 2 2 4 2 2" xfId="34337" xr:uid="{00000000-0005-0000-0000-00006B850000}"/>
    <cellStyle name="20% - Accent1 4 2 3 3 2 2 4 2 2 2" xfId="34338" xr:uid="{00000000-0005-0000-0000-00006C850000}"/>
    <cellStyle name="20% - Accent1 4 2 3 3 2 2 4 2 3" xfId="34339" xr:uid="{00000000-0005-0000-0000-00006D850000}"/>
    <cellStyle name="20% - Accent1 4 2 3 3 2 2 4 3" xfId="34340" xr:uid="{00000000-0005-0000-0000-00006E850000}"/>
    <cellStyle name="20% - Accent1 4 2 3 3 2 2 4 3 2" xfId="34341" xr:uid="{00000000-0005-0000-0000-00006F850000}"/>
    <cellStyle name="20% - Accent1 4 2 3 3 2 2 4 4" xfId="34342" xr:uid="{00000000-0005-0000-0000-000070850000}"/>
    <cellStyle name="20% - Accent1 4 2 3 3 2 2 5" xfId="34343" xr:uid="{00000000-0005-0000-0000-000071850000}"/>
    <cellStyle name="20% - Accent1 4 2 3 3 2 2 5 2" xfId="34344" xr:uid="{00000000-0005-0000-0000-000072850000}"/>
    <cellStyle name="20% - Accent1 4 2 3 3 2 2 5 2 2" xfId="34345" xr:uid="{00000000-0005-0000-0000-000073850000}"/>
    <cellStyle name="20% - Accent1 4 2 3 3 2 2 5 3" xfId="34346" xr:uid="{00000000-0005-0000-0000-000074850000}"/>
    <cellStyle name="20% - Accent1 4 2 3 3 2 2 6" xfId="34347" xr:uid="{00000000-0005-0000-0000-000075850000}"/>
    <cellStyle name="20% - Accent1 4 2 3 3 2 2 6 2" xfId="34348" xr:uid="{00000000-0005-0000-0000-000076850000}"/>
    <cellStyle name="20% - Accent1 4 2 3 3 2 2 6 2 2" xfId="34349" xr:uid="{00000000-0005-0000-0000-000077850000}"/>
    <cellStyle name="20% - Accent1 4 2 3 3 2 2 6 3" xfId="34350" xr:uid="{00000000-0005-0000-0000-000078850000}"/>
    <cellStyle name="20% - Accent1 4 2 3 3 2 2 7" xfId="34351" xr:uid="{00000000-0005-0000-0000-000079850000}"/>
    <cellStyle name="20% - Accent1 4 2 3 3 2 2 7 2" xfId="34352" xr:uid="{00000000-0005-0000-0000-00007A850000}"/>
    <cellStyle name="20% - Accent1 4 2 3 3 2 2 8" xfId="34353" xr:uid="{00000000-0005-0000-0000-00007B850000}"/>
    <cellStyle name="20% - Accent1 4 2 3 3 2 2 8 2" xfId="34354" xr:uid="{00000000-0005-0000-0000-00007C850000}"/>
    <cellStyle name="20% - Accent1 4 2 3 3 2 2 9" xfId="34355" xr:uid="{00000000-0005-0000-0000-00007D850000}"/>
    <cellStyle name="20% - Accent1 4 2 3 3 2 3" xfId="34356" xr:uid="{00000000-0005-0000-0000-00007E850000}"/>
    <cellStyle name="20% - Accent1 4 2 3 3 2 3 2" xfId="34357" xr:uid="{00000000-0005-0000-0000-00007F850000}"/>
    <cellStyle name="20% - Accent1 4 2 3 3 2 3 2 2" xfId="34358" xr:uid="{00000000-0005-0000-0000-000080850000}"/>
    <cellStyle name="20% - Accent1 4 2 3 3 2 3 2 2 2" xfId="34359" xr:uid="{00000000-0005-0000-0000-000081850000}"/>
    <cellStyle name="20% - Accent1 4 2 3 3 2 3 2 2 2 2" xfId="34360" xr:uid="{00000000-0005-0000-0000-000082850000}"/>
    <cellStyle name="20% - Accent1 4 2 3 3 2 3 2 2 3" xfId="34361" xr:uid="{00000000-0005-0000-0000-000083850000}"/>
    <cellStyle name="20% - Accent1 4 2 3 3 2 3 2 3" xfId="34362" xr:uid="{00000000-0005-0000-0000-000084850000}"/>
    <cellStyle name="20% - Accent1 4 2 3 3 2 3 2 3 2" xfId="34363" xr:uid="{00000000-0005-0000-0000-000085850000}"/>
    <cellStyle name="20% - Accent1 4 2 3 3 2 3 2 4" xfId="34364" xr:uid="{00000000-0005-0000-0000-000086850000}"/>
    <cellStyle name="20% - Accent1 4 2 3 3 2 3 3" xfId="34365" xr:uid="{00000000-0005-0000-0000-000087850000}"/>
    <cellStyle name="20% - Accent1 4 2 3 3 2 3 3 2" xfId="34366" xr:uid="{00000000-0005-0000-0000-000088850000}"/>
    <cellStyle name="20% - Accent1 4 2 3 3 2 3 3 2 2" xfId="34367" xr:uid="{00000000-0005-0000-0000-000089850000}"/>
    <cellStyle name="20% - Accent1 4 2 3 3 2 3 3 2 2 2" xfId="34368" xr:uid="{00000000-0005-0000-0000-00008A850000}"/>
    <cellStyle name="20% - Accent1 4 2 3 3 2 3 3 2 3" xfId="34369" xr:uid="{00000000-0005-0000-0000-00008B850000}"/>
    <cellStyle name="20% - Accent1 4 2 3 3 2 3 3 3" xfId="34370" xr:uid="{00000000-0005-0000-0000-00008C850000}"/>
    <cellStyle name="20% - Accent1 4 2 3 3 2 3 3 3 2" xfId="34371" xr:uid="{00000000-0005-0000-0000-00008D850000}"/>
    <cellStyle name="20% - Accent1 4 2 3 3 2 3 3 4" xfId="34372" xr:uid="{00000000-0005-0000-0000-00008E850000}"/>
    <cellStyle name="20% - Accent1 4 2 3 3 2 3 4" xfId="34373" xr:uid="{00000000-0005-0000-0000-00008F850000}"/>
    <cellStyle name="20% - Accent1 4 2 3 3 2 3 4 2" xfId="34374" xr:uid="{00000000-0005-0000-0000-000090850000}"/>
    <cellStyle name="20% - Accent1 4 2 3 3 2 3 4 2 2" xfId="34375" xr:uid="{00000000-0005-0000-0000-000091850000}"/>
    <cellStyle name="20% - Accent1 4 2 3 3 2 3 4 2 2 2" xfId="34376" xr:uid="{00000000-0005-0000-0000-000092850000}"/>
    <cellStyle name="20% - Accent1 4 2 3 3 2 3 4 2 3" xfId="34377" xr:uid="{00000000-0005-0000-0000-000093850000}"/>
    <cellStyle name="20% - Accent1 4 2 3 3 2 3 4 3" xfId="34378" xr:uid="{00000000-0005-0000-0000-000094850000}"/>
    <cellStyle name="20% - Accent1 4 2 3 3 2 3 4 3 2" xfId="34379" xr:uid="{00000000-0005-0000-0000-000095850000}"/>
    <cellStyle name="20% - Accent1 4 2 3 3 2 3 4 4" xfId="34380" xr:uid="{00000000-0005-0000-0000-000096850000}"/>
    <cellStyle name="20% - Accent1 4 2 3 3 2 3 5" xfId="34381" xr:uid="{00000000-0005-0000-0000-000097850000}"/>
    <cellStyle name="20% - Accent1 4 2 3 3 2 3 5 2" xfId="34382" xr:uid="{00000000-0005-0000-0000-000098850000}"/>
    <cellStyle name="20% - Accent1 4 2 3 3 2 3 5 2 2" xfId="34383" xr:uid="{00000000-0005-0000-0000-000099850000}"/>
    <cellStyle name="20% - Accent1 4 2 3 3 2 3 5 3" xfId="34384" xr:uid="{00000000-0005-0000-0000-00009A850000}"/>
    <cellStyle name="20% - Accent1 4 2 3 3 2 3 6" xfId="34385" xr:uid="{00000000-0005-0000-0000-00009B850000}"/>
    <cellStyle name="20% - Accent1 4 2 3 3 2 3 6 2" xfId="34386" xr:uid="{00000000-0005-0000-0000-00009C850000}"/>
    <cellStyle name="20% - Accent1 4 2 3 3 2 3 6 2 2" xfId="34387" xr:uid="{00000000-0005-0000-0000-00009D850000}"/>
    <cellStyle name="20% - Accent1 4 2 3 3 2 3 6 3" xfId="34388" xr:uid="{00000000-0005-0000-0000-00009E850000}"/>
    <cellStyle name="20% - Accent1 4 2 3 3 2 3 7" xfId="34389" xr:uid="{00000000-0005-0000-0000-00009F850000}"/>
    <cellStyle name="20% - Accent1 4 2 3 3 2 3 7 2" xfId="34390" xr:uid="{00000000-0005-0000-0000-0000A0850000}"/>
    <cellStyle name="20% - Accent1 4 2 3 3 2 3 8" xfId="34391" xr:uid="{00000000-0005-0000-0000-0000A1850000}"/>
    <cellStyle name="20% - Accent1 4 2 3 3 2 3 8 2" xfId="34392" xr:uid="{00000000-0005-0000-0000-0000A2850000}"/>
    <cellStyle name="20% - Accent1 4 2 3 3 2 3 9" xfId="34393" xr:uid="{00000000-0005-0000-0000-0000A3850000}"/>
    <cellStyle name="20% - Accent1 4 2 3 3 2 4" xfId="34394" xr:uid="{00000000-0005-0000-0000-0000A4850000}"/>
    <cellStyle name="20% - Accent1 4 2 3 3 2 4 2" xfId="34395" xr:uid="{00000000-0005-0000-0000-0000A5850000}"/>
    <cellStyle name="20% - Accent1 4 2 3 3 2 4 2 2" xfId="34396" xr:uid="{00000000-0005-0000-0000-0000A6850000}"/>
    <cellStyle name="20% - Accent1 4 2 3 3 2 4 2 2 2" xfId="34397" xr:uid="{00000000-0005-0000-0000-0000A7850000}"/>
    <cellStyle name="20% - Accent1 4 2 3 3 2 4 2 3" xfId="34398" xr:uid="{00000000-0005-0000-0000-0000A8850000}"/>
    <cellStyle name="20% - Accent1 4 2 3 3 2 4 3" xfId="34399" xr:uid="{00000000-0005-0000-0000-0000A9850000}"/>
    <cellStyle name="20% - Accent1 4 2 3 3 2 4 3 2" xfId="34400" xr:uid="{00000000-0005-0000-0000-0000AA850000}"/>
    <cellStyle name="20% - Accent1 4 2 3 3 2 4 4" xfId="34401" xr:uid="{00000000-0005-0000-0000-0000AB850000}"/>
    <cellStyle name="20% - Accent1 4 2 3 3 2 5" xfId="34402" xr:uid="{00000000-0005-0000-0000-0000AC850000}"/>
    <cellStyle name="20% - Accent1 4 2 3 3 2 5 2" xfId="34403" xr:uid="{00000000-0005-0000-0000-0000AD850000}"/>
    <cellStyle name="20% - Accent1 4 2 3 3 2 5 2 2" xfId="34404" xr:uid="{00000000-0005-0000-0000-0000AE850000}"/>
    <cellStyle name="20% - Accent1 4 2 3 3 2 5 2 2 2" xfId="34405" xr:uid="{00000000-0005-0000-0000-0000AF850000}"/>
    <cellStyle name="20% - Accent1 4 2 3 3 2 5 2 3" xfId="34406" xr:uid="{00000000-0005-0000-0000-0000B0850000}"/>
    <cellStyle name="20% - Accent1 4 2 3 3 2 5 3" xfId="34407" xr:uid="{00000000-0005-0000-0000-0000B1850000}"/>
    <cellStyle name="20% - Accent1 4 2 3 3 2 5 3 2" xfId="34408" xr:uid="{00000000-0005-0000-0000-0000B2850000}"/>
    <cellStyle name="20% - Accent1 4 2 3 3 2 5 4" xfId="34409" xr:uid="{00000000-0005-0000-0000-0000B3850000}"/>
    <cellStyle name="20% - Accent1 4 2 3 3 2 6" xfId="34410" xr:uid="{00000000-0005-0000-0000-0000B4850000}"/>
    <cellStyle name="20% - Accent1 4 2 3 3 2 6 2" xfId="34411" xr:uid="{00000000-0005-0000-0000-0000B5850000}"/>
    <cellStyle name="20% - Accent1 4 2 3 3 2 6 2 2" xfId="34412" xr:uid="{00000000-0005-0000-0000-0000B6850000}"/>
    <cellStyle name="20% - Accent1 4 2 3 3 2 6 2 2 2" xfId="34413" xr:uid="{00000000-0005-0000-0000-0000B7850000}"/>
    <cellStyle name="20% - Accent1 4 2 3 3 2 6 2 3" xfId="34414" xr:uid="{00000000-0005-0000-0000-0000B8850000}"/>
    <cellStyle name="20% - Accent1 4 2 3 3 2 6 3" xfId="34415" xr:uid="{00000000-0005-0000-0000-0000B9850000}"/>
    <cellStyle name="20% - Accent1 4 2 3 3 2 6 3 2" xfId="34416" xr:uid="{00000000-0005-0000-0000-0000BA850000}"/>
    <cellStyle name="20% - Accent1 4 2 3 3 2 6 4" xfId="34417" xr:uid="{00000000-0005-0000-0000-0000BB850000}"/>
    <cellStyle name="20% - Accent1 4 2 3 3 2 7" xfId="34418" xr:uid="{00000000-0005-0000-0000-0000BC850000}"/>
    <cellStyle name="20% - Accent1 4 2 3 3 2 7 2" xfId="34419" xr:uid="{00000000-0005-0000-0000-0000BD850000}"/>
    <cellStyle name="20% - Accent1 4 2 3 3 2 7 2 2" xfId="34420" xr:uid="{00000000-0005-0000-0000-0000BE850000}"/>
    <cellStyle name="20% - Accent1 4 2 3 3 2 7 3" xfId="34421" xr:uid="{00000000-0005-0000-0000-0000BF850000}"/>
    <cellStyle name="20% - Accent1 4 2 3 3 2 8" xfId="34422" xr:uid="{00000000-0005-0000-0000-0000C0850000}"/>
    <cellStyle name="20% - Accent1 4 2 3 3 2 8 2" xfId="34423" xr:uid="{00000000-0005-0000-0000-0000C1850000}"/>
    <cellStyle name="20% - Accent1 4 2 3 3 2 8 2 2" xfId="34424" xr:uid="{00000000-0005-0000-0000-0000C2850000}"/>
    <cellStyle name="20% - Accent1 4 2 3 3 2 8 3" xfId="34425" xr:uid="{00000000-0005-0000-0000-0000C3850000}"/>
    <cellStyle name="20% - Accent1 4 2 3 3 2 9" xfId="34426" xr:uid="{00000000-0005-0000-0000-0000C4850000}"/>
    <cellStyle name="20% - Accent1 4 2 3 3 2 9 2" xfId="34427" xr:uid="{00000000-0005-0000-0000-0000C5850000}"/>
    <cellStyle name="20% - Accent1 4 2 3 3 3" xfId="34428" xr:uid="{00000000-0005-0000-0000-0000C6850000}"/>
    <cellStyle name="20% - Accent1 4 2 3 3 3 10" xfId="34429" xr:uid="{00000000-0005-0000-0000-0000C7850000}"/>
    <cellStyle name="20% - Accent1 4 2 3 3 3 10 2" xfId="34430" xr:uid="{00000000-0005-0000-0000-0000C8850000}"/>
    <cellStyle name="20% - Accent1 4 2 3 3 3 11" xfId="34431" xr:uid="{00000000-0005-0000-0000-0000C9850000}"/>
    <cellStyle name="20% - Accent1 4 2 3 3 3 2" xfId="34432" xr:uid="{00000000-0005-0000-0000-0000CA850000}"/>
    <cellStyle name="20% - Accent1 4 2 3 3 3 2 2" xfId="34433" xr:uid="{00000000-0005-0000-0000-0000CB850000}"/>
    <cellStyle name="20% - Accent1 4 2 3 3 3 2 2 2" xfId="34434" xr:uid="{00000000-0005-0000-0000-0000CC850000}"/>
    <cellStyle name="20% - Accent1 4 2 3 3 3 2 2 2 2" xfId="34435" xr:uid="{00000000-0005-0000-0000-0000CD850000}"/>
    <cellStyle name="20% - Accent1 4 2 3 3 3 2 2 2 2 2" xfId="34436" xr:uid="{00000000-0005-0000-0000-0000CE850000}"/>
    <cellStyle name="20% - Accent1 4 2 3 3 3 2 2 2 3" xfId="34437" xr:uid="{00000000-0005-0000-0000-0000CF850000}"/>
    <cellStyle name="20% - Accent1 4 2 3 3 3 2 2 3" xfId="34438" xr:uid="{00000000-0005-0000-0000-0000D0850000}"/>
    <cellStyle name="20% - Accent1 4 2 3 3 3 2 2 3 2" xfId="34439" xr:uid="{00000000-0005-0000-0000-0000D1850000}"/>
    <cellStyle name="20% - Accent1 4 2 3 3 3 2 2 4" xfId="34440" xr:uid="{00000000-0005-0000-0000-0000D2850000}"/>
    <cellStyle name="20% - Accent1 4 2 3 3 3 2 3" xfId="34441" xr:uid="{00000000-0005-0000-0000-0000D3850000}"/>
    <cellStyle name="20% - Accent1 4 2 3 3 3 2 3 2" xfId="34442" xr:uid="{00000000-0005-0000-0000-0000D4850000}"/>
    <cellStyle name="20% - Accent1 4 2 3 3 3 2 3 2 2" xfId="34443" xr:uid="{00000000-0005-0000-0000-0000D5850000}"/>
    <cellStyle name="20% - Accent1 4 2 3 3 3 2 3 2 2 2" xfId="34444" xr:uid="{00000000-0005-0000-0000-0000D6850000}"/>
    <cellStyle name="20% - Accent1 4 2 3 3 3 2 3 2 3" xfId="34445" xr:uid="{00000000-0005-0000-0000-0000D7850000}"/>
    <cellStyle name="20% - Accent1 4 2 3 3 3 2 3 3" xfId="34446" xr:uid="{00000000-0005-0000-0000-0000D8850000}"/>
    <cellStyle name="20% - Accent1 4 2 3 3 3 2 3 3 2" xfId="34447" xr:uid="{00000000-0005-0000-0000-0000D9850000}"/>
    <cellStyle name="20% - Accent1 4 2 3 3 3 2 3 4" xfId="34448" xr:uid="{00000000-0005-0000-0000-0000DA850000}"/>
    <cellStyle name="20% - Accent1 4 2 3 3 3 2 4" xfId="34449" xr:uid="{00000000-0005-0000-0000-0000DB850000}"/>
    <cellStyle name="20% - Accent1 4 2 3 3 3 2 4 2" xfId="34450" xr:uid="{00000000-0005-0000-0000-0000DC850000}"/>
    <cellStyle name="20% - Accent1 4 2 3 3 3 2 4 2 2" xfId="34451" xr:uid="{00000000-0005-0000-0000-0000DD850000}"/>
    <cellStyle name="20% - Accent1 4 2 3 3 3 2 4 2 2 2" xfId="34452" xr:uid="{00000000-0005-0000-0000-0000DE850000}"/>
    <cellStyle name="20% - Accent1 4 2 3 3 3 2 4 2 3" xfId="34453" xr:uid="{00000000-0005-0000-0000-0000DF850000}"/>
    <cellStyle name="20% - Accent1 4 2 3 3 3 2 4 3" xfId="34454" xr:uid="{00000000-0005-0000-0000-0000E0850000}"/>
    <cellStyle name="20% - Accent1 4 2 3 3 3 2 4 3 2" xfId="34455" xr:uid="{00000000-0005-0000-0000-0000E1850000}"/>
    <cellStyle name="20% - Accent1 4 2 3 3 3 2 4 4" xfId="34456" xr:uid="{00000000-0005-0000-0000-0000E2850000}"/>
    <cellStyle name="20% - Accent1 4 2 3 3 3 2 5" xfId="34457" xr:uid="{00000000-0005-0000-0000-0000E3850000}"/>
    <cellStyle name="20% - Accent1 4 2 3 3 3 2 5 2" xfId="34458" xr:uid="{00000000-0005-0000-0000-0000E4850000}"/>
    <cellStyle name="20% - Accent1 4 2 3 3 3 2 5 2 2" xfId="34459" xr:uid="{00000000-0005-0000-0000-0000E5850000}"/>
    <cellStyle name="20% - Accent1 4 2 3 3 3 2 5 3" xfId="34460" xr:uid="{00000000-0005-0000-0000-0000E6850000}"/>
    <cellStyle name="20% - Accent1 4 2 3 3 3 2 6" xfId="34461" xr:uid="{00000000-0005-0000-0000-0000E7850000}"/>
    <cellStyle name="20% - Accent1 4 2 3 3 3 2 6 2" xfId="34462" xr:uid="{00000000-0005-0000-0000-0000E8850000}"/>
    <cellStyle name="20% - Accent1 4 2 3 3 3 2 6 2 2" xfId="34463" xr:uid="{00000000-0005-0000-0000-0000E9850000}"/>
    <cellStyle name="20% - Accent1 4 2 3 3 3 2 6 3" xfId="34464" xr:uid="{00000000-0005-0000-0000-0000EA850000}"/>
    <cellStyle name="20% - Accent1 4 2 3 3 3 2 7" xfId="34465" xr:uid="{00000000-0005-0000-0000-0000EB850000}"/>
    <cellStyle name="20% - Accent1 4 2 3 3 3 2 7 2" xfId="34466" xr:uid="{00000000-0005-0000-0000-0000EC850000}"/>
    <cellStyle name="20% - Accent1 4 2 3 3 3 2 8" xfId="34467" xr:uid="{00000000-0005-0000-0000-0000ED850000}"/>
    <cellStyle name="20% - Accent1 4 2 3 3 3 2 8 2" xfId="34468" xr:uid="{00000000-0005-0000-0000-0000EE850000}"/>
    <cellStyle name="20% - Accent1 4 2 3 3 3 2 9" xfId="34469" xr:uid="{00000000-0005-0000-0000-0000EF850000}"/>
    <cellStyle name="20% - Accent1 4 2 3 3 3 3" xfId="34470" xr:uid="{00000000-0005-0000-0000-0000F0850000}"/>
    <cellStyle name="20% - Accent1 4 2 3 3 3 3 2" xfId="34471" xr:uid="{00000000-0005-0000-0000-0000F1850000}"/>
    <cellStyle name="20% - Accent1 4 2 3 3 3 3 2 2" xfId="34472" xr:uid="{00000000-0005-0000-0000-0000F2850000}"/>
    <cellStyle name="20% - Accent1 4 2 3 3 3 3 2 2 2" xfId="34473" xr:uid="{00000000-0005-0000-0000-0000F3850000}"/>
    <cellStyle name="20% - Accent1 4 2 3 3 3 3 2 2 2 2" xfId="34474" xr:uid="{00000000-0005-0000-0000-0000F4850000}"/>
    <cellStyle name="20% - Accent1 4 2 3 3 3 3 2 2 3" xfId="34475" xr:uid="{00000000-0005-0000-0000-0000F5850000}"/>
    <cellStyle name="20% - Accent1 4 2 3 3 3 3 2 3" xfId="34476" xr:uid="{00000000-0005-0000-0000-0000F6850000}"/>
    <cellStyle name="20% - Accent1 4 2 3 3 3 3 2 3 2" xfId="34477" xr:uid="{00000000-0005-0000-0000-0000F7850000}"/>
    <cellStyle name="20% - Accent1 4 2 3 3 3 3 2 4" xfId="34478" xr:uid="{00000000-0005-0000-0000-0000F8850000}"/>
    <cellStyle name="20% - Accent1 4 2 3 3 3 3 3" xfId="34479" xr:uid="{00000000-0005-0000-0000-0000F9850000}"/>
    <cellStyle name="20% - Accent1 4 2 3 3 3 3 3 2" xfId="34480" xr:uid="{00000000-0005-0000-0000-0000FA850000}"/>
    <cellStyle name="20% - Accent1 4 2 3 3 3 3 3 2 2" xfId="34481" xr:uid="{00000000-0005-0000-0000-0000FB850000}"/>
    <cellStyle name="20% - Accent1 4 2 3 3 3 3 3 2 2 2" xfId="34482" xr:uid="{00000000-0005-0000-0000-0000FC850000}"/>
    <cellStyle name="20% - Accent1 4 2 3 3 3 3 3 2 3" xfId="34483" xr:uid="{00000000-0005-0000-0000-0000FD850000}"/>
    <cellStyle name="20% - Accent1 4 2 3 3 3 3 3 3" xfId="34484" xr:uid="{00000000-0005-0000-0000-0000FE850000}"/>
    <cellStyle name="20% - Accent1 4 2 3 3 3 3 3 3 2" xfId="34485" xr:uid="{00000000-0005-0000-0000-0000FF850000}"/>
    <cellStyle name="20% - Accent1 4 2 3 3 3 3 3 4" xfId="34486" xr:uid="{00000000-0005-0000-0000-000000860000}"/>
    <cellStyle name="20% - Accent1 4 2 3 3 3 3 4" xfId="34487" xr:uid="{00000000-0005-0000-0000-000001860000}"/>
    <cellStyle name="20% - Accent1 4 2 3 3 3 3 4 2" xfId="34488" xr:uid="{00000000-0005-0000-0000-000002860000}"/>
    <cellStyle name="20% - Accent1 4 2 3 3 3 3 4 2 2" xfId="34489" xr:uid="{00000000-0005-0000-0000-000003860000}"/>
    <cellStyle name="20% - Accent1 4 2 3 3 3 3 4 2 2 2" xfId="34490" xr:uid="{00000000-0005-0000-0000-000004860000}"/>
    <cellStyle name="20% - Accent1 4 2 3 3 3 3 4 2 3" xfId="34491" xr:uid="{00000000-0005-0000-0000-000005860000}"/>
    <cellStyle name="20% - Accent1 4 2 3 3 3 3 4 3" xfId="34492" xr:uid="{00000000-0005-0000-0000-000006860000}"/>
    <cellStyle name="20% - Accent1 4 2 3 3 3 3 4 3 2" xfId="34493" xr:uid="{00000000-0005-0000-0000-000007860000}"/>
    <cellStyle name="20% - Accent1 4 2 3 3 3 3 4 4" xfId="34494" xr:uid="{00000000-0005-0000-0000-000008860000}"/>
    <cellStyle name="20% - Accent1 4 2 3 3 3 3 5" xfId="34495" xr:uid="{00000000-0005-0000-0000-000009860000}"/>
    <cellStyle name="20% - Accent1 4 2 3 3 3 3 5 2" xfId="34496" xr:uid="{00000000-0005-0000-0000-00000A860000}"/>
    <cellStyle name="20% - Accent1 4 2 3 3 3 3 5 2 2" xfId="34497" xr:uid="{00000000-0005-0000-0000-00000B860000}"/>
    <cellStyle name="20% - Accent1 4 2 3 3 3 3 5 3" xfId="34498" xr:uid="{00000000-0005-0000-0000-00000C860000}"/>
    <cellStyle name="20% - Accent1 4 2 3 3 3 3 6" xfId="34499" xr:uid="{00000000-0005-0000-0000-00000D860000}"/>
    <cellStyle name="20% - Accent1 4 2 3 3 3 3 6 2" xfId="34500" xr:uid="{00000000-0005-0000-0000-00000E860000}"/>
    <cellStyle name="20% - Accent1 4 2 3 3 3 3 6 2 2" xfId="34501" xr:uid="{00000000-0005-0000-0000-00000F860000}"/>
    <cellStyle name="20% - Accent1 4 2 3 3 3 3 6 3" xfId="34502" xr:uid="{00000000-0005-0000-0000-000010860000}"/>
    <cellStyle name="20% - Accent1 4 2 3 3 3 3 7" xfId="34503" xr:uid="{00000000-0005-0000-0000-000011860000}"/>
    <cellStyle name="20% - Accent1 4 2 3 3 3 3 7 2" xfId="34504" xr:uid="{00000000-0005-0000-0000-000012860000}"/>
    <cellStyle name="20% - Accent1 4 2 3 3 3 3 8" xfId="34505" xr:uid="{00000000-0005-0000-0000-000013860000}"/>
    <cellStyle name="20% - Accent1 4 2 3 3 3 3 8 2" xfId="34506" xr:uid="{00000000-0005-0000-0000-000014860000}"/>
    <cellStyle name="20% - Accent1 4 2 3 3 3 3 9" xfId="34507" xr:uid="{00000000-0005-0000-0000-000015860000}"/>
    <cellStyle name="20% - Accent1 4 2 3 3 3 4" xfId="34508" xr:uid="{00000000-0005-0000-0000-000016860000}"/>
    <cellStyle name="20% - Accent1 4 2 3 3 3 4 2" xfId="34509" xr:uid="{00000000-0005-0000-0000-000017860000}"/>
    <cellStyle name="20% - Accent1 4 2 3 3 3 4 2 2" xfId="34510" xr:uid="{00000000-0005-0000-0000-000018860000}"/>
    <cellStyle name="20% - Accent1 4 2 3 3 3 4 2 2 2" xfId="34511" xr:uid="{00000000-0005-0000-0000-000019860000}"/>
    <cellStyle name="20% - Accent1 4 2 3 3 3 4 2 3" xfId="34512" xr:uid="{00000000-0005-0000-0000-00001A860000}"/>
    <cellStyle name="20% - Accent1 4 2 3 3 3 4 3" xfId="34513" xr:uid="{00000000-0005-0000-0000-00001B860000}"/>
    <cellStyle name="20% - Accent1 4 2 3 3 3 4 3 2" xfId="34514" xr:uid="{00000000-0005-0000-0000-00001C860000}"/>
    <cellStyle name="20% - Accent1 4 2 3 3 3 4 4" xfId="34515" xr:uid="{00000000-0005-0000-0000-00001D860000}"/>
    <cellStyle name="20% - Accent1 4 2 3 3 3 5" xfId="34516" xr:uid="{00000000-0005-0000-0000-00001E860000}"/>
    <cellStyle name="20% - Accent1 4 2 3 3 3 5 2" xfId="34517" xr:uid="{00000000-0005-0000-0000-00001F860000}"/>
    <cellStyle name="20% - Accent1 4 2 3 3 3 5 2 2" xfId="34518" xr:uid="{00000000-0005-0000-0000-000020860000}"/>
    <cellStyle name="20% - Accent1 4 2 3 3 3 5 2 2 2" xfId="34519" xr:uid="{00000000-0005-0000-0000-000021860000}"/>
    <cellStyle name="20% - Accent1 4 2 3 3 3 5 2 3" xfId="34520" xr:uid="{00000000-0005-0000-0000-000022860000}"/>
    <cellStyle name="20% - Accent1 4 2 3 3 3 5 3" xfId="34521" xr:uid="{00000000-0005-0000-0000-000023860000}"/>
    <cellStyle name="20% - Accent1 4 2 3 3 3 5 3 2" xfId="34522" xr:uid="{00000000-0005-0000-0000-000024860000}"/>
    <cellStyle name="20% - Accent1 4 2 3 3 3 5 4" xfId="34523" xr:uid="{00000000-0005-0000-0000-000025860000}"/>
    <cellStyle name="20% - Accent1 4 2 3 3 3 6" xfId="34524" xr:uid="{00000000-0005-0000-0000-000026860000}"/>
    <cellStyle name="20% - Accent1 4 2 3 3 3 6 2" xfId="34525" xr:uid="{00000000-0005-0000-0000-000027860000}"/>
    <cellStyle name="20% - Accent1 4 2 3 3 3 6 2 2" xfId="34526" xr:uid="{00000000-0005-0000-0000-000028860000}"/>
    <cellStyle name="20% - Accent1 4 2 3 3 3 6 2 2 2" xfId="34527" xr:uid="{00000000-0005-0000-0000-000029860000}"/>
    <cellStyle name="20% - Accent1 4 2 3 3 3 6 2 3" xfId="34528" xr:uid="{00000000-0005-0000-0000-00002A860000}"/>
    <cellStyle name="20% - Accent1 4 2 3 3 3 6 3" xfId="34529" xr:uid="{00000000-0005-0000-0000-00002B860000}"/>
    <cellStyle name="20% - Accent1 4 2 3 3 3 6 3 2" xfId="34530" xr:uid="{00000000-0005-0000-0000-00002C860000}"/>
    <cellStyle name="20% - Accent1 4 2 3 3 3 6 4" xfId="34531" xr:uid="{00000000-0005-0000-0000-00002D860000}"/>
    <cellStyle name="20% - Accent1 4 2 3 3 3 7" xfId="34532" xr:uid="{00000000-0005-0000-0000-00002E860000}"/>
    <cellStyle name="20% - Accent1 4 2 3 3 3 7 2" xfId="34533" xr:uid="{00000000-0005-0000-0000-00002F860000}"/>
    <cellStyle name="20% - Accent1 4 2 3 3 3 7 2 2" xfId="34534" xr:uid="{00000000-0005-0000-0000-000030860000}"/>
    <cellStyle name="20% - Accent1 4 2 3 3 3 7 3" xfId="34535" xr:uid="{00000000-0005-0000-0000-000031860000}"/>
    <cellStyle name="20% - Accent1 4 2 3 3 3 8" xfId="34536" xr:uid="{00000000-0005-0000-0000-000032860000}"/>
    <cellStyle name="20% - Accent1 4 2 3 3 3 8 2" xfId="34537" xr:uid="{00000000-0005-0000-0000-000033860000}"/>
    <cellStyle name="20% - Accent1 4 2 3 3 3 8 2 2" xfId="34538" xr:uid="{00000000-0005-0000-0000-000034860000}"/>
    <cellStyle name="20% - Accent1 4 2 3 3 3 8 3" xfId="34539" xr:uid="{00000000-0005-0000-0000-000035860000}"/>
    <cellStyle name="20% - Accent1 4 2 3 3 3 9" xfId="34540" xr:uid="{00000000-0005-0000-0000-000036860000}"/>
    <cellStyle name="20% - Accent1 4 2 3 3 3 9 2" xfId="34541" xr:uid="{00000000-0005-0000-0000-000037860000}"/>
    <cellStyle name="20% - Accent1 4 2 3 3 4" xfId="34542" xr:uid="{00000000-0005-0000-0000-000038860000}"/>
    <cellStyle name="20% - Accent1 4 2 3 3 4 10" xfId="34543" xr:uid="{00000000-0005-0000-0000-000039860000}"/>
    <cellStyle name="20% - Accent1 4 2 3 3 4 10 2" xfId="34544" xr:uid="{00000000-0005-0000-0000-00003A860000}"/>
    <cellStyle name="20% - Accent1 4 2 3 3 4 11" xfId="34545" xr:uid="{00000000-0005-0000-0000-00003B860000}"/>
    <cellStyle name="20% - Accent1 4 2 3 3 4 2" xfId="34546" xr:uid="{00000000-0005-0000-0000-00003C860000}"/>
    <cellStyle name="20% - Accent1 4 2 3 3 4 2 2" xfId="34547" xr:uid="{00000000-0005-0000-0000-00003D860000}"/>
    <cellStyle name="20% - Accent1 4 2 3 3 4 2 2 2" xfId="34548" xr:uid="{00000000-0005-0000-0000-00003E860000}"/>
    <cellStyle name="20% - Accent1 4 2 3 3 4 2 2 2 2" xfId="34549" xr:uid="{00000000-0005-0000-0000-00003F860000}"/>
    <cellStyle name="20% - Accent1 4 2 3 3 4 2 2 2 2 2" xfId="34550" xr:uid="{00000000-0005-0000-0000-000040860000}"/>
    <cellStyle name="20% - Accent1 4 2 3 3 4 2 2 2 3" xfId="34551" xr:uid="{00000000-0005-0000-0000-000041860000}"/>
    <cellStyle name="20% - Accent1 4 2 3 3 4 2 2 3" xfId="34552" xr:uid="{00000000-0005-0000-0000-000042860000}"/>
    <cellStyle name="20% - Accent1 4 2 3 3 4 2 2 3 2" xfId="34553" xr:uid="{00000000-0005-0000-0000-000043860000}"/>
    <cellStyle name="20% - Accent1 4 2 3 3 4 2 2 4" xfId="34554" xr:uid="{00000000-0005-0000-0000-000044860000}"/>
    <cellStyle name="20% - Accent1 4 2 3 3 4 2 3" xfId="34555" xr:uid="{00000000-0005-0000-0000-000045860000}"/>
    <cellStyle name="20% - Accent1 4 2 3 3 4 2 3 2" xfId="34556" xr:uid="{00000000-0005-0000-0000-000046860000}"/>
    <cellStyle name="20% - Accent1 4 2 3 3 4 2 3 2 2" xfId="34557" xr:uid="{00000000-0005-0000-0000-000047860000}"/>
    <cellStyle name="20% - Accent1 4 2 3 3 4 2 3 2 2 2" xfId="34558" xr:uid="{00000000-0005-0000-0000-000048860000}"/>
    <cellStyle name="20% - Accent1 4 2 3 3 4 2 3 2 3" xfId="34559" xr:uid="{00000000-0005-0000-0000-000049860000}"/>
    <cellStyle name="20% - Accent1 4 2 3 3 4 2 3 3" xfId="34560" xr:uid="{00000000-0005-0000-0000-00004A860000}"/>
    <cellStyle name="20% - Accent1 4 2 3 3 4 2 3 3 2" xfId="34561" xr:uid="{00000000-0005-0000-0000-00004B860000}"/>
    <cellStyle name="20% - Accent1 4 2 3 3 4 2 3 4" xfId="34562" xr:uid="{00000000-0005-0000-0000-00004C860000}"/>
    <cellStyle name="20% - Accent1 4 2 3 3 4 2 4" xfId="34563" xr:uid="{00000000-0005-0000-0000-00004D860000}"/>
    <cellStyle name="20% - Accent1 4 2 3 3 4 2 4 2" xfId="34564" xr:uid="{00000000-0005-0000-0000-00004E860000}"/>
    <cellStyle name="20% - Accent1 4 2 3 3 4 2 4 2 2" xfId="34565" xr:uid="{00000000-0005-0000-0000-00004F860000}"/>
    <cellStyle name="20% - Accent1 4 2 3 3 4 2 4 2 2 2" xfId="34566" xr:uid="{00000000-0005-0000-0000-000050860000}"/>
    <cellStyle name="20% - Accent1 4 2 3 3 4 2 4 2 3" xfId="34567" xr:uid="{00000000-0005-0000-0000-000051860000}"/>
    <cellStyle name="20% - Accent1 4 2 3 3 4 2 4 3" xfId="34568" xr:uid="{00000000-0005-0000-0000-000052860000}"/>
    <cellStyle name="20% - Accent1 4 2 3 3 4 2 4 3 2" xfId="34569" xr:uid="{00000000-0005-0000-0000-000053860000}"/>
    <cellStyle name="20% - Accent1 4 2 3 3 4 2 4 4" xfId="34570" xr:uid="{00000000-0005-0000-0000-000054860000}"/>
    <cellStyle name="20% - Accent1 4 2 3 3 4 2 5" xfId="34571" xr:uid="{00000000-0005-0000-0000-000055860000}"/>
    <cellStyle name="20% - Accent1 4 2 3 3 4 2 5 2" xfId="34572" xr:uid="{00000000-0005-0000-0000-000056860000}"/>
    <cellStyle name="20% - Accent1 4 2 3 3 4 2 5 2 2" xfId="34573" xr:uid="{00000000-0005-0000-0000-000057860000}"/>
    <cellStyle name="20% - Accent1 4 2 3 3 4 2 5 3" xfId="34574" xr:uid="{00000000-0005-0000-0000-000058860000}"/>
    <cellStyle name="20% - Accent1 4 2 3 3 4 2 6" xfId="34575" xr:uid="{00000000-0005-0000-0000-000059860000}"/>
    <cellStyle name="20% - Accent1 4 2 3 3 4 2 6 2" xfId="34576" xr:uid="{00000000-0005-0000-0000-00005A860000}"/>
    <cellStyle name="20% - Accent1 4 2 3 3 4 2 6 2 2" xfId="34577" xr:uid="{00000000-0005-0000-0000-00005B860000}"/>
    <cellStyle name="20% - Accent1 4 2 3 3 4 2 6 3" xfId="34578" xr:uid="{00000000-0005-0000-0000-00005C860000}"/>
    <cellStyle name="20% - Accent1 4 2 3 3 4 2 7" xfId="34579" xr:uid="{00000000-0005-0000-0000-00005D860000}"/>
    <cellStyle name="20% - Accent1 4 2 3 3 4 2 7 2" xfId="34580" xr:uid="{00000000-0005-0000-0000-00005E860000}"/>
    <cellStyle name="20% - Accent1 4 2 3 3 4 2 8" xfId="34581" xr:uid="{00000000-0005-0000-0000-00005F860000}"/>
    <cellStyle name="20% - Accent1 4 2 3 3 4 2 8 2" xfId="34582" xr:uid="{00000000-0005-0000-0000-000060860000}"/>
    <cellStyle name="20% - Accent1 4 2 3 3 4 2 9" xfId="34583" xr:uid="{00000000-0005-0000-0000-000061860000}"/>
    <cellStyle name="20% - Accent1 4 2 3 3 4 3" xfId="34584" xr:uid="{00000000-0005-0000-0000-000062860000}"/>
    <cellStyle name="20% - Accent1 4 2 3 3 4 3 2" xfId="34585" xr:uid="{00000000-0005-0000-0000-000063860000}"/>
    <cellStyle name="20% - Accent1 4 2 3 3 4 3 2 2" xfId="34586" xr:uid="{00000000-0005-0000-0000-000064860000}"/>
    <cellStyle name="20% - Accent1 4 2 3 3 4 3 2 2 2" xfId="34587" xr:uid="{00000000-0005-0000-0000-000065860000}"/>
    <cellStyle name="20% - Accent1 4 2 3 3 4 3 2 2 2 2" xfId="34588" xr:uid="{00000000-0005-0000-0000-000066860000}"/>
    <cellStyle name="20% - Accent1 4 2 3 3 4 3 2 2 3" xfId="34589" xr:uid="{00000000-0005-0000-0000-000067860000}"/>
    <cellStyle name="20% - Accent1 4 2 3 3 4 3 2 3" xfId="34590" xr:uid="{00000000-0005-0000-0000-000068860000}"/>
    <cellStyle name="20% - Accent1 4 2 3 3 4 3 2 3 2" xfId="34591" xr:uid="{00000000-0005-0000-0000-000069860000}"/>
    <cellStyle name="20% - Accent1 4 2 3 3 4 3 2 4" xfId="34592" xr:uid="{00000000-0005-0000-0000-00006A860000}"/>
    <cellStyle name="20% - Accent1 4 2 3 3 4 3 3" xfId="34593" xr:uid="{00000000-0005-0000-0000-00006B860000}"/>
    <cellStyle name="20% - Accent1 4 2 3 3 4 3 3 2" xfId="34594" xr:uid="{00000000-0005-0000-0000-00006C860000}"/>
    <cellStyle name="20% - Accent1 4 2 3 3 4 3 3 2 2" xfId="34595" xr:uid="{00000000-0005-0000-0000-00006D860000}"/>
    <cellStyle name="20% - Accent1 4 2 3 3 4 3 3 2 2 2" xfId="34596" xr:uid="{00000000-0005-0000-0000-00006E860000}"/>
    <cellStyle name="20% - Accent1 4 2 3 3 4 3 3 2 3" xfId="34597" xr:uid="{00000000-0005-0000-0000-00006F860000}"/>
    <cellStyle name="20% - Accent1 4 2 3 3 4 3 3 3" xfId="34598" xr:uid="{00000000-0005-0000-0000-000070860000}"/>
    <cellStyle name="20% - Accent1 4 2 3 3 4 3 3 3 2" xfId="34599" xr:uid="{00000000-0005-0000-0000-000071860000}"/>
    <cellStyle name="20% - Accent1 4 2 3 3 4 3 3 4" xfId="34600" xr:uid="{00000000-0005-0000-0000-000072860000}"/>
    <cellStyle name="20% - Accent1 4 2 3 3 4 3 4" xfId="34601" xr:uid="{00000000-0005-0000-0000-000073860000}"/>
    <cellStyle name="20% - Accent1 4 2 3 3 4 3 4 2" xfId="34602" xr:uid="{00000000-0005-0000-0000-000074860000}"/>
    <cellStyle name="20% - Accent1 4 2 3 3 4 3 4 2 2" xfId="34603" xr:uid="{00000000-0005-0000-0000-000075860000}"/>
    <cellStyle name="20% - Accent1 4 2 3 3 4 3 4 2 2 2" xfId="34604" xr:uid="{00000000-0005-0000-0000-000076860000}"/>
    <cellStyle name="20% - Accent1 4 2 3 3 4 3 4 2 3" xfId="34605" xr:uid="{00000000-0005-0000-0000-000077860000}"/>
    <cellStyle name="20% - Accent1 4 2 3 3 4 3 4 3" xfId="34606" xr:uid="{00000000-0005-0000-0000-000078860000}"/>
    <cellStyle name="20% - Accent1 4 2 3 3 4 3 4 3 2" xfId="34607" xr:uid="{00000000-0005-0000-0000-000079860000}"/>
    <cellStyle name="20% - Accent1 4 2 3 3 4 3 4 4" xfId="34608" xr:uid="{00000000-0005-0000-0000-00007A860000}"/>
    <cellStyle name="20% - Accent1 4 2 3 3 4 3 5" xfId="34609" xr:uid="{00000000-0005-0000-0000-00007B860000}"/>
    <cellStyle name="20% - Accent1 4 2 3 3 4 3 5 2" xfId="34610" xr:uid="{00000000-0005-0000-0000-00007C860000}"/>
    <cellStyle name="20% - Accent1 4 2 3 3 4 3 5 2 2" xfId="34611" xr:uid="{00000000-0005-0000-0000-00007D860000}"/>
    <cellStyle name="20% - Accent1 4 2 3 3 4 3 5 3" xfId="34612" xr:uid="{00000000-0005-0000-0000-00007E860000}"/>
    <cellStyle name="20% - Accent1 4 2 3 3 4 3 6" xfId="34613" xr:uid="{00000000-0005-0000-0000-00007F860000}"/>
    <cellStyle name="20% - Accent1 4 2 3 3 4 3 6 2" xfId="34614" xr:uid="{00000000-0005-0000-0000-000080860000}"/>
    <cellStyle name="20% - Accent1 4 2 3 3 4 3 6 2 2" xfId="34615" xr:uid="{00000000-0005-0000-0000-000081860000}"/>
    <cellStyle name="20% - Accent1 4 2 3 3 4 3 6 3" xfId="34616" xr:uid="{00000000-0005-0000-0000-000082860000}"/>
    <cellStyle name="20% - Accent1 4 2 3 3 4 3 7" xfId="34617" xr:uid="{00000000-0005-0000-0000-000083860000}"/>
    <cellStyle name="20% - Accent1 4 2 3 3 4 3 7 2" xfId="34618" xr:uid="{00000000-0005-0000-0000-000084860000}"/>
    <cellStyle name="20% - Accent1 4 2 3 3 4 3 8" xfId="34619" xr:uid="{00000000-0005-0000-0000-000085860000}"/>
    <cellStyle name="20% - Accent1 4 2 3 3 4 3 8 2" xfId="34620" xr:uid="{00000000-0005-0000-0000-000086860000}"/>
    <cellStyle name="20% - Accent1 4 2 3 3 4 3 9" xfId="34621" xr:uid="{00000000-0005-0000-0000-000087860000}"/>
    <cellStyle name="20% - Accent1 4 2 3 3 4 4" xfId="34622" xr:uid="{00000000-0005-0000-0000-000088860000}"/>
    <cellStyle name="20% - Accent1 4 2 3 3 4 4 2" xfId="34623" xr:uid="{00000000-0005-0000-0000-000089860000}"/>
    <cellStyle name="20% - Accent1 4 2 3 3 4 4 2 2" xfId="34624" xr:uid="{00000000-0005-0000-0000-00008A860000}"/>
    <cellStyle name="20% - Accent1 4 2 3 3 4 4 2 2 2" xfId="34625" xr:uid="{00000000-0005-0000-0000-00008B860000}"/>
    <cellStyle name="20% - Accent1 4 2 3 3 4 4 2 3" xfId="34626" xr:uid="{00000000-0005-0000-0000-00008C860000}"/>
    <cellStyle name="20% - Accent1 4 2 3 3 4 4 3" xfId="34627" xr:uid="{00000000-0005-0000-0000-00008D860000}"/>
    <cellStyle name="20% - Accent1 4 2 3 3 4 4 3 2" xfId="34628" xr:uid="{00000000-0005-0000-0000-00008E860000}"/>
    <cellStyle name="20% - Accent1 4 2 3 3 4 4 4" xfId="34629" xr:uid="{00000000-0005-0000-0000-00008F860000}"/>
    <cellStyle name="20% - Accent1 4 2 3 3 4 5" xfId="34630" xr:uid="{00000000-0005-0000-0000-000090860000}"/>
    <cellStyle name="20% - Accent1 4 2 3 3 4 5 2" xfId="34631" xr:uid="{00000000-0005-0000-0000-000091860000}"/>
    <cellStyle name="20% - Accent1 4 2 3 3 4 5 2 2" xfId="34632" xr:uid="{00000000-0005-0000-0000-000092860000}"/>
    <cellStyle name="20% - Accent1 4 2 3 3 4 5 2 2 2" xfId="34633" xr:uid="{00000000-0005-0000-0000-000093860000}"/>
    <cellStyle name="20% - Accent1 4 2 3 3 4 5 2 3" xfId="34634" xr:uid="{00000000-0005-0000-0000-000094860000}"/>
    <cellStyle name="20% - Accent1 4 2 3 3 4 5 3" xfId="34635" xr:uid="{00000000-0005-0000-0000-000095860000}"/>
    <cellStyle name="20% - Accent1 4 2 3 3 4 5 3 2" xfId="34636" xr:uid="{00000000-0005-0000-0000-000096860000}"/>
    <cellStyle name="20% - Accent1 4 2 3 3 4 5 4" xfId="34637" xr:uid="{00000000-0005-0000-0000-000097860000}"/>
    <cellStyle name="20% - Accent1 4 2 3 3 4 6" xfId="34638" xr:uid="{00000000-0005-0000-0000-000098860000}"/>
    <cellStyle name="20% - Accent1 4 2 3 3 4 6 2" xfId="34639" xr:uid="{00000000-0005-0000-0000-000099860000}"/>
    <cellStyle name="20% - Accent1 4 2 3 3 4 6 2 2" xfId="34640" xr:uid="{00000000-0005-0000-0000-00009A860000}"/>
    <cellStyle name="20% - Accent1 4 2 3 3 4 6 2 2 2" xfId="34641" xr:uid="{00000000-0005-0000-0000-00009B860000}"/>
    <cellStyle name="20% - Accent1 4 2 3 3 4 6 2 3" xfId="34642" xr:uid="{00000000-0005-0000-0000-00009C860000}"/>
    <cellStyle name="20% - Accent1 4 2 3 3 4 6 3" xfId="34643" xr:uid="{00000000-0005-0000-0000-00009D860000}"/>
    <cellStyle name="20% - Accent1 4 2 3 3 4 6 3 2" xfId="34644" xr:uid="{00000000-0005-0000-0000-00009E860000}"/>
    <cellStyle name="20% - Accent1 4 2 3 3 4 6 4" xfId="34645" xr:uid="{00000000-0005-0000-0000-00009F860000}"/>
    <cellStyle name="20% - Accent1 4 2 3 3 4 7" xfId="34646" xr:uid="{00000000-0005-0000-0000-0000A0860000}"/>
    <cellStyle name="20% - Accent1 4 2 3 3 4 7 2" xfId="34647" xr:uid="{00000000-0005-0000-0000-0000A1860000}"/>
    <cellStyle name="20% - Accent1 4 2 3 3 4 7 2 2" xfId="34648" xr:uid="{00000000-0005-0000-0000-0000A2860000}"/>
    <cellStyle name="20% - Accent1 4 2 3 3 4 7 3" xfId="34649" xr:uid="{00000000-0005-0000-0000-0000A3860000}"/>
    <cellStyle name="20% - Accent1 4 2 3 3 4 8" xfId="34650" xr:uid="{00000000-0005-0000-0000-0000A4860000}"/>
    <cellStyle name="20% - Accent1 4 2 3 3 4 8 2" xfId="34651" xr:uid="{00000000-0005-0000-0000-0000A5860000}"/>
    <cellStyle name="20% - Accent1 4 2 3 3 4 8 2 2" xfId="34652" xr:uid="{00000000-0005-0000-0000-0000A6860000}"/>
    <cellStyle name="20% - Accent1 4 2 3 3 4 8 3" xfId="34653" xr:uid="{00000000-0005-0000-0000-0000A7860000}"/>
    <cellStyle name="20% - Accent1 4 2 3 3 4 9" xfId="34654" xr:uid="{00000000-0005-0000-0000-0000A8860000}"/>
    <cellStyle name="20% - Accent1 4 2 3 3 4 9 2" xfId="34655" xr:uid="{00000000-0005-0000-0000-0000A9860000}"/>
    <cellStyle name="20% - Accent1 4 2 3 3 5" xfId="34656" xr:uid="{00000000-0005-0000-0000-0000AA860000}"/>
    <cellStyle name="20% - Accent1 4 2 3 3 5 2" xfId="34657" xr:uid="{00000000-0005-0000-0000-0000AB860000}"/>
    <cellStyle name="20% - Accent1 4 2 3 3 5 2 2" xfId="34658" xr:uid="{00000000-0005-0000-0000-0000AC860000}"/>
    <cellStyle name="20% - Accent1 4 2 3 3 5 2 2 2" xfId="34659" xr:uid="{00000000-0005-0000-0000-0000AD860000}"/>
    <cellStyle name="20% - Accent1 4 2 3 3 5 2 2 2 2" xfId="34660" xr:uid="{00000000-0005-0000-0000-0000AE860000}"/>
    <cellStyle name="20% - Accent1 4 2 3 3 5 2 2 3" xfId="34661" xr:uid="{00000000-0005-0000-0000-0000AF860000}"/>
    <cellStyle name="20% - Accent1 4 2 3 3 5 2 3" xfId="34662" xr:uid="{00000000-0005-0000-0000-0000B0860000}"/>
    <cellStyle name="20% - Accent1 4 2 3 3 5 2 3 2" xfId="34663" xr:uid="{00000000-0005-0000-0000-0000B1860000}"/>
    <cellStyle name="20% - Accent1 4 2 3 3 5 2 4" xfId="34664" xr:uid="{00000000-0005-0000-0000-0000B2860000}"/>
    <cellStyle name="20% - Accent1 4 2 3 3 5 3" xfId="34665" xr:uid="{00000000-0005-0000-0000-0000B3860000}"/>
    <cellStyle name="20% - Accent1 4 2 3 3 5 3 2" xfId="34666" xr:uid="{00000000-0005-0000-0000-0000B4860000}"/>
    <cellStyle name="20% - Accent1 4 2 3 3 5 3 2 2" xfId="34667" xr:uid="{00000000-0005-0000-0000-0000B5860000}"/>
    <cellStyle name="20% - Accent1 4 2 3 3 5 3 2 2 2" xfId="34668" xr:uid="{00000000-0005-0000-0000-0000B6860000}"/>
    <cellStyle name="20% - Accent1 4 2 3 3 5 3 2 3" xfId="34669" xr:uid="{00000000-0005-0000-0000-0000B7860000}"/>
    <cellStyle name="20% - Accent1 4 2 3 3 5 3 3" xfId="34670" xr:uid="{00000000-0005-0000-0000-0000B8860000}"/>
    <cellStyle name="20% - Accent1 4 2 3 3 5 3 3 2" xfId="34671" xr:uid="{00000000-0005-0000-0000-0000B9860000}"/>
    <cellStyle name="20% - Accent1 4 2 3 3 5 3 4" xfId="34672" xr:uid="{00000000-0005-0000-0000-0000BA860000}"/>
    <cellStyle name="20% - Accent1 4 2 3 3 5 4" xfId="34673" xr:uid="{00000000-0005-0000-0000-0000BB860000}"/>
    <cellStyle name="20% - Accent1 4 2 3 3 5 4 2" xfId="34674" xr:uid="{00000000-0005-0000-0000-0000BC860000}"/>
    <cellStyle name="20% - Accent1 4 2 3 3 5 4 2 2" xfId="34675" xr:uid="{00000000-0005-0000-0000-0000BD860000}"/>
    <cellStyle name="20% - Accent1 4 2 3 3 5 4 2 2 2" xfId="34676" xr:uid="{00000000-0005-0000-0000-0000BE860000}"/>
    <cellStyle name="20% - Accent1 4 2 3 3 5 4 2 3" xfId="34677" xr:uid="{00000000-0005-0000-0000-0000BF860000}"/>
    <cellStyle name="20% - Accent1 4 2 3 3 5 4 3" xfId="34678" xr:uid="{00000000-0005-0000-0000-0000C0860000}"/>
    <cellStyle name="20% - Accent1 4 2 3 3 5 4 3 2" xfId="34679" xr:uid="{00000000-0005-0000-0000-0000C1860000}"/>
    <cellStyle name="20% - Accent1 4 2 3 3 5 4 4" xfId="34680" xr:uid="{00000000-0005-0000-0000-0000C2860000}"/>
    <cellStyle name="20% - Accent1 4 2 3 3 5 5" xfId="34681" xr:uid="{00000000-0005-0000-0000-0000C3860000}"/>
    <cellStyle name="20% - Accent1 4 2 3 3 5 5 2" xfId="34682" xr:uid="{00000000-0005-0000-0000-0000C4860000}"/>
    <cellStyle name="20% - Accent1 4 2 3 3 5 5 2 2" xfId="34683" xr:uid="{00000000-0005-0000-0000-0000C5860000}"/>
    <cellStyle name="20% - Accent1 4 2 3 3 5 5 3" xfId="34684" xr:uid="{00000000-0005-0000-0000-0000C6860000}"/>
    <cellStyle name="20% - Accent1 4 2 3 3 5 6" xfId="34685" xr:uid="{00000000-0005-0000-0000-0000C7860000}"/>
    <cellStyle name="20% - Accent1 4 2 3 3 5 6 2" xfId="34686" xr:uid="{00000000-0005-0000-0000-0000C8860000}"/>
    <cellStyle name="20% - Accent1 4 2 3 3 5 6 2 2" xfId="34687" xr:uid="{00000000-0005-0000-0000-0000C9860000}"/>
    <cellStyle name="20% - Accent1 4 2 3 3 5 6 3" xfId="34688" xr:uid="{00000000-0005-0000-0000-0000CA860000}"/>
    <cellStyle name="20% - Accent1 4 2 3 3 5 7" xfId="34689" xr:uid="{00000000-0005-0000-0000-0000CB860000}"/>
    <cellStyle name="20% - Accent1 4 2 3 3 5 7 2" xfId="34690" xr:uid="{00000000-0005-0000-0000-0000CC860000}"/>
    <cellStyle name="20% - Accent1 4 2 3 3 5 8" xfId="34691" xr:uid="{00000000-0005-0000-0000-0000CD860000}"/>
    <cellStyle name="20% - Accent1 4 2 3 3 5 8 2" xfId="34692" xr:uid="{00000000-0005-0000-0000-0000CE860000}"/>
    <cellStyle name="20% - Accent1 4 2 3 3 5 9" xfId="34693" xr:uid="{00000000-0005-0000-0000-0000CF860000}"/>
    <cellStyle name="20% - Accent1 4 2 3 3 6" xfId="34694" xr:uid="{00000000-0005-0000-0000-0000D0860000}"/>
    <cellStyle name="20% - Accent1 4 2 3 3 6 2" xfId="34695" xr:uid="{00000000-0005-0000-0000-0000D1860000}"/>
    <cellStyle name="20% - Accent1 4 2 3 3 6 2 2" xfId="34696" xr:uid="{00000000-0005-0000-0000-0000D2860000}"/>
    <cellStyle name="20% - Accent1 4 2 3 3 6 2 2 2" xfId="34697" xr:uid="{00000000-0005-0000-0000-0000D3860000}"/>
    <cellStyle name="20% - Accent1 4 2 3 3 6 2 2 2 2" xfId="34698" xr:uid="{00000000-0005-0000-0000-0000D4860000}"/>
    <cellStyle name="20% - Accent1 4 2 3 3 6 2 2 3" xfId="34699" xr:uid="{00000000-0005-0000-0000-0000D5860000}"/>
    <cellStyle name="20% - Accent1 4 2 3 3 6 2 3" xfId="34700" xr:uid="{00000000-0005-0000-0000-0000D6860000}"/>
    <cellStyle name="20% - Accent1 4 2 3 3 6 2 3 2" xfId="34701" xr:uid="{00000000-0005-0000-0000-0000D7860000}"/>
    <cellStyle name="20% - Accent1 4 2 3 3 6 2 4" xfId="34702" xr:uid="{00000000-0005-0000-0000-0000D8860000}"/>
    <cellStyle name="20% - Accent1 4 2 3 3 6 3" xfId="34703" xr:uid="{00000000-0005-0000-0000-0000D9860000}"/>
    <cellStyle name="20% - Accent1 4 2 3 3 6 3 2" xfId="34704" xr:uid="{00000000-0005-0000-0000-0000DA860000}"/>
    <cellStyle name="20% - Accent1 4 2 3 3 6 3 2 2" xfId="34705" xr:uid="{00000000-0005-0000-0000-0000DB860000}"/>
    <cellStyle name="20% - Accent1 4 2 3 3 6 3 2 2 2" xfId="34706" xr:uid="{00000000-0005-0000-0000-0000DC860000}"/>
    <cellStyle name="20% - Accent1 4 2 3 3 6 3 2 3" xfId="34707" xr:uid="{00000000-0005-0000-0000-0000DD860000}"/>
    <cellStyle name="20% - Accent1 4 2 3 3 6 3 3" xfId="34708" xr:uid="{00000000-0005-0000-0000-0000DE860000}"/>
    <cellStyle name="20% - Accent1 4 2 3 3 6 3 3 2" xfId="34709" xr:uid="{00000000-0005-0000-0000-0000DF860000}"/>
    <cellStyle name="20% - Accent1 4 2 3 3 6 3 4" xfId="34710" xr:uid="{00000000-0005-0000-0000-0000E0860000}"/>
    <cellStyle name="20% - Accent1 4 2 3 3 6 4" xfId="34711" xr:uid="{00000000-0005-0000-0000-0000E1860000}"/>
    <cellStyle name="20% - Accent1 4 2 3 3 6 4 2" xfId="34712" xr:uid="{00000000-0005-0000-0000-0000E2860000}"/>
    <cellStyle name="20% - Accent1 4 2 3 3 6 4 2 2" xfId="34713" xr:uid="{00000000-0005-0000-0000-0000E3860000}"/>
    <cellStyle name="20% - Accent1 4 2 3 3 6 4 2 2 2" xfId="34714" xr:uid="{00000000-0005-0000-0000-0000E4860000}"/>
    <cellStyle name="20% - Accent1 4 2 3 3 6 4 2 3" xfId="34715" xr:uid="{00000000-0005-0000-0000-0000E5860000}"/>
    <cellStyle name="20% - Accent1 4 2 3 3 6 4 3" xfId="34716" xr:uid="{00000000-0005-0000-0000-0000E6860000}"/>
    <cellStyle name="20% - Accent1 4 2 3 3 6 4 3 2" xfId="34717" xr:uid="{00000000-0005-0000-0000-0000E7860000}"/>
    <cellStyle name="20% - Accent1 4 2 3 3 6 4 4" xfId="34718" xr:uid="{00000000-0005-0000-0000-0000E8860000}"/>
    <cellStyle name="20% - Accent1 4 2 3 3 6 5" xfId="34719" xr:uid="{00000000-0005-0000-0000-0000E9860000}"/>
    <cellStyle name="20% - Accent1 4 2 3 3 6 5 2" xfId="34720" xr:uid="{00000000-0005-0000-0000-0000EA860000}"/>
    <cellStyle name="20% - Accent1 4 2 3 3 6 5 2 2" xfId="34721" xr:uid="{00000000-0005-0000-0000-0000EB860000}"/>
    <cellStyle name="20% - Accent1 4 2 3 3 6 5 3" xfId="34722" xr:uid="{00000000-0005-0000-0000-0000EC860000}"/>
    <cellStyle name="20% - Accent1 4 2 3 3 6 6" xfId="34723" xr:uid="{00000000-0005-0000-0000-0000ED860000}"/>
    <cellStyle name="20% - Accent1 4 2 3 3 6 6 2" xfId="34724" xr:uid="{00000000-0005-0000-0000-0000EE860000}"/>
    <cellStyle name="20% - Accent1 4 2 3 3 6 6 2 2" xfId="34725" xr:uid="{00000000-0005-0000-0000-0000EF860000}"/>
    <cellStyle name="20% - Accent1 4 2 3 3 6 6 3" xfId="34726" xr:uid="{00000000-0005-0000-0000-0000F0860000}"/>
    <cellStyle name="20% - Accent1 4 2 3 3 6 7" xfId="34727" xr:uid="{00000000-0005-0000-0000-0000F1860000}"/>
    <cellStyle name="20% - Accent1 4 2 3 3 6 7 2" xfId="34728" xr:uid="{00000000-0005-0000-0000-0000F2860000}"/>
    <cellStyle name="20% - Accent1 4 2 3 3 6 8" xfId="34729" xr:uid="{00000000-0005-0000-0000-0000F3860000}"/>
    <cellStyle name="20% - Accent1 4 2 3 3 6 8 2" xfId="34730" xr:uid="{00000000-0005-0000-0000-0000F4860000}"/>
    <cellStyle name="20% - Accent1 4 2 3 3 6 9" xfId="34731" xr:uid="{00000000-0005-0000-0000-0000F5860000}"/>
    <cellStyle name="20% - Accent1 4 2 3 3 7" xfId="34732" xr:uid="{00000000-0005-0000-0000-0000F6860000}"/>
    <cellStyle name="20% - Accent1 4 2 3 3 7 2" xfId="34733" xr:uid="{00000000-0005-0000-0000-0000F7860000}"/>
    <cellStyle name="20% - Accent1 4 2 3 3 7 2 2" xfId="34734" xr:uid="{00000000-0005-0000-0000-0000F8860000}"/>
    <cellStyle name="20% - Accent1 4 2 3 3 7 2 2 2" xfId="34735" xr:uid="{00000000-0005-0000-0000-0000F9860000}"/>
    <cellStyle name="20% - Accent1 4 2 3 3 7 2 3" xfId="34736" xr:uid="{00000000-0005-0000-0000-0000FA860000}"/>
    <cellStyle name="20% - Accent1 4 2 3 3 7 3" xfId="34737" xr:uid="{00000000-0005-0000-0000-0000FB860000}"/>
    <cellStyle name="20% - Accent1 4 2 3 3 7 3 2" xfId="34738" xr:uid="{00000000-0005-0000-0000-0000FC860000}"/>
    <cellStyle name="20% - Accent1 4 2 3 3 7 4" xfId="34739" xr:uid="{00000000-0005-0000-0000-0000FD860000}"/>
    <cellStyle name="20% - Accent1 4 2 3 3 8" xfId="34740" xr:uid="{00000000-0005-0000-0000-0000FE860000}"/>
    <cellStyle name="20% - Accent1 4 2 3 3 8 2" xfId="34741" xr:uid="{00000000-0005-0000-0000-0000FF860000}"/>
    <cellStyle name="20% - Accent1 4 2 3 3 8 2 2" xfId="34742" xr:uid="{00000000-0005-0000-0000-000000870000}"/>
    <cellStyle name="20% - Accent1 4 2 3 3 8 2 2 2" xfId="34743" xr:uid="{00000000-0005-0000-0000-000001870000}"/>
    <cellStyle name="20% - Accent1 4 2 3 3 8 2 3" xfId="34744" xr:uid="{00000000-0005-0000-0000-000002870000}"/>
    <cellStyle name="20% - Accent1 4 2 3 3 8 3" xfId="34745" xr:uid="{00000000-0005-0000-0000-000003870000}"/>
    <cellStyle name="20% - Accent1 4 2 3 3 8 3 2" xfId="34746" xr:uid="{00000000-0005-0000-0000-000004870000}"/>
    <cellStyle name="20% - Accent1 4 2 3 3 8 4" xfId="34747" xr:uid="{00000000-0005-0000-0000-000005870000}"/>
    <cellStyle name="20% - Accent1 4 2 3 3 9" xfId="34748" xr:uid="{00000000-0005-0000-0000-000006870000}"/>
    <cellStyle name="20% - Accent1 4 2 3 3 9 2" xfId="34749" xr:uid="{00000000-0005-0000-0000-000007870000}"/>
    <cellStyle name="20% - Accent1 4 2 3 3 9 2 2" xfId="34750" xr:uid="{00000000-0005-0000-0000-000008870000}"/>
    <cellStyle name="20% - Accent1 4 2 3 3 9 2 2 2" xfId="34751" xr:uid="{00000000-0005-0000-0000-000009870000}"/>
    <cellStyle name="20% - Accent1 4 2 3 3 9 2 3" xfId="34752" xr:uid="{00000000-0005-0000-0000-00000A870000}"/>
    <cellStyle name="20% - Accent1 4 2 3 3 9 3" xfId="34753" xr:uid="{00000000-0005-0000-0000-00000B870000}"/>
    <cellStyle name="20% - Accent1 4 2 3 3 9 3 2" xfId="34754" xr:uid="{00000000-0005-0000-0000-00000C870000}"/>
    <cellStyle name="20% - Accent1 4 2 3 3 9 4" xfId="34755" xr:uid="{00000000-0005-0000-0000-00000D870000}"/>
    <cellStyle name="20% - Accent1 4 2 3 4" xfId="34756" xr:uid="{00000000-0005-0000-0000-00000E870000}"/>
    <cellStyle name="20% - Accent1 4 2 3 4 10" xfId="34757" xr:uid="{00000000-0005-0000-0000-00000F870000}"/>
    <cellStyle name="20% - Accent1 4 2 3 4 10 2" xfId="34758" xr:uid="{00000000-0005-0000-0000-000010870000}"/>
    <cellStyle name="20% - Accent1 4 2 3 4 11" xfId="34759" xr:uid="{00000000-0005-0000-0000-000011870000}"/>
    <cellStyle name="20% - Accent1 4 2 3 4 2" xfId="34760" xr:uid="{00000000-0005-0000-0000-000012870000}"/>
    <cellStyle name="20% - Accent1 4 2 3 4 2 2" xfId="34761" xr:uid="{00000000-0005-0000-0000-000013870000}"/>
    <cellStyle name="20% - Accent1 4 2 3 4 2 2 2" xfId="34762" xr:uid="{00000000-0005-0000-0000-000014870000}"/>
    <cellStyle name="20% - Accent1 4 2 3 4 2 2 2 2" xfId="34763" xr:uid="{00000000-0005-0000-0000-000015870000}"/>
    <cellStyle name="20% - Accent1 4 2 3 4 2 2 2 2 2" xfId="34764" xr:uid="{00000000-0005-0000-0000-000016870000}"/>
    <cellStyle name="20% - Accent1 4 2 3 4 2 2 2 3" xfId="34765" xr:uid="{00000000-0005-0000-0000-000017870000}"/>
    <cellStyle name="20% - Accent1 4 2 3 4 2 2 3" xfId="34766" xr:uid="{00000000-0005-0000-0000-000018870000}"/>
    <cellStyle name="20% - Accent1 4 2 3 4 2 2 3 2" xfId="34767" xr:uid="{00000000-0005-0000-0000-000019870000}"/>
    <cellStyle name="20% - Accent1 4 2 3 4 2 2 4" xfId="34768" xr:uid="{00000000-0005-0000-0000-00001A870000}"/>
    <cellStyle name="20% - Accent1 4 2 3 4 2 3" xfId="34769" xr:uid="{00000000-0005-0000-0000-00001B870000}"/>
    <cellStyle name="20% - Accent1 4 2 3 4 2 3 2" xfId="34770" xr:uid="{00000000-0005-0000-0000-00001C870000}"/>
    <cellStyle name="20% - Accent1 4 2 3 4 2 3 2 2" xfId="34771" xr:uid="{00000000-0005-0000-0000-00001D870000}"/>
    <cellStyle name="20% - Accent1 4 2 3 4 2 3 2 2 2" xfId="34772" xr:uid="{00000000-0005-0000-0000-00001E870000}"/>
    <cellStyle name="20% - Accent1 4 2 3 4 2 3 2 3" xfId="34773" xr:uid="{00000000-0005-0000-0000-00001F870000}"/>
    <cellStyle name="20% - Accent1 4 2 3 4 2 3 3" xfId="34774" xr:uid="{00000000-0005-0000-0000-000020870000}"/>
    <cellStyle name="20% - Accent1 4 2 3 4 2 3 3 2" xfId="34775" xr:uid="{00000000-0005-0000-0000-000021870000}"/>
    <cellStyle name="20% - Accent1 4 2 3 4 2 3 4" xfId="34776" xr:uid="{00000000-0005-0000-0000-000022870000}"/>
    <cellStyle name="20% - Accent1 4 2 3 4 2 4" xfId="34777" xr:uid="{00000000-0005-0000-0000-000023870000}"/>
    <cellStyle name="20% - Accent1 4 2 3 4 2 4 2" xfId="34778" xr:uid="{00000000-0005-0000-0000-000024870000}"/>
    <cellStyle name="20% - Accent1 4 2 3 4 2 4 2 2" xfId="34779" xr:uid="{00000000-0005-0000-0000-000025870000}"/>
    <cellStyle name="20% - Accent1 4 2 3 4 2 4 2 2 2" xfId="34780" xr:uid="{00000000-0005-0000-0000-000026870000}"/>
    <cellStyle name="20% - Accent1 4 2 3 4 2 4 2 3" xfId="34781" xr:uid="{00000000-0005-0000-0000-000027870000}"/>
    <cellStyle name="20% - Accent1 4 2 3 4 2 4 3" xfId="34782" xr:uid="{00000000-0005-0000-0000-000028870000}"/>
    <cellStyle name="20% - Accent1 4 2 3 4 2 4 3 2" xfId="34783" xr:uid="{00000000-0005-0000-0000-000029870000}"/>
    <cellStyle name="20% - Accent1 4 2 3 4 2 4 4" xfId="34784" xr:uid="{00000000-0005-0000-0000-00002A870000}"/>
    <cellStyle name="20% - Accent1 4 2 3 4 2 5" xfId="34785" xr:uid="{00000000-0005-0000-0000-00002B870000}"/>
    <cellStyle name="20% - Accent1 4 2 3 4 2 5 2" xfId="34786" xr:uid="{00000000-0005-0000-0000-00002C870000}"/>
    <cellStyle name="20% - Accent1 4 2 3 4 2 5 2 2" xfId="34787" xr:uid="{00000000-0005-0000-0000-00002D870000}"/>
    <cellStyle name="20% - Accent1 4 2 3 4 2 5 3" xfId="34788" xr:uid="{00000000-0005-0000-0000-00002E870000}"/>
    <cellStyle name="20% - Accent1 4 2 3 4 2 6" xfId="34789" xr:uid="{00000000-0005-0000-0000-00002F870000}"/>
    <cellStyle name="20% - Accent1 4 2 3 4 2 6 2" xfId="34790" xr:uid="{00000000-0005-0000-0000-000030870000}"/>
    <cellStyle name="20% - Accent1 4 2 3 4 2 6 2 2" xfId="34791" xr:uid="{00000000-0005-0000-0000-000031870000}"/>
    <cellStyle name="20% - Accent1 4 2 3 4 2 6 3" xfId="34792" xr:uid="{00000000-0005-0000-0000-000032870000}"/>
    <cellStyle name="20% - Accent1 4 2 3 4 2 7" xfId="34793" xr:uid="{00000000-0005-0000-0000-000033870000}"/>
    <cellStyle name="20% - Accent1 4 2 3 4 2 7 2" xfId="34794" xr:uid="{00000000-0005-0000-0000-000034870000}"/>
    <cellStyle name="20% - Accent1 4 2 3 4 2 8" xfId="34795" xr:uid="{00000000-0005-0000-0000-000035870000}"/>
    <cellStyle name="20% - Accent1 4 2 3 4 2 8 2" xfId="34796" xr:uid="{00000000-0005-0000-0000-000036870000}"/>
    <cellStyle name="20% - Accent1 4 2 3 4 2 9" xfId="34797" xr:uid="{00000000-0005-0000-0000-000037870000}"/>
    <cellStyle name="20% - Accent1 4 2 3 4 3" xfId="34798" xr:uid="{00000000-0005-0000-0000-000038870000}"/>
    <cellStyle name="20% - Accent1 4 2 3 4 3 2" xfId="34799" xr:uid="{00000000-0005-0000-0000-000039870000}"/>
    <cellStyle name="20% - Accent1 4 2 3 4 3 2 2" xfId="34800" xr:uid="{00000000-0005-0000-0000-00003A870000}"/>
    <cellStyle name="20% - Accent1 4 2 3 4 3 2 2 2" xfId="34801" xr:uid="{00000000-0005-0000-0000-00003B870000}"/>
    <cellStyle name="20% - Accent1 4 2 3 4 3 2 2 2 2" xfId="34802" xr:uid="{00000000-0005-0000-0000-00003C870000}"/>
    <cellStyle name="20% - Accent1 4 2 3 4 3 2 2 3" xfId="34803" xr:uid="{00000000-0005-0000-0000-00003D870000}"/>
    <cellStyle name="20% - Accent1 4 2 3 4 3 2 3" xfId="34804" xr:uid="{00000000-0005-0000-0000-00003E870000}"/>
    <cellStyle name="20% - Accent1 4 2 3 4 3 2 3 2" xfId="34805" xr:uid="{00000000-0005-0000-0000-00003F870000}"/>
    <cellStyle name="20% - Accent1 4 2 3 4 3 2 4" xfId="34806" xr:uid="{00000000-0005-0000-0000-000040870000}"/>
    <cellStyle name="20% - Accent1 4 2 3 4 3 3" xfId="34807" xr:uid="{00000000-0005-0000-0000-000041870000}"/>
    <cellStyle name="20% - Accent1 4 2 3 4 3 3 2" xfId="34808" xr:uid="{00000000-0005-0000-0000-000042870000}"/>
    <cellStyle name="20% - Accent1 4 2 3 4 3 3 2 2" xfId="34809" xr:uid="{00000000-0005-0000-0000-000043870000}"/>
    <cellStyle name="20% - Accent1 4 2 3 4 3 3 2 2 2" xfId="34810" xr:uid="{00000000-0005-0000-0000-000044870000}"/>
    <cellStyle name="20% - Accent1 4 2 3 4 3 3 2 3" xfId="34811" xr:uid="{00000000-0005-0000-0000-000045870000}"/>
    <cellStyle name="20% - Accent1 4 2 3 4 3 3 3" xfId="34812" xr:uid="{00000000-0005-0000-0000-000046870000}"/>
    <cellStyle name="20% - Accent1 4 2 3 4 3 3 3 2" xfId="34813" xr:uid="{00000000-0005-0000-0000-000047870000}"/>
    <cellStyle name="20% - Accent1 4 2 3 4 3 3 4" xfId="34814" xr:uid="{00000000-0005-0000-0000-000048870000}"/>
    <cellStyle name="20% - Accent1 4 2 3 4 3 4" xfId="34815" xr:uid="{00000000-0005-0000-0000-000049870000}"/>
    <cellStyle name="20% - Accent1 4 2 3 4 3 4 2" xfId="34816" xr:uid="{00000000-0005-0000-0000-00004A870000}"/>
    <cellStyle name="20% - Accent1 4 2 3 4 3 4 2 2" xfId="34817" xr:uid="{00000000-0005-0000-0000-00004B870000}"/>
    <cellStyle name="20% - Accent1 4 2 3 4 3 4 2 2 2" xfId="34818" xr:uid="{00000000-0005-0000-0000-00004C870000}"/>
    <cellStyle name="20% - Accent1 4 2 3 4 3 4 2 3" xfId="34819" xr:uid="{00000000-0005-0000-0000-00004D870000}"/>
    <cellStyle name="20% - Accent1 4 2 3 4 3 4 3" xfId="34820" xr:uid="{00000000-0005-0000-0000-00004E870000}"/>
    <cellStyle name="20% - Accent1 4 2 3 4 3 4 3 2" xfId="34821" xr:uid="{00000000-0005-0000-0000-00004F870000}"/>
    <cellStyle name="20% - Accent1 4 2 3 4 3 4 4" xfId="34822" xr:uid="{00000000-0005-0000-0000-000050870000}"/>
    <cellStyle name="20% - Accent1 4 2 3 4 3 5" xfId="34823" xr:uid="{00000000-0005-0000-0000-000051870000}"/>
    <cellStyle name="20% - Accent1 4 2 3 4 3 5 2" xfId="34824" xr:uid="{00000000-0005-0000-0000-000052870000}"/>
    <cellStyle name="20% - Accent1 4 2 3 4 3 5 2 2" xfId="34825" xr:uid="{00000000-0005-0000-0000-000053870000}"/>
    <cellStyle name="20% - Accent1 4 2 3 4 3 5 3" xfId="34826" xr:uid="{00000000-0005-0000-0000-000054870000}"/>
    <cellStyle name="20% - Accent1 4 2 3 4 3 6" xfId="34827" xr:uid="{00000000-0005-0000-0000-000055870000}"/>
    <cellStyle name="20% - Accent1 4 2 3 4 3 6 2" xfId="34828" xr:uid="{00000000-0005-0000-0000-000056870000}"/>
    <cellStyle name="20% - Accent1 4 2 3 4 3 6 2 2" xfId="34829" xr:uid="{00000000-0005-0000-0000-000057870000}"/>
    <cellStyle name="20% - Accent1 4 2 3 4 3 6 3" xfId="34830" xr:uid="{00000000-0005-0000-0000-000058870000}"/>
    <cellStyle name="20% - Accent1 4 2 3 4 3 7" xfId="34831" xr:uid="{00000000-0005-0000-0000-000059870000}"/>
    <cellStyle name="20% - Accent1 4 2 3 4 3 7 2" xfId="34832" xr:uid="{00000000-0005-0000-0000-00005A870000}"/>
    <cellStyle name="20% - Accent1 4 2 3 4 3 8" xfId="34833" xr:uid="{00000000-0005-0000-0000-00005B870000}"/>
    <cellStyle name="20% - Accent1 4 2 3 4 3 8 2" xfId="34834" xr:uid="{00000000-0005-0000-0000-00005C870000}"/>
    <cellStyle name="20% - Accent1 4 2 3 4 3 9" xfId="34835" xr:uid="{00000000-0005-0000-0000-00005D870000}"/>
    <cellStyle name="20% - Accent1 4 2 3 4 4" xfId="34836" xr:uid="{00000000-0005-0000-0000-00005E870000}"/>
    <cellStyle name="20% - Accent1 4 2 3 4 4 2" xfId="34837" xr:uid="{00000000-0005-0000-0000-00005F870000}"/>
    <cellStyle name="20% - Accent1 4 2 3 4 4 2 2" xfId="34838" xr:uid="{00000000-0005-0000-0000-000060870000}"/>
    <cellStyle name="20% - Accent1 4 2 3 4 4 2 2 2" xfId="34839" xr:uid="{00000000-0005-0000-0000-000061870000}"/>
    <cellStyle name="20% - Accent1 4 2 3 4 4 2 3" xfId="34840" xr:uid="{00000000-0005-0000-0000-000062870000}"/>
    <cellStyle name="20% - Accent1 4 2 3 4 4 3" xfId="34841" xr:uid="{00000000-0005-0000-0000-000063870000}"/>
    <cellStyle name="20% - Accent1 4 2 3 4 4 3 2" xfId="34842" xr:uid="{00000000-0005-0000-0000-000064870000}"/>
    <cellStyle name="20% - Accent1 4 2 3 4 4 4" xfId="34843" xr:uid="{00000000-0005-0000-0000-000065870000}"/>
    <cellStyle name="20% - Accent1 4 2 3 4 5" xfId="34844" xr:uid="{00000000-0005-0000-0000-000066870000}"/>
    <cellStyle name="20% - Accent1 4 2 3 4 5 2" xfId="34845" xr:uid="{00000000-0005-0000-0000-000067870000}"/>
    <cellStyle name="20% - Accent1 4 2 3 4 5 2 2" xfId="34846" xr:uid="{00000000-0005-0000-0000-000068870000}"/>
    <cellStyle name="20% - Accent1 4 2 3 4 5 2 2 2" xfId="34847" xr:uid="{00000000-0005-0000-0000-000069870000}"/>
    <cellStyle name="20% - Accent1 4 2 3 4 5 2 3" xfId="34848" xr:uid="{00000000-0005-0000-0000-00006A870000}"/>
    <cellStyle name="20% - Accent1 4 2 3 4 5 3" xfId="34849" xr:uid="{00000000-0005-0000-0000-00006B870000}"/>
    <cellStyle name="20% - Accent1 4 2 3 4 5 3 2" xfId="34850" xr:uid="{00000000-0005-0000-0000-00006C870000}"/>
    <cellStyle name="20% - Accent1 4 2 3 4 5 4" xfId="34851" xr:uid="{00000000-0005-0000-0000-00006D870000}"/>
    <cellStyle name="20% - Accent1 4 2 3 4 6" xfId="34852" xr:uid="{00000000-0005-0000-0000-00006E870000}"/>
    <cellStyle name="20% - Accent1 4 2 3 4 6 2" xfId="34853" xr:uid="{00000000-0005-0000-0000-00006F870000}"/>
    <cellStyle name="20% - Accent1 4 2 3 4 6 2 2" xfId="34854" xr:uid="{00000000-0005-0000-0000-000070870000}"/>
    <cellStyle name="20% - Accent1 4 2 3 4 6 2 2 2" xfId="34855" xr:uid="{00000000-0005-0000-0000-000071870000}"/>
    <cellStyle name="20% - Accent1 4 2 3 4 6 2 3" xfId="34856" xr:uid="{00000000-0005-0000-0000-000072870000}"/>
    <cellStyle name="20% - Accent1 4 2 3 4 6 3" xfId="34857" xr:uid="{00000000-0005-0000-0000-000073870000}"/>
    <cellStyle name="20% - Accent1 4 2 3 4 6 3 2" xfId="34858" xr:uid="{00000000-0005-0000-0000-000074870000}"/>
    <cellStyle name="20% - Accent1 4 2 3 4 6 4" xfId="34859" xr:uid="{00000000-0005-0000-0000-000075870000}"/>
    <cellStyle name="20% - Accent1 4 2 3 4 7" xfId="34860" xr:uid="{00000000-0005-0000-0000-000076870000}"/>
    <cellStyle name="20% - Accent1 4 2 3 4 7 2" xfId="34861" xr:uid="{00000000-0005-0000-0000-000077870000}"/>
    <cellStyle name="20% - Accent1 4 2 3 4 7 2 2" xfId="34862" xr:uid="{00000000-0005-0000-0000-000078870000}"/>
    <cellStyle name="20% - Accent1 4 2 3 4 7 3" xfId="34863" xr:uid="{00000000-0005-0000-0000-000079870000}"/>
    <cellStyle name="20% - Accent1 4 2 3 4 8" xfId="34864" xr:uid="{00000000-0005-0000-0000-00007A870000}"/>
    <cellStyle name="20% - Accent1 4 2 3 4 8 2" xfId="34865" xr:uid="{00000000-0005-0000-0000-00007B870000}"/>
    <cellStyle name="20% - Accent1 4 2 3 4 8 2 2" xfId="34866" xr:uid="{00000000-0005-0000-0000-00007C870000}"/>
    <cellStyle name="20% - Accent1 4 2 3 4 8 3" xfId="34867" xr:uid="{00000000-0005-0000-0000-00007D870000}"/>
    <cellStyle name="20% - Accent1 4 2 3 4 9" xfId="34868" xr:uid="{00000000-0005-0000-0000-00007E870000}"/>
    <cellStyle name="20% - Accent1 4 2 3 4 9 2" xfId="34869" xr:uid="{00000000-0005-0000-0000-00007F870000}"/>
    <cellStyle name="20% - Accent1 4 2 3 5" xfId="34870" xr:uid="{00000000-0005-0000-0000-000080870000}"/>
    <cellStyle name="20% - Accent1 4 2 3 5 10" xfId="34871" xr:uid="{00000000-0005-0000-0000-000081870000}"/>
    <cellStyle name="20% - Accent1 4 2 3 5 10 2" xfId="34872" xr:uid="{00000000-0005-0000-0000-000082870000}"/>
    <cellStyle name="20% - Accent1 4 2 3 5 11" xfId="34873" xr:uid="{00000000-0005-0000-0000-000083870000}"/>
    <cellStyle name="20% - Accent1 4 2 3 5 2" xfId="34874" xr:uid="{00000000-0005-0000-0000-000084870000}"/>
    <cellStyle name="20% - Accent1 4 2 3 5 2 2" xfId="34875" xr:uid="{00000000-0005-0000-0000-000085870000}"/>
    <cellStyle name="20% - Accent1 4 2 3 5 2 2 2" xfId="34876" xr:uid="{00000000-0005-0000-0000-000086870000}"/>
    <cellStyle name="20% - Accent1 4 2 3 5 2 2 2 2" xfId="34877" xr:uid="{00000000-0005-0000-0000-000087870000}"/>
    <cellStyle name="20% - Accent1 4 2 3 5 2 2 2 2 2" xfId="34878" xr:uid="{00000000-0005-0000-0000-000088870000}"/>
    <cellStyle name="20% - Accent1 4 2 3 5 2 2 2 3" xfId="34879" xr:uid="{00000000-0005-0000-0000-000089870000}"/>
    <cellStyle name="20% - Accent1 4 2 3 5 2 2 3" xfId="34880" xr:uid="{00000000-0005-0000-0000-00008A870000}"/>
    <cellStyle name="20% - Accent1 4 2 3 5 2 2 3 2" xfId="34881" xr:uid="{00000000-0005-0000-0000-00008B870000}"/>
    <cellStyle name="20% - Accent1 4 2 3 5 2 2 4" xfId="34882" xr:uid="{00000000-0005-0000-0000-00008C870000}"/>
    <cellStyle name="20% - Accent1 4 2 3 5 2 3" xfId="34883" xr:uid="{00000000-0005-0000-0000-00008D870000}"/>
    <cellStyle name="20% - Accent1 4 2 3 5 2 3 2" xfId="34884" xr:uid="{00000000-0005-0000-0000-00008E870000}"/>
    <cellStyle name="20% - Accent1 4 2 3 5 2 3 2 2" xfId="34885" xr:uid="{00000000-0005-0000-0000-00008F870000}"/>
    <cellStyle name="20% - Accent1 4 2 3 5 2 3 2 2 2" xfId="34886" xr:uid="{00000000-0005-0000-0000-000090870000}"/>
    <cellStyle name="20% - Accent1 4 2 3 5 2 3 2 3" xfId="34887" xr:uid="{00000000-0005-0000-0000-000091870000}"/>
    <cellStyle name="20% - Accent1 4 2 3 5 2 3 3" xfId="34888" xr:uid="{00000000-0005-0000-0000-000092870000}"/>
    <cellStyle name="20% - Accent1 4 2 3 5 2 3 3 2" xfId="34889" xr:uid="{00000000-0005-0000-0000-000093870000}"/>
    <cellStyle name="20% - Accent1 4 2 3 5 2 3 4" xfId="34890" xr:uid="{00000000-0005-0000-0000-000094870000}"/>
    <cellStyle name="20% - Accent1 4 2 3 5 2 4" xfId="34891" xr:uid="{00000000-0005-0000-0000-000095870000}"/>
    <cellStyle name="20% - Accent1 4 2 3 5 2 4 2" xfId="34892" xr:uid="{00000000-0005-0000-0000-000096870000}"/>
    <cellStyle name="20% - Accent1 4 2 3 5 2 4 2 2" xfId="34893" xr:uid="{00000000-0005-0000-0000-000097870000}"/>
    <cellStyle name="20% - Accent1 4 2 3 5 2 4 2 2 2" xfId="34894" xr:uid="{00000000-0005-0000-0000-000098870000}"/>
    <cellStyle name="20% - Accent1 4 2 3 5 2 4 2 3" xfId="34895" xr:uid="{00000000-0005-0000-0000-000099870000}"/>
    <cellStyle name="20% - Accent1 4 2 3 5 2 4 3" xfId="34896" xr:uid="{00000000-0005-0000-0000-00009A870000}"/>
    <cellStyle name="20% - Accent1 4 2 3 5 2 4 3 2" xfId="34897" xr:uid="{00000000-0005-0000-0000-00009B870000}"/>
    <cellStyle name="20% - Accent1 4 2 3 5 2 4 4" xfId="34898" xr:uid="{00000000-0005-0000-0000-00009C870000}"/>
    <cellStyle name="20% - Accent1 4 2 3 5 2 5" xfId="34899" xr:uid="{00000000-0005-0000-0000-00009D870000}"/>
    <cellStyle name="20% - Accent1 4 2 3 5 2 5 2" xfId="34900" xr:uid="{00000000-0005-0000-0000-00009E870000}"/>
    <cellStyle name="20% - Accent1 4 2 3 5 2 5 2 2" xfId="34901" xr:uid="{00000000-0005-0000-0000-00009F870000}"/>
    <cellStyle name="20% - Accent1 4 2 3 5 2 5 3" xfId="34902" xr:uid="{00000000-0005-0000-0000-0000A0870000}"/>
    <cellStyle name="20% - Accent1 4 2 3 5 2 6" xfId="34903" xr:uid="{00000000-0005-0000-0000-0000A1870000}"/>
    <cellStyle name="20% - Accent1 4 2 3 5 2 6 2" xfId="34904" xr:uid="{00000000-0005-0000-0000-0000A2870000}"/>
    <cellStyle name="20% - Accent1 4 2 3 5 2 6 2 2" xfId="34905" xr:uid="{00000000-0005-0000-0000-0000A3870000}"/>
    <cellStyle name="20% - Accent1 4 2 3 5 2 6 3" xfId="34906" xr:uid="{00000000-0005-0000-0000-0000A4870000}"/>
    <cellStyle name="20% - Accent1 4 2 3 5 2 7" xfId="34907" xr:uid="{00000000-0005-0000-0000-0000A5870000}"/>
    <cellStyle name="20% - Accent1 4 2 3 5 2 7 2" xfId="34908" xr:uid="{00000000-0005-0000-0000-0000A6870000}"/>
    <cellStyle name="20% - Accent1 4 2 3 5 2 8" xfId="34909" xr:uid="{00000000-0005-0000-0000-0000A7870000}"/>
    <cellStyle name="20% - Accent1 4 2 3 5 2 8 2" xfId="34910" xr:uid="{00000000-0005-0000-0000-0000A8870000}"/>
    <cellStyle name="20% - Accent1 4 2 3 5 2 9" xfId="34911" xr:uid="{00000000-0005-0000-0000-0000A9870000}"/>
    <cellStyle name="20% - Accent1 4 2 3 5 3" xfId="34912" xr:uid="{00000000-0005-0000-0000-0000AA870000}"/>
    <cellStyle name="20% - Accent1 4 2 3 5 3 2" xfId="34913" xr:uid="{00000000-0005-0000-0000-0000AB870000}"/>
    <cellStyle name="20% - Accent1 4 2 3 5 3 2 2" xfId="34914" xr:uid="{00000000-0005-0000-0000-0000AC870000}"/>
    <cellStyle name="20% - Accent1 4 2 3 5 3 2 2 2" xfId="34915" xr:uid="{00000000-0005-0000-0000-0000AD870000}"/>
    <cellStyle name="20% - Accent1 4 2 3 5 3 2 2 2 2" xfId="34916" xr:uid="{00000000-0005-0000-0000-0000AE870000}"/>
    <cellStyle name="20% - Accent1 4 2 3 5 3 2 2 3" xfId="34917" xr:uid="{00000000-0005-0000-0000-0000AF870000}"/>
    <cellStyle name="20% - Accent1 4 2 3 5 3 2 3" xfId="34918" xr:uid="{00000000-0005-0000-0000-0000B0870000}"/>
    <cellStyle name="20% - Accent1 4 2 3 5 3 2 3 2" xfId="34919" xr:uid="{00000000-0005-0000-0000-0000B1870000}"/>
    <cellStyle name="20% - Accent1 4 2 3 5 3 2 4" xfId="34920" xr:uid="{00000000-0005-0000-0000-0000B2870000}"/>
    <cellStyle name="20% - Accent1 4 2 3 5 3 3" xfId="34921" xr:uid="{00000000-0005-0000-0000-0000B3870000}"/>
    <cellStyle name="20% - Accent1 4 2 3 5 3 3 2" xfId="34922" xr:uid="{00000000-0005-0000-0000-0000B4870000}"/>
    <cellStyle name="20% - Accent1 4 2 3 5 3 3 2 2" xfId="34923" xr:uid="{00000000-0005-0000-0000-0000B5870000}"/>
    <cellStyle name="20% - Accent1 4 2 3 5 3 3 2 2 2" xfId="34924" xr:uid="{00000000-0005-0000-0000-0000B6870000}"/>
    <cellStyle name="20% - Accent1 4 2 3 5 3 3 2 3" xfId="34925" xr:uid="{00000000-0005-0000-0000-0000B7870000}"/>
    <cellStyle name="20% - Accent1 4 2 3 5 3 3 3" xfId="34926" xr:uid="{00000000-0005-0000-0000-0000B8870000}"/>
    <cellStyle name="20% - Accent1 4 2 3 5 3 3 3 2" xfId="34927" xr:uid="{00000000-0005-0000-0000-0000B9870000}"/>
    <cellStyle name="20% - Accent1 4 2 3 5 3 3 4" xfId="34928" xr:uid="{00000000-0005-0000-0000-0000BA870000}"/>
    <cellStyle name="20% - Accent1 4 2 3 5 3 4" xfId="34929" xr:uid="{00000000-0005-0000-0000-0000BB870000}"/>
    <cellStyle name="20% - Accent1 4 2 3 5 3 4 2" xfId="34930" xr:uid="{00000000-0005-0000-0000-0000BC870000}"/>
    <cellStyle name="20% - Accent1 4 2 3 5 3 4 2 2" xfId="34931" xr:uid="{00000000-0005-0000-0000-0000BD870000}"/>
    <cellStyle name="20% - Accent1 4 2 3 5 3 4 2 2 2" xfId="34932" xr:uid="{00000000-0005-0000-0000-0000BE870000}"/>
    <cellStyle name="20% - Accent1 4 2 3 5 3 4 2 3" xfId="34933" xr:uid="{00000000-0005-0000-0000-0000BF870000}"/>
    <cellStyle name="20% - Accent1 4 2 3 5 3 4 3" xfId="34934" xr:uid="{00000000-0005-0000-0000-0000C0870000}"/>
    <cellStyle name="20% - Accent1 4 2 3 5 3 4 3 2" xfId="34935" xr:uid="{00000000-0005-0000-0000-0000C1870000}"/>
    <cellStyle name="20% - Accent1 4 2 3 5 3 4 4" xfId="34936" xr:uid="{00000000-0005-0000-0000-0000C2870000}"/>
    <cellStyle name="20% - Accent1 4 2 3 5 3 5" xfId="34937" xr:uid="{00000000-0005-0000-0000-0000C3870000}"/>
    <cellStyle name="20% - Accent1 4 2 3 5 3 5 2" xfId="34938" xr:uid="{00000000-0005-0000-0000-0000C4870000}"/>
    <cellStyle name="20% - Accent1 4 2 3 5 3 5 2 2" xfId="34939" xr:uid="{00000000-0005-0000-0000-0000C5870000}"/>
    <cellStyle name="20% - Accent1 4 2 3 5 3 5 3" xfId="34940" xr:uid="{00000000-0005-0000-0000-0000C6870000}"/>
    <cellStyle name="20% - Accent1 4 2 3 5 3 6" xfId="34941" xr:uid="{00000000-0005-0000-0000-0000C7870000}"/>
    <cellStyle name="20% - Accent1 4 2 3 5 3 6 2" xfId="34942" xr:uid="{00000000-0005-0000-0000-0000C8870000}"/>
    <cellStyle name="20% - Accent1 4 2 3 5 3 6 2 2" xfId="34943" xr:uid="{00000000-0005-0000-0000-0000C9870000}"/>
    <cellStyle name="20% - Accent1 4 2 3 5 3 6 3" xfId="34944" xr:uid="{00000000-0005-0000-0000-0000CA870000}"/>
    <cellStyle name="20% - Accent1 4 2 3 5 3 7" xfId="34945" xr:uid="{00000000-0005-0000-0000-0000CB870000}"/>
    <cellStyle name="20% - Accent1 4 2 3 5 3 7 2" xfId="34946" xr:uid="{00000000-0005-0000-0000-0000CC870000}"/>
    <cellStyle name="20% - Accent1 4 2 3 5 3 8" xfId="34947" xr:uid="{00000000-0005-0000-0000-0000CD870000}"/>
    <cellStyle name="20% - Accent1 4 2 3 5 3 8 2" xfId="34948" xr:uid="{00000000-0005-0000-0000-0000CE870000}"/>
    <cellStyle name="20% - Accent1 4 2 3 5 3 9" xfId="34949" xr:uid="{00000000-0005-0000-0000-0000CF870000}"/>
    <cellStyle name="20% - Accent1 4 2 3 5 4" xfId="34950" xr:uid="{00000000-0005-0000-0000-0000D0870000}"/>
    <cellStyle name="20% - Accent1 4 2 3 5 4 2" xfId="34951" xr:uid="{00000000-0005-0000-0000-0000D1870000}"/>
    <cellStyle name="20% - Accent1 4 2 3 5 4 2 2" xfId="34952" xr:uid="{00000000-0005-0000-0000-0000D2870000}"/>
    <cellStyle name="20% - Accent1 4 2 3 5 4 2 2 2" xfId="34953" xr:uid="{00000000-0005-0000-0000-0000D3870000}"/>
    <cellStyle name="20% - Accent1 4 2 3 5 4 2 3" xfId="34954" xr:uid="{00000000-0005-0000-0000-0000D4870000}"/>
    <cellStyle name="20% - Accent1 4 2 3 5 4 3" xfId="34955" xr:uid="{00000000-0005-0000-0000-0000D5870000}"/>
    <cellStyle name="20% - Accent1 4 2 3 5 4 3 2" xfId="34956" xr:uid="{00000000-0005-0000-0000-0000D6870000}"/>
    <cellStyle name="20% - Accent1 4 2 3 5 4 4" xfId="34957" xr:uid="{00000000-0005-0000-0000-0000D7870000}"/>
    <cellStyle name="20% - Accent1 4 2 3 5 5" xfId="34958" xr:uid="{00000000-0005-0000-0000-0000D8870000}"/>
    <cellStyle name="20% - Accent1 4 2 3 5 5 2" xfId="34959" xr:uid="{00000000-0005-0000-0000-0000D9870000}"/>
    <cellStyle name="20% - Accent1 4 2 3 5 5 2 2" xfId="34960" xr:uid="{00000000-0005-0000-0000-0000DA870000}"/>
    <cellStyle name="20% - Accent1 4 2 3 5 5 2 2 2" xfId="34961" xr:uid="{00000000-0005-0000-0000-0000DB870000}"/>
    <cellStyle name="20% - Accent1 4 2 3 5 5 2 3" xfId="34962" xr:uid="{00000000-0005-0000-0000-0000DC870000}"/>
    <cellStyle name="20% - Accent1 4 2 3 5 5 3" xfId="34963" xr:uid="{00000000-0005-0000-0000-0000DD870000}"/>
    <cellStyle name="20% - Accent1 4 2 3 5 5 3 2" xfId="34964" xr:uid="{00000000-0005-0000-0000-0000DE870000}"/>
    <cellStyle name="20% - Accent1 4 2 3 5 5 4" xfId="34965" xr:uid="{00000000-0005-0000-0000-0000DF870000}"/>
    <cellStyle name="20% - Accent1 4 2 3 5 6" xfId="34966" xr:uid="{00000000-0005-0000-0000-0000E0870000}"/>
    <cellStyle name="20% - Accent1 4 2 3 5 6 2" xfId="34967" xr:uid="{00000000-0005-0000-0000-0000E1870000}"/>
    <cellStyle name="20% - Accent1 4 2 3 5 6 2 2" xfId="34968" xr:uid="{00000000-0005-0000-0000-0000E2870000}"/>
    <cellStyle name="20% - Accent1 4 2 3 5 6 2 2 2" xfId="34969" xr:uid="{00000000-0005-0000-0000-0000E3870000}"/>
    <cellStyle name="20% - Accent1 4 2 3 5 6 2 3" xfId="34970" xr:uid="{00000000-0005-0000-0000-0000E4870000}"/>
    <cellStyle name="20% - Accent1 4 2 3 5 6 3" xfId="34971" xr:uid="{00000000-0005-0000-0000-0000E5870000}"/>
    <cellStyle name="20% - Accent1 4 2 3 5 6 3 2" xfId="34972" xr:uid="{00000000-0005-0000-0000-0000E6870000}"/>
    <cellStyle name="20% - Accent1 4 2 3 5 6 4" xfId="34973" xr:uid="{00000000-0005-0000-0000-0000E7870000}"/>
    <cellStyle name="20% - Accent1 4 2 3 5 7" xfId="34974" xr:uid="{00000000-0005-0000-0000-0000E8870000}"/>
    <cellStyle name="20% - Accent1 4 2 3 5 7 2" xfId="34975" xr:uid="{00000000-0005-0000-0000-0000E9870000}"/>
    <cellStyle name="20% - Accent1 4 2 3 5 7 2 2" xfId="34976" xr:uid="{00000000-0005-0000-0000-0000EA870000}"/>
    <cellStyle name="20% - Accent1 4 2 3 5 7 3" xfId="34977" xr:uid="{00000000-0005-0000-0000-0000EB870000}"/>
    <cellStyle name="20% - Accent1 4 2 3 5 8" xfId="34978" xr:uid="{00000000-0005-0000-0000-0000EC870000}"/>
    <cellStyle name="20% - Accent1 4 2 3 5 8 2" xfId="34979" xr:uid="{00000000-0005-0000-0000-0000ED870000}"/>
    <cellStyle name="20% - Accent1 4 2 3 5 8 2 2" xfId="34980" xr:uid="{00000000-0005-0000-0000-0000EE870000}"/>
    <cellStyle name="20% - Accent1 4 2 3 5 8 3" xfId="34981" xr:uid="{00000000-0005-0000-0000-0000EF870000}"/>
    <cellStyle name="20% - Accent1 4 2 3 5 9" xfId="34982" xr:uid="{00000000-0005-0000-0000-0000F0870000}"/>
    <cellStyle name="20% - Accent1 4 2 3 5 9 2" xfId="34983" xr:uid="{00000000-0005-0000-0000-0000F1870000}"/>
    <cellStyle name="20% - Accent1 4 2 3 6" xfId="34984" xr:uid="{00000000-0005-0000-0000-0000F2870000}"/>
    <cellStyle name="20% - Accent1 4 2 3 6 10" xfId="34985" xr:uid="{00000000-0005-0000-0000-0000F3870000}"/>
    <cellStyle name="20% - Accent1 4 2 3 6 10 2" xfId="34986" xr:uid="{00000000-0005-0000-0000-0000F4870000}"/>
    <cellStyle name="20% - Accent1 4 2 3 6 11" xfId="34987" xr:uid="{00000000-0005-0000-0000-0000F5870000}"/>
    <cellStyle name="20% - Accent1 4 2 3 6 2" xfId="34988" xr:uid="{00000000-0005-0000-0000-0000F6870000}"/>
    <cellStyle name="20% - Accent1 4 2 3 6 2 2" xfId="34989" xr:uid="{00000000-0005-0000-0000-0000F7870000}"/>
    <cellStyle name="20% - Accent1 4 2 3 6 2 2 2" xfId="34990" xr:uid="{00000000-0005-0000-0000-0000F8870000}"/>
    <cellStyle name="20% - Accent1 4 2 3 6 2 2 2 2" xfId="34991" xr:uid="{00000000-0005-0000-0000-0000F9870000}"/>
    <cellStyle name="20% - Accent1 4 2 3 6 2 2 2 2 2" xfId="34992" xr:uid="{00000000-0005-0000-0000-0000FA870000}"/>
    <cellStyle name="20% - Accent1 4 2 3 6 2 2 2 3" xfId="34993" xr:uid="{00000000-0005-0000-0000-0000FB870000}"/>
    <cellStyle name="20% - Accent1 4 2 3 6 2 2 3" xfId="34994" xr:uid="{00000000-0005-0000-0000-0000FC870000}"/>
    <cellStyle name="20% - Accent1 4 2 3 6 2 2 3 2" xfId="34995" xr:uid="{00000000-0005-0000-0000-0000FD870000}"/>
    <cellStyle name="20% - Accent1 4 2 3 6 2 2 4" xfId="34996" xr:uid="{00000000-0005-0000-0000-0000FE870000}"/>
    <cellStyle name="20% - Accent1 4 2 3 6 2 3" xfId="34997" xr:uid="{00000000-0005-0000-0000-0000FF870000}"/>
    <cellStyle name="20% - Accent1 4 2 3 6 2 3 2" xfId="34998" xr:uid="{00000000-0005-0000-0000-000000880000}"/>
    <cellStyle name="20% - Accent1 4 2 3 6 2 3 2 2" xfId="34999" xr:uid="{00000000-0005-0000-0000-000001880000}"/>
    <cellStyle name="20% - Accent1 4 2 3 6 2 3 2 2 2" xfId="35000" xr:uid="{00000000-0005-0000-0000-000002880000}"/>
    <cellStyle name="20% - Accent1 4 2 3 6 2 3 2 3" xfId="35001" xr:uid="{00000000-0005-0000-0000-000003880000}"/>
    <cellStyle name="20% - Accent1 4 2 3 6 2 3 3" xfId="35002" xr:uid="{00000000-0005-0000-0000-000004880000}"/>
    <cellStyle name="20% - Accent1 4 2 3 6 2 3 3 2" xfId="35003" xr:uid="{00000000-0005-0000-0000-000005880000}"/>
    <cellStyle name="20% - Accent1 4 2 3 6 2 3 4" xfId="35004" xr:uid="{00000000-0005-0000-0000-000006880000}"/>
    <cellStyle name="20% - Accent1 4 2 3 6 2 4" xfId="35005" xr:uid="{00000000-0005-0000-0000-000007880000}"/>
    <cellStyle name="20% - Accent1 4 2 3 6 2 4 2" xfId="35006" xr:uid="{00000000-0005-0000-0000-000008880000}"/>
    <cellStyle name="20% - Accent1 4 2 3 6 2 4 2 2" xfId="35007" xr:uid="{00000000-0005-0000-0000-000009880000}"/>
    <cellStyle name="20% - Accent1 4 2 3 6 2 4 2 2 2" xfId="35008" xr:uid="{00000000-0005-0000-0000-00000A880000}"/>
    <cellStyle name="20% - Accent1 4 2 3 6 2 4 2 3" xfId="35009" xr:uid="{00000000-0005-0000-0000-00000B880000}"/>
    <cellStyle name="20% - Accent1 4 2 3 6 2 4 3" xfId="35010" xr:uid="{00000000-0005-0000-0000-00000C880000}"/>
    <cellStyle name="20% - Accent1 4 2 3 6 2 4 3 2" xfId="35011" xr:uid="{00000000-0005-0000-0000-00000D880000}"/>
    <cellStyle name="20% - Accent1 4 2 3 6 2 4 4" xfId="35012" xr:uid="{00000000-0005-0000-0000-00000E880000}"/>
    <cellStyle name="20% - Accent1 4 2 3 6 2 5" xfId="35013" xr:uid="{00000000-0005-0000-0000-00000F880000}"/>
    <cellStyle name="20% - Accent1 4 2 3 6 2 5 2" xfId="35014" xr:uid="{00000000-0005-0000-0000-000010880000}"/>
    <cellStyle name="20% - Accent1 4 2 3 6 2 5 2 2" xfId="35015" xr:uid="{00000000-0005-0000-0000-000011880000}"/>
    <cellStyle name="20% - Accent1 4 2 3 6 2 5 3" xfId="35016" xr:uid="{00000000-0005-0000-0000-000012880000}"/>
    <cellStyle name="20% - Accent1 4 2 3 6 2 6" xfId="35017" xr:uid="{00000000-0005-0000-0000-000013880000}"/>
    <cellStyle name="20% - Accent1 4 2 3 6 2 6 2" xfId="35018" xr:uid="{00000000-0005-0000-0000-000014880000}"/>
    <cellStyle name="20% - Accent1 4 2 3 6 2 6 2 2" xfId="35019" xr:uid="{00000000-0005-0000-0000-000015880000}"/>
    <cellStyle name="20% - Accent1 4 2 3 6 2 6 3" xfId="35020" xr:uid="{00000000-0005-0000-0000-000016880000}"/>
    <cellStyle name="20% - Accent1 4 2 3 6 2 7" xfId="35021" xr:uid="{00000000-0005-0000-0000-000017880000}"/>
    <cellStyle name="20% - Accent1 4 2 3 6 2 7 2" xfId="35022" xr:uid="{00000000-0005-0000-0000-000018880000}"/>
    <cellStyle name="20% - Accent1 4 2 3 6 2 8" xfId="35023" xr:uid="{00000000-0005-0000-0000-000019880000}"/>
    <cellStyle name="20% - Accent1 4 2 3 6 2 8 2" xfId="35024" xr:uid="{00000000-0005-0000-0000-00001A880000}"/>
    <cellStyle name="20% - Accent1 4 2 3 6 2 9" xfId="35025" xr:uid="{00000000-0005-0000-0000-00001B880000}"/>
    <cellStyle name="20% - Accent1 4 2 3 6 3" xfId="35026" xr:uid="{00000000-0005-0000-0000-00001C880000}"/>
    <cellStyle name="20% - Accent1 4 2 3 6 3 2" xfId="35027" xr:uid="{00000000-0005-0000-0000-00001D880000}"/>
    <cellStyle name="20% - Accent1 4 2 3 6 3 2 2" xfId="35028" xr:uid="{00000000-0005-0000-0000-00001E880000}"/>
    <cellStyle name="20% - Accent1 4 2 3 6 3 2 2 2" xfId="35029" xr:uid="{00000000-0005-0000-0000-00001F880000}"/>
    <cellStyle name="20% - Accent1 4 2 3 6 3 2 2 2 2" xfId="35030" xr:uid="{00000000-0005-0000-0000-000020880000}"/>
    <cellStyle name="20% - Accent1 4 2 3 6 3 2 2 3" xfId="35031" xr:uid="{00000000-0005-0000-0000-000021880000}"/>
    <cellStyle name="20% - Accent1 4 2 3 6 3 2 3" xfId="35032" xr:uid="{00000000-0005-0000-0000-000022880000}"/>
    <cellStyle name="20% - Accent1 4 2 3 6 3 2 3 2" xfId="35033" xr:uid="{00000000-0005-0000-0000-000023880000}"/>
    <cellStyle name="20% - Accent1 4 2 3 6 3 2 4" xfId="35034" xr:uid="{00000000-0005-0000-0000-000024880000}"/>
    <cellStyle name="20% - Accent1 4 2 3 6 3 3" xfId="35035" xr:uid="{00000000-0005-0000-0000-000025880000}"/>
    <cellStyle name="20% - Accent1 4 2 3 6 3 3 2" xfId="35036" xr:uid="{00000000-0005-0000-0000-000026880000}"/>
    <cellStyle name="20% - Accent1 4 2 3 6 3 3 2 2" xfId="35037" xr:uid="{00000000-0005-0000-0000-000027880000}"/>
    <cellStyle name="20% - Accent1 4 2 3 6 3 3 2 2 2" xfId="35038" xr:uid="{00000000-0005-0000-0000-000028880000}"/>
    <cellStyle name="20% - Accent1 4 2 3 6 3 3 2 3" xfId="35039" xr:uid="{00000000-0005-0000-0000-000029880000}"/>
    <cellStyle name="20% - Accent1 4 2 3 6 3 3 3" xfId="35040" xr:uid="{00000000-0005-0000-0000-00002A880000}"/>
    <cellStyle name="20% - Accent1 4 2 3 6 3 3 3 2" xfId="35041" xr:uid="{00000000-0005-0000-0000-00002B880000}"/>
    <cellStyle name="20% - Accent1 4 2 3 6 3 3 4" xfId="35042" xr:uid="{00000000-0005-0000-0000-00002C880000}"/>
    <cellStyle name="20% - Accent1 4 2 3 6 3 4" xfId="35043" xr:uid="{00000000-0005-0000-0000-00002D880000}"/>
    <cellStyle name="20% - Accent1 4 2 3 6 3 4 2" xfId="35044" xr:uid="{00000000-0005-0000-0000-00002E880000}"/>
    <cellStyle name="20% - Accent1 4 2 3 6 3 4 2 2" xfId="35045" xr:uid="{00000000-0005-0000-0000-00002F880000}"/>
    <cellStyle name="20% - Accent1 4 2 3 6 3 4 2 2 2" xfId="35046" xr:uid="{00000000-0005-0000-0000-000030880000}"/>
    <cellStyle name="20% - Accent1 4 2 3 6 3 4 2 3" xfId="35047" xr:uid="{00000000-0005-0000-0000-000031880000}"/>
    <cellStyle name="20% - Accent1 4 2 3 6 3 4 3" xfId="35048" xr:uid="{00000000-0005-0000-0000-000032880000}"/>
    <cellStyle name="20% - Accent1 4 2 3 6 3 4 3 2" xfId="35049" xr:uid="{00000000-0005-0000-0000-000033880000}"/>
    <cellStyle name="20% - Accent1 4 2 3 6 3 4 4" xfId="35050" xr:uid="{00000000-0005-0000-0000-000034880000}"/>
    <cellStyle name="20% - Accent1 4 2 3 6 3 5" xfId="35051" xr:uid="{00000000-0005-0000-0000-000035880000}"/>
    <cellStyle name="20% - Accent1 4 2 3 6 3 5 2" xfId="35052" xr:uid="{00000000-0005-0000-0000-000036880000}"/>
    <cellStyle name="20% - Accent1 4 2 3 6 3 5 2 2" xfId="35053" xr:uid="{00000000-0005-0000-0000-000037880000}"/>
    <cellStyle name="20% - Accent1 4 2 3 6 3 5 3" xfId="35054" xr:uid="{00000000-0005-0000-0000-000038880000}"/>
    <cellStyle name="20% - Accent1 4 2 3 6 3 6" xfId="35055" xr:uid="{00000000-0005-0000-0000-000039880000}"/>
    <cellStyle name="20% - Accent1 4 2 3 6 3 6 2" xfId="35056" xr:uid="{00000000-0005-0000-0000-00003A880000}"/>
    <cellStyle name="20% - Accent1 4 2 3 6 3 6 2 2" xfId="35057" xr:uid="{00000000-0005-0000-0000-00003B880000}"/>
    <cellStyle name="20% - Accent1 4 2 3 6 3 6 3" xfId="35058" xr:uid="{00000000-0005-0000-0000-00003C880000}"/>
    <cellStyle name="20% - Accent1 4 2 3 6 3 7" xfId="35059" xr:uid="{00000000-0005-0000-0000-00003D880000}"/>
    <cellStyle name="20% - Accent1 4 2 3 6 3 7 2" xfId="35060" xr:uid="{00000000-0005-0000-0000-00003E880000}"/>
    <cellStyle name="20% - Accent1 4 2 3 6 3 8" xfId="35061" xr:uid="{00000000-0005-0000-0000-00003F880000}"/>
    <cellStyle name="20% - Accent1 4 2 3 6 3 8 2" xfId="35062" xr:uid="{00000000-0005-0000-0000-000040880000}"/>
    <cellStyle name="20% - Accent1 4 2 3 6 3 9" xfId="35063" xr:uid="{00000000-0005-0000-0000-000041880000}"/>
    <cellStyle name="20% - Accent1 4 2 3 6 4" xfId="35064" xr:uid="{00000000-0005-0000-0000-000042880000}"/>
    <cellStyle name="20% - Accent1 4 2 3 6 4 2" xfId="35065" xr:uid="{00000000-0005-0000-0000-000043880000}"/>
    <cellStyle name="20% - Accent1 4 2 3 6 4 2 2" xfId="35066" xr:uid="{00000000-0005-0000-0000-000044880000}"/>
    <cellStyle name="20% - Accent1 4 2 3 6 4 2 2 2" xfId="35067" xr:uid="{00000000-0005-0000-0000-000045880000}"/>
    <cellStyle name="20% - Accent1 4 2 3 6 4 2 3" xfId="35068" xr:uid="{00000000-0005-0000-0000-000046880000}"/>
    <cellStyle name="20% - Accent1 4 2 3 6 4 3" xfId="35069" xr:uid="{00000000-0005-0000-0000-000047880000}"/>
    <cellStyle name="20% - Accent1 4 2 3 6 4 3 2" xfId="35070" xr:uid="{00000000-0005-0000-0000-000048880000}"/>
    <cellStyle name="20% - Accent1 4 2 3 6 4 4" xfId="35071" xr:uid="{00000000-0005-0000-0000-000049880000}"/>
    <cellStyle name="20% - Accent1 4 2 3 6 5" xfId="35072" xr:uid="{00000000-0005-0000-0000-00004A880000}"/>
    <cellStyle name="20% - Accent1 4 2 3 6 5 2" xfId="35073" xr:uid="{00000000-0005-0000-0000-00004B880000}"/>
    <cellStyle name="20% - Accent1 4 2 3 6 5 2 2" xfId="35074" xr:uid="{00000000-0005-0000-0000-00004C880000}"/>
    <cellStyle name="20% - Accent1 4 2 3 6 5 2 2 2" xfId="35075" xr:uid="{00000000-0005-0000-0000-00004D880000}"/>
    <cellStyle name="20% - Accent1 4 2 3 6 5 2 3" xfId="35076" xr:uid="{00000000-0005-0000-0000-00004E880000}"/>
    <cellStyle name="20% - Accent1 4 2 3 6 5 3" xfId="35077" xr:uid="{00000000-0005-0000-0000-00004F880000}"/>
    <cellStyle name="20% - Accent1 4 2 3 6 5 3 2" xfId="35078" xr:uid="{00000000-0005-0000-0000-000050880000}"/>
    <cellStyle name="20% - Accent1 4 2 3 6 5 4" xfId="35079" xr:uid="{00000000-0005-0000-0000-000051880000}"/>
    <cellStyle name="20% - Accent1 4 2 3 6 6" xfId="35080" xr:uid="{00000000-0005-0000-0000-000052880000}"/>
    <cellStyle name="20% - Accent1 4 2 3 6 6 2" xfId="35081" xr:uid="{00000000-0005-0000-0000-000053880000}"/>
    <cellStyle name="20% - Accent1 4 2 3 6 6 2 2" xfId="35082" xr:uid="{00000000-0005-0000-0000-000054880000}"/>
    <cellStyle name="20% - Accent1 4 2 3 6 6 2 2 2" xfId="35083" xr:uid="{00000000-0005-0000-0000-000055880000}"/>
    <cellStyle name="20% - Accent1 4 2 3 6 6 2 3" xfId="35084" xr:uid="{00000000-0005-0000-0000-000056880000}"/>
    <cellStyle name="20% - Accent1 4 2 3 6 6 3" xfId="35085" xr:uid="{00000000-0005-0000-0000-000057880000}"/>
    <cellStyle name="20% - Accent1 4 2 3 6 6 3 2" xfId="35086" xr:uid="{00000000-0005-0000-0000-000058880000}"/>
    <cellStyle name="20% - Accent1 4 2 3 6 6 4" xfId="35087" xr:uid="{00000000-0005-0000-0000-000059880000}"/>
    <cellStyle name="20% - Accent1 4 2 3 6 7" xfId="35088" xr:uid="{00000000-0005-0000-0000-00005A880000}"/>
    <cellStyle name="20% - Accent1 4 2 3 6 7 2" xfId="35089" xr:uid="{00000000-0005-0000-0000-00005B880000}"/>
    <cellStyle name="20% - Accent1 4 2 3 6 7 2 2" xfId="35090" xr:uid="{00000000-0005-0000-0000-00005C880000}"/>
    <cellStyle name="20% - Accent1 4 2 3 6 7 3" xfId="35091" xr:uid="{00000000-0005-0000-0000-00005D880000}"/>
    <cellStyle name="20% - Accent1 4 2 3 6 8" xfId="35092" xr:uid="{00000000-0005-0000-0000-00005E880000}"/>
    <cellStyle name="20% - Accent1 4 2 3 6 8 2" xfId="35093" xr:uid="{00000000-0005-0000-0000-00005F880000}"/>
    <cellStyle name="20% - Accent1 4 2 3 6 8 2 2" xfId="35094" xr:uid="{00000000-0005-0000-0000-000060880000}"/>
    <cellStyle name="20% - Accent1 4 2 3 6 8 3" xfId="35095" xr:uid="{00000000-0005-0000-0000-000061880000}"/>
    <cellStyle name="20% - Accent1 4 2 3 6 9" xfId="35096" xr:uid="{00000000-0005-0000-0000-000062880000}"/>
    <cellStyle name="20% - Accent1 4 2 3 6 9 2" xfId="35097" xr:uid="{00000000-0005-0000-0000-000063880000}"/>
    <cellStyle name="20% - Accent1 4 2 3 7" xfId="35098" xr:uid="{00000000-0005-0000-0000-000064880000}"/>
    <cellStyle name="20% - Accent1 4 2 3 7 2" xfId="35099" xr:uid="{00000000-0005-0000-0000-000065880000}"/>
    <cellStyle name="20% - Accent1 4 2 3 7 2 2" xfId="35100" xr:uid="{00000000-0005-0000-0000-000066880000}"/>
    <cellStyle name="20% - Accent1 4 2 3 7 2 2 2" xfId="35101" xr:uid="{00000000-0005-0000-0000-000067880000}"/>
    <cellStyle name="20% - Accent1 4 2 3 7 2 2 2 2" xfId="35102" xr:uid="{00000000-0005-0000-0000-000068880000}"/>
    <cellStyle name="20% - Accent1 4 2 3 7 2 2 3" xfId="35103" xr:uid="{00000000-0005-0000-0000-000069880000}"/>
    <cellStyle name="20% - Accent1 4 2 3 7 2 3" xfId="35104" xr:uid="{00000000-0005-0000-0000-00006A880000}"/>
    <cellStyle name="20% - Accent1 4 2 3 7 2 3 2" xfId="35105" xr:uid="{00000000-0005-0000-0000-00006B880000}"/>
    <cellStyle name="20% - Accent1 4 2 3 7 2 4" xfId="35106" xr:uid="{00000000-0005-0000-0000-00006C880000}"/>
    <cellStyle name="20% - Accent1 4 2 3 7 3" xfId="35107" xr:uid="{00000000-0005-0000-0000-00006D880000}"/>
    <cellStyle name="20% - Accent1 4 2 3 7 3 2" xfId="35108" xr:uid="{00000000-0005-0000-0000-00006E880000}"/>
    <cellStyle name="20% - Accent1 4 2 3 7 3 2 2" xfId="35109" xr:uid="{00000000-0005-0000-0000-00006F880000}"/>
    <cellStyle name="20% - Accent1 4 2 3 7 3 2 2 2" xfId="35110" xr:uid="{00000000-0005-0000-0000-000070880000}"/>
    <cellStyle name="20% - Accent1 4 2 3 7 3 2 3" xfId="35111" xr:uid="{00000000-0005-0000-0000-000071880000}"/>
    <cellStyle name="20% - Accent1 4 2 3 7 3 3" xfId="35112" xr:uid="{00000000-0005-0000-0000-000072880000}"/>
    <cellStyle name="20% - Accent1 4 2 3 7 3 3 2" xfId="35113" xr:uid="{00000000-0005-0000-0000-000073880000}"/>
    <cellStyle name="20% - Accent1 4 2 3 7 3 4" xfId="35114" xr:uid="{00000000-0005-0000-0000-000074880000}"/>
    <cellStyle name="20% - Accent1 4 2 3 7 4" xfId="35115" xr:uid="{00000000-0005-0000-0000-000075880000}"/>
    <cellStyle name="20% - Accent1 4 2 3 7 4 2" xfId="35116" xr:uid="{00000000-0005-0000-0000-000076880000}"/>
    <cellStyle name="20% - Accent1 4 2 3 7 4 2 2" xfId="35117" xr:uid="{00000000-0005-0000-0000-000077880000}"/>
    <cellStyle name="20% - Accent1 4 2 3 7 4 2 2 2" xfId="35118" xr:uid="{00000000-0005-0000-0000-000078880000}"/>
    <cellStyle name="20% - Accent1 4 2 3 7 4 2 3" xfId="35119" xr:uid="{00000000-0005-0000-0000-000079880000}"/>
    <cellStyle name="20% - Accent1 4 2 3 7 4 3" xfId="35120" xr:uid="{00000000-0005-0000-0000-00007A880000}"/>
    <cellStyle name="20% - Accent1 4 2 3 7 4 3 2" xfId="35121" xr:uid="{00000000-0005-0000-0000-00007B880000}"/>
    <cellStyle name="20% - Accent1 4 2 3 7 4 4" xfId="35122" xr:uid="{00000000-0005-0000-0000-00007C880000}"/>
    <cellStyle name="20% - Accent1 4 2 3 7 5" xfId="35123" xr:uid="{00000000-0005-0000-0000-00007D880000}"/>
    <cellStyle name="20% - Accent1 4 2 3 7 5 2" xfId="35124" xr:uid="{00000000-0005-0000-0000-00007E880000}"/>
    <cellStyle name="20% - Accent1 4 2 3 7 5 2 2" xfId="35125" xr:uid="{00000000-0005-0000-0000-00007F880000}"/>
    <cellStyle name="20% - Accent1 4 2 3 7 5 3" xfId="35126" xr:uid="{00000000-0005-0000-0000-000080880000}"/>
    <cellStyle name="20% - Accent1 4 2 3 7 6" xfId="35127" xr:uid="{00000000-0005-0000-0000-000081880000}"/>
    <cellStyle name="20% - Accent1 4 2 3 7 6 2" xfId="35128" xr:uid="{00000000-0005-0000-0000-000082880000}"/>
    <cellStyle name="20% - Accent1 4 2 3 7 6 2 2" xfId="35129" xr:uid="{00000000-0005-0000-0000-000083880000}"/>
    <cellStyle name="20% - Accent1 4 2 3 7 6 3" xfId="35130" xr:uid="{00000000-0005-0000-0000-000084880000}"/>
    <cellStyle name="20% - Accent1 4 2 3 7 7" xfId="35131" xr:uid="{00000000-0005-0000-0000-000085880000}"/>
    <cellStyle name="20% - Accent1 4 2 3 7 7 2" xfId="35132" xr:uid="{00000000-0005-0000-0000-000086880000}"/>
    <cellStyle name="20% - Accent1 4 2 3 7 8" xfId="35133" xr:uid="{00000000-0005-0000-0000-000087880000}"/>
    <cellStyle name="20% - Accent1 4 2 3 7 8 2" xfId="35134" xr:uid="{00000000-0005-0000-0000-000088880000}"/>
    <cellStyle name="20% - Accent1 4 2 3 7 9" xfId="35135" xr:uid="{00000000-0005-0000-0000-000089880000}"/>
    <cellStyle name="20% - Accent1 4 2 3 8" xfId="35136" xr:uid="{00000000-0005-0000-0000-00008A880000}"/>
    <cellStyle name="20% - Accent1 4 2 3 8 2" xfId="35137" xr:uid="{00000000-0005-0000-0000-00008B880000}"/>
    <cellStyle name="20% - Accent1 4 2 3 8 2 2" xfId="35138" xr:uid="{00000000-0005-0000-0000-00008C880000}"/>
    <cellStyle name="20% - Accent1 4 2 3 8 2 2 2" xfId="35139" xr:uid="{00000000-0005-0000-0000-00008D880000}"/>
    <cellStyle name="20% - Accent1 4 2 3 8 2 2 2 2" xfId="35140" xr:uid="{00000000-0005-0000-0000-00008E880000}"/>
    <cellStyle name="20% - Accent1 4 2 3 8 2 2 3" xfId="35141" xr:uid="{00000000-0005-0000-0000-00008F880000}"/>
    <cellStyle name="20% - Accent1 4 2 3 8 2 3" xfId="35142" xr:uid="{00000000-0005-0000-0000-000090880000}"/>
    <cellStyle name="20% - Accent1 4 2 3 8 2 3 2" xfId="35143" xr:uid="{00000000-0005-0000-0000-000091880000}"/>
    <cellStyle name="20% - Accent1 4 2 3 8 2 4" xfId="35144" xr:uid="{00000000-0005-0000-0000-000092880000}"/>
    <cellStyle name="20% - Accent1 4 2 3 8 3" xfId="35145" xr:uid="{00000000-0005-0000-0000-000093880000}"/>
    <cellStyle name="20% - Accent1 4 2 3 8 3 2" xfId="35146" xr:uid="{00000000-0005-0000-0000-000094880000}"/>
    <cellStyle name="20% - Accent1 4 2 3 8 3 2 2" xfId="35147" xr:uid="{00000000-0005-0000-0000-000095880000}"/>
    <cellStyle name="20% - Accent1 4 2 3 8 3 2 2 2" xfId="35148" xr:uid="{00000000-0005-0000-0000-000096880000}"/>
    <cellStyle name="20% - Accent1 4 2 3 8 3 2 3" xfId="35149" xr:uid="{00000000-0005-0000-0000-000097880000}"/>
    <cellStyle name="20% - Accent1 4 2 3 8 3 3" xfId="35150" xr:uid="{00000000-0005-0000-0000-000098880000}"/>
    <cellStyle name="20% - Accent1 4 2 3 8 3 3 2" xfId="35151" xr:uid="{00000000-0005-0000-0000-000099880000}"/>
    <cellStyle name="20% - Accent1 4 2 3 8 3 4" xfId="35152" xr:uid="{00000000-0005-0000-0000-00009A880000}"/>
    <cellStyle name="20% - Accent1 4 2 3 8 4" xfId="35153" xr:uid="{00000000-0005-0000-0000-00009B880000}"/>
    <cellStyle name="20% - Accent1 4 2 3 8 4 2" xfId="35154" xr:uid="{00000000-0005-0000-0000-00009C880000}"/>
    <cellStyle name="20% - Accent1 4 2 3 8 4 2 2" xfId="35155" xr:uid="{00000000-0005-0000-0000-00009D880000}"/>
    <cellStyle name="20% - Accent1 4 2 3 8 4 2 2 2" xfId="35156" xr:uid="{00000000-0005-0000-0000-00009E880000}"/>
    <cellStyle name="20% - Accent1 4 2 3 8 4 2 3" xfId="35157" xr:uid="{00000000-0005-0000-0000-00009F880000}"/>
    <cellStyle name="20% - Accent1 4 2 3 8 4 3" xfId="35158" xr:uid="{00000000-0005-0000-0000-0000A0880000}"/>
    <cellStyle name="20% - Accent1 4 2 3 8 4 3 2" xfId="35159" xr:uid="{00000000-0005-0000-0000-0000A1880000}"/>
    <cellStyle name="20% - Accent1 4 2 3 8 4 4" xfId="35160" xr:uid="{00000000-0005-0000-0000-0000A2880000}"/>
    <cellStyle name="20% - Accent1 4 2 3 8 5" xfId="35161" xr:uid="{00000000-0005-0000-0000-0000A3880000}"/>
    <cellStyle name="20% - Accent1 4 2 3 8 5 2" xfId="35162" xr:uid="{00000000-0005-0000-0000-0000A4880000}"/>
    <cellStyle name="20% - Accent1 4 2 3 8 5 2 2" xfId="35163" xr:uid="{00000000-0005-0000-0000-0000A5880000}"/>
    <cellStyle name="20% - Accent1 4 2 3 8 5 3" xfId="35164" xr:uid="{00000000-0005-0000-0000-0000A6880000}"/>
    <cellStyle name="20% - Accent1 4 2 3 8 6" xfId="35165" xr:uid="{00000000-0005-0000-0000-0000A7880000}"/>
    <cellStyle name="20% - Accent1 4 2 3 8 6 2" xfId="35166" xr:uid="{00000000-0005-0000-0000-0000A8880000}"/>
    <cellStyle name="20% - Accent1 4 2 3 8 6 2 2" xfId="35167" xr:uid="{00000000-0005-0000-0000-0000A9880000}"/>
    <cellStyle name="20% - Accent1 4 2 3 8 6 3" xfId="35168" xr:uid="{00000000-0005-0000-0000-0000AA880000}"/>
    <cellStyle name="20% - Accent1 4 2 3 8 7" xfId="35169" xr:uid="{00000000-0005-0000-0000-0000AB880000}"/>
    <cellStyle name="20% - Accent1 4 2 3 8 7 2" xfId="35170" xr:uid="{00000000-0005-0000-0000-0000AC880000}"/>
    <cellStyle name="20% - Accent1 4 2 3 8 8" xfId="35171" xr:uid="{00000000-0005-0000-0000-0000AD880000}"/>
    <cellStyle name="20% - Accent1 4 2 3 8 8 2" xfId="35172" xr:uid="{00000000-0005-0000-0000-0000AE880000}"/>
    <cellStyle name="20% - Accent1 4 2 3 8 9" xfId="35173" xr:uid="{00000000-0005-0000-0000-0000AF880000}"/>
    <cellStyle name="20% - Accent1 4 2 3 9" xfId="35174" xr:uid="{00000000-0005-0000-0000-0000B0880000}"/>
    <cellStyle name="20% - Accent1 4 2 3 9 2" xfId="35175" xr:uid="{00000000-0005-0000-0000-0000B1880000}"/>
    <cellStyle name="20% - Accent1 4 2 3 9 2 2" xfId="35176" xr:uid="{00000000-0005-0000-0000-0000B2880000}"/>
    <cellStyle name="20% - Accent1 4 2 3 9 2 2 2" xfId="35177" xr:uid="{00000000-0005-0000-0000-0000B3880000}"/>
    <cellStyle name="20% - Accent1 4 2 3 9 2 3" xfId="35178" xr:uid="{00000000-0005-0000-0000-0000B4880000}"/>
    <cellStyle name="20% - Accent1 4 2 3 9 3" xfId="35179" xr:uid="{00000000-0005-0000-0000-0000B5880000}"/>
    <cellStyle name="20% - Accent1 4 2 3 9 3 2" xfId="35180" xr:uid="{00000000-0005-0000-0000-0000B6880000}"/>
    <cellStyle name="20% - Accent1 4 2 3 9 4" xfId="35181" xr:uid="{00000000-0005-0000-0000-0000B7880000}"/>
    <cellStyle name="20% - Accent1 4 2 4" xfId="35182" xr:uid="{00000000-0005-0000-0000-0000B8880000}"/>
    <cellStyle name="20% - Accent1 4 2 4 10" xfId="35183" xr:uid="{00000000-0005-0000-0000-0000B9880000}"/>
    <cellStyle name="20% - Accent1 4 2 4 10 2" xfId="35184" xr:uid="{00000000-0005-0000-0000-0000BA880000}"/>
    <cellStyle name="20% - Accent1 4 2 4 10 2 2" xfId="35185" xr:uid="{00000000-0005-0000-0000-0000BB880000}"/>
    <cellStyle name="20% - Accent1 4 2 4 10 2 2 2" xfId="35186" xr:uid="{00000000-0005-0000-0000-0000BC880000}"/>
    <cellStyle name="20% - Accent1 4 2 4 10 2 3" xfId="35187" xr:uid="{00000000-0005-0000-0000-0000BD880000}"/>
    <cellStyle name="20% - Accent1 4 2 4 10 3" xfId="35188" xr:uid="{00000000-0005-0000-0000-0000BE880000}"/>
    <cellStyle name="20% - Accent1 4 2 4 10 3 2" xfId="35189" xr:uid="{00000000-0005-0000-0000-0000BF880000}"/>
    <cellStyle name="20% - Accent1 4 2 4 10 4" xfId="35190" xr:uid="{00000000-0005-0000-0000-0000C0880000}"/>
    <cellStyle name="20% - Accent1 4 2 4 11" xfId="35191" xr:uid="{00000000-0005-0000-0000-0000C1880000}"/>
    <cellStyle name="20% - Accent1 4 2 4 11 2" xfId="35192" xr:uid="{00000000-0005-0000-0000-0000C2880000}"/>
    <cellStyle name="20% - Accent1 4 2 4 11 2 2" xfId="35193" xr:uid="{00000000-0005-0000-0000-0000C3880000}"/>
    <cellStyle name="20% - Accent1 4 2 4 11 2 2 2" xfId="35194" xr:uid="{00000000-0005-0000-0000-0000C4880000}"/>
    <cellStyle name="20% - Accent1 4 2 4 11 2 3" xfId="35195" xr:uid="{00000000-0005-0000-0000-0000C5880000}"/>
    <cellStyle name="20% - Accent1 4 2 4 11 3" xfId="35196" xr:uid="{00000000-0005-0000-0000-0000C6880000}"/>
    <cellStyle name="20% - Accent1 4 2 4 11 3 2" xfId="35197" xr:uid="{00000000-0005-0000-0000-0000C7880000}"/>
    <cellStyle name="20% - Accent1 4 2 4 11 4" xfId="35198" xr:uid="{00000000-0005-0000-0000-0000C8880000}"/>
    <cellStyle name="20% - Accent1 4 2 4 12" xfId="35199" xr:uid="{00000000-0005-0000-0000-0000C9880000}"/>
    <cellStyle name="20% - Accent1 4 2 4 12 2" xfId="35200" xr:uid="{00000000-0005-0000-0000-0000CA880000}"/>
    <cellStyle name="20% - Accent1 4 2 4 12 2 2" xfId="35201" xr:uid="{00000000-0005-0000-0000-0000CB880000}"/>
    <cellStyle name="20% - Accent1 4 2 4 12 3" xfId="35202" xr:uid="{00000000-0005-0000-0000-0000CC880000}"/>
    <cellStyle name="20% - Accent1 4 2 4 13" xfId="35203" xr:uid="{00000000-0005-0000-0000-0000CD880000}"/>
    <cellStyle name="20% - Accent1 4 2 4 13 2" xfId="35204" xr:uid="{00000000-0005-0000-0000-0000CE880000}"/>
    <cellStyle name="20% - Accent1 4 2 4 13 2 2" xfId="35205" xr:uid="{00000000-0005-0000-0000-0000CF880000}"/>
    <cellStyle name="20% - Accent1 4 2 4 13 3" xfId="35206" xr:uid="{00000000-0005-0000-0000-0000D0880000}"/>
    <cellStyle name="20% - Accent1 4 2 4 14" xfId="35207" xr:uid="{00000000-0005-0000-0000-0000D1880000}"/>
    <cellStyle name="20% - Accent1 4 2 4 14 2" xfId="35208" xr:uid="{00000000-0005-0000-0000-0000D2880000}"/>
    <cellStyle name="20% - Accent1 4 2 4 15" xfId="35209" xr:uid="{00000000-0005-0000-0000-0000D3880000}"/>
    <cellStyle name="20% - Accent1 4 2 4 15 2" xfId="35210" xr:uid="{00000000-0005-0000-0000-0000D4880000}"/>
    <cellStyle name="20% - Accent1 4 2 4 16" xfId="35211" xr:uid="{00000000-0005-0000-0000-0000D5880000}"/>
    <cellStyle name="20% - Accent1 4 2 4 2" xfId="35212" xr:uid="{00000000-0005-0000-0000-0000D6880000}"/>
    <cellStyle name="20% - Accent1 4 2 4 2 10" xfId="35213" xr:uid="{00000000-0005-0000-0000-0000D7880000}"/>
    <cellStyle name="20% - Accent1 4 2 4 2 10 2" xfId="35214" xr:uid="{00000000-0005-0000-0000-0000D8880000}"/>
    <cellStyle name="20% - Accent1 4 2 4 2 10 2 2" xfId="35215" xr:uid="{00000000-0005-0000-0000-0000D9880000}"/>
    <cellStyle name="20% - Accent1 4 2 4 2 10 2 2 2" xfId="35216" xr:uid="{00000000-0005-0000-0000-0000DA880000}"/>
    <cellStyle name="20% - Accent1 4 2 4 2 10 2 3" xfId="35217" xr:uid="{00000000-0005-0000-0000-0000DB880000}"/>
    <cellStyle name="20% - Accent1 4 2 4 2 10 3" xfId="35218" xr:uid="{00000000-0005-0000-0000-0000DC880000}"/>
    <cellStyle name="20% - Accent1 4 2 4 2 10 3 2" xfId="35219" xr:uid="{00000000-0005-0000-0000-0000DD880000}"/>
    <cellStyle name="20% - Accent1 4 2 4 2 10 4" xfId="35220" xr:uid="{00000000-0005-0000-0000-0000DE880000}"/>
    <cellStyle name="20% - Accent1 4 2 4 2 11" xfId="35221" xr:uid="{00000000-0005-0000-0000-0000DF880000}"/>
    <cellStyle name="20% - Accent1 4 2 4 2 11 2" xfId="35222" xr:uid="{00000000-0005-0000-0000-0000E0880000}"/>
    <cellStyle name="20% - Accent1 4 2 4 2 11 2 2" xfId="35223" xr:uid="{00000000-0005-0000-0000-0000E1880000}"/>
    <cellStyle name="20% - Accent1 4 2 4 2 11 3" xfId="35224" xr:uid="{00000000-0005-0000-0000-0000E2880000}"/>
    <cellStyle name="20% - Accent1 4 2 4 2 12" xfId="35225" xr:uid="{00000000-0005-0000-0000-0000E3880000}"/>
    <cellStyle name="20% - Accent1 4 2 4 2 12 2" xfId="35226" xr:uid="{00000000-0005-0000-0000-0000E4880000}"/>
    <cellStyle name="20% - Accent1 4 2 4 2 12 2 2" xfId="35227" xr:uid="{00000000-0005-0000-0000-0000E5880000}"/>
    <cellStyle name="20% - Accent1 4 2 4 2 12 3" xfId="35228" xr:uid="{00000000-0005-0000-0000-0000E6880000}"/>
    <cellStyle name="20% - Accent1 4 2 4 2 13" xfId="35229" xr:uid="{00000000-0005-0000-0000-0000E7880000}"/>
    <cellStyle name="20% - Accent1 4 2 4 2 13 2" xfId="35230" xr:uid="{00000000-0005-0000-0000-0000E8880000}"/>
    <cellStyle name="20% - Accent1 4 2 4 2 14" xfId="35231" xr:uid="{00000000-0005-0000-0000-0000E9880000}"/>
    <cellStyle name="20% - Accent1 4 2 4 2 14 2" xfId="35232" xr:uid="{00000000-0005-0000-0000-0000EA880000}"/>
    <cellStyle name="20% - Accent1 4 2 4 2 15" xfId="35233" xr:uid="{00000000-0005-0000-0000-0000EB880000}"/>
    <cellStyle name="20% - Accent1 4 2 4 2 2" xfId="35234" xr:uid="{00000000-0005-0000-0000-0000EC880000}"/>
    <cellStyle name="20% - Accent1 4 2 4 2 2 10" xfId="35235" xr:uid="{00000000-0005-0000-0000-0000ED880000}"/>
    <cellStyle name="20% - Accent1 4 2 4 2 2 10 2" xfId="35236" xr:uid="{00000000-0005-0000-0000-0000EE880000}"/>
    <cellStyle name="20% - Accent1 4 2 4 2 2 10 2 2" xfId="35237" xr:uid="{00000000-0005-0000-0000-0000EF880000}"/>
    <cellStyle name="20% - Accent1 4 2 4 2 2 10 3" xfId="35238" xr:uid="{00000000-0005-0000-0000-0000F0880000}"/>
    <cellStyle name="20% - Accent1 4 2 4 2 2 11" xfId="35239" xr:uid="{00000000-0005-0000-0000-0000F1880000}"/>
    <cellStyle name="20% - Accent1 4 2 4 2 2 11 2" xfId="35240" xr:uid="{00000000-0005-0000-0000-0000F2880000}"/>
    <cellStyle name="20% - Accent1 4 2 4 2 2 11 2 2" xfId="35241" xr:uid="{00000000-0005-0000-0000-0000F3880000}"/>
    <cellStyle name="20% - Accent1 4 2 4 2 2 11 3" xfId="35242" xr:uid="{00000000-0005-0000-0000-0000F4880000}"/>
    <cellStyle name="20% - Accent1 4 2 4 2 2 12" xfId="35243" xr:uid="{00000000-0005-0000-0000-0000F5880000}"/>
    <cellStyle name="20% - Accent1 4 2 4 2 2 12 2" xfId="35244" xr:uid="{00000000-0005-0000-0000-0000F6880000}"/>
    <cellStyle name="20% - Accent1 4 2 4 2 2 13" xfId="35245" xr:uid="{00000000-0005-0000-0000-0000F7880000}"/>
    <cellStyle name="20% - Accent1 4 2 4 2 2 13 2" xfId="35246" xr:uid="{00000000-0005-0000-0000-0000F8880000}"/>
    <cellStyle name="20% - Accent1 4 2 4 2 2 14" xfId="35247" xr:uid="{00000000-0005-0000-0000-0000F9880000}"/>
    <cellStyle name="20% - Accent1 4 2 4 2 2 2" xfId="35248" xr:uid="{00000000-0005-0000-0000-0000FA880000}"/>
    <cellStyle name="20% - Accent1 4 2 4 2 2 2 10" xfId="35249" xr:uid="{00000000-0005-0000-0000-0000FB880000}"/>
    <cellStyle name="20% - Accent1 4 2 4 2 2 2 10 2" xfId="35250" xr:uid="{00000000-0005-0000-0000-0000FC880000}"/>
    <cellStyle name="20% - Accent1 4 2 4 2 2 2 11" xfId="35251" xr:uid="{00000000-0005-0000-0000-0000FD880000}"/>
    <cellStyle name="20% - Accent1 4 2 4 2 2 2 2" xfId="35252" xr:uid="{00000000-0005-0000-0000-0000FE880000}"/>
    <cellStyle name="20% - Accent1 4 2 4 2 2 2 2 2" xfId="35253" xr:uid="{00000000-0005-0000-0000-0000FF880000}"/>
    <cellStyle name="20% - Accent1 4 2 4 2 2 2 2 2 2" xfId="35254" xr:uid="{00000000-0005-0000-0000-000000890000}"/>
    <cellStyle name="20% - Accent1 4 2 4 2 2 2 2 2 2 2" xfId="35255" xr:uid="{00000000-0005-0000-0000-000001890000}"/>
    <cellStyle name="20% - Accent1 4 2 4 2 2 2 2 2 2 2 2" xfId="35256" xr:uid="{00000000-0005-0000-0000-000002890000}"/>
    <cellStyle name="20% - Accent1 4 2 4 2 2 2 2 2 2 3" xfId="35257" xr:uid="{00000000-0005-0000-0000-000003890000}"/>
    <cellStyle name="20% - Accent1 4 2 4 2 2 2 2 2 3" xfId="35258" xr:uid="{00000000-0005-0000-0000-000004890000}"/>
    <cellStyle name="20% - Accent1 4 2 4 2 2 2 2 2 3 2" xfId="35259" xr:uid="{00000000-0005-0000-0000-000005890000}"/>
    <cellStyle name="20% - Accent1 4 2 4 2 2 2 2 2 4" xfId="35260" xr:uid="{00000000-0005-0000-0000-000006890000}"/>
    <cellStyle name="20% - Accent1 4 2 4 2 2 2 2 3" xfId="35261" xr:uid="{00000000-0005-0000-0000-000007890000}"/>
    <cellStyle name="20% - Accent1 4 2 4 2 2 2 2 3 2" xfId="35262" xr:uid="{00000000-0005-0000-0000-000008890000}"/>
    <cellStyle name="20% - Accent1 4 2 4 2 2 2 2 3 2 2" xfId="35263" xr:uid="{00000000-0005-0000-0000-000009890000}"/>
    <cellStyle name="20% - Accent1 4 2 4 2 2 2 2 3 2 2 2" xfId="35264" xr:uid="{00000000-0005-0000-0000-00000A890000}"/>
    <cellStyle name="20% - Accent1 4 2 4 2 2 2 2 3 2 3" xfId="35265" xr:uid="{00000000-0005-0000-0000-00000B890000}"/>
    <cellStyle name="20% - Accent1 4 2 4 2 2 2 2 3 3" xfId="35266" xr:uid="{00000000-0005-0000-0000-00000C890000}"/>
    <cellStyle name="20% - Accent1 4 2 4 2 2 2 2 3 3 2" xfId="35267" xr:uid="{00000000-0005-0000-0000-00000D890000}"/>
    <cellStyle name="20% - Accent1 4 2 4 2 2 2 2 3 4" xfId="35268" xr:uid="{00000000-0005-0000-0000-00000E890000}"/>
    <cellStyle name="20% - Accent1 4 2 4 2 2 2 2 4" xfId="35269" xr:uid="{00000000-0005-0000-0000-00000F890000}"/>
    <cellStyle name="20% - Accent1 4 2 4 2 2 2 2 4 2" xfId="35270" xr:uid="{00000000-0005-0000-0000-000010890000}"/>
    <cellStyle name="20% - Accent1 4 2 4 2 2 2 2 4 2 2" xfId="35271" xr:uid="{00000000-0005-0000-0000-000011890000}"/>
    <cellStyle name="20% - Accent1 4 2 4 2 2 2 2 4 2 2 2" xfId="35272" xr:uid="{00000000-0005-0000-0000-000012890000}"/>
    <cellStyle name="20% - Accent1 4 2 4 2 2 2 2 4 2 3" xfId="35273" xr:uid="{00000000-0005-0000-0000-000013890000}"/>
    <cellStyle name="20% - Accent1 4 2 4 2 2 2 2 4 3" xfId="35274" xr:uid="{00000000-0005-0000-0000-000014890000}"/>
    <cellStyle name="20% - Accent1 4 2 4 2 2 2 2 4 3 2" xfId="35275" xr:uid="{00000000-0005-0000-0000-000015890000}"/>
    <cellStyle name="20% - Accent1 4 2 4 2 2 2 2 4 4" xfId="35276" xr:uid="{00000000-0005-0000-0000-000016890000}"/>
    <cellStyle name="20% - Accent1 4 2 4 2 2 2 2 5" xfId="35277" xr:uid="{00000000-0005-0000-0000-000017890000}"/>
    <cellStyle name="20% - Accent1 4 2 4 2 2 2 2 5 2" xfId="35278" xr:uid="{00000000-0005-0000-0000-000018890000}"/>
    <cellStyle name="20% - Accent1 4 2 4 2 2 2 2 5 2 2" xfId="35279" xr:uid="{00000000-0005-0000-0000-000019890000}"/>
    <cellStyle name="20% - Accent1 4 2 4 2 2 2 2 5 3" xfId="35280" xr:uid="{00000000-0005-0000-0000-00001A890000}"/>
    <cellStyle name="20% - Accent1 4 2 4 2 2 2 2 6" xfId="35281" xr:uid="{00000000-0005-0000-0000-00001B890000}"/>
    <cellStyle name="20% - Accent1 4 2 4 2 2 2 2 6 2" xfId="35282" xr:uid="{00000000-0005-0000-0000-00001C890000}"/>
    <cellStyle name="20% - Accent1 4 2 4 2 2 2 2 6 2 2" xfId="35283" xr:uid="{00000000-0005-0000-0000-00001D890000}"/>
    <cellStyle name="20% - Accent1 4 2 4 2 2 2 2 6 3" xfId="35284" xr:uid="{00000000-0005-0000-0000-00001E890000}"/>
    <cellStyle name="20% - Accent1 4 2 4 2 2 2 2 7" xfId="35285" xr:uid="{00000000-0005-0000-0000-00001F890000}"/>
    <cellStyle name="20% - Accent1 4 2 4 2 2 2 2 7 2" xfId="35286" xr:uid="{00000000-0005-0000-0000-000020890000}"/>
    <cellStyle name="20% - Accent1 4 2 4 2 2 2 2 8" xfId="35287" xr:uid="{00000000-0005-0000-0000-000021890000}"/>
    <cellStyle name="20% - Accent1 4 2 4 2 2 2 2 8 2" xfId="35288" xr:uid="{00000000-0005-0000-0000-000022890000}"/>
    <cellStyle name="20% - Accent1 4 2 4 2 2 2 2 9" xfId="35289" xr:uid="{00000000-0005-0000-0000-000023890000}"/>
    <cellStyle name="20% - Accent1 4 2 4 2 2 2 3" xfId="35290" xr:uid="{00000000-0005-0000-0000-000024890000}"/>
    <cellStyle name="20% - Accent1 4 2 4 2 2 2 3 2" xfId="35291" xr:uid="{00000000-0005-0000-0000-000025890000}"/>
    <cellStyle name="20% - Accent1 4 2 4 2 2 2 3 2 2" xfId="35292" xr:uid="{00000000-0005-0000-0000-000026890000}"/>
    <cellStyle name="20% - Accent1 4 2 4 2 2 2 3 2 2 2" xfId="35293" xr:uid="{00000000-0005-0000-0000-000027890000}"/>
    <cellStyle name="20% - Accent1 4 2 4 2 2 2 3 2 2 2 2" xfId="35294" xr:uid="{00000000-0005-0000-0000-000028890000}"/>
    <cellStyle name="20% - Accent1 4 2 4 2 2 2 3 2 2 3" xfId="35295" xr:uid="{00000000-0005-0000-0000-000029890000}"/>
    <cellStyle name="20% - Accent1 4 2 4 2 2 2 3 2 3" xfId="35296" xr:uid="{00000000-0005-0000-0000-00002A890000}"/>
    <cellStyle name="20% - Accent1 4 2 4 2 2 2 3 2 3 2" xfId="35297" xr:uid="{00000000-0005-0000-0000-00002B890000}"/>
    <cellStyle name="20% - Accent1 4 2 4 2 2 2 3 2 4" xfId="35298" xr:uid="{00000000-0005-0000-0000-00002C890000}"/>
    <cellStyle name="20% - Accent1 4 2 4 2 2 2 3 3" xfId="35299" xr:uid="{00000000-0005-0000-0000-00002D890000}"/>
    <cellStyle name="20% - Accent1 4 2 4 2 2 2 3 3 2" xfId="35300" xr:uid="{00000000-0005-0000-0000-00002E890000}"/>
    <cellStyle name="20% - Accent1 4 2 4 2 2 2 3 3 2 2" xfId="35301" xr:uid="{00000000-0005-0000-0000-00002F890000}"/>
    <cellStyle name="20% - Accent1 4 2 4 2 2 2 3 3 2 2 2" xfId="35302" xr:uid="{00000000-0005-0000-0000-000030890000}"/>
    <cellStyle name="20% - Accent1 4 2 4 2 2 2 3 3 2 3" xfId="35303" xr:uid="{00000000-0005-0000-0000-000031890000}"/>
    <cellStyle name="20% - Accent1 4 2 4 2 2 2 3 3 3" xfId="35304" xr:uid="{00000000-0005-0000-0000-000032890000}"/>
    <cellStyle name="20% - Accent1 4 2 4 2 2 2 3 3 3 2" xfId="35305" xr:uid="{00000000-0005-0000-0000-000033890000}"/>
    <cellStyle name="20% - Accent1 4 2 4 2 2 2 3 3 4" xfId="35306" xr:uid="{00000000-0005-0000-0000-000034890000}"/>
    <cellStyle name="20% - Accent1 4 2 4 2 2 2 3 4" xfId="35307" xr:uid="{00000000-0005-0000-0000-000035890000}"/>
    <cellStyle name="20% - Accent1 4 2 4 2 2 2 3 4 2" xfId="35308" xr:uid="{00000000-0005-0000-0000-000036890000}"/>
    <cellStyle name="20% - Accent1 4 2 4 2 2 2 3 4 2 2" xfId="35309" xr:uid="{00000000-0005-0000-0000-000037890000}"/>
    <cellStyle name="20% - Accent1 4 2 4 2 2 2 3 4 2 2 2" xfId="35310" xr:uid="{00000000-0005-0000-0000-000038890000}"/>
    <cellStyle name="20% - Accent1 4 2 4 2 2 2 3 4 2 3" xfId="35311" xr:uid="{00000000-0005-0000-0000-000039890000}"/>
    <cellStyle name="20% - Accent1 4 2 4 2 2 2 3 4 3" xfId="35312" xr:uid="{00000000-0005-0000-0000-00003A890000}"/>
    <cellStyle name="20% - Accent1 4 2 4 2 2 2 3 4 3 2" xfId="35313" xr:uid="{00000000-0005-0000-0000-00003B890000}"/>
    <cellStyle name="20% - Accent1 4 2 4 2 2 2 3 4 4" xfId="35314" xr:uid="{00000000-0005-0000-0000-00003C890000}"/>
    <cellStyle name="20% - Accent1 4 2 4 2 2 2 3 5" xfId="35315" xr:uid="{00000000-0005-0000-0000-00003D890000}"/>
    <cellStyle name="20% - Accent1 4 2 4 2 2 2 3 5 2" xfId="35316" xr:uid="{00000000-0005-0000-0000-00003E890000}"/>
    <cellStyle name="20% - Accent1 4 2 4 2 2 2 3 5 2 2" xfId="35317" xr:uid="{00000000-0005-0000-0000-00003F890000}"/>
    <cellStyle name="20% - Accent1 4 2 4 2 2 2 3 5 3" xfId="35318" xr:uid="{00000000-0005-0000-0000-000040890000}"/>
    <cellStyle name="20% - Accent1 4 2 4 2 2 2 3 6" xfId="35319" xr:uid="{00000000-0005-0000-0000-000041890000}"/>
    <cellStyle name="20% - Accent1 4 2 4 2 2 2 3 6 2" xfId="35320" xr:uid="{00000000-0005-0000-0000-000042890000}"/>
    <cellStyle name="20% - Accent1 4 2 4 2 2 2 3 6 2 2" xfId="35321" xr:uid="{00000000-0005-0000-0000-000043890000}"/>
    <cellStyle name="20% - Accent1 4 2 4 2 2 2 3 6 3" xfId="35322" xr:uid="{00000000-0005-0000-0000-000044890000}"/>
    <cellStyle name="20% - Accent1 4 2 4 2 2 2 3 7" xfId="35323" xr:uid="{00000000-0005-0000-0000-000045890000}"/>
    <cellStyle name="20% - Accent1 4 2 4 2 2 2 3 7 2" xfId="35324" xr:uid="{00000000-0005-0000-0000-000046890000}"/>
    <cellStyle name="20% - Accent1 4 2 4 2 2 2 3 8" xfId="35325" xr:uid="{00000000-0005-0000-0000-000047890000}"/>
    <cellStyle name="20% - Accent1 4 2 4 2 2 2 3 8 2" xfId="35326" xr:uid="{00000000-0005-0000-0000-000048890000}"/>
    <cellStyle name="20% - Accent1 4 2 4 2 2 2 3 9" xfId="35327" xr:uid="{00000000-0005-0000-0000-000049890000}"/>
    <cellStyle name="20% - Accent1 4 2 4 2 2 2 4" xfId="35328" xr:uid="{00000000-0005-0000-0000-00004A890000}"/>
    <cellStyle name="20% - Accent1 4 2 4 2 2 2 4 2" xfId="35329" xr:uid="{00000000-0005-0000-0000-00004B890000}"/>
    <cellStyle name="20% - Accent1 4 2 4 2 2 2 4 2 2" xfId="35330" xr:uid="{00000000-0005-0000-0000-00004C890000}"/>
    <cellStyle name="20% - Accent1 4 2 4 2 2 2 4 2 2 2" xfId="35331" xr:uid="{00000000-0005-0000-0000-00004D890000}"/>
    <cellStyle name="20% - Accent1 4 2 4 2 2 2 4 2 3" xfId="35332" xr:uid="{00000000-0005-0000-0000-00004E890000}"/>
    <cellStyle name="20% - Accent1 4 2 4 2 2 2 4 3" xfId="35333" xr:uid="{00000000-0005-0000-0000-00004F890000}"/>
    <cellStyle name="20% - Accent1 4 2 4 2 2 2 4 3 2" xfId="35334" xr:uid="{00000000-0005-0000-0000-000050890000}"/>
    <cellStyle name="20% - Accent1 4 2 4 2 2 2 4 4" xfId="35335" xr:uid="{00000000-0005-0000-0000-000051890000}"/>
    <cellStyle name="20% - Accent1 4 2 4 2 2 2 5" xfId="35336" xr:uid="{00000000-0005-0000-0000-000052890000}"/>
    <cellStyle name="20% - Accent1 4 2 4 2 2 2 5 2" xfId="35337" xr:uid="{00000000-0005-0000-0000-000053890000}"/>
    <cellStyle name="20% - Accent1 4 2 4 2 2 2 5 2 2" xfId="35338" xr:uid="{00000000-0005-0000-0000-000054890000}"/>
    <cellStyle name="20% - Accent1 4 2 4 2 2 2 5 2 2 2" xfId="35339" xr:uid="{00000000-0005-0000-0000-000055890000}"/>
    <cellStyle name="20% - Accent1 4 2 4 2 2 2 5 2 3" xfId="35340" xr:uid="{00000000-0005-0000-0000-000056890000}"/>
    <cellStyle name="20% - Accent1 4 2 4 2 2 2 5 3" xfId="35341" xr:uid="{00000000-0005-0000-0000-000057890000}"/>
    <cellStyle name="20% - Accent1 4 2 4 2 2 2 5 3 2" xfId="35342" xr:uid="{00000000-0005-0000-0000-000058890000}"/>
    <cellStyle name="20% - Accent1 4 2 4 2 2 2 5 4" xfId="35343" xr:uid="{00000000-0005-0000-0000-000059890000}"/>
    <cellStyle name="20% - Accent1 4 2 4 2 2 2 6" xfId="35344" xr:uid="{00000000-0005-0000-0000-00005A890000}"/>
    <cellStyle name="20% - Accent1 4 2 4 2 2 2 6 2" xfId="35345" xr:uid="{00000000-0005-0000-0000-00005B890000}"/>
    <cellStyle name="20% - Accent1 4 2 4 2 2 2 6 2 2" xfId="35346" xr:uid="{00000000-0005-0000-0000-00005C890000}"/>
    <cellStyle name="20% - Accent1 4 2 4 2 2 2 6 2 2 2" xfId="35347" xr:uid="{00000000-0005-0000-0000-00005D890000}"/>
    <cellStyle name="20% - Accent1 4 2 4 2 2 2 6 2 3" xfId="35348" xr:uid="{00000000-0005-0000-0000-00005E890000}"/>
    <cellStyle name="20% - Accent1 4 2 4 2 2 2 6 3" xfId="35349" xr:uid="{00000000-0005-0000-0000-00005F890000}"/>
    <cellStyle name="20% - Accent1 4 2 4 2 2 2 6 3 2" xfId="35350" xr:uid="{00000000-0005-0000-0000-000060890000}"/>
    <cellStyle name="20% - Accent1 4 2 4 2 2 2 6 4" xfId="35351" xr:uid="{00000000-0005-0000-0000-000061890000}"/>
    <cellStyle name="20% - Accent1 4 2 4 2 2 2 7" xfId="35352" xr:uid="{00000000-0005-0000-0000-000062890000}"/>
    <cellStyle name="20% - Accent1 4 2 4 2 2 2 7 2" xfId="35353" xr:uid="{00000000-0005-0000-0000-000063890000}"/>
    <cellStyle name="20% - Accent1 4 2 4 2 2 2 7 2 2" xfId="35354" xr:uid="{00000000-0005-0000-0000-000064890000}"/>
    <cellStyle name="20% - Accent1 4 2 4 2 2 2 7 3" xfId="35355" xr:uid="{00000000-0005-0000-0000-000065890000}"/>
    <cellStyle name="20% - Accent1 4 2 4 2 2 2 8" xfId="35356" xr:uid="{00000000-0005-0000-0000-000066890000}"/>
    <cellStyle name="20% - Accent1 4 2 4 2 2 2 8 2" xfId="35357" xr:uid="{00000000-0005-0000-0000-000067890000}"/>
    <cellStyle name="20% - Accent1 4 2 4 2 2 2 8 2 2" xfId="35358" xr:uid="{00000000-0005-0000-0000-000068890000}"/>
    <cellStyle name="20% - Accent1 4 2 4 2 2 2 8 3" xfId="35359" xr:uid="{00000000-0005-0000-0000-000069890000}"/>
    <cellStyle name="20% - Accent1 4 2 4 2 2 2 9" xfId="35360" xr:uid="{00000000-0005-0000-0000-00006A890000}"/>
    <cellStyle name="20% - Accent1 4 2 4 2 2 2 9 2" xfId="35361" xr:uid="{00000000-0005-0000-0000-00006B890000}"/>
    <cellStyle name="20% - Accent1 4 2 4 2 2 3" xfId="35362" xr:uid="{00000000-0005-0000-0000-00006C890000}"/>
    <cellStyle name="20% - Accent1 4 2 4 2 2 3 10" xfId="35363" xr:uid="{00000000-0005-0000-0000-00006D890000}"/>
    <cellStyle name="20% - Accent1 4 2 4 2 2 3 10 2" xfId="35364" xr:uid="{00000000-0005-0000-0000-00006E890000}"/>
    <cellStyle name="20% - Accent1 4 2 4 2 2 3 11" xfId="35365" xr:uid="{00000000-0005-0000-0000-00006F890000}"/>
    <cellStyle name="20% - Accent1 4 2 4 2 2 3 2" xfId="35366" xr:uid="{00000000-0005-0000-0000-000070890000}"/>
    <cellStyle name="20% - Accent1 4 2 4 2 2 3 2 2" xfId="35367" xr:uid="{00000000-0005-0000-0000-000071890000}"/>
    <cellStyle name="20% - Accent1 4 2 4 2 2 3 2 2 2" xfId="35368" xr:uid="{00000000-0005-0000-0000-000072890000}"/>
    <cellStyle name="20% - Accent1 4 2 4 2 2 3 2 2 2 2" xfId="35369" xr:uid="{00000000-0005-0000-0000-000073890000}"/>
    <cellStyle name="20% - Accent1 4 2 4 2 2 3 2 2 2 2 2" xfId="35370" xr:uid="{00000000-0005-0000-0000-000074890000}"/>
    <cellStyle name="20% - Accent1 4 2 4 2 2 3 2 2 2 3" xfId="35371" xr:uid="{00000000-0005-0000-0000-000075890000}"/>
    <cellStyle name="20% - Accent1 4 2 4 2 2 3 2 2 3" xfId="35372" xr:uid="{00000000-0005-0000-0000-000076890000}"/>
    <cellStyle name="20% - Accent1 4 2 4 2 2 3 2 2 3 2" xfId="35373" xr:uid="{00000000-0005-0000-0000-000077890000}"/>
    <cellStyle name="20% - Accent1 4 2 4 2 2 3 2 2 4" xfId="35374" xr:uid="{00000000-0005-0000-0000-000078890000}"/>
    <cellStyle name="20% - Accent1 4 2 4 2 2 3 2 3" xfId="35375" xr:uid="{00000000-0005-0000-0000-000079890000}"/>
    <cellStyle name="20% - Accent1 4 2 4 2 2 3 2 3 2" xfId="35376" xr:uid="{00000000-0005-0000-0000-00007A890000}"/>
    <cellStyle name="20% - Accent1 4 2 4 2 2 3 2 3 2 2" xfId="35377" xr:uid="{00000000-0005-0000-0000-00007B890000}"/>
    <cellStyle name="20% - Accent1 4 2 4 2 2 3 2 3 2 2 2" xfId="35378" xr:uid="{00000000-0005-0000-0000-00007C890000}"/>
    <cellStyle name="20% - Accent1 4 2 4 2 2 3 2 3 2 3" xfId="35379" xr:uid="{00000000-0005-0000-0000-00007D890000}"/>
    <cellStyle name="20% - Accent1 4 2 4 2 2 3 2 3 3" xfId="35380" xr:uid="{00000000-0005-0000-0000-00007E890000}"/>
    <cellStyle name="20% - Accent1 4 2 4 2 2 3 2 3 3 2" xfId="35381" xr:uid="{00000000-0005-0000-0000-00007F890000}"/>
    <cellStyle name="20% - Accent1 4 2 4 2 2 3 2 3 4" xfId="35382" xr:uid="{00000000-0005-0000-0000-000080890000}"/>
    <cellStyle name="20% - Accent1 4 2 4 2 2 3 2 4" xfId="35383" xr:uid="{00000000-0005-0000-0000-000081890000}"/>
    <cellStyle name="20% - Accent1 4 2 4 2 2 3 2 4 2" xfId="35384" xr:uid="{00000000-0005-0000-0000-000082890000}"/>
    <cellStyle name="20% - Accent1 4 2 4 2 2 3 2 4 2 2" xfId="35385" xr:uid="{00000000-0005-0000-0000-000083890000}"/>
    <cellStyle name="20% - Accent1 4 2 4 2 2 3 2 4 2 2 2" xfId="35386" xr:uid="{00000000-0005-0000-0000-000084890000}"/>
    <cellStyle name="20% - Accent1 4 2 4 2 2 3 2 4 2 3" xfId="35387" xr:uid="{00000000-0005-0000-0000-000085890000}"/>
    <cellStyle name="20% - Accent1 4 2 4 2 2 3 2 4 3" xfId="35388" xr:uid="{00000000-0005-0000-0000-000086890000}"/>
    <cellStyle name="20% - Accent1 4 2 4 2 2 3 2 4 3 2" xfId="35389" xr:uid="{00000000-0005-0000-0000-000087890000}"/>
    <cellStyle name="20% - Accent1 4 2 4 2 2 3 2 4 4" xfId="35390" xr:uid="{00000000-0005-0000-0000-000088890000}"/>
    <cellStyle name="20% - Accent1 4 2 4 2 2 3 2 5" xfId="35391" xr:uid="{00000000-0005-0000-0000-000089890000}"/>
    <cellStyle name="20% - Accent1 4 2 4 2 2 3 2 5 2" xfId="35392" xr:uid="{00000000-0005-0000-0000-00008A890000}"/>
    <cellStyle name="20% - Accent1 4 2 4 2 2 3 2 5 2 2" xfId="35393" xr:uid="{00000000-0005-0000-0000-00008B890000}"/>
    <cellStyle name="20% - Accent1 4 2 4 2 2 3 2 5 3" xfId="35394" xr:uid="{00000000-0005-0000-0000-00008C890000}"/>
    <cellStyle name="20% - Accent1 4 2 4 2 2 3 2 6" xfId="35395" xr:uid="{00000000-0005-0000-0000-00008D890000}"/>
    <cellStyle name="20% - Accent1 4 2 4 2 2 3 2 6 2" xfId="35396" xr:uid="{00000000-0005-0000-0000-00008E890000}"/>
    <cellStyle name="20% - Accent1 4 2 4 2 2 3 2 6 2 2" xfId="35397" xr:uid="{00000000-0005-0000-0000-00008F890000}"/>
    <cellStyle name="20% - Accent1 4 2 4 2 2 3 2 6 3" xfId="35398" xr:uid="{00000000-0005-0000-0000-000090890000}"/>
    <cellStyle name="20% - Accent1 4 2 4 2 2 3 2 7" xfId="35399" xr:uid="{00000000-0005-0000-0000-000091890000}"/>
    <cellStyle name="20% - Accent1 4 2 4 2 2 3 2 7 2" xfId="35400" xr:uid="{00000000-0005-0000-0000-000092890000}"/>
    <cellStyle name="20% - Accent1 4 2 4 2 2 3 2 8" xfId="35401" xr:uid="{00000000-0005-0000-0000-000093890000}"/>
    <cellStyle name="20% - Accent1 4 2 4 2 2 3 2 8 2" xfId="35402" xr:uid="{00000000-0005-0000-0000-000094890000}"/>
    <cellStyle name="20% - Accent1 4 2 4 2 2 3 2 9" xfId="35403" xr:uid="{00000000-0005-0000-0000-000095890000}"/>
    <cellStyle name="20% - Accent1 4 2 4 2 2 3 3" xfId="35404" xr:uid="{00000000-0005-0000-0000-000096890000}"/>
    <cellStyle name="20% - Accent1 4 2 4 2 2 3 3 2" xfId="35405" xr:uid="{00000000-0005-0000-0000-000097890000}"/>
    <cellStyle name="20% - Accent1 4 2 4 2 2 3 3 2 2" xfId="35406" xr:uid="{00000000-0005-0000-0000-000098890000}"/>
    <cellStyle name="20% - Accent1 4 2 4 2 2 3 3 2 2 2" xfId="35407" xr:uid="{00000000-0005-0000-0000-000099890000}"/>
    <cellStyle name="20% - Accent1 4 2 4 2 2 3 3 2 2 2 2" xfId="35408" xr:uid="{00000000-0005-0000-0000-00009A890000}"/>
    <cellStyle name="20% - Accent1 4 2 4 2 2 3 3 2 2 3" xfId="35409" xr:uid="{00000000-0005-0000-0000-00009B890000}"/>
    <cellStyle name="20% - Accent1 4 2 4 2 2 3 3 2 3" xfId="35410" xr:uid="{00000000-0005-0000-0000-00009C890000}"/>
    <cellStyle name="20% - Accent1 4 2 4 2 2 3 3 2 3 2" xfId="35411" xr:uid="{00000000-0005-0000-0000-00009D890000}"/>
    <cellStyle name="20% - Accent1 4 2 4 2 2 3 3 2 4" xfId="35412" xr:uid="{00000000-0005-0000-0000-00009E890000}"/>
    <cellStyle name="20% - Accent1 4 2 4 2 2 3 3 3" xfId="35413" xr:uid="{00000000-0005-0000-0000-00009F890000}"/>
    <cellStyle name="20% - Accent1 4 2 4 2 2 3 3 3 2" xfId="35414" xr:uid="{00000000-0005-0000-0000-0000A0890000}"/>
    <cellStyle name="20% - Accent1 4 2 4 2 2 3 3 3 2 2" xfId="35415" xr:uid="{00000000-0005-0000-0000-0000A1890000}"/>
    <cellStyle name="20% - Accent1 4 2 4 2 2 3 3 3 2 2 2" xfId="35416" xr:uid="{00000000-0005-0000-0000-0000A2890000}"/>
    <cellStyle name="20% - Accent1 4 2 4 2 2 3 3 3 2 3" xfId="35417" xr:uid="{00000000-0005-0000-0000-0000A3890000}"/>
    <cellStyle name="20% - Accent1 4 2 4 2 2 3 3 3 3" xfId="35418" xr:uid="{00000000-0005-0000-0000-0000A4890000}"/>
    <cellStyle name="20% - Accent1 4 2 4 2 2 3 3 3 3 2" xfId="35419" xr:uid="{00000000-0005-0000-0000-0000A5890000}"/>
    <cellStyle name="20% - Accent1 4 2 4 2 2 3 3 3 4" xfId="35420" xr:uid="{00000000-0005-0000-0000-0000A6890000}"/>
    <cellStyle name="20% - Accent1 4 2 4 2 2 3 3 4" xfId="35421" xr:uid="{00000000-0005-0000-0000-0000A7890000}"/>
    <cellStyle name="20% - Accent1 4 2 4 2 2 3 3 4 2" xfId="35422" xr:uid="{00000000-0005-0000-0000-0000A8890000}"/>
    <cellStyle name="20% - Accent1 4 2 4 2 2 3 3 4 2 2" xfId="35423" xr:uid="{00000000-0005-0000-0000-0000A9890000}"/>
    <cellStyle name="20% - Accent1 4 2 4 2 2 3 3 4 2 2 2" xfId="35424" xr:uid="{00000000-0005-0000-0000-0000AA890000}"/>
    <cellStyle name="20% - Accent1 4 2 4 2 2 3 3 4 2 3" xfId="35425" xr:uid="{00000000-0005-0000-0000-0000AB890000}"/>
    <cellStyle name="20% - Accent1 4 2 4 2 2 3 3 4 3" xfId="35426" xr:uid="{00000000-0005-0000-0000-0000AC890000}"/>
    <cellStyle name="20% - Accent1 4 2 4 2 2 3 3 4 3 2" xfId="35427" xr:uid="{00000000-0005-0000-0000-0000AD890000}"/>
    <cellStyle name="20% - Accent1 4 2 4 2 2 3 3 4 4" xfId="35428" xr:uid="{00000000-0005-0000-0000-0000AE890000}"/>
    <cellStyle name="20% - Accent1 4 2 4 2 2 3 3 5" xfId="35429" xr:uid="{00000000-0005-0000-0000-0000AF890000}"/>
    <cellStyle name="20% - Accent1 4 2 4 2 2 3 3 5 2" xfId="35430" xr:uid="{00000000-0005-0000-0000-0000B0890000}"/>
    <cellStyle name="20% - Accent1 4 2 4 2 2 3 3 5 2 2" xfId="35431" xr:uid="{00000000-0005-0000-0000-0000B1890000}"/>
    <cellStyle name="20% - Accent1 4 2 4 2 2 3 3 5 3" xfId="35432" xr:uid="{00000000-0005-0000-0000-0000B2890000}"/>
    <cellStyle name="20% - Accent1 4 2 4 2 2 3 3 6" xfId="35433" xr:uid="{00000000-0005-0000-0000-0000B3890000}"/>
    <cellStyle name="20% - Accent1 4 2 4 2 2 3 3 6 2" xfId="35434" xr:uid="{00000000-0005-0000-0000-0000B4890000}"/>
    <cellStyle name="20% - Accent1 4 2 4 2 2 3 3 6 2 2" xfId="35435" xr:uid="{00000000-0005-0000-0000-0000B5890000}"/>
    <cellStyle name="20% - Accent1 4 2 4 2 2 3 3 6 3" xfId="35436" xr:uid="{00000000-0005-0000-0000-0000B6890000}"/>
    <cellStyle name="20% - Accent1 4 2 4 2 2 3 3 7" xfId="35437" xr:uid="{00000000-0005-0000-0000-0000B7890000}"/>
    <cellStyle name="20% - Accent1 4 2 4 2 2 3 3 7 2" xfId="35438" xr:uid="{00000000-0005-0000-0000-0000B8890000}"/>
    <cellStyle name="20% - Accent1 4 2 4 2 2 3 3 8" xfId="35439" xr:uid="{00000000-0005-0000-0000-0000B9890000}"/>
    <cellStyle name="20% - Accent1 4 2 4 2 2 3 3 8 2" xfId="35440" xr:uid="{00000000-0005-0000-0000-0000BA890000}"/>
    <cellStyle name="20% - Accent1 4 2 4 2 2 3 3 9" xfId="35441" xr:uid="{00000000-0005-0000-0000-0000BB890000}"/>
    <cellStyle name="20% - Accent1 4 2 4 2 2 3 4" xfId="35442" xr:uid="{00000000-0005-0000-0000-0000BC890000}"/>
    <cellStyle name="20% - Accent1 4 2 4 2 2 3 4 2" xfId="35443" xr:uid="{00000000-0005-0000-0000-0000BD890000}"/>
    <cellStyle name="20% - Accent1 4 2 4 2 2 3 4 2 2" xfId="35444" xr:uid="{00000000-0005-0000-0000-0000BE890000}"/>
    <cellStyle name="20% - Accent1 4 2 4 2 2 3 4 2 2 2" xfId="35445" xr:uid="{00000000-0005-0000-0000-0000BF890000}"/>
    <cellStyle name="20% - Accent1 4 2 4 2 2 3 4 2 3" xfId="35446" xr:uid="{00000000-0005-0000-0000-0000C0890000}"/>
    <cellStyle name="20% - Accent1 4 2 4 2 2 3 4 3" xfId="35447" xr:uid="{00000000-0005-0000-0000-0000C1890000}"/>
    <cellStyle name="20% - Accent1 4 2 4 2 2 3 4 3 2" xfId="35448" xr:uid="{00000000-0005-0000-0000-0000C2890000}"/>
    <cellStyle name="20% - Accent1 4 2 4 2 2 3 4 4" xfId="35449" xr:uid="{00000000-0005-0000-0000-0000C3890000}"/>
    <cellStyle name="20% - Accent1 4 2 4 2 2 3 5" xfId="35450" xr:uid="{00000000-0005-0000-0000-0000C4890000}"/>
    <cellStyle name="20% - Accent1 4 2 4 2 2 3 5 2" xfId="35451" xr:uid="{00000000-0005-0000-0000-0000C5890000}"/>
    <cellStyle name="20% - Accent1 4 2 4 2 2 3 5 2 2" xfId="35452" xr:uid="{00000000-0005-0000-0000-0000C6890000}"/>
    <cellStyle name="20% - Accent1 4 2 4 2 2 3 5 2 2 2" xfId="35453" xr:uid="{00000000-0005-0000-0000-0000C7890000}"/>
    <cellStyle name="20% - Accent1 4 2 4 2 2 3 5 2 3" xfId="35454" xr:uid="{00000000-0005-0000-0000-0000C8890000}"/>
    <cellStyle name="20% - Accent1 4 2 4 2 2 3 5 3" xfId="35455" xr:uid="{00000000-0005-0000-0000-0000C9890000}"/>
    <cellStyle name="20% - Accent1 4 2 4 2 2 3 5 3 2" xfId="35456" xr:uid="{00000000-0005-0000-0000-0000CA890000}"/>
    <cellStyle name="20% - Accent1 4 2 4 2 2 3 5 4" xfId="35457" xr:uid="{00000000-0005-0000-0000-0000CB890000}"/>
    <cellStyle name="20% - Accent1 4 2 4 2 2 3 6" xfId="35458" xr:uid="{00000000-0005-0000-0000-0000CC890000}"/>
    <cellStyle name="20% - Accent1 4 2 4 2 2 3 6 2" xfId="35459" xr:uid="{00000000-0005-0000-0000-0000CD890000}"/>
    <cellStyle name="20% - Accent1 4 2 4 2 2 3 6 2 2" xfId="35460" xr:uid="{00000000-0005-0000-0000-0000CE890000}"/>
    <cellStyle name="20% - Accent1 4 2 4 2 2 3 6 2 2 2" xfId="35461" xr:uid="{00000000-0005-0000-0000-0000CF890000}"/>
    <cellStyle name="20% - Accent1 4 2 4 2 2 3 6 2 3" xfId="35462" xr:uid="{00000000-0005-0000-0000-0000D0890000}"/>
    <cellStyle name="20% - Accent1 4 2 4 2 2 3 6 3" xfId="35463" xr:uid="{00000000-0005-0000-0000-0000D1890000}"/>
    <cellStyle name="20% - Accent1 4 2 4 2 2 3 6 3 2" xfId="35464" xr:uid="{00000000-0005-0000-0000-0000D2890000}"/>
    <cellStyle name="20% - Accent1 4 2 4 2 2 3 6 4" xfId="35465" xr:uid="{00000000-0005-0000-0000-0000D3890000}"/>
    <cellStyle name="20% - Accent1 4 2 4 2 2 3 7" xfId="35466" xr:uid="{00000000-0005-0000-0000-0000D4890000}"/>
    <cellStyle name="20% - Accent1 4 2 4 2 2 3 7 2" xfId="35467" xr:uid="{00000000-0005-0000-0000-0000D5890000}"/>
    <cellStyle name="20% - Accent1 4 2 4 2 2 3 7 2 2" xfId="35468" xr:uid="{00000000-0005-0000-0000-0000D6890000}"/>
    <cellStyle name="20% - Accent1 4 2 4 2 2 3 7 3" xfId="35469" xr:uid="{00000000-0005-0000-0000-0000D7890000}"/>
    <cellStyle name="20% - Accent1 4 2 4 2 2 3 8" xfId="35470" xr:uid="{00000000-0005-0000-0000-0000D8890000}"/>
    <cellStyle name="20% - Accent1 4 2 4 2 2 3 8 2" xfId="35471" xr:uid="{00000000-0005-0000-0000-0000D9890000}"/>
    <cellStyle name="20% - Accent1 4 2 4 2 2 3 8 2 2" xfId="35472" xr:uid="{00000000-0005-0000-0000-0000DA890000}"/>
    <cellStyle name="20% - Accent1 4 2 4 2 2 3 8 3" xfId="35473" xr:uid="{00000000-0005-0000-0000-0000DB890000}"/>
    <cellStyle name="20% - Accent1 4 2 4 2 2 3 9" xfId="35474" xr:uid="{00000000-0005-0000-0000-0000DC890000}"/>
    <cellStyle name="20% - Accent1 4 2 4 2 2 3 9 2" xfId="35475" xr:uid="{00000000-0005-0000-0000-0000DD890000}"/>
    <cellStyle name="20% - Accent1 4 2 4 2 2 4" xfId="35476" xr:uid="{00000000-0005-0000-0000-0000DE890000}"/>
    <cellStyle name="20% - Accent1 4 2 4 2 2 4 10" xfId="35477" xr:uid="{00000000-0005-0000-0000-0000DF890000}"/>
    <cellStyle name="20% - Accent1 4 2 4 2 2 4 10 2" xfId="35478" xr:uid="{00000000-0005-0000-0000-0000E0890000}"/>
    <cellStyle name="20% - Accent1 4 2 4 2 2 4 11" xfId="35479" xr:uid="{00000000-0005-0000-0000-0000E1890000}"/>
    <cellStyle name="20% - Accent1 4 2 4 2 2 4 2" xfId="35480" xr:uid="{00000000-0005-0000-0000-0000E2890000}"/>
    <cellStyle name="20% - Accent1 4 2 4 2 2 4 2 2" xfId="35481" xr:uid="{00000000-0005-0000-0000-0000E3890000}"/>
    <cellStyle name="20% - Accent1 4 2 4 2 2 4 2 2 2" xfId="35482" xr:uid="{00000000-0005-0000-0000-0000E4890000}"/>
    <cellStyle name="20% - Accent1 4 2 4 2 2 4 2 2 2 2" xfId="35483" xr:uid="{00000000-0005-0000-0000-0000E5890000}"/>
    <cellStyle name="20% - Accent1 4 2 4 2 2 4 2 2 2 2 2" xfId="35484" xr:uid="{00000000-0005-0000-0000-0000E6890000}"/>
    <cellStyle name="20% - Accent1 4 2 4 2 2 4 2 2 2 3" xfId="35485" xr:uid="{00000000-0005-0000-0000-0000E7890000}"/>
    <cellStyle name="20% - Accent1 4 2 4 2 2 4 2 2 3" xfId="35486" xr:uid="{00000000-0005-0000-0000-0000E8890000}"/>
    <cellStyle name="20% - Accent1 4 2 4 2 2 4 2 2 3 2" xfId="35487" xr:uid="{00000000-0005-0000-0000-0000E9890000}"/>
    <cellStyle name="20% - Accent1 4 2 4 2 2 4 2 2 4" xfId="35488" xr:uid="{00000000-0005-0000-0000-0000EA890000}"/>
    <cellStyle name="20% - Accent1 4 2 4 2 2 4 2 3" xfId="35489" xr:uid="{00000000-0005-0000-0000-0000EB890000}"/>
    <cellStyle name="20% - Accent1 4 2 4 2 2 4 2 3 2" xfId="35490" xr:uid="{00000000-0005-0000-0000-0000EC890000}"/>
    <cellStyle name="20% - Accent1 4 2 4 2 2 4 2 3 2 2" xfId="35491" xr:uid="{00000000-0005-0000-0000-0000ED890000}"/>
    <cellStyle name="20% - Accent1 4 2 4 2 2 4 2 3 2 2 2" xfId="35492" xr:uid="{00000000-0005-0000-0000-0000EE890000}"/>
    <cellStyle name="20% - Accent1 4 2 4 2 2 4 2 3 2 3" xfId="35493" xr:uid="{00000000-0005-0000-0000-0000EF890000}"/>
    <cellStyle name="20% - Accent1 4 2 4 2 2 4 2 3 3" xfId="35494" xr:uid="{00000000-0005-0000-0000-0000F0890000}"/>
    <cellStyle name="20% - Accent1 4 2 4 2 2 4 2 3 3 2" xfId="35495" xr:uid="{00000000-0005-0000-0000-0000F1890000}"/>
    <cellStyle name="20% - Accent1 4 2 4 2 2 4 2 3 4" xfId="35496" xr:uid="{00000000-0005-0000-0000-0000F2890000}"/>
    <cellStyle name="20% - Accent1 4 2 4 2 2 4 2 4" xfId="35497" xr:uid="{00000000-0005-0000-0000-0000F3890000}"/>
    <cellStyle name="20% - Accent1 4 2 4 2 2 4 2 4 2" xfId="35498" xr:uid="{00000000-0005-0000-0000-0000F4890000}"/>
    <cellStyle name="20% - Accent1 4 2 4 2 2 4 2 4 2 2" xfId="35499" xr:uid="{00000000-0005-0000-0000-0000F5890000}"/>
    <cellStyle name="20% - Accent1 4 2 4 2 2 4 2 4 2 2 2" xfId="35500" xr:uid="{00000000-0005-0000-0000-0000F6890000}"/>
    <cellStyle name="20% - Accent1 4 2 4 2 2 4 2 4 2 3" xfId="35501" xr:uid="{00000000-0005-0000-0000-0000F7890000}"/>
    <cellStyle name="20% - Accent1 4 2 4 2 2 4 2 4 3" xfId="35502" xr:uid="{00000000-0005-0000-0000-0000F8890000}"/>
    <cellStyle name="20% - Accent1 4 2 4 2 2 4 2 4 3 2" xfId="35503" xr:uid="{00000000-0005-0000-0000-0000F9890000}"/>
    <cellStyle name="20% - Accent1 4 2 4 2 2 4 2 4 4" xfId="35504" xr:uid="{00000000-0005-0000-0000-0000FA890000}"/>
    <cellStyle name="20% - Accent1 4 2 4 2 2 4 2 5" xfId="35505" xr:uid="{00000000-0005-0000-0000-0000FB890000}"/>
    <cellStyle name="20% - Accent1 4 2 4 2 2 4 2 5 2" xfId="35506" xr:uid="{00000000-0005-0000-0000-0000FC890000}"/>
    <cellStyle name="20% - Accent1 4 2 4 2 2 4 2 5 2 2" xfId="35507" xr:uid="{00000000-0005-0000-0000-0000FD890000}"/>
    <cellStyle name="20% - Accent1 4 2 4 2 2 4 2 5 3" xfId="35508" xr:uid="{00000000-0005-0000-0000-0000FE890000}"/>
    <cellStyle name="20% - Accent1 4 2 4 2 2 4 2 6" xfId="35509" xr:uid="{00000000-0005-0000-0000-0000FF890000}"/>
    <cellStyle name="20% - Accent1 4 2 4 2 2 4 2 6 2" xfId="35510" xr:uid="{00000000-0005-0000-0000-0000008A0000}"/>
    <cellStyle name="20% - Accent1 4 2 4 2 2 4 2 6 2 2" xfId="35511" xr:uid="{00000000-0005-0000-0000-0000018A0000}"/>
    <cellStyle name="20% - Accent1 4 2 4 2 2 4 2 6 3" xfId="35512" xr:uid="{00000000-0005-0000-0000-0000028A0000}"/>
    <cellStyle name="20% - Accent1 4 2 4 2 2 4 2 7" xfId="35513" xr:uid="{00000000-0005-0000-0000-0000038A0000}"/>
    <cellStyle name="20% - Accent1 4 2 4 2 2 4 2 7 2" xfId="35514" xr:uid="{00000000-0005-0000-0000-0000048A0000}"/>
    <cellStyle name="20% - Accent1 4 2 4 2 2 4 2 8" xfId="35515" xr:uid="{00000000-0005-0000-0000-0000058A0000}"/>
    <cellStyle name="20% - Accent1 4 2 4 2 2 4 2 8 2" xfId="35516" xr:uid="{00000000-0005-0000-0000-0000068A0000}"/>
    <cellStyle name="20% - Accent1 4 2 4 2 2 4 2 9" xfId="35517" xr:uid="{00000000-0005-0000-0000-0000078A0000}"/>
    <cellStyle name="20% - Accent1 4 2 4 2 2 4 3" xfId="35518" xr:uid="{00000000-0005-0000-0000-0000088A0000}"/>
    <cellStyle name="20% - Accent1 4 2 4 2 2 4 3 2" xfId="35519" xr:uid="{00000000-0005-0000-0000-0000098A0000}"/>
    <cellStyle name="20% - Accent1 4 2 4 2 2 4 3 2 2" xfId="35520" xr:uid="{00000000-0005-0000-0000-00000A8A0000}"/>
    <cellStyle name="20% - Accent1 4 2 4 2 2 4 3 2 2 2" xfId="35521" xr:uid="{00000000-0005-0000-0000-00000B8A0000}"/>
    <cellStyle name="20% - Accent1 4 2 4 2 2 4 3 2 2 2 2" xfId="35522" xr:uid="{00000000-0005-0000-0000-00000C8A0000}"/>
    <cellStyle name="20% - Accent1 4 2 4 2 2 4 3 2 2 3" xfId="35523" xr:uid="{00000000-0005-0000-0000-00000D8A0000}"/>
    <cellStyle name="20% - Accent1 4 2 4 2 2 4 3 2 3" xfId="35524" xr:uid="{00000000-0005-0000-0000-00000E8A0000}"/>
    <cellStyle name="20% - Accent1 4 2 4 2 2 4 3 2 3 2" xfId="35525" xr:uid="{00000000-0005-0000-0000-00000F8A0000}"/>
    <cellStyle name="20% - Accent1 4 2 4 2 2 4 3 2 4" xfId="35526" xr:uid="{00000000-0005-0000-0000-0000108A0000}"/>
    <cellStyle name="20% - Accent1 4 2 4 2 2 4 3 3" xfId="35527" xr:uid="{00000000-0005-0000-0000-0000118A0000}"/>
    <cellStyle name="20% - Accent1 4 2 4 2 2 4 3 3 2" xfId="35528" xr:uid="{00000000-0005-0000-0000-0000128A0000}"/>
    <cellStyle name="20% - Accent1 4 2 4 2 2 4 3 3 2 2" xfId="35529" xr:uid="{00000000-0005-0000-0000-0000138A0000}"/>
    <cellStyle name="20% - Accent1 4 2 4 2 2 4 3 3 2 2 2" xfId="35530" xr:uid="{00000000-0005-0000-0000-0000148A0000}"/>
    <cellStyle name="20% - Accent1 4 2 4 2 2 4 3 3 2 3" xfId="35531" xr:uid="{00000000-0005-0000-0000-0000158A0000}"/>
    <cellStyle name="20% - Accent1 4 2 4 2 2 4 3 3 3" xfId="35532" xr:uid="{00000000-0005-0000-0000-0000168A0000}"/>
    <cellStyle name="20% - Accent1 4 2 4 2 2 4 3 3 3 2" xfId="35533" xr:uid="{00000000-0005-0000-0000-0000178A0000}"/>
    <cellStyle name="20% - Accent1 4 2 4 2 2 4 3 3 4" xfId="35534" xr:uid="{00000000-0005-0000-0000-0000188A0000}"/>
    <cellStyle name="20% - Accent1 4 2 4 2 2 4 3 4" xfId="35535" xr:uid="{00000000-0005-0000-0000-0000198A0000}"/>
    <cellStyle name="20% - Accent1 4 2 4 2 2 4 3 4 2" xfId="35536" xr:uid="{00000000-0005-0000-0000-00001A8A0000}"/>
    <cellStyle name="20% - Accent1 4 2 4 2 2 4 3 4 2 2" xfId="35537" xr:uid="{00000000-0005-0000-0000-00001B8A0000}"/>
    <cellStyle name="20% - Accent1 4 2 4 2 2 4 3 4 2 2 2" xfId="35538" xr:uid="{00000000-0005-0000-0000-00001C8A0000}"/>
    <cellStyle name="20% - Accent1 4 2 4 2 2 4 3 4 2 3" xfId="35539" xr:uid="{00000000-0005-0000-0000-00001D8A0000}"/>
    <cellStyle name="20% - Accent1 4 2 4 2 2 4 3 4 3" xfId="35540" xr:uid="{00000000-0005-0000-0000-00001E8A0000}"/>
    <cellStyle name="20% - Accent1 4 2 4 2 2 4 3 4 3 2" xfId="35541" xr:uid="{00000000-0005-0000-0000-00001F8A0000}"/>
    <cellStyle name="20% - Accent1 4 2 4 2 2 4 3 4 4" xfId="35542" xr:uid="{00000000-0005-0000-0000-0000208A0000}"/>
    <cellStyle name="20% - Accent1 4 2 4 2 2 4 3 5" xfId="35543" xr:uid="{00000000-0005-0000-0000-0000218A0000}"/>
    <cellStyle name="20% - Accent1 4 2 4 2 2 4 3 5 2" xfId="35544" xr:uid="{00000000-0005-0000-0000-0000228A0000}"/>
    <cellStyle name="20% - Accent1 4 2 4 2 2 4 3 5 2 2" xfId="35545" xr:uid="{00000000-0005-0000-0000-0000238A0000}"/>
    <cellStyle name="20% - Accent1 4 2 4 2 2 4 3 5 3" xfId="35546" xr:uid="{00000000-0005-0000-0000-0000248A0000}"/>
    <cellStyle name="20% - Accent1 4 2 4 2 2 4 3 6" xfId="35547" xr:uid="{00000000-0005-0000-0000-0000258A0000}"/>
    <cellStyle name="20% - Accent1 4 2 4 2 2 4 3 6 2" xfId="35548" xr:uid="{00000000-0005-0000-0000-0000268A0000}"/>
    <cellStyle name="20% - Accent1 4 2 4 2 2 4 3 6 2 2" xfId="35549" xr:uid="{00000000-0005-0000-0000-0000278A0000}"/>
    <cellStyle name="20% - Accent1 4 2 4 2 2 4 3 6 3" xfId="35550" xr:uid="{00000000-0005-0000-0000-0000288A0000}"/>
    <cellStyle name="20% - Accent1 4 2 4 2 2 4 3 7" xfId="35551" xr:uid="{00000000-0005-0000-0000-0000298A0000}"/>
    <cellStyle name="20% - Accent1 4 2 4 2 2 4 3 7 2" xfId="35552" xr:uid="{00000000-0005-0000-0000-00002A8A0000}"/>
    <cellStyle name="20% - Accent1 4 2 4 2 2 4 3 8" xfId="35553" xr:uid="{00000000-0005-0000-0000-00002B8A0000}"/>
    <cellStyle name="20% - Accent1 4 2 4 2 2 4 3 8 2" xfId="35554" xr:uid="{00000000-0005-0000-0000-00002C8A0000}"/>
    <cellStyle name="20% - Accent1 4 2 4 2 2 4 3 9" xfId="35555" xr:uid="{00000000-0005-0000-0000-00002D8A0000}"/>
    <cellStyle name="20% - Accent1 4 2 4 2 2 4 4" xfId="35556" xr:uid="{00000000-0005-0000-0000-00002E8A0000}"/>
    <cellStyle name="20% - Accent1 4 2 4 2 2 4 4 2" xfId="35557" xr:uid="{00000000-0005-0000-0000-00002F8A0000}"/>
    <cellStyle name="20% - Accent1 4 2 4 2 2 4 4 2 2" xfId="35558" xr:uid="{00000000-0005-0000-0000-0000308A0000}"/>
    <cellStyle name="20% - Accent1 4 2 4 2 2 4 4 2 2 2" xfId="35559" xr:uid="{00000000-0005-0000-0000-0000318A0000}"/>
    <cellStyle name="20% - Accent1 4 2 4 2 2 4 4 2 3" xfId="35560" xr:uid="{00000000-0005-0000-0000-0000328A0000}"/>
    <cellStyle name="20% - Accent1 4 2 4 2 2 4 4 3" xfId="35561" xr:uid="{00000000-0005-0000-0000-0000338A0000}"/>
    <cellStyle name="20% - Accent1 4 2 4 2 2 4 4 3 2" xfId="35562" xr:uid="{00000000-0005-0000-0000-0000348A0000}"/>
    <cellStyle name="20% - Accent1 4 2 4 2 2 4 4 4" xfId="35563" xr:uid="{00000000-0005-0000-0000-0000358A0000}"/>
    <cellStyle name="20% - Accent1 4 2 4 2 2 4 5" xfId="35564" xr:uid="{00000000-0005-0000-0000-0000368A0000}"/>
    <cellStyle name="20% - Accent1 4 2 4 2 2 4 5 2" xfId="35565" xr:uid="{00000000-0005-0000-0000-0000378A0000}"/>
    <cellStyle name="20% - Accent1 4 2 4 2 2 4 5 2 2" xfId="35566" xr:uid="{00000000-0005-0000-0000-0000388A0000}"/>
    <cellStyle name="20% - Accent1 4 2 4 2 2 4 5 2 2 2" xfId="35567" xr:uid="{00000000-0005-0000-0000-0000398A0000}"/>
    <cellStyle name="20% - Accent1 4 2 4 2 2 4 5 2 3" xfId="35568" xr:uid="{00000000-0005-0000-0000-00003A8A0000}"/>
    <cellStyle name="20% - Accent1 4 2 4 2 2 4 5 3" xfId="35569" xr:uid="{00000000-0005-0000-0000-00003B8A0000}"/>
    <cellStyle name="20% - Accent1 4 2 4 2 2 4 5 3 2" xfId="35570" xr:uid="{00000000-0005-0000-0000-00003C8A0000}"/>
    <cellStyle name="20% - Accent1 4 2 4 2 2 4 5 4" xfId="35571" xr:uid="{00000000-0005-0000-0000-00003D8A0000}"/>
    <cellStyle name="20% - Accent1 4 2 4 2 2 4 6" xfId="35572" xr:uid="{00000000-0005-0000-0000-00003E8A0000}"/>
    <cellStyle name="20% - Accent1 4 2 4 2 2 4 6 2" xfId="35573" xr:uid="{00000000-0005-0000-0000-00003F8A0000}"/>
    <cellStyle name="20% - Accent1 4 2 4 2 2 4 6 2 2" xfId="35574" xr:uid="{00000000-0005-0000-0000-0000408A0000}"/>
    <cellStyle name="20% - Accent1 4 2 4 2 2 4 6 2 2 2" xfId="35575" xr:uid="{00000000-0005-0000-0000-0000418A0000}"/>
    <cellStyle name="20% - Accent1 4 2 4 2 2 4 6 2 3" xfId="35576" xr:uid="{00000000-0005-0000-0000-0000428A0000}"/>
    <cellStyle name="20% - Accent1 4 2 4 2 2 4 6 3" xfId="35577" xr:uid="{00000000-0005-0000-0000-0000438A0000}"/>
    <cellStyle name="20% - Accent1 4 2 4 2 2 4 6 3 2" xfId="35578" xr:uid="{00000000-0005-0000-0000-0000448A0000}"/>
    <cellStyle name="20% - Accent1 4 2 4 2 2 4 6 4" xfId="35579" xr:uid="{00000000-0005-0000-0000-0000458A0000}"/>
    <cellStyle name="20% - Accent1 4 2 4 2 2 4 7" xfId="35580" xr:uid="{00000000-0005-0000-0000-0000468A0000}"/>
    <cellStyle name="20% - Accent1 4 2 4 2 2 4 7 2" xfId="35581" xr:uid="{00000000-0005-0000-0000-0000478A0000}"/>
    <cellStyle name="20% - Accent1 4 2 4 2 2 4 7 2 2" xfId="35582" xr:uid="{00000000-0005-0000-0000-0000488A0000}"/>
    <cellStyle name="20% - Accent1 4 2 4 2 2 4 7 3" xfId="35583" xr:uid="{00000000-0005-0000-0000-0000498A0000}"/>
    <cellStyle name="20% - Accent1 4 2 4 2 2 4 8" xfId="35584" xr:uid="{00000000-0005-0000-0000-00004A8A0000}"/>
    <cellStyle name="20% - Accent1 4 2 4 2 2 4 8 2" xfId="35585" xr:uid="{00000000-0005-0000-0000-00004B8A0000}"/>
    <cellStyle name="20% - Accent1 4 2 4 2 2 4 8 2 2" xfId="35586" xr:uid="{00000000-0005-0000-0000-00004C8A0000}"/>
    <cellStyle name="20% - Accent1 4 2 4 2 2 4 8 3" xfId="35587" xr:uid="{00000000-0005-0000-0000-00004D8A0000}"/>
    <cellStyle name="20% - Accent1 4 2 4 2 2 4 9" xfId="35588" xr:uid="{00000000-0005-0000-0000-00004E8A0000}"/>
    <cellStyle name="20% - Accent1 4 2 4 2 2 4 9 2" xfId="35589" xr:uid="{00000000-0005-0000-0000-00004F8A0000}"/>
    <cellStyle name="20% - Accent1 4 2 4 2 2 5" xfId="35590" xr:uid="{00000000-0005-0000-0000-0000508A0000}"/>
    <cellStyle name="20% - Accent1 4 2 4 2 2 5 2" xfId="35591" xr:uid="{00000000-0005-0000-0000-0000518A0000}"/>
    <cellStyle name="20% - Accent1 4 2 4 2 2 5 2 2" xfId="35592" xr:uid="{00000000-0005-0000-0000-0000528A0000}"/>
    <cellStyle name="20% - Accent1 4 2 4 2 2 5 2 2 2" xfId="35593" xr:uid="{00000000-0005-0000-0000-0000538A0000}"/>
    <cellStyle name="20% - Accent1 4 2 4 2 2 5 2 2 2 2" xfId="35594" xr:uid="{00000000-0005-0000-0000-0000548A0000}"/>
    <cellStyle name="20% - Accent1 4 2 4 2 2 5 2 2 3" xfId="35595" xr:uid="{00000000-0005-0000-0000-0000558A0000}"/>
    <cellStyle name="20% - Accent1 4 2 4 2 2 5 2 3" xfId="35596" xr:uid="{00000000-0005-0000-0000-0000568A0000}"/>
    <cellStyle name="20% - Accent1 4 2 4 2 2 5 2 3 2" xfId="35597" xr:uid="{00000000-0005-0000-0000-0000578A0000}"/>
    <cellStyle name="20% - Accent1 4 2 4 2 2 5 2 4" xfId="35598" xr:uid="{00000000-0005-0000-0000-0000588A0000}"/>
    <cellStyle name="20% - Accent1 4 2 4 2 2 5 3" xfId="35599" xr:uid="{00000000-0005-0000-0000-0000598A0000}"/>
    <cellStyle name="20% - Accent1 4 2 4 2 2 5 3 2" xfId="35600" xr:uid="{00000000-0005-0000-0000-00005A8A0000}"/>
    <cellStyle name="20% - Accent1 4 2 4 2 2 5 3 2 2" xfId="35601" xr:uid="{00000000-0005-0000-0000-00005B8A0000}"/>
    <cellStyle name="20% - Accent1 4 2 4 2 2 5 3 2 2 2" xfId="35602" xr:uid="{00000000-0005-0000-0000-00005C8A0000}"/>
    <cellStyle name="20% - Accent1 4 2 4 2 2 5 3 2 3" xfId="35603" xr:uid="{00000000-0005-0000-0000-00005D8A0000}"/>
    <cellStyle name="20% - Accent1 4 2 4 2 2 5 3 3" xfId="35604" xr:uid="{00000000-0005-0000-0000-00005E8A0000}"/>
    <cellStyle name="20% - Accent1 4 2 4 2 2 5 3 3 2" xfId="35605" xr:uid="{00000000-0005-0000-0000-00005F8A0000}"/>
    <cellStyle name="20% - Accent1 4 2 4 2 2 5 3 4" xfId="35606" xr:uid="{00000000-0005-0000-0000-0000608A0000}"/>
    <cellStyle name="20% - Accent1 4 2 4 2 2 5 4" xfId="35607" xr:uid="{00000000-0005-0000-0000-0000618A0000}"/>
    <cellStyle name="20% - Accent1 4 2 4 2 2 5 4 2" xfId="35608" xr:uid="{00000000-0005-0000-0000-0000628A0000}"/>
    <cellStyle name="20% - Accent1 4 2 4 2 2 5 4 2 2" xfId="35609" xr:uid="{00000000-0005-0000-0000-0000638A0000}"/>
    <cellStyle name="20% - Accent1 4 2 4 2 2 5 4 2 2 2" xfId="35610" xr:uid="{00000000-0005-0000-0000-0000648A0000}"/>
    <cellStyle name="20% - Accent1 4 2 4 2 2 5 4 2 3" xfId="35611" xr:uid="{00000000-0005-0000-0000-0000658A0000}"/>
    <cellStyle name="20% - Accent1 4 2 4 2 2 5 4 3" xfId="35612" xr:uid="{00000000-0005-0000-0000-0000668A0000}"/>
    <cellStyle name="20% - Accent1 4 2 4 2 2 5 4 3 2" xfId="35613" xr:uid="{00000000-0005-0000-0000-0000678A0000}"/>
    <cellStyle name="20% - Accent1 4 2 4 2 2 5 4 4" xfId="35614" xr:uid="{00000000-0005-0000-0000-0000688A0000}"/>
    <cellStyle name="20% - Accent1 4 2 4 2 2 5 5" xfId="35615" xr:uid="{00000000-0005-0000-0000-0000698A0000}"/>
    <cellStyle name="20% - Accent1 4 2 4 2 2 5 5 2" xfId="35616" xr:uid="{00000000-0005-0000-0000-00006A8A0000}"/>
    <cellStyle name="20% - Accent1 4 2 4 2 2 5 5 2 2" xfId="35617" xr:uid="{00000000-0005-0000-0000-00006B8A0000}"/>
    <cellStyle name="20% - Accent1 4 2 4 2 2 5 5 3" xfId="35618" xr:uid="{00000000-0005-0000-0000-00006C8A0000}"/>
    <cellStyle name="20% - Accent1 4 2 4 2 2 5 6" xfId="35619" xr:uid="{00000000-0005-0000-0000-00006D8A0000}"/>
    <cellStyle name="20% - Accent1 4 2 4 2 2 5 6 2" xfId="35620" xr:uid="{00000000-0005-0000-0000-00006E8A0000}"/>
    <cellStyle name="20% - Accent1 4 2 4 2 2 5 6 2 2" xfId="35621" xr:uid="{00000000-0005-0000-0000-00006F8A0000}"/>
    <cellStyle name="20% - Accent1 4 2 4 2 2 5 6 3" xfId="35622" xr:uid="{00000000-0005-0000-0000-0000708A0000}"/>
    <cellStyle name="20% - Accent1 4 2 4 2 2 5 7" xfId="35623" xr:uid="{00000000-0005-0000-0000-0000718A0000}"/>
    <cellStyle name="20% - Accent1 4 2 4 2 2 5 7 2" xfId="35624" xr:uid="{00000000-0005-0000-0000-0000728A0000}"/>
    <cellStyle name="20% - Accent1 4 2 4 2 2 5 8" xfId="35625" xr:uid="{00000000-0005-0000-0000-0000738A0000}"/>
    <cellStyle name="20% - Accent1 4 2 4 2 2 5 8 2" xfId="35626" xr:uid="{00000000-0005-0000-0000-0000748A0000}"/>
    <cellStyle name="20% - Accent1 4 2 4 2 2 5 9" xfId="35627" xr:uid="{00000000-0005-0000-0000-0000758A0000}"/>
    <cellStyle name="20% - Accent1 4 2 4 2 2 6" xfId="35628" xr:uid="{00000000-0005-0000-0000-0000768A0000}"/>
    <cellStyle name="20% - Accent1 4 2 4 2 2 6 2" xfId="35629" xr:uid="{00000000-0005-0000-0000-0000778A0000}"/>
    <cellStyle name="20% - Accent1 4 2 4 2 2 6 2 2" xfId="35630" xr:uid="{00000000-0005-0000-0000-0000788A0000}"/>
    <cellStyle name="20% - Accent1 4 2 4 2 2 6 2 2 2" xfId="35631" xr:uid="{00000000-0005-0000-0000-0000798A0000}"/>
    <cellStyle name="20% - Accent1 4 2 4 2 2 6 2 2 2 2" xfId="35632" xr:uid="{00000000-0005-0000-0000-00007A8A0000}"/>
    <cellStyle name="20% - Accent1 4 2 4 2 2 6 2 2 3" xfId="35633" xr:uid="{00000000-0005-0000-0000-00007B8A0000}"/>
    <cellStyle name="20% - Accent1 4 2 4 2 2 6 2 3" xfId="35634" xr:uid="{00000000-0005-0000-0000-00007C8A0000}"/>
    <cellStyle name="20% - Accent1 4 2 4 2 2 6 2 3 2" xfId="35635" xr:uid="{00000000-0005-0000-0000-00007D8A0000}"/>
    <cellStyle name="20% - Accent1 4 2 4 2 2 6 2 4" xfId="35636" xr:uid="{00000000-0005-0000-0000-00007E8A0000}"/>
    <cellStyle name="20% - Accent1 4 2 4 2 2 6 3" xfId="35637" xr:uid="{00000000-0005-0000-0000-00007F8A0000}"/>
    <cellStyle name="20% - Accent1 4 2 4 2 2 6 3 2" xfId="35638" xr:uid="{00000000-0005-0000-0000-0000808A0000}"/>
    <cellStyle name="20% - Accent1 4 2 4 2 2 6 3 2 2" xfId="35639" xr:uid="{00000000-0005-0000-0000-0000818A0000}"/>
    <cellStyle name="20% - Accent1 4 2 4 2 2 6 3 2 2 2" xfId="35640" xr:uid="{00000000-0005-0000-0000-0000828A0000}"/>
    <cellStyle name="20% - Accent1 4 2 4 2 2 6 3 2 3" xfId="35641" xr:uid="{00000000-0005-0000-0000-0000838A0000}"/>
    <cellStyle name="20% - Accent1 4 2 4 2 2 6 3 3" xfId="35642" xr:uid="{00000000-0005-0000-0000-0000848A0000}"/>
    <cellStyle name="20% - Accent1 4 2 4 2 2 6 3 3 2" xfId="35643" xr:uid="{00000000-0005-0000-0000-0000858A0000}"/>
    <cellStyle name="20% - Accent1 4 2 4 2 2 6 3 4" xfId="35644" xr:uid="{00000000-0005-0000-0000-0000868A0000}"/>
    <cellStyle name="20% - Accent1 4 2 4 2 2 6 4" xfId="35645" xr:uid="{00000000-0005-0000-0000-0000878A0000}"/>
    <cellStyle name="20% - Accent1 4 2 4 2 2 6 4 2" xfId="35646" xr:uid="{00000000-0005-0000-0000-0000888A0000}"/>
    <cellStyle name="20% - Accent1 4 2 4 2 2 6 4 2 2" xfId="35647" xr:uid="{00000000-0005-0000-0000-0000898A0000}"/>
    <cellStyle name="20% - Accent1 4 2 4 2 2 6 4 2 2 2" xfId="35648" xr:uid="{00000000-0005-0000-0000-00008A8A0000}"/>
    <cellStyle name="20% - Accent1 4 2 4 2 2 6 4 2 3" xfId="35649" xr:uid="{00000000-0005-0000-0000-00008B8A0000}"/>
    <cellStyle name="20% - Accent1 4 2 4 2 2 6 4 3" xfId="35650" xr:uid="{00000000-0005-0000-0000-00008C8A0000}"/>
    <cellStyle name="20% - Accent1 4 2 4 2 2 6 4 3 2" xfId="35651" xr:uid="{00000000-0005-0000-0000-00008D8A0000}"/>
    <cellStyle name="20% - Accent1 4 2 4 2 2 6 4 4" xfId="35652" xr:uid="{00000000-0005-0000-0000-00008E8A0000}"/>
    <cellStyle name="20% - Accent1 4 2 4 2 2 6 5" xfId="35653" xr:uid="{00000000-0005-0000-0000-00008F8A0000}"/>
    <cellStyle name="20% - Accent1 4 2 4 2 2 6 5 2" xfId="35654" xr:uid="{00000000-0005-0000-0000-0000908A0000}"/>
    <cellStyle name="20% - Accent1 4 2 4 2 2 6 5 2 2" xfId="35655" xr:uid="{00000000-0005-0000-0000-0000918A0000}"/>
    <cellStyle name="20% - Accent1 4 2 4 2 2 6 5 3" xfId="35656" xr:uid="{00000000-0005-0000-0000-0000928A0000}"/>
    <cellStyle name="20% - Accent1 4 2 4 2 2 6 6" xfId="35657" xr:uid="{00000000-0005-0000-0000-0000938A0000}"/>
    <cellStyle name="20% - Accent1 4 2 4 2 2 6 6 2" xfId="35658" xr:uid="{00000000-0005-0000-0000-0000948A0000}"/>
    <cellStyle name="20% - Accent1 4 2 4 2 2 6 6 2 2" xfId="35659" xr:uid="{00000000-0005-0000-0000-0000958A0000}"/>
    <cellStyle name="20% - Accent1 4 2 4 2 2 6 6 3" xfId="35660" xr:uid="{00000000-0005-0000-0000-0000968A0000}"/>
    <cellStyle name="20% - Accent1 4 2 4 2 2 6 7" xfId="35661" xr:uid="{00000000-0005-0000-0000-0000978A0000}"/>
    <cellStyle name="20% - Accent1 4 2 4 2 2 6 7 2" xfId="35662" xr:uid="{00000000-0005-0000-0000-0000988A0000}"/>
    <cellStyle name="20% - Accent1 4 2 4 2 2 6 8" xfId="35663" xr:uid="{00000000-0005-0000-0000-0000998A0000}"/>
    <cellStyle name="20% - Accent1 4 2 4 2 2 6 8 2" xfId="35664" xr:uid="{00000000-0005-0000-0000-00009A8A0000}"/>
    <cellStyle name="20% - Accent1 4 2 4 2 2 6 9" xfId="35665" xr:uid="{00000000-0005-0000-0000-00009B8A0000}"/>
    <cellStyle name="20% - Accent1 4 2 4 2 2 7" xfId="35666" xr:uid="{00000000-0005-0000-0000-00009C8A0000}"/>
    <cellStyle name="20% - Accent1 4 2 4 2 2 7 2" xfId="35667" xr:uid="{00000000-0005-0000-0000-00009D8A0000}"/>
    <cellStyle name="20% - Accent1 4 2 4 2 2 7 2 2" xfId="35668" xr:uid="{00000000-0005-0000-0000-00009E8A0000}"/>
    <cellStyle name="20% - Accent1 4 2 4 2 2 7 2 2 2" xfId="35669" xr:uid="{00000000-0005-0000-0000-00009F8A0000}"/>
    <cellStyle name="20% - Accent1 4 2 4 2 2 7 2 3" xfId="35670" xr:uid="{00000000-0005-0000-0000-0000A08A0000}"/>
    <cellStyle name="20% - Accent1 4 2 4 2 2 7 3" xfId="35671" xr:uid="{00000000-0005-0000-0000-0000A18A0000}"/>
    <cellStyle name="20% - Accent1 4 2 4 2 2 7 3 2" xfId="35672" xr:uid="{00000000-0005-0000-0000-0000A28A0000}"/>
    <cellStyle name="20% - Accent1 4 2 4 2 2 7 4" xfId="35673" xr:uid="{00000000-0005-0000-0000-0000A38A0000}"/>
    <cellStyle name="20% - Accent1 4 2 4 2 2 8" xfId="35674" xr:uid="{00000000-0005-0000-0000-0000A48A0000}"/>
    <cellStyle name="20% - Accent1 4 2 4 2 2 8 2" xfId="35675" xr:uid="{00000000-0005-0000-0000-0000A58A0000}"/>
    <cellStyle name="20% - Accent1 4 2 4 2 2 8 2 2" xfId="35676" xr:uid="{00000000-0005-0000-0000-0000A68A0000}"/>
    <cellStyle name="20% - Accent1 4 2 4 2 2 8 2 2 2" xfId="35677" xr:uid="{00000000-0005-0000-0000-0000A78A0000}"/>
    <cellStyle name="20% - Accent1 4 2 4 2 2 8 2 3" xfId="35678" xr:uid="{00000000-0005-0000-0000-0000A88A0000}"/>
    <cellStyle name="20% - Accent1 4 2 4 2 2 8 3" xfId="35679" xr:uid="{00000000-0005-0000-0000-0000A98A0000}"/>
    <cellStyle name="20% - Accent1 4 2 4 2 2 8 3 2" xfId="35680" xr:uid="{00000000-0005-0000-0000-0000AA8A0000}"/>
    <cellStyle name="20% - Accent1 4 2 4 2 2 8 4" xfId="35681" xr:uid="{00000000-0005-0000-0000-0000AB8A0000}"/>
    <cellStyle name="20% - Accent1 4 2 4 2 2 9" xfId="35682" xr:uid="{00000000-0005-0000-0000-0000AC8A0000}"/>
    <cellStyle name="20% - Accent1 4 2 4 2 2 9 2" xfId="35683" xr:uid="{00000000-0005-0000-0000-0000AD8A0000}"/>
    <cellStyle name="20% - Accent1 4 2 4 2 2 9 2 2" xfId="35684" xr:uid="{00000000-0005-0000-0000-0000AE8A0000}"/>
    <cellStyle name="20% - Accent1 4 2 4 2 2 9 2 2 2" xfId="35685" xr:uid="{00000000-0005-0000-0000-0000AF8A0000}"/>
    <cellStyle name="20% - Accent1 4 2 4 2 2 9 2 3" xfId="35686" xr:uid="{00000000-0005-0000-0000-0000B08A0000}"/>
    <cellStyle name="20% - Accent1 4 2 4 2 2 9 3" xfId="35687" xr:uid="{00000000-0005-0000-0000-0000B18A0000}"/>
    <cellStyle name="20% - Accent1 4 2 4 2 2 9 3 2" xfId="35688" xr:uid="{00000000-0005-0000-0000-0000B28A0000}"/>
    <cellStyle name="20% - Accent1 4 2 4 2 2 9 4" xfId="35689" xr:uid="{00000000-0005-0000-0000-0000B38A0000}"/>
    <cellStyle name="20% - Accent1 4 2 4 2 3" xfId="35690" xr:uid="{00000000-0005-0000-0000-0000B48A0000}"/>
    <cellStyle name="20% - Accent1 4 2 4 2 3 10" xfId="35691" xr:uid="{00000000-0005-0000-0000-0000B58A0000}"/>
    <cellStyle name="20% - Accent1 4 2 4 2 3 10 2" xfId="35692" xr:uid="{00000000-0005-0000-0000-0000B68A0000}"/>
    <cellStyle name="20% - Accent1 4 2 4 2 3 11" xfId="35693" xr:uid="{00000000-0005-0000-0000-0000B78A0000}"/>
    <cellStyle name="20% - Accent1 4 2 4 2 3 2" xfId="35694" xr:uid="{00000000-0005-0000-0000-0000B88A0000}"/>
    <cellStyle name="20% - Accent1 4 2 4 2 3 2 2" xfId="35695" xr:uid="{00000000-0005-0000-0000-0000B98A0000}"/>
    <cellStyle name="20% - Accent1 4 2 4 2 3 2 2 2" xfId="35696" xr:uid="{00000000-0005-0000-0000-0000BA8A0000}"/>
    <cellStyle name="20% - Accent1 4 2 4 2 3 2 2 2 2" xfId="35697" xr:uid="{00000000-0005-0000-0000-0000BB8A0000}"/>
    <cellStyle name="20% - Accent1 4 2 4 2 3 2 2 2 2 2" xfId="35698" xr:uid="{00000000-0005-0000-0000-0000BC8A0000}"/>
    <cellStyle name="20% - Accent1 4 2 4 2 3 2 2 2 3" xfId="35699" xr:uid="{00000000-0005-0000-0000-0000BD8A0000}"/>
    <cellStyle name="20% - Accent1 4 2 4 2 3 2 2 3" xfId="35700" xr:uid="{00000000-0005-0000-0000-0000BE8A0000}"/>
    <cellStyle name="20% - Accent1 4 2 4 2 3 2 2 3 2" xfId="35701" xr:uid="{00000000-0005-0000-0000-0000BF8A0000}"/>
    <cellStyle name="20% - Accent1 4 2 4 2 3 2 2 4" xfId="35702" xr:uid="{00000000-0005-0000-0000-0000C08A0000}"/>
    <cellStyle name="20% - Accent1 4 2 4 2 3 2 3" xfId="35703" xr:uid="{00000000-0005-0000-0000-0000C18A0000}"/>
    <cellStyle name="20% - Accent1 4 2 4 2 3 2 3 2" xfId="35704" xr:uid="{00000000-0005-0000-0000-0000C28A0000}"/>
    <cellStyle name="20% - Accent1 4 2 4 2 3 2 3 2 2" xfId="35705" xr:uid="{00000000-0005-0000-0000-0000C38A0000}"/>
    <cellStyle name="20% - Accent1 4 2 4 2 3 2 3 2 2 2" xfId="35706" xr:uid="{00000000-0005-0000-0000-0000C48A0000}"/>
    <cellStyle name="20% - Accent1 4 2 4 2 3 2 3 2 3" xfId="35707" xr:uid="{00000000-0005-0000-0000-0000C58A0000}"/>
    <cellStyle name="20% - Accent1 4 2 4 2 3 2 3 3" xfId="35708" xr:uid="{00000000-0005-0000-0000-0000C68A0000}"/>
    <cellStyle name="20% - Accent1 4 2 4 2 3 2 3 3 2" xfId="35709" xr:uid="{00000000-0005-0000-0000-0000C78A0000}"/>
    <cellStyle name="20% - Accent1 4 2 4 2 3 2 3 4" xfId="35710" xr:uid="{00000000-0005-0000-0000-0000C88A0000}"/>
    <cellStyle name="20% - Accent1 4 2 4 2 3 2 4" xfId="35711" xr:uid="{00000000-0005-0000-0000-0000C98A0000}"/>
    <cellStyle name="20% - Accent1 4 2 4 2 3 2 4 2" xfId="35712" xr:uid="{00000000-0005-0000-0000-0000CA8A0000}"/>
    <cellStyle name="20% - Accent1 4 2 4 2 3 2 4 2 2" xfId="35713" xr:uid="{00000000-0005-0000-0000-0000CB8A0000}"/>
    <cellStyle name="20% - Accent1 4 2 4 2 3 2 4 2 2 2" xfId="35714" xr:uid="{00000000-0005-0000-0000-0000CC8A0000}"/>
    <cellStyle name="20% - Accent1 4 2 4 2 3 2 4 2 3" xfId="35715" xr:uid="{00000000-0005-0000-0000-0000CD8A0000}"/>
    <cellStyle name="20% - Accent1 4 2 4 2 3 2 4 3" xfId="35716" xr:uid="{00000000-0005-0000-0000-0000CE8A0000}"/>
    <cellStyle name="20% - Accent1 4 2 4 2 3 2 4 3 2" xfId="35717" xr:uid="{00000000-0005-0000-0000-0000CF8A0000}"/>
    <cellStyle name="20% - Accent1 4 2 4 2 3 2 4 4" xfId="35718" xr:uid="{00000000-0005-0000-0000-0000D08A0000}"/>
    <cellStyle name="20% - Accent1 4 2 4 2 3 2 5" xfId="35719" xr:uid="{00000000-0005-0000-0000-0000D18A0000}"/>
    <cellStyle name="20% - Accent1 4 2 4 2 3 2 5 2" xfId="35720" xr:uid="{00000000-0005-0000-0000-0000D28A0000}"/>
    <cellStyle name="20% - Accent1 4 2 4 2 3 2 5 2 2" xfId="35721" xr:uid="{00000000-0005-0000-0000-0000D38A0000}"/>
    <cellStyle name="20% - Accent1 4 2 4 2 3 2 5 3" xfId="35722" xr:uid="{00000000-0005-0000-0000-0000D48A0000}"/>
    <cellStyle name="20% - Accent1 4 2 4 2 3 2 6" xfId="35723" xr:uid="{00000000-0005-0000-0000-0000D58A0000}"/>
    <cellStyle name="20% - Accent1 4 2 4 2 3 2 6 2" xfId="35724" xr:uid="{00000000-0005-0000-0000-0000D68A0000}"/>
    <cellStyle name="20% - Accent1 4 2 4 2 3 2 6 2 2" xfId="35725" xr:uid="{00000000-0005-0000-0000-0000D78A0000}"/>
    <cellStyle name="20% - Accent1 4 2 4 2 3 2 6 3" xfId="35726" xr:uid="{00000000-0005-0000-0000-0000D88A0000}"/>
    <cellStyle name="20% - Accent1 4 2 4 2 3 2 7" xfId="35727" xr:uid="{00000000-0005-0000-0000-0000D98A0000}"/>
    <cellStyle name="20% - Accent1 4 2 4 2 3 2 7 2" xfId="35728" xr:uid="{00000000-0005-0000-0000-0000DA8A0000}"/>
    <cellStyle name="20% - Accent1 4 2 4 2 3 2 8" xfId="35729" xr:uid="{00000000-0005-0000-0000-0000DB8A0000}"/>
    <cellStyle name="20% - Accent1 4 2 4 2 3 2 8 2" xfId="35730" xr:uid="{00000000-0005-0000-0000-0000DC8A0000}"/>
    <cellStyle name="20% - Accent1 4 2 4 2 3 2 9" xfId="35731" xr:uid="{00000000-0005-0000-0000-0000DD8A0000}"/>
    <cellStyle name="20% - Accent1 4 2 4 2 3 3" xfId="35732" xr:uid="{00000000-0005-0000-0000-0000DE8A0000}"/>
    <cellStyle name="20% - Accent1 4 2 4 2 3 3 2" xfId="35733" xr:uid="{00000000-0005-0000-0000-0000DF8A0000}"/>
    <cellStyle name="20% - Accent1 4 2 4 2 3 3 2 2" xfId="35734" xr:uid="{00000000-0005-0000-0000-0000E08A0000}"/>
    <cellStyle name="20% - Accent1 4 2 4 2 3 3 2 2 2" xfId="35735" xr:uid="{00000000-0005-0000-0000-0000E18A0000}"/>
    <cellStyle name="20% - Accent1 4 2 4 2 3 3 2 2 2 2" xfId="35736" xr:uid="{00000000-0005-0000-0000-0000E28A0000}"/>
    <cellStyle name="20% - Accent1 4 2 4 2 3 3 2 2 3" xfId="35737" xr:uid="{00000000-0005-0000-0000-0000E38A0000}"/>
    <cellStyle name="20% - Accent1 4 2 4 2 3 3 2 3" xfId="35738" xr:uid="{00000000-0005-0000-0000-0000E48A0000}"/>
    <cellStyle name="20% - Accent1 4 2 4 2 3 3 2 3 2" xfId="35739" xr:uid="{00000000-0005-0000-0000-0000E58A0000}"/>
    <cellStyle name="20% - Accent1 4 2 4 2 3 3 2 4" xfId="35740" xr:uid="{00000000-0005-0000-0000-0000E68A0000}"/>
    <cellStyle name="20% - Accent1 4 2 4 2 3 3 3" xfId="35741" xr:uid="{00000000-0005-0000-0000-0000E78A0000}"/>
    <cellStyle name="20% - Accent1 4 2 4 2 3 3 3 2" xfId="35742" xr:uid="{00000000-0005-0000-0000-0000E88A0000}"/>
    <cellStyle name="20% - Accent1 4 2 4 2 3 3 3 2 2" xfId="35743" xr:uid="{00000000-0005-0000-0000-0000E98A0000}"/>
    <cellStyle name="20% - Accent1 4 2 4 2 3 3 3 2 2 2" xfId="35744" xr:uid="{00000000-0005-0000-0000-0000EA8A0000}"/>
    <cellStyle name="20% - Accent1 4 2 4 2 3 3 3 2 3" xfId="35745" xr:uid="{00000000-0005-0000-0000-0000EB8A0000}"/>
    <cellStyle name="20% - Accent1 4 2 4 2 3 3 3 3" xfId="35746" xr:uid="{00000000-0005-0000-0000-0000EC8A0000}"/>
    <cellStyle name="20% - Accent1 4 2 4 2 3 3 3 3 2" xfId="35747" xr:uid="{00000000-0005-0000-0000-0000ED8A0000}"/>
    <cellStyle name="20% - Accent1 4 2 4 2 3 3 3 4" xfId="35748" xr:uid="{00000000-0005-0000-0000-0000EE8A0000}"/>
    <cellStyle name="20% - Accent1 4 2 4 2 3 3 4" xfId="35749" xr:uid="{00000000-0005-0000-0000-0000EF8A0000}"/>
    <cellStyle name="20% - Accent1 4 2 4 2 3 3 4 2" xfId="35750" xr:uid="{00000000-0005-0000-0000-0000F08A0000}"/>
    <cellStyle name="20% - Accent1 4 2 4 2 3 3 4 2 2" xfId="35751" xr:uid="{00000000-0005-0000-0000-0000F18A0000}"/>
    <cellStyle name="20% - Accent1 4 2 4 2 3 3 4 2 2 2" xfId="35752" xr:uid="{00000000-0005-0000-0000-0000F28A0000}"/>
    <cellStyle name="20% - Accent1 4 2 4 2 3 3 4 2 3" xfId="35753" xr:uid="{00000000-0005-0000-0000-0000F38A0000}"/>
    <cellStyle name="20% - Accent1 4 2 4 2 3 3 4 3" xfId="35754" xr:uid="{00000000-0005-0000-0000-0000F48A0000}"/>
    <cellStyle name="20% - Accent1 4 2 4 2 3 3 4 3 2" xfId="35755" xr:uid="{00000000-0005-0000-0000-0000F58A0000}"/>
    <cellStyle name="20% - Accent1 4 2 4 2 3 3 4 4" xfId="35756" xr:uid="{00000000-0005-0000-0000-0000F68A0000}"/>
    <cellStyle name="20% - Accent1 4 2 4 2 3 3 5" xfId="35757" xr:uid="{00000000-0005-0000-0000-0000F78A0000}"/>
    <cellStyle name="20% - Accent1 4 2 4 2 3 3 5 2" xfId="35758" xr:uid="{00000000-0005-0000-0000-0000F88A0000}"/>
    <cellStyle name="20% - Accent1 4 2 4 2 3 3 5 2 2" xfId="35759" xr:uid="{00000000-0005-0000-0000-0000F98A0000}"/>
    <cellStyle name="20% - Accent1 4 2 4 2 3 3 5 3" xfId="35760" xr:uid="{00000000-0005-0000-0000-0000FA8A0000}"/>
    <cellStyle name="20% - Accent1 4 2 4 2 3 3 6" xfId="35761" xr:uid="{00000000-0005-0000-0000-0000FB8A0000}"/>
    <cellStyle name="20% - Accent1 4 2 4 2 3 3 6 2" xfId="35762" xr:uid="{00000000-0005-0000-0000-0000FC8A0000}"/>
    <cellStyle name="20% - Accent1 4 2 4 2 3 3 6 2 2" xfId="35763" xr:uid="{00000000-0005-0000-0000-0000FD8A0000}"/>
    <cellStyle name="20% - Accent1 4 2 4 2 3 3 6 3" xfId="35764" xr:uid="{00000000-0005-0000-0000-0000FE8A0000}"/>
    <cellStyle name="20% - Accent1 4 2 4 2 3 3 7" xfId="35765" xr:uid="{00000000-0005-0000-0000-0000FF8A0000}"/>
    <cellStyle name="20% - Accent1 4 2 4 2 3 3 7 2" xfId="35766" xr:uid="{00000000-0005-0000-0000-0000008B0000}"/>
    <cellStyle name="20% - Accent1 4 2 4 2 3 3 8" xfId="35767" xr:uid="{00000000-0005-0000-0000-0000018B0000}"/>
    <cellStyle name="20% - Accent1 4 2 4 2 3 3 8 2" xfId="35768" xr:uid="{00000000-0005-0000-0000-0000028B0000}"/>
    <cellStyle name="20% - Accent1 4 2 4 2 3 3 9" xfId="35769" xr:uid="{00000000-0005-0000-0000-0000038B0000}"/>
    <cellStyle name="20% - Accent1 4 2 4 2 3 4" xfId="35770" xr:uid="{00000000-0005-0000-0000-0000048B0000}"/>
    <cellStyle name="20% - Accent1 4 2 4 2 3 4 2" xfId="35771" xr:uid="{00000000-0005-0000-0000-0000058B0000}"/>
    <cellStyle name="20% - Accent1 4 2 4 2 3 4 2 2" xfId="35772" xr:uid="{00000000-0005-0000-0000-0000068B0000}"/>
    <cellStyle name="20% - Accent1 4 2 4 2 3 4 2 2 2" xfId="35773" xr:uid="{00000000-0005-0000-0000-0000078B0000}"/>
    <cellStyle name="20% - Accent1 4 2 4 2 3 4 2 3" xfId="35774" xr:uid="{00000000-0005-0000-0000-0000088B0000}"/>
    <cellStyle name="20% - Accent1 4 2 4 2 3 4 3" xfId="35775" xr:uid="{00000000-0005-0000-0000-0000098B0000}"/>
    <cellStyle name="20% - Accent1 4 2 4 2 3 4 3 2" xfId="35776" xr:uid="{00000000-0005-0000-0000-00000A8B0000}"/>
    <cellStyle name="20% - Accent1 4 2 4 2 3 4 4" xfId="35777" xr:uid="{00000000-0005-0000-0000-00000B8B0000}"/>
    <cellStyle name="20% - Accent1 4 2 4 2 3 5" xfId="35778" xr:uid="{00000000-0005-0000-0000-00000C8B0000}"/>
    <cellStyle name="20% - Accent1 4 2 4 2 3 5 2" xfId="35779" xr:uid="{00000000-0005-0000-0000-00000D8B0000}"/>
    <cellStyle name="20% - Accent1 4 2 4 2 3 5 2 2" xfId="35780" xr:uid="{00000000-0005-0000-0000-00000E8B0000}"/>
    <cellStyle name="20% - Accent1 4 2 4 2 3 5 2 2 2" xfId="35781" xr:uid="{00000000-0005-0000-0000-00000F8B0000}"/>
    <cellStyle name="20% - Accent1 4 2 4 2 3 5 2 3" xfId="35782" xr:uid="{00000000-0005-0000-0000-0000108B0000}"/>
    <cellStyle name="20% - Accent1 4 2 4 2 3 5 3" xfId="35783" xr:uid="{00000000-0005-0000-0000-0000118B0000}"/>
    <cellStyle name="20% - Accent1 4 2 4 2 3 5 3 2" xfId="35784" xr:uid="{00000000-0005-0000-0000-0000128B0000}"/>
    <cellStyle name="20% - Accent1 4 2 4 2 3 5 4" xfId="35785" xr:uid="{00000000-0005-0000-0000-0000138B0000}"/>
    <cellStyle name="20% - Accent1 4 2 4 2 3 6" xfId="35786" xr:uid="{00000000-0005-0000-0000-0000148B0000}"/>
    <cellStyle name="20% - Accent1 4 2 4 2 3 6 2" xfId="35787" xr:uid="{00000000-0005-0000-0000-0000158B0000}"/>
    <cellStyle name="20% - Accent1 4 2 4 2 3 6 2 2" xfId="35788" xr:uid="{00000000-0005-0000-0000-0000168B0000}"/>
    <cellStyle name="20% - Accent1 4 2 4 2 3 6 2 2 2" xfId="35789" xr:uid="{00000000-0005-0000-0000-0000178B0000}"/>
    <cellStyle name="20% - Accent1 4 2 4 2 3 6 2 3" xfId="35790" xr:uid="{00000000-0005-0000-0000-0000188B0000}"/>
    <cellStyle name="20% - Accent1 4 2 4 2 3 6 3" xfId="35791" xr:uid="{00000000-0005-0000-0000-0000198B0000}"/>
    <cellStyle name="20% - Accent1 4 2 4 2 3 6 3 2" xfId="35792" xr:uid="{00000000-0005-0000-0000-00001A8B0000}"/>
    <cellStyle name="20% - Accent1 4 2 4 2 3 6 4" xfId="35793" xr:uid="{00000000-0005-0000-0000-00001B8B0000}"/>
    <cellStyle name="20% - Accent1 4 2 4 2 3 7" xfId="35794" xr:uid="{00000000-0005-0000-0000-00001C8B0000}"/>
    <cellStyle name="20% - Accent1 4 2 4 2 3 7 2" xfId="35795" xr:uid="{00000000-0005-0000-0000-00001D8B0000}"/>
    <cellStyle name="20% - Accent1 4 2 4 2 3 7 2 2" xfId="35796" xr:uid="{00000000-0005-0000-0000-00001E8B0000}"/>
    <cellStyle name="20% - Accent1 4 2 4 2 3 7 3" xfId="35797" xr:uid="{00000000-0005-0000-0000-00001F8B0000}"/>
    <cellStyle name="20% - Accent1 4 2 4 2 3 8" xfId="35798" xr:uid="{00000000-0005-0000-0000-0000208B0000}"/>
    <cellStyle name="20% - Accent1 4 2 4 2 3 8 2" xfId="35799" xr:uid="{00000000-0005-0000-0000-0000218B0000}"/>
    <cellStyle name="20% - Accent1 4 2 4 2 3 8 2 2" xfId="35800" xr:uid="{00000000-0005-0000-0000-0000228B0000}"/>
    <cellStyle name="20% - Accent1 4 2 4 2 3 8 3" xfId="35801" xr:uid="{00000000-0005-0000-0000-0000238B0000}"/>
    <cellStyle name="20% - Accent1 4 2 4 2 3 9" xfId="35802" xr:uid="{00000000-0005-0000-0000-0000248B0000}"/>
    <cellStyle name="20% - Accent1 4 2 4 2 3 9 2" xfId="35803" xr:uid="{00000000-0005-0000-0000-0000258B0000}"/>
    <cellStyle name="20% - Accent1 4 2 4 2 4" xfId="35804" xr:uid="{00000000-0005-0000-0000-0000268B0000}"/>
    <cellStyle name="20% - Accent1 4 2 4 2 4 10" xfId="35805" xr:uid="{00000000-0005-0000-0000-0000278B0000}"/>
    <cellStyle name="20% - Accent1 4 2 4 2 4 10 2" xfId="35806" xr:uid="{00000000-0005-0000-0000-0000288B0000}"/>
    <cellStyle name="20% - Accent1 4 2 4 2 4 11" xfId="35807" xr:uid="{00000000-0005-0000-0000-0000298B0000}"/>
    <cellStyle name="20% - Accent1 4 2 4 2 4 2" xfId="35808" xr:uid="{00000000-0005-0000-0000-00002A8B0000}"/>
    <cellStyle name="20% - Accent1 4 2 4 2 4 2 2" xfId="35809" xr:uid="{00000000-0005-0000-0000-00002B8B0000}"/>
    <cellStyle name="20% - Accent1 4 2 4 2 4 2 2 2" xfId="35810" xr:uid="{00000000-0005-0000-0000-00002C8B0000}"/>
    <cellStyle name="20% - Accent1 4 2 4 2 4 2 2 2 2" xfId="35811" xr:uid="{00000000-0005-0000-0000-00002D8B0000}"/>
    <cellStyle name="20% - Accent1 4 2 4 2 4 2 2 2 2 2" xfId="35812" xr:uid="{00000000-0005-0000-0000-00002E8B0000}"/>
    <cellStyle name="20% - Accent1 4 2 4 2 4 2 2 2 3" xfId="35813" xr:uid="{00000000-0005-0000-0000-00002F8B0000}"/>
    <cellStyle name="20% - Accent1 4 2 4 2 4 2 2 3" xfId="35814" xr:uid="{00000000-0005-0000-0000-0000308B0000}"/>
    <cellStyle name="20% - Accent1 4 2 4 2 4 2 2 3 2" xfId="35815" xr:uid="{00000000-0005-0000-0000-0000318B0000}"/>
    <cellStyle name="20% - Accent1 4 2 4 2 4 2 2 4" xfId="35816" xr:uid="{00000000-0005-0000-0000-0000328B0000}"/>
    <cellStyle name="20% - Accent1 4 2 4 2 4 2 3" xfId="35817" xr:uid="{00000000-0005-0000-0000-0000338B0000}"/>
    <cellStyle name="20% - Accent1 4 2 4 2 4 2 3 2" xfId="35818" xr:uid="{00000000-0005-0000-0000-0000348B0000}"/>
    <cellStyle name="20% - Accent1 4 2 4 2 4 2 3 2 2" xfId="35819" xr:uid="{00000000-0005-0000-0000-0000358B0000}"/>
    <cellStyle name="20% - Accent1 4 2 4 2 4 2 3 2 2 2" xfId="35820" xr:uid="{00000000-0005-0000-0000-0000368B0000}"/>
    <cellStyle name="20% - Accent1 4 2 4 2 4 2 3 2 3" xfId="35821" xr:uid="{00000000-0005-0000-0000-0000378B0000}"/>
    <cellStyle name="20% - Accent1 4 2 4 2 4 2 3 3" xfId="35822" xr:uid="{00000000-0005-0000-0000-0000388B0000}"/>
    <cellStyle name="20% - Accent1 4 2 4 2 4 2 3 3 2" xfId="35823" xr:uid="{00000000-0005-0000-0000-0000398B0000}"/>
    <cellStyle name="20% - Accent1 4 2 4 2 4 2 3 4" xfId="35824" xr:uid="{00000000-0005-0000-0000-00003A8B0000}"/>
    <cellStyle name="20% - Accent1 4 2 4 2 4 2 4" xfId="35825" xr:uid="{00000000-0005-0000-0000-00003B8B0000}"/>
    <cellStyle name="20% - Accent1 4 2 4 2 4 2 4 2" xfId="35826" xr:uid="{00000000-0005-0000-0000-00003C8B0000}"/>
    <cellStyle name="20% - Accent1 4 2 4 2 4 2 4 2 2" xfId="35827" xr:uid="{00000000-0005-0000-0000-00003D8B0000}"/>
    <cellStyle name="20% - Accent1 4 2 4 2 4 2 4 2 2 2" xfId="35828" xr:uid="{00000000-0005-0000-0000-00003E8B0000}"/>
    <cellStyle name="20% - Accent1 4 2 4 2 4 2 4 2 3" xfId="35829" xr:uid="{00000000-0005-0000-0000-00003F8B0000}"/>
    <cellStyle name="20% - Accent1 4 2 4 2 4 2 4 3" xfId="35830" xr:uid="{00000000-0005-0000-0000-0000408B0000}"/>
    <cellStyle name="20% - Accent1 4 2 4 2 4 2 4 3 2" xfId="35831" xr:uid="{00000000-0005-0000-0000-0000418B0000}"/>
    <cellStyle name="20% - Accent1 4 2 4 2 4 2 4 4" xfId="35832" xr:uid="{00000000-0005-0000-0000-0000428B0000}"/>
    <cellStyle name="20% - Accent1 4 2 4 2 4 2 5" xfId="35833" xr:uid="{00000000-0005-0000-0000-0000438B0000}"/>
    <cellStyle name="20% - Accent1 4 2 4 2 4 2 5 2" xfId="35834" xr:uid="{00000000-0005-0000-0000-0000448B0000}"/>
    <cellStyle name="20% - Accent1 4 2 4 2 4 2 5 2 2" xfId="35835" xr:uid="{00000000-0005-0000-0000-0000458B0000}"/>
    <cellStyle name="20% - Accent1 4 2 4 2 4 2 5 3" xfId="35836" xr:uid="{00000000-0005-0000-0000-0000468B0000}"/>
    <cellStyle name="20% - Accent1 4 2 4 2 4 2 6" xfId="35837" xr:uid="{00000000-0005-0000-0000-0000478B0000}"/>
    <cellStyle name="20% - Accent1 4 2 4 2 4 2 6 2" xfId="35838" xr:uid="{00000000-0005-0000-0000-0000488B0000}"/>
    <cellStyle name="20% - Accent1 4 2 4 2 4 2 6 2 2" xfId="35839" xr:uid="{00000000-0005-0000-0000-0000498B0000}"/>
    <cellStyle name="20% - Accent1 4 2 4 2 4 2 6 3" xfId="35840" xr:uid="{00000000-0005-0000-0000-00004A8B0000}"/>
    <cellStyle name="20% - Accent1 4 2 4 2 4 2 7" xfId="35841" xr:uid="{00000000-0005-0000-0000-00004B8B0000}"/>
    <cellStyle name="20% - Accent1 4 2 4 2 4 2 7 2" xfId="35842" xr:uid="{00000000-0005-0000-0000-00004C8B0000}"/>
    <cellStyle name="20% - Accent1 4 2 4 2 4 2 8" xfId="35843" xr:uid="{00000000-0005-0000-0000-00004D8B0000}"/>
    <cellStyle name="20% - Accent1 4 2 4 2 4 2 8 2" xfId="35844" xr:uid="{00000000-0005-0000-0000-00004E8B0000}"/>
    <cellStyle name="20% - Accent1 4 2 4 2 4 2 9" xfId="35845" xr:uid="{00000000-0005-0000-0000-00004F8B0000}"/>
    <cellStyle name="20% - Accent1 4 2 4 2 4 3" xfId="35846" xr:uid="{00000000-0005-0000-0000-0000508B0000}"/>
    <cellStyle name="20% - Accent1 4 2 4 2 4 3 2" xfId="35847" xr:uid="{00000000-0005-0000-0000-0000518B0000}"/>
    <cellStyle name="20% - Accent1 4 2 4 2 4 3 2 2" xfId="35848" xr:uid="{00000000-0005-0000-0000-0000528B0000}"/>
    <cellStyle name="20% - Accent1 4 2 4 2 4 3 2 2 2" xfId="35849" xr:uid="{00000000-0005-0000-0000-0000538B0000}"/>
    <cellStyle name="20% - Accent1 4 2 4 2 4 3 2 2 2 2" xfId="35850" xr:uid="{00000000-0005-0000-0000-0000548B0000}"/>
    <cellStyle name="20% - Accent1 4 2 4 2 4 3 2 2 3" xfId="35851" xr:uid="{00000000-0005-0000-0000-0000558B0000}"/>
    <cellStyle name="20% - Accent1 4 2 4 2 4 3 2 3" xfId="35852" xr:uid="{00000000-0005-0000-0000-0000568B0000}"/>
    <cellStyle name="20% - Accent1 4 2 4 2 4 3 2 3 2" xfId="35853" xr:uid="{00000000-0005-0000-0000-0000578B0000}"/>
    <cellStyle name="20% - Accent1 4 2 4 2 4 3 2 4" xfId="35854" xr:uid="{00000000-0005-0000-0000-0000588B0000}"/>
    <cellStyle name="20% - Accent1 4 2 4 2 4 3 3" xfId="35855" xr:uid="{00000000-0005-0000-0000-0000598B0000}"/>
    <cellStyle name="20% - Accent1 4 2 4 2 4 3 3 2" xfId="35856" xr:uid="{00000000-0005-0000-0000-00005A8B0000}"/>
    <cellStyle name="20% - Accent1 4 2 4 2 4 3 3 2 2" xfId="35857" xr:uid="{00000000-0005-0000-0000-00005B8B0000}"/>
    <cellStyle name="20% - Accent1 4 2 4 2 4 3 3 2 2 2" xfId="35858" xr:uid="{00000000-0005-0000-0000-00005C8B0000}"/>
    <cellStyle name="20% - Accent1 4 2 4 2 4 3 3 2 3" xfId="35859" xr:uid="{00000000-0005-0000-0000-00005D8B0000}"/>
    <cellStyle name="20% - Accent1 4 2 4 2 4 3 3 3" xfId="35860" xr:uid="{00000000-0005-0000-0000-00005E8B0000}"/>
    <cellStyle name="20% - Accent1 4 2 4 2 4 3 3 3 2" xfId="35861" xr:uid="{00000000-0005-0000-0000-00005F8B0000}"/>
    <cellStyle name="20% - Accent1 4 2 4 2 4 3 3 4" xfId="35862" xr:uid="{00000000-0005-0000-0000-0000608B0000}"/>
    <cellStyle name="20% - Accent1 4 2 4 2 4 3 4" xfId="35863" xr:uid="{00000000-0005-0000-0000-0000618B0000}"/>
    <cellStyle name="20% - Accent1 4 2 4 2 4 3 4 2" xfId="35864" xr:uid="{00000000-0005-0000-0000-0000628B0000}"/>
    <cellStyle name="20% - Accent1 4 2 4 2 4 3 4 2 2" xfId="35865" xr:uid="{00000000-0005-0000-0000-0000638B0000}"/>
    <cellStyle name="20% - Accent1 4 2 4 2 4 3 4 2 2 2" xfId="35866" xr:uid="{00000000-0005-0000-0000-0000648B0000}"/>
    <cellStyle name="20% - Accent1 4 2 4 2 4 3 4 2 3" xfId="35867" xr:uid="{00000000-0005-0000-0000-0000658B0000}"/>
    <cellStyle name="20% - Accent1 4 2 4 2 4 3 4 3" xfId="35868" xr:uid="{00000000-0005-0000-0000-0000668B0000}"/>
    <cellStyle name="20% - Accent1 4 2 4 2 4 3 4 3 2" xfId="35869" xr:uid="{00000000-0005-0000-0000-0000678B0000}"/>
    <cellStyle name="20% - Accent1 4 2 4 2 4 3 4 4" xfId="35870" xr:uid="{00000000-0005-0000-0000-0000688B0000}"/>
    <cellStyle name="20% - Accent1 4 2 4 2 4 3 5" xfId="35871" xr:uid="{00000000-0005-0000-0000-0000698B0000}"/>
    <cellStyle name="20% - Accent1 4 2 4 2 4 3 5 2" xfId="35872" xr:uid="{00000000-0005-0000-0000-00006A8B0000}"/>
    <cellStyle name="20% - Accent1 4 2 4 2 4 3 5 2 2" xfId="35873" xr:uid="{00000000-0005-0000-0000-00006B8B0000}"/>
    <cellStyle name="20% - Accent1 4 2 4 2 4 3 5 3" xfId="35874" xr:uid="{00000000-0005-0000-0000-00006C8B0000}"/>
    <cellStyle name="20% - Accent1 4 2 4 2 4 3 6" xfId="35875" xr:uid="{00000000-0005-0000-0000-00006D8B0000}"/>
    <cellStyle name="20% - Accent1 4 2 4 2 4 3 6 2" xfId="35876" xr:uid="{00000000-0005-0000-0000-00006E8B0000}"/>
    <cellStyle name="20% - Accent1 4 2 4 2 4 3 6 2 2" xfId="35877" xr:uid="{00000000-0005-0000-0000-00006F8B0000}"/>
    <cellStyle name="20% - Accent1 4 2 4 2 4 3 6 3" xfId="35878" xr:uid="{00000000-0005-0000-0000-0000708B0000}"/>
    <cellStyle name="20% - Accent1 4 2 4 2 4 3 7" xfId="35879" xr:uid="{00000000-0005-0000-0000-0000718B0000}"/>
    <cellStyle name="20% - Accent1 4 2 4 2 4 3 7 2" xfId="35880" xr:uid="{00000000-0005-0000-0000-0000728B0000}"/>
    <cellStyle name="20% - Accent1 4 2 4 2 4 3 8" xfId="35881" xr:uid="{00000000-0005-0000-0000-0000738B0000}"/>
    <cellStyle name="20% - Accent1 4 2 4 2 4 3 8 2" xfId="35882" xr:uid="{00000000-0005-0000-0000-0000748B0000}"/>
    <cellStyle name="20% - Accent1 4 2 4 2 4 3 9" xfId="35883" xr:uid="{00000000-0005-0000-0000-0000758B0000}"/>
    <cellStyle name="20% - Accent1 4 2 4 2 4 4" xfId="35884" xr:uid="{00000000-0005-0000-0000-0000768B0000}"/>
    <cellStyle name="20% - Accent1 4 2 4 2 4 4 2" xfId="35885" xr:uid="{00000000-0005-0000-0000-0000778B0000}"/>
    <cellStyle name="20% - Accent1 4 2 4 2 4 4 2 2" xfId="35886" xr:uid="{00000000-0005-0000-0000-0000788B0000}"/>
    <cellStyle name="20% - Accent1 4 2 4 2 4 4 2 2 2" xfId="35887" xr:uid="{00000000-0005-0000-0000-0000798B0000}"/>
    <cellStyle name="20% - Accent1 4 2 4 2 4 4 2 3" xfId="35888" xr:uid="{00000000-0005-0000-0000-00007A8B0000}"/>
    <cellStyle name="20% - Accent1 4 2 4 2 4 4 3" xfId="35889" xr:uid="{00000000-0005-0000-0000-00007B8B0000}"/>
    <cellStyle name="20% - Accent1 4 2 4 2 4 4 3 2" xfId="35890" xr:uid="{00000000-0005-0000-0000-00007C8B0000}"/>
    <cellStyle name="20% - Accent1 4 2 4 2 4 4 4" xfId="35891" xr:uid="{00000000-0005-0000-0000-00007D8B0000}"/>
    <cellStyle name="20% - Accent1 4 2 4 2 4 5" xfId="35892" xr:uid="{00000000-0005-0000-0000-00007E8B0000}"/>
    <cellStyle name="20% - Accent1 4 2 4 2 4 5 2" xfId="35893" xr:uid="{00000000-0005-0000-0000-00007F8B0000}"/>
    <cellStyle name="20% - Accent1 4 2 4 2 4 5 2 2" xfId="35894" xr:uid="{00000000-0005-0000-0000-0000808B0000}"/>
    <cellStyle name="20% - Accent1 4 2 4 2 4 5 2 2 2" xfId="35895" xr:uid="{00000000-0005-0000-0000-0000818B0000}"/>
    <cellStyle name="20% - Accent1 4 2 4 2 4 5 2 3" xfId="35896" xr:uid="{00000000-0005-0000-0000-0000828B0000}"/>
    <cellStyle name="20% - Accent1 4 2 4 2 4 5 3" xfId="35897" xr:uid="{00000000-0005-0000-0000-0000838B0000}"/>
    <cellStyle name="20% - Accent1 4 2 4 2 4 5 3 2" xfId="35898" xr:uid="{00000000-0005-0000-0000-0000848B0000}"/>
    <cellStyle name="20% - Accent1 4 2 4 2 4 5 4" xfId="35899" xr:uid="{00000000-0005-0000-0000-0000858B0000}"/>
    <cellStyle name="20% - Accent1 4 2 4 2 4 6" xfId="35900" xr:uid="{00000000-0005-0000-0000-0000868B0000}"/>
    <cellStyle name="20% - Accent1 4 2 4 2 4 6 2" xfId="35901" xr:uid="{00000000-0005-0000-0000-0000878B0000}"/>
    <cellStyle name="20% - Accent1 4 2 4 2 4 6 2 2" xfId="35902" xr:uid="{00000000-0005-0000-0000-0000888B0000}"/>
    <cellStyle name="20% - Accent1 4 2 4 2 4 6 2 2 2" xfId="35903" xr:uid="{00000000-0005-0000-0000-0000898B0000}"/>
    <cellStyle name="20% - Accent1 4 2 4 2 4 6 2 3" xfId="35904" xr:uid="{00000000-0005-0000-0000-00008A8B0000}"/>
    <cellStyle name="20% - Accent1 4 2 4 2 4 6 3" xfId="35905" xr:uid="{00000000-0005-0000-0000-00008B8B0000}"/>
    <cellStyle name="20% - Accent1 4 2 4 2 4 6 3 2" xfId="35906" xr:uid="{00000000-0005-0000-0000-00008C8B0000}"/>
    <cellStyle name="20% - Accent1 4 2 4 2 4 6 4" xfId="35907" xr:uid="{00000000-0005-0000-0000-00008D8B0000}"/>
    <cellStyle name="20% - Accent1 4 2 4 2 4 7" xfId="35908" xr:uid="{00000000-0005-0000-0000-00008E8B0000}"/>
    <cellStyle name="20% - Accent1 4 2 4 2 4 7 2" xfId="35909" xr:uid="{00000000-0005-0000-0000-00008F8B0000}"/>
    <cellStyle name="20% - Accent1 4 2 4 2 4 7 2 2" xfId="35910" xr:uid="{00000000-0005-0000-0000-0000908B0000}"/>
    <cellStyle name="20% - Accent1 4 2 4 2 4 7 3" xfId="35911" xr:uid="{00000000-0005-0000-0000-0000918B0000}"/>
    <cellStyle name="20% - Accent1 4 2 4 2 4 8" xfId="35912" xr:uid="{00000000-0005-0000-0000-0000928B0000}"/>
    <cellStyle name="20% - Accent1 4 2 4 2 4 8 2" xfId="35913" xr:uid="{00000000-0005-0000-0000-0000938B0000}"/>
    <cellStyle name="20% - Accent1 4 2 4 2 4 8 2 2" xfId="35914" xr:uid="{00000000-0005-0000-0000-0000948B0000}"/>
    <cellStyle name="20% - Accent1 4 2 4 2 4 8 3" xfId="35915" xr:uid="{00000000-0005-0000-0000-0000958B0000}"/>
    <cellStyle name="20% - Accent1 4 2 4 2 4 9" xfId="35916" xr:uid="{00000000-0005-0000-0000-0000968B0000}"/>
    <cellStyle name="20% - Accent1 4 2 4 2 4 9 2" xfId="35917" xr:uid="{00000000-0005-0000-0000-0000978B0000}"/>
    <cellStyle name="20% - Accent1 4 2 4 2 5" xfId="35918" xr:uid="{00000000-0005-0000-0000-0000988B0000}"/>
    <cellStyle name="20% - Accent1 4 2 4 2 5 10" xfId="35919" xr:uid="{00000000-0005-0000-0000-0000998B0000}"/>
    <cellStyle name="20% - Accent1 4 2 4 2 5 10 2" xfId="35920" xr:uid="{00000000-0005-0000-0000-00009A8B0000}"/>
    <cellStyle name="20% - Accent1 4 2 4 2 5 11" xfId="35921" xr:uid="{00000000-0005-0000-0000-00009B8B0000}"/>
    <cellStyle name="20% - Accent1 4 2 4 2 5 2" xfId="35922" xr:uid="{00000000-0005-0000-0000-00009C8B0000}"/>
    <cellStyle name="20% - Accent1 4 2 4 2 5 2 2" xfId="35923" xr:uid="{00000000-0005-0000-0000-00009D8B0000}"/>
    <cellStyle name="20% - Accent1 4 2 4 2 5 2 2 2" xfId="35924" xr:uid="{00000000-0005-0000-0000-00009E8B0000}"/>
    <cellStyle name="20% - Accent1 4 2 4 2 5 2 2 2 2" xfId="35925" xr:uid="{00000000-0005-0000-0000-00009F8B0000}"/>
    <cellStyle name="20% - Accent1 4 2 4 2 5 2 2 2 2 2" xfId="35926" xr:uid="{00000000-0005-0000-0000-0000A08B0000}"/>
    <cellStyle name="20% - Accent1 4 2 4 2 5 2 2 2 3" xfId="35927" xr:uid="{00000000-0005-0000-0000-0000A18B0000}"/>
    <cellStyle name="20% - Accent1 4 2 4 2 5 2 2 3" xfId="35928" xr:uid="{00000000-0005-0000-0000-0000A28B0000}"/>
    <cellStyle name="20% - Accent1 4 2 4 2 5 2 2 3 2" xfId="35929" xr:uid="{00000000-0005-0000-0000-0000A38B0000}"/>
    <cellStyle name="20% - Accent1 4 2 4 2 5 2 2 4" xfId="35930" xr:uid="{00000000-0005-0000-0000-0000A48B0000}"/>
    <cellStyle name="20% - Accent1 4 2 4 2 5 2 3" xfId="35931" xr:uid="{00000000-0005-0000-0000-0000A58B0000}"/>
    <cellStyle name="20% - Accent1 4 2 4 2 5 2 3 2" xfId="35932" xr:uid="{00000000-0005-0000-0000-0000A68B0000}"/>
    <cellStyle name="20% - Accent1 4 2 4 2 5 2 3 2 2" xfId="35933" xr:uid="{00000000-0005-0000-0000-0000A78B0000}"/>
    <cellStyle name="20% - Accent1 4 2 4 2 5 2 3 2 2 2" xfId="35934" xr:uid="{00000000-0005-0000-0000-0000A88B0000}"/>
    <cellStyle name="20% - Accent1 4 2 4 2 5 2 3 2 3" xfId="35935" xr:uid="{00000000-0005-0000-0000-0000A98B0000}"/>
    <cellStyle name="20% - Accent1 4 2 4 2 5 2 3 3" xfId="35936" xr:uid="{00000000-0005-0000-0000-0000AA8B0000}"/>
    <cellStyle name="20% - Accent1 4 2 4 2 5 2 3 3 2" xfId="35937" xr:uid="{00000000-0005-0000-0000-0000AB8B0000}"/>
    <cellStyle name="20% - Accent1 4 2 4 2 5 2 3 4" xfId="35938" xr:uid="{00000000-0005-0000-0000-0000AC8B0000}"/>
    <cellStyle name="20% - Accent1 4 2 4 2 5 2 4" xfId="35939" xr:uid="{00000000-0005-0000-0000-0000AD8B0000}"/>
    <cellStyle name="20% - Accent1 4 2 4 2 5 2 4 2" xfId="35940" xr:uid="{00000000-0005-0000-0000-0000AE8B0000}"/>
    <cellStyle name="20% - Accent1 4 2 4 2 5 2 4 2 2" xfId="35941" xr:uid="{00000000-0005-0000-0000-0000AF8B0000}"/>
    <cellStyle name="20% - Accent1 4 2 4 2 5 2 4 2 2 2" xfId="35942" xr:uid="{00000000-0005-0000-0000-0000B08B0000}"/>
    <cellStyle name="20% - Accent1 4 2 4 2 5 2 4 2 3" xfId="35943" xr:uid="{00000000-0005-0000-0000-0000B18B0000}"/>
    <cellStyle name="20% - Accent1 4 2 4 2 5 2 4 3" xfId="35944" xr:uid="{00000000-0005-0000-0000-0000B28B0000}"/>
    <cellStyle name="20% - Accent1 4 2 4 2 5 2 4 3 2" xfId="35945" xr:uid="{00000000-0005-0000-0000-0000B38B0000}"/>
    <cellStyle name="20% - Accent1 4 2 4 2 5 2 4 4" xfId="35946" xr:uid="{00000000-0005-0000-0000-0000B48B0000}"/>
    <cellStyle name="20% - Accent1 4 2 4 2 5 2 5" xfId="35947" xr:uid="{00000000-0005-0000-0000-0000B58B0000}"/>
    <cellStyle name="20% - Accent1 4 2 4 2 5 2 5 2" xfId="35948" xr:uid="{00000000-0005-0000-0000-0000B68B0000}"/>
    <cellStyle name="20% - Accent1 4 2 4 2 5 2 5 2 2" xfId="35949" xr:uid="{00000000-0005-0000-0000-0000B78B0000}"/>
    <cellStyle name="20% - Accent1 4 2 4 2 5 2 5 3" xfId="35950" xr:uid="{00000000-0005-0000-0000-0000B88B0000}"/>
    <cellStyle name="20% - Accent1 4 2 4 2 5 2 6" xfId="35951" xr:uid="{00000000-0005-0000-0000-0000B98B0000}"/>
    <cellStyle name="20% - Accent1 4 2 4 2 5 2 6 2" xfId="35952" xr:uid="{00000000-0005-0000-0000-0000BA8B0000}"/>
    <cellStyle name="20% - Accent1 4 2 4 2 5 2 6 2 2" xfId="35953" xr:uid="{00000000-0005-0000-0000-0000BB8B0000}"/>
    <cellStyle name="20% - Accent1 4 2 4 2 5 2 6 3" xfId="35954" xr:uid="{00000000-0005-0000-0000-0000BC8B0000}"/>
    <cellStyle name="20% - Accent1 4 2 4 2 5 2 7" xfId="35955" xr:uid="{00000000-0005-0000-0000-0000BD8B0000}"/>
    <cellStyle name="20% - Accent1 4 2 4 2 5 2 7 2" xfId="35956" xr:uid="{00000000-0005-0000-0000-0000BE8B0000}"/>
    <cellStyle name="20% - Accent1 4 2 4 2 5 2 8" xfId="35957" xr:uid="{00000000-0005-0000-0000-0000BF8B0000}"/>
    <cellStyle name="20% - Accent1 4 2 4 2 5 2 8 2" xfId="35958" xr:uid="{00000000-0005-0000-0000-0000C08B0000}"/>
    <cellStyle name="20% - Accent1 4 2 4 2 5 2 9" xfId="35959" xr:uid="{00000000-0005-0000-0000-0000C18B0000}"/>
    <cellStyle name="20% - Accent1 4 2 4 2 5 3" xfId="35960" xr:uid="{00000000-0005-0000-0000-0000C28B0000}"/>
    <cellStyle name="20% - Accent1 4 2 4 2 5 3 2" xfId="35961" xr:uid="{00000000-0005-0000-0000-0000C38B0000}"/>
    <cellStyle name="20% - Accent1 4 2 4 2 5 3 2 2" xfId="35962" xr:uid="{00000000-0005-0000-0000-0000C48B0000}"/>
    <cellStyle name="20% - Accent1 4 2 4 2 5 3 2 2 2" xfId="35963" xr:uid="{00000000-0005-0000-0000-0000C58B0000}"/>
    <cellStyle name="20% - Accent1 4 2 4 2 5 3 2 2 2 2" xfId="35964" xr:uid="{00000000-0005-0000-0000-0000C68B0000}"/>
    <cellStyle name="20% - Accent1 4 2 4 2 5 3 2 2 3" xfId="35965" xr:uid="{00000000-0005-0000-0000-0000C78B0000}"/>
    <cellStyle name="20% - Accent1 4 2 4 2 5 3 2 3" xfId="35966" xr:uid="{00000000-0005-0000-0000-0000C88B0000}"/>
    <cellStyle name="20% - Accent1 4 2 4 2 5 3 2 3 2" xfId="35967" xr:uid="{00000000-0005-0000-0000-0000C98B0000}"/>
    <cellStyle name="20% - Accent1 4 2 4 2 5 3 2 4" xfId="35968" xr:uid="{00000000-0005-0000-0000-0000CA8B0000}"/>
    <cellStyle name="20% - Accent1 4 2 4 2 5 3 3" xfId="35969" xr:uid="{00000000-0005-0000-0000-0000CB8B0000}"/>
    <cellStyle name="20% - Accent1 4 2 4 2 5 3 3 2" xfId="35970" xr:uid="{00000000-0005-0000-0000-0000CC8B0000}"/>
    <cellStyle name="20% - Accent1 4 2 4 2 5 3 3 2 2" xfId="35971" xr:uid="{00000000-0005-0000-0000-0000CD8B0000}"/>
    <cellStyle name="20% - Accent1 4 2 4 2 5 3 3 2 2 2" xfId="35972" xr:uid="{00000000-0005-0000-0000-0000CE8B0000}"/>
    <cellStyle name="20% - Accent1 4 2 4 2 5 3 3 2 3" xfId="35973" xr:uid="{00000000-0005-0000-0000-0000CF8B0000}"/>
    <cellStyle name="20% - Accent1 4 2 4 2 5 3 3 3" xfId="35974" xr:uid="{00000000-0005-0000-0000-0000D08B0000}"/>
    <cellStyle name="20% - Accent1 4 2 4 2 5 3 3 3 2" xfId="35975" xr:uid="{00000000-0005-0000-0000-0000D18B0000}"/>
    <cellStyle name="20% - Accent1 4 2 4 2 5 3 3 4" xfId="35976" xr:uid="{00000000-0005-0000-0000-0000D28B0000}"/>
    <cellStyle name="20% - Accent1 4 2 4 2 5 3 4" xfId="35977" xr:uid="{00000000-0005-0000-0000-0000D38B0000}"/>
    <cellStyle name="20% - Accent1 4 2 4 2 5 3 4 2" xfId="35978" xr:uid="{00000000-0005-0000-0000-0000D48B0000}"/>
    <cellStyle name="20% - Accent1 4 2 4 2 5 3 4 2 2" xfId="35979" xr:uid="{00000000-0005-0000-0000-0000D58B0000}"/>
    <cellStyle name="20% - Accent1 4 2 4 2 5 3 4 2 2 2" xfId="35980" xr:uid="{00000000-0005-0000-0000-0000D68B0000}"/>
    <cellStyle name="20% - Accent1 4 2 4 2 5 3 4 2 3" xfId="35981" xr:uid="{00000000-0005-0000-0000-0000D78B0000}"/>
    <cellStyle name="20% - Accent1 4 2 4 2 5 3 4 3" xfId="35982" xr:uid="{00000000-0005-0000-0000-0000D88B0000}"/>
    <cellStyle name="20% - Accent1 4 2 4 2 5 3 4 3 2" xfId="35983" xr:uid="{00000000-0005-0000-0000-0000D98B0000}"/>
    <cellStyle name="20% - Accent1 4 2 4 2 5 3 4 4" xfId="35984" xr:uid="{00000000-0005-0000-0000-0000DA8B0000}"/>
    <cellStyle name="20% - Accent1 4 2 4 2 5 3 5" xfId="35985" xr:uid="{00000000-0005-0000-0000-0000DB8B0000}"/>
    <cellStyle name="20% - Accent1 4 2 4 2 5 3 5 2" xfId="35986" xr:uid="{00000000-0005-0000-0000-0000DC8B0000}"/>
    <cellStyle name="20% - Accent1 4 2 4 2 5 3 5 2 2" xfId="35987" xr:uid="{00000000-0005-0000-0000-0000DD8B0000}"/>
    <cellStyle name="20% - Accent1 4 2 4 2 5 3 5 3" xfId="35988" xr:uid="{00000000-0005-0000-0000-0000DE8B0000}"/>
    <cellStyle name="20% - Accent1 4 2 4 2 5 3 6" xfId="35989" xr:uid="{00000000-0005-0000-0000-0000DF8B0000}"/>
    <cellStyle name="20% - Accent1 4 2 4 2 5 3 6 2" xfId="35990" xr:uid="{00000000-0005-0000-0000-0000E08B0000}"/>
    <cellStyle name="20% - Accent1 4 2 4 2 5 3 6 2 2" xfId="35991" xr:uid="{00000000-0005-0000-0000-0000E18B0000}"/>
    <cellStyle name="20% - Accent1 4 2 4 2 5 3 6 3" xfId="35992" xr:uid="{00000000-0005-0000-0000-0000E28B0000}"/>
    <cellStyle name="20% - Accent1 4 2 4 2 5 3 7" xfId="35993" xr:uid="{00000000-0005-0000-0000-0000E38B0000}"/>
    <cellStyle name="20% - Accent1 4 2 4 2 5 3 7 2" xfId="35994" xr:uid="{00000000-0005-0000-0000-0000E48B0000}"/>
    <cellStyle name="20% - Accent1 4 2 4 2 5 3 8" xfId="35995" xr:uid="{00000000-0005-0000-0000-0000E58B0000}"/>
    <cellStyle name="20% - Accent1 4 2 4 2 5 3 8 2" xfId="35996" xr:uid="{00000000-0005-0000-0000-0000E68B0000}"/>
    <cellStyle name="20% - Accent1 4 2 4 2 5 3 9" xfId="35997" xr:uid="{00000000-0005-0000-0000-0000E78B0000}"/>
    <cellStyle name="20% - Accent1 4 2 4 2 5 4" xfId="35998" xr:uid="{00000000-0005-0000-0000-0000E88B0000}"/>
    <cellStyle name="20% - Accent1 4 2 4 2 5 4 2" xfId="35999" xr:uid="{00000000-0005-0000-0000-0000E98B0000}"/>
    <cellStyle name="20% - Accent1 4 2 4 2 5 4 2 2" xfId="36000" xr:uid="{00000000-0005-0000-0000-0000EA8B0000}"/>
    <cellStyle name="20% - Accent1 4 2 4 2 5 4 2 2 2" xfId="36001" xr:uid="{00000000-0005-0000-0000-0000EB8B0000}"/>
    <cellStyle name="20% - Accent1 4 2 4 2 5 4 2 3" xfId="36002" xr:uid="{00000000-0005-0000-0000-0000EC8B0000}"/>
    <cellStyle name="20% - Accent1 4 2 4 2 5 4 3" xfId="36003" xr:uid="{00000000-0005-0000-0000-0000ED8B0000}"/>
    <cellStyle name="20% - Accent1 4 2 4 2 5 4 3 2" xfId="36004" xr:uid="{00000000-0005-0000-0000-0000EE8B0000}"/>
    <cellStyle name="20% - Accent1 4 2 4 2 5 4 4" xfId="36005" xr:uid="{00000000-0005-0000-0000-0000EF8B0000}"/>
    <cellStyle name="20% - Accent1 4 2 4 2 5 5" xfId="36006" xr:uid="{00000000-0005-0000-0000-0000F08B0000}"/>
    <cellStyle name="20% - Accent1 4 2 4 2 5 5 2" xfId="36007" xr:uid="{00000000-0005-0000-0000-0000F18B0000}"/>
    <cellStyle name="20% - Accent1 4 2 4 2 5 5 2 2" xfId="36008" xr:uid="{00000000-0005-0000-0000-0000F28B0000}"/>
    <cellStyle name="20% - Accent1 4 2 4 2 5 5 2 2 2" xfId="36009" xr:uid="{00000000-0005-0000-0000-0000F38B0000}"/>
    <cellStyle name="20% - Accent1 4 2 4 2 5 5 2 3" xfId="36010" xr:uid="{00000000-0005-0000-0000-0000F48B0000}"/>
    <cellStyle name="20% - Accent1 4 2 4 2 5 5 3" xfId="36011" xr:uid="{00000000-0005-0000-0000-0000F58B0000}"/>
    <cellStyle name="20% - Accent1 4 2 4 2 5 5 3 2" xfId="36012" xr:uid="{00000000-0005-0000-0000-0000F68B0000}"/>
    <cellStyle name="20% - Accent1 4 2 4 2 5 5 4" xfId="36013" xr:uid="{00000000-0005-0000-0000-0000F78B0000}"/>
    <cellStyle name="20% - Accent1 4 2 4 2 5 6" xfId="36014" xr:uid="{00000000-0005-0000-0000-0000F88B0000}"/>
    <cellStyle name="20% - Accent1 4 2 4 2 5 6 2" xfId="36015" xr:uid="{00000000-0005-0000-0000-0000F98B0000}"/>
    <cellStyle name="20% - Accent1 4 2 4 2 5 6 2 2" xfId="36016" xr:uid="{00000000-0005-0000-0000-0000FA8B0000}"/>
    <cellStyle name="20% - Accent1 4 2 4 2 5 6 2 2 2" xfId="36017" xr:uid="{00000000-0005-0000-0000-0000FB8B0000}"/>
    <cellStyle name="20% - Accent1 4 2 4 2 5 6 2 3" xfId="36018" xr:uid="{00000000-0005-0000-0000-0000FC8B0000}"/>
    <cellStyle name="20% - Accent1 4 2 4 2 5 6 3" xfId="36019" xr:uid="{00000000-0005-0000-0000-0000FD8B0000}"/>
    <cellStyle name="20% - Accent1 4 2 4 2 5 6 3 2" xfId="36020" xr:uid="{00000000-0005-0000-0000-0000FE8B0000}"/>
    <cellStyle name="20% - Accent1 4 2 4 2 5 6 4" xfId="36021" xr:uid="{00000000-0005-0000-0000-0000FF8B0000}"/>
    <cellStyle name="20% - Accent1 4 2 4 2 5 7" xfId="36022" xr:uid="{00000000-0005-0000-0000-0000008C0000}"/>
    <cellStyle name="20% - Accent1 4 2 4 2 5 7 2" xfId="36023" xr:uid="{00000000-0005-0000-0000-0000018C0000}"/>
    <cellStyle name="20% - Accent1 4 2 4 2 5 7 2 2" xfId="36024" xr:uid="{00000000-0005-0000-0000-0000028C0000}"/>
    <cellStyle name="20% - Accent1 4 2 4 2 5 7 3" xfId="36025" xr:uid="{00000000-0005-0000-0000-0000038C0000}"/>
    <cellStyle name="20% - Accent1 4 2 4 2 5 8" xfId="36026" xr:uid="{00000000-0005-0000-0000-0000048C0000}"/>
    <cellStyle name="20% - Accent1 4 2 4 2 5 8 2" xfId="36027" xr:uid="{00000000-0005-0000-0000-0000058C0000}"/>
    <cellStyle name="20% - Accent1 4 2 4 2 5 8 2 2" xfId="36028" xr:uid="{00000000-0005-0000-0000-0000068C0000}"/>
    <cellStyle name="20% - Accent1 4 2 4 2 5 8 3" xfId="36029" xr:uid="{00000000-0005-0000-0000-0000078C0000}"/>
    <cellStyle name="20% - Accent1 4 2 4 2 5 9" xfId="36030" xr:uid="{00000000-0005-0000-0000-0000088C0000}"/>
    <cellStyle name="20% - Accent1 4 2 4 2 5 9 2" xfId="36031" xr:uid="{00000000-0005-0000-0000-0000098C0000}"/>
    <cellStyle name="20% - Accent1 4 2 4 2 6" xfId="36032" xr:uid="{00000000-0005-0000-0000-00000A8C0000}"/>
    <cellStyle name="20% - Accent1 4 2 4 2 6 2" xfId="36033" xr:uid="{00000000-0005-0000-0000-00000B8C0000}"/>
    <cellStyle name="20% - Accent1 4 2 4 2 6 2 2" xfId="36034" xr:uid="{00000000-0005-0000-0000-00000C8C0000}"/>
    <cellStyle name="20% - Accent1 4 2 4 2 6 2 2 2" xfId="36035" xr:uid="{00000000-0005-0000-0000-00000D8C0000}"/>
    <cellStyle name="20% - Accent1 4 2 4 2 6 2 2 2 2" xfId="36036" xr:uid="{00000000-0005-0000-0000-00000E8C0000}"/>
    <cellStyle name="20% - Accent1 4 2 4 2 6 2 2 3" xfId="36037" xr:uid="{00000000-0005-0000-0000-00000F8C0000}"/>
    <cellStyle name="20% - Accent1 4 2 4 2 6 2 3" xfId="36038" xr:uid="{00000000-0005-0000-0000-0000108C0000}"/>
    <cellStyle name="20% - Accent1 4 2 4 2 6 2 3 2" xfId="36039" xr:uid="{00000000-0005-0000-0000-0000118C0000}"/>
    <cellStyle name="20% - Accent1 4 2 4 2 6 2 4" xfId="36040" xr:uid="{00000000-0005-0000-0000-0000128C0000}"/>
    <cellStyle name="20% - Accent1 4 2 4 2 6 3" xfId="36041" xr:uid="{00000000-0005-0000-0000-0000138C0000}"/>
    <cellStyle name="20% - Accent1 4 2 4 2 6 3 2" xfId="36042" xr:uid="{00000000-0005-0000-0000-0000148C0000}"/>
    <cellStyle name="20% - Accent1 4 2 4 2 6 3 2 2" xfId="36043" xr:uid="{00000000-0005-0000-0000-0000158C0000}"/>
    <cellStyle name="20% - Accent1 4 2 4 2 6 3 2 2 2" xfId="36044" xr:uid="{00000000-0005-0000-0000-0000168C0000}"/>
    <cellStyle name="20% - Accent1 4 2 4 2 6 3 2 3" xfId="36045" xr:uid="{00000000-0005-0000-0000-0000178C0000}"/>
    <cellStyle name="20% - Accent1 4 2 4 2 6 3 3" xfId="36046" xr:uid="{00000000-0005-0000-0000-0000188C0000}"/>
    <cellStyle name="20% - Accent1 4 2 4 2 6 3 3 2" xfId="36047" xr:uid="{00000000-0005-0000-0000-0000198C0000}"/>
    <cellStyle name="20% - Accent1 4 2 4 2 6 3 4" xfId="36048" xr:uid="{00000000-0005-0000-0000-00001A8C0000}"/>
    <cellStyle name="20% - Accent1 4 2 4 2 6 4" xfId="36049" xr:uid="{00000000-0005-0000-0000-00001B8C0000}"/>
    <cellStyle name="20% - Accent1 4 2 4 2 6 4 2" xfId="36050" xr:uid="{00000000-0005-0000-0000-00001C8C0000}"/>
    <cellStyle name="20% - Accent1 4 2 4 2 6 4 2 2" xfId="36051" xr:uid="{00000000-0005-0000-0000-00001D8C0000}"/>
    <cellStyle name="20% - Accent1 4 2 4 2 6 4 2 2 2" xfId="36052" xr:uid="{00000000-0005-0000-0000-00001E8C0000}"/>
    <cellStyle name="20% - Accent1 4 2 4 2 6 4 2 3" xfId="36053" xr:uid="{00000000-0005-0000-0000-00001F8C0000}"/>
    <cellStyle name="20% - Accent1 4 2 4 2 6 4 3" xfId="36054" xr:uid="{00000000-0005-0000-0000-0000208C0000}"/>
    <cellStyle name="20% - Accent1 4 2 4 2 6 4 3 2" xfId="36055" xr:uid="{00000000-0005-0000-0000-0000218C0000}"/>
    <cellStyle name="20% - Accent1 4 2 4 2 6 4 4" xfId="36056" xr:uid="{00000000-0005-0000-0000-0000228C0000}"/>
    <cellStyle name="20% - Accent1 4 2 4 2 6 5" xfId="36057" xr:uid="{00000000-0005-0000-0000-0000238C0000}"/>
    <cellStyle name="20% - Accent1 4 2 4 2 6 5 2" xfId="36058" xr:uid="{00000000-0005-0000-0000-0000248C0000}"/>
    <cellStyle name="20% - Accent1 4 2 4 2 6 5 2 2" xfId="36059" xr:uid="{00000000-0005-0000-0000-0000258C0000}"/>
    <cellStyle name="20% - Accent1 4 2 4 2 6 5 3" xfId="36060" xr:uid="{00000000-0005-0000-0000-0000268C0000}"/>
    <cellStyle name="20% - Accent1 4 2 4 2 6 6" xfId="36061" xr:uid="{00000000-0005-0000-0000-0000278C0000}"/>
    <cellStyle name="20% - Accent1 4 2 4 2 6 6 2" xfId="36062" xr:uid="{00000000-0005-0000-0000-0000288C0000}"/>
    <cellStyle name="20% - Accent1 4 2 4 2 6 6 2 2" xfId="36063" xr:uid="{00000000-0005-0000-0000-0000298C0000}"/>
    <cellStyle name="20% - Accent1 4 2 4 2 6 6 3" xfId="36064" xr:uid="{00000000-0005-0000-0000-00002A8C0000}"/>
    <cellStyle name="20% - Accent1 4 2 4 2 6 7" xfId="36065" xr:uid="{00000000-0005-0000-0000-00002B8C0000}"/>
    <cellStyle name="20% - Accent1 4 2 4 2 6 7 2" xfId="36066" xr:uid="{00000000-0005-0000-0000-00002C8C0000}"/>
    <cellStyle name="20% - Accent1 4 2 4 2 6 8" xfId="36067" xr:uid="{00000000-0005-0000-0000-00002D8C0000}"/>
    <cellStyle name="20% - Accent1 4 2 4 2 6 8 2" xfId="36068" xr:uid="{00000000-0005-0000-0000-00002E8C0000}"/>
    <cellStyle name="20% - Accent1 4 2 4 2 6 9" xfId="36069" xr:uid="{00000000-0005-0000-0000-00002F8C0000}"/>
    <cellStyle name="20% - Accent1 4 2 4 2 7" xfId="36070" xr:uid="{00000000-0005-0000-0000-0000308C0000}"/>
    <cellStyle name="20% - Accent1 4 2 4 2 7 2" xfId="36071" xr:uid="{00000000-0005-0000-0000-0000318C0000}"/>
    <cellStyle name="20% - Accent1 4 2 4 2 7 2 2" xfId="36072" xr:uid="{00000000-0005-0000-0000-0000328C0000}"/>
    <cellStyle name="20% - Accent1 4 2 4 2 7 2 2 2" xfId="36073" xr:uid="{00000000-0005-0000-0000-0000338C0000}"/>
    <cellStyle name="20% - Accent1 4 2 4 2 7 2 2 2 2" xfId="36074" xr:uid="{00000000-0005-0000-0000-0000348C0000}"/>
    <cellStyle name="20% - Accent1 4 2 4 2 7 2 2 3" xfId="36075" xr:uid="{00000000-0005-0000-0000-0000358C0000}"/>
    <cellStyle name="20% - Accent1 4 2 4 2 7 2 3" xfId="36076" xr:uid="{00000000-0005-0000-0000-0000368C0000}"/>
    <cellStyle name="20% - Accent1 4 2 4 2 7 2 3 2" xfId="36077" xr:uid="{00000000-0005-0000-0000-0000378C0000}"/>
    <cellStyle name="20% - Accent1 4 2 4 2 7 2 4" xfId="36078" xr:uid="{00000000-0005-0000-0000-0000388C0000}"/>
    <cellStyle name="20% - Accent1 4 2 4 2 7 3" xfId="36079" xr:uid="{00000000-0005-0000-0000-0000398C0000}"/>
    <cellStyle name="20% - Accent1 4 2 4 2 7 3 2" xfId="36080" xr:uid="{00000000-0005-0000-0000-00003A8C0000}"/>
    <cellStyle name="20% - Accent1 4 2 4 2 7 3 2 2" xfId="36081" xr:uid="{00000000-0005-0000-0000-00003B8C0000}"/>
    <cellStyle name="20% - Accent1 4 2 4 2 7 3 2 2 2" xfId="36082" xr:uid="{00000000-0005-0000-0000-00003C8C0000}"/>
    <cellStyle name="20% - Accent1 4 2 4 2 7 3 2 3" xfId="36083" xr:uid="{00000000-0005-0000-0000-00003D8C0000}"/>
    <cellStyle name="20% - Accent1 4 2 4 2 7 3 3" xfId="36084" xr:uid="{00000000-0005-0000-0000-00003E8C0000}"/>
    <cellStyle name="20% - Accent1 4 2 4 2 7 3 3 2" xfId="36085" xr:uid="{00000000-0005-0000-0000-00003F8C0000}"/>
    <cellStyle name="20% - Accent1 4 2 4 2 7 3 4" xfId="36086" xr:uid="{00000000-0005-0000-0000-0000408C0000}"/>
    <cellStyle name="20% - Accent1 4 2 4 2 7 4" xfId="36087" xr:uid="{00000000-0005-0000-0000-0000418C0000}"/>
    <cellStyle name="20% - Accent1 4 2 4 2 7 4 2" xfId="36088" xr:uid="{00000000-0005-0000-0000-0000428C0000}"/>
    <cellStyle name="20% - Accent1 4 2 4 2 7 4 2 2" xfId="36089" xr:uid="{00000000-0005-0000-0000-0000438C0000}"/>
    <cellStyle name="20% - Accent1 4 2 4 2 7 4 2 2 2" xfId="36090" xr:uid="{00000000-0005-0000-0000-0000448C0000}"/>
    <cellStyle name="20% - Accent1 4 2 4 2 7 4 2 3" xfId="36091" xr:uid="{00000000-0005-0000-0000-0000458C0000}"/>
    <cellStyle name="20% - Accent1 4 2 4 2 7 4 3" xfId="36092" xr:uid="{00000000-0005-0000-0000-0000468C0000}"/>
    <cellStyle name="20% - Accent1 4 2 4 2 7 4 3 2" xfId="36093" xr:uid="{00000000-0005-0000-0000-0000478C0000}"/>
    <cellStyle name="20% - Accent1 4 2 4 2 7 4 4" xfId="36094" xr:uid="{00000000-0005-0000-0000-0000488C0000}"/>
    <cellStyle name="20% - Accent1 4 2 4 2 7 5" xfId="36095" xr:uid="{00000000-0005-0000-0000-0000498C0000}"/>
    <cellStyle name="20% - Accent1 4 2 4 2 7 5 2" xfId="36096" xr:uid="{00000000-0005-0000-0000-00004A8C0000}"/>
    <cellStyle name="20% - Accent1 4 2 4 2 7 5 2 2" xfId="36097" xr:uid="{00000000-0005-0000-0000-00004B8C0000}"/>
    <cellStyle name="20% - Accent1 4 2 4 2 7 5 3" xfId="36098" xr:uid="{00000000-0005-0000-0000-00004C8C0000}"/>
    <cellStyle name="20% - Accent1 4 2 4 2 7 6" xfId="36099" xr:uid="{00000000-0005-0000-0000-00004D8C0000}"/>
    <cellStyle name="20% - Accent1 4 2 4 2 7 6 2" xfId="36100" xr:uid="{00000000-0005-0000-0000-00004E8C0000}"/>
    <cellStyle name="20% - Accent1 4 2 4 2 7 6 2 2" xfId="36101" xr:uid="{00000000-0005-0000-0000-00004F8C0000}"/>
    <cellStyle name="20% - Accent1 4 2 4 2 7 6 3" xfId="36102" xr:uid="{00000000-0005-0000-0000-0000508C0000}"/>
    <cellStyle name="20% - Accent1 4 2 4 2 7 7" xfId="36103" xr:uid="{00000000-0005-0000-0000-0000518C0000}"/>
    <cellStyle name="20% - Accent1 4 2 4 2 7 7 2" xfId="36104" xr:uid="{00000000-0005-0000-0000-0000528C0000}"/>
    <cellStyle name="20% - Accent1 4 2 4 2 7 8" xfId="36105" xr:uid="{00000000-0005-0000-0000-0000538C0000}"/>
    <cellStyle name="20% - Accent1 4 2 4 2 7 8 2" xfId="36106" xr:uid="{00000000-0005-0000-0000-0000548C0000}"/>
    <cellStyle name="20% - Accent1 4 2 4 2 7 9" xfId="36107" xr:uid="{00000000-0005-0000-0000-0000558C0000}"/>
    <cellStyle name="20% - Accent1 4 2 4 2 8" xfId="36108" xr:uid="{00000000-0005-0000-0000-0000568C0000}"/>
    <cellStyle name="20% - Accent1 4 2 4 2 8 2" xfId="36109" xr:uid="{00000000-0005-0000-0000-0000578C0000}"/>
    <cellStyle name="20% - Accent1 4 2 4 2 8 2 2" xfId="36110" xr:uid="{00000000-0005-0000-0000-0000588C0000}"/>
    <cellStyle name="20% - Accent1 4 2 4 2 8 2 2 2" xfId="36111" xr:uid="{00000000-0005-0000-0000-0000598C0000}"/>
    <cellStyle name="20% - Accent1 4 2 4 2 8 2 3" xfId="36112" xr:uid="{00000000-0005-0000-0000-00005A8C0000}"/>
    <cellStyle name="20% - Accent1 4 2 4 2 8 3" xfId="36113" xr:uid="{00000000-0005-0000-0000-00005B8C0000}"/>
    <cellStyle name="20% - Accent1 4 2 4 2 8 3 2" xfId="36114" xr:uid="{00000000-0005-0000-0000-00005C8C0000}"/>
    <cellStyle name="20% - Accent1 4 2 4 2 8 4" xfId="36115" xr:uid="{00000000-0005-0000-0000-00005D8C0000}"/>
    <cellStyle name="20% - Accent1 4 2 4 2 9" xfId="36116" xr:uid="{00000000-0005-0000-0000-00005E8C0000}"/>
    <cellStyle name="20% - Accent1 4 2 4 2 9 2" xfId="36117" xr:uid="{00000000-0005-0000-0000-00005F8C0000}"/>
    <cellStyle name="20% - Accent1 4 2 4 2 9 2 2" xfId="36118" xr:uid="{00000000-0005-0000-0000-0000608C0000}"/>
    <cellStyle name="20% - Accent1 4 2 4 2 9 2 2 2" xfId="36119" xr:uid="{00000000-0005-0000-0000-0000618C0000}"/>
    <cellStyle name="20% - Accent1 4 2 4 2 9 2 3" xfId="36120" xr:uid="{00000000-0005-0000-0000-0000628C0000}"/>
    <cellStyle name="20% - Accent1 4 2 4 2 9 3" xfId="36121" xr:uid="{00000000-0005-0000-0000-0000638C0000}"/>
    <cellStyle name="20% - Accent1 4 2 4 2 9 3 2" xfId="36122" xr:uid="{00000000-0005-0000-0000-0000648C0000}"/>
    <cellStyle name="20% - Accent1 4 2 4 2 9 4" xfId="36123" xr:uid="{00000000-0005-0000-0000-0000658C0000}"/>
    <cellStyle name="20% - Accent1 4 2 4 3" xfId="36124" xr:uid="{00000000-0005-0000-0000-0000668C0000}"/>
    <cellStyle name="20% - Accent1 4 2 4 3 10" xfId="36125" xr:uid="{00000000-0005-0000-0000-0000678C0000}"/>
    <cellStyle name="20% - Accent1 4 2 4 3 10 2" xfId="36126" xr:uid="{00000000-0005-0000-0000-0000688C0000}"/>
    <cellStyle name="20% - Accent1 4 2 4 3 10 2 2" xfId="36127" xr:uid="{00000000-0005-0000-0000-0000698C0000}"/>
    <cellStyle name="20% - Accent1 4 2 4 3 10 3" xfId="36128" xr:uid="{00000000-0005-0000-0000-00006A8C0000}"/>
    <cellStyle name="20% - Accent1 4 2 4 3 11" xfId="36129" xr:uid="{00000000-0005-0000-0000-00006B8C0000}"/>
    <cellStyle name="20% - Accent1 4 2 4 3 11 2" xfId="36130" xr:uid="{00000000-0005-0000-0000-00006C8C0000}"/>
    <cellStyle name="20% - Accent1 4 2 4 3 11 2 2" xfId="36131" xr:uid="{00000000-0005-0000-0000-00006D8C0000}"/>
    <cellStyle name="20% - Accent1 4 2 4 3 11 3" xfId="36132" xr:uid="{00000000-0005-0000-0000-00006E8C0000}"/>
    <cellStyle name="20% - Accent1 4 2 4 3 12" xfId="36133" xr:uid="{00000000-0005-0000-0000-00006F8C0000}"/>
    <cellStyle name="20% - Accent1 4 2 4 3 12 2" xfId="36134" xr:uid="{00000000-0005-0000-0000-0000708C0000}"/>
    <cellStyle name="20% - Accent1 4 2 4 3 13" xfId="36135" xr:uid="{00000000-0005-0000-0000-0000718C0000}"/>
    <cellStyle name="20% - Accent1 4 2 4 3 13 2" xfId="36136" xr:uid="{00000000-0005-0000-0000-0000728C0000}"/>
    <cellStyle name="20% - Accent1 4 2 4 3 14" xfId="36137" xr:uid="{00000000-0005-0000-0000-0000738C0000}"/>
    <cellStyle name="20% - Accent1 4 2 4 3 2" xfId="36138" xr:uid="{00000000-0005-0000-0000-0000748C0000}"/>
    <cellStyle name="20% - Accent1 4 2 4 3 2 10" xfId="36139" xr:uid="{00000000-0005-0000-0000-0000758C0000}"/>
    <cellStyle name="20% - Accent1 4 2 4 3 2 10 2" xfId="36140" xr:uid="{00000000-0005-0000-0000-0000768C0000}"/>
    <cellStyle name="20% - Accent1 4 2 4 3 2 11" xfId="36141" xr:uid="{00000000-0005-0000-0000-0000778C0000}"/>
    <cellStyle name="20% - Accent1 4 2 4 3 2 2" xfId="36142" xr:uid="{00000000-0005-0000-0000-0000788C0000}"/>
    <cellStyle name="20% - Accent1 4 2 4 3 2 2 2" xfId="36143" xr:uid="{00000000-0005-0000-0000-0000798C0000}"/>
    <cellStyle name="20% - Accent1 4 2 4 3 2 2 2 2" xfId="36144" xr:uid="{00000000-0005-0000-0000-00007A8C0000}"/>
    <cellStyle name="20% - Accent1 4 2 4 3 2 2 2 2 2" xfId="36145" xr:uid="{00000000-0005-0000-0000-00007B8C0000}"/>
    <cellStyle name="20% - Accent1 4 2 4 3 2 2 2 2 2 2" xfId="36146" xr:uid="{00000000-0005-0000-0000-00007C8C0000}"/>
    <cellStyle name="20% - Accent1 4 2 4 3 2 2 2 2 3" xfId="36147" xr:uid="{00000000-0005-0000-0000-00007D8C0000}"/>
    <cellStyle name="20% - Accent1 4 2 4 3 2 2 2 3" xfId="36148" xr:uid="{00000000-0005-0000-0000-00007E8C0000}"/>
    <cellStyle name="20% - Accent1 4 2 4 3 2 2 2 3 2" xfId="36149" xr:uid="{00000000-0005-0000-0000-00007F8C0000}"/>
    <cellStyle name="20% - Accent1 4 2 4 3 2 2 2 4" xfId="36150" xr:uid="{00000000-0005-0000-0000-0000808C0000}"/>
    <cellStyle name="20% - Accent1 4 2 4 3 2 2 3" xfId="36151" xr:uid="{00000000-0005-0000-0000-0000818C0000}"/>
    <cellStyle name="20% - Accent1 4 2 4 3 2 2 3 2" xfId="36152" xr:uid="{00000000-0005-0000-0000-0000828C0000}"/>
    <cellStyle name="20% - Accent1 4 2 4 3 2 2 3 2 2" xfId="36153" xr:uid="{00000000-0005-0000-0000-0000838C0000}"/>
    <cellStyle name="20% - Accent1 4 2 4 3 2 2 3 2 2 2" xfId="36154" xr:uid="{00000000-0005-0000-0000-0000848C0000}"/>
    <cellStyle name="20% - Accent1 4 2 4 3 2 2 3 2 3" xfId="36155" xr:uid="{00000000-0005-0000-0000-0000858C0000}"/>
    <cellStyle name="20% - Accent1 4 2 4 3 2 2 3 3" xfId="36156" xr:uid="{00000000-0005-0000-0000-0000868C0000}"/>
    <cellStyle name="20% - Accent1 4 2 4 3 2 2 3 3 2" xfId="36157" xr:uid="{00000000-0005-0000-0000-0000878C0000}"/>
    <cellStyle name="20% - Accent1 4 2 4 3 2 2 3 4" xfId="36158" xr:uid="{00000000-0005-0000-0000-0000888C0000}"/>
    <cellStyle name="20% - Accent1 4 2 4 3 2 2 4" xfId="36159" xr:uid="{00000000-0005-0000-0000-0000898C0000}"/>
    <cellStyle name="20% - Accent1 4 2 4 3 2 2 4 2" xfId="36160" xr:uid="{00000000-0005-0000-0000-00008A8C0000}"/>
    <cellStyle name="20% - Accent1 4 2 4 3 2 2 4 2 2" xfId="36161" xr:uid="{00000000-0005-0000-0000-00008B8C0000}"/>
    <cellStyle name="20% - Accent1 4 2 4 3 2 2 4 2 2 2" xfId="36162" xr:uid="{00000000-0005-0000-0000-00008C8C0000}"/>
    <cellStyle name="20% - Accent1 4 2 4 3 2 2 4 2 3" xfId="36163" xr:uid="{00000000-0005-0000-0000-00008D8C0000}"/>
    <cellStyle name="20% - Accent1 4 2 4 3 2 2 4 3" xfId="36164" xr:uid="{00000000-0005-0000-0000-00008E8C0000}"/>
    <cellStyle name="20% - Accent1 4 2 4 3 2 2 4 3 2" xfId="36165" xr:uid="{00000000-0005-0000-0000-00008F8C0000}"/>
    <cellStyle name="20% - Accent1 4 2 4 3 2 2 4 4" xfId="36166" xr:uid="{00000000-0005-0000-0000-0000908C0000}"/>
    <cellStyle name="20% - Accent1 4 2 4 3 2 2 5" xfId="36167" xr:uid="{00000000-0005-0000-0000-0000918C0000}"/>
    <cellStyle name="20% - Accent1 4 2 4 3 2 2 5 2" xfId="36168" xr:uid="{00000000-0005-0000-0000-0000928C0000}"/>
    <cellStyle name="20% - Accent1 4 2 4 3 2 2 5 2 2" xfId="36169" xr:uid="{00000000-0005-0000-0000-0000938C0000}"/>
    <cellStyle name="20% - Accent1 4 2 4 3 2 2 5 3" xfId="36170" xr:uid="{00000000-0005-0000-0000-0000948C0000}"/>
    <cellStyle name="20% - Accent1 4 2 4 3 2 2 6" xfId="36171" xr:uid="{00000000-0005-0000-0000-0000958C0000}"/>
    <cellStyle name="20% - Accent1 4 2 4 3 2 2 6 2" xfId="36172" xr:uid="{00000000-0005-0000-0000-0000968C0000}"/>
    <cellStyle name="20% - Accent1 4 2 4 3 2 2 6 2 2" xfId="36173" xr:uid="{00000000-0005-0000-0000-0000978C0000}"/>
    <cellStyle name="20% - Accent1 4 2 4 3 2 2 6 3" xfId="36174" xr:uid="{00000000-0005-0000-0000-0000988C0000}"/>
    <cellStyle name="20% - Accent1 4 2 4 3 2 2 7" xfId="36175" xr:uid="{00000000-0005-0000-0000-0000998C0000}"/>
    <cellStyle name="20% - Accent1 4 2 4 3 2 2 7 2" xfId="36176" xr:uid="{00000000-0005-0000-0000-00009A8C0000}"/>
    <cellStyle name="20% - Accent1 4 2 4 3 2 2 8" xfId="36177" xr:uid="{00000000-0005-0000-0000-00009B8C0000}"/>
    <cellStyle name="20% - Accent1 4 2 4 3 2 2 8 2" xfId="36178" xr:uid="{00000000-0005-0000-0000-00009C8C0000}"/>
    <cellStyle name="20% - Accent1 4 2 4 3 2 2 9" xfId="36179" xr:uid="{00000000-0005-0000-0000-00009D8C0000}"/>
    <cellStyle name="20% - Accent1 4 2 4 3 2 3" xfId="36180" xr:uid="{00000000-0005-0000-0000-00009E8C0000}"/>
    <cellStyle name="20% - Accent1 4 2 4 3 2 3 2" xfId="36181" xr:uid="{00000000-0005-0000-0000-00009F8C0000}"/>
    <cellStyle name="20% - Accent1 4 2 4 3 2 3 2 2" xfId="36182" xr:uid="{00000000-0005-0000-0000-0000A08C0000}"/>
    <cellStyle name="20% - Accent1 4 2 4 3 2 3 2 2 2" xfId="36183" xr:uid="{00000000-0005-0000-0000-0000A18C0000}"/>
    <cellStyle name="20% - Accent1 4 2 4 3 2 3 2 2 2 2" xfId="36184" xr:uid="{00000000-0005-0000-0000-0000A28C0000}"/>
    <cellStyle name="20% - Accent1 4 2 4 3 2 3 2 2 3" xfId="36185" xr:uid="{00000000-0005-0000-0000-0000A38C0000}"/>
    <cellStyle name="20% - Accent1 4 2 4 3 2 3 2 3" xfId="36186" xr:uid="{00000000-0005-0000-0000-0000A48C0000}"/>
    <cellStyle name="20% - Accent1 4 2 4 3 2 3 2 3 2" xfId="36187" xr:uid="{00000000-0005-0000-0000-0000A58C0000}"/>
    <cellStyle name="20% - Accent1 4 2 4 3 2 3 2 4" xfId="36188" xr:uid="{00000000-0005-0000-0000-0000A68C0000}"/>
    <cellStyle name="20% - Accent1 4 2 4 3 2 3 3" xfId="36189" xr:uid="{00000000-0005-0000-0000-0000A78C0000}"/>
    <cellStyle name="20% - Accent1 4 2 4 3 2 3 3 2" xfId="36190" xr:uid="{00000000-0005-0000-0000-0000A88C0000}"/>
    <cellStyle name="20% - Accent1 4 2 4 3 2 3 3 2 2" xfId="36191" xr:uid="{00000000-0005-0000-0000-0000A98C0000}"/>
    <cellStyle name="20% - Accent1 4 2 4 3 2 3 3 2 2 2" xfId="36192" xr:uid="{00000000-0005-0000-0000-0000AA8C0000}"/>
    <cellStyle name="20% - Accent1 4 2 4 3 2 3 3 2 3" xfId="36193" xr:uid="{00000000-0005-0000-0000-0000AB8C0000}"/>
    <cellStyle name="20% - Accent1 4 2 4 3 2 3 3 3" xfId="36194" xr:uid="{00000000-0005-0000-0000-0000AC8C0000}"/>
    <cellStyle name="20% - Accent1 4 2 4 3 2 3 3 3 2" xfId="36195" xr:uid="{00000000-0005-0000-0000-0000AD8C0000}"/>
    <cellStyle name="20% - Accent1 4 2 4 3 2 3 3 4" xfId="36196" xr:uid="{00000000-0005-0000-0000-0000AE8C0000}"/>
    <cellStyle name="20% - Accent1 4 2 4 3 2 3 4" xfId="36197" xr:uid="{00000000-0005-0000-0000-0000AF8C0000}"/>
    <cellStyle name="20% - Accent1 4 2 4 3 2 3 4 2" xfId="36198" xr:uid="{00000000-0005-0000-0000-0000B08C0000}"/>
    <cellStyle name="20% - Accent1 4 2 4 3 2 3 4 2 2" xfId="36199" xr:uid="{00000000-0005-0000-0000-0000B18C0000}"/>
    <cellStyle name="20% - Accent1 4 2 4 3 2 3 4 2 2 2" xfId="36200" xr:uid="{00000000-0005-0000-0000-0000B28C0000}"/>
    <cellStyle name="20% - Accent1 4 2 4 3 2 3 4 2 3" xfId="36201" xr:uid="{00000000-0005-0000-0000-0000B38C0000}"/>
    <cellStyle name="20% - Accent1 4 2 4 3 2 3 4 3" xfId="36202" xr:uid="{00000000-0005-0000-0000-0000B48C0000}"/>
    <cellStyle name="20% - Accent1 4 2 4 3 2 3 4 3 2" xfId="36203" xr:uid="{00000000-0005-0000-0000-0000B58C0000}"/>
    <cellStyle name="20% - Accent1 4 2 4 3 2 3 4 4" xfId="36204" xr:uid="{00000000-0005-0000-0000-0000B68C0000}"/>
    <cellStyle name="20% - Accent1 4 2 4 3 2 3 5" xfId="36205" xr:uid="{00000000-0005-0000-0000-0000B78C0000}"/>
    <cellStyle name="20% - Accent1 4 2 4 3 2 3 5 2" xfId="36206" xr:uid="{00000000-0005-0000-0000-0000B88C0000}"/>
    <cellStyle name="20% - Accent1 4 2 4 3 2 3 5 2 2" xfId="36207" xr:uid="{00000000-0005-0000-0000-0000B98C0000}"/>
    <cellStyle name="20% - Accent1 4 2 4 3 2 3 5 3" xfId="36208" xr:uid="{00000000-0005-0000-0000-0000BA8C0000}"/>
    <cellStyle name="20% - Accent1 4 2 4 3 2 3 6" xfId="36209" xr:uid="{00000000-0005-0000-0000-0000BB8C0000}"/>
    <cellStyle name="20% - Accent1 4 2 4 3 2 3 6 2" xfId="36210" xr:uid="{00000000-0005-0000-0000-0000BC8C0000}"/>
    <cellStyle name="20% - Accent1 4 2 4 3 2 3 6 2 2" xfId="36211" xr:uid="{00000000-0005-0000-0000-0000BD8C0000}"/>
    <cellStyle name="20% - Accent1 4 2 4 3 2 3 6 3" xfId="36212" xr:uid="{00000000-0005-0000-0000-0000BE8C0000}"/>
    <cellStyle name="20% - Accent1 4 2 4 3 2 3 7" xfId="36213" xr:uid="{00000000-0005-0000-0000-0000BF8C0000}"/>
    <cellStyle name="20% - Accent1 4 2 4 3 2 3 7 2" xfId="36214" xr:uid="{00000000-0005-0000-0000-0000C08C0000}"/>
    <cellStyle name="20% - Accent1 4 2 4 3 2 3 8" xfId="36215" xr:uid="{00000000-0005-0000-0000-0000C18C0000}"/>
    <cellStyle name="20% - Accent1 4 2 4 3 2 3 8 2" xfId="36216" xr:uid="{00000000-0005-0000-0000-0000C28C0000}"/>
    <cellStyle name="20% - Accent1 4 2 4 3 2 3 9" xfId="36217" xr:uid="{00000000-0005-0000-0000-0000C38C0000}"/>
    <cellStyle name="20% - Accent1 4 2 4 3 2 4" xfId="36218" xr:uid="{00000000-0005-0000-0000-0000C48C0000}"/>
    <cellStyle name="20% - Accent1 4 2 4 3 2 4 2" xfId="36219" xr:uid="{00000000-0005-0000-0000-0000C58C0000}"/>
    <cellStyle name="20% - Accent1 4 2 4 3 2 4 2 2" xfId="36220" xr:uid="{00000000-0005-0000-0000-0000C68C0000}"/>
    <cellStyle name="20% - Accent1 4 2 4 3 2 4 2 2 2" xfId="36221" xr:uid="{00000000-0005-0000-0000-0000C78C0000}"/>
    <cellStyle name="20% - Accent1 4 2 4 3 2 4 2 3" xfId="36222" xr:uid="{00000000-0005-0000-0000-0000C88C0000}"/>
    <cellStyle name="20% - Accent1 4 2 4 3 2 4 3" xfId="36223" xr:uid="{00000000-0005-0000-0000-0000C98C0000}"/>
    <cellStyle name="20% - Accent1 4 2 4 3 2 4 3 2" xfId="36224" xr:uid="{00000000-0005-0000-0000-0000CA8C0000}"/>
    <cellStyle name="20% - Accent1 4 2 4 3 2 4 4" xfId="36225" xr:uid="{00000000-0005-0000-0000-0000CB8C0000}"/>
    <cellStyle name="20% - Accent1 4 2 4 3 2 5" xfId="36226" xr:uid="{00000000-0005-0000-0000-0000CC8C0000}"/>
    <cellStyle name="20% - Accent1 4 2 4 3 2 5 2" xfId="36227" xr:uid="{00000000-0005-0000-0000-0000CD8C0000}"/>
    <cellStyle name="20% - Accent1 4 2 4 3 2 5 2 2" xfId="36228" xr:uid="{00000000-0005-0000-0000-0000CE8C0000}"/>
    <cellStyle name="20% - Accent1 4 2 4 3 2 5 2 2 2" xfId="36229" xr:uid="{00000000-0005-0000-0000-0000CF8C0000}"/>
    <cellStyle name="20% - Accent1 4 2 4 3 2 5 2 3" xfId="36230" xr:uid="{00000000-0005-0000-0000-0000D08C0000}"/>
    <cellStyle name="20% - Accent1 4 2 4 3 2 5 3" xfId="36231" xr:uid="{00000000-0005-0000-0000-0000D18C0000}"/>
    <cellStyle name="20% - Accent1 4 2 4 3 2 5 3 2" xfId="36232" xr:uid="{00000000-0005-0000-0000-0000D28C0000}"/>
    <cellStyle name="20% - Accent1 4 2 4 3 2 5 4" xfId="36233" xr:uid="{00000000-0005-0000-0000-0000D38C0000}"/>
    <cellStyle name="20% - Accent1 4 2 4 3 2 6" xfId="36234" xr:uid="{00000000-0005-0000-0000-0000D48C0000}"/>
    <cellStyle name="20% - Accent1 4 2 4 3 2 6 2" xfId="36235" xr:uid="{00000000-0005-0000-0000-0000D58C0000}"/>
    <cellStyle name="20% - Accent1 4 2 4 3 2 6 2 2" xfId="36236" xr:uid="{00000000-0005-0000-0000-0000D68C0000}"/>
    <cellStyle name="20% - Accent1 4 2 4 3 2 6 2 2 2" xfId="36237" xr:uid="{00000000-0005-0000-0000-0000D78C0000}"/>
    <cellStyle name="20% - Accent1 4 2 4 3 2 6 2 3" xfId="36238" xr:uid="{00000000-0005-0000-0000-0000D88C0000}"/>
    <cellStyle name="20% - Accent1 4 2 4 3 2 6 3" xfId="36239" xr:uid="{00000000-0005-0000-0000-0000D98C0000}"/>
    <cellStyle name="20% - Accent1 4 2 4 3 2 6 3 2" xfId="36240" xr:uid="{00000000-0005-0000-0000-0000DA8C0000}"/>
    <cellStyle name="20% - Accent1 4 2 4 3 2 6 4" xfId="36241" xr:uid="{00000000-0005-0000-0000-0000DB8C0000}"/>
    <cellStyle name="20% - Accent1 4 2 4 3 2 7" xfId="36242" xr:uid="{00000000-0005-0000-0000-0000DC8C0000}"/>
    <cellStyle name="20% - Accent1 4 2 4 3 2 7 2" xfId="36243" xr:uid="{00000000-0005-0000-0000-0000DD8C0000}"/>
    <cellStyle name="20% - Accent1 4 2 4 3 2 7 2 2" xfId="36244" xr:uid="{00000000-0005-0000-0000-0000DE8C0000}"/>
    <cellStyle name="20% - Accent1 4 2 4 3 2 7 3" xfId="36245" xr:uid="{00000000-0005-0000-0000-0000DF8C0000}"/>
    <cellStyle name="20% - Accent1 4 2 4 3 2 8" xfId="36246" xr:uid="{00000000-0005-0000-0000-0000E08C0000}"/>
    <cellStyle name="20% - Accent1 4 2 4 3 2 8 2" xfId="36247" xr:uid="{00000000-0005-0000-0000-0000E18C0000}"/>
    <cellStyle name="20% - Accent1 4 2 4 3 2 8 2 2" xfId="36248" xr:uid="{00000000-0005-0000-0000-0000E28C0000}"/>
    <cellStyle name="20% - Accent1 4 2 4 3 2 8 3" xfId="36249" xr:uid="{00000000-0005-0000-0000-0000E38C0000}"/>
    <cellStyle name="20% - Accent1 4 2 4 3 2 9" xfId="36250" xr:uid="{00000000-0005-0000-0000-0000E48C0000}"/>
    <cellStyle name="20% - Accent1 4 2 4 3 2 9 2" xfId="36251" xr:uid="{00000000-0005-0000-0000-0000E58C0000}"/>
    <cellStyle name="20% - Accent1 4 2 4 3 3" xfId="36252" xr:uid="{00000000-0005-0000-0000-0000E68C0000}"/>
    <cellStyle name="20% - Accent1 4 2 4 3 3 10" xfId="36253" xr:uid="{00000000-0005-0000-0000-0000E78C0000}"/>
    <cellStyle name="20% - Accent1 4 2 4 3 3 10 2" xfId="36254" xr:uid="{00000000-0005-0000-0000-0000E88C0000}"/>
    <cellStyle name="20% - Accent1 4 2 4 3 3 11" xfId="36255" xr:uid="{00000000-0005-0000-0000-0000E98C0000}"/>
    <cellStyle name="20% - Accent1 4 2 4 3 3 2" xfId="36256" xr:uid="{00000000-0005-0000-0000-0000EA8C0000}"/>
    <cellStyle name="20% - Accent1 4 2 4 3 3 2 2" xfId="36257" xr:uid="{00000000-0005-0000-0000-0000EB8C0000}"/>
    <cellStyle name="20% - Accent1 4 2 4 3 3 2 2 2" xfId="36258" xr:uid="{00000000-0005-0000-0000-0000EC8C0000}"/>
    <cellStyle name="20% - Accent1 4 2 4 3 3 2 2 2 2" xfId="36259" xr:uid="{00000000-0005-0000-0000-0000ED8C0000}"/>
    <cellStyle name="20% - Accent1 4 2 4 3 3 2 2 2 2 2" xfId="36260" xr:uid="{00000000-0005-0000-0000-0000EE8C0000}"/>
    <cellStyle name="20% - Accent1 4 2 4 3 3 2 2 2 3" xfId="36261" xr:uid="{00000000-0005-0000-0000-0000EF8C0000}"/>
    <cellStyle name="20% - Accent1 4 2 4 3 3 2 2 3" xfId="36262" xr:uid="{00000000-0005-0000-0000-0000F08C0000}"/>
    <cellStyle name="20% - Accent1 4 2 4 3 3 2 2 3 2" xfId="36263" xr:uid="{00000000-0005-0000-0000-0000F18C0000}"/>
    <cellStyle name="20% - Accent1 4 2 4 3 3 2 2 4" xfId="36264" xr:uid="{00000000-0005-0000-0000-0000F28C0000}"/>
    <cellStyle name="20% - Accent1 4 2 4 3 3 2 3" xfId="36265" xr:uid="{00000000-0005-0000-0000-0000F38C0000}"/>
    <cellStyle name="20% - Accent1 4 2 4 3 3 2 3 2" xfId="36266" xr:uid="{00000000-0005-0000-0000-0000F48C0000}"/>
    <cellStyle name="20% - Accent1 4 2 4 3 3 2 3 2 2" xfId="36267" xr:uid="{00000000-0005-0000-0000-0000F58C0000}"/>
    <cellStyle name="20% - Accent1 4 2 4 3 3 2 3 2 2 2" xfId="36268" xr:uid="{00000000-0005-0000-0000-0000F68C0000}"/>
    <cellStyle name="20% - Accent1 4 2 4 3 3 2 3 2 3" xfId="36269" xr:uid="{00000000-0005-0000-0000-0000F78C0000}"/>
    <cellStyle name="20% - Accent1 4 2 4 3 3 2 3 3" xfId="36270" xr:uid="{00000000-0005-0000-0000-0000F88C0000}"/>
    <cellStyle name="20% - Accent1 4 2 4 3 3 2 3 3 2" xfId="36271" xr:uid="{00000000-0005-0000-0000-0000F98C0000}"/>
    <cellStyle name="20% - Accent1 4 2 4 3 3 2 3 4" xfId="36272" xr:uid="{00000000-0005-0000-0000-0000FA8C0000}"/>
    <cellStyle name="20% - Accent1 4 2 4 3 3 2 4" xfId="36273" xr:uid="{00000000-0005-0000-0000-0000FB8C0000}"/>
    <cellStyle name="20% - Accent1 4 2 4 3 3 2 4 2" xfId="36274" xr:uid="{00000000-0005-0000-0000-0000FC8C0000}"/>
    <cellStyle name="20% - Accent1 4 2 4 3 3 2 4 2 2" xfId="36275" xr:uid="{00000000-0005-0000-0000-0000FD8C0000}"/>
    <cellStyle name="20% - Accent1 4 2 4 3 3 2 4 2 2 2" xfId="36276" xr:uid="{00000000-0005-0000-0000-0000FE8C0000}"/>
    <cellStyle name="20% - Accent1 4 2 4 3 3 2 4 2 3" xfId="36277" xr:uid="{00000000-0005-0000-0000-0000FF8C0000}"/>
    <cellStyle name="20% - Accent1 4 2 4 3 3 2 4 3" xfId="36278" xr:uid="{00000000-0005-0000-0000-0000008D0000}"/>
    <cellStyle name="20% - Accent1 4 2 4 3 3 2 4 3 2" xfId="36279" xr:uid="{00000000-0005-0000-0000-0000018D0000}"/>
    <cellStyle name="20% - Accent1 4 2 4 3 3 2 4 4" xfId="36280" xr:uid="{00000000-0005-0000-0000-0000028D0000}"/>
    <cellStyle name="20% - Accent1 4 2 4 3 3 2 5" xfId="36281" xr:uid="{00000000-0005-0000-0000-0000038D0000}"/>
    <cellStyle name="20% - Accent1 4 2 4 3 3 2 5 2" xfId="36282" xr:uid="{00000000-0005-0000-0000-0000048D0000}"/>
    <cellStyle name="20% - Accent1 4 2 4 3 3 2 5 2 2" xfId="36283" xr:uid="{00000000-0005-0000-0000-0000058D0000}"/>
    <cellStyle name="20% - Accent1 4 2 4 3 3 2 5 3" xfId="36284" xr:uid="{00000000-0005-0000-0000-0000068D0000}"/>
    <cellStyle name="20% - Accent1 4 2 4 3 3 2 6" xfId="36285" xr:uid="{00000000-0005-0000-0000-0000078D0000}"/>
    <cellStyle name="20% - Accent1 4 2 4 3 3 2 6 2" xfId="36286" xr:uid="{00000000-0005-0000-0000-0000088D0000}"/>
    <cellStyle name="20% - Accent1 4 2 4 3 3 2 6 2 2" xfId="36287" xr:uid="{00000000-0005-0000-0000-0000098D0000}"/>
    <cellStyle name="20% - Accent1 4 2 4 3 3 2 6 3" xfId="36288" xr:uid="{00000000-0005-0000-0000-00000A8D0000}"/>
    <cellStyle name="20% - Accent1 4 2 4 3 3 2 7" xfId="36289" xr:uid="{00000000-0005-0000-0000-00000B8D0000}"/>
    <cellStyle name="20% - Accent1 4 2 4 3 3 2 7 2" xfId="36290" xr:uid="{00000000-0005-0000-0000-00000C8D0000}"/>
    <cellStyle name="20% - Accent1 4 2 4 3 3 2 8" xfId="36291" xr:uid="{00000000-0005-0000-0000-00000D8D0000}"/>
    <cellStyle name="20% - Accent1 4 2 4 3 3 2 8 2" xfId="36292" xr:uid="{00000000-0005-0000-0000-00000E8D0000}"/>
    <cellStyle name="20% - Accent1 4 2 4 3 3 2 9" xfId="36293" xr:uid="{00000000-0005-0000-0000-00000F8D0000}"/>
    <cellStyle name="20% - Accent1 4 2 4 3 3 3" xfId="36294" xr:uid="{00000000-0005-0000-0000-0000108D0000}"/>
    <cellStyle name="20% - Accent1 4 2 4 3 3 3 2" xfId="36295" xr:uid="{00000000-0005-0000-0000-0000118D0000}"/>
    <cellStyle name="20% - Accent1 4 2 4 3 3 3 2 2" xfId="36296" xr:uid="{00000000-0005-0000-0000-0000128D0000}"/>
    <cellStyle name="20% - Accent1 4 2 4 3 3 3 2 2 2" xfId="36297" xr:uid="{00000000-0005-0000-0000-0000138D0000}"/>
    <cellStyle name="20% - Accent1 4 2 4 3 3 3 2 2 2 2" xfId="36298" xr:uid="{00000000-0005-0000-0000-0000148D0000}"/>
    <cellStyle name="20% - Accent1 4 2 4 3 3 3 2 2 3" xfId="36299" xr:uid="{00000000-0005-0000-0000-0000158D0000}"/>
    <cellStyle name="20% - Accent1 4 2 4 3 3 3 2 3" xfId="36300" xr:uid="{00000000-0005-0000-0000-0000168D0000}"/>
    <cellStyle name="20% - Accent1 4 2 4 3 3 3 2 3 2" xfId="36301" xr:uid="{00000000-0005-0000-0000-0000178D0000}"/>
    <cellStyle name="20% - Accent1 4 2 4 3 3 3 2 4" xfId="36302" xr:uid="{00000000-0005-0000-0000-0000188D0000}"/>
    <cellStyle name="20% - Accent1 4 2 4 3 3 3 3" xfId="36303" xr:uid="{00000000-0005-0000-0000-0000198D0000}"/>
    <cellStyle name="20% - Accent1 4 2 4 3 3 3 3 2" xfId="36304" xr:uid="{00000000-0005-0000-0000-00001A8D0000}"/>
    <cellStyle name="20% - Accent1 4 2 4 3 3 3 3 2 2" xfId="36305" xr:uid="{00000000-0005-0000-0000-00001B8D0000}"/>
    <cellStyle name="20% - Accent1 4 2 4 3 3 3 3 2 2 2" xfId="36306" xr:uid="{00000000-0005-0000-0000-00001C8D0000}"/>
    <cellStyle name="20% - Accent1 4 2 4 3 3 3 3 2 3" xfId="36307" xr:uid="{00000000-0005-0000-0000-00001D8D0000}"/>
    <cellStyle name="20% - Accent1 4 2 4 3 3 3 3 3" xfId="36308" xr:uid="{00000000-0005-0000-0000-00001E8D0000}"/>
    <cellStyle name="20% - Accent1 4 2 4 3 3 3 3 3 2" xfId="36309" xr:uid="{00000000-0005-0000-0000-00001F8D0000}"/>
    <cellStyle name="20% - Accent1 4 2 4 3 3 3 3 4" xfId="36310" xr:uid="{00000000-0005-0000-0000-0000208D0000}"/>
    <cellStyle name="20% - Accent1 4 2 4 3 3 3 4" xfId="36311" xr:uid="{00000000-0005-0000-0000-0000218D0000}"/>
    <cellStyle name="20% - Accent1 4 2 4 3 3 3 4 2" xfId="36312" xr:uid="{00000000-0005-0000-0000-0000228D0000}"/>
    <cellStyle name="20% - Accent1 4 2 4 3 3 3 4 2 2" xfId="36313" xr:uid="{00000000-0005-0000-0000-0000238D0000}"/>
    <cellStyle name="20% - Accent1 4 2 4 3 3 3 4 2 2 2" xfId="36314" xr:uid="{00000000-0005-0000-0000-0000248D0000}"/>
    <cellStyle name="20% - Accent1 4 2 4 3 3 3 4 2 3" xfId="36315" xr:uid="{00000000-0005-0000-0000-0000258D0000}"/>
    <cellStyle name="20% - Accent1 4 2 4 3 3 3 4 3" xfId="36316" xr:uid="{00000000-0005-0000-0000-0000268D0000}"/>
    <cellStyle name="20% - Accent1 4 2 4 3 3 3 4 3 2" xfId="36317" xr:uid="{00000000-0005-0000-0000-0000278D0000}"/>
    <cellStyle name="20% - Accent1 4 2 4 3 3 3 4 4" xfId="36318" xr:uid="{00000000-0005-0000-0000-0000288D0000}"/>
    <cellStyle name="20% - Accent1 4 2 4 3 3 3 5" xfId="36319" xr:uid="{00000000-0005-0000-0000-0000298D0000}"/>
    <cellStyle name="20% - Accent1 4 2 4 3 3 3 5 2" xfId="36320" xr:uid="{00000000-0005-0000-0000-00002A8D0000}"/>
    <cellStyle name="20% - Accent1 4 2 4 3 3 3 5 2 2" xfId="36321" xr:uid="{00000000-0005-0000-0000-00002B8D0000}"/>
    <cellStyle name="20% - Accent1 4 2 4 3 3 3 5 3" xfId="36322" xr:uid="{00000000-0005-0000-0000-00002C8D0000}"/>
    <cellStyle name="20% - Accent1 4 2 4 3 3 3 6" xfId="36323" xr:uid="{00000000-0005-0000-0000-00002D8D0000}"/>
    <cellStyle name="20% - Accent1 4 2 4 3 3 3 6 2" xfId="36324" xr:uid="{00000000-0005-0000-0000-00002E8D0000}"/>
    <cellStyle name="20% - Accent1 4 2 4 3 3 3 6 2 2" xfId="36325" xr:uid="{00000000-0005-0000-0000-00002F8D0000}"/>
    <cellStyle name="20% - Accent1 4 2 4 3 3 3 6 3" xfId="36326" xr:uid="{00000000-0005-0000-0000-0000308D0000}"/>
    <cellStyle name="20% - Accent1 4 2 4 3 3 3 7" xfId="36327" xr:uid="{00000000-0005-0000-0000-0000318D0000}"/>
    <cellStyle name="20% - Accent1 4 2 4 3 3 3 7 2" xfId="36328" xr:uid="{00000000-0005-0000-0000-0000328D0000}"/>
    <cellStyle name="20% - Accent1 4 2 4 3 3 3 8" xfId="36329" xr:uid="{00000000-0005-0000-0000-0000338D0000}"/>
    <cellStyle name="20% - Accent1 4 2 4 3 3 3 8 2" xfId="36330" xr:uid="{00000000-0005-0000-0000-0000348D0000}"/>
    <cellStyle name="20% - Accent1 4 2 4 3 3 3 9" xfId="36331" xr:uid="{00000000-0005-0000-0000-0000358D0000}"/>
    <cellStyle name="20% - Accent1 4 2 4 3 3 4" xfId="36332" xr:uid="{00000000-0005-0000-0000-0000368D0000}"/>
    <cellStyle name="20% - Accent1 4 2 4 3 3 4 2" xfId="36333" xr:uid="{00000000-0005-0000-0000-0000378D0000}"/>
    <cellStyle name="20% - Accent1 4 2 4 3 3 4 2 2" xfId="36334" xr:uid="{00000000-0005-0000-0000-0000388D0000}"/>
    <cellStyle name="20% - Accent1 4 2 4 3 3 4 2 2 2" xfId="36335" xr:uid="{00000000-0005-0000-0000-0000398D0000}"/>
    <cellStyle name="20% - Accent1 4 2 4 3 3 4 2 3" xfId="36336" xr:uid="{00000000-0005-0000-0000-00003A8D0000}"/>
    <cellStyle name="20% - Accent1 4 2 4 3 3 4 3" xfId="36337" xr:uid="{00000000-0005-0000-0000-00003B8D0000}"/>
    <cellStyle name="20% - Accent1 4 2 4 3 3 4 3 2" xfId="36338" xr:uid="{00000000-0005-0000-0000-00003C8D0000}"/>
    <cellStyle name="20% - Accent1 4 2 4 3 3 4 4" xfId="36339" xr:uid="{00000000-0005-0000-0000-00003D8D0000}"/>
    <cellStyle name="20% - Accent1 4 2 4 3 3 5" xfId="36340" xr:uid="{00000000-0005-0000-0000-00003E8D0000}"/>
    <cellStyle name="20% - Accent1 4 2 4 3 3 5 2" xfId="36341" xr:uid="{00000000-0005-0000-0000-00003F8D0000}"/>
    <cellStyle name="20% - Accent1 4 2 4 3 3 5 2 2" xfId="36342" xr:uid="{00000000-0005-0000-0000-0000408D0000}"/>
    <cellStyle name="20% - Accent1 4 2 4 3 3 5 2 2 2" xfId="36343" xr:uid="{00000000-0005-0000-0000-0000418D0000}"/>
    <cellStyle name="20% - Accent1 4 2 4 3 3 5 2 3" xfId="36344" xr:uid="{00000000-0005-0000-0000-0000428D0000}"/>
    <cellStyle name="20% - Accent1 4 2 4 3 3 5 3" xfId="36345" xr:uid="{00000000-0005-0000-0000-0000438D0000}"/>
    <cellStyle name="20% - Accent1 4 2 4 3 3 5 3 2" xfId="36346" xr:uid="{00000000-0005-0000-0000-0000448D0000}"/>
    <cellStyle name="20% - Accent1 4 2 4 3 3 5 4" xfId="36347" xr:uid="{00000000-0005-0000-0000-0000458D0000}"/>
    <cellStyle name="20% - Accent1 4 2 4 3 3 6" xfId="36348" xr:uid="{00000000-0005-0000-0000-0000468D0000}"/>
    <cellStyle name="20% - Accent1 4 2 4 3 3 6 2" xfId="36349" xr:uid="{00000000-0005-0000-0000-0000478D0000}"/>
    <cellStyle name="20% - Accent1 4 2 4 3 3 6 2 2" xfId="36350" xr:uid="{00000000-0005-0000-0000-0000488D0000}"/>
    <cellStyle name="20% - Accent1 4 2 4 3 3 6 2 2 2" xfId="36351" xr:uid="{00000000-0005-0000-0000-0000498D0000}"/>
    <cellStyle name="20% - Accent1 4 2 4 3 3 6 2 3" xfId="36352" xr:uid="{00000000-0005-0000-0000-00004A8D0000}"/>
    <cellStyle name="20% - Accent1 4 2 4 3 3 6 3" xfId="36353" xr:uid="{00000000-0005-0000-0000-00004B8D0000}"/>
    <cellStyle name="20% - Accent1 4 2 4 3 3 6 3 2" xfId="36354" xr:uid="{00000000-0005-0000-0000-00004C8D0000}"/>
    <cellStyle name="20% - Accent1 4 2 4 3 3 6 4" xfId="36355" xr:uid="{00000000-0005-0000-0000-00004D8D0000}"/>
    <cellStyle name="20% - Accent1 4 2 4 3 3 7" xfId="36356" xr:uid="{00000000-0005-0000-0000-00004E8D0000}"/>
    <cellStyle name="20% - Accent1 4 2 4 3 3 7 2" xfId="36357" xr:uid="{00000000-0005-0000-0000-00004F8D0000}"/>
    <cellStyle name="20% - Accent1 4 2 4 3 3 7 2 2" xfId="36358" xr:uid="{00000000-0005-0000-0000-0000508D0000}"/>
    <cellStyle name="20% - Accent1 4 2 4 3 3 7 3" xfId="36359" xr:uid="{00000000-0005-0000-0000-0000518D0000}"/>
    <cellStyle name="20% - Accent1 4 2 4 3 3 8" xfId="36360" xr:uid="{00000000-0005-0000-0000-0000528D0000}"/>
    <cellStyle name="20% - Accent1 4 2 4 3 3 8 2" xfId="36361" xr:uid="{00000000-0005-0000-0000-0000538D0000}"/>
    <cellStyle name="20% - Accent1 4 2 4 3 3 8 2 2" xfId="36362" xr:uid="{00000000-0005-0000-0000-0000548D0000}"/>
    <cellStyle name="20% - Accent1 4 2 4 3 3 8 3" xfId="36363" xr:uid="{00000000-0005-0000-0000-0000558D0000}"/>
    <cellStyle name="20% - Accent1 4 2 4 3 3 9" xfId="36364" xr:uid="{00000000-0005-0000-0000-0000568D0000}"/>
    <cellStyle name="20% - Accent1 4 2 4 3 3 9 2" xfId="36365" xr:uid="{00000000-0005-0000-0000-0000578D0000}"/>
    <cellStyle name="20% - Accent1 4 2 4 3 4" xfId="36366" xr:uid="{00000000-0005-0000-0000-0000588D0000}"/>
    <cellStyle name="20% - Accent1 4 2 4 3 4 10" xfId="36367" xr:uid="{00000000-0005-0000-0000-0000598D0000}"/>
    <cellStyle name="20% - Accent1 4 2 4 3 4 10 2" xfId="36368" xr:uid="{00000000-0005-0000-0000-00005A8D0000}"/>
    <cellStyle name="20% - Accent1 4 2 4 3 4 11" xfId="36369" xr:uid="{00000000-0005-0000-0000-00005B8D0000}"/>
    <cellStyle name="20% - Accent1 4 2 4 3 4 2" xfId="36370" xr:uid="{00000000-0005-0000-0000-00005C8D0000}"/>
    <cellStyle name="20% - Accent1 4 2 4 3 4 2 2" xfId="36371" xr:uid="{00000000-0005-0000-0000-00005D8D0000}"/>
    <cellStyle name="20% - Accent1 4 2 4 3 4 2 2 2" xfId="36372" xr:uid="{00000000-0005-0000-0000-00005E8D0000}"/>
    <cellStyle name="20% - Accent1 4 2 4 3 4 2 2 2 2" xfId="36373" xr:uid="{00000000-0005-0000-0000-00005F8D0000}"/>
    <cellStyle name="20% - Accent1 4 2 4 3 4 2 2 2 2 2" xfId="36374" xr:uid="{00000000-0005-0000-0000-0000608D0000}"/>
    <cellStyle name="20% - Accent1 4 2 4 3 4 2 2 2 3" xfId="36375" xr:uid="{00000000-0005-0000-0000-0000618D0000}"/>
    <cellStyle name="20% - Accent1 4 2 4 3 4 2 2 3" xfId="36376" xr:uid="{00000000-0005-0000-0000-0000628D0000}"/>
    <cellStyle name="20% - Accent1 4 2 4 3 4 2 2 3 2" xfId="36377" xr:uid="{00000000-0005-0000-0000-0000638D0000}"/>
    <cellStyle name="20% - Accent1 4 2 4 3 4 2 2 4" xfId="36378" xr:uid="{00000000-0005-0000-0000-0000648D0000}"/>
    <cellStyle name="20% - Accent1 4 2 4 3 4 2 3" xfId="36379" xr:uid="{00000000-0005-0000-0000-0000658D0000}"/>
    <cellStyle name="20% - Accent1 4 2 4 3 4 2 3 2" xfId="36380" xr:uid="{00000000-0005-0000-0000-0000668D0000}"/>
    <cellStyle name="20% - Accent1 4 2 4 3 4 2 3 2 2" xfId="36381" xr:uid="{00000000-0005-0000-0000-0000678D0000}"/>
    <cellStyle name="20% - Accent1 4 2 4 3 4 2 3 2 2 2" xfId="36382" xr:uid="{00000000-0005-0000-0000-0000688D0000}"/>
    <cellStyle name="20% - Accent1 4 2 4 3 4 2 3 2 3" xfId="36383" xr:uid="{00000000-0005-0000-0000-0000698D0000}"/>
    <cellStyle name="20% - Accent1 4 2 4 3 4 2 3 3" xfId="36384" xr:uid="{00000000-0005-0000-0000-00006A8D0000}"/>
    <cellStyle name="20% - Accent1 4 2 4 3 4 2 3 3 2" xfId="36385" xr:uid="{00000000-0005-0000-0000-00006B8D0000}"/>
    <cellStyle name="20% - Accent1 4 2 4 3 4 2 3 4" xfId="36386" xr:uid="{00000000-0005-0000-0000-00006C8D0000}"/>
    <cellStyle name="20% - Accent1 4 2 4 3 4 2 4" xfId="36387" xr:uid="{00000000-0005-0000-0000-00006D8D0000}"/>
    <cellStyle name="20% - Accent1 4 2 4 3 4 2 4 2" xfId="36388" xr:uid="{00000000-0005-0000-0000-00006E8D0000}"/>
    <cellStyle name="20% - Accent1 4 2 4 3 4 2 4 2 2" xfId="36389" xr:uid="{00000000-0005-0000-0000-00006F8D0000}"/>
    <cellStyle name="20% - Accent1 4 2 4 3 4 2 4 2 2 2" xfId="36390" xr:uid="{00000000-0005-0000-0000-0000708D0000}"/>
    <cellStyle name="20% - Accent1 4 2 4 3 4 2 4 2 3" xfId="36391" xr:uid="{00000000-0005-0000-0000-0000718D0000}"/>
    <cellStyle name="20% - Accent1 4 2 4 3 4 2 4 3" xfId="36392" xr:uid="{00000000-0005-0000-0000-0000728D0000}"/>
    <cellStyle name="20% - Accent1 4 2 4 3 4 2 4 3 2" xfId="36393" xr:uid="{00000000-0005-0000-0000-0000738D0000}"/>
    <cellStyle name="20% - Accent1 4 2 4 3 4 2 4 4" xfId="36394" xr:uid="{00000000-0005-0000-0000-0000748D0000}"/>
    <cellStyle name="20% - Accent1 4 2 4 3 4 2 5" xfId="36395" xr:uid="{00000000-0005-0000-0000-0000758D0000}"/>
    <cellStyle name="20% - Accent1 4 2 4 3 4 2 5 2" xfId="36396" xr:uid="{00000000-0005-0000-0000-0000768D0000}"/>
    <cellStyle name="20% - Accent1 4 2 4 3 4 2 5 2 2" xfId="36397" xr:uid="{00000000-0005-0000-0000-0000778D0000}"/>
    <cellStyle name="20% - Accent1 4 2 4 3 4 2 5 3" xfId="36398" xr:uid="{00000000-0005-0000-0000-0000788D0000}"/>
    <cellStyle name="20% - Accent1 4 2 4 3 4 2 6" xfId="36399" xr:uid="{00000000-0005-0000-0000-0000798D0000}"/>
    <cellStyle name="20% - Accent1 4 2 4 3 4 2 6 2" xfId="36400" xr:uid="{00000000-0005-0000-0000-00007A8D0000}"/>
    <cellStyle name="20% - Accent1 4 2 4 3 4 2 6 2 2" xfId="36401" xr:uid="{00000000-0005-0000-0000-00007B8D0000}"/>
    <cellStyle name="20% - Accent1 4 2 4 3 4 2 6 3" xfId="36402" xr:uid="{00000000-0005-0000-0000-00007C8D0000}"/>
    <cellStyle name="20% - Accent1 4 2 4 3 4 2 7" xfId="36403" xr:uid="{00000000-0005-0000-0000-00007D8D0000}"/>
    <cellStyle name="20% - Accent1 4 2 4 3 4 2 7 2" xfId="36404" xr:uid="{00000000-0005-0000-0000-00007E8D0000}"/>
    <cellStyle name="20% - Accent1 4 2 4 3 4 2 8" xfId="36405" xr:uid="{00000000-0005-0000-0000-00007F8D0000}"/>
    <cellStyle name="20% - Accent1 4 2 4 3 4 2 8 2" xfId="36406" xr:uid="{00000000-0005-0000-0000-0000808D0000}"/>
    <cellStyle name="20% - Accent1 4 2 4 3 4 2 9" xfId="36407" xr:uid="{00000000-0005-0000-0000-0000818D0000}"/>
    <cellStyle name="20% - Accent1 4 2 4 3 4 3" xfId="36408" xr:uid="{00000000-0005-0000-0000-0000828D0000}"/>
    <cellStyle name="20% - Accent1 4 2 4 3 4 3 2" xfId="36409" xr:uid="{00000000-0005-0000-0000-0000838D0000}"/>
    <cellStyle name="20% - Accent1 4 2 4 3 4 3 2 2" xfId="36410" xr:uid="{00000000-0005-0000-0000-0000848D0000}"/>
    <cellStyle name="20% - Accent1 4 2 4 3 4 3 2 2 2" xfId="36411" xr:uid="{00000000-0005-0000-0000-0000858D0000}"/>
    <cellStyle name="20% - Accent1 4 2 4 3 4 3 2 2 2 2" xfId="36412" xr:uid="{00000000-0005-0000-0000-0000868D0000}"/>
    <cellStyle name="20% - Accent1 4 2 4 3 4 3 2 2 3" xfId="36413" xr:uid="{00000000-0005-0000-0000-0000878D0000}"/>
    <cellStyle name="20% - Accent1 4 2 4 3 4 3 2 3" xfId="36414" xr:uid="{00000000-0005-0000-0000-0000888D0000}"/>
    <cellStyle name="20% - Accent1 4 2 4 3 4 3 2 3 2" xfId="36415" xr:uid="{00000000-0005-0000-0000-0000898D0000}"/>
    <cellStyle name="20% - Accent1 4 2 4 3 4 3 2 4" xfId="36416" xr:uid="{00000000-0005-0000-0000-00008A8D0000}"/>
    <cellStyle name="20% - Accent1 4 2 4 3 4 3 3" xfId="36417" xr:uid="{00000000-0005-0000-0000-00008B8D0000}"/>
    <cellStyle name="20% - Accent1 4 2 4 3 4 3 3 2" xfId="36418" xr:uid="{00000000-0005-0000-0000-00008C8D0000}"/>
    <cellStyle name="20% - Accent1 4 2 4 3 4 3 3 2 2" xfId="36419" xr:uid="{00000000-0005-0000-0000-00008D8D0000}"/>
    <cellStyle name="20% - Accent1 4 2 4 3 4 3 3 2 2 2" xfId="36420" xr:uid="{00000000-0005-0000-0000-00008E8D0000}"/>
    <cellStyle name="20% - Accent1 4 2 4 3 4 3 3 2 3" xfId="36421" xr:uid="{00000000-0005-0000-0000-00008F8D0000}"/>
    <cellStyle name="20% - Accent1 4 2 4 3 4 3 3 3" xfId="36422" xr:uid="{00000000-0005-0000-0000-0000908D0000}"/>
    <cellStyle name="20% - Accent1 4 2 4 3 4 3 3 3 2" xfId="36423" xr:uid="{00000000-0005-0000-0000-0000918D0000}"/>
    <cellStyle name="20% - Accent1 4 2 4 3 4 3 3 4" xfId="36424" xr:uid="{00000000-0005-0000-0000-0000928D0000}"/>
    <cellStyle name="20% - Accent1 4 2 4 3 4 3 4" xfId="36425" xr:uid="{00000000-0005-0000-0000-0000938D0000}"/>
    <cellStyle name="20% - Accent1 4 2 4 3 4 3 4 2" xfId="36426" xr:uid="{00000000-0005-0000-0000-0000948D0000}"/>
    <cellStyle name="20% - Accent1 4 2 4 3 4 3 4 2 2" xfId="36427" xr:uid="{00000000-0005-0000-0000-0000958D0000}"/>
    <cellStyle name="20% - Accent1 4 2 4 3 4 3 4 2 2 2" xfId="36428" xr:uid="{00000000-0005-0000-0000-0000968D0000}"/>
    <cellStyle name="20% - Accent1 4 2 4 3 4 3 4 2 3" xfId="36429" xr:uid="{00000000-0005-0000-0000-0000978D0000}"/>
    <cellStyle name="20% - Accent1 4 2 4 3 4 3 4 3" xfId="36430" xr:uid="{00000000-0005-0000-0000-0000988D0000}"/>
    <cellStyle name="20% - Accent1 4 2 4 3 4 3 4 3 2" xfId="36431" xr:uid="{00000000-0005-0000-0000-0000998D0000}"/>
    <cellStyle name="20% - Accent1 4 2 4 3 4 3 4 4" xfId="36432" xr:uid="{00000000-0005-0000-0000-00009A8D0000}"/>
    <cellStyle name="20% - Accent1 4 2 4 3 4 3 5" xfId="36433" xr:uid="{00000000-0005-0000-0000-00009B8D0000}"/>
    <cellStyle name="20% - Accent1 4 2 4 3 4 3 5 2" xfId="36434" xr:uid="{00000000-0005-0000-0000-00009C8D0000}"/>
    <cellStyle name="20% - Accent1 4 2 4 3 4 3 5 2 2" xfId="36435" xr:uid="{00000000-0005-0000-0000-00009D8D0000}"/>
    <cellStyle name="20% - Accent1 4 2 4 3 4 3 5 3" xfId="36436" xr:uid="{00000000-0005-0000-0000-00009E8D0000}"/>
    <cellStyle name="20% - Accent1 4 2 4 3 4 3 6" xfId="36437" xr:uid="{00000000-0005-0000-0000-00009F8D0000}"/>
    <cellStyle name="20% - Accent1 4 2 4 3 4 3 6 2" xfId="36438" xr:uid="{00000000-0005-0000-0000-0000A08D0000}"/>
    <cellStyle name="20% - Accent1 4 2 4 3 4 3 6 2 2" xfId="36439" xr:uid="{00000000-0005-0000-0000-0000A18D0000}"/>
    <cellStyle name="20% - Accent1 4 2 4 3 4 3 6 3" xfId="36440" xr:uid="{00000000-0005-0000-0000-0000A28D0000}"/>
    <cellStyle name="20% - Accent1 4 2 4 3 4 3 7" xfId="36441" xr:uid="{00000000-0005-0000-0000-0000A38D0000}"/>
    <cellStyle name="20% - Accent1 4 2 4 3 4 3 7 2" xfId="36442" xr:uid="{00000000-0005-0000-0000-0000A48D0000}"/>
    <cellStyle name="20% - Accent1 4 2 4 3 4 3 8" xfId="36443" xr:uid="{00000000-0005-0000-0000-0000A58D0000}"/>
    <cellStyle name="20% - Accent1 4 2 4 3 4 3 8 2" xfId="36444" xr:uid="{00000000-0005-0000-0000-0000A68D0000}"/>
    <cellStyle name="20% - Accent1 4 2 4 3 4 3 9" xfId="36445" xr:uid="{00000000-0005-0000-0000-0000A78D0000}"/>
    <cellStyle name="20% - Accent1 4 2 4 3 4 4" xfId="36446" xr:uid="{00000000-0005-0000-0000-0000A88D0000}"/>
    <cellStyle name="20% - Accent1 4 2 4 3 4 4 2" xfId="36447" xr:uid="{00000000-0005-0000-0000-0000A98D0000}"/>
    <cellStyle name="20% - Accent1 4 2 4 3 4 4 2 2" xfId="36448" xr:uid="{00000000-0005-0000-0000-0000AA8D0000}"/>
    <cellStyle name="20% - Accent1 4 2 4 3 4 4 2 2 2" xfId="36449" xr:uid="{00000000-0005-0000-0000-0000AB8D0000}"/>
    <cellStyle name="20% - Accent1 4 2 4 3 4 4 2 3" xfId="36450" xr:uid="{00000000-0005-0000-0000-0000AC8D0000}"/>
    <cellStyle name="20% - Accent1 4 2 4 3 4 4 3" xfId="36451" xr:uid="{00000000-0005-0000-0000-0000AD8D0000}"/>
    <cellStyle name="20% - Accent1 4 2 4 3 4 4 3 2" xfId="36452" xr:uid="{00000000-0005-0000-0000-0000AE8D0000}"/>
    <cellStyle name="20% - Accent1 4 2 4 3 4 4 4" xfId="36453" xr:uid="{00000000-0005-0000-0000-0000AF8D0000}"/>
    <cellStyle name="20% - Accent1 4 2 4 3 4 5" xfId="36454" xr:uid="{00000000-0005-0000-0000-0000B08D0000}"/>
    <cellStyle name="20% - Accent1 4 2 4 3 4 5 2" xfId="36455" xr:uid="{00000000-0005-0000-0000-0000B18D0000}"/>
    <cellStyle name="20% - Accent1 4 2 4 3 4 5 2 2" xfId="36456" xr:uid="{00000000-0005-0000-0000-0000B28D0000}"/>
    <cellStyle name="20% - Accent1 4 2 4 3 4 5 2 2 2" xfId="36457" xr:uid="{00000000-0005-0000-0000-0000B38D0000}"/>
    <cellStyle name="20% - Accent1 4 2 4 3 4 5 2 3" xfId="36458" xr:uid="{00000000-0005-0000-0000-0000B48D0000}"/>
    <cellStyle name="20% - Accent1 4 2 4 3 4 5 3" xfId="36459" xr:uid="{00000000-0005-0000-0000-0000B58D0000}"/>
    <cellStyle name="20% - Accent1 4 2 4 3 4 5 3 2" xfId="36460" xr:uid="{00000000-0005-0000-0000-0000B68D0000}"/>
    <cellStyle name="20% - Accent1 4 2 4 3 4 5 4" xfId="36461" xr:uid="{00000000-0005-0000-0000-0000B78D0000}"/>
    <cellStyle name="20% - Accent1 4 2 4 3 4 6" xfId="36462" xr:uid="{00000000-0005-0000-0000-0000B88D0000}"/>
    <cellStyle name="20% - Accent1 4 2 4 3 4 6 2" xfId="36463" xr:uid="{00000000-0005-0000-0000-0000B98D0000}"/>
    <cellStyle name="20% - Accent1 4 2 4 3 4 6 2 2" xfId="36464" xr:uid="{00000000-0005-0000-0000-0000BA8D0000}"/>
    <cellStyle name="20% - Accent1 4 2 4 3 4 6 2 2 2" xfId="36465" xr:uid="{00000000-0005-0000-0000-0000BB8D0000}"/>
    <cellStyle name="20% - Accent1 4 2 4 3 4 6 2 3" xfId="36466" xr:uid="{00000000-0005-0000-0000-0000BC8D0000}"/>
    <cellStyle name="20% - Accent1 4 2 4 3 4 6 3" xfId="36467" xr:uid="{00000000-0005-0000-0000-0000BD8D0000}"/>
    <cellStyle name="20% - Accent1 4 2 4 3 4 6 3 2" xfId="36468" xr:uid="{00000000-0005-0000-0000-0000BE8D0000}"/>
    <cellStyle name="20% - Accent1 4 2 4 3 4 6 4" xfId="36469" xr:uid="{00000000-0005-0000-0000-0000BF8D0000}"/>
    <cellStyle name="20% - Accent1 4 2 4 3 4 7" xfId="36470" xr:uid="{00000000-0005-0000-0000-0000C08D0000}"/>
    <cellStyle name="20% - Accent1 4 2 4 3 4 7 2" xfId="36471" xr:uid="{00000000-0005-0000-0000-0000C18D0000}"/>
    <cellStyle name="20% - Accent1 4 2 4 3 4 7 2 2" xfId="36472" xr:uid="{00000000-0005-0000-0000-0000C28D0000}"/>
    <cellStyle name="20% - Accent1 4 2 4 3 4 7 3" xfId="36473" xr:uid="{00000000-0005-0000-0000-0000C38D0000}"/>
    <cellStyle name="20% - Accent1 4 2 4 3 4 8" xfId="36474" xr:uid="{00000000-0005-0000-0000-0000C48D0000}"/>
    <cellStyle name="20% - Accent1 4 2 4 3 4 8 2" xfId="36475" xr:uid="{00000000-0005-0000-0000-0000C58D0000}"/>
    <cellStyle name="20% - Accent1 4 2 4 3 4 8 2 2" xfId="36476" xr:uid="{00000000-0005-0000-0000-0000C68D0000}"/>
    <cellStyle name="20% - Accent1 4 2 4 3 4 8 3" xfId="36477" xr:uid="{00000000-0005-0000-0000-0000C78D0000}"/>
    <cellStyle name="20% - Accent1 4 2 4 3 4 9" xfId="36478" xr:uid="{00000000-0005-0000-0000-0000C88D0000}"/>
    <cellStyle name="20% - Accent1 4 2 4 3 4 9 2" xfId="36479" xr:uid="{00000000-0005-0000-0000-0000C98D0000}"/>
    <cellStyle name="20% - Accent1 4 2 4 3 5" xfId="36480" xr:uid="{00000000-0005-0000-0000-0000CA8D0000}"/>
    <cellStyle name="20% - Accent1 4 2 4 3 5 2" xfId="36481" xr:uid="{00000000-0005-0000-0000-0000CB8D0000}"/>
    <cellStyle name="20% - Accent1 4 2 4 3 5 2 2" xfId="36482" xr:uid="{00000000-0005-0000-0000-0000CC8D0000}"/>
    <cellStyle name="20% - Accent1 4 2 4 3 5 2 2 2" xfId="36483" xr:uid="{00000000-0005-0000-0000-0000CD8D0000}"/>
    <cellStyle name="20% - Accent1 4 2 4 3 5 2 2 2 2" xfId="36484" xr:uid="{00000000-0005-0000-0000-0000CE8D0000}"/>
    <cellStyle name="20% - Accent1 4 2 4 3 5 2 2 3" xfId="36485" xr:uid="{00000000-0005-0000-0000-0000CF8D0000}"/>
    <cellStyle name="20% - Accent1 4 2 4 3 5 2 3" xfId="36486" xr:uid="{00000000-0005-0000-0000-0000D08D0000}"/>
    <cellStyle name="20% - Accent1 4 2 4 3 5 2 3 2" xfId="36487" xr:uid="{00000000-0005-0000-0000-0000D18D0000}"/>
    <cellStyle name="20% - Accent1 4 2 4 3 5 2 4" xfId="36488" xr:uid="{00000000-0005-0000-0000-0000D28D0000}"/>
    <cellStyle name="20% - Accent1 4 2 4 3 5 3" xfId="36489" xr:uid="{00000000-0005-0000-0000-0000D38D0000}"/>
    <cellStyle name="20% - Accent1 4 2 4 3 5 3 2" xfId="36490" xr:uid="{00000000-0005-0000-0000-0000D48D0000}"/>
    <cellStyle name="20% - Accent1 4 2 4 3 5 3 2 2" xfId="36491" xr:uid="{00000000-0005-0000-0000-0000D58D0000}"/>
    <cellStyle name="20% - Accent1 4 2 4 3 5 3 2 2 2" xfId="36492" xr:uid="{00000000-0005-0000-0000-0000D68D0000}"/>
    <cellStyle name="20% - Accent1 4 2 4 3 5 3 2 3" xfId="36493" xr:uid="{00000000-0005-0000-0000-0000D78D0000}"/>
    <cellStyle name="20% - Accent1 4 2 4 3 5 3 3" xfId="36494" xr:uid="{00000000-0005-0000-0000-0000D88D0000}"/>
    <cellStyle name="20% - Accent1 4 2 4 3 5 3 3 2" xfId="36495" xr:uid="{00000000-0005-0000-0000-0000D98D0000}"/>
    <cellStyle name="20% - Accent1 4 2 4 3 5 3 4" xfId="36496" xr:uid="{00000000-0005-0000-0000-0000DA8D0000}"/>
    <cellStyle name="20% - Accent1 4 2 4 3 5 4" xfId="36497" xr:uid="{00000000-0005-0000-0000-0000DB8D0000}"/>
    <cellStyle name="20% - Accent1 4 2 4 3 5 4 2" xfId="36498" xr:uid="{00000000-0005-0000-0000-0000DC8D0000}"/>
    <cellStyle name="20% - Accent1 4 2 4 3 5 4 2 2" xfId="36499" xr:uid="{00000000-0005-0000-0000-0000DD8D0000}"/>
    <cellStyle name="20% - Accent1 4 2 4 3 5 4 2 2 2" xfId="36500" xr:uid="{00000000-0005-0000-0000-0000DE8D0000}"/>
    <cellStyle name="20% - Accent1 4 2 4 3 5 4 2 3" xfId="36501" xr:uid="{00000000-0005-0000-0000-0000DF8D0000}"/>
    <cellStyle name="20% - Accent1 4 2 4 3 5 4 3" xfId="36502" xr:uid="{00000000-0005-0000-0000-0000E08D0000}"/>
    <cellStyle name="20% - Accent1 4 2 4 3 5 4 3 2" xfId="36503" xr:uid="{00000000-0005-0000-0000-0000E18D0000}"/>
    <cellStyle name="20% - Accent1 4 2 4 3 5 4 4" xfId="36504" xr:uid="{00000000-0005-0000-0000-0000E28D0000}"/>
    <cellStyle name="20% - Accent1 4 2 4 3 5 5" xfId="36505" xr:uid="{00000000-0005-0000-0000-0000E38D0000}"/>
    <cellStyle name="20% - Accent1 4 2 4 3 5 5 2" xfId="36506" xr:uid="{00000000-0005-0000-0000-0000E48D0000}"/>
    <cellStyle name="20% - Accent1 4 2 4 3 5 5 2 2" xfId="36507" xr:uid="{00000000-0005-0000-0000-0000E58D0000}"/>
    <cellStyle name="20% - Accent1 4 2 4 3 5 5 3" xfId="36508" xr:uid="{00000000-0005-0000-0000-0000E68D0000}"/>
    <cellStyle name="20% - Accent1 4 2 4 3 5 6" xfId="36509" xr:uid="{00000000-0005-0000-0000-0000E78D0000}"/>
    <cellStyle name="20% - Accent1 4 2 4 3 5 6 2" xfId="36510" xr:uid="{00000000-0005-0000-0000-0000E88D0000}"/>
    <cellStyle name="20% - Accent1 4 2 4 3 5 6 2 2" xfId="36511" xr:uid="{00000000-0005-0000-0000-0000E98D0000}"/>
    <cellStyle name="20% - Accent1 4 2 4 3 5 6 3" xfId="36512" xr:uid="{00000000-0005-0000-0000-0000EA8D0000}"/>
    <cellStyle name="20% - Accent1 4 2 4 3 5 7" xfId="36513" xr:uid="{00000000-0005-0000-0000-0000EB8D0000}"/>
    <cellStyle name="20% - Accent1 4 2 4 3 5 7 2" xfId="36514" xr:uid="{00000000-0005-0000-0000-0000EC8D0000}"/>
    <cellStyle name="20% - Accent1 4 2 4 3 5 8" xfId="36515" xr:uid="{00000000-0005-0000-0000-0000ED8D0000}"/>
    <cellStyle name="20% - Accent1 4 2 4 3 5 8 2" xfId="36516" xr:uid="{00000000-0005-0000-0000-0000EE8D0000}"/>
    <cellStyle name="20% - Accent1 4 2 4 3 5 9" xfId="36517" xr:uid="{00000000-0005-0000-0000-0000EF8D0000}"/>
    <cellStyle name="20% - Accent1 4 2 4 3 6" xfId="36518" xr:uid="{00000000-0005-0000-0000-0000F08D0000}"/>
    <cellStyle name="20% - Accent1 4 2 4 3 6 2" xfId="36519" xr:uid="{00000000-0005-0000-0000-0000F18D0000}"/>
    <cellStyle name="20% - Accent1 4 2 4 3 6 2 2" xfId="36520" xr:uid="{00000000-0005-0000-0000-0000F28D0000}"/>
    <cellStyle name="20% - Accent1 4 2 4 3 6 2 2 2" xfId="36521" xr:uid="{00000000-0005-0000-0000-0000F38D0000}"/>
    <cellStyle name="20% - Accent1 4 2 4 3 6 2 2 2 2" xfId="36522" xr:uid="{00000000-0005-0000-0000-0000F48D0000}"/>
    <cellStyle name="20% - Accent1 4 2 4 3 6 2 2 3" xfId="36523" xr:uid="{00000000-0005-0000-0000-0000F58D0000}"/>
    <cellStyle name="20% - Accent1 4 2 4 3 6 2 3" xfId="36524" xr:uid="{00000000-0005-0000-0000-0000F68D0000}"/>
    <cellStyle name="20% - Accent1 4 2 4 3 6 2 3 2" xfId="36525" xr:uid="{00000000-0005-0000-0000-0000F78D0000}"/>
    <cellStyle name="20% - Accent1 4 2 4 3 6 2 4" xfId="36526" xr:uid="{00000000-0005-0000-0000-0000F88D0000}"/>
    <cellStyle name="20% - Accent1 4 2 4 3 6 3" xfId="36527" xr:uid="{00000000-0005-0000-0000-0000F98D0000}"/>
    <cellStyle name="20% - Accent1 4 2 4 3 6 3 2" xfId="36528" xr:uid="{00000000-0005-0000-0000-0000FA8D0000}"/>
    <cellStyle name="20% - Accent1 4 2 4 3 6 3 2 2" xfId="36529" xr:uid="{00000000-0005-0000-0000-0000FB8D0000}"/>
    <cellStyle name="20% - Accent1 4 2 4 3 6 3 2 2 2" xfId="36530" xr:uid="{00000000-0005-0000-0000-0000FC8D0000}"/>
    <cellStyle name="20% - Accent1 4 2 4 3 6 3 2 3" xfId="36531" xr:uid="{00000000-0005-0000-0000-0000FD8D0000}"/>
    <cellStyle name="20% - Accent1 4 2 4 3 6 3 3" xfId="36532" xr:uid="{00000000-0005-0000-0000-0000FE8D0000}"/>
    <cellStyle name="20% - Accent1 4 2 4 3 6 3 3 2" xfId="36533" xr:uid="{00000000-0005-0000-0000-0000FF8D0000}"/>
    <cellStyle name="20% - Accent1 4 2 4 3 6 3 4" xfId="36534" xr:uid="{00000000-0005-0000-0000-0000008E0000}"/>
    <cellStyle name="20% - Accent1 4 2 4 3 6 4" xfId="36535" xr:uid="{00000000-0005-0000-0000-0000018E0000}"/>
    <cellStyle name="20% - Accent1 4 2 4 3 6 4 2" xfId="36536" xr:uid="{00000000-0005-0000-0000-0000028E0000}"/>
    <cellStyle name="20% - Accent1 4 2 4 3 6 4 2 2" xfId="36537" xr:uid="{00000000-0005-0000-0000-0000038E0000}"/>
    <cellStyle name="20% - Accent1 4 2 4 3 6 4 2 2 2" xfId="36538" xr:uid="{00000000-0005-0000-0000-0000048E0000}"/>
    <cellStyle name="20% - Accent1 4 2 4 3 6 4 2 3" xfId="36539" xr:uid="{00000000-0005-0000-0000-0000058E0000}"/>
    <cellStyle name="20% - Accent1 4 2 4 3 6 4 3" xfId="36540" xr:uid="{00000000-0005-0000-0000-0000068E0000}"/>
    <cellStyle name="20% - Accent1 4 2 4 3 6 4 3 2" xfId="36541" xr:uid="{00000000-0005-0000-0000-0000078E0000}"/>
    <cellStyle name="20% - Accent1 4 2 4 3 6 4 4" xfId="36542" xr:uid="{00000000-0005-0000-0000-0000088E0000}"/>
    <cellStyle name="20% - Accent1 4 2 4 3 6 5" xfId="36543" xr:uid="{00000000-0005-0000-0000-0000098E0000}"/>
    <cellStyle name="20% - Accent1 4 2 4 3 6 5 2" xfId="36544" xr:uid="{00000000-0005-0000-0000-00000A8E0000}"/>
    <cellStyle name="20% - Accent1 4 2 4 3 6 5 2 2" xfId="36545" xr:uid="{00000000-0005-0000-0000-00000B8E0000}"/>
    <cellStyle name="20% - Accent1 4 2 4 3 6 5 3" xfId="36546" xr:uid="{00000000-0005-0000-0000-00000C8E0000}"/>
    <cellStyle name="20% - Accent1 4 2 4 3 6 6" xfId="36547" xr:uid="{00000000-0005-0000-0000-00000D8E0000}"/>
    <cellStyle name="20% - Accent1 4 2 4 3 6 6 2" xfId="36548" xr:uid="{00000000-0005-0000-0000-00000E8E0000}"/>
    <cellStyle name="20% - Accent1 4 2 4 3 6 6 2 2" xfId="36549" xr:uid="{00000000-0005-0000-0000-00000F8E0000}"/>
    <cellStyle name="20% - Accent1 4 2 4 3 6 6 3" xfId="36550" xr:uid="{00000000-0005-0000-0000-0000108E0000}"/>
    <cellStyle name="20% - Accent1 4 2 4 3 6 7" xfId="36551" xr:uid="{00000000-0005-0000-0000-0000118E0000}"/>
    <cellStyle name="20% - Accent1 4 2 4 3 6 7 2" xfId="36552" xr:uid="{00000000-0005-0000-0000-0000128E0000}"/>
    <cellStyle name="20% - Accent1 4 2 4 3 6 8" xfId="36553" xr:uid="{00000000-0005-0000-0000-0000138E0000}"/>
    <cellStyle name="20% - Accent1 4 2 4 3 6 8 2" xfId="36554" xr:uid="{00000000-0005-0000-0000-0000148E0000}"/>
    <cellStyle name="20% - Accent1 4 2 4 3 6 9" xfId="36555" xr:uid="{00000000-0005-0000-0000-0000158E0000}"/>
    <cellStyle name="20% - Accent1 4 2 4 3 7" xfId="36556" xr:uid="{00000000-0005-0000-0000-0000168E0000}"/>
    <cellStyle name="20% - Accent1 4 2 4 3 7 2" xfId="36557" xr:uid="{00000000-0005-0000-0000-0000178E0000}"/>
    <cellStyle name="20% - Accent1 4 2 4 3 7 2 2" xfId="36558" xr:uid="{00000000-0005-0000-0000-0000188E0000}"/>
    <cellStyle name="20% - Accent1 4 2 4 3 7 2 2 2" xfId="36559" xr:uid="{00000000-0005-0000-0000-0000198E0000}"/>
    <cellStyle name="20% - Accent1 4 2 4 3 7 2 3" xfId="36560" xr:uid="{00000000-0005-0000-0000-00001A8E0000}"/>
    <cellStyle name="20% - Accent1 4 2 4 3 7 3" xfId="36561" xr:uid="{00000000-0005-0000-0000-00001B8E0000}"/>
    <cellStyle name="20% - Accent1 4 2 4 3 7 3 2" xfId="36562" xr:uid="{00000000-0005-0000-0000-00001C8E0000}"/>
    <cellStyle name="20% - Accent1 4 2 4 3 7 4" xfId="36563" xr:uid="{00000000-0005-0000-0000-00001D8E0000}"/>
    <cellStyle name="20% - Accent1 4 2 4 3 8" xfId="36564" xr:uid="{00000000-0005-0000-0000-00001E8E0000}"/>
    <cellStyle name="20% - Accent1 4 2 4 3 8 2" xfId="36565" xr:uid="{00000000-0005-0000-0000-00001F8E0000}"/>
    <cellStyle name="20% - Accent1 4 2 4 3 8 2 2" xfId="36566" xr:uid="{00000000-0005-0000-0000-0000208E0000}"/>
    <cellStyle name="20% - Accent1 4 2 4 3 8 2 2 2" xfId="36567" xr:uid="{00000000-0005-0000-0000-0000218E0000}"/>
    <cellStyle name="20% - Accent1 4 2 4 3 8 2 3" xfId="36568" xr:uid="{00000000-0005-0000-0000-0000228E0000}"/>
    <cellStyle name="20% - Accent1 4 2 4 3 8 3" xfId="36569" xr:uid="{00000000-0005-0000-0000-0000238E0000}"/>
    <cellStyle name="20% - Accent1 4 2 4 3 8 3 2" xfId="36570" xr:uid="{00000000-0005-0000-0000-0000248E0000}"/>
    <cellStyle name="20% - Accent1 4 2 4 3 8 4" xfId="36571" xr:uid="{00000000-0005-0000-0000-0000258E0000}"/>
    <cellStyle name="20% - Accent1 4 2 4 3 9" xfId="36572" xr:uid="{00000000-0005-0000-0000-0000268E0000}"/>
    <cellStyle name="20% - Accent1 4 2 4 3 9 2" xfId="36573" xr:uid="{00000000-0005-0000-0000-0000278E0000}"/>
    <cellStyle name="20% - Accent1 4 2 4 3 9 2 2" xfId="36574" xr:uid="{00000000-0005-0000-0000-0000288E0000}"/>
    <cellStyle name="20% - Accent1 4 2 4 3 9 2 2 2" xfId="36575" xr:uid="{00000000-0005-0000-0000-0000298E0000}"/>
    <cellStyle name="20% - Accent1 4 2 4 3 9 2 3" xfId="36576" xr:uid="{00000000-0005-0000-0000-00002A8E0000}"/>
    <cellStyle name="20% - Accent1 4 2 4 3 9 3" xfId="36577" xr:uid="{00000000-0005-0000-0000-00002B8E0000}"/>
    <cellStyle name="20% - Accent1 4 2 4 3 9 3 2" xfId="36578" xr:uid="{00000000-0005-0000-0000-00002C8E0000}"/>
    <cellStyle name="20% - Accent1 4 2 4 3 9 4" xfId="36579" xr:uid="{00000000-0005-0000-0000-00002D8E0000}"/>
    <cellStyle name="20% - Accent1 4 2 4 4" xfId="36580" xr:uid="{00000000-0005-0000-0000-00002E8E0000}"/>
    <cellStyle name="20% - Accent1 4 2 4 4 10" xfId="36581" xr:uid="{00000000-0005-0000-0000-00002F8E0000}"/>
    <cellStyle name="20% - Accent1 4 2 4 4 10 2" xfId="36582" xr:uid="{00000000-0005-0000-0000-0000308E0000}"/>
    <cellStyle name="20% - Accent1 4 2 4 4 11" xfId="36583" xr:uid="{00000000-0005-0000-0000-0000318E0000}"/>
    <cellStyle name="20% - Accent1 4 2 4 4 2" xfId="36584" xr:uid="{00000000-0005-0000-0000-0000328E0000}"/>
    <cellStyle name="20% - Accent1 4 2 4 4 2 2" xfId="36585" xr:uid="{00000000-0005-0000-0000-0000338E0000}"/>
    <cellStyle name="20% - Accent1 4 2 4 4 2 2 2" xfId="36586" xr:uid="{00000000-0005-0000-0000-0000348E0000}"/>
    <cellStyle name="20% - Accent1 4 2 4 4 2 2 2 2" xfId="36587" xr:uid="{00000000-0005-0000-0000-0000358E0000}"/>
    <cellStyle name="20% - Accent1 4 2 4 4 2 2 2 2 2" xfId="36588" xr:uid="{00000000-0005-0000-0000-0000368E0000}"/>
    <cellStyle name="20% - Accent1 4 2 4 4 2 2 2 3" xfId="36589" xr:uid="{00000000-0005-0000-0000-0000378E0000}"/>
    <cellStyle name="20% - Accent1 4 2 4 4 2 2 3" xfId="36590" xr:uid="{00000000-0005-0000-0000-0000388E0000}"/>
    <cellStyle name="20% - Accent1 4 2 4 4 2 2 3 2" xfId="36591" xr:uid="{00000000-0005-0000-0000-0000398E0000}"/>
    <cellStyle name="20% - Accent1 4 2 4 4 2 2 4" xfId="36592" xr:uid="{00000000-0005-0000-0000-00003A8E0000}"/>
    <cellStyle name="20% - Accent1 4 2 4 4 2 3" xfId="36593" xr:uid="{00000000-0005-0000-0000-00003B8E0000}"/>
    <cellStyle name="20% - Accent1 4 2 4 4 2 3 2" xfId="36594" xr:uid="{00000000-0005-0000-0000-00003C8E0000}"/>
    <cellStyle name="20% - Accent1 4 2 4 4 2 3 2 2" xfId="36595" xr:uid="{00000000-0005-0000-0000-00003D8E0000}"/>
    <cellStyle name="20% - Accent1 4 2 4 4 2 3 2 2 2" xfId="36596" xr:uid="{00000000-0005-0000-0000-00003E8E0000}"/>
    <cellStyle name="20% - Accent1 4 2 4 4 2 3 2 3" xfId="36597" xr:uid="{00000000-0005-0000-0000-00003F8E0000}"/>
    <cellStyle name="20% - Accent1 4 2 4 4 2 3 3" xfId="36598" xr:uid="{00000000-0005-0000-0000-0000408E0000}"/>
    <cellStyle name="20% - Accent1 4 2 4 4 2 3 3 2" xfId="36599" xr:uid="{00000000-0005-0000-0000-0000418E0000}"/>
    <cellStyle name="20% - Accent1 4 2 4 4 2 3 4" xfId="36600" xr:uid="{00000000-0005-0000-0000-0000428E0000}"/>
    <cellStyle name="20% - Accent1 4 2 4 4 2 4" xfId="36601" xr:uid="{00000000-0005-0000-0000-0000438E0000}"/>
    <cellStyle name="20% - Accent1 4 2 4 4 2 4 2" xfId="36602" xr:uid="{00000000-0005-0000-0000-0000448E0000}"/>
    <cellStyle name="20% - Accent1 4 2 4 4 2 4 2 2" xfId="36603" xr:uid="{00000000-0005-0000-0000-0000458E0000}"/>
    <cellStyle name="20% - Accent1 4 2 4 4 2 4 2 2 2" xfId="36604" xr:uid="{00000000-0005-0000-0000-0000468E0000}"/>
    <cellStyle name="20% - Accent1 4 2 4 4 2 4 2 3" xfId="36605" xr:uid="{00000000-0005-0000-0000-0000478E0000}"/>
    <cellStyle name="20% - Accent1 4 2 4 4 2 4 3" xfId="36606" xr:uid="{00000000-0005-0000-0000-0000488E0000}"/>
    <cellStyle name="20% - Accent1 4 2 4 4 2 4 3 2" xfId="36607" xr:uid="{00000000-0005-0000-0000-0000498E0000}"/>
    <cellStyle name="20% - Accent1 4 2 4 4 2 4 4" xfId="36608" xr:uid="{00000000-0005-0000-0000-00004A8E0000}"/>
    <cellStyle name="20% - Accent1 4 2 4 4 2 5" xfId="36609" xr:uid="{00000000-0005-0000-0000-00004B8E0000}"/>
    <cellStyle name="20% - Accent1 4 2 4 4 2 5 2" xfId="36610" xr:uid="{00000000-0005-0000-0000-00004C8E0000}"/>
    <cellStyle name="20% - Accent1 4 2 4 4 2 5 2 2" xfId="36611" xr:uid="{00000000-0005-0000-0000-00004D8E0000}"/>
    <cellStyle name="20% - Accent1 4 2 4 4 2 5 3" xfId="36612" xr:uid="{00000000-0005-0000-0000-00004E8E0000}"/>
    <cellStyle name="20% - Accent1 4 2 4 4 2 6" xfId="36613" xr:uid="{00000000-0005-0000-0000-00004F8E0000}"/>
    <cellStyle name="20% - Accent1 4 2 4 4 2 6 2" xfId="36614" xr:uid="{00000000-0005-0000-0000-0000508E0000}"/>
    <cellStyle name="20% - Accent1 4 2 4 4 2 6 2 2" xfId="36615" xr:uid="{00000000-0005-0000-0000-0000518E0000}"/>
    <cellStyle name="20% - Accent1 4 2 4 4 2 6 3" xfId="36616" xr:uid="{00000000-0005-0000-0000-0000528E0000}"/>
    <cellStyle name="20% - Accent1 4 2 4 4 2 7" xfId="36617" xr:uid="{00000000-0005-0000-0000-0000538E0000}"/>
    <cellStyle name="20% - Accent1 4 2 4 4 2 7 2" xfId="36618" xr:uid="{00000000-0005-0000-0000-0000548E0000}"/>
    <cellStyle name="20% - Accent1 4 2 4 4 2 8" xfId="36619" xr:uid="{00000000-0005-0000-0000-0000558E0000}"/>
    <cellStyle name="20% - Accent1 4 2 4 4 2 8 2" xfId="36620" xr:uid="{00000000-0005-0000-0000-0000568E0000}"/>
    <cellStyle name="20% - Accent1 4 2 4 4 2 9" xfId="36621" xr:uid="{00000000-0005-0000-0000-0000578E0000}"/>
    <cellStyle name="20% - Accent1 4 2 4 4 3" xfId="36622" xr:uid="{00000000-0005-0000-0000-0000588E0000}"/>
    <cellStyle name="20% - Accent1 4 2 4 4 3 2" xfId="36623" xr:uid="{00000000-0005-0000-0000-0000598E0000}"/>
    <cellStyle name="20% - Accent1 4 2 4 4 3 2 2" xfId="36624" xr:uid="{00000000-0005-0000-0000-00005A8E0000}"/>
    <cellStyle name="20% - Accent1 4 2 4 4 3 2 2 2" xfId="36625" xr:uid="{00000000-0005-0000-0000-00005B8E0000}"/>
    <cellStyle name="20% - Accent1 4 2 4 4 3 2 2 2 2" xfId="36626" xr:uid="{00000000-0005-0000-0000-00005C8E0000}"/>
    <cellStyle name="20% - Accent1 4 2 4 4 3 2 2 3" xfId="36627" xr:uid="{00000000-0005-0000-0000-00005D8E0000}"/>
    <cellStyle name="20% - Accent1 4 2 4 4 3 2 3" xfId="36628" xr:uid="{00000000-0005-0000-0000-00005E8E0000}"/>
    <cellStyle name="20% - Accent1 4 2 4 4 3 2 3 2" xfId="36629" xr:uid="{00000000-0005-0000-0000-00005F8E0000}"/>
    <cellStyle name="20% - Accent1 4 2 4 4 3 2 4" xfId="36630" xr:uid="{00000000-0005-0000-0000-0000608E0000}"/>
    <cellStyle name="20% - Accent1 4 2 4 4 3 3" xfId="36631" xr:uid="{00000000-0005-0000-0000-0000618E0000}"/>
    <cellStyle name="20% - Accent1 4 2 4 4 3 3 2" xfId="36632" xr:uid="{00000000-0005-0000-0000-0000628E0000}"/>
    <cellStyle name="20% - Accent1 4 2 4 4 3 3 2 2" xfId="36633" xr:uid="{00000000-0005-0000-0000-0000638E0000}"/>
    <cellStyle name="20% - Accent1 4 2 4 4 3 3 2 2 2" xfId="36634" xr:uid="{00000000-0005-0000-0000-0000648E0000}"/>
    <cellStyle name="20% - Accent1 4 2 4 4 3 3 2 3" xfId="36635" xr:uid="{00000000-0005-0000-0000-0000658E0000}"/>
    <cellStyle name="20% - Accent1 4 2 4 4 3 3 3" xfId="36636" xr:uid="{00000000-0005-0000-0000-0000668E0000}"/>
    <cellStyle name="20% - Accent1 4 2 4 4 3 3 3 2" xfId="36637" xr:uid="{00000000-0005-0000-0000-0000678E0000}"/>
    <cellStyle name="20% - Accent1 4 2 4 4 3 3 4" xfId="36638" xr:uid="{00000000-0005-0000-0000-0000688E0000}"/>
    <cellStyle name="20% - Accent1 4 2 4 4 3 4" xfId="36639" xr:uid="{00000000-0005-0000-0000-0000698E0000}"/>
    <cellStyle name="20% - Accent1 4 2 4 4 3 4 2" xfId="36640" xr:uid="{00000000-0005-0000-0000-00006A8E0000}"/>
    <cellStyle name="20% - Accent1 4 2 4 4 3 4 2 2" xfId="36641" xr:uid="{00000000-0005-0000-0000-00006B8E0000}"/>
    <cellStyle name="20% - Accent1 4 2 4 4 3 4 2 2 2" xfId="36642" xr:uid="{00000000-0005-0000-0000-00006C8E0000}"/>
    <cellStyle name="20% - Accent1 4 2 4 4 3 4 2 3" xfId="36643" xr:uid="{00000000-0005-0000-0000-00006D8E0000}"/>
    <cellStyle name="20% - Accent1 4 2 4 4 3 4 3" xfId="36644" xr:uid="{00000000-0005-0000-0000-00006E8E0000}"/>
    <cellStyle name="20% - Accent1 4 2 4 4 3 4 3 2" xfId="36645" xr:uid="{00000000-0005-0000-0000-00006F8E0000}"/>
    <cellStyle name="20% - Accent1 4 2 4 4 3 4 4" xfId="36646" xr:uid="{00000000-0005-0000-0000-0000708E0000}"/>
    <cellStyle name="20% - Accent1 4 2 4 4 3 5" xfId="36647" xr:uid="{00000000-0005-0000-0000-0000718E0000}"/>
    <cellStyle name="20% - Accent1 4 2 4 4 3 5 2" xfId="36648" xr:uid="{00000000-0005-0000-0000-0000728E0000}"/>
    <cellStyle name="20% - Accent1 4 2 4 4 3 5 2 2" xfId="36649" xr:uid="{00000000-0005-0000-0000-0000738E0000}"/>
    <cellStyle name="20% - Accent1 4 2 4 4 3 5 3" xfId="36650" xr:uid="{00000000-0005-0000-0000-0000748E0000}"/>
    <cellStyle name="20% - Accent1 4 2 4 4 3 6" xfId="36651" xr:uid="{00000000-0005-0000-0000-0000758E0000}"/>
    <cellStyle name="20% - Accent1 4 2 4 4 3 6 2" xfId="36652" xr:uid="{00000000-0005-0000-0000-0000768E0000}"/>
    <cellStyle name="20% - Accent1 4 2 4 4 3 6 2 2" xfId="36653" xr:uid="{00000000-0005-0000-0000-0000778E0000}"/>
    <cellStyle name="20% - Accent1 4 2 4 4 3 6 3" xfId="36654" xr:uid="{00000000-0005-0000-0000-0000788E0000}"/>
    <cellStyle name="20% - Accent1 4 2 4 4 3 7" xfId="36655" xr:uid="{00000000-0005-0000-0000-0000798E0000}"/>
    <cellStyle name="20% - Accent1 4 2 4 4 3 7 2" xfId="36656" xr:uid="{00000000-0005-0000-0000-00007A8E0000}"/>
    <cellStyle name="20% - Accent1 4 2 4 4 3 8" xfId="36657" xr:uid="{00000000-0005-0000-0000-00007B8E0000}"/>
    <cellStyle name="20% - Accent1 4 2 4 4 3 8 2" xfId="36658" xr:uid="{00000000-0005-0000-0000-00007C8E0000}"/>
    <cellStyle name="20% - Accent1 4 2 4 4 3 9" xfId="36659" xr:uid="{00000000-0005-0000-0000-00007D8E0000}"/>
    <cellStyle name="20% - Accent1 4 2 4 4 4" xfId="36660" xr:uid="{00000000-0005-0000-0000-00007E8E0000}"/>
    <cellStyle name="20% - Accent1 4 2 4 4 4 2" xfId="36661" xr:uid="{00000000-0005-0000-0000-00007F8E0000}"/>
    <cellStyle name="20% - Accent1 4 2 4 4 4 2 2" xfId="36662" xr:uid="{00000000-0005-0000-0000-0000808E0000}"/>
    <cellStyle name="20% - Accent1 4 2 4 4 4 2 2 2" xfId="36663" xr:uid="{00000000-0005-0000-0000-0000818E0000}"/>
    <cellStyle name="20% - Accent1 4 2 4 4 4 2 3" xfId="36664" xr:uid="{00000000-0005-0000-0000-0000828E0000}"/>
    <cellStyle name="20% - Accent1 4 2 4 4 4 3" xfId="36665" xr:uid="{00000000-0005-0000-0000-0000838E0000}"/>
    <cellStyle name="20% - Accent1 4 2 4 4 4 3 2" xfId="36666" xr:uid="{00000000-0005-0000-0000-0000848E0000}"/>
    <cellStyle name="20% - Accent1 4 2 4 4 4 4" xfId="36667" xr:uid="{00000000-0005-0000-0000-0000858E0000}"/>
    <cellStyle name="20% - Accent1 4 2 4 4 5" xfId="36668" xr:uid="{00000000-0005-0000-0000-0000868E0000}"/>
    <cellStyle name="20% - Accent1 4 2 4 4 5 2" xfId="36669" xr:uid="{00000000-0005-0000-0000-0000878E0000}"/>
    <cellStyle name="20% - Accent1 4 2 4 4 5 2 2" xfId="36670" xr:uid="{00000000-0005-0000-0000-0000888E0000}"/>
    <cellStyle name="20% - Accent1 4 2 4 4 5 2 2 2" xfId="36671" xr:uid="{00000000-0005-0000-0000-0000898E0000}"/>
    <cellStyle name="20% - Accent1 4 2 4 4 5 2 3" xfId="36672" xr:uid="{00000000-0005-0000-0000-00008A8E0000}"/>
    <cellStyle name="20% - Accent1 4 2 4 4 5 3" xfId="36673" xr:uid="{00000000-0005-0000-0000-00008B8E0000}"/>
    <cellStyle name="20% - Accent1 4 2 4 4 5 3 2" xfId="36674" xr:uid="{00000000-0005-0000-0000-00008C8E0000}"/>
    <cellStyle name="20% - Accent1 4 2 4 4 5 4" xfId="36675" xr:uid="{00000000-0005-0000-0000-00008D8E0000}"/>
    <cellStyle name="20% - Accent1 4 2 4 4 6" xfId="36676" xr:uid="{00000000-0005-0000-0000-00008E8E0000}"/>
    <cellStyle name="20% - Accent1 4 2 4 4 6 2" xfId="36677" xr:uid="{00000000-0005-0000-0000-00008F8E0000}"/>
    <cellStyle name="20% - Accent1 4 2 4 4 6 2 2" xfId="36678" xr:uid="{00000000-0005-0000-0000-0000908E0000}"/>
    <cellStyle name="20% - Accent1 4 2 4 4 6 2 2 2" xfId="36679" xr:uid="{00000000-0005-0000-0000-0000918E0000}"/>
    <cellStyle name="20% - Accent1 4 2 4 4 6 2 3" xfId="36680" xr:uid="{00000000-0005-0000-0000-0000928E0000}"/>
    <cellStyle name="20% - Accent1 4 2 4 4 6 3" xfId="36681" xr:uid="{00000000-0005-0000-0000-0000938E0000}"/>
    <cellStyle name="20% - Accent1 4 2 4 4 6 3 2" xfId="36682" xr:uid="{00000000-0005-0000-0000-0000948E0000}"/>
    <cellStyle name="20% - Accent1 4 2 4 4 6 4" xfId="36683" xr:uid="{00000000-0005-0000-0000-0000958E0000}"/>
    <cellStyle name="20% - Accent1 4 2 4 4 7" xfId="36684" xr:uid="{00000000-0005-0000-0000-0000968E0000}"/>
    <cellStyle name="20% - Accent1 4 2 4 4 7 2" xfId="36685" xr:uid="{00000000-0005-0000-0000-0000978E0000}"/>
    <cellStyle name="20% - Accent1 4 2 4 4 7 2 2" xfId="36686" xr:uid="{00000000-0005-0000-0000-0000988E0000}"/>
    <cellStyle name="20% - Accent1 4 2 4 4 7 3" xfId="36687" xr:uid="{00000000-0005-0000-0000-0000998E0000}"/>
    <cellStyle name="20% - Accent1 4 2 4 4 8" xfId="36688" xr:uid="{00000000-0005-0000-0000-00009A8E0000}"/>
    <cellStyle name="20% - Accent1 4 2 4 4 8 2" xfId="36689" xr:uid="{00000000-0005-0000-0000-00009B8E0000}"/>
    <cellStyle name="20% - Accent1 4 2 4 4 8 2 2" xfId="36690" xr:uid="{00000000-0005-0000-0000-00009C8E0000}"/>
    <cellStyle name="20% - Accent1 4 2 4 4 8 3" xfId="36691" xr:uid="{00000000-0005-0000-0000-00009D8E0000}"/>
    <cellStyle name="20% - Accent1 4 2 4 4 9" xfId="36692" xr:uid="{00000000-0005-0000-0000-00009E8E0000}"/>
    <cellStyle name="20% - Accent1 4 2 4 4 9 2" xfId="36693" xr:uid="{00000000-0005-0000-0000-00009F8E0000}"/>
    <cellStyle name="20% - Accent1 4 2 4 5" xfId="36694" xr:uid="{00000000-0005-0000-0000-0000A08E0000}"/>
    <cellStyle name="20% - Accent1 4 2 4 5 10" xfId="36695" xr:uid="{00000000-0005-0000-0000-0000A18E0000}"/>
    <cellStyle name="20% - Accent1 4 2 4 5 10 2" xfId="36696" xr:uid="{00000000-0005-0000-0000-0000A28E0000}"/>
    <cellStyle name="20% - Accent1 4 2 4 5 11" xfId="36697" xr:uid="{00000000-0005-0000-0000-0000A38E0000}"/>
    <cellStyle name="20% - Accent1 4 2 4 5 2" xfId="36698" xr:uid="{00000000-0005-0000-0000-0000A48E0000}"/>
    <cellStyle name="20% - Accent1 4 2 4 5 2 2" xfId="36699" xr:uid="{00000000-0005-0000-0000-0000A58E0000}"/>
    <cellStyle name="20% - Accent1 4 2 4 5 2 2 2" xfId="36700" xr:uid="{00000000-0005-0000-0000-0000A68E0000}"/>
    <cellStyle name="20% - Accent1 4 2 4 5 2 2 2 2" xfId="36701" xr:uid="{00000000-0005-0000-0000-0000A78E0000}"/>
    <cellStyle name="20% - Accent1 4 2 4 5 2 2 2 2 2" xfId="36702" xr:uid="{00000000-0005-0000-0000-0000A88E0000}"/>
    <cellStyle name="20% - Accent1 4 2 4 5 2 2 2 3" xfId="36703" xr:uid="{00000000-0005-0000-0000-0000A98E0000}"/>
    <cellStyle name="20% - Accent1 4 2 4 5 2 2 3" xfId="36704" xr:uid="{00000000-0005-0000-0000-0000AA8E0000}"/>
    <cellStyle name="20% - Accent1 4 2 4 5 2 2 3 2" xfId="36705" xr:uid="{00000000-0005-0000-0000-0000AB8E0000}"/>
    <cellStyle name="20% - Accent1 4 2 4 5 2 2 4" xfId="36706" xr:uid="{00000000-0005-0000-0000-0000AC8E0000}"/>
    <cellStyle name="20% - Accent1 4 2 4 5 2 3" xfId="36707" xr:uid="{00000000-0005-0000-0000-0000AD8E0000}"/>
    <cellStyle name="20% - Accent1 4 2 4 5 2 3 2" xfId="36708" xr:uid="{00000000-0005-0000-0000-0000AE8E0000}"/>
    <cellStyle name="20% - Accent1 4 2 4 5 2 3 2 2" xfId="36709" xr:uid="{00000000-0005-0000-0000-0000AF8E0000}"/>
    <cellStyle name="20% - Accent1 4 2 4 5 2 3 2 2 2" xfId="36710" xr:uid="{00000000-0005-0000-0000-0000B08E0000}"/>
    <cellStyle name="20% - Accent1 4 2 4 5 2 3 2 3" xfId="36711" xr:uid="{00000000-0005-0000-0000-0000B18E0000}"/>
    <cellStyle name="20% - Accent1 4 2 4 5 2 3 3" xfId="36712" xr:uid="{00000000-0005-0000-0000-0000B28E0000}"/>
    <cellStyle name="20% - Accent1 4 2 4 5 2 3 3 2" xfId="36713" xr:uid="{00000000-0005-0000-0000-0000B38E0000}"/>
    <cellStyle name="20% - Accent1 4 2 4 5 2 3 4" xfId="36714" xr:uid="{00000000-0005-0000-0000-0000B48E0000}"/>
    <cellStyle name="20% - Accent1 4 2 4 5 2 4" xfId="36715" xr:uid="{00000000-0005-0000-0000-0000B58E0000}"/>
    <cellStyle name="20% - Accent1 4 2 4 5 2 4 2" xfId="36716" xr:uid="{00000000-0005-0000-0000-0000B68E0000}"/>
    <cellStyle name="20% - Accent1 4 2 4 5 2 4 2 2" xfId="36717" xr:uid="{00000000-0005-0000-0000-0000B78E0000}"/>
    <cellStyle name="20% - Accent1 4 2 4 5 2 4 2 2 2" xfId="36718" xr:uid="{00000000-0005-0000-0000-0000B88E0000}"/>
    <cellStyle name="20% - Accent1 4 2 4 5 2 4 2 3" xfId="36719" xr:uid="{00000000-0005-0000-0000-0000B98E0000}"/>
    <cellStyle name="20% - Accent1 4 2 4 5 2 4 3" xfId="36720" xr:uid="{00000000-0005-0000-0000-0000BA8E0000}"/>
    <cellStyle name="20% - Accent1 4 2 4 5 2 4 3 2" xfId="36721" xr:uid="{00000000-0005-0000-0000-0000BB8E0000}"/>
    <cellStyle name="20% - Accent1 4 2 4 5 2 4 4" xfId="36722" xr:uid="{00000000-0005-0000-0000-0000BC8E0000}"/>
    <cellStyle name="20% - Accent1 4 2 4 5 2 5" xfId="36723" xr:uid="{00000000-0005-0000-0000-0000BD8E0000}"/>
    <cellStyle name="20% - Accent1 4 2 4 5 2 5 2" xfId="36724" xr:uid="{00000000-0005-0000-0000-0000BE8E0000}"/>
    <cellStyle name="20% - Accent1 4 2 4 5 2 5 2 2" xfId="36725" xr:uid="{00000000-0005-0000-0000-0000BF8E0000}"/>
    <cellStyle name="20% - Accent1 4 2 4 5 2 5 3" xfId="36726" xr:uid="{00000000-0005-0000-0000-0000C08E0000}"/>
    <cellStyle name="20% - Accent1 4 2 4 5 2 6" xfId="36727" xr:uid="{00000000-0005-0000-0000-0000C18E0000}"/>
    <cellStyle name="20% - Accent1 4 2 4 5 2 6 2" xfId="36728" xr:uid="{00000000-0005-0000-0000-0000C28E0000}"/>
    <cellStyle name="20% - Accent1 4 2 4 5 2 6 2 2" xfId="36729" xr:uid="{00000000-0005-0000-0000-0000C38E0000}"/>
    <cellStyle name="20% - Accent1 4 2 4 5 2 6 3" xfId="36730" xr:uid="{00000000-0005-0000-0000-0000C48E0000}"/>
    <cellStyle name="20% - Accent1 4 2 4 5 2 7" xfId="36731" xr:uid="{00000000-0005-0000-0000-0000C58E0000}"/>
    <cellStyle name="20% - Accent1 4 2 4 5 2 7 2" xfId="36732" xr:uid="{00000000-0005-0000-0000-0000C68E0000}"/>
    <cellStyle name="20% - Accent1 4 2 4 5 2 8" xfId="36733" xr:uid="{00000000-0005-0000-0000-0000C78E0000}"/>
    <cellStyle name="20% - Accent1 4 2 4 5 2 8 2" xfId="36734" xr:uid="{00000000-0005-0000-0000-0000C88E0000}"/>
    <cellStyle name="20% - Accent1 4 2 4 5 2 9" xfId="36735" xr:uid="{00000000-0005-0000-0000-0000C98E0000}"/>
    <cellStyle name="20% - Accent1 4 2 4 5 3" xfId="36736" xr:uid="{00000000-0005-0000-0000-0000CA8E0000}"/>
    <cellStyle name="20% - Accent1 4 2 4 5 3 2" xfId="36737" xr:uid="{00000000-0005-0000-0000-0000CB8E0000}"/>
    <cellStyle name="20% - Accent1 4 2 4 5 3 2 2" xfId="36738" xr:uid="{00000000-0005-0000-0000-0000CC8E0000}"/>
    <cellStyle name="20% - Accent1 4 2 4 5 3 2 2 2" xfId="36739" xr:uid="{00000000-0005-0000-0000-0000CD8E0000}"/>
    <cellStyle name="20% - Accent1 4 2 4 5 3 2 2 2 2" xfId="36740" xr:uid="{00000000-0005-0000-0000-0000CE8E0000}"/>
    <cellStyle name="20% - Accent1 4 2 4 5 3 2 2 3" xfId="36741" xr:uid="{00000000-0005-0000-0000-0000CF8E0000}"/>
    <cellStyle name="20% - Accent1 4 2 4 5 3 2 3" xfId="36742" xr:uid="{00000000-0005-0000-0000-0000D08E0000}"/>
    <cellStyle name="20% - Accent1 4 2 4 5 3 2 3 2" xfId="36743" xr:uid="{00000000-0005-0000-0000-0000D18E0000}"/>
    <cellStyle name="20% - Accent1 4 2 4 5 3 2 4" xfId="36744" xr:uid="{00000000-0005-0000-0000-0000D28E0000}"/>
    <cellStyle name="20% - Accent1 4 2 4 5 3 3" xfId="36745" xr:uid="{00000000-0005-0000-0000-0000D38E0000}"/>
    <cellStyle name="20% - Accent1 4 2 4 5 3 3 2" xfId="36746" xr:uid="{00000000-0005-0000-0000-0000D48E0000}"/>
    <cellStyle name="20% - Accent1 4 2 4 5 3 3 2 2" xfId="36747" xr:uid="{00000000-0005-0000-0000-0000D58E0000}"/>
    <cellStyle name="20% - Accent1 4 2 4 5 3 3 2 2 2" xfId="36748" xr:uid="{00000000-0005-0000-0000-0000D68E0000}"/>
    <cellStyle name="20% - Accent1 4 2 4 5 3 3 2 3" xfId="36749" xr:uid="{00000000-0005-0000-0000-0000D78E0000}"/>
    <cellStyle name="20% - Accent1 4 2 4 5 3 3 3" xfId="36750" xr:uid="{00000000-0005-0000-0000-0000D88E0000}"/>
    <cellStyle name="20% - Accent1 4 2 4 5 3 3 3 2" xfId="36751" xr:uid="{00000000-0005-0000-0000-0000D98E0000}"/>
    <cellStyle name="20% - Accent1 4 2 4 5 3 3 4" xfId="36752" xr:uid="{00000000-0005-0000-0000-0000DA8E0000}"/>
    <cellStyle name="20% - Accent1 4 2 4 5 3 4" xfId="36753" xr:uid="{00000000-0005-0000-0000-0000DB8E0000}"/>
    <cellStyle name="20% - Accent1 4 2 4 5 3 4 2" xfId="36754" xr:uid="{00000000-0005-0000-0000-0000DC8E0000}"/>
    <cellStyle name="20% - Accent1 4 2 4 5 3 4 2 2" xfId="36755" xr:uid="{00000000-0005-0000-0000-0000DD8E0000}"/>
    <cellStyle name="20% - Accent1 4 2 4 5 3 4 2 2 2" xfId="36756" xr:uid="{00000000-0005-0000-0000-0000DE8E0000}"/>
    <cellStyle name="20% - Accent1 4 2 4 5 3 4 2 3" xfId="36757" xr:uid="{00000000-0005-0000-0000-0000DF8E0000}"/>
    <cellStyle name="20% - Accent1 4 2 4 5 3 4 3" xfId="36758" xr:uid="{00000000-0005-0000-0000-0000E08E0000}"/>
    <cellStyle name="20% - Accent1 4 2 4 5 3 4 3 2" xfId="36759" xr:uid="{00000000-0005-0000-0000-0000E18E0000}"/>
    <cellStyle name="20% - Accent1 4 2 4 5 3 4 4" xfId="36760" xr:uid="{00000000-0005-0000-0000-0000E28E0000}"/>
    <cellStyle name="20% - Accent1 4 2 4 5 3 5" xfId="36761" xr:uid="{00000000-0005-0000-0000-0000E38E0000}"/>
    <cellStyle name="20% - Accent1 4 2 4 5 3 5 2" xfId="36762" xr:uid="{00000000-0005-0000-0000-0000E48E0000}"/>
    <cellStyle name="20% - Accent1 4 2 4 5 3 5 2 2" xfId="36763" xr:uid="{00000000-0005-0000-0000-0000E58E0000}"/>
    <cellStyle name="20% - Accent1 4 2 4 5 3 5 3" xfId="36764" xr:uid="{00000000-0005-0000-0000-0000E68E0000}"/>
    <cellStyle name="20% - Accent1 4 2 4 5 3 6" xfId="36765" xr:uid="{00000000-0005-0000-0000-0000E78E0000}"/>
    <cellStyle name="20% - Accent1 4 2 4 5 3 6 2" xfId="36766" xr:uid="{00000000-0005-0000-0000-0000E88E0000}"/>
    <cellStyle name="20% - Accent1 4 2 4 5 3 6 2 2" xfId="36767" xr:uid="{00000000-0005-0000-0000-0000E98E0000}"/>
    <cellStyle name="20% - Accent1 4 2 4 5 3 6 3" xfId="36768" xr:uid="{00000000-0005-0000-0000-0000EA8E0000}"/>
    <cellStyle name="20% - Accent1 4 2 4 5 3 7" xfId="36769" xr:uid="{00000000-0005-0000-0000-0000EB8E0000}"/>
    <cellStyle name="20% - Accent1 4 2 4 5 3 7 2" xfId="36770" xr:uid="{00000000-0005-0000-0000-0000EC8E0000}"/>
    <cellStyle name="20% - Accent1 4 2 4 5 3 8" xfId="36771" xr:uid="{00000000-0005-0000-0000-0000ED8E0000}"/>
    <cellStyle name="20% - Accent1 4 2 4 5 3 8 2" xfId="36772" xr:uid="{00000000-0005-0000-0000-0000EE8E0000}"/>
    <cellStyle name="20% - Accent1 4 2 4 5 3 9" xfId="36773" xr:uid="{00000000-0005-0000-0000-0000EF8E0000}"/>
    <cellStyle name="20% - Accent1 4 2 4 5 4" xfId="36774" xr:uid="{00000000-0005-0000-0000-0000F08E0000}"/>
    <cellStyle name="20% - Accent1 4 2 4 5 4 2" xfId="36775" xr:uid="{00000000-0005-0000-0000-0000F18E0000}"/>
    <cellStyle name="20% - Accent1 4 2 4 5 4 2 2" xfId="36776" xr:uid="{00000000-0005-0000-0000-0000F28E0000}"/>
    <cellStyle name="20% - Accent1 4 2 4 5 4 2 2 2" xfId="36777" xr:uid="{00000000-0005-0000-0000-0000F38E0000}"/>
    <cellStyle name="20% - Accent1 4 2 4 5 4 2 3" xfId="36778" xr:uid="{00000000-0005-0000-0000-0000F48E0000}"/>
    <cellStyle name="20% - Accent1 4 2 4 5 4 3" xfId="36779" xr:uid="{00000000-0005-0000-0000-0000F58E0000}"/>
    <cellStyle name="20% - Accent1 4 2 4 5 4 3 2" xfId="36780" xr:uid="{00000000-0005-0000-0000-0000F68E0000}"/>
    <cellStyle name="20% - Accent1 4 2 4 5 4 4" xfId="36781" xr:uid="{00000000-0005-0000-0000-0000F78E0000}"/>
    <cellStyle name="20% - Accent1 4 2 4 5 5" xfId="36782" xr:uid="{00000000-0005-0000-0000-0000F88E0000}"/>
    <cellStyle name="20% - Accent1 4 2 4 5 5 2" xfId="36783" xr:uid="{00000000-0005-0000-0000-0000F98E0000}"/>
    <cellStyle name="20% - Accent1 4 2 4 5 5 2 2" xfId="36784" xr:uid="{00000000-0005-0000-0000-0000FA8E0000}"/>
    <cellStyle name="20% - Accent1 4 2 4 5 5 2 2 2" xfId="36785" xr:uid="{00000000-0005-0000-0000-0000FB8E0000}"/>
    <cellStyle name="20% - Accent1 4 2 4 5 5 2 3" xfId="36786" xr:uid="{00000000-0005-0000-0000-0000FC8E0000}"/>
    <cellStyle name="20% - Accent1 4 2 4 5 5 3" xfId="36787" xr:uid="{00000000-0005-0000-0000-0000FD8E0000}"/>
    <cellStyle name="20% - Accent1 4 2 4 5 5 3 2" xfId="36788" xr:uid="{00000000-0005-0000-0000-0000FE8E0000}"/>
    <cellStyle name="20% - Accent1 4 2 4 5 5 4" xfId="36789" xr:uid="{00000000-0005-0000-0000-0000FF8E0000}"/>
    <cellStyle name="20% - Accent1 4 2 4 5 6" xfId="36790" xr:uid="{00000000-0005-0000-0000-0000008F0000}"/>
    <cellStyle name="20% - Accent1 4 2 4 5 6 2" xfId="36791" xr:uid="{00000000-0005-0000-0000-0000018F0000}"/>
    <cellStyle name="20% - Accent1 4 2 4 5 6 2 2" xfId="36792" xr:uid="{00000000-0005-0000-0000-0000028F0000}"/>
    <cellStyle name="20% - Accent1 4 2 4 5 6 2 2 2" xfId="36793" xr:uid="{00000000-0005-0000-0000-0000038F0000}"/>
    <cellStyle name="20% - Accent1 4 2 4 5 6 2 3" xfId="36794" xr:uid="{00000000-0005-0000-0000-0000048F0000}"/>
    <cellStyle name="20% - Accent1 4 2 4 5 6 3" xfId="36795" xr:uid="{00000000-0005-0000-0000-0000058F0000}"/>
    <cellStyle name="20% - Accent1 4 2 4 5 6 3 2" xfId="36796" xr:uid="{00000000-0005-0000-0000-0000068F0000}"/>
    <cellStyle name="20% - Accent1 4 2 4 5 6 4" xfId="36797" xr:uid="{00000000-0005-0000-0000-0000078F0000}"/>
    <cellStyle name="20% - Accent1 4 2 4 5 7" xfId="36798" xr:uid="{00000000-0005-0000-0000-0000088F0000}"/>
    <cellStyle name="20% - Accent1 4 2 4 5 7 2" xfId="36799" xr:uid="{00000000-0005-0000-0000-0000098F0000}"/>
    <cellStyle name="20% - Accent1 4 2 4 5 7 2 2" xfId="36800" xr:uid="{00000000-0005-0000-0000-00000A8F0000}"/>
    <cellStyle name="20% - Accent1 4 2 4 5 7 3" xfId="36801" xr:uid="{00000000-0005-0000-0000-00000B8F0000}"/>
    <cellStyle name="20% - Accent1 4 2 4 5 8" xfId="36802" xr:uid="{00000000-0005-0000-0000-00000C8F0000}"/>
    <cellStyle name="20% - Accent1 4 2 4 5 8 2" xfId="36803" xr:uid="{00000000-0005-0000-0000-00000D8F0000}"/>
    <cellStyle name="20% - Accent1 4 2 4 5 8 2 2" xfId="36804" xr:uid="{00000000-0005-0000-0000-00000E8F0000}"/>
    <cellStyle name="20% - Accent1 4 2 4 5 8 3" xfId="36805" xr:uid="{00000000-0005-0000-0000-00000F8F0000}"/>
    <cellStyle name="20% - Accent1 4 2 4 5 9" xfId="36806" xr:uid="{00000000-0005-0000-0000-0000108F0000}"/>
    <cellStyle name="20% - Accent1 4 2 4 5 9 2" xfId="36807" xr:uid="{00000000-0005-0000-0000-0000118F0000}"/>
    <cellStyle name="20% - Accent1 4 2 4 6" xfId="36808" xr:uid="{00000000-0005-0000-0000-0000128F0000}"/>
    <cellStyle name="20% - Accent1 4 2 4 6 10" xfId="36809" xr:uid="{00000000-0005-0000-0000-0000138F0000}"/>
    <cellStyle name="20% - Accent1 4 2 4 6 10 2" xfId="36810" xr:uid="{00000000-0005-0000-0000-0000148F0000}"/>
    <cellStyle name="20% - Accent1 4 2 4 6 11" xfId="36811" xr:uid="{00000000-0005-0000-0000-0000158F0000}"/>
    <cellStyle name="20% - Accent1 4 2 4 6 2" xfId="36812" xr:uid="{00000000-0005-0000-0000-0000168F0000}"/>
    <cellStyle name="20% - Accent1 4 2 4 6 2 2" xfId="36813" xr:uid="{00000000-0005-0000-0000-0000178F0000}"/>
    <cellStyle name="20% - Accent1 4 2 4 6 2 2 2" xfId="36814" xr:uid="{00000000-0005-0000-0000-0000188F0000}"/>
    <cellStyle name="20% - Accent1 4 2 4 6 2 2 2 2" xfId="36815" xr:uid="{00000000-0005-0000-0000-0000198F0000}"/>
    <cellStyle name="20% - Accent1 4 2 4 6 2 2 2 2 2" xfId="36816" xr:uid="{00000000-0005-0000-0000-00001A8F0000}"/>
    <cellStyle name="20% - Accent1 4 2 4 6 2 2 2 3" xfId="36817" xr:uid="{00000000-0005-0000-0000-00001B8F0000}"/>
    <cellStyle name="20% - Accent1 4 2 4 6 2 2 3" xfId="36818" xr:uid="{00000000-0005-0000-0000-00001C8F0000}"/>
    <cellStyle name="20% - Accent1 4 2 4 6 2 2 3 2" xfId="36819" xr:uid="{00000000-0005-0000-0000-00001D8F0000}"/>
    <cellStyle name="20% - Accent1 4 2 4 6 2 2 4" xfId="36820" xr:uid="{00000000-0005-0000-0000-00001E8F0000}"/>
    <cellStyle name="20% - Accent1 4 2 4 6 2 3" xfId="36821" xr:uid="{00000000-0005-0000-0000-00001F8F0000}"/>
    <cellStyle name="20% - Accent1 4 2 4 6 2 3 2" xfId="36822" xr:uid="{00000000-0005-0000-0000-0000208F0000}"/>
    <cellStyle name="20% - Accent1 4 2 4 6 2 3 2 2" xfId="36823" xr:uid="{00000000-0005-0000-0000-0000218F0000}"/>
    <cellStyle name="20% - Accent1 4 2 4 6 2 3 2 2 2" xfId="36824" xr:uid="{00000000-0005-0000-0000-0000228F0000}"/>
    <cellStyle name="20% - Accent1 4 2 4 6 2 3 2 3" xfId="36825" xr:uid="{00000000-0005-0000-0000-0000238F0000}"/>
    <cellStyle name="20% - Accent1 4 2 4 6 2 3 3" xfId="36826" xr:uid="{00000000-0005-0000-0000-0000248F0000}"/>
    <cellStyle name="20% - Accent1 4 2 4 6 2 3 3 2" xfId="36827" xr:uid="{00000000-0005-0000-0000-0000258F0000}"/>
    <cellStyle name="20% - Accent1 4 2 4 6 2 3 4" xfId="36828" xr:uid="{00000000-0005-0000-0000-0000268F0000}"/>
    <cellStyle name="20% - Accent1 4 2 4 6 2 4" xfId="36829" xr:uid="{00000000-0005-0000-0000-0000278F0000}"/>
    <cellStyle name="20% - Accent1 4 2 4 6 2 4 2" xfId="36830" xr:uid="{00000000-0005-0000-0000-0000288F0000}"/>
    <cellStyle name="20% - Accent1 4 2 4 6 2 4 2 2" xfId="36831" xr:uid="{00000000-0005-0000-0000-0000298F0000}"/>
    <cellStyle name="20% - Accent1 4 2 4 6 2 4 2 2 2" xfId="36832" xr:uid="{00000000-0005-0000-0000-00002A8F0000}"/>
    <cellStyle name="20% - Accent1 4 2 4 6 2 4 2 3" xfId="36833" xr:uid="{00000000-0005-0000-0000-00002B8F0000}"/>
    <cellStyle name="20% - Accent1 4 2 4 6 2 4 3" xfId="36834" xr:uid="{00000000-0005-0000-0000-00002C8F0000}"/>
    <cellStyle name="20% - Accent1 4 2 4 6 2 4 3 2" xfId="36835" xr:uid="{00000000-0005-0000-0000-00002D8F0000}"/>
    <cellStyle name="20% - Accent1 4 2 4 6 2 4 4" xfId="36836" xr:uid="{00000000-0005-0000-0000-00002E8F0000}"/>
    <cellStyle name="20% - Accent1 4 2 4 6 2 5" xfId="36837" xr:uid="{00000000-0005-0000-0000-00002F8F0000}"/>
    <cellStyle name="20% - Accent1 4 2 4 6 2 5 2" xfId="36838" xr:uid="{00000000-0005-0000-0000-0000308F0000}"/>
    <cellStyle name="20% - Accent1 4 2 4 6 2 5 2 2" xfId="36839" xr:uid="{00000000-0005-0000-0000-0000318F0000}"/>
    <cellStyle name="20% - Accent1 4 2 4 6 2 5 3" xfId="36840" xr:uid="{00000000-0005-0000-0000-0000328F0000}"/>
    <cellStyle name="20% - Accent1 4 2 4 6 2 6" xfId="36841" xr:uid="{00000000-0005-0000-0000-0000338F0000}"/>
    <cellStyle name="20% - Accent1 4 2 4 6 2 6 2" xfId="36842" xr:uid="{00000000-0005-0000-0000-0000348F0000}"/>
    <cellStyle name="20% - Accent1 4 2 4 6 2 6 2 2" xfId="36843" xr:uid="{00000000-0005-0000-0000-0000358F0000}"/>
    <cellStyle name="20% - Accent1 4 2 4 6 2 6 3" xfId="36844" xr:uid="{00000000-0005-0000-0000-0000368F0000}"/>
    <cellStyle name="20% - Accent1 4 2 4 6 2 7" xfId="36845" xr:uid="{00000000-0005-0000-0000-0000378F0000}"/>
    <cellStyle name="20% - Accent1 4 2 4 6 2 7 2" xfId="36846" xr:uid="{00000000-0005-0000-0000-0000388F0000}"/>
    <cellStyle name="20% - Accent1 4 2 4 6 2 8" xfId="36847" xr:uid="{00000000-0005-0000-0000-0000398F0000}"/>
    <cellStyle name="20% - Accent1 4 2 4 6 2 8 2" xfId="36848" xr:uid="{00000000-0005-0000-0000-00003A8F0000}"/>
    <cellStyle name="20% - Accent1 4 2 4 6 2 9" xfId="36849" xr:uid="{00000000-0005-0000-0000-00003B8F0000}"/>
    <cellStyle name="20% - Accent1 4 2 4 6 3" xfId="36850" xr:uid="{00000000-0005-0000-0000-00003C8F0000}"/>
    <cellStyle name="20% - Accent1 4 2 4 6 3 2" xfId="36851" xr:uid="{00000000-0005-0000-0000-00003D8F0000}"/>
    <cellStyle name="20% - Accent1 4 2 4 6 3 2 2" xfId="36852" xr:uid="{00000000-0005-0000-0000-00003E8F0000}"/>
    <cellStyle name="20% - Accent1 4 2 4 6 3 2 2 2" xfId="36853" xr:uid="{00000000-0005-0000-0000-00003F8F0000}"/>
    <cellStyle name="20% - Accent1 4 2 4 6 3 2 2 2 2" xfId="36854" xr:uid="{00000000-0005-0000-0000-0000408F0000}"/>
    <cellStyle name="20% - Accent1 4 2 4 6 3 2 2 3" xfId="36855" xr:uid="{00000000-0005-0000-0000-0000418F0000}"/>
    <cellStyle name="20% - Accent1 4 2 4 6 3 2 3" xfId="36856" xr:uid="{00000000-0005-0000-0000-0000428F0000}"/>
    <cellStyle name="20% - Accent1 4 2 4 6 3 2 3 2" xfId="36857" xr:uid="{00000000-0005-0000-0000-0000438F0000}"/>
    <cellStyle name="20% - Accent1 4 2 4 6 3 2 4" xfId="36858" xr:uid="{00000000-0005-0000-0000-0000448F0000}"/>
    <cellStyle name="20% - Accent1 4 2 4 6 3 3" xfId="36859" xr:uid="{00000000-0005-0000-0000-0000458F0000}"/>
    <cellStyle name="20% - Accent1 4 2 4 6 3 3 2" xfId="36860" xr:uid="{00000000-0005-0000-0000-0000468F0000}"/>
    <cellStyle name="20% - Accent1 4 2 4 6 3 3 2 2" xfId="36861" xr:uid="{00000000-0005-0000-0000-0000478F0000}"/>
    <cellStyle name="20% - Accent1 4 2 4 6 3 3 2 2 2" xfId="36862" xr:uid="{00000000-0005-0000-0000-0000488F0000}"/>
    <cellStyle name="20% - Accent1 4 2 4 6 3 3 2 3" xfId="36863" xr:uid="{00000000-0005-0000-0000-0000498F0000}"/>
    <cellStyle name="20% - Accent1 4 2 4 6 3 3 3" xfId="36864" xr:uid="{00000000-0005-0000-0000-00004A8F0000}"/>
    <cellStyle name="20% - Accent1 4 2 4 6 3 3 3 2" xfId="36865" xr:uid="{00000000-0005-0000-0000-00004B8F0000}"/>
    <cellStyle name="20% - Accent1 4 2 4 6 3 3 4" xfId="36866" xr:uid="{00000000-0005-0000-0000-00004C8F0000}"/>
    <cellStyle name="20% - Accent1 4 2 4 6 3 4" xfId="36867" xr:uid="{00000000-0005-0000-0000-00004D8F0000}"/>
    <cellStyle name="20% - Accent1 4 2 4 6 3 4 2" xfId="36868" xr:uid="{00000000-0005-0000-0000-00004E8F0000}"/>
    <cellStyle name="20% - Accent1 4 2 4 6 3 4 2 2" xfId="36869" xr:uid="{00000000-0005-0000-0000-00004F8F0000}"/>
    <cellStyle name="20% - Accent1 4 2 4 6 3 4 2 2 2" xfId="36870" xr:uid="{00000000-0005-0000-0000-0000508F0000}"/>
    <cellStyle name="20% - Accent1 4 2 4 6 3 4 2 3" xfId="36871" xr:uid="{00000000-0005-0000-0000-0000518F0000}"/>
    <cellStyle name="20% - Accent1 4 2 4 6 3 4 3" xfId="36872" xr:uid="{00000000-0005-0000-0000-0000528F0000}"/>
    <cellStyle name="20% - Accent1 4 2 4 6 3 4 3 2" xfId="36873" xr:uid="{00000000-0005-0000-0000-0000538F0000}"/>
    <cellStyle name="20% - Accent1 4 2 4 6 3 4 4" xfId="36874" xr:uid="{00000000-0005-0000-0000-0000548F0000}"/>
    <cellStyle name="20% - Accent1 4 2 4 6 3 5" xfId="36875" xr:uid="{00000000-0005-0000-0000-0000558F0000}"/>
    <cellStyle name="20% - Accent1 4 2 4 6 3 5 2" xfId="36876" xr:uid="{00000000-0005-0000-0000-0000568F0000}"/>
    <cellStyle name="20% - Accent1 4 2 4 6 3 5 2 2" xfId="36877" xr:uid="{00000000-0005-0000-0000-0000578F0000}"/>
    <cellStyle name="20% - Accent1 4 2 4 6 3 5 3" xfId="36878" xr:uid="{00000000-0005-0000-0000-0000588F0000}"/>
    <cellStyle name="20% - Accent1 4 2 4 6 3 6" xfId="36879" xr:uid="{00000000-0005-0000-0000-0000598F0000}"/>
    <cellStyle name="20% - Accent1 4 2 4 6 3 6 2" xfId="36880" xr:uid="{00000000-0005-0000-0000-00005A8F0000}"/>
    <cellStyle name="20% - Accent1 4 2 4 6 3 6 2 2" xfId="36881" xr:uid="{00000000-0005-0000-0000-00005B8F0000}"/>
    <cellStyle name="20% - Accent1 4 2 4 6 3 6 3" xfId="36882" xr:uid="{00000000-0005-0000-0000-00005C8F0000}"/>
    <cellStyle name="20% - Accent1 4 2 4 6 3 7" xfId="36883" xr:uid="{00000000-0005-0000-0000-00005D8F0000}"/>
    <cellStyle name="20% - Accent1 4 2 4 6 3 7 2" xfId="36884" xr:uid="{00000000-0005-0000-0000-00005E8F0000}"/>
    <cellStyle name="20% - Accent1 4 2 4 6 3 8" xfId="36885" xr:uid="{00000000-0005-0000-0000-00005F8F0000}"/>
    <cellStyle name="20% - Accent1 4 2 4 6 3 8 2" xfId="36886" xr:uid="{00000000-0005-0000-0000-0000608F0000}"/>
    <cellStyle name="20% - Accent1 4 2 4 6 3 9" xfId="36887" xr:uid="{00000000-0005-0000-0000-0000618F0000}"/>
    <cellStyle name="20% - Accent1 4 2 4 6 4" xfId="36888" xr:uid="{00000000-0005-0000-0000-0000628F0000}"/>
    <cellStyle name="20% - Accent1 4 2 4 6 4 2" xfId="36889" xr:uid="{00000000-0005-0000-0000-0000638F0000}"/>
    <cellStyle name="20% - Accent1 4 2 4 6 4 2 2" xfId="36890" xr:uid="{00000000-0005-0000-0000-0000648F0000}"/>
    <cellStyle name="20% - Accent1 4 2 4 6 4 2 2 2" xfId="36891" xr:uid="{00000000-0005-0000-0000-0000658F0000}"/>
    <cellStyle name="20% - Accent1 4 2 4 6 4 2 3" xfId="36892" xr:uid="{00000000-0005-0000-0000-0000668F0000}"/>
    <cellStyle name="20% - Accent1 4 2 4 6 4 3" xfId="36893" xr:uid="{00000000-0005-0000-0000-0000678F0000}"/>
    <cellStyle name="20% - Accent1 4 2 4 6 4 3 2" xfId="36894" xr:uid="{00000000-0005-0000-0000-0000688F0000}"/>
    <cellStyle name="20% - Accent1 4 2 4 6 4 4" xfId="36895" xr:uid="{00000000-0005-0000-0000-0000698F0000}"/>
    <cellStyle name="20% - Accent1 4 2 4 6 5" xfId="36896" xr:uid="{00000000-0005-0000-0000-00006A8F0000}"/>
    <cellStyle name="20% - Accent1 4 2 4 6 5 2" xfId="36897" xr:uid="{00000000-0005-0000-0000-00006B8F0000}"/>
    <cellStyle name="20% - Accent1 4 2 4 6 5 2 2" xfId="36898" xr:uid="{00000000-0005-0000-0000-00006C8F0000}"/>
    <cellStyle name="20% - Accent1 4 2 4 6 5 2 2 2" xfId="36899" xr:uid="{00000000-0005-0000-0000-00006D8F0000}"/>
    <cellStyle name="20% - Accent1 4 2 4 6 5 2 3" xfId="36900" xr:uid="{00000000-0005-0000-0000-00006E8F0000}"/>
    <cellStyle name="20% - Accent1 4 2 4 6 5 3" xfId="36901" xr:uid="{00000000-0005-0000-0000-00006F8F0000}"/>
    <cellStyle name="20% - Accent1 4 2 4 6 5 3 2" xfId="36902" xr:uid="{00000000-0005-0000-0000-0000708F0000}"/>
    <cellStyle name="20% - Accent1 4 2 4 6 5 4" xfId="36903" xr:uid="{00000000-0005-0000-0000-0000718F0000}"/>
    <cellStyle name="20% - Accent1 4 2 4 6 6" xfId="36904" xr:uid="{00000000-0005-0000-0000-0000728F0000}"/>
    <cellStyle name="20% - Accent1 4 2 4 6 6 2" xfId="36905" xr:uid="{00000000-0005-0000-0000-0000738F0000}"/>
    <cellStyle name="20% - Accent1 4 2 4 6 6 2 2" xfId="36906" xr:uid="{00000000-0005-0000-0000-0000748F0000}"/>
    <cellStyle name="20% - Accent1 4 2 4 6 6 2 2 2" xfId="36907" xr:uid="{00000000-0005-0000-0000-0000758F0000}"/>
    <cellStyle name="20% - Accent1 4 2 4 6 6 2 3" xfId="36908" xr:uid="{00000000-0005-0000-0000-0000768F0000}"/>
    <cellStyle name="20% - Accent1 4 2 4 6 6 3" xfId="36909" xr:uid="{00000000-0005-0000-0000-0000778F0000}"/>
    <cellStyle name="20% - Accent1 4 2 4 6 6 3 2" xfId="36910" xr:uid="{00000000-0005-0000-0000-0000788F0000}"/>
    <cellStyle name="20% - Accent1 4 2 4 6 6 4" xfId="36911" xr:uid="{00000000-0005-0000-0000-0000798F0000}"/>
    <cellStyle name="20% - Accent1 4 2 4 6 7" xfId="36912" xr:uid="{00000000-0005-0000-0000-00007A8F0000}"/>
    <cellStyle name="20% - Accent1 4 2 4 6 7 2" xfId="36913" xr:uid="{00000000-0005-0000-0000-00007B8F0000}"/>
    <cellStyle name="20% - Accent1 4 2 4 6 7 2 2" xfId="36914" xr:uid="{00000000-0005-0000-0000-00007C8F0000}"/>
    <cellStyle name="20% - Accent1 4 2 4 6 7 3" xfId="36915" xr:uid="{00000000-0005-0000-0000-00007D8F0000}"/>
    <cellStyle name="20% - Accent1 4 2 4 6 8" xfId="36916" xr:uid="{00000000-0005-0000-0000-00007E8F0000}"/>
    <cellStyle name="20% - Accent1 4 2 4 6 8 2" xfId="36917" xr:uid="{00000000-0005-0000-0000-00007F8F0000}"/>
    <cellStyle name="20% - Accent1 4 2 4 6 8 2 2" xfId="36918" xr:uid="{00000000-0005-0000-0000-0000808F0000}"/>
    <cellStyle name="20% - Accent1 4 2 4 6 8 3" xfId="36919" xr:uid="{00000000-0005-0000-0000-0000818F0000}"/>
    <cellStyle name="20% - Accent1 4 2 4 6 9" xfId="36920" xr:uid="{00000000-0005-0000-0000-0000828F0000}"/>
    <cellStyle name="20% - Accent1 4 2 4 6 9 2" xfId="36921" xr:uid="{00000000-0005-0000-0000-0000838F0000}"/>
    <cellStyle name="20% - Accent1 4 2 4 7" xfId="36922" xr:uid="{00000000-0005-0000-0000-0000848F0000}"/>
    <cellStyle name="20% - Accent1 4 2 4 7 2" xfId="36923" xr:uid="{00000000-0005-0000-0000-0000858F0000}"/>
    <cellStyle name="20% - Accent1 4 2 4 7 2 2" xfId="36924" xr:uid="{00000000-0005-0000-0000-0000868F0000}"/>
    <cellStyle name="20% - Accent1 4 2 4 7 2 2 2" xfId="36925" xr:uid="{00000000-0005-0000-0000-0000878F0000}"/>
    <cellStyle name="20% - Accent1 4 2 4 7 2 2 2 2" xfId="36926" xr:uid="{00000000-0005-0000-0000-0000888F0000}"/>
    <cellStyle name="20% - Accent1 4 2 4 7 2 2 3" xfId="36927" xr:uid="{00000000-0005-0000-0000-0000898F0000}"/>
    <cellStyle name="20% - Accent1 4 2 4 7 2 3" xfId="36928" xr:uid="{00000000-0005-0000-0000-00008A8F0000}"/>
    <cellStyle name="20% - Accent1 4 2 4 7 2 3 2" xfId="36929" xr:uid="{00000000-0005-0000-0000-00008B8F0000}"/>
    <cellStyle name="20% - Accent1 4 2 4 7 2 4" xfId="36930" xr:uid="{00000000-0005-0000-0000-00008C8F0000}"/>
    <cellStyle name="20% - Accent1 4 2 4 7 3" xfId="36931" xr:uid="{00000000-0005-0000-0000-00008D8F0000}"/>
    <cellStyle name="20% - Accent1 4 2 4 7 3 2" xfId="36932" xr:uid="{00000000-0005-0000-0000-00008E8F0000}"/>
    <cellStyle name="20% - Accent1 4 2 4 7 3 2 2" xfId="36933" xr:uid="{00000000-0005-0000-0000-00008F8F0000}"/>
    <cellStyle name="20% - Accent1 4 2 4 7 3 2 2 2" xfId="36934" xr:uid="{00000000-0005-0000-0000-0000908F0000}"/>
    <cellStyle name="20% - Accent1 4 2 4 7 3 2 3" xfId="36935" xr:uid="{00000000-0005-0000-0000-0000918F0000}"/>
    <cellStyle name="20% - Accent1 4 2 4 7 3 3" xfId="36936" xr:uid="{00000000-0005-0000-0000-0000928F0000}"/>
    <cellStyle name="20% - Accent1 4 2 4 7 3 3 2" xfId="36937" xr:uid="{00000000-0005-0000-0000-0000938F0000}"/>
    <cellStyle name="20% - Accent1 4 2 4 7 3 4" xfId="36938" xr:uid="{00000000-0005-0000-0000-0000948F0000}"/>
    <cellStyle name="20% - Accent1 4 2 4 7 4" xfId="36939" xr:uid="{00000000-0005-0000-0000-0000958F0000}"/>
    <cellStyle name="20% - Accent1 4 2 4 7 4 2" xfId="36940" xr:uid="{00000000-0005-0000-0000-0000968F0000}"/>
    <cellStyle name="20% - Accent1 4 2 4 7 4 2 2" xfId="36941" xr:uid="{00000000-0005-0000-0000-0000978F0000}"/>
    <cellStyle name="20% - Accent1 4 2 4 7 4 2 2 2" xfId="36942" xr:uid="{00000000-0005-0000-0000-0000988F0000}"/>
    <cellStyle name="20% - Accent1 4 2 4 7 4 2 3" xfId="36943" xr:uid="{00000000-0005-0000-0000-0000998F0000}"/>
    <cellStyle name="20% - Accent1 4 2 4 7 4 3" xfId="36944" xr:uid="{00000000-0005-0000-0000-00009A8F0000}"/>
    <cellStyle name="20% - Accent1 4 2 4 7 4 3 2" xfId="36945" xr:uid="{00000000-0005-0000-0000-00009B8F0000}"/>
    <cellStyle name="20% - Accent1 4 2 4 7 4 4" xfId="36946" xr:uid="{00000000-0005-0000-0000-00009C8F0000}"/>
    <cellStyle name="20% - Accent1 4 2 4 7 5" xfId="36947" xr:uid="{00000000-0005-0000-0000-00009D8F0000}"/>
    <cellStyle name="20% - Accent1 4 2 4 7 5 2" xfId="36948" xr:uid="{00000000-0005-0000-0000-00009E8F0000}"/>
    <cellStyle name="20% - Accent1 4 2 4 7 5 2 2" xfId="36949" xr:uid="{00000000-0005-0000-0000-00009F8F0000}"/>
    <cellStyle name="20% - Accent1 4 2 4 7 5 3" xfId="36950" xr:uid="{00000000-0005-0000-0000-0000A08F0000}"/>
    <cellStyle name="20% - Accent1 4 2 4 7 6" xfId="36951" xr:uid="{00000000-0005-0000-0000-0000A18F0000}"/>
    <cellStyle name="20% - Accent1 4 2 4 7 6 2" xfId="36952" xr:uid="{00000000-0005-0000-0000-0000A28F0000}"/>
    <cellStyle name="20% - Accent1 4 2 4 7 6 2 2" xfId="36953" xr:uid="{00000000-0005-0000-0000-0000A38F0000}"/>
    <cellStyle name="20% - Accent1 4 2 4 7 6 3" xfId="36954" xr:uid="{00000000-0005-0000-0000-0000A48F0000}"/>
    <cellStyle name="20% - Accent1 4 2 4 7 7" xfId="36955" xr:uid="{00000000-0005-0000-0000-0000A58F0000}"/>
    <cellStyle name="20% - Accent1 4 2 4 7 7 2" xfId="36956" xr:uid="{00000000-0005-0000-0000-0000A68F0000}"/>
    <cellStyle name="20% - Accent1 4 2 4 7 8" xfId="36957" xr:uid="{00000000-0005-0000-0000-0000A78F0000}"/>
    <cellStyle name="20% - Accent1 4 2 4 7 8 2" xfId="36958" xr:uid="{00000000-0005-0000-0000-0000A88F0000}"/>
    <cellStyle name="20% - Accent1 4 2 4 7 9" xfId="36959" xr:uid="{00000000-0005-0000-0000-0000A98F0000}"/>
    <cellStyle name="20% - Accent1 4 2 4 8" xfId="36960" xr:uid="{00000000-0005-0000-0000-0000AA8F0000}"/>
    <cellStyle name="20% - Accent1 4 2 4 8 2" xfId="36961" xr:uid="{00000000-0005-0000-0000-0000AB8F0000}"/>
    <cellStyle name="20% - Accent1 4 2 4 8 2 2" xfId="36962" xr:uid="{00000000-0005-0000-0000-0000AC8F0000}"/>
    <cellStyle name="20% - Accent1 4 2 4 8 2 2 2" xfId="36963" xr:uid="{00000000-0005-0000-0000-0000AD8F0000}"/>
    <cellStyle name="20% - Accent1 4 2 4 8 2 2 2 2" xfId="36964" xr:uid="{00000000-0005-0000-0000-0000AE8F0000}"/>
    <cellStyle name="20% - Accent1 4 2 4 8 2 2 3" xfId="36965" xr:uid="{00000000-0005-0000-0000-0000AF8F0000}"/>
    <cellStyle name="20% - Accent1 4 2 4 8 2 3" xfId="36966" xr:uid="{00000000-0005-0000-0000-0000B08F0000}"/>
    <cellStyle name="20% - Accent1 4 2 4 8 2 3 2" xfId="36967" xr:uid="{00000000-0005-0000-0000-0000B18F0000}"/>
    <cellStyle name="20% - Accent1 4 2 4 8 2 4" xfId="36968" xr:uid="{00000000-0005-0000-0000-0000B28F0000}"/>
    <cellStyle name="20% - Accent1 4 2 4 8 3" xfId="36969" xr:uid="{00000000-0005-0000-0000-0000B38F0000}"/>
    <cellStyle name="20% - Accent1 4 2 4 8 3 2" xfId="36970" xr:uid="{00000000-0005-0000-0000-0000B48F0000}"/>
    <cellStyle name="20% - Accent1 4 2 4 8 3 2 2" xfId="36971" xr:uid="{00000000-0005-0000-0000-0000B58F0000}"/>
    <cellStyle name="20% - Accent1 4 2 4 8 3 2 2 2" xfId="36972" xr:uid="{00000000-0005-0000-0000-0000B68F0000}"/>
    <cellStyle name="20% - Accent1 4 2 4 8 3 2 3" xfId="36973" xr:uid="{00000000-0005-0000-0000-0000B78F0000}"/>
    <cellStyle name="20% - Accent1 4 2 4 8 3 3" xfId="36974" xr:uid="{00000000-0005-0000-0000-0000B88F0000}"/>
    <cellStyle name="20% - Accent1 4 2 4 8 3 3 2" xfId="36975" xr:uid="{00000000-0005-0000-0000-0000B98F0000}"/>
    <cellStyle name="20% - Accent1 4 2 4 8 3 4" xfId="36976" xr:uid="{00000000-0005-0000-0000-0000BA8F0000}"/>
    <cellStyle name="20% - Accent1 4 2 4 8 4" xfId="36977" xr:uid="{00000000-0005-0000-0000-0000BB8F0000}"/>
    <cellStyle name="20% - Accent1 4 2 4 8 4 2" xfId="36978" xr:uid="{00000000-0005-0000-0000-0000BC8F0000}"/>
    <cellStyle name="20% - Accent1 4 2 4 8 4 2 2" xfId="36979" xr:uid="{00000000-0005-0000-0000-0000BD8F0000}"/>
    <cellStyle name="20% - Accent1 4 2 4 8 4 2 2 2" xfId="36980" xr:uid="{00000000-0005-0000-0000-0000BE8F0000}"/>
    <cellStyle name="20% - Accent1 4 2 4 8 4 2 3" xfId="36981" xr:uid="{00000000-0005-0000-0000-0000BF8F0000}"/>
    <cellStyle name="20% - Accent1 4 2 4 8 4 3" xfId="36982" xr:uid="{00000000-0005-0000-0000-0000C08F0000}"/>
    <cellStyle name="20% - Accent1 4 2 4 8 4 3 2" xfId="36983" xr:uid="{00000000-0005-0000-0000-0000C18F0000}"/>
    <cellStyle name="20% - Accent1 4 2 4 8 4 4" xfId="36984" xr:uid="{00000000-0005-0000-0000-0000C28F0000}"/>
    <cellStyle name="20% - Accent1 4 2 4 8 5" xfId="36985" xr:uid="{00000000-0005-0000-0000-0000C38F0000}"/>
    <cellStyle name="20% - Accent1 4 2 4 8 5 2" xfId="36986" xr:uid="{00000000-0005-0000-0000-0000C48F0000}"/>
    <cellStyle name="20% - Accent1 4 2 4 8 5 2 2" xfId="36987" xr:uid="{00000000-0005-0000-0000-0000C58F0000}"/>
    <cellStyle name="20% - Accent1 4 2 4 8 5 3" xfId="36988" xr:uid="{00000000-0005-0000-0000-0000C68F0000}"/>
    <cellStyle name="20% - Accent1 4 2 4 8 6" xfId="36989" xr:uid="{00000000-0005-0000-0000-0000C78F0000}"/>
    <cellStyle name="20% - Accent1 4 2 4 8 6 2" xfId="36990" xr:uid="{00000000-0005-0000-0000-0000C88F0000}"/>
    <cellStyle name="20% - Accent1 4 2 4 8 6 2 2" xfId="36991" xr:uid="{00000000-0005-0000-0000-0000C98F0000}"/>
    <cellStyle name="20% - Accent1 4 2 4 8 6 3" xfId="36992" xr:uid="{00000000-0005-0000-0000-0000CA8F0000}"/>
    <cellStyle name="20% - Accent1 4 2 4 8 7" xfId="36993" xr:uid="{00000000-0005-0000-0000-0000CB8F0000}"/>
    <cellStyle name="20% - Accent1 4 2 4 8 7 2" xfId="36994" xr:uid="{00000000-0005-0000-0000-0000CC8F0000}"/>
    <cellStyle name="20% - Accent1 4 2 4 8 8" xfId="36995" xr:uid="{00000000-0005-0000-0000-0000CD8F0000}"/>
    <cellStyle name="20% - Accent1 4 2 4 8 8 2" xfId="36996" xr:uid="{00000000-0005-0000-0000-0000CE8F0000}"/>
    <cellStyle name="20% - Accent1 4 2 4 8 9" xfId="36997" xr:uid="{00000000-0005-0000-0000-0000CF8F0000}"/>
    <cellStyle name="20% - Accent1 4 2 4 9" xfId="36998" xr:uid="{00000000-0005-0000-0000-0000D08F0000}"/>
    <cellStyle name="20% - Accent1 4 2 4 9 2" xfId="36999" xr:uid="{00000000-0005-0000-0000-0000D18F0000}"/>
    <cellStyle name="20% - Accent1 4 2 4 9 2 2" xfId="37000" xr:uid="{00000000-0005-0000-0000-0000D28F0000}"/>
    <cellStyle name="20% - Accent1 4 2 4 9 2 2 2" xfId="37001" xr:uid="{00000000-0005-0000-0000-0000D38F0000}"/>
    <cellStyle name="20% - Accent1 4 2 4 9 2 3" xfId="37002" xr:uid="{00000000-0005-0000-0000-0000D48F0000}"/>
    <cellStyle name="20% - Accent1 4 2 4 9 3" xfId="37003" xr:uid="{00000000-0005-0000-0000-0000D58F0000}"/>
    <cellStyle name="20% - Accent1 4 2 4 9 3 2" xfId="37004" xr:uid="{00000000-0005-0000-0000-0000D68F0000}"/>
    <cellStyle name="20% - Accent1 4 2 4 9 4" xfId="37005" xr:uid="{00000000-0005-0000-0000-0000D78F0000}"/>
    <cellStyle name="20% - Accent1 4 2 5" xfId="37006" xr:uid="{00000000-0005-0000-0000-0000D88F0000}"/>
    <cellStyle name="20% - Accent1 4 2 5 10" xfId="37007" xr:uid="{00000000-0005-0000-0000-0000D98F0000}"/>
    <cellStyle name="20% - Accent1 4 2 5 10 2" xfId="37008" xr:uid="{00000000-0005-0000-0000-0000DA8F0000}"/>
    <cellStyle name="20% - Accent1 4 2 5 10 2 2" xfId="37009" xr:uid="{00000000-0005-0000-0000-0000DB8F0000}"/>
    <cellStyle name="20% - Accent1 4 2 5 10 2 2 2" xfId="37010" xr:uid="{00000000-0005-0000-0000-0000DC8F0000}"/>
    <cellStyle name="20% - Accent1 4 2 5 10 2 3" xfId="37011" xr:uid="{00000000-0005-0000-0000-0000DD8F0000}"/>
    <cellStyle name="20% - Accent1 4 2 5 10 3" xfId="37012" xr:uid="{00000000-0005-0000-0000-0000DE8F0000}"/>
    <cellStyle name="20% - Accent1 4 2 5 10 3 2" xfId="37013" xr:uid="{00000000-0005-0000-0000-0000DF8F0000}"/>
    <cellStyle name="20% - Accent1 4 2 5 10 4" xfId="37014" xr:uid="{00000000-0005-0000-0000-0000E08F0000}"/>
    <cellStyle name="20% - Accent1 4 2 5 11" xfId="37015" xr:uid="{00000000-0005-0000-0000-0000E18F0000}"/>
    <cellStyle name="20% - Accent1 4 2 5 11 2" xfId="37016" xr:uid="{00000000-0005-0000-0000-0000E28F0000}"/>
    <cellStyle name="20% - Accent1 4 2 5 11 2 2" xfId="37017" xr:uid="{00000000-0005-0000-0000-0000E38F0000}"/>
    <cellStyle name="20% - Accent1 4 2 5 11 3" xfId="37018" xr:uid="{00000000-0005-0000-0000-0000E48F0000}"/>
    <cellStyle name="20% - Accent1 4 2 5 12" xfId="37019" xr:uid="{00000000-0005-0000-0000-0000E58F0000}"/>
    <cellStyle name="20% - Accent1 4 2 5 12 2" xfId="37020" xr:uid="{00000000-0005-0000-0000-0000E68F0000}"/>
    <cellStyle name="20% - Accent1 4 2 5 12 2 2" xfId="37021" xr:uid="{00000000-0005-0000-0000-0000E78F0000}"/>
    <cellStyle name="20% - Accent1 4 2 5 12 3" xfId="37022" xr:uid="{00000000-0005-0000-0000-0000E88F0000}"/>
    <cellStyle name="20% - Accent1 4 2 5 13" xfId="37023" xr:uid="{00000000-0005-0000-0000-0000E98F0000}"/>
    <cellStyle name="20% - Accent1 4 2 5 13 2" xfId="37024" xr:uid="{00000000-0005-0000-0000-0000EA8F0000}"/>
    <cellStyle name="20% - Accent1 4 2 5 14" xfId="37025" xr:uid="{00000000-0005-0000-0000-0000EB8F0000}"/>
    <cellStyle name="20% - Accent1 4 2 5 14 2" xfId="37026" xr:uid="{00000000-0005-0000-0000-0000EC8F0000}"/>
    <cellStyle name="20% - Accent1 4 2 5 15" xfId="37027" xr:uid="{00000000-0005-0000-0000-0000ED8F0000}"/>
    <cellStyle name="20% - Accent1 4 2 5 2" xfId="37028" xr:uid="{00000000-0005-0000-0000-0000EE8F0000}"/>
    <cellStyle name="20% - Accent1 4 2 5 2 10" xfId="37029" xr:uid="{00000000-0005-0000-0000-0000EF8F0000}"/>
    <cellStyle name="20% - Accent1 4 2 5 2 10 2" xfId="37030" xr:uid="{00000000-0005-0000-0000-0000F08F0000}"/>
    <cellStyle name="20% - Accent1 4 2 5 2 10 2 2" xfId="37031" xr:uid="{00000000-0005-0000-0000-0000F18F0000}"/>
    <cellStyle name="20% - Accent1 4 2 5 2 10 3" xfId="37032" xr:uid="{00000000-0005-0000-0000-0000F28F0000}"/>
    <cellStyle name="20% - Accent1 4 2 5 2 11" xfId="37033" xr:uid="{00000000-0005-0000-0000-0000F38F0000}"/>
    <cellStyle name="20% - Accent1 4 2 5 2 11 2" xfId="37034" xr:uid="{00000000-0005-0000-0000-0000F48F0000}"/>
    <cellStyle name="20% - Accent1 4 2 5 2 11 2 2" xfId="37035" xr:uid="{00000000-0005-0000-0000-0000F58F0000}"/>
    <cellStyle name="20% - Accent1 4 2 5 2 11 3" xfId="37036" xr:uid="{00000000-0005-0000-0000-0000F68F0000}"/>
    <cellStyle name="20% - Accent1 4 2 5 2 12" xfId="37037" xr:uid="{00000000-0005-0000-0000-0000F78F0000}"/>
    <cellStyle name="20% - Accent1 4 2 5 2 12 2" xfId="37038" xr:uid="{00000000-0005-0000-0000-0000F88F0000}"/>
    <cellStyle name="20% - Accent1 4 2 5 2 13" xfId="37039" xr:uid="{00000000-0005-0000-0000-0000F98F0000}"/>
    <cellStyle name="20% - Accent1 4 2 5 2 13 2" xfId="37040" xr:uid="{00000000-0005-0000-0000-0000FA8F0000}"/>
    <cellStyle name="20% - Accent1 4 2 5 2 14" xfId="37041" xr:uid="{00000000-0005-0000-0000-0000FB8F0000}"/>
    <cellStyle name="20% - Accent1 4 2 5 2 2" xfId="37042" xr:uid="{00000000-0005-0000-0000-0000FC8F0000}"/>
    <cellStyle name="20% - Accent1 4 2 5 2 2 10" xfId="37043" xr:uid="{00000000-0005-0000-0000-0000FD8F0000}"/>
    <cellStyle name="20% - Accent1 4 2 5 2 2 10 2" xfId="37044" xr:uid="{00000000-0005-0000-0000-0000FE8F0000}"/>
    <cellStyle name="20% - Accent1 4 2 5 2 2 11" xfId="37045" xr:uid="{00000000-0005-0000-0000-0000FF8F0000}"/>
    <cellStyle name="20% - Accent1 4 2 5 2 2 2" xfId="37046" xr:uid="{00000000-0005-0000-0000-000000900000}"/>
    <cellStyle name="20% - Accent1 4 2 5 2 2 2 2" xfId="37047" xr:uid="{00000000-0005-0000-0000-000001900000}"/>
    <cellStyle name="20% - Accent1 4 2 5 2 2 2 2 2" xfId="37048" xr:uid="{00000000-0005-0000-0000-000002900000}"/>
    <cellStyle name="20% - Accent1 4 2 5 2 2 2 2 2 2" xfId="37049" xr:uid="{00000000-0005-0000-0000-000003900000}"/>
    <cellStyle name="20% - Accent1 4 2 5 2 2 2 2 2 2 2" xfId="37050" xr:uid="{00000000-0005-0000-0000-000004900000}"/>
    <cellStyle name="20% - Accent1 4 2 5 2 2 2 2 2 3" xfId="37051" xr:uid="{00000000-0005-0000-0000-000005900000}"/>
    <cellStyle name="20% - Accent1 4 2 5 2 2 2 2 3" xfId="37052" xr:uid="{00000000-0005-0000-0000-000006900000}"/>
    <cellStyle name="20% - Accent1 4 2 5 2 2 2 2 3 2" xfId="37053" xr:uid="{00000000-0005-0000-0000-000007900000}"/>
    <cellStyle name="20% - Accent1 4 2 5 2 2 2 2 4" xfId="37054" xr:uid="{00000000-0005-0000-0000-000008900000}"/>
    <cellStyle name="20% - Accent1 4 2 5 2 2 2 3" xfId="37055" xr:uid="{00000000-0005-0000-0000-000009900000}"/>
    <cellStyle name="20% - Accent1 4 2 5 2 2 2 3 2" xfId="37056" xr:uid="{00000000-0005-0000-0000-00000A900000}"/>
    <cellStyle name="20% - Accent1 4 2 5 2 2 2 3 2 2" xfId="37057" xr:uid="{00000000-0005-0000-0000-00000B900000}"/>
    <cellStyle name="20% - Accent1 4 2 5 2 2 2 3 2 2 2" xfId="37058" xr:uid="{00000000-0005-0000-0000-00000C900000}"/>
    <cellStyle name="20% - Accent1 4 2 5 2 2 2 3 2 3" xfId="37059" xr:uid="{00000000-0005-0000-0000-00000D900000}"/>
    <cellStyle name="20% - Accent1 4 2 5 2 2 2 3 3" xfId="37060" xr:uid="{00000000-0005-0000-0000-00000E900000}"/>
    <cellStyle name="20% - Accent1 4 2 5 2 2 2 3 3 2" xfId="37061" xr:uid="{00000000-0005-0000-0000-00000F900000}"/>
    <cellStyle name="20% - Accent1 4 2 5 2 2 2 3 4" xfId="37062" xr:uid="{00000000-0005-0000-0000-000010900000}"/>
    <cellStyle name="20% - Accent1 4 2 5 2 2 2 4" xfId="37063" xr:uid="{00000000-0005-0000-0000-000011900000}"/>
    <cellStyle name="20% - Accent1 4 2 5 2 2 2 4 2" xfId="37064" xr:uid="{00000000-0005-0000-0000-000012900000}"/>
    <cellStyle name="20% - Accent1 4 2 5 2 2 2 4 2 2" xfId="37065" xr:uid="{00000000-0005-0000-0000-000013900000}"/>
    <cellStyle name="20% - Accent1 4 2 5 2 2 2 4 2 2 2" xfId="37066" xr:uid="{00000000-0005-0000-0000-000014900000}"/>
    <cellStyle name="20% - Accent1 4 2 5 2 2 2 4 2 3" xfId="37067" xr:uid="{00000000-0005-0000-0000-000015900000}"/>
    <cellStyle name="20% - Accent1 4 2 5 2 2 2 4 3" xfId="37068" xr:uid="{00000000-0005-0000-0000-000016900000}"/>
    <cellStyle name="20% - Accent1 4 2 5 2 2 2 4 3 2" xfId="37069" xr:uid="{00000000-0005-0000-0000-000017900000}"/>
    <cellStyle name="20% - Accent1 4 2 5 2 2 2 4 4" xfId="37070" xr:uid="{00000000-0005-0000-0000-000018900000}"/>
    <cellStyle name="20% - Accent1 4 2 5 2 2 2 5" xfId="37071" xr:uid="{00000000-0005-0000-0000-000019900000}"/>
    <cellStyle name="20% - Accent1 4 2 5 2 2 2 5 2" xfId="37072" xr:uid="{00000000-0005-0000-0000-00001A900000}"/>
    <cellStyle name="20% - Accent1 4 2 5 2 2 2 5 2 2" xfId="37073" xr:uid="{00000000-0005-0000-0000-00001B900000}"/>
    <cellStyle name="20% - Accent1 4 2 5 2 2 2 5 3" xfId="37074" xr:uid="{00000000-0005-0000-0000-00001C900000}"/>
    <cellStyle name="20% - Accent1 4 2 5 2 2 2 6" xfId="37075" xr:uid="{00000000-0005-0000-0000-00001D900000}"/>
    <cellStyle name="20% - Accent1 4 2 5 2 2 2 6 2" xfId="37076" xr:uid="{00000000-0005-0000-0000-00001E900000}"/>
    <cellStyle name="20% - Accent1 4 2 5 2 2 2 6 2 2" xfId="37077" xr:uid="{00000000-0005-0000-0000-00001F900000}"/>
    <cellStyle name="20% - Accent1 4 2 5 2 2 2 6 3" xfId="37078" xr:uid="{00000000-0005-0000-0000-000020900000}"/>
    <cellStyle name="20% - Accent1 4 2 5 2 2 2 7" xfId="37079" xr:uid="{00000000-0005-0000-0000-000021900000}"/>
    <cellStyle name="20% - Accent1 4 2 5 2 2 2 7 2" xfId="37080" xr:uid="{00000000-0005-0000-0000-000022900000}"/>
    <cellStyle name="20% - Accent1 4 2 5 2 2 2 8" xfId="37081" xr:uid="{00000000-0005-0000-0000-000023900000}"/>
    <cellStyle name="20% - Accent1 4 2 5 2 2 2 8 2" xfId="37082" xr:uid="{00000000-0005-0000-0000-000024900000}"/>
    <cellStyle name="20% - Accent1 4 2 5 2 2 2 9" xfId="37083" xr:uid="{00000000-0005-0000-0000-000025900000}"/>
    <cellStyle name="20% - Accent1 4 2 5 2 2 3" xfId="37084" xr:uid="{00000000-0005-0000-0000-000026900000}"/>
    <cellStyle name="20% - Accent1 4 2 5 2 2 3 2" xfId="37085" xr:uid="{00000000-0005-0000-0000-000027900000}"/>
    <cellStyle name="20% - Accent1 4 2 5 2 2 3 2 2" xfId="37086" xr:uid="{00000000-0005-0000-0000-000028900000}"/>
    <cellStyle name="20% - Accent1 4 2 5 2 2 3 2 2 2" xfId="37087" xr:uid="{00000000-0005-0000-0000-000029900000}"/>
    <cellStyle name="20% - Accent1 4 2 5 2 2 3 2 2 2 2" xfId="37088" xr:uid="{00000000-0005-0000-0000-00002A900000}"/>
    <cellStyle name="20% - Accent1 4 2 5 2 2 3 2 2 3" xfId="37089" xr:uid="{00000000-0005-0000-0000-00002B900000}"/>
    <cellStyle name="20% - Accent1 4 2 5 2 2 3 2 3" xfId="37090" xr:uid="{00000000-0005-0000-0000-00002C900000}"/>
    <cellStyle name="20% - Accent1 4 2 5 2 2 3 2 3 2" xfId="37091" xr:uid="{00000000-0005-0000-0000-00002D900000}"/>
    <cellStyle name="20% - Accent1 4 2 5 2 2 3 2 4" xfId="37092" xr:uid="{00000000-0005-0000-0000-00002E900000}"/>
    <cellStyle name="20% - Accent1 4 2 5 2 2 3 3" xfId="37093" xr:uid="{00000000-0005-0000-0000-00002F900000}"/>
    <cellStyle name="20% - Accent1 4 2 5 2 2 3 3 2" xfId="37094" xr:uid="{00000000-0005-0000-0000-000030900000}"/>
    <cellStyle name="20% - Accent1 4 2 5 2 2 3 3 2 2" xfId="37095" xr:uid="{00000000-0005-0000-0000-000031900000}"/>
    <cellStyle name="20% - Accent1 4 2 5 2 2 3 3 2 2 2" xfId="37096" xr:uid="{00000000-0005-0000-0000-000032900000}"/>
    <cellStyle name="20% - Accent1 4 2 5 2 2 3 3 2 3" xfId="37097" xr:uid="{00000000-0005-0000-0000-000033900000}"/>
    <cellStyle name="20% - Accent1 4 2 5 2 2 3 3 3" xfId="37098" xr:uid="{00000000-0005-0000-0000-000034900000}"/>
    <cellStyle name="20% - Accent1 4 2 5 2 2 3 3 3 2" xfId="37099" xr:uid="{00000000-0005-0000-0000-000035900000}"/>
    <cellStyle name="20% - Accent1 4 2 5 2 2 3 3 4" xfId="37100" xr:uid="{00000000-0005-0000-0000-000036900000}"/>
    <cellStyle name="20% - Accent1 4 2 5 2 2 3 4" xfId="37101" xr:uid="{00000000-0005-0000-0000-000037900000}"/>
    <cellStyle name="20% - Accent1 4 2 5 2 2 3 4 2" xfId="37102" xr:uid="{00000000-0005-0000-0000-000038900000}"/>
    <cellStyle name="20% - Accent1 4 2 5 2 2 3 4 2 2" xfId="37103" xr:uid="{00000000-0005-0000-0000-000039900000}"/>
    <cellStyle name="20% - Accent1 4 2 5 2 2 3 4 2 2 2" xfId="37104" xr:uid="{00000000-0005-0000-0000-00003A900000}"/>
    <cellStyle name="20% - Accent1 4 2 5 2 2 3 4 2 3" xfId="37105" xr:uid="{00000000-0005-0000-0000-00003B900000}"/>
    <cellStyle name="20% - Accent1 4 2 5 2 2 3 4 3" xfId="37106" xr:uid="{00000000-0005-0000-0000-00003C900000}"/>
    <cellStyle name="20% - Accent1 4 2 5 2 2 3 4 3 2" xfId="37107" xr:uid="{00000000-0005-0000-0000-00003D900000}"/>
    <cellStyle name="20% - Accent1 4 2 5 2 2 3 4 4" xfId="37108" xr:uid="{00000000-0005-0000-0000-00003E900000}"/>
    <cellStyle name="20% - Accent1 4 2 5 2 2 3 5" xfId="37109" xr:uid="{00000000-0005-0000-0000-00003F900000}"/>
    <cellStyle name="20% - Accent1 4 2 5 2 2 3 5 2" xfId="37110" xr:uid="{00000000-0005-0000-0000-000040900000}"/>
    <cellStyle name="20% - Accent1 4 2 5 2 2 3 5 2 2" xfId="37111" xr:uid="{00000000-0005-0000-0000-000041900000}"/>
    <cellStyle name="20% - Accent1 4 2 5 2 2 3 5 3" xfId="37112" xr:uid="{00000000-0005-0000-0000-000042900000}"/>
    <cellStyle name="20% - Accent1 4 2 5 2 2 3 6" xfId="37113" xr:uid="{00000000-0005-0000-0000-000043900000}"/>
    <cellStyle name="20% - Accent1 4 2 5 2 2 3 6 2" xfId="37114" xr:uid="{00000000-0005-0000-0000-000044900000}"/>
    <cellStyle name="20% - Accent1 4 2 5 2 2 3 6 2 2" xfId="37115" xr:uid="{00000000-0005-0000-0000-000045900000}"/>
    <cellStyle name="20% - Accent1 4 2 5 2 2 3 6 3" xfId="37116" xr:uid="{00000000-0005-0000-0000-000046900000}"/>
    <cellStyle name="20% - Accent1 4 2 5 2 2 3 7" xfId="37117" xr:uid="{00000000-0005-0000-0000-000047900000}"/>
    <cellStyle name="20% - Accent1 4 2 5 2 2 3 7 2" xfId="37118" xr:uid="{00000000-0005-0000-0000-000048900000}"/>
    <cellStyle name="20% - Accent1 4 2 5 2 2 3 8" xfId="37119" xr:uid="{00000000-0005-0000-0000-000049900000}"/>
    <cellStyle name="20% - Accent1 4 2 5 2 2 3 8 2" xfId="37120" xr:uid="{00000000-0005-0000-0000-00004A900000}"/>
    <cellStyle name="20% - Accent1 4 2 5 2 2 3 9" xfId="37121" xr:uid="{00000000-0005-0000-0000-00004B900000}"/>
    <cellStyle name="20% - Accent1 4 2 5 2 2 4" xfId="37122" xr:uid="{00000000-0005-0000-0000-00004C900000}"/>
    <cellStyle name="20% - Accent1 4 2 5 2 2 4 2" xfId="37123" xr:uid="{00000000-0005-0000-0000-00004D900000}"/>
    <cellStyle name="20% - Accent1 4 2 5 2 2 4 2 2" xfId="37124" xr:uid="{00000000-0005-0000-0000-00004E900000}"/>
    <cellStyle name="20% - Accent1 4 2 5 2 2 4 2 2 2" xfId="37125" xr:uid="{00000000-0005-0000-0000-00004F900000}"/>
    <cellStyle name="20% - Accent1 4 2 5 2 2 4 2 3" xfId="37126" xr:uid="{00000000-0005-0000-0000-000050900000}"/>
    <cellStyle name="20% - Accent1 4 2 5 2 2 4 3" xfId="37127" xr:uid="{00000000-0005-0000-0000-000051900000}"/>
    <cellStyle name="20% - Accent1 4 2 5 2 2 4 3 2" xfId="37128" xr:uid="{00000000-0005-0000-0000-000052900000}"/>
    <cellStyle name="20% - Accent1 4 2 5 2 2 4 4" xfId="37129" xr:uid="{00000000-0005-0000-0000-000053900000}"/>
    <cellStyle name="20% - Accent1 4 2 5 2 2 5" xfId="37130" xr:uid="{00000000-0005-0000-0000-000054900000}"/>
    <cellStyle name="20% - Accent1 4 2 5 2 2 5 2" xfId="37131" xr:uid="{00000000-0005-0000-0000-000055900000}"/>
    <cellStyle name="20% - Accent1 4 2 5 2 2 5 2 2" xfId="37132" xr:uid="{00000000-0005-0000-0000-000056900000}"/>
    <cellStyle name="20% - Accent1 4 2 5 2 2 5 2 2 2" xfId="37133" xr:uid="{00000000-0005-0000-0000-000057900000}"/>
    <cellStyle name="20% - Accent1 4 2 5 2 2 5 2 3" xfId="37134" xr:uid="{00000000-0005-0000-0000-000058900000}"/>
    <cellStyle name="20% - Accent1 4 2 5 2 2 5 3" xfId="37135" xr:uid="{00000000-0005-0000-0000-000059900000}"/>
    <cellStyle name="20% - Accent1 4 2 5 2 2 5 3 2" xfId="37136" xr:uid="{00000000-0005-0000-0000-00005A900000}"/>
    <cellStyle name="20% - Accent1 4 2 5 2 2 5 4" xfId="37137" xr:uid="{00000000-0005-0000-0000-00005B900000}"/>
    <cellStyle name="20% - Accent1 4 2 5 2 2 6" xfId="37138" xr:uid="{00000000-0005-0000-0000-00005C900000}"/>
    <cellStyle name="20% - Accent1 4 2 5 2 2 6 2" xfId="37139" xr:uid="{00000000-0005-0000-0000-00005D900000}"/>
    <cellStyle name="20% - Accent1 4 2 5 2 2 6 2 2" xfId="37140" xr:uid="{00000000-0005-0000-0000-00005E900000}"/>
    <cellStyle name="20% - Accent1 4 2 5 2 2 6 2 2 2" xfId="37141" xr:uid="{00000000-0005-0000-0000-00005F900000}"/>
    <cellStyle name="20% - Accent1 4 2 5 2 2 6 2 3" xfId="37142" xr:uid="{00000000-0005-0000-0000-000060900000}"/>
    <cellStyle name="20% - Accent1 4 2 5 2 2 6 3" xfId="37143" xr:uid="{00000000-0005-0000-0000-000061900000}"/>
    <cellStyle name="20% - Accent1 4 2 5 2 2 6 3 2" xfId="37144" xr:uid="{00000000-0005-0000-0000-000062900000}"/>
    <cellStyle name="20% - Accent1 4 2 5 2 2 6 4" xfId="37145" xr:uid="{00000000-0005-0000-0000-000063900000}"/>
    <cellStyle name="20% - Accent1 4 2 5 2 2 7" xfId="37146" xr:uid="{00000000-0005-0000-0000-000064900000}"/>
    <cellStyle name="20% - Accent1 4 2 5 2 2 7 2" xfId="37147" xr:uid="{00000000-0005-0000-0000-000065900000}"/>
    <cellStyle name="20% - Accent1 4 2 5 2 2 7 2 2" xfId="37148" xr:uid="{00000000-0005-0000-0000-000066900000}"/>
    <cellStyle name="20% - Accent1 4 2 5 2 2 7 3" xfId="37149" xr:uid="{00000000-0005-0000-0000-000067900000}"/>
    <cellStyle name="20% - Accent1 4 2 5 2 2 8" xfId="37150" xr:uid="{00000000-0005-0000-0000-000068900000}"/>
    <cellStyle name="20% - Accent1 4 2 5 2 2 8 2" xfId="37151" xr:uid="{00000000-0005-0000-0000-000069900000}"/>
    <cellStyle name="20% - Accent1 4 2 5 2 2 8 2 2" xfId="37152" xr:uid="{00000000-0005-0000-0000-00006A900000}"/>
    <cellStyle name="20% - Accent1 4 2 5 2 2 8 3" xfId="37153" xr:uid="{00000000-0005-0000-0000-00006B900000}"/>
    <cellStyle name="20% - Accent1 4 2 5 2 2 9" xfId="37154" xr:uid="{00000000-0005-0000-0000-00006C900000}"/>
    <cellStyle name="20% - Accent1 4 2 5 2 2 9 2" xfId="37155" xr:uid="{00000000-0005-0000-0000-00006D900000}"/>
    <cellStyle name="20% - Accent1 4 2 5 2 3" xfId="37156" xr:uid="{00000000-0005-0000-0000-00006E900000}"/>
    <cellStyle name="20% - Accent1 4 2 5 2 3 10" xfId="37157" xr:uid="{00000000-0005-0000-0000-00006F900000}"/>
    <cellStyle name="20% - Accent1 4 2 5 2 3 10 2" xfId="37158" xr:uid="{00000000-0005-0000-0000-000070900000}"/>
    <cellStyle name="20% - Accent1 4 2 5 2 3 11" xfId="37159" xr:uid="{00000000-0005-0000-0000-000071900000}"/>
    <cellStyle name="20% - Accent1 4 2 5 2 3 2" xfId="37160" xr:uid="{00000000-0005-0000-0000-000072900000}"/>
    <cellStyle name="20% - Accent1 4 2 5 2 3 2 2" xfId="37161" xr:uid="{00000000-0005-0000-0000-000073900000}"/>
    <cellStyle name="20% - Accent1 4 2 5 2 3 2 2 2" xfId="37162" xr:uid="{00000000-0005-0000-0000-000074900000}"/>
    <cellStyle name="20% - Accent1 4 2 5 2 3 2 2 2 2" xfId="37163" xr:uid="{00000000-0005-0000-0000-000075900000}"/>
    <cellStyle name="20% - Accent1 4 2 5 2 3 2 2 2 2 2" xfId="37164" xr:uid="{00000000-0005-0000-0000-000076900000}"/>
    <cellStyle name="20% - Accent1 4 2 5 2 3 2 2 2 3" xfId="37165" xr:uid="{00000000-0005-0000-0000-000077900000}"/>
    <cellStyle name="20% - Accent1 4 2 5 2 3 2 2 3" xfId="37166" xr:uid="{00000000-0005-0000-0000-000078900000}"/>
    <cellStyle name="20% - Accent1 4 2 5 2 3 2 2 3 2" xfId="37167" xr:uid="{00000000-0005-0000-0000-000079900000}"/>
    <cellStyle name="20% - Accent1 4 2 5 2 3 2 2 4" xfId="37168" xr:uid="{00000000-0005-0000-0000-00007A900000}"/>
    <cellStyle name="20% - Accent1 4 2 5 2 3 2 3" xfId="37169" xr:uid="{00000000-0005-0000-0000-00007B900000}"/>
    <cellStyle name="20% - Accent1 4 2 5 2 3 2 3 2" xfId="37170" xr:uid="{00000000-0005-0000-0000-00007C900000}"/>
    <cellStyle name="20% - Accent1 4 2 5 2 3 2 3 2 2" xfId="37171" xr:uid="{00000000-0005-0000-0000-00007D900000}"/>
    <cellStyle name="20% - Accent1 4 2 5 2 3 2 3 2 2 2" xfId="37172" xr:uid="{00000000-0005-0000-0000-00007E900000}"/>
    <cellStyle name="20% - Accent1 4 2 5 2 3 2 3 2 3" xfId="37173" xr:uid="{00000000-0005-0000-0000-00007F900000}"/>
    <cellStyle name="20% - Accent1 4 2 5 2 3 2 3 3" xfId="37174" xr:uid="{00000000-0005-0000-0000-000080900000}"/>
    <cellStyle name="20% - Accent1 4 2 5 2 3 2 3 3 2" xfId="37175" xr:uid="{00000000-0005-0000-0000-000081900000}"/>
    <cellStyle name="20% - Accent1 4 2 5 2 3 2 3 4" xfId="37176" xr:uid="{00000000-0005-0000-0000-000082900000}"/>
    <cellStyle name="20% - Accent1 4 2 5 2 3 2 4" xfId="37177" xr:uid="{00000000-0005-0000-0000-000083900000}"/>
    <cellStyle name="20% - Accent1 4 2 5 2 3 2 4 2" xfId="37178" xr:uid="{00000000-0005-0000-0000-000084900000}"/>
    <cellStyle name="20% - Accent1 4 2 5 2 3 2 4 2 2" xfId="37179" xr:uid="{00000000-0005-0000-0000-000085900000}"/>
    <cellStyle name="20% - Accent1 4 2 5 2 3 2 4 2 2 2" xfId="37180" xr:uid="{00000000-0005-0000-0000-000086900000}"/>
    <cellStyle name="20% - Accent1 4 2 5 2 3 2 4 2 3" xfId="37181" xr:uid="{00000000-0005-0000-0000-000087900000}"/>
    <cellStyle name="20% - Accent1 4 2 5 2 3 2 4 3" xfId="37182" xr:uid="{00000000-0005-0000-0000-000088900000}"/>
    <cellStyle name="20% - Accent1 4 2 5 2 3 2 4 3 2" xfId="37183" xr:uid="{00000000-0005-0000-0000-000089900000}"/>
    <cellStyle name="20% - Accent1 4 2 5 2 3 2 4 4" xfId="37184" xr:uid="{00000000-0005-0000-0000-00008A900000}"/>
    <cellStyle name="20% - Accent1 4 2 5 2 3 2 5" xfId="37185" xr:uid="{00000000-0005-0000-0000-00008B900000}"/>
    <cellStyle name="20% - Accent1 4 2 5 2 3 2 5 2" xfId="37186" xr:uid="{00000000-0005-0000-0000-00008C900000}"/>
    <cellStyle name="20% - Accent1 4 2 5 2 3 2 5 2 2" xfId="37187" xr:uid="{00000000-0005-0000-0000-00008D900000}"/>
    <cellStyle name="20% - Accent1 4 2 5 2 3 2 5 3" xfId="37188" xr:uid="{00000000-0005-0000-0000-00008E900000}"/>
    <cellStyle name="20% - Accent1 4 2 5 2 3 2 6" xfId="37189" xr:uid="{00000000-0005-0000-0000-00008F900000}"/>
    <cellStyle name="20% - Accent1 4 2 5 2 3 2 6 2" xfId="37190" xr:uid="{00000000-0005-0000-0000-000090900000}"/>
    <cellStyle name="20% - Accent1 4 2 5 2 3 2 6 2 2" xfId="37191" xr:uid="{00000000-0005-0000-0000-000091900000}"/>
    <cellStyle name="20% - Accent1 4 2 5 2 3 2 6 3" xfId="37192" xr:uid="{00000000-0005-0000-0000-000092900000}"/>
    <cellStyle name="20% - Accent1 4 2 5 2 3 2 7" xfId="37193" xr:uid="{00000000-0005-0000-0000-000093900000}"/>
    <cellStyle name="20% - Accent1 4 2 5 2 3 2 7 2" xfId="37194" xr:uid="{00000000-0005-0000-0000-000094900000}"/>
    <cellStyle name="20% - Accent1 4 2 5 2 3 2 8" xfId="37195" xr:uid="{00000000-0005-0000-0000-000095900000}"/>
    <cellStyle name="20% - Accent1 4 2 5 2 3 2 8 2" xfId="37196" xr:uid="{00000000-0005-0000-0000-000096900000}"/>
    <cellStyle name="20% - Accent1 4 2 5 2 3 2 9" xfId="37197" xr:uid="{00000000-0005-0000-0000-000097900000}"/>
    <cellStyle name="20% - Accent1 4 2 5 2 3 3" xfId="37198" xr:uid="{00000000-0005-0000-0000-000098900000}"/>
    <cellStyle name="20% - Accent1 4 2 5 2 3 3 2" xfId="37199" xr:uid="{00000000-0005-0000-0000-000099900000}"/>
    <cellStyle name="20% - Accent1 4 2 5 2 3 3 2 2" xfId="37200" xr:uid="{00000000-0005-0000-0000-00009A900000}"/>
    <cellStyle name="20% - Accent1 4 2 5 2 3 3 2 2 2" xfId="37201" xr:uid="{00000000-0005-0000-0000-00009B900000}"/>
    <cellStyle name="20% - Accent1 4 2 5 2 3 3 2 2 2 2" xfId="37202" xr:uid="{00000000-0005-0000-0000-00009C900000}"/>
    <cellStyle name="20% - Accent1 4 2 5 2 3 3 2 2 3" xfId="37203" xr:uid="{00000000-0005-0000-0000-00009D900000}"/>
    <cellStyle name="20% - Accent1 4 2 5 2 3 3 2 3" xfId="37204" xr:uid="{00000000-0005-0000-0000-00009E900000}"/>
    <cellStyle name="20% - Accent1 4 2 5 2 3 3 2 3 2" xfId="37205" xr:uid="{00000000-0005-0000-0000-00009F900000}"/>
    <cellStyle name="20% - Accent1 4 2 5 2 3 3 2 4" xfId="37206" xr:uid="{00000000-0005-0000-0000-0000A0900000}"/>
    <cellStyle name="20% - Accent1 4 2 5 2 3 3 3" xfId="37207" xr:uid="{00000000-0005-0000-0000-0000A1900000}"/>
    <cellStyle name="20% - Accent1 4 2 5 2 3 3 3 2" xfId="37208" xr:uid="{00000000-0005-0000-0000-0000A2900000}"/>
    <cellStyle name="20% - Accent1 4 2 5 2 3 3 3 2 2" xfId="37209" xr:uid="{00000000-0005-0000-0000-0000A3900000}"/>
    <cellStyle name="20% - Accent1 4 2 5 2 3 3 3 2 2 2" xfId="37210" xr:uid="{00000000-0005-0000-0000-0000A4900000}"/>
    <cellStyle name="20% - Accent1 4 2 5 2 3 3 3 2 3" xfId="37211" xr:uid="{00000000-0005-0000-0000-0000A5900000}"/>
    <cellStyle name="20% - Accent1 4 2 5 2 3 3 3 3" xfId="37212" xr:uid="{00000000-0005-0000-0000-0000A6900000}"/>
    <cellStyle name="20% - Accent1 4 2 5 2 3 3 3 3 2" xfId="37213" xr:uid="{00000000-0005-0000-0000-0000A7900000}"/>
    <cellStyle name="20% - Accent1 4 2 5 2 3 3 3 4" xfId="37214" xr:uid="{00000000-0005-0000-0000-0000A8900000}"/>
    <cellStyle name="20% - Accent1 4 2 5 2 3 3 4" xfId="37215" xr:uid="{00000000-0005-0000-0000-0000A9900000}"/>
    <cellStyle name="20% - Accent1 4 2 5 2 3 3 4 2" xfId="37216" xr:uid="{00000000-0005-0000-0000-0000AA900000}"/>
    <cellStyle name="20% - Accent1 4 2 5 2 3 3 4 2 2" xfId="37217" xr:uid="{00000000-0005-0000-0000-0000AB900000}"/>
    <cellStyle name="20% - Accent1 4 2 5 2 3 3 4 2 2 2" xfId="37218" xr:uid="{00000000-0005-0000-0000-0000AC900000}"/>
    <cellStyle name="20% - Accent1 4 2 5 2 3 3 4 2 3" xfId="37219" xr:uid="{00000000-0005-0000-0000-0000AD900000}"/>
    <cellStyle name="20% - Accent1 4 2 5 2 3 3 4 3" xfId="37220" xr:uid="{00000000-0005-0000-0000-0000AE900000}"/>
    <cellStyle name="20% - Accent1 4 2 5 2 3 3 4 3 2" xfId="37221" xr:uid="{00000000-0005-0000-0000-0000AF900000}"/>
    <cellStyle name="20% - Accent1 4 2 5 2 3 3 4 4" xfId="37222" xr:uid="{00000000-0005-0000-0000-0000B0900000}"/>
    <cellStyle name="20% - Accent1 4 2 5 2 3 3 5" xfId="37223" xr:uid="{00000000-0005-0000-0000-0000B1900000}"/>
    <cellStyle name="20% - Accent1 4 2 5 2 3 3 5 2" xfId="37224" xr:uid="{00000000-0005-0000-0000-0000B2900000}"/>
    <cellStyle name="20% - Accent1 4 2 5 2 3 3 5 2 2" xfId="37225" xr:uid="{00000000-0005-0000-0000-0000B3900000}"/>
    <cellStyle name="20% - Accent1 4 2 5 2 3 3 5 3" xfId="37226" xr:uid="{00000000-0005-0000-0000-0000B4900000}"/>
    <cellStyle name="20% - Accent1 4 2 5 2 3 3 6" xfId="37227" xr:uid="{00000000-0005-0000-0000-0000B5900000}"/>
    <cellStyle name="20% - Accent1 4 2 5 2 3 3 6 2" xfId="37228" xr:uid="{00000000-0005-0000-0000-0000B6900000}"/>
    <cellStyle name="20% - Accent1 4 2 5 2 3 3 6 2 2" xfId="37229" xr:uid="{00000000-0005-0000-0000-0000B7900000}"/>
    <cellStyle name="20% - Accent1 4 2 5 2 3 3 6 3" xfId="37230" xr:uid="{00000000-0005-0000-0000-0000B8900000}"/>
    <cellStyle name="20% - Accent1 4 2 5 2 3 3 7" xfId="37231" xr:uid="{00000000-0005-0000-0000-0000B9900000}"/>
    <cellStyle name="20% - Accent1 4 2 5 2 3 3 7 2" xfId="37232" xr:uid="{00000000-0005-0000-0000-0000BA900000}"/>
    <cellStyle name="20% - Accent1 4 2 5 2 3 3 8" xfId="37233" xr:uid="{00000000-0005-0000-0000-0000BB900000}"/>
    <cellStyle name="20% - Accent1 4 2 5 2 3 3 8 2" xfId="37234" xr:uid="{00000000-0005-0000-0000-0000BC900000}"/>
    <cellStyle name="20% - Accent1 4 2 5 2 3 3 9" xfId="37235" xr:uid="{00000000-0005-0000-0000-0000BD900000}"/>
    <cellStyle name="20% - Accent1 4 2 5 2 3 4" xfId="37236" xr:uid="{00000000-0005-0000-0000-0000BE900000}"/>
    <cellStyle name="20% - Accent1 4 2 5 2 3 4 2" xfId="37237" xr:uid="{00000000-0005-0000-0000-0000BF900000}"/>
    <cellStyle name="20% - Accent1 4 2 5 2 3 4 2 2" xfId="37238" xr:uid="{00000000-0005-0000-0000-0000C0900000}"/>
    <cellStyle name="20% - Accent1 4 2 5 2 3 4 2 2 2" xfId="37239" xr:uid="{00000000-0005-0000-0000-0000C1900000}"/>
    <cellStyle name="20% - Accent1 4 2 5 2 3 4 2 3" xfId="37240" xr:uid="{00000000-0005-0000-0000-0000C2900000}"/>
    <cellStyle name="20% - Accent1 4 2 5 2 3 4 3" xfId="37241" xr:uid="{00000000-0005-0000-0000-0000C3900000}"/>
    <cellStyle name="20% - Accent1 4 2 5 2 3 4 3 2" xfId="37242" xr:uid="{00000000-0005-0000-0000-0000C4900000}"/>
    <cellStyle name="20% - Accent1 4 2 5 2 3 4 4" xfId="37243" xr:uid="{00000000-0005-0000-0000-0000C5900000}"/>
    <cellStyle name="20% - Accent1 4 2 5 2 3 5" xfId="37244" xr:uid="{00000000-0005-0000-0000-0000C6900000}"/>
    <cellStyle name="20% - Accent1 4 2 5 2 3 5 2" xfId="37245" xr:uid="{00000000-0005-0000-0000-0000C7900000}"/>
    <cellStyle name="20% - Accent1 4 2 5 2 3 5 2 2" xfId="37246" xr:uid="{00000000-0005-0000-0000-0000C8900000}"/>
    <cellStyle name="20% - Accent1 4 2 5 2 3 5 2 2 2" xfId="37247" xr:uid="{00000000-0005-0000-0000-0000C9900000}"/>
    <cellStyle name="20% - Accent1 4 2 5 2 3 5 2 3" xfId="37248" xr:uid="{00000000-0005-0000-0000-0000CA900000}"/>
    <cellStyle name="20% - Accent1 4 2 5 2 3 5 3" xfId="37249" xr:uid="{00000000-0005-0000-0000-0000CB900000}"/>
    <cellStyle name="20% - Accent1 4 2 5 2 3 5 3 2" xfId="37250" xr:uid="{00000000-0005-0000-0000-0000CC900000}"/>
    <cellStyle name="20% - Accent1 4 2 5 2 3 5 4" xfId="37251" xr:uid="{00000000-0005-0000-0000-0000CD900000}"/>
    <cellStyle name="20% - Accent1 4 2 5 2 3 6" xfId="37252" xr:uid="{00000000-0005-0000-0000-0000CE900000}"/>
    <cellStyle name="20% - Accent1 4 2 5 2 3 6 2" xfId="37253" xr:uid="{00000000-0005-0000-0000-0000CF900000}"/>
    <cellStyle name="20% - Accent1 4 2 5 2 3 6 2 2" xfId="37254" xr:uid="{00000000-0005-0000-0000-0000D0900000}"/>
    <cellStyle name="20% - Accent1 4 2 5 2 3 6 2 2 2" xfId="37255" xr:uid="{00000000-0005-0000-0000-0000D1900000}"/>
    <cellStyle name="20% - Accent1 4 2 5 2 3 6 2 3" xfId="37256" xr:uid="{00000000-0005-0000-0000-0000D2900000}"/>
    <cellStyle name="20% - Accent1 4 2 5 2 3 6 3" xfId="37257" xr:uid="{00000000-0005-0000-0000-0000D3900000}"/>
    <cellStyle name="20% - Accent1 4 2 5 2 3 6 3 2" xfId="37258" xr:uid="{00000000-0005-0000-0000-0000D4900000}"/>
    <cellStyle name="20% - Accent1 4 2 5 2 3 6 4" xfId="37259" xr:uid="{00000000-0005-0000-0000-0000D5900000}"/>
    <cellStyle name="20% - Accent1 4 2 5 2 3 7" xfId="37260" xr:uid="{00000000-0005-0000-0000-0000D6900000}"/>
    <cellStyle name="20% - Accent1 4 2 5 2 3 7 2" xfId="37261" xr:uid="{00000000-0005-0000-0000-0000D7900000}"/>
    <cellStyle name="20% - Accent1 4 2 5 2 3 7 2 2" xfId="37262" xr:uid="{00000000-0005-0000-0000-0000D8900000}"/>
    <cellStyle name="20% - Accent1 4 2 5 2 3 7 3" xfId="37263" xr:uid="{00000000-0005-0000-0000-0000D9900000}"/>
    <cellStyle name="20% - Accent1 4 2 5 2 3 8" xfId="37264" xr:uid="{00000000-0005-0000-0000-0000DA900000}"/>
    <cellStyle name="20% - Accent1 4 2 5 2 3 8 2" xfId="37265" xr:uid="{00000000-0005-0000-0000-0000DB900000}"/>
    <cellStyle name="20% - Accent1 4 2 5 2 3 8 2 2" xfId="37266" xr:uid="{00000000-0005-0000-0000-0000DC900000}"/>
    <cellStyle name="20% - Accent1 4 2 5 2 3 8 3" xfId="37267" xr:uid="{00000000-0005-0000-0000-0000DD900000}"/>
    <cellStyle name="20% - Accent1 4 2 5 2 3 9" xfId="37268" xr:uid="{00000000-0005-0000-0000-0000DE900000}"/>
    <cellStyle name="20% - Accent1 4 2 5 2 3 9 2" xfId="37269" xr:uid="{00000000-0005-0000-0000-0000DF900000}"/>
    <cellStyle name="20% - Accent1 4 2 5 2 4" xfId="37270" xr:uid="{00000000-0005-0000-0000-0000E0900000}"/>
    <cellStyle name="20% - Accent1 4 2 5 2 4 10" xfId="37271" xr:uid="{00000000-0005-0000-0000-0000E1900000}"/>
    <cellStyle name="20% - Accent1 4 2 5 2 4 10 2" xfId="37272" xr:uid="{00000000-0005-0000-0000-0000E2900000}"/>
    <cellStyle name="20% - Accent1 4 2 5 2 4 11" xfId="37273" xr:uid="{00000000-0005-0000-0000-0000E3900000}"/>
    <cellStyle name="20% - Accent1 4 2 5 2 4 2" xfId="37274" xr:uid="{00000000-0005-0000-0000-0000E4900000}"/>
    <cellStyle name="20% - Accent1 4 2 5 2 4 2 2" xfId="37275" xr:uid="{00000000-0005-0000-0000-0000E5900000}"/>
    <cellStyle name="20% - Accent1 4 2 5 2 4 2 2 2" xfId="37276" xr:uid="{00000000-0005-0000-0000-0000E6900000}"/>
    <cellStyle name="20% - Accent1 4 2 5 2 4 2 2 2 2" xfId="37277" xr:uid="{00000000-0005-0000-0000-0000E7900000}"/>
    <cellStyle name="20% - Accent1 4 2 5 2 4 2 2 2 2 2" xfId="37278" xr:uid="{00000000-0005-0000-0000-0000E8900000}"/>
    <cellStyle name="20% - Accent1 4 2 5 2 4 2 2 2 3" xfId="37279" xr:uid="{00000000-0005-0000-0000-0000E9900000}"/>
    <cellStyle name="20% - Accent1 4 2 5 2 4 2 2 3" xfId="37280" xr:uid="{00000000-0005-0000-0000-0000EA900000}"/>
    <cellStyle name="20% - Accent1 4 2 5 2 4 2 2 3 2" xfId="37281" xr:uid="{00000000-0005-0000-0000-0000EB900000}"/>
    <cellStyle name="20% - Accent1 4 2 5 2 4 2 2 4" xfId="37282" xr:uid="{00000000-0005-0000-0000-0000EC900000}"/>
    <cellStyle name="20% - Accent1 4 2 5 2 4 2 3" xfId="37283" xr:uid="{00000000-0005-0000-0000-0000ED900000}"/>
    <cellStyle name="20% - Accent1 4 2 5 2 4 2 3 2" xfId="37284" xr:uid="{00000000-0005-0000-0000-0000EE900000}"/>
    <cellStyle name="20% - Accent1 4 2 5 2 4 2 3 2 2" xfId="37285" xr:uid="{00000000-0005-0000-0000-0000EF900000}"/>
    <cellStyle name="20% - Accent1 4 2 5 2 4 2 3 2 2 2" xfId="37286" xr:uid="{00000000-0005-0000-0000-0000F0900000}"/>
    <cellStyle name="20% - Accent1 4 2 5 2 4 2 3 2 3" xfId="37287" xr:uid="{00000000-0005-0000-0000-0000F1900000}"/>
    <cellStyle name="20% - Accent1 4 2 5 2 4 2 3 3" xfId="37288" xr:uid="{00000000-0005-0000-0000-0000F2900000}"/>
    <cellStyle name="20% - Accent1 4 2 5 2 4 2 3 3 2" xfId="37289" xr:uid="{00000000-0005-0000-0000-0000F3900000}"/>
    <cellStyle name="20% - Accent1 4 2 5 2 4 2 3 4" xfId="37290" xr:uid="{00000000-0005-0000-0000-0000F4900000}"/>
    <cellStyle name="20% - Accent1 4 2 5 2 4 2 4" xfId="37291" xr:uid="{00000000-0005-0000-0000-0000F5900000}"/>
    <cellStyle name="20% - Accent1 4 2 5 2 4 2 4 2" xfId="37292" xr:uid="{00000000-0005-0000-0000-0000F6900000}"/>
    <cellStyle name="20% - Accent1 4 2 5 2 4 2 4 2 2" xfId="37293" xr:uid="{00000000-0005-0000-0000-0000F7900000}"/>
    <cellStyle name="20% - Accent1 4 2 5 2 4 2 4 2 2 2" xfId="37294" xr:uid="{00000000-0005-0000-0000-0000F8900000}"/>
    <cellStyle name="20% - Accent1 4 2 5 2 4 2 4 2 3" xfId="37295" xr:uid="{00000000-0005-0000-0000-0000F9900000}"/>
    <cellStyle name="20% - Accent1 4 2 5 2 4 2 4 3" xfId="37296" xr:uid="{00000000-0005-0000-0000-0000FA900000}"/>
    <cellStyle name="20% - Accent1 4 2 5 2 4 2 4 3 2" xfId="37297" xr:uid="{00000000-0005-0000-0000-0000FB900000}"/>
    <cellStyle name="20% - Accent1 4 2 5 2 4 2 4 4" xfId="37298" xr:uid="{00000000-0005-0000-0000-0000FC900000}"/>
    <cellStyle name="20% - Accent1 4 2 5 2 4 2 5" xfId="37299" xr:uid="{00000000-0005-0000-0000-0000FD900000}"/>
    <cellStyle name="20% - Accent1 4 2 5 2 4 2 5 2" xfId="37300" xr:uid="{00000000-0005-0000-0000-0000FE900000}"/>
    <cellStyle name="20% - Accent1 4 2 5 2 4 2 5 2 2" xfId="37301" xr:uid="{00000000-0005-0000-0000-0000FF900000}"/>
    <cellStyle name="20% - Accent1 4 2 5 2 4 2 5 3" xfId="37302" xr:uid="{00000000-0005-0000-0000-000000910000}"/>
    <cellStyle name="20% - Accent1 4 2 5 2 4 2 6" xfId="37303" xr:uid="{00000000-0005-0000-0000-000001910000}"/>
    <cellStyle name="20% - Accent1 4 2 5 2 4 2 6 2" xfId="37304" xr:uid="{00000000-0005-0000-0000-000002910000}"/>
    <cellStyle name="20% - Accent1 4 2 5 2 4 2 6 2 2" xfId="37305" xr:uid="{00000000-0005-0000-0000-000003910000}"/>
    <cellStyle name="20% - Accent1 4 2 5 2 4 2 6 3" xfId="37306" xr:uid="{00000000-0005-0000-0000-000004910000}"/>
    <cellStyle name="20% - Accent1 4 2 5 2 4 2 7" xfId="37307" xr:uid="{00000000-0005-0000-0000-000005910000}"/>
    <cellStyle name="20% - Accent1 4 2 5 2 4 2 7 2" xfId="37308" xr:uid="{00000000-0005-0000-0000-000006910000}"/>
    <cellStyle name="20% - Accent1 4 2 5 2 4 2 8" xfId="37309" xr:uid="{00000000-0005-0000-0000-000007910000}"/>
    <cellStyle name="20% - Accent1 4 2 5 2 4 2 8 2" xfId="37310" xr:uid="{00000000-0005-0000-0000-000008910000}"/>
    <cellStyle name="20% - Accent1 4 2 5 2 4 2 9" xfId="37311" xr:uid="{00000000-0005-0000-0000-000009910000}"/>
    <cellStyle name="20% - Accent1 4 2 5 2 4 3" xfId="37312" xr:uid="{00000000-0005-0000-0000-00000A910000}"/>
    <cellStyle name="20% - Accent1 4 2 5 2 4 3 2" xfId="37313" xr:uid="{00000000-0005-0000-0000-00000B910000}"/>
    <cellStyle name="20% - Accent1 4 2 5 2 4 3 2 2" xfId="37314" xr:uid="{00000000-0005-0000-0000-00000C910000}"/>
    <cellStyle name="20% - Accent1 4 2 5 2 4 3 2 2 2" xfId="37315" xr:uid="{00000000-0005-0000-0000-00000D910000}"/>
    <cellStyle name="20% - Accent1 4 2 5 2 4 3 2 2 2 2" xfId="37316" xr:uid="{00000000-0005-0000-0000-00000E910000}"/>
    <cellStyle name="20% - Accent1 4 2 5 2 4 3 2 2 3" xfId="37317" xr:uid="{00000000-0005-0000-0000-00000F910000}"/>
    <cellStyle name="20% - Accent1 4 2 5 2 4 3 2 3" xfId="37318" xr:uid="{00000000-0005-0000-0000-000010910000}"/>
    <cellStyle name="20% - Accent1 4 2 5 2 4 3 2 3 2" xfId="37319" xr:uid="{00000000-0005-0000-0000-000011910000}"/>
    <cellStyle name="20% - Accent1 4 2 5 2 4 3 2 4" xfId="37320" xr:uid="{00000000-0005-0000-0000-000012910000}"/>
    <cellStyle name="20% - Accent1 4 2 5 2 4 3 3" xfId="37321" xr:uid="{00000000-0005-0000-0000-000013910000}"/>
    <cellStyle name="20% - Accent1 4 2 5 2 4 3 3 2" xfId="37322" xr:uid="{00000000-0005-0000-0000-000014910000}"/>
    <cellStyle name="20% - Accent1 4 2 5 2 4 3 3 2 2" xfId="37323" xr:uid="{00000000-0005-0000-0000-000015910000}"/>
    <cellStyle name="20% - Accent1 4 2 5 2 4 3 3 2 2 2" xfId="37324" xr:uid="{00000000-0005-0000-0000-000016910000}"/>
    <cellStyle name="20% - Accent1 4 2 5 2 4 3 3 2 3" xfId="37325" xr:uid="{00000000-0005-0000-0000-000017910000}"/>
    <cellStyle name="20% - Accent1 4 2 5 2 4 3 3 3" xfId="37326" xr:uid="{00000000-0005-0000-0000-000018910000}"/>
    <cellStyle name="20% - Accent1 4 2 5 2 4 3 3 3 2" xfId="37327" xr:uid="{00000000-0005-0000-0000-000019910000}"/>
    <cellStyle name="20% - Accent1 4 2 5 2 4 3 3 4" xfId="37328" xr:uid="{00000000-0005-0000-0000-00001A910000}"/>
    <cellStyle name="20% - Accent1 4 2 5 2 4 3 4" xfId="37329" xr:uid="{00000000-0005-0000-0000-00001B910000}"/>
    <cellStyle name="20% - Accent1 4 2 5 2 4 3 4 2" xfId="37330" xr:uid="{00000000-0005-0000-0000-00001C910000}"/>
    <cellStyle name="20% - Accent1 4 2 5 2 4 3 4 2 2" xfId="37331" xr:uid="{00000000-0005-0000-0000-00001D910000}"/>
    <cellStyle name="20% - Accent1 4 2 5 2 4 3 4 2 2 2" xfId="37332" xr:uid="{00000000-0005-0000-0000-00001E910000}"/>
    <cellStyle name="20% - Accent1 4 2 5 2 4 3 4 2 3" xfId="37333" xr:uid="{00000000-0005-0000-0000-00001F910000}"/>
    <cellStyle name="20% - Accent1 4 2 5 2 4 3 4 3" xfId="37334" xr:uid="{00000000-0005-0000-0000-000020910000}"/>
    <cellStyle name="20% - Accent1 4 2 5 2 4 3 4 3 2" xfId="37335" xr:uid="{00000000-0005-0000-0000-000021910000}"/>
    <cellStyle name="20% - Accent1 4 2 5 2 4 3 4 4" xfId="37336" xr:uid="{00000000-0005-0000-0000-000022910000}"/>
    <cellStyle name="20% - Accent1 4 2 5 2 4 3 5" xfId="37337" xr:uid="{00000000-0005-0000-0000-000023910000}"/>
    <cellStyle name="20% - Accent1 4 2 5 2 4 3 5 2" xfId="37338" xr:uid="{00000000-0005-0000-0000-000024910000}"/>
    <cellStyle name="20% - Accent1 4 2 5 2 4 3 5 2 2" xfId="37339" xr:uid="{00000000-0005-0000-0000-000025910000}"/>
    <cellStyle name="20% - Accent1 4 2 5 2 4 3 5 3" xfId="37340" xr:uid="{00000000-0005-0000-0000-000026910000}"/>
    <cellStyle name="20% - Accent1 4 2 5 2 4 3 6" xfId="37341" xr:uid="{00000000-0005-0000-0000-000027910000}"/>
    <cellStyle name="20% - Accent1 4 2 5 2 4 3 6 2" xfId="37342" xr:uid="{00000000-0005-0000-0000-000028910000}"/>
    <cellStyle name="20% - Accent1 4 2 5 2 4 3 6 2 2" xfId="37343" xr:uid="{00000000-0005-0000-0000-000029910000}"/>
    <cellStyle name="20% - Accent1 4 2 5 2 4 3 6 3" xfId="37344" xr:uid="{00000000-0005-0000-0000-00002A910000}"/>
    <cellStyle name="20% - Accent1 4 2 5 2 4 3 7" xfId="37345" xr:uid="{00000000-0005-0000-0000-00002B910000}"/>
    <cellStyle name="20% - Accent1 4 2 5 2 4 3 7 2" xfId="37346" xr:uid="{00000000-0005-0000-0000-00002C910000}"/>
    <cellStyle name="20% - Accent1 4 2 5 2 4 3 8" xfId="37347" xr:uid="{00000000-0005-0000-0000-00002D910000}"/>
    <cellStyle name="20% - Accent1 4 2 5 2 4 3 8 2" xfId="37348" xr:uid="{00000000-0005-0000-0000-00002E910000}"/>
    <cellStyle name="20% - Accent1 4 2 5 2 4 3 9" xfId="37349" xr:uid="{00000000-0005-0000-0000-00002F910000}"/>
    <cellStyle name="20% - Accent1 4 2 5 2 4 4" xfId="37350" xr:uid="{00000000-0005-0000-0000-000030910000}"/>
    <cellStyle name="20% - Accent1 4 2 5 2 4 4 2" xfId="37351" xr:uid="{00000000-0005-0000-0000-000031910000}"/>
    <cellStyle name="20% - Accent1 4 2 5 2 4 4 2 2" xfId="37352" xr:uid="{00000000-0005-0000-0000-000032910000}"/>
    <cellStyle name="20% - Accent1 4 2 5 2 4 4 2 2 2" xfId="37353" xr:uid="{00000000-0005-0000-0000-000033910000}"/>
    <cellStyle name="20% - Accent1 4 2 5 2 4 4 2 3" xfId="37354" xr:uid="{00000000-0005-0000-0000-000034910000}"/>
    <cellStyle name="20% - Accent1 4 2 5 2 4 4 3" xfId="37355" xr:uid="{00000000-0005-0000-0000-000035910000}"/>
    <cellStyle name="20% - Accent1 4 2 5 2 4 4 3 2" xfId="37356" xr:uid="{00000000-0005-0000-0000-000036910000}"/>
    <cellStyle name="20% - Accent1 4 2 5 2 4 4 4" xfId="37357" xr:uid="{00000000-0005-0000-0000-000037910000}"/>
    <cellStyle name="20% - Accent1 4 2 5 2 4 5" xfId="37358" xr:uid="{00000000-0005-0000-0000-000038910000}"/>
    <cellStyle name="20% - Accent1 4 2 5 2 4 5 2" xfId="37359" xr:uid="{00000000-0005-0000-0000-000039910000}"/>
    <cellStyle name="20% - Accent1 4 2 5 2 4 5 2 2" xfId="37360" xr:uid="{00000000-0005-0000-0000-00003A910000}"/>
    <cellStyle name="20% - Accent1 4 2 5 2 4 5 2 2 2" xfId="37361" xr:uid="{00000000-0005-0000-0000-00003B910000}"/>
    <cellStyle name="20% - Accent1 4 2 5 2 4 5 2 3" xfId="37362" xr:uid="{00000000-0005-0000-0000-00003C910000}"/>
    <cellStyle name="20% - Accent1 4 2 5 2 4 5 3" xfId="37363" xr:uid="{00000000-0005-0000-0000-00003D910000}"/>
    <cellStyle name="20% - Accent1 4 2 5 2 4 5 3 2" xfId="37364" xr:uid="{00000000-0005-0000-0000-00003E910000}"/>
    <cellStyle name="20% - Accent1 4 2 5 2 4 5 4" xfId="37365" xr:uid="{00000000-0005-0000-0000-00003F910000}"/>
    <cellStyle name="20% - Accent1 4 2 5 2 4 6" xfId="37366" xr:uid="{00000000-0005-0000-0000-000040910000}"/>
    <cellStyle name="20% - Accent1 4 2 5 2 4 6 2" xfId="37367" xr:uid="{00000000-0005-0000-0000-000041910000}"/>
    <cellStyle name="20% - Accent1 4 2 5 2 4 6 2 2" xfId="37368" xr:uid="{00000000-0005-0000-0000-000042910000}"/>
    <cellStyle name="20% - Accent1 4 2 5 2 4 6 2 2 2" xfId="37369" xr:uid="{00000000-0005-0000-0000-000043910000}"/>
    <cellStyle name="20% - Accent1 4 2 5 2 4 6 2 3" xfId="37370" xr:uid="{00000000-0005-0000-0000-000044910000}"/>
    <cellStyle name="20% - Accent1 4 2 5 2 4 6 3" xfId="37371" xr:uid="{00000000-0005-0000-0000-000045910000}"/>
    <cellStyle name="20% - Accent1 4 2 5 2 4 6 3 2" xfId="37372" xr:uid="{00000000-0005-0000-0000-000046910000}"/>
    <cellStyle name="20% - Accent1 4 2 5 2 4 6 4" xfId="37373" xr:uid="{00000000-0005-0000-0000-000047910000}"/>
    <cellStyle name="20% - Accent1 4 2 5 2 4 7" xfId="37374" xr:uid="{00000000-0005-0000-0000-000048910000}"/>
    <cellStyle name="20% - Accent1 4 2 5 2 4 7 2" xfId="37375" xr:uid="{00000000-0005-0000-0000-000049910000}"/>
    <cellStyle name="20% - Accent1 4 2 5 2 4 7 2 2" xfId="37376" xr:uid="{00000000-0005-0000-0000-00004A910000}"/>
    <cellStyle name="20% - Accent1 4 2 5 2 4 7 3" xfId="37377" xr:uid="{00000000-0005-0000-0000-00004B910000}"/>
    <cellStyle name="20% - Accent1 4 2 5 2 4 8" xfId="37378" xr:uid="{00000000-0005-0000-0000-00004C910000}"/>
    <cellStyle name="20% - Accent1 4 2 5 2 4 8 2" xfId="37379" xr:uid="{00000000-0005-0000-0000-00004D910000}"/>
    <cellStyle name="20% - Accent1 4 2 5 2 4 8 2 2" xfId="37380" xr:uid="{00000000-0005-0000-0000-00004E910000}"/>
    <cellStyle name="20% - Accent1 4 2 5 2 4 8 3" xfId="37381" xr:uid="{00000000-0005-0000-0000-00004F910000}"/>
    <cellStyle name="20% - Accent1 4 2 5 2 4 9" xfId="37382" xr:uid="{00000000-0005-0000-0000-000050910000}"/>
    <cellStyle name="20% - Accent1 4 2 5 2 4 9 2" xfId="37383" xr:uid="{00000000-0005-0000-0000-000051910000}"/>
    <cellStyle name="20% - Accent1 4 2 5 2 5" xfId="37384" xr:uid="{00000000-0005-0000-0000-000052910000}"/>
    <cellStyle name="20% - Accent1 4 2 5 2 5 2" xfId="37385" xr:uid="{00000000-0005-0000-0000-000053910000}"/>
    <cellStyle name="20% - Accent1 4 2 5 2 5 2 2" xfId="37386" xr:uid="{00000000-0005-0000-0000-000054910000}"/>
    <cellStyle name="20% - Accent1 4 2 5 2 5 2 2 2" xfId="37387" xr:uid="{00000000-0005-0000-0000-000055910000}"/>
    <cellStyle name="20% - Accent1 4 2 5 2 5 2 2 2 2" xfId="37388" xr:uid="{00000000-0005-0000-0000-000056910000}"/>
    <cellStyle name="20% - Accent1 4 2 5 2 5 2 2 3" xfId="37389" xr:uid="{00000000-0005-0000-0000-000057910000}"/>
    <cellStyle name="20% - Accent1 4 2 5 2 5 2 3" xfId="37390" xr:uid="{00000000-0005-0000-0000-000058910000}"/>
    <cellStyle name="20% - Accent1 4 2 5 2 5 2 3 2" xfId="37391" xr:uid="{00000000-0005-0000-0000-000059910000}"/>
    <cellStyle name="20% - Accent1 4 2 5 2 5 2 4" xfId="37392" xr:uid="{00000000-0005-0000-0000-00005A910000}"/>
    <cellStyle name="20% - Accent1 4 2 5 2 5 3" xfId="37393" xr:uid="{00000000-0005-0000-0000-00005B910000}"/>
    <cellStyle name="20% - Accent1 4 2 5 2 5 3 2" xfId="37394" xr:uid="{00000000-0005-0000-0000-00005C910000}"/>
    <cellStyle name="20% - Accent1 4 2 5 2 5 3 2 2" xfId="37395" xr:uid="{00000000-0005-0000-0000-00005D910000}"/>
    <cellStyle name="20% - Accent1 4 2 5 2 5 3 2 2 2" xfId="37396" xr:uid="{00000000-0005-0000-0000-00005E910000}"/>
    <cellStyle name="20% - Accent1 4 2 5 2 5 3 2 3" xfId="37397" xr:uid="{00000000-0005-0000-0000-00005F910000}"/>
    <cellStyle name="20% - Accent1 4 2 5 2 5 3 3" xfId="37398" xr:uid="{00000000-0005-0000-0000-000060910000}"/>
    <cellStyle name="20% - Accent1 4 2 5 2 5 3 3 2" xfId="37399" xr:uid="{00000000-0005-0000-0000-000061910000}"/>
    <cellStyle name="20% - Accent1 4 2 5 2 5 3 4" xfId="37400" xr:uid="{00000000-0005-0000-0000-000062910000}"/>
    <cellStyle name="20% - Accent1 4 2 5 2 5 4" xfId="37401" xr:uid="{00000000-0005-0000-0000-000063910000}"/>
    <cellStyle name="20% - Accent1 4 2 5 2 5 4 2" xfId="37402" xr:uid="{00000000-0005-0000-0000-000064910000}"/>
    <cellStyle name="20% - Accent1 4 2 5 2 5 4 2 2" xfId="37403" xr:uid="{00000000-0005-0000-0000-000065910000}"/>
    <cellStyle name="20% - Accent1 4 2 5 2 5 4 2 2 2" xfId="37404" xr:uid="{00000000-0005-0000-0000-000066910000}"/>
    <cellStyle name="20% - Accent1 4 2 5 2 5 4 2 3" xfId="37405" xr:uid="{00000000-0005-0000-0000-000067910000}"/>
    <cellStyle name="20% - Accent1 4 2 5 2 5 4 3" xfId="37406" xr:uid="{00000000-0005-0000-0000-000068910000}"/>
    <cellStyle name="20% - Accent1 4 2 5 2 5 4 3 2" xfId="37407" xr:uid="{00000000-0005-0000-0000-000069910000}"/>
    <cellStyle name="20% - Accent1 4 2 5 2 5 4 4" xfId="37408" xr:uid="{00000000-0005-0000-0000-00006A910000}"/>
    <cellStyle name="20% - Accent1 4 2 5 2 5 5" xfId="37409" xr:uid="{00000000-0005-0000-0000-00006B910000}"/>
    <cellStyle name="20% - Accent1 4 2 5 2 5 5 2" xfId="37410" xr:uid="{00000000-0005-0000-0000-00006C910000}"/>
    <cellStyle name="20% - Accent1 4 2 5 2 5 5 2 2" xfId="37411" xr:uid="{00000000-0005-0000-0000-00006D910000}"/>
    <cellStyle name="20% - Accent1 4 2 5 2 5 5 3" xfId="37412" xr:uid="{00000000-0005-0000-0000-00006E910000}"/>
    <cellStyle name="20% - Accent1 4 2 5 2 5 6" xfId="37413" xr:uid="{00000000-0005-0000-0000-00006F910000}"/>
    <cellStyle name="20% - Accent1 4 2 5 2 5 6 2" xfId="37414" xr:uid="{00000000-0005-0000-0000-000070910000}"/>
    <cellStyle name="20% - Accent1 4 2 5 2 5 6 2 2" xfId="37415" xr:uid="{00000000-0005-0000-0000-000071910000}"/>
    <cellStyle name="20% - Accent1 4 2 5 2 5 6 3" xfId="37416" xr:uid="{00000000-0005-0000-0000-000072910000}"/>
    <cellStyle name="20% - Accent1 4 2 5 2 5 7" xfId="37417" xr:uid="{00000000-0005-0000-0000-000073910000}"/>
    <cellStyle name="20% - Accent1 4 2 5 2 5 7 2" xfId="37418" xr:uid="{00000000-0005-0000-0000-000074910000}"/>
    <cellStyle name="20% - Accent1 4 2 5 2 5 8" xfId="37419" xr:uid="{00000000-0005-0000-0000-000075910000}"/>
    <cellStyle name="20% - Accent1 4 2 5 2 5 8 2" xfId="37420" xr:uid="{00000000-0005-0000-0000-000076910000}"/>
    <cellStyle name="20% - Accent1 4 2 5 2 5 9" xfId="37421" xr:uid="{00000000-0005-0000-0000-000077910000}"/>
    <cellStyle name="20% - Accent1 4 2 5 2 6" xfId="37422" xr:uid="{00000000-0005-0000-0000-000078910000}"/>
    <cellStyle name="20% - Accent1 4 2 5 2 6 2" xfId="37423" xr:uid="{00000000-0005-0000-0000-000079910000}"/>
    <cellStyle name="20% - Accent1 4 2 5 2 6 2 2" xfId="37424" xr:uid="{00000000-0005-0000-0000-00007A910000}"/>
    <cellStyle name="20% - Accent1 4 2 5 2 6 2 2 2" xfId="37425" xr:uid="{00000000-0005-0000-0000-00007B910000}"/>
    <cellStyle name="20% - Accent1 4 2 5 2 6 2 2 2 2" xfId="37426" xr:uid="{00000000-0005-0000-0000-00007C910000}"/>
    <cellStyle name="20% - Accent1 4 2 5 2 6 2 2 3" xfId="37427" xr:uid="{00000000-0005-0000-0000-00007D910000}"/>
    <cellStyle name="20% - Accent1 4 2 5 2 6 2 3" xfId="37428" xr:uid="{00000000-0005-0000-0000-00007E910000}"/>
    <cellStyle name="20% - Accent1 4 2 5 2 6 2 3 2" xfId="37429" xr:uid="{00000000-0005-0000-0000-00007F910000}"/>
    <cellStyle name="20% - Accent1 4 2 5 2 6 2 4" xfId="37430" xr:uid="{00000000-0005-0000-0000-000080910000}"/>
    <cellStyle name="20% - Accent1 4 2 5 2 6 3" xfId="37431" xr:uid="{00000000-0005-0000-0000-000081910000}"/>
    <cellStyle name="20% - Accent1 4 2 5 2 6 3 2" xfId="37432" xr:uid="{00000000-0005-0000-0000-000082910000}"/>
    <cellStyle name="20% - Accent1 4 2 5 2 6 3 2 2" xfId="37433" xr:uid="{00000000-0005-0000-0000-000083910000}"/>
    <cellStyle name="20% - Accent1 4 2 5 2 6 3 2 2 2" xfId="37434" xr:uid="{00000000-0005-0000-0000-000084910000}"/>
    <cellStyle name="20% - Accent1 4 2 5 2 6 3 2 3" xfId="37435" xr:uid="{00000000-0005-0000-0000-000085910000}"/>
    <cellStyle name="20% - Accent1 4 2 5 2 6 3 3" xfId="37436" xr:uid="{00000000-0005-0000-0000-000086910000}"/>
    <cellStyle name="20% - Accent1 4 2 5 2 6 3 3 2" xfId="37437" xr:uid="{00000000-0005-0000-0000-000087910000}"/>
    <cellStyle name="20% - Accent1 4 2 5 2 6 3 4" xfId="37438" xr:uid="{00000000-0005-0000-0000-000088910000}"/>
    <cellStyle name="20% - Accent1 4 2 5 2 6 4" xfId="37439" xr:uid="{00000000-0005-0000-0000-000089910000}"/>
    <cellStyle name="20% - Accent1 4 2 5 2 6 4 2" xfId="37440" xr:uid="{00000000-0005-0000-0000-00008A910000}"/>
    <cellStyle name="20% - Accent1 4 2 5 2 6 4 2 2" xfId="37441" xr:uid="{00000000-0005-0000-0000-00008B910000}"/>
    <cellStyle name="20% - Accent1 4 2 5 2 6 4 2 2 2" xfId="37442" xr:uid="{00000000-0005-0000-0000-00008C910000}"/>
    <cellStyle name="20% - Accent1 4 2 5 2 6 4 2 3" xfId="37443" xr:uid="{00000000-0005-0000-0000-00008D910000}"/>
    <cellStyle name="20% - Accent1 4 2 5 2 6 4 3" xfId="37444" xr:uid="{00000000-0005-0000-0000-00008E910000}"/>
    <cellStyle name="20% - Accent1 4 2 5 2 6 4 3 2" xfId="37445" xr:uid="{00000000-0005-0000-0000-00008F910000}"/>
    <cellStyle name="20% - Accent1 4 2 5 2 6 4 4" xfId="37446" xr:uid="{00000000-0005-0000-0000-000090910000}"/>
    <cellStyle name="20% - Accent1 4 2 5 2 6 5" xfId="37447" xr:uid="{00000000-0005-0000-0000-000091910000}"/>
    <cellStyle name="20% - Accent1 4 2 5 2 6 5 2" xfId="37448" xr:uid="{00000000-0005-0000-0000-000092910000}"/>
    <cellStyle name="20% - Accent1 4 2 5 2 6 5 2 2" xfId="37449" xr:uid="{00000000-0005-0000-0000-000093910000}"/>
    <cellStyle name="20% - Accent1 4 2 5 2 6 5 3" xfId="37450" xr:uid="{00000000-0005-0000-0000-000094910000}"/>
    <cellStyle name="20% - Accent1 4 2 5 2 6 6" xfId="37451" xr:uid="{00000000-0005-0000-0000-000095910000}"/>
    <cellStyle name="20% - Accent1 4 2 5 2 6 6 2" xfId="37452" xr:uid="{00000000-0005-0000-0000-000096910000}"/>
    <cellStyle name="20% - Accent1 4 2 5 2 6 6 2 2" xfId="37453" xr:uid="{00000000-0005-0000-0000-000097910000}"/>
    <cellStyle name="20% - Accent1 4 2 5 2 6 6 3" xfId="37454" xr:uid="{00000000-0005-0000-0000-000098910000}"/>
    <cellStyle name="20% - Accent1 4 2 5 2 6 7" xfId="37455" xr:uid="{00000000-0005-0000-0000-000099910000}"/>
    <cellStyle name="20% - Accent1 4 2 5 2 6 7 2" xfId="37456" xr:uid="{00000000-0005-0000-0000-00009A910000}"/>
    <cellStyle name="20% - Accent1 4 2 5 2 6 8" xfId="37457" xr:uid="{00000000-0005-0000-0000-00009B910000}"/>
    <cellStyle name="20% - Accent1 4 2 5 2 6 8 2" xfId="37458" xr:uid="{00000000-0005-0000-0000-00009C910000}"/>
    <cellStyle name="20% - Accent1 4 2 5 2 6 9" xfId="37459" xr:uid="{00000000-0005-0000-0000-00009D910000}"/>
    <cellStyle name="20% - Accent1 4 2 5 2 7" xfId="37460" xr:uid="{00000000-0005-0000-0000-00009E910000}"/>
    <cellStyle name="20% - Accent1 4 2 5 2 7 2" xfId="37461" xr:uid="{00000000-0005-0000-0000-00009F910000}"/>
    <cellStyle name="20% - Accent1 4 2 5 2 7 2 2" xfId="37462" xr:uid="{00000000-0005-0000-0000-0000A0910000}"/>
    <cellStyle name="20% - Accent1 4 2 5 2 7 2 2 2" xfId="37463" xr:uid="{00000000-0005-0000-0000-0000A1910000}"/>
    <cellStyle name="20% - Accent1 4 2 5 2 7 2 3" xfId="37464" xr:uid="{00000000-0005-0000-0000-0000A2910000}"/>
    <cellStyle name="20% - Accent1 4 2 5 2 7 3" xfId="37465" xr:uid="{00000000-0005-0000-0000-0000A3910000}"/>
    <cellStyle name="20% - Accent1 4 2 5 2 7 3 2" xfId="37466" xr:uid="{00000000-0005-0000-0000-0000A4910000}"/>
    <cellStyle name="20% - Accent1 4 2 5 2 7 4" xfId="37467" xr:uid="{00000000-0005-0000-0000-0000A5910000}"/>
    <cellStyle name="20% - Accent1 4 2 5 2 8" xfId="37468" xr:uid="{00000000-0005-0000-0000-0000A6910000}"/>
    <cellStyle name="20% - Accent1 4 2 5 2 8 2" xfId="37469" xr:uid="{00000000-0005-0000-0000-0000A7910000}"/>
    <cellStyle name="20% - Accent1 4 2 5 2 8 2 2" xfId="37470" xr:uid="{00000000-0005-0000-0000-0000A8910000}"/>
    <cellStyle name="20% - Accent1 4 2 5 2 8 2 2 2" xfId="37471" xr:uid="{00000000-0005-0000-0000-0000A9910000}"/>
    <cellStyle name="20% - Accent1 4 2 5 2 8 2 3" xfId="37472" xr:uid="{00000000-0005-0000-0000-0000AA910000}"/>
    <cellStyle name="20% - Accent1 4 2 5 2 8 3" xfId="37473" xr:uid="{00000000-0005-0000-0000-0000AB910000}"/>
    <cellStyle name="20% - Accent1 4 2 5 2 8 3 2" xfId="37474" xr:uid="{00000000-0005-0000-0000-0000AC910000}"/>
    <cellStyle name="20% - Accent1 4 2 5 2 8 4" xfId="37475" xr:uid="{00000000-0005-0000-0000-0000AD910000}"/>
    <cellStyle name="20% - Accent1 4 2 5 2 9" xfId="37476" xr:uid="{00000000-0005-0000-0000-0000AE910000}"/>
    <cellStyle name="20% - Accent1 4 2 5 2 9 2" xfId="37477" xr:uid="{00000000-0005-0000-0000-0000AF910000}"/>
    <cellStyle name="20% - Accent1 4 2 5 2 9 2 2" xfId="37478" xr:uid="{00000000-0005-0000-0000-0000B0910000}"/>
    <cellStyle name="20% - Accent1 4 2 5 2 9 2 2 2" xfId="37479" xr:uid="{00000000-0005-0000-0000-0000B1910000}"/>
    <cellStyle name="20% - Accent1 4 2 5 2 9 2 3" xfId="37480" xr:uid="{00000000-0005-0000-0000-0000B2910000}"/>
    <cellStyle name="20% - Accent1 4 2 5 2 9 3" xfId="37481" xr:uid="{00000000-0005-0000-0000-0000B3910000}"/>
    <cellStyle name="20% - Accent1 4 2 5 2 9 3 2" xfId="37482" xr:uid="{00000000-0005-0000-0000-0000B4910000}"/>
    <cellStyle name="20% - Accent1 4 2 5 2 9 4" xfId="37483" xr:uid="{00000000-0005-0000-0000-0000B5910000}"/>
    <cellStyle name="20% - Accent1 4 2 5 3" xfId="37484" xr:uid="{00000000-0005-0000-0000-0000B6910000}"/>
    <cellStyle name="20% - Accent1 4 2 5 3 10" xfId="37485" xr:uid="{00000000-0005-0000-0000-0000B7910000}"/>
    <cellStyle name="20% - Accent1 4 2 5 3 10 2" xfId="37486" xr:uid="{00000000-0005-0000-0000-0000B8910000}"/>
    <cellStyle name="20% - Accent1 4 2 5 3 11" xfId="37487" xr:uid="{00000000-0005-0000-0000-0000B9910000}"/>
    <cellStyle name="20% - Accent1 4 2 5 3 2" xfId="37488" xr:uid="{00000000-0005-0000-0000-0000BA910000}"/>
    <cellStyle name="20% - Accent1 4 2 5 3 2 2" xfId="37489" xr:uid="{00000000-0005-0000-0000-0000BB910000}"/>
    <cellStyle name="20% - Accent1 4 2 5 3 2 2 2" xfId="37490" xr:uid="{00000000-0005-0000-0000-0000BC910000}"/>
    <cellStyle name="20% - Accent1 4 2 5 3 2 2 2 2" xfId="37491" xr:uid="{00000000-0005-0000-0000-0000BD910000}"/>
    <cellStyle name="20% - Accent1 4 2 5 3 2 2 2 2 2" xfId="37492" xr:uid="{00000000-0005-0000-0000-0000BE910000}"/>
    <cellStyle name="20% - Accent1 4 2 5 3 2 2 2 3" xfId="37493" xr:uid="{00000000-0005-0000-0000-0000BF910000}"/>
    <cellStyle name="20% - Accent1 4 2 5 3 2 2 3" xfId="37494" xr:uid="{00000000-0005-0000-0000-0000C0910000}"/>
    <cellStyle name="20% - Accent1 4 2 5 3 2 2 3 2" xfId="37495" xr:uid="{00000000-0005-0000-0000-0000C1910000}"/>
    <cellStyle name="20% - Accent1 4 2 5 3 2 2 4" xfId="37496" xr:uid="{00000000-0005-0000-0000-0000C2910000}"/>
    <cellStyle name="20% - Accent1 4 2 5 3 2 3" xfId="37497" xr:uid="{00000000-0005-0000-0000-0000C3910000}"/>
    <cellStyle name="20% - Accent1 4 2 5 3 2 3 2" xfId="37498" xr:uid="{00000000-0005-0000-0000-0000C4910000}"/>
    <cellStyle name="20% - Accent1 4 2 5 3 2 3 2 2" xfId="37499" xr:uid="{00000000-0005-0000-0000-0000C5910000}"/>
    <cellStyle name="20% - Accent1 4 2 5 3 2 3 2 2 2" xfId="37500" xr:uid="{00000000-0005-0000-0000-0000C6910000}"/>
    <cellStyle name="20% - Accent1 4 2 5 3 2 3 2 3" xfId="37501" xr:uid="{00000000-0005-0000-0000-0000C7910000}"/>
    <cellStyle name="20% - Accent1 4 2 5 3 2 3 3" xfId="37502" xr:uid="{00000000-0005-0000-0000-0000C8910000}"/>
    <cellStyle name="20% - Accent1 4 2 5 3 2 3 3 2" xfId="37503" xr:uid="{00000000-0005-0000-0000-0000C9910000}"/>
    <cellStyle name="20% - Accent1 4 2 5 3 2 3 4" xfId="37504" xr:uid="{00000000-0005-0000-0000-0000CA910000}"/>
    <cellStyle name="20% - Accent1 4 2 5 3 2 4" xfId="37505" xr:uid="{00000000-0005-0000-0000-0000CB910000}"/>
    <cellStyle name="20% - Accent1 4 2 5 3 2 4 2" xfId="37506" xr:uid="{00000000-0005-0000-0000-0000CC910000}"/>
    <cellStyle name="20% - Accent1 4 2 5 3 2 4 2 2" xfId="37507" xr:uid="{00000000-0005-0000-0000-0000CD910000}"/>
    <cellStyle name="20% - Accent1 4 2 5 3 2 4 2 2 2" xfId="37508" xr:uid="{00000000-0005-0000-0000-0000CE910000}"/>
    <cellStyle name="20% - Accent1 4 2 5 3 2 4 2 3" xfId="37509" xr:uid="{00000000-0005-0000-0000-0000CF910000}"/>
    <cellStyle name="20% - Accent1 4 2 5 3 2 4 3" xfId="37510" xr:uid="{00000000-0005-0000-0000-0000D0910000}"/>
    <cellStyle name="20% - Accent1 4 2 5 3 2 4 3 2" xfId="37511" xr:uid="{00000000-0005-0000-0000-0000D1910000}"/>
    <cellStyle name="20% - Accent1 4 2 5 3 2 4 4" xfId="37512" xr:uid="{00000000-0005-0000-0000-0000D2910000}"/>
    <cellStyle name="20% - Accent1 4 2 5 3 2 5" xfId="37513" xr:uid="{00000000-0005-0000-0000-0000D3910000}"/>
    <cellStyle name="20% - Accent1 4 2 5 3 2 5 2" xfId="37514" xr:uid="{00000000-0005-0000-0000-0000D4910000}"/>
    <cellStyle name="20% - Accent1 4 2 5 3 2 5 2 2" xfId="37515" xr:uid="{00000000-0005-0000-0000-0000D5910000}"/>
    <cellStyle name="20% - Accent1 4 2 5 3 2 5 3" xfId="37516" xr:uid="{00000000-0005-0000-0000-0000D6910000}"/>
    <cellStyle name="20% - Accent1 4 2 5 3 2 6" xfId="37517" xr:uid="{00000000-0005-0000-0000-0000D7910000}"/>
    <cellStyle name="20% - Accent1 4 2 5 3 2 6 2" xfId="37518" xr:uid="{00000000-0005-0000-0000-0000D8910000}"/>
    <cellStyle name="20% - Accent1 4 2 5 3 2 6 2 2" xfId="37519" xr:uid="{00000000-0005-0000-0000-0000D9910000}"/>
    <cellStyle name="20% - Accent1 4 2 5 3 2 6 3" xfId="37520" xr:uid="{00000000-0005-0000-0000-0000DA910000}"/>
    <cellStyle name="20% - Accent1 4 2 5 3 2 7" xfId="37521" xr:uid="{00000000-0005-0000-0000-0000DB910000}"/>
    <cellStyle name="20% - Accent1 4 2 5 3 2 7 2" xfId="37522" xr:uid="{00000000-0005-0000-0000-0000DC910000}"/>
    <cellStyle name="20% - Accent1 4 2 5 3 2 8" xfId="37523" xr:uid="{00000000-0005-0000-0000-0000DD910000}"/>
    <cellStyle name="20% - Accent1 4 2 5 3 2 8 2" xfId="37524" xr:uid="{00000000-0005-0000-0000-0000DE910000}"/>
    <cellStyle name="20% - Accent1 4 2 5 3 2 9" xfId="37525" xr:uid="{00000000-0005-0000-0000-0000DF910000}"/>
    <cellStyle name="20% - Accent1 4 2 5 3 3" xfId="37526" xr:uid="{00000000-0005-0000-0000-0000E0910000}"/>
    <cellStyle name="20% - Accent1 4 2 5 3 3 2" xfId="37527" xr:uid="{00000000-0005-0000-0000-0000E1910000}"/>
    <cellStyle name="20% - Accent1 4 2 5 3 3 2 2" xfId="37528" xr:uid="{00000000-0005-0000-0000-0000E2910000}"/>
    <cellStyle name="20% - Accent1 4 2 5 3 3 2 2 2" xfId="37529" xr:uid="{00000000-0005-0000-0000-0000E3910000}"/>
    <cellStyle name="20% - Accent1 4 2 5 3 3 2 2 2 2" xfId="37530" xr:uid="{00000000-0005-0000-0000-0000E4910000}"/>
    <cellStyle name="20% - Accent1 4 2 5 3 3 2 2 3" xfId="37531" xr:uid="{00000000-0005-0000-0000-0000E5910000}"/>
    <cellStyle name="20% - Accent1 4 2 5 3 3 2 3" xfId="37532" xr:uid="{00000000-0005-0000-0000-0000E6910000}"/>
    <cellStyle name="20% - Accent1 4 2 5 3 3 2 3 2" xfId="37533" xr:uid="{00000000-0005-0000-0000-0000E7910000}"/>
    <cellStyle name="20% - Accent1 4 2 5 3 3 2 4" xfId="37534" xr:uid="{00000000-0005-0000-0000-0000E8910000}"/>
    <cellStyle name="20% - Accent1 4 2 5 3 3 3" xfId="37535" xr:uid="{00000000-0005-0000-0000-0000E9910000}"/>
    <cellStyle name="20% - Accent1 4 2 5 3 3 3 2" xfId="37536" xr:uid="{00000000-0005-0000-0000-0000EA910000}"/>
    <cellStyle name="20% - Accent1 4 2 5 3 3 3 2 2" xfId="37537" xr:uid="{00000000-0005-0000-0000-0000EB910000}"/>
    <cellStyle name="20% - Accent1 4 2 5 3 3 3 2 2 2" xfId="37538" xr:uid="{00000000-0005-0000-0000-0000EC910000}"/>
    <cellStyle name="20% - Accent1 4 2 5 3 3 3 2 3" xfId="37539" xr:uid="{00000000-0005-0000-0000-0000ED910000}"/>
    <cellStyle name="20% - Accent1 4 2 5 3 3 3 3" xfId="37540" xr:uid="{00000000-0005-0000-0000-0000EE910000}"/>
    <cellStyle name="20% - Accent1 4 2 5 3 3 3 3 2" xfId="37541" xr:uid="{00000000-0005-0000-0000-0000EF910000}"/>
    <cellStyle name="20% - Accent1 4 2 5 3 3 3 4" xfId="37542" xr:uid="{00000000-0005-0000-0000-0000F0910000}"/>
    <cellStyle name="20% - Accent1 4 2 5 3 3 4" xfId="37543" xr:uid="{00000000-0005-0000-0000-0000F1910000}"/>
    <cellStyle name="20% - Accent1 4 2 5 3 3 4 2" xfId="37544" xr:uid="{00000000-0005-0000-0000-0000F2910000}"/>
    <cellStyle name="20% - Accent1 4 2 5 3 3 4 2 2" xfId="37545" xr:uid="{00000000-0005-0000-0000-0000F3910000}"/>
    <cellStyle name="20% - Accent1 4 2 5 3 3 4 2 2 2" xfId="37546" xr:uid="{00000000-0005-0000-0000-0000F4910000}"/>
    <cellStyle name="20% - Accent1 4 2 5 3 3 4 2 3" xfId="37547" xr:uid="{00000000-0005-0000-0000-0000F5910000}"/>
    <cellStyle name="20% - Accent1 4 2 5 3 3 4 3" xfId="37548" xr:uid="{00000000-0005-0000-0000-0000F6910000}"/>
    <cellStyle name="20% - Accent1 4 2 5 3 3 4 3 2" xfId="37549" xr:uid="{00000000-0005-0000-0000-0000F7910000}"/>
    <cellStyle name="20% - Accent1 4 2 5 3 3 4 4" xfId="37550" xr:uid="{00000000-0005-0000-0000-0000F8910000}"/>
    <cellStyle name="20% - Accent1 4 2 5 3 3 5" xfId="37551" xr:uid="{00000000-0005-0000-0000-0000F9910000}"/>
    <cellStyle name="20% - Accent1 4 2 5 3 3 5 2" xfId="37552" xr:uid="{00000000-0005-0000-0000-0000FA910000}"/>
    <cellStyle name="20% - Accent1 4 2 5 3 3 5 2 2" xfId="37553" xr:uid="{00000000-0005-0000-0000-0000FB910000}"/>
    <cellStyle name="20% - Accent1 4 2 5 3 3 5 3" xfId="37554" xr:uid="{00000000-0005-0000-0000-0000FC910000}"/>
    <cellStyle name="20% - Accent1 4 2 5 3 3 6" xfId="37555" xr:uid="{00000000-0005-0000-0000-0000FD910000}"/>
    <cellStyle name="20% - Accent1 4 2 5 3 3 6 2" xfId="37556" xr:uid="{00000000-0005-0000-0000-0000FE910000}"/>
    <cellStyle name="20% - Accent1 4 2 5 3 3 6 2 2" xfId="37557" xr:uid="{00000000-0005-0000-0000-0000FF910000}"/>
    <cellStyle name="20% - Accent1 4 2 5 3 3 6 3" xfId="37558" xr:uid="{00000000-0005-0000-0000-000000920000}"/>
    <cellStyle name="20% - Accent1 4 2 5 3 3 7" xfId="37559" xr:uid="{00000000-0005-0000-0000-000001920000}"/>
    <cellStyle name="20% - Accent1 4 2 5 3 3 7 2" xfId="37560" xr:uid="{00000000-0005-0000-0000-000002920000}"/>
    <cellStyle name="20% - Accent1 4 2 5 3 3 8" xfId="37561" xr:uid="{00000000-0005-0000-0000-000003920000}"/>
    <cellStyle name="20% - Accent1 4 2 5 3 3 8 2" xfId="37562" xr:uid="{00000000-0005-0000-0000-000004920000}"/>
    <cellStyle name="20% - Accent1 4 2 5 3 3 9" xfId="37563" xr:uid="{00000000-0005-0000-0000-000005920000}"/>
    <cellStyle name="20% - Accent1 4 2 5 3 4" xfId="37564" xr:uid="{00000000-0005-0000-0000-000006920000}"/>
    <cellStyle name="20% - Accent1 4 2 5 3 4 2" xfId="37565" xr:uid="{00000000-0005-0000-0000-000007920000}"/>
    <cellStyle name="20% - Accent1 4 2 5 3 4 2 2" xfId="37566" xr:uid="{00000000-0005-0000-0000-000008920000}"/>
    <cellStyle name="20% - Accent1 4 2 5 3 4 2 2 2" xfId="37567" xr:uid="{00000000-0005-0000-0000-000009920000}"/>
    <cellStyle name="20% - Accent1 4 2 5 3 4 2 3" xfId="37568" xr:uid="{00000000-0005-0000-0000-00000A920000}"/>
    <cellStyle name="20% - Accent1 4 2 5 3 4 3" xfId="37569" xr:uid="{00000000-0005-0000-0000-00000B920000}"/>
    <cellStyle name="20% - Accent1 4 2 5 3 4 3 2" xfId="37570" xr:uid="{00000000-0005-0000-0000-00000C920000}"/>
    <cellStyle name="20% - Accent1 4 2 5 3 4 4" xfId="37571" xr:uid="{00000000-0005-0000-0000-00000D920000}"/>
    <cellStyle name="20% - Accent1 4 2 5 3 5" xfId="37572" xr:uid="{00000000-0005-0000-0000-00000E920000}"/>
    <cellStyle name="20% - Accent1 4 2 5 3 5 2" xfId="37573" xr:uid="{00000000-0005-0000-0000-00000F920000}"/>
    <cellStyle name="20% - Accent1 4 2 5 3 5 2 2" xfId="37574" xr:uid="{00000000-0005-0000-0000-000010920000}"/>
    <cellStyle name="20% - Accent1 4 2 5 3 5 2 2 2" xfId="37575" xr:uid="{00000000-0005-0000-0000-000011920000}"/>
    <cellStyle name="20% - Accent1 4 2 5 3 5 2 3" xfId="37576" xr:uid="{00000000-0005-0000-0000-000012920000}"/>
    <cellStyle name="20% - Accent1 4 2 5 3 5 3" xfId="37577" xr:uid="{00000000-0005-0000-0000-000013920000}"/>
    <cellStyle name="20% - Accent1 4 2 5 3 5 3 2" xfId="37578" xr:uid="{00000000-0005-0000-0000-000014920000}"/>
    <cellStyle name="20% - Accent1 4 2 5 3 5 4" xfId="37579" xr:uid="{00000000-0005-0000-0000-000015920000}"/>
    <cellStyle name="20% - Accent1 4 2 5 3 6" xfId="37580" xr:uid="{00000000-0005-0000-0000-000016920000}"/>
    <cellStyle name="20% - Accent1 4 2 5 3 6 2" xfId="37581" xr:uid="{00000000-0005-0000-0000-000017920000}"/>
    <cellStyle name="20% - Accent1 4 2 5 3 6 2 2" xfId="37582" xr:uid="{00000000-0005-0000-0000-000018920000}"/>
    <cellStyle name="20% - Accent1 4 2 5 3 6 2 2 2" xfId="37583" xr:uid="{00000000-0005-0000-0000-000019920000}"/>
    <cellStyle name="20% - Accent1 4 2 5 3 6 2 3" xfId="37584" xr:uid="{00000000-0005-0000-0000-00001A920000}"/>
    <cellStyle name="20% - Accent1 4 2 5 3 6 3" xfId="37585" xr:uid="{00000000-0005-0000-0000-00001B920000}"/>
    <cellStyle name="20% - Accent1 4 2 5 3 6 3 2" xfId="37586" xr:uid="{00000000-0005-0000-0000-00001C920000}"/>
    <cellStyle name="20% - Accent1 4 2 5 3 6 4" xfId="37587" xr:uid="{00000000-0005-0000-0000-00001D920000}"/>
    <cellStyle name="20% - Accent1 4 2 5 3 7" xfId="37588" xr:uid="{00000000-0005-0000-0000-00001E920000}"/>
    <cellStyle name="20% - Accent1 4 2 5 3 7 2" xfId="37589" xr:uid="{00000000-0005-0000-0000-00001F920000}"/>
    <cellStyle name="20% - Accent1 4 2 5 3 7 2 2" xfId="37590" xr:uid="{00000000-0005-0000-0000-000020920000}"/>
    <cellStyle name="20% - Accent1 4 2 5 3 7 3" xfId="37591" xr:uid="{00000000-0005-0000-0000-000021920000}"/>
    <cellStyle name="20% - Accent1 4 2 5 3 8" xfId="37592" xr:uid="{00000000-0005-0000-0000-000022920000}"/>
    <cellStyle name="20% - Accent1 4 2 5 3 8 2" xfId="37593" xr:uid="{00000000-0005-0000-0000-000023920000}"/>
    <cellStyle name="20% - Accent1 4 2 5 3 8 2 2" xfId="37594" xr:uid="{00000000-0005-0000-0000-000024920000}"/>
    <cellStyle name="20% - Accent1 4 2 5 3 8 3" xfId="37595" xr:uid="{00000000-0005-0000-0000-000025920000}"/>
    <cellStyle name="20% - Accent1 4 2 5 3 9" xfId="37596" xr:uid="{00000000-0005-0000-0000-000026920000}"/>
    <cellStyle name="20% - Accent1 4 2 5 3 9 2" xfId="37597" xr:uid="{00000000-0005-0000-0000-000027920000}"/>
    <cellStyle name="20% - Accent1 4 2 5 4" xfId="37598" xr:uid="{00000000-0005-0000-0000-000028920000}"/>
    <cellStyle name="20% - Accent1 4 2 5 4 10" xfId="37599" xr:uid="{00000000-0005-0000-0000-000029920000}"/>
    <cellStyle name="20% - Accent1 4 2 5 4 10 2" xfId="37600" xr:uid="{00000000-0005-0000-0000-00002A920000}"/>
    <cellStyle name="20% - Accent1 4 2 5 4 11" xfId="37601" xr:uid="{00000000-0005-0000-0000-00002B920000}"/>
    <cellStyle name="20% - Accent1 4 2 5 4 2" xfId="37602" xr:uid="{00000000-0005-0000-0000-00002C920000}"/>
    <cellStyle name="20% - Accent1 4 2 5 4 2 2" xfId="37603" xr:uid="{00000000-0005-0000-0000-00002D920000}"/>
    <cellStyle name="20% - Accent1 4 2 5 4 2 2 2" xfId="37604" xr:uid="{00000000-0005-0000-0000-00002E920000}"/>
    <cellStyle name="20% - Accent1 4 2 5 4 2 2 2 2" xfId="37605" xr:uid="{00000000-0005-0000-0000-00002F920000}"/>
    <cellStyle name="20% - Accent1 4 2 5 4 2 2 2 2 2" xfId="37606" xr:uid="{00000000-0005-0000-0000-000030920000}"/>
    <cellStyle name="20% - Accent1 4 2 5 4 2 2 2 3" xfId="37607" xr:uid="{00000000-0005-0000-0000-000031920000}"/>
    <cellStyle name="20% - Accent1 4 2 5 4 2 2 3" xfId="37608" xr:uid="{00000000-0005-0000-0000-000032920000}"/>
    <cellStyle name="20% - Accent1 4 2 5 4 2 2 3 2" xfId="37609" xr:uid="{00000000-0005-0000-0000-000033920000}"/>
    <cellStyle name="20% - Accent1 4 2 5 4 2 2 4" xfId="37610" xr:uid="{00000000-0005-0000-0000-000034920000}"/>
    <cellStyle name="20% - Accent1 4 2 5 4 2 3" xfId="37611" xr:uid="{00000000-0005-0000-0000-000035920000}"/>
    <cellStyle name="20% - Accent1 4 2 5 4 2 3 2" xfId="37612" xr:uid="{00000000-0005-0000-0000-000036920000}"/>
    <cellStyle name="20% - Accent1 4 2 5 4 2 3 2 2" xfId="37613" xr:uid="{00000000-0005-0000-0000-000037920000}"/>
    <cellStyle name="20% - Accent1 4 2 5 4 2 3 2 2 2" xfId="37614" xr:uid="{00000000-0005-0000-0000-000038920000}"/>
    <cellStyle name="20% - Accent1 4 2 5 4 2 3 2 3" xfId="37615" xr:uid="{00000000-0005-0000-0000-000039920000}"/>
    <cellStyle name="20% - Accent1 4 2 5 4 2 3 3" xfId="37616" xr:uid="{00000000-0005-0000-0000-00003A920000}"/>
    <cellStyle name="20% - Accent1 4 2 5 4 2 3 3 2" xfId="37617" xr:uid="{00000000-0005-0000-0000-00003B920000}"/>
    <cellStyle name="20% - Accent1 4 2 5 4 2 3 4" xfId="37618" xr:uid="{00000000-0005-0000-0000-00003C920000}"/>
    <cellStyle name="20% - Accent1 4 2 5 4 2 4" xfId="37619" xr:uid="{00000000-0005-0000-0000-00003D920000}"/>
    <cellStyle name="20% - Accent1 4 2 5 4 2 4 2" xfId="37620" xr:uid="{00000000-0005-0000-0000-00003E920000}"/>
    <cellStyle name="20% - Accent1 4 2 5 4 2 4 2 2" xfId="37621" xr:uid="{00000000-0005-0000-0000-00003F920000}"/>
    <cellStyle name="20% - Accent1 4 2 5 4 2 4 2 2 2" xfId="37622" xr:uid="{00000000-0005-0000-0000-000040920000}"/>
    <cellStyle name="20% - Accent1 4 2 5 4 2 4 2 3" xfId="37623" xr:uid="{00000000-0005-0000-0000-000041920000}"/>
    <cellStyle name="20% - Accent1 4 2 5 4 2 4 3" xfId="37624" xr:uid="{00000000-0005-0000-0000-000042920000}"/>
    <cellStyle name="20% - Accent1 4 2 5 4 2 4 3 2" xfId="37625" xr:uid="{00000000-0005-0000-0000-000043920000}"/>
    <cellStyle name="20% - Accent1 4 2 5 4 2 4 4" xfId="37626" xr:uid="{00000000-0005-0000-0000-000044920000}"/>
    <cellStyle name="20% - Accent1 4 2 5 4 2 5" xfId="37627" xr:uid="{00000000-0005-0000-0000-000045920000}"/>
    <cellStyle name="20% - Accent1 4 2 5 4 2 5 2" xfId="37628" xr:uid="{00000000-0005-0000-0000-000046920000}"/>
    <cellStyle name="20% - Accent1 4 2 5 4 2 5 2 2" xfId="37629" xr:uid="{00000000-0005-0000-0000-000047920000}"/>
    <cellStyle name="20% - Accent1 4 2 5 4 2 5 3" xfId="37630" xr:uid="{00000000-0005-0000-0000-000048920000}"/>
    <cellStyle name="20% - Accent1 4 2 5 4 2 6" xfId="37631" xr:uid="{00000000-0005-0000-0000-000049920000}"/>
    <cellStyle name="20% - Accent1 4 2 5 4 2 6 2" xfId="37632" xr:uid="{00000000-0005-0000-0000-00004A920000}"/>
    <cellStyle name="20% - Accent1 4 2 5 4 2 6 2 2" xfId="37633" xr:uid="{00000000-0005-0000-0000-00004B920000}"/>
    <cellStyle name="20% - Accent1 4 2 5 4 2 6 3" xfId="37634" xr:uid="{00000000-0005-0000-0000-00004C920000}"/>
    <cellStyle name="20% - Accent1 4 2 5 4 2 7" xfId="37635" xr:uid="{00000000-0005-0000-0000-00004D920000}"/>
    <cellStyle name="20% - Accent1 4 2 5 4 2 7 2" xfId="37636" xr:uid="{00000000-0005-0000-0000-00004E920000}"/>
    <cellStyle name="20% - Accent1 4 2 5 4 2 8" xfId="37637" xr:uid="{00000000-0005-0000-0000-00004F920000}"/>
    <cellStyle name="20% - Accent1 4 2 5 4 2 8 2" xfId="37638" xr:uid="{00000000-0005-0000-0000-000050920000}"/>
    <cellStyle name="20% - Accent1 4 2 5 4 2 9" xfId="37639" xr:uid="{00000000-0005-0000-0000-000051920000}"/>
    <cellStyle name="20% - Accent1 4 2 5 4 3" xfId="37640" xr:uid="{00000000-0005-0000-0000-000052920000}"/>
    <cellStyle name="20% - Accent1 4 2 5 4 3 2" xfId="37641" xr:uid="{00000000-0005-0000-0000-000053920000}"/>
    <cellStyle name="20% - Accent1 4 2 5 4 3 2 2" xfId="37642" xr:uid="{00000000-0005-0000-0000-000054920000}"/>
    <cellStyle name="20% - Accent1 4 2 5 4 3 2 2 2" xfId="37643" xr:uid="{00000000-0005-0000-0000-000055920000}"/>
    <cellStyle name="20% - Accent1 4 2 5 4 3 2 2 2 2" xfId="37644" xr:uid="{00000000-0005-0000-0000-000056920000}"/>
    <cellStyle name="20% - Accent1 4 2 5 4 3 2 2 3" xfId="37645" xr:uid="{00000000-0005-0000-0000-000057920000}"/>
    <cellStyle name="20% - Accent1 4 2 5 4 3 2 3" xfId="37646" xr:uid="{00000000-0005-0000-0000-000058920000}"/>
    <cellStyle name="20% - Accent1 4 2 5 4 3 2 3 2" xfId="37647" xr:uid="{00000000-0005-0000-0000-000059920000}"/>
    <cellStyle name="20% - Accent1 4 2 5 4 3 2 4" xfId="37648" xr:uid="{00000000-0005-0000-0000-00005A920000}"/>
    <cellStyle name="20% - Accent1 4 2 5 4 3 3" xfId="37649" xr:uid="{00000000-0005-0000-0000-00005B920000}"/>
    <cellStyle name="20% - Accent1 4 2 5 4 3 3 2" xfId="37650" xr:uid="{00000000-0005-0000-0000-00005C920000}"/>
    <cellStyle name="20% - Accent1 4 2 5 4 3 3 2 2" xfId="37651" xr:uid="{00000000-0005-0000-0000-00005D920000}"/>
    <cellStyle name="20% - Accent1 4 2 5 4 3 3 2 2 2" xfId="37652" xr:uid="{00000000-0005-0000-0000-00005E920000}"/>
    <cellStyle name="20% - Accent1 4 2 5 4 3 3 2 3" xfId="37653" xr:uid="{00000000-0005-0000-0000-00005F920000}"/>
    <cellStyle name="20% - Accent1 4 2 5 4 3 3 3" xfId="37654" xr:uid="{00000000-0005-0000-0000-000060920000}"/>
    <cellStyle name="20% - Accent1 4 2 5 4 3 3 3 2" xfId="37655" xr:uid="{00000000-0005-0000-0000-000061920000}"/>
    <cellStyle name="20% - Accent1 4 2 5 4 3 3 4" xfId="37656" xr:uid="{00000000-0005-0000-0000-000062920000}"/>
    <cellStyle name="20% - Accent1 4 2 5 4 3 4" xfId="37657" xr:uid="{00000000-0005-0000-0000-000063920000}"/>
    <cellStyle name="20% - Accent1 4 2 5 4 3 4 2" xfId="37658" xr:uid="{00000000-0005-0000-0000-000064920000}"/>
    <cellStyle name="20% - Accent1 4 2 5 4 3 4 2 2" xfId="37659" xr:uid="{00000000-0005-0000-0000-000065920000}"/>
    <cellStyle name="20% - Accent1 4 2 5 4 3 4 2 2 2" xfId="37660" xr:uid="{00000000-0005-0000-0000-000066920000}"/>
    <cellStyle name="20% - Accent1 4 2 5 4 3 4 2 3" xfId="37661" xr:uid="{00000000-0005-0000-0000-000067920000}"/>
    <cellStyle name="20% - Accent1 4 2 5 4 3 4 3" xfId="37662" xr:uid="{00000000-0005-0000-0000-000068920000}"/>
    <cellStyle name="20% - Accent1 4 2 5 4 3 4 3 2" xfId="37663" xr:uid="{00000000-0005-0000-0000-000069920000}"/>
    <cellStyle name="20% - Accent1 4 2 5 4 3 4 4" xfId="37664" xr:uid="{00000000-0005-0000-0000-00006A920000}"/>
    <cellStyle name="20% - Accent1 4 2 5 4 3 5" xfId="37665" xr:uid="{00000000-0005-0000-0000-00006B920000}"/>
    <cellStyle name="20% - Accent1 4 2 5 4 3 5 2" xfId="37666" xr:uid="{00000000-0005-0000-0000-00006C920000}"/>
    <cellStyle name="20% - Accent1 4 2 5 4 3 5 2 2" xfId="37667" xr:uid="{00000000-0005-0000-0000-00006D920000}"/>
    <cellStyle name="20% - Accent1 4 2 5 4 3 5 3" xfId="37668" xr:uid="{00000000-0005-0000-0000-00006E920000}"/>
    <cellStyle name="20% - Accent1 4 2 5 4 3 6" xfId="37669" xr:uid="{00000000-0005-0000-0000-00006F920000}"/>
    <cellStyle name="20% - Accent1 4 2 5 4 3 6 2" xfId="37670" xr:uid="{00000000-0005-0000-0000-000070920000}"/>
    <cellStyle name="20% - Accent1 4 2 5 4 3 6 2 2" xfId="37671" xr:uid="{00000000-0005-0000-0000-000071920000}"/>
    <cellStyle name="20% - Accent1 4 2 5 4 3 6 3" xfId="37672" xr:uid="{00000000-0005-0000-0000-000072920000}"/>
    <cellStyle name="20% - Accent1 4 2 5 4 3 7" xfId="37673" xr:uid="{00000000-0005-0000-0000-000073920000}"/>
    <cellStyle name="20% - Accent1 4 2 5 4 3 7 2" xfId="37674" xr:uid="{00000000-0005-0000-0000-000074920000}"/>
    <cellStyle name="20% - Accent1 4 2 5 4 3 8" xfId="37675" xr:uid="{00000000-0005-0000-0000-000075920000}"/>
    <cellStyle name="20% - Accent1 4 2 5 4 3 8 2" xfId="37676" xr:uid="{00000000-0005-0000-0000-000076920000}"/>
    <cellStyle name="20% - Accent1 4 2 5 4 3 9" xfId="37677" xr:uid="{00000000-0005-0000-0000-000077920000}"/>
    <cellStyle name="20% - Accent1 4 2 5 4 4" xfId="37678" xr:uid="{00000000-0005-0000-0000-000078920000}"/>
    <cellStyle name="20% - Accent1 4 2 5 4 4 2" xfId="37679" xr:uid="{00000000-0005-0000-0000-000079920000}"/>
    <cellStyle name="20% - Accent1 4 2 5 4 4 2 2" xfId="37680" xr:uid="{00000000-0005-0000-0000-00007A920000}"/>
    <cellStyle name="20% - Accent1 4 2 5 4 4 2 2 2" xfId="37681" xr:uid="{00000000-0005-0000-0000-00007B920000}"/>
    <cellStyle name="20% - Accent1 4 2 5 4 4 2 3" xfId="37682" xr:uid="{00000000-0005-0000-0000-00007C920000}"/>
    <cellStyle name="20% - Accent1 4 2 5 4 4 3" xfId="37683" xr:uid="{00000000-0005-0000-0000-00007D920000}"/>
    <cellStyle name="20% - Accent1 4 2 5 4 4 3 2" xfId="37684" xr:uid="{00000000-0005-0000-0000-00007E920000}"/>
    <cellStyle name="20% - Accent1 4 2 5 4 4 4" xfId="37685" xr:uid="{00000000-0005-0000-0000-00007F920000}"/>
    <cellStyle name="20% - Accent1 4 2 5 4 5" xfId="37686" xr:uid="{00000000-0005-0000-0000-000080920000}"/>
    <cellStyle name="20% - Accent1 4 2 5 4 5 2" xfId="37687" xr:uid="{00000000-0005-0000-0000-000081920000}"/>
    <cellStyle name="20% - Accent1 4 2 5 4 5 2 2" xfId="37688" xr:uid="{00000000-0005-0000-0000-000082920000}"/>
    <cellStyle name="20% - Accent1 4 2 5 4 5 2 2 2" xfId="37689" xr:uid="{00000000-0005-0000-0000-000083920000}"/>
    <cellStyle name="20% - Accent1 4 2 5 4 5 2 3" xfId="37690" xr:uid="{00000000-0005-0000-0000-000084920000}"/>
    <cellStyle name="20% - Accent1 4 2 5 4 5 3" xfId="37691" xr:uid="{00000000-0005-0000-0000-000085920000}"/>
    <cellStyle name="20% - Accent1 4 2 5 4 5 3 2" xfId="37692" xr:uid="{00000000-0005-0000-0000-000086920000}"/>
    <cellStyle name="20% - Accent1 4 2 5 4 5 4" xfId="37693" xr:uid="{00000000-0005-0000-0000-000087920000}"/>
    <cellStyle name="20% - Accent1 4 2 5 4 6" xfId="37694" xr:uid="{00000000-0005-0000-0000-000088920000}"/>
    <cellStyle name="20% - Accent1 4 2 5 4 6 2" xfId="37695" xr:uid="{00000000-0005-0000-0000-000089920000}"/>
    <cellStyle name="20% - Accent1 4 2 5 4 6 2 2" xfId="37696" xr:uid="{00000000-0005-0000-0000-00008A920000}"/>
    <cellStyle name="20% - Accent1 4 2 5 4 6 2 2 2" xfId="37697" xr:uid="{00000000-0005-0000-0000-00008B920000}"/>
    <cellStyle name="20% - Accent1 4 2 5 4 6 2 3" xfId="37698" xr:uid="{00000000-0005-0000-0000-00008C920000}"/>
    <cellStyle name="20% - Accent1 4 2 5 4 6 3" xfId="37699" xr:uid="{00000000-0005-0000-0000-00008D920000}"/>
    <cellStyle name="20% - Accent1 4 2 5 4 6 3 2" xfId="37700" xr:uid="{00000000-0005-0000-0000-00008E920000}"/>
    <cellStyle name="20% - Accent1 4 2 5 4 6 4" xfId="37701" xr:uid="{00000000-0005-0000-0000-00008F920000}"/>
    <cellStyle name="20% - Accent1 4 2 5 4 7" xfId="37702" xr:uid="{00000000-0005-0000-0000-000090920000}"/>
    <cellStyle name="20% - Accent1 4 2 5 4 7 2" xfId="37703" xr:uid="{00000000-0005-0000-0000-000091920000}"/>
    <cellStyle name="20% - Accent1 4 2 5 4 7 2 2" xfId="37704" xr:uid="{00000000-0005-0000-0000-000092920000}"/>
    <cellStyle name="20% - Accent1 4 2 5 4 7 3" xfId="37705" xr:uid="{00000000-0005-0000-0000-000093920000}"/>
    <cellStyle name="20% - Accent1 4 2 5 4 8" xfId="37706" xr:uid="{00000000-0005-0000-0000-000094920000}"/>
    <cellStyle name="20% - Accent1 4 2 5 4 8 2" xfId="37707" xr:uid="{00000000-0005-0000-0000-000095920000}"/>
    <cellStyle name="20% - Accent1 4 2 5 4 8 2 2" xfId="37708" xr:uid="{00000000-0005-0000-0000-000096920000}"/>
    <cellStyle name="20% - Accent1 4 2 5 4 8 3" xfId="37709" xr:uid="{00000000-0005-0000-0000-000097920000}"/>
    <cellStyle name="20% - Accent1 4 2 5 4 9" xfId="37710" xr:uid="{00000000-0005-0000-0000-000098920000}"/>
    <cellStyle name="20% - Accent1 4 2 5 4 9 2" xfId="37711" xr:uid="{00000000-0005-0000-0000-000099920000}"/>
    <cellStyle name="20% - Accent1 4 2 5 5" xfId="37712" xr:uid="{00000000-0005-0000-0000-00009A920000}"/>
    <cellStyle name="20% - Accent1 4 2 5 5 10" xfId="37713" xr:uid="{00000000-0005-0000-0000-00009B920000}"/>
    <cellStyle name="20% - Accent1 4 2 5 5 10 2" xfId="37714" xr:uid="{00000000-0005-0000-0000-00009C920000}"/>
    <cellStyle name="20% - Accent1 4 2 5 5 11" xfId="37715" xr:uid="{00000000-0005-0000-0000-00009D920000}"/>
    <cellStyle name="20% - Accent1 4 2 5 5 2" xfId="37716" xr:uid="{00000000-0005-0000-0000-00009E920000}"/>
    <cellStyle name="20% - Accent1 4 2 5 5 2 2" xfId="37717" xr:uid="{00000000-0005-0000-0000-00009F920000}"/>
    <cellStyle name="20% - Accent1 4 2 5 5 2 2 2" xfId="37718" xr:uid="{00000000-0005-0000-0000-0000A0920000}"/>
    <cellStyle name="20% - Accent1 4 2 5 5 2 2 2 2" xfId="37719" xr:uid="{00000000-0005-0000-0000-0000A1920000}"/>
    <cellStyle name="20% - Accent1 4 2 5 5 2 2 2 2 2" xfId="37720" xr:uid="{00000000-0005-0000-0000-0000A2920000}"/>
    <cellStyle name="20% - Accent1 4 2 5 5 2 2 2 3" xfId="37721" xr:uid="{00000000-0005-0000-0000-0000A3920000}"/>
    <cellStyle name="20% - Accent1 4 2 5 5 2 2 3" xfId="37722" xr:uid="{00000000-0005-0000-0000-0000A4920000}"/>
    <cellStyle name="20% - Accent1 4 2 5 5 2 2 3 2" xfId="37723" xr:uid="{00000000-0005-0000-0000-0000A5920000}"/>
    <cellStyle name="20% - Accent1 4 2 5 5 2 2 4" xfId="37724" xr:uid="{00000000-0005-0000-0000-0000A6920000}"/>
    <cellStyle name="20% - Accent1 4 2 5 5 2 3" xfId="37725" xr:uid="{00000000-0005-0000-0000-0000A7920000}"/>
    <cellStyle name="20% - Accent1 4 2 5 5 2 3 2" xfId="37726" xr:uid="{00000000-0005-0000-0000-0000A8920000}"/>
    <cellStyle name="20% - Accent1 4 2 5 5 2 3 2 2" xfId="37727" xr:uid="{00000000-0005-0000-0000-0000A9920000}"/>
    <cellStyle name="20% - Accent1 4 2 5 5 2 3 2 2 2" xfId="37728" xr:uid="{00000000-0005-0000-0000-0000AA920000}"/>
    <cellStyle name="20% - Accent1 4 2 5 5 2 3 2 3" xfId="37729" xr:uid="{00000000-0005-0000-0000-0000AB920000}"/>
    <cellStyle name="20% - Accent1 4 2 5 5 2 3 3" xfId="37730" xr:uid="{00000000-0005-0000-0000-0000AC920000}"/>
    <cellStyle name="20% - Accent1 4 2 5 5 2 3 3 2" xfId="37731" xr:uid="{00000000-0005-0000-0000-0000AD920000}"/>
    <cellStyle name="20% - Accent1 4 2 5 5 2 3 4" xfId="37732" xr:uid="{00000000-0005-0000-0000-0000AE920000}"/>
    <cellStyle name="20% - Accent1 4 2 5 5 2 4" xfId="37733" xr:uid="{00000000-0005-0000-0000-0000AF920000}"/>
    <cellStyle name="20% - Accent1 4 2 5 5 2 4 2" xfId="37734" xr:uid="{00000000-0005-0000-0000-0000B0920000}"/>
    <cellStyle name="20% - Accent1 4 2 5 5 2 4 2 2" xfId="37735" xr:uid="{00000000-0005-0000-0000-0000B1920000}"/>
    <cellStyle name="20% - Accent1 4 2 5 5 2 4 2 2 2" xfId="37736" xr:uid="{00000000-0005-0000-0000-0000B2920000}"/>
    <cellStyle name="20% - Accent1 4 2 5 5 2 4 2 3" xfId="37737" xr:uid="{00000000-0005-0000-0000-0000B3920000}"/>
    <cellStyle name="20% - Accent1 4 2 5 5 2 4 3" xfId="37738" xr:uid="{00000000-0005-0000-0000-0000B4920000}"/>
    <cellStyle name="20% - Accent1 4 2 5 5 2 4 3 2" xfId="37739" xr:uid="{00000000-0005-0000-0000-0000B5920000}"/>
    <cellStyle name="20% - Accent1 4 2 5 5 2 4 4" xfId="37740" xr:uid="{00000000-0005-0000-0000-0000B6920000}"/>
    <cellStyle name="20% - Accent1 4 2 5 5 2 5" xfId="37741" xr:uid="{00000000-0005-0000-0000-0000B7920000}"/>
    <cellStyle name="20% - Accent1 4 2 5 5 2 5 2" xfId="37742" xr:uid="{00000000-0005-0000-0000-0000B8920000}"/>
    <cellStyle name="20% - Accent1 4 2 5 5 2 5 2 2" xfId="37743" xr:uid="{00000000-0005-0000-0000-0000B9920000}"/>
    <cellStyle name="20% - Accent1 4 2 5 5 2 5 3" xfId="37744" xr:uid="{00000000-0005-0000-0000-0000BA920000}"/>
    <cellStyle name="20% - Accent1 4 2 5 5 2 6" xfId="37745" xr:uid="{00000000-0005-0000-0000-0000BB920000}"/>
    <cellStyle name="20% - Accent1 4 2 5 5 2 6 2" xfId="37746" xr:uid="{00000000-0005-0000-0000-0000BC920000}"/>
    <cellStyle name="20% - Accent1 4 2 5 5 2 6 2 2" xfId="37747" xr:uid="{00000000-0005-0000-0000-0000BD920000}"/>
    <cellStyle name="20% - Accent1 4 2 5 5 2 6 3" xfId="37748" xr:uid="{00000000-0005-0000-0000-0000BE920000}"/>
    <cellStyle name="20% - Accent1 4 2 5 5 2 7" xfId="37749" xr:uid="{00000000-0005-0000-0000-0000BF920000}"/>
    <cellStyle name="20% - Accent1 4 2 5 5 2 7 2" xfId="37750" xr:uid="{00000000-0005-0000-0000-0000C0920000}"/>
    <cellStyle name="20% - Accent1 4 2 5 5 2 8" xfId="37751" xr:uid="{00000000-0005-0000-0000-0000C1920000}"/>
    <cellStyle name="20% - Accent1 4 2 5 5 2 8 2" xfId="37752" xr:uid="{00000000-0005-0000-0000-0000C2920000}"/>
    <cellStyle name="20% - Accent1 4 2 5 5 2 9" xfId="37753" xr:uid="{00000000-0005-0000-0000-0000C3920000}"/>
    <cellStyle name="20% - Accent1 4 2 5 5 3" xfId="37754" xr:uid="{00000000-0005-0000-0000-0000C4920000}"/>
    <cellStyle name="20% - Accent1 4 2 5 5 3 2" xfId="37755" xr:uid="{00000000-0005-0000-0000-0000C5920000}"/>
    <cellStyle name="20% - Accent1 4 2 5 5 3 2 2" xfId="37756" xr:uid="{00000000-0005-0000-0000-0000C6920000}"/>
    <cellStyle name="20% - Accent1 4 2 5 5 3 2 2 2" xfId="37757" xr:uid="{00000000-0005-0000-0000-0000C7920000}"/>
    <cellStyle name="20% - Accent1 4 2 5 5 3 2 2 2 2" xfId="37758" xr:uid="{00000000-0005-0000-0000-0000C8920000}"/>
    <cellStyle name="20% - Accent1 4 2 5 5 3 2 2 3" xfId="37759" xr:uid="{00000000-0005-0000-0000-0000C9920000}"/>
    <cellStyle name="20% - Accent1 4 2 5 5 3 2 3" xfId="37760" xr:uid="{00000000-0005-0000-0000-0000CA920000}"/>
    <cellStyle name="20% - Accent1 4 2 5 5 3 2 3 2" xfId="37761" xr:uid="{00000000-0005-0000-0000-0000CB920000}"/>
    <cellStyle name="20% - Accent1 4 2 5 5 3 2 4" xfId="37762" xr:uid="{00000000-0005-0000-0000-0000CC920000}"/>
    <cellStyle name="20% - Accent1 4 2 5 5 3 3" xfId="37763" xr:uid="{00000000-0005-0000-0000-0000CD920000}"/>
    <cellStyle name="20% - Accent1 4 2 5 5 3 3 2" xfId="37764" xr:uid="{00000000-0005-0000-0000-0000CE920000}"/>
    <cellStyle name="20% - Accent1 4 2 5 5 3 3 2 2" xfId="37765" xr:uid="{00000000-0005-0000-0000-0000CF920000}"/>
    <cellStyle name="20% - Accent1 4 2 5 5 3 3 2 2 2" xfId="37766" xr:uid="{00000000-0005-0000-0000-0000D0920000}"/>
    <cellStyle name="20% - Accent1 4 2 5 5 3 3 2 3" xfId="37767" xr:uid="{00000000-0005-0000-0000-0000D1920000}"/>
    <cellStyle name="20% - Accent1 4 2 5 5 3 3 3" xfId="37768" xr:uid="{00000000-0005-0000-0000-0000D2920000}"/>
    <cellStyle name="20% - Accent1 4 2 5 5 3 3 3 2" xfId="37769" xr:uid="{00000000-0005-0000-0000-0000D3920000}"/>
    <cellStyle name="20% - Accent1 4 2 5 5 3 3 4" xfId="37770" xr:uid="{00000000-0005-0000-0000-0000D4920000}"/>
    <cellStyle name="20% - Accent1 4 2 5 5 3 4" xfId="37771" xr:uid="{00000000-0005-0000-0000-0000D5920000}"/>
    <cellStyle name="20% - Accent1 4 2 5 5 3 4 2" xfId="37772" xr:uid="{00000000-0005-0000-0000-0000D6920000}"/>
    <cellStyle name="20% - Accent1 4 2 5 5 3 4 2 2" xfId="37773" xr:uid="{00000000-0005-0000-0000-0000D7920000}"/>
    <cellStyle name="20% - Accent1 4 2 5 5 3 4 2 2 2" xfId="37774" xr:uid="{00000000-0005-0000-0000-0000D8920000}"/>
    <cellStyle name="20% - Accent1 4 2 5 5 3 4 2 3" xfId="37775" xr:uid="{00000000-0005-0000-0000-0000D9920000}"/>
    <cellStyle name="20% - Accent1 4 2 5 5 3 4 3" xfId="37776" xr:uid="{00000000-0005-0000-0000-0000DA920000}"/>
    <cellStyle name="20% - Accent1 4 2 5 5 3 4 3 2" xfId="37777" xr:uid="{00000000-0005-0000-0000-0000DB920000}"/>
    <cellStyle name="20% - Accent1 4 2 5 5 3 4 4" xfId="37778" xr:uid="{00000000-0005-0000-0000-0000DC920000}"/>
    <cellStyle name="20% - Accent1 4 2 5 5 3 5" xfId="37779" xr:uid="{00000000-0005-0000-0000-0000DD920000}"/>
    <cellStyle name="20% - Accent1 4 2 5 5 3 5 2" xfId="37780" xr:uid="{00000000-0005-0000-0000-0000DE920000}"/>
    <cellStyle name="20% - Accent1 4 2 5 5 3 5 2 2" xfId="37781" xr:uid="{00000000-0005-0000-0000-0000DF920000}"/>
    <cellStyle name="20% - Accent1 4 2 5 5 3 5 3" xfId="37782" xr:uid="{00000000-0005-0000-0000-0000E0920000}"/>
    <cellStyle name="20% - Accent1 4 2 5 5 3 6" xfId="37783" xr:uid="{00000000-0005-0000-0000-0000E1920000}"/>
    <cellStyle name="20% - Accent1 4 2 5 5 3 6 2" xfId="37784" xr:uid="{00000000-0005-0000-0000-0000E2920000}"/>
    <cellStyle name="20% - Accent1 4 2 5 5 3 6 2 2" xfId="37785" xr:uid="{00000000-0005-0000-0000-0000E3920000}"/>
    <cellStyle name="20% - Accent1 4 2 5 5 3 6 3" xfId="37786" xr:uid="{00000000-0005-0000-0000-0000E4920000}"/>
    <cellStyle name="20% - Accent1 4 2 5 5 3 7" xfId="37787" xr:uid="{00000000-0005-0000-0000-0000E5920000}"/>
    <cellStyle name="20% - Accent1 4 2 5 5 3 7 2" xfId="37788" xr:uid="{00000000-0005-0000-0000-0000E6920000}"/>
    <cellStyle name="20% - Accent1 4 2 5 5 3 8" xfId="37789" xr:uid="{00000000-0005-0000-0000-0000E7920000}"/>
    <cellStyle name="20% - Accent1 4 2 5 5 3 8 2" xfId="37790" xr:uid="{00000000-0005-0000-0000-0000E8920000}"/>
    <cellStyle name="20% - Accent1 4 2 5 5 3 9" xfId="37791" xr:uid="{00000000-0005-0000-0000-0000E9920000}"/>
    <cellStyle name="20% - Accent1 4 2 5 5 4" xfId="37792" xr:uid="{00000000-0005-0000-0000-0000EA920000}"/>
    <cellStyle name="20% - Accent1 4 2 5 5 4 2" xfId="37793" xr:uid="{00000000-0005-0000-0000-0000EB920000}"/>
    <cellStyle name="20% - Accent1 4 2 5 5 4 2 2" xfId="37794" xr:uid="{00000000-0005-0000-0000-0000EC920000}"/>
    <cellStyle name="20% - Accent1 4 2 5 5 4 2 2 2" xfId="37795" xr:uid="{00000000-0005-0000-0000-0000ED920000}"/>
    <cellStyle name="20% - Accent1 4 2 5 5 4 2 3" xfId="37796" xr:uid="{00000000-0005-0000-0000-0000EE920000}"/>
    <cellStyle name="20% - Accent1 4 2 5 5 4 3" xfId="37797" xr:uid="{00000000-0005-0000-0000-0000EF920000}"/>
    <cellStyle name="20% - Accent1 4 2 5 5 4 3 2" xfId="37798" xr:uid="{00000000-0005-0000-0000-0000F0920000}"/>
    <cellStyle name="20% - Accent1 4 2 5 5 4 4" xfId="37799" xr:uid="{00000000-0005-0000-0000-0000F1920000}"/>
    <cellStyle name="20% - Accent1 4 2 5 5 5" xfId="37800" xr:uid="{00000000-0005-0000-0000-0000F2920000}"/>
    <cellStyle name="20% - Accent1 4 2 5 5 5 2" xfId="37801" xr:uid="{00000000-0005-0000-0000-0000F3920000}"/>
    <cellStyle name="20% - Accent1 4 2 5 5 5 2 2" xfId="37802" xr:uid="{00000000-0005-0000-0000-0000F4920000}"/>
    <cellStyle name="20% - Accent1 4 2 5 5 5 2 2 2" xfId="37803" xr:uid="{00000000-0005-0000-0000-0000F5920000}"/>
    <cellStyle name="20% - Accent1 4 2 5 5 5 2 3" xfId="37804" xr:uid="{00000000-0005-0000-0000-0000F6920000}"/>
    <cellStyle name="20% - Accent1 4 2 5 5 5 3" xfId="37805" xr:uid="{00000000-0005-0000-0000-0000F7920000}"/>
    <cellStyle name="20% - Accent1 4 2 5 5 5 3 2" xfId="37806" xr:uid="{00000000-0005-0000-0000-0000F8920000}"/>
    <cellStyle name="20% - Accent1 4 2 5 5 5 4" xfId="37807" xr:uid="{00000000-0005-0000-0000-0000F9920000}"/>
    <cellStyle name="20% - Accent1 4 2 5 5 6" xfId="37808" xr:uid="{00000000-0005-0000-0000-0000FA920000}"/>
    <cellStyle name="20% - Accent1 4 2 5 5 6 2" xfId="37809" xr:uid="{00000000-0005-0000-0000-0000FB920000}"/>
    <cellStyle name="20% - Accent1 4 2 5 5 6 2 2" xfId="37810" xr:uid="{00000000-0005-0000-0000-0000FC920000}"/>
    <cellStyle name="20% - Accent1 4 2 5 5 6 2 2 2" xfId="37811" xr:uid="{00000000-0005-0000-0000-0000FD920000}"/>
    <cellStyle name="20% - Accent1 4 2 5 5 6 2 3" xfId="37812" xr:uid="{00000000-0005-0000-0000-0000FE920000}"/>
    <cellStyle name="20% - Accent1 4 2 5 5 6 3" xfId="37813" xr:uid="{00000000-0005-0000-0000-0000FF920000}"/>
    <cellStyle name="20% - Accent1 4 2 5 5 6 3 2" xfId="37814" xr:uid="{00000000-0005-0000-0000-000000930000}"/>
    <cellStyle name="20% - Accent1 4 2 5 5 6 4" xfId="37815" xr:uid="{00000000-0005-0000-0000-000001930000}"/>
    <cellStyle name="20% - Accent1 4 2 5 5 7" xfId="37816" xr:uid="{00000000-0005-0000-0000-000002930000}"/>
    <cellStyle name="20% - Accent1 4 2 5 5 7 2" xfId="37817" xr:uid="{00000000-0005-0000-0000-000003930000}"/>
    <cellStyle name="20% - Accent1 4 2 5 5 7 2 2" xfId="37818" xr:uid="{00000000-0005-0000-0000-000004930000}"/>
    <cellStyle name="20% - Accent1 4 2 5 5 7 3" xfId="37819" xr:uid="{00000000-0005-0000-0000-000005930000}"/>
    <cellStyle name="20% - Accent1 4 2 5 5 8" xfId="37820" xr:uid="{00000000-0005-0000-0000-000006930000}"/>
    <cellStyle name="20% - Accent1 4 2 5 5 8 2" xfId="37821" xr:uid="{00000000-0005-0000-0000-000007930000}"/>
    <cellStyle name="20% - Accent1 4 2 5 5 8 2 2" xfId="37822" xr:uid="{00000000-0005-0000-0000-000008930000}"/>
    <cellStyle name="20% - Accent1 4 2 5 5 8 3" xfId="37823" xr:uid="{00000000-0005-0000-0000-000009930000}"/>
    <cellStyle name="20% - Accent1 4 2 5 5 9" xfId="37824" xr:uid="{00000000-0005-0000-0000-00000A930000}"/>
    <cellStyle name="20% - Accent1 4 2 5 5 9 2" xfId="37825" xr:uid="{00000000-0005-0000-0000-00000B930000}"/>
    <cellStyle name="20% - Accent1 4 2 5 6" xfId="37826" xr:uid="{00000000-0005-0000-0000-00000C930000}"/>
    <cellStyle name="20% - Accent1 4 2 5 6 2" xfId="37827" xr:uid="{00000000-0005-0000-0000-00000D930000}"/>
    <cellStyle name="20% - Accent1 4 2 5 6 2 2" xfId="37828" xr:uid="{00000000-0005-0000-0000-00000E930000}"/>
    <cellStyle name="20% - Accent1 4 2 5 6 2 2 2" xfId="37829" xr:uid="{00000000-0005-0000-0000-00000F930000}"/>
    <cellStyle name="20% - Accent1 4 2 5 6 2 2 2 2" xfId="37830" xr:uid="{00000000-0005-0000-0000-000010930000}"/>
    <cellStyle name="20% - Accent1 4 2 5 6 2 2 3" xfId="37831" xr:uid="{00000000-0005-0000-0000-000011930000}"/>
    <cellStyle name="20% - Accent1 4 2 5 6 2 3" xfId="37832" xr:uid="{00000000-0005-0000-0000-000012930000}"/>
    <cellStyle name="20% - Accent1 4 2 5 6 2 3 2" xfId="37833" xr:uid="{00000000-0005-0000-0000-000013930000}"/>
    <cellStyle name="20% - Accent1 4 2 5 6 2 4" xfId="37834" xr:uid="{00000000-0005-0000-0000-000014930000}"/>
    <cellStyle name="20% - Accent1 4 2 5 6 3" xfId="37835" xr:uid="{00000000-0005-0000-0000-000015930000}"/>
    <cellStyle name="20% - Accent1 4 2 5 6 3 2" xfId="37836" xr:uid="{00000000-0005-0000-0000-000016930000}"/>
    <cellStyle name="20% - Accent1 4 2 5 6 3 2 2" xfId="37837" xr:uid="{00000000-0005-0000-0000-000017930000}"/>
    <cellStyle name="20% - Accent1 4 2 5 6 3 2 2 2" xfId="37838" xr:uid="{00000000-0005-0000-0000-000018930000}"/>
    <cellStyle name="20% - Accent1 4 2 5 6 3 2 3" xfId="37839" xr:uid="{00000000-0005-0000-0000-000019930000}"/>
    <cellStyle name="20% - Accent1 4 2 5 6 3 3" xfId="37840" xr:uid="{00000000-0005-0000-0000-00001A930000}"/>
    <cellStyle name="20% - Accent1 4 2 5 6 3 3 2" xfId="37841" xr:uid="{00000000-0005-0000-0000-00001B930000}"/>
    <cellStyle name="20% - Accent1 4 2 5 6 3 4" xfId="37842" xr:uid="{00000000-0005-0000-0000-00001C930000}"/>
    <cellStyle name="20% - Accent1 4 2 5 6 4" xfId="37843" xr:uid="{00000000-0005-0000-0000-00001D930000}"/>
    <cellStyle name="20% - Accent1 4 2 5 6 4 2" xfId="37844" xr:uid="{00000000-0005-0000-0000-00001E930000}"/>
    <cellStyle name="20% - Accent1 4 2 5 6 4 2 2" xfId="37845" xr:uid="{00000000-0005-0000-0000-00001F930000}"/>
    <cellStyle name="20% - Accent1 4 2 5 6 4 2 2 2" xfId="37846" xr:uid="{00000000-0005-0000-0000-000020930000}"/>
    <cellStyle name="20% - Accent1 4 2 5 6 4 2 3" xfId="37847" xr:uid="{00000000-0005-0000-0000-000021930000}"/>
    <cellStyle name="20% - Accent1 4 2 5 6 4 3" xfId="37848" xr:uid="{00000000-0005-0000-0000-000022930000}"/>
    <cellStyle name="20% - Accent1 4 2 5 6 4 3 2" xfId="37849" xr:uid="{00000000-0005-0000-0000-000023930000}"/>
    <cellStyle name="20% - Accent1 4 2 5 6 4 4" xfId="37850" xr:uid="{00000000-0005-0000-0000-000024930000}"/>
    <cellStyle name="20% - Accent1 4 2 5 6 5" xfId="37851" xr:uid="{00000000-0005-0000-0000-000025930000}"/>
    <cellStyle name="20% - Accent1 4 2 5 6 5 2" xfId="37852" xr:uid="{00000000-0005-0000-0000-000026930000}"/>
    <cellStyle name="20% - Accent1 4 2 5 6 5 2 2" xfId="37853" xr:uid="{00000000-0005-0000-0000-000027930000}"/>
    <cellStyle name="20% - Accent1 4 2 5 6 5 3" xfId="37854" xr:uid="{00000000-0005-0000-0000-000028930000}"/>
    <cellStyle name="20% - Accent1 4 2 5 6 6" xfId="37855" xr:uid="{00000000-0005-0000-0000-000029930000}"/>
    <cellStyle name="20% - Accent1 4 2 5 6 6 2" xfId="37856" xr:uid="{00000000-0005-0000-0000-00002A930000}"/>
    <cellStyle name="20% - Accent1 4 2 5 6 6 2 2" xfId="37857" xr:uid="{00000000-0005-0000-0000-00002B930000}"/>
    <cellStyle name="20% - Accent1 4 2 5 6 6 3" xfId="37858" xr:uid="{00000000-0005-0000-0000-00002C930000}"/>
    <cellStyle name="20% - Accent1 4 2 5 6 7" xfId="37859" xr:uid="{00000000-0005-0000-0000-00002D930000}"/>
    <cellStyle name="20% - Accent1 4 2 5 6 7 2" xfId="37860" xr:uid="{00000000-0005-0000-0000-00002E930000}"/>
    <cellStyle name="20% - Accent1 4 2 5 6 8" xfId="37861" xr:uid="{00000000-0005-0000-0000-00002F930000}"/>
    <cellStyle name="20% - Accent1 4 2 5 6 8 2" xfId="37862" xr:uid="{00000000-0005-0000-0000-000030930000}"/>
    <cellStyle name="20% - Accent1 4 2 5 6 9" xfId="37863" xr:uid="{00000000-0005-0000-0000-000031930000}"/>
    <cellStyle name="20% - Accent1 4 2 5 7" xfId="37864" xr:uid="{00000000-0005-0000-0000-000032930000}"/>
    <cellStyle name="20% - Accent1 4 2 5 7 2" xfId="37865" xr:uid="{00000000-0005-0000-0000-000033930000}"/>
    <cellStyle name="20% - Accent1 4 2 5 7 2 2" xfId="37866" xr:uid="{00000000-0005-0000-0000-000034930000}"/>
    <cellStyle name="20% - Accent1 4 2 5 7 2 2 2" xfId="37867" xr:uid="{00000000-0005-0000-0000-000035930000}"/>
    <cellStyle name="20% - Accent1 4 2 5 7 2 2 2 2" xfId="37868" xr:uid="{00000000-0005-0000-0000-000036930000}"/>
    <cellStyle name="20% - Accent1 4 2 5 7 2 2 3" xfId="37869" xr:uid="{00000000-0005-0000-0000-000037930000}"/>
    <cellStyle name="20% - Accent1 4 2 5 7 2 3" xfId="37870" xr:uid="{00000000-0005-0000-0000-000038930000}"/>
    <cellStyle name="20% - Accent1 4 2 5 7 2 3 2" xfId="37871" xr:uid="{00000000-0005-0000-0000-000039930000}"/>
    <cellStyle name="20% - Accent1 4 2 5 7 2 4" xfId="37872" xr:uid="{00000000-0005-0000-0000-00003A930000}"/>
    <cellStyle name="20% - Accent1 4 2 5 7 3" xfId="37873" xr:uid="{00000000-0005-0000-0000-00003B930000}"/>
    <cellStyle name="20% - Accent1 4 2 5 7 3 2" xfId="37874" xr:uid="{00000000-0005-0000-0000-00003C930000}"/>
    <cellStyle name="20% - Accent1 4 2 5 7 3 2 2" xfId="37875" xr:uid="{00000000-0005-0000-0000-00003D930000}"/>
    <cellStyle name="20% - Accent1 4 2 5 7 3 2 2 2" xfId="37876" xr:uid="{00000000-0005-0000-0000-00003E930000}"/>
    <cellStyle name="20% - Accent1 4 2 5 7 3 2 3" xfId="37877" xr:uid="{00000000-0005-0000-0000-00003F930000}"/>
    <cellStyle name="20% - Accent1 4 2 5 7 3 3" xfId="37878" xr:uid="{00000000-0005-0000-0000-000040930000}"/>
    <cellStyle name="20% - Accent1 4 2 5 7 3 3 2" xfId="37879" xr:uid="{00000000-0005-0000-0000-000041930000}"/>
    <cellStyle name="20% - Accent1 4 2 5 7 3 4" xfId="37880" xr:uid="{00000000-0005-0000-0000-000042930000}"/>
    <cellStyle name="20% - Accent1 4 2 5 7 4" xfId="37881" xr:uid="{00000000-0005-0000-0000-000043930000}"/>
    <cellStyle name="20% - Accent1 4 2 5 7 4 2" xfId="37882" xr:uid="{00000000-0005-0000-0000-000044930000}"/>
    <cellStyle name="20% - Accent1 4 2 5 7 4 2 2" xfId="37883" xr:uid="{00000000-0005-0000-0000-000045930000}"/>
    <cellStyle name="20% - Accent1 4 2 5 7 4 2 2 2" xfId="37884" xr:uid="{00000000-0005-0000-0000-000046930000}"/>
    <cellStyle name="20% - Accent1 4 2 5 7 4 2 3" xfId="37885" xr:uid="{00000000-0005-0000-0000-000047930000}"/>
    <cellStyle name="20% - Accent1 4 2 5 7 4 3" xfId="37886" xr:uid="{00000000-0005-0000-0000-000048930000}"/>
    <cellStyle name="20% - Accent1 4 2 5 7 4 3 2" xfId="37887" xr:uid="{00000000-0005-0000-0000-000049930000}"/>
    <cellStyle name="20% - Accent1 4 2 5 7 4 4" xfId="37888" xr:uid="{00000000-0005-0000-0000-00004A930000}"/>
    <cellStyle name="20% - Accent1 4 2 5 7 5" xfId="37889" xr:uid="{00000000-0005-0000-0000-00004B930000}"/>
    <cellStyle name="20% - Accent1 4 2 5 7 5 2" xfId="37890" xr:uid="{00000000-0005-0000-0000-00004C930000}"/>
    <cellStyle name="20% - Accent1 4 2 5 7 5 2 2" xfId="37891" xr:uid="{00000000-0005-0000-0000-00004D930000}"/>
    <cellStyle name="20% - Accent1 4 2 5 7 5 3" xfId="37892" xr:uid="{00000000-0005-0000-0000-00004E930000}"/>
    <cellStyle name="20% - Accent1 4 2 5 7 6" xfId="37893" xr:uid="{00000000-0005-0000-0000-00004F930000}"/>
    <cellStyle name="20% - Accent1 4 2 5 7 6 2" xfId="37894" xr:uid="{00000000-0005-0000-0000-000050930000}"/>
    <cellStyle name="20% - Accent1 4 2 5 7 6 2 2" xfId="37895" xr:uid="{00000000-0005-0000-0000-000051930000}"/>
    <cellStyle name="20% - Accent1 4 2 5 7 6 3" xfId="37896" xr:uid="{00000000-0005-0000-0000-000052930000}"/>
    <cellStyle name="20% - Accent1 4 2 5 7 7" xfId="37897" xr:uid="{00000000-0005-0000-0000-000053930000}"/>
    <cellStyle name="20% - Accent1 4 2 5 7 7 2" xfId="37898" xr:uid="{00000000-0005-0000-0000-000054930000}"/>
    <cellStyle name="20% - Accent1 4 2 5 7 8" xfId="37899" xr:uid="{00000000-0005-0000-0000-000055930000}"/>
    <cellStyle name="20% - Accent1 4 2 5 7 8 2" xfId="37900" xr:uid="{00000000-0005-0000-0000-000056930000}"/>
    <cellStyle name="20% - Accent1 4 2 5 7 9" xfId="37901" xr:uid="{00000000-0005-0000-0000-000057930000}"/>
    <cellStyle name="20% - Accent1 4 2 5 8" xfId="37902" xr:uid="{00000000-0005-0000-0000-000058930000}"/>
    <cellStyle name="20% - Accent1 4 2 5 8 2" xfId="37903" xr:uid="{00000000-0005-0000-0000-000059930000}"/>
    <cellStyle name="20% - Accent1 4 2 5 8 2 2" xfId="37904" xr:uid="{00000000-0005-0000-0000-00005A930000}"/>
    <cellStyle name="20% - Accent1 4 2 5 8 2 2 2" xfId="37905" xr:uid="{00000000-0005-0000-0000-00005B930000}"/>
    <cellStyle name="20% - Accent1 4 2 5 8 2 3" xfId="37906" xr:uid="{00000000-0005-0000-0000-00005C930000}"/>
    <cellStyle name="20% - Accent1 4 2 5 8 3" xfId="37907" xr:uid="{00000000-0005-0000-0000-00005D930000}"/>
    <cellStyle name="20% - Accent1 4 2 5 8 3 2" xfId="37908" xr:uid="{00000000-0005-0000-0000-00005E930000}"/>
    <cellStyle name="20% - Accent1 4 2 5 8 4" xfId="37909" xr:uid="{00000000-0005-0000-0000-00005F930000}"/>
    <cellStyle name="20% - Accent1 4 2 5 9" xfId="37910" xr:uid="{00000000-0005-0000-0000-000060930000}"/>
    <cellStyle name="20% - Accent1 4 2 5 9 2" xfId="37911" xr:uid="{00000000-0005-0000-0000-000061930000}"/>
    <cellStyle name="20% - Accent1 4 2 5 9 2 2" xfId="37912" xr:uid="{00000000-0005-0000-0000-000062930000}"/>
    <cellStyle name="20% - Accent1 4 2 5 9 2 2 2" xfId="37913" xr:uid="{00000000-0005-0000-0000-000063930000}"/>
    <cellStyle name="20% - Accent1 4 2 5 9 2 3" xfId="37914" xr:uid="{00000000-0005-0000-0000-000064930000}"/>
    <cellStyle name="20% - Accent1 4 2 5 9 3" xfId="37915" xr:uid="{00000000-0005-0000-0000-000065930000}"/>
    <cellStyle name="20% - Accent1 4 2 5 9 3 2" xfId="37916" xr:uid="{00000000-0005-0000-0000-000066930000}"/>
    <cellStyle name="20% - Accent1 4 2 5 9 4" xfId="37917" xr:uid="{00000000-0005-0000-0000-000067930000}"/>
    <cellStyle name="20% - Accent1 4 2 6" xfId="37918" xr:uid="{00000000-0005-0000-0000-000068930000}"/>
    <cellStyle name="20% - Accent1 4 2 6 10" xfId="37919" xr:uid="{00000000-0005-0000-0000-000069930000}"/>
    <cellStyle name="20% - Accent1 4 2 6 10 2" xfId="37920" xr:uid="{00000000-0005-0000-0000-00006A930000}"/>
    <cellStyle name="20% - Accent1 4 2 6 10 2 2" xfId="37921" xr:uid="{00000000-0005-0000-0000-00006B930000}"/>
    <cellStyle name="20% - Accent1 4 2 6 10 3" xfId="37922" xr:uid="{00000000-0005-0000-0000-00006C930000}"/>
    <cellStyle name="20% - Accent1 4 2 6 11" xfId="37923" xr:uid="{00000000-0005-0000-0000-00006D930000}"/>
    <cellStyle name="20% - Accent1 4 2 6 11 2" xfId="37924" xr:uid="{00000000-0005-0000-0000-00006E930000}"/>
    <cellStyle name="20% - Accent1 4 2 6 11 2 2" xfId="37925" xr:uid="{00000000-0005-0000-0000-00006F930000}"/>
    <cellStyle name="20% - Accent1 4 2 6 11 3" xfId="37926" xr:uid="{00000000-0005-0000-0000-000070930000}"/>
    <cellStyle name="20% - Accent1 4 2 6 12" xfId="37927" xr:uid="{00000000-0005-0000-0000-000071930000}"/>
    <cellStyle name="20% - Accent1 4 2 6 12 2" xfId="37928" xr:uid="{00000000-0005-0000-0000-000072930000}"/>
    <cellStyle name="20% - Accent1 4 2 6 13" xfId="37929" xr:uid="{00000000-0005-0000-0000-000073930000}"/>
    <cellStyle name="20% - Accent1 4 2 6 13 2" xfId="37930" xr:uid="{00000000-0005-0000-0000-000074930000}"/>
    <cellStyle name="20% - Accent1 4 2 6 14" xfId="37931" xr:uid="{00000000-0005-0000-0000-000075930000}"/>
    <cellStyle name="20% - Accent1 4 2 6 2" xfId="37932" xr:uid="{00000000-0005-0000-0000-000076930000}"/>
    <cellStyle name="20% - Accent1 4 2 6 2 10" xfId="37933" xr:uid="{00000000-0005-0000-0000-000077930000}"/>
    <cellStyle name="20% - Accent1 4 2 6 2 10 2" xfId="37934" xr:uid="{00000000-0005-0000-0000-000078930000}"/>
    <cellStyle name="20% - Accent1 4 2 6 2 11" xfId="37935" xr:uid="{00000000-0005-0000-0000-000079930000}"/>
    <cellStyle name="20% - Accent1 4 2 6 2 2" xfId="37936" xr:uid="{00000000-0005-0000-0000-00007A930000}"/>
    <cellStyle name="20% - Accent1 4 2 6 2 2 2" xfId="37937" xr:uid="{00000000-0005-0000-0000-00007B930000}"/>
    <cellStyle name="20% - Accent1 4 2 6 2 2 2 2" xfId="37938" xr:uid="{00000000-0005-0000-0000-00007C930000}"/>
    <cellStyle name="20% - Accent1 4 2 6 2 2 2 2 2" xfId="37939" xr:uid="{00000000-0005-0000-0000-00007D930000}"/>
    <cellStyle name="20% - Accent1 4 2 6 2 2 2 2 2 2" xfId="37940" xr:uid="{00000000-0005-0000-0000-00007E930000}"/>
    <cellStyle name="20% - Accent1 4 2 6 2 2 2 2 3" xfId="37941" xr:uid="{00000000-0005-0000-0000-00007F930000}"/>
    <cellStyle name="20% - Accent1 4 2 6 2 2 2 3" xfId="37942" xr:uid="{00000000-0005-0000-0000-000080930000}"/>
    <cellStyle name="20% - Accent1 4 2 6 2 2 2 3 2" xfId="37943" xr:uid="{00000000-0005-0000-0000-000081930000}"/>
    <cellStyle name="20% - Accent1 4 2 6 2 2 2 4" xfId="37944" xr:uid="{00000000-0005-0000-0000-000082930000}"/>
    <cellStyle name="20% - Accent1 4 2 6 2 2 3" xfId="37945" xr:uid="{00000000-0005-0000-0000-000083930000}"/>
    <cellStyle name="20% - Accent1 4 2 6 2 2 3 2" xfId="37946" xr:uid="{00000000-0005-0000-0000-000084930000}"/>
    <cellStyle name="20% - Accent1 4 2 6 2 2 3 2 2" xfId="37947" xr:uid="{00000000-0005-0000-0000-000085930000}"/>
    <cellStyle name="20% - Accent1 4 2 6 2 2 3 2 2 2" xfId="37948" xr:uid="{00000000-0005-0000-0000-000086930000}"/>
    <cellStyle name="20% - Accent1 4 2 6 2 2 3 2 3" xfId="37949" xr:uid="{00000000-0005-0000-0000-000087930000}"/>
    <cellStyle name="20% - Accent1 4 2 6 2 2 3 3" xfId="37950" xr:uid="{00000000-0005-0000-0000-000088930000}"/>
    <cellStyle name="20% - Accent1 4 2 6 2 2 3 3 2" xfId="37951" xr:uid="{00000000-0005-0000-0000-000089930000}"/>
    <cellStyle name="20% - Accent1 4 2 6 2 2 3 4" xfId="37952" xr:uid="{00000000-0005-0000-0000-00008A930000}"/>
    <cellStyle name="20% - Accent1 4 2 6 2 2 4" xfId="37953" xr:uid="{00000000-0005-0000-0000-00008B930000}"/>
    <cellStyle name="20% - Accent1 4 2 6 2 2 4 2" xfId="37954" xr:uid="{00000000-0005-0000-0000-00008C930000}"/>
    <cellStyle name="20% - Accent1 4 2 6 2 2 4 2 2" xfId="37955" xr:uid="{00000000-0005-0000-0000-00008D930000}"/>
    <cellStyle name="20% - Accent1 4 2 6 2 2 4 2 2 2" xfId="37956" xr:uid="{00000000-0005-0000-0000-00008E930000}"/>
    <cellStyle name="20% - Accent1 4 2 6 2 2 4 2 3" xfId="37957" xr:uid="{00000000-0005-0000-0000-00008F930000}"/>
    <cellStyle name="20% - Accent1 4 2 6 2 2 4 3" xfId="37958" xr:uid="{00000000-0005-0000-0000-000090930000}"/>
    <cellStyle name="20% - Accent1 4 2 6 2 2 4 3 2" xfId="37959" xr:uid="{00000000-0005-0000-0000-000091930000}"/>
    <cellStyle name="20% - Accent1 4 2 6 2 2 4 4" xfId="37960" xr:uid="{00000000-0005-0000-0000-000092930000}"/>
    <cellStyle name="20% - Accent1 4 2 6 2 2 5" xfId="37961" xr:uid="{00000000-0005-0000-0000-000093930000}"/>
    <cellStyle name="20% - Accent1 4 2 6 2 2 5 2" xfId="37962" xr:uid="{00000000-0005-0000-0000-000094930000}"/>
    <cellStyle name="20% - Accent1 4 2 6 2 2 5 2 2" xfId="37963" xr:uid="{00000000-0005-0000-0000-000095930000}"/>
    <cellStyle name="20% - Accent1 4 2 6 2 2 5 3" xfId="37964" xr:uid="{00000000-0005-0000-0000-000096930000}"/>
    <cellStyle name="20% - Accent1 4 2 6 2 2 6" xfId="37965" xr:uid="{00000000-0005-0000-0000-000097930000}"/>
    <cellStyle name="20% - Accent1 4 2 6 2 2 6 2" xfId="37966" xr:uid="{00000000-0005-0000-0000-000098930000}"/>
    <cellStyle name="20% - Accent1 4 2 6 2 2 6 2 2" xfId="37967" xr:uid="{00000000-0005-0000-0000-000099930000}"/>
    <cellStyle name="20% - Accent1 4 2 6 2 2 6 3" xfId="37968" xr:uid="{00000000-0005-0000-0000-00009A930000}"/>
    <cellStyle name="20% - Accent1 4 2 6 2 2 7" xfId="37969" xr:uid="{00000000-0005-0000-0000-00009B930000}"/>
    <cellStyle name="20% - Accent1 4 2 6 2 2 7 2" xfId="37970" xr:uid="{00000000-0005-0000-0000-00009C930000}"/>
    <cellStyle name="20% - Accent1 4 2 6 2 2 8" xfId="37971" xr:uid="{00000000-0005-0000-0000-00009D930000}"/>
    <cellStyle name="20% - Accent1 4 2 6 2 2 8 2" xfId="37972" xr:uid="{00000000-0005-0000-0000-00009E930000}"/>
    <cellStyle name="20% - Accent1 4 2 6 2 2 9" xfId="37973" xr:uid="{00000000-0005-0000-0000-00009F930000}"/>
    <cellStyle name="20% - Accent1 4 2 6 2 3" xfId="37974" xr:uid="{00000000-0005-0000-0000-0000A0930000}"/>
    <cellStyle name="20% - Accent1 4 2 6 2 3 2" xfId="37975" xr:uid="{00000000-0005-0000-0000-0000A1930000}"/>
    <cellStyle name="20% - Accent1 4 2 6 2 3 2 2" xfId="37976" xr:uid="{00000000-0005-0000-0000-0000A2930000}"/>
    <cellStyle name="20% - Accent1 4 2 6 2 3 2 2 2" xfId="37977" xr:uid="{00000000-0005-0000-0000-0000A3930000}"/>
    <cellStyle name="20% - Accent1 4 2 6 2 3 2 2 2 2" xfId="37978" xr:uid="{00000000-0005-0000-0000-0000A4930000}"/>
    <cellStyle name="20% - Accent1 4 2 6 2 3 2 2 3" xfId="37979" xr:uid="{00000000-0005-0000-0000-0000A5930000}"/>
    <cellStyle name="20% - Accent1 4 2 6 2 3 2 3" xfId="37980" xr:uid="{00000000-0005-0000-0000-0000A6930000}"/>
    <cellStyle name="20% - Accent1 4 2 6 2 3 2 3 2" xfId="37981" xr:uid="{00000000-0005-0000-0000-0000A7930000}"/>
    <cellStyle name="20% - Accent1 4 2 6 2 3 2 4" xfId="37982" xr:uid="{00000000-0005-0000-0000-0000A8930000}"/>
    <cellStyle name="20% - Accent1 4 2 6 2 3 3" xfId="37983" xr:uid="{00000000-0005-0000-0000-0000A9930000}"/>
    <cellStyle name="20% - Accent1 4 2 6 2 3 3 2" xfId="37984" xr:uid="{00000000-0005-0000-0000-0000AA930000}"/>
    <cellStyle name="20% - Accent1 4 2 6 2 3 3 2 2" xfId="37985" xr:uid="{00000000-0005-0000-0000-0000AB930000}"/>
    <cellStyle name="20% - Accent1 4 2 6 2 3 3 2 2 2" xfId="37986" xr:uid="{00000000-0005-0000-0000-0000AC930000}"/>
    <cellStyle name="20% - Accent1 4 2 6 2 3 3 2 3" xfId="37987" xr:uid="{00000000-0005-0000-0000-0000AD930000}"/>
    <cellStyle name="20% - Accent1 4 2 6 2 3 3 3" xfId="37988" xr:uid="{00000000-0005-0000-0000-0000AE930000}"/>
    <cellStyle name="20% - Accent1 4 2 6 2 3 3 3 2" xfId="37989" xr:uid="{00000000-0005-0000-0000-0000AF930000}"/>
    <cellStyle name="20% - Accent1 4 2 6 2 3 3 4" xfId="37990" xr:uid="{00000000-0005-0000-0000-0000B0930000}"/>
    <cellStyle name="20% - Accent1 4 2 6 2 3 4" xfId="37991" xr:uid="{00000000-0005-0000-0000-0000B1930000}"/>
    <cellStyle name="20% - Accent1 4 2 6 2 3 4 2" xfId="37992" xr:uid="{00000000-0005-0000-0000-0000B2930000}"/>
    <cellStyle name="20% - Accent1 4 2 6 2 3 4 2 2" xfId="37993" xr:uid="{00000000-0005-0000-0000-0000B3930000}"/>
    <cellStyle name="20% - Accent1 4 2 6 2 3 4 2 2 2" xfId="37994" xr:uid="{00000000-0005-0000-0000-0000B4930000}"/>
    <cellStyle name="20% - Accent1 4 2 6 2 3 4 2 3" xfId="37995" xr:uid="{00000000-0005-0000-0000-0000B5930000}"/>
    <cellStyle name="20% - Accent1 4 2 6 2 3 4 3" xfId="37996" xr:uid="{00000000-0005-0000-0000-0000B6930000}"/>
    <cellStyle name="20% - Accent1 4 2 6 2 3 4 3 2" xfId="37997" xr:uid="{00000000-0005-0000-0000-0000B7930000}"/>
    <cellStyle name="20% - Accent1 4 2 6 2 3 4 4" xfId="37998" xr:uid="{00000000-0005-0000-0000-0000B8930000}"/>
    <cellStyle name="20% - Accent1 4 2 6 2 3 5" xfId="37999" xr:uid="{00000000-0005-0000-0000-0000B9930000}"/>
    <cellStyle name="20% - Accent1 4 2 6 2 3 5 2" xfId="38000" xr:uid="{00000000-0005-0000-0000-0000BA930000}"/>
    <cellStyle name="20% - Accent1 4 2 6 2 3 5 2 2" xfId="38001" xr:uid="{00000000-0005-0000-0000-0000BB930000}"/>
    <cellStyle name="20% - Accent1 4 2 6 2 3 5 3" xfId="38002" xr:uid="{00000000-0005-0000-0000-0000BC930000}"/>
    <cellStyle name="20% - Accent1 4 2 6 2 3 6" xfId="38003" xr:uid="{00000000-0005-0000-0000-0000BD930000}"/>
    <cellStyle name="20% - Accent1 4 2 6 2 3 6 2" xfId="38004" xr:uid="{00000000-0005-0000-0000-0000BE930000}"/>
    <cellStyle name="20% - Accent1 4 2 6 2 3 6 2 2" xfId="38005" xr:uid="{00000000-0005-0000-0000-0000BF930000}"/>
    <cellStyle name="20% - Accent1 4 2 6 2 3 6 3" xfId="38006" xr:uid="{00000000-0005-0000-0000-0000C0930000}"/>
    <cellStyle name="20% - Accent1 4 2 6 2 3 7" xfId="38007" xr:uid="{00000000-0005-0000-0000-0000C1930000}"/>
    <cellStyle name="20% - Accent1 4 2 6 2 3 7 2" xfId="38008" xr:uid="{00000000-0005-0000-0000-0000C2930000}"/>
    <cellStyle name="20% - Accent1 4 2 6 2 3 8" xfId="38009" xr:uid="{00000000-0005-0000-0000-0000C3930000}"/>
    <cellStyle name="20% - Accent1 4 2 6 2 3 8 2" xfId="38010" xr:uid="{00000000-0005-0000-0000-0000C4930000}"/>
    <cellStyle name="20% - Accent1 4 2 6 2 3 9" xfId="38011" xr:uid="{00000000-0005-0000-0000-0000C5930000}"/>
    <cellStyle name="20% - Accent1 4 2 6 2 4" xfId="38012" xr:uid="{00000000-0005-0000-0000-0000C6930000}"/>
    <cellStyle name="20% - Accent1 4 2 6 2 4 2" xfId="38013" xr:uid="{00000000-0005-0000-0000-0000C7930000}"/>
    <cellStyle name="20% - Accent1 4 2 6 2 4 2 2" xfId="38014" xr:uid="{00000000-0005-0000-0000-0000C8930000}"/>
    <cellStyle name="20% - Accent1 4 2 6 2 4 2 2 2" xfId="38015" xr:uid="{00000000-0005-0000-0000-0000C9930000}"/>
    <cellStyle name="20% - Accent1 4 2 6 2 4 2 3" xfId="38016" xr:uid="{00000000-0005-0000-0000-0000CA930000}"/>
    <cellStyle name="20% - Accent1 4 2 6 2 4 3" xfId="38017" xr:uid="{00000000-0005-0000-0000-0000CB930000}"/>
    <cellStyle name="20% - Accent1 4 2 6 2 4 3 2" xfId="38018" xr:uid="{00000000-0005-0000-0000-0000CC930000}"/>
    <cellStyle name="20% - Accent1 4 2 6 2 4 4" xfId="38019" xr:uid="{00000000-0005-0000-0000-0000CD930000}"/>
    <cellStyle name="20% - Accent1 4 2 6 2 5" xfId="38020" xr:uid="{00000000-0005-0000-0000-0000CE930000}"/>
    <cellStyle name="20% - Accent1 4 2 6 2 5 2" xfId="38021" xr:uid="{00000000-0005-0000-0000-0000CF930000}"/>
    <cellStyle name="20% - Accent1 4 2 6 2 5 2 2" xfId="38022" xr:uid="{00000000-0005-0000-0000-0000D0930000}"/>
    <cellStyle name="20% - Accent1 4 2 6 2 5 2 2 2" xfId="38023" xr:uid="{00000000-0005-0000-0000-0000D1930000}"/>
    <cellStyle name="20% - Accent1 4 2 6 2 5 2 3" xfId="38024" xr:uid="{00000000-0005-0000-0000-0000D2930000}"/>
    <cellStyle name="20% - Accent1 4 2 6 2 5 3" xfId="38025" xr:uid="{00000000-0005-0000-0000-0000D3930000}"/>
    <cellStyle name="20% - Accent1 4 2 6 2 5 3 2" xfId="38026" xr:uid="{00000000-0005-0000-0000-0000D4930000}"/>
    <cellStyle name="20% - Accent1 4 2 6 2 5 4" xfId="38027" xr:uid="{00000000-0005-0000-0000-0000D5930000}"/>
    <cellStyle name="20% - Accent1 4 2 6 2 6" xfId="38028" xr:uid="{00000000-0005-0000-0000-0000D6930000}"/>
    <cellStyle name="20% - Accent1 4 2 6 2 6 2" xfId="38029" xr:uid="{00000000-0005-0000-0000-0000D7930000}"/>
    <cellStyle name="20% - Accent1 4 2 6 2 6 2 2" xfId="38030" xr:uid="{00000000-0005-0000-0000-0000D8930000}"/>
    <cellStyle name="20% - Accent1 4 2 6 2 6 2 2 2" xfId="38031" xr:uid="{00000000-0005-0000-0000-0000D9930000}"/>
    <cellStyle name="20% - Accent1 4 2 6 2 6 2 3" xfId="38032" xr:uid="{00000000-0005-0000-0000-0000DA930000}"/>
    <cellStyle name="20% - Accent1 4 2 6 2 6 3" xfId="38033" xr:uid="{00000000-0005-0000-0000-0000DB930000}"/>
    <cellStyle name="20% - Accent1 4 2 6 2 6 3 2" xfId="38034" xr:uid="{00000000-0005-0000-0000-0000DC930000}"/>
    <cellStyle name="20% - Accent1 4 2 6 2 6 4" xfId="38035" xr:uid="{00000000-0005-0000-0000-0000DD930000}"/>
    <cellStyle name="20% - Accent1 4 2 6 2 7" xfId="38036" xr:uid="{00000000-0005-0000-0000-0000DE930000}"/>
    <cellStyle name="20% - Accent1 4 2 6 2 7 2" xfId="38037" xr:uid="{00000000-0005-0000-0000-0000DF930000}"/>
    <cellStyle name="20% - Accent1 4 2 6 2 7 2 2" xfId="38038" xr:uid="{00000000-0005-0000-0000-0000E0930000}"/>
    <cellStyle name="20% - Accent1 4 2 6 2 7 3" xfId="38039" xr:uid="{00000000-0005-0000-0000-0000E1930000}"/>
    <cellStyle name="20% - Accent1 4 2 6 2 8" xfId="38040" xr:uid="{00000000-0005-0000-0000-0000E2930000}"/>
    <cellStyle name="20% - Accent1 4 2 6 2 8 2" xfId="38041" xr:uid="{00000000-0005-0000-0000-0000E3930000}"/>
    <cellStyle name="20% - Accent1 4 2 6 2 8 2 2" xfId="38042" xr:uid="{00000000-0005-0000-0000-0000E4930000}"/>
    <cellStyle name="20% - Accent1 4 2 6 2 8 3" xfId="38043" xr:uid="{00000000-0005-0000-0000-0000E5930000}"/>
    <cellStyle name="20% - Accent1 4 2 6 2 9" xfId="38044" xr:uid="{00000000-0005-0000-0000-0000E6930000}"/>
    <cellStyle name="20% - Accent1 4 2 6 2 9 2" xfId="38045" xr:uid="{00000000-0005-0000-0000-0000E7930000}"/>
    <cellStyle name="20% - Accent1 4 2 6 3" xfId="38046" xr:uid="{00000000-0005-0000-0000-0000E8930000}"/>
    <cellStyle name="20% - Accent1 4 2 6 3 10" xfId="38047" xr:uid="{00000000-0005-0000-0000-0000E9930000}"/>
    <cellStyle name="20% - Accent1 4 2 6 3 10 2" xfId="38048" xr:uid="{00000000-0005-0000-0000-0000EA930000}"/>
    <cellStyle name="20% - Accent1 4 2 6 3 11" xfId="38049" xr:uid="{00000000-0005-0000-0000-0000EB930000}"/>
    <cellStyle name="20% - Accent1 4 2 6 3 2" xfId="38050" xr:uid="{00000000-0005-0000-0000-0000EC930000}"/>
    <cellStyle name="20% - Accent1 4 2 6 3 2 2" xfId="38051" xr:uid="{00000000-0005-0000-0000-0000ED930000}"/>
    <cellStyle name="20% - Accent1 4 2 6 3 2 2 2" xfId="38052" xr:uid="{00000000-0005-0000-0000-0000EE930000}"/>
    <cellStyle name="20% - Accent1 4 2 6 3 2 2 2 2" xfId="38053" xr:uid="{00000000-0005-0000-0000-0000EF930000}"/>
    <cellStyle name="20% - Accent1 4 2 6 3 2 2 2 2 2" xfId="38054" xr:uid="{00000000-0005-0000-0000-0000F0930000}"/>
    <cellStyle name="20% - Accent1 4 2 6 3 2 2 2 3" xfId="38055" xr:uid="{00000000-0005-0000-0000-0000F1930000}"/>
    <cellStyle name="20% - Accent1 4 2 6 3 2 2 3" xfId="38056" xr:uid="{00000000-0005-0000-0000-0000F2930000}"/>
    <cellStyle name="20% - Accent1 4 2 6 3 2 2 3 2" xfId="38057" xr:uid="{00000000-0005-0000-0000-0000F3930000}"/>
    <cellStyle name="20% - Accent1 4 2 6 3 2 2 4" xfId="38058" xr:uid="{00000000-0005-0000-0000-0000F4930000}"/>
    <cellStyle name="20% - Accent1 4 2 6 3 2 3" xfId="38059" xr:uid="{00000000-0005-0000-0000-0000F5930000}"/>
    <cellStyle name="20% - Accent1 4 2 6 3 2 3 2" xfId="38060" xr:uid="{00000000-0005-0000-0000-0000F6930000}"/>
    <cellStyle name="20% - Accent1 4 2 6 3 2 3 2 2" xfId="38061" xr:uid="{00000000-0005-0000-0000-0000F7930000}"/>
    <cellStyle name="20% - Accent1 4 2 6 3 2 3 2 2 2" xfId="38062" xr:uid="{00000000-0005-0000-0000-0000F8930000}"/>
    <cellStyle name="20% - Accent1 4 2 6 3 2 3 2 3" xfId="38063" xr:uid="{00000000-0005-0000-0000-0000F9930000}"/>
    <cellStyle name="20% - Accent1 4 2 6 3 2 3 3" xfId="38064" xr:uid="{00000000-0005-0000-0000-0000FA930000}"/>
    <cellStyle name="20% - Accent1 4 2 6 3 2 3 3 2" xfId="38065" xr:uid="{00000000-0005-0000-0000-0000FB930000}"/>
    <cellStyle name="20% - Accent1 4 2 6 3 2 3 4" xfId="38066" xr:uid="{00000000-0005-0000-0000-0000FC930000}"/>
    <cellStyle name="20% - Accent1 4 2 6 3 2 4" xfId="38067" xr:uid="{00000000-0005-0000-0000-0000FD930000}"/>
    <cellStyle name="20% - Accent1 4 2 6 3 2 4 2" xfId="38068" xr:uid="{00000000-0005-0000-0000-0000FE930000}"/>
    <cellStyle name="20% - Accent1 4 2 6 3 2 4 2 2" xfId="38069" xr:uid="{00000000-0005-0000-0000-0000FF930000}"/>
    <cellStyle name="20% - Accent1 4 2 6 3 2 4 2 2 2" xfId="38070" xr:uid="{00000000-0005-0000-0000-000000940000}"/>
    <cellStyle name="20% - Accent1 4 2 6 3 2 4 2 3" xfId="38071" xr:uid="{00000000-0005-0000-0000-000001940000}"/>
    <cellStyle name="20% - Accent1 4 2 6 3 2 4 3" xfId="38072" xr:uid="{00000000-0005-0000-0000-000002940000}"/>
    <cellStyle name="20% - Accent1 4 2 6 3 2 4 3 2" xfId="38073" xr:uid="{00000000-0005-0000-0000-000003940000}"/>
    <cellStyle name="20% - Accent1 4 2 6 3 2 4 4" xfId="38074" xr:uid="{00000000-0005-0000-0000-000004940000}"/>
    <cellStyle name="20% - Accent1 4 2 6 3 2 5" xfId="38075" xr:uid="{00000000-0005-0000-0000-000005940000}"/>
    <cellStyle name="20% - Accent1 4 2 6 3 2 5 2" xfId="38076" xr:uid="{00000000-0005-0000-0000-000006940000}"/>
    <cellStyle name="20% - Accent1 4 2 6 3 2 5 2 2" xfId="38077" xr:uid="{00000000-0005-0000-0000-000007940000}"/>
    <cellStyle name="20% - Accent1 4 2 6 3 2 5 3" xfId="38078" xr:uid="{00000000-0005-0000-0000-000008940000}"/>
    <cellStyle name="20% - Accent1 4 2 6 3 2 6" xfId="38079" xr:uid="{00000000-0005-0000-0000-000009940000}"/>
    <cellStyle name="20% - Accent1 4 2 6 3 2 6 2" xfId="38080" xr:uid="{00000000-0005-0000-0000-00000A940000}"/>
    <cellStyle name="20% - Accent1 4 2 6 3 2 6 2 2" xfId="38081" xr:uid="{00000000-0005-0000-0000-00000B940000}"/>
    <cellStyle name="20% - Accent1 4 2 6 3 2 6 3" xfId="38082" xr:uid="{00000000-0005-0000-0000-00000C940000}"/>
    <cellStyle name="20% - Accent1 4 2 6 3 2 7" xfId="38083" xr:uid="{00000000-0005-0000-0000-00000D940000}"/>
    <cellStyle name="20% - Accent1 4 2 6 3 2 7 2" xfId="38084" xr:uid="{00000000-0005-0000-0000-00000E940000}"/>
    <cellStyle name="20% - Accent1 4 2 6 3 2 8" xfId="38085" xr:uid="{00000000-0005-0000-0000-00000F940000}"/>
    <cellStyle name="20% - Accent1 4 2 6 3 2 8 2" xfId="38086" xr:uid="{00000000-0005-0000-0000-000010940000}"/>
    <cellStyle name="20% - Accent1 4 2 6 3 2 9" xfId="38087" xr:uid="{00000000-0005-0000-0000-000011940000}"/>
    <cellStyle name="20% - Accent1 4 2 6 3 3" xfId="38088" xr:uid="{00000000-0005-0000-0000-000012940000}"/>
    <cellStyle name="20% - Accent1 4 2 6 3 3 2" xfId="38089" xr:uid="{00000000-0005-0000-0000-000013940000}"/>
    <cellStyle name="20% - Accent1 4 2 6 3 3 2 2" xfId="38090" xr:uid="{00000000-0005-0000-0000-000014940000}"/>
    <cellStyle name="20% - Accent1 4 2 6 3 3 2 2 2" xfId="38091" xr:uid="{00000000-0005-0000-0000-000015940000}"/>
    <cellStyle name="20% - Accent1 4 2 6 3 3 2 2 2 2" xfId="38092" xr:uid="{00000000-0005-0000-0000-000016940000}"/>
    <cellStyle name="20% - Accent1 4 2 6 3 3 2 2 3" xfId="38093" xr:uid="{00000000-0005-0000-0000-000017940000}"/>
    <cellStyle name="20% - Accent1 4 2 6 3 3 2 3" xfId="38094" xr:uid="{00000000-0005-0000-0000-000018940000}"/>
    <cellStyle name="20% - Accent1 4 2 6 3 3 2 3 2" xfId="38095" xr:uid="{00000000-0005-0000-0000-000019940000}"/>
    <cellStyle name="20% - Accent1 4 2 6 3 3 2 4" xfId="38096" xr:uid="{00000000-0005-0000-0000-00001A940000}"/>
    <cellStyle name="20% - Accent1 4 2 6 3 3 3" xfId="38097" xr:uid="{00000000-0005-0000-0000-00001B940000}"/>
    <cellStyle name="20% - Accent1 4 2 6 3 3 3 2" xfId="38098" xr:uid="{00000000-0005-0000-0000-00001C940000}"/>
    <cellStyle name="20% - Accent1 4 2 6 3 3 3 2 2" xfId="38099" xr:uid="{00000000-0005-0000-0000-00001D940000}"/>
    <cellStyle name="20% - Accent1 4 2 6 3 3 3 2 2 2" xfId="38100" xr:uid="{00000000-0005-0000-0000-00001E940000}"/>
    <cellStyle name="20% - Accent1 4 2 6 3 3 3 2 3" xfId="38101" xr:uid="{00000000-0005-0000-0000-00001F940000}"/>
    <cellStyle name="20% - Accent1 4 2 6 3 3 3 3" xfId="38102" xr:uid="{00000000-0005-0000-0000-000020940000}"/>
    <cellStyle name="20% - Accent1 4 2 6 3 3 3 3 2" xfId="38103" xr:uid="{00000000-0005-0000-0000-000021940000}"/>
    <cellStyle name="20% - Accent1 4 2 6 3 3 3 4" xfId="38104" xr:uid="{00000000-0005-0000-0000-000022940000}"/>
    <cellStyle name="20% - Accent1 4 2 6 3 3 4" xfId="38105" xr:uid="{00000000-0005-0000-0000-000023940000}"/>
    <cellStyle name="20% - Accent1 4 2 6 3 3 4 2" xfId="38106" xr:uid="{00000000-0005-0000-0000-000024940000}"/>
    <cellStyle name="20% - Accent1 4 2 6 3 3 4 2 2" xfId="38107" xr:uid="{00000000-0005-0000-0000-000025940000}"/>
    <cellStyle name="20% - Accent1 4 2 6 3 3 4 2 2 2" xfId="38108" xr:uid="{00000000-0005-0000-0000-000026940000}"/>
    <cellStyle name="20% - Accent1 4 2 6 3 3 4 2 3" xfId="38109" xr:uid="{00000000-0005-0000-0000-000027940000}"/>
    <cellStyle name="20% - Accent1 4 2 6 3 3 4 3" xfId="38110" xr:uid="{00000000-0005-0000-0000-000028940000}"/>
    <cellStyle name="20% - Accent1 4 2 6 3 3 4 3 2" xfId="38111" xr:uid="{00000000-0005-0000-0000-000029940000}"/>
    <cellStyle name="20% - Accent1 4 2 6 3 3 4 4" xfId="38112" xr:uid="{00000000-0005-0000-0000-00002A940000}"/>
    <cellStyle name="20% - Accent1 4 2 6 3 3 5" xfId="38113" xr:uid="{00000000-0005-0000-0000-00002B940000}"/>
    <cellStyle name="20% - Accent1 4 2 6 3 3 5 2" xfId="38114" xr:uid="{00000000-0005-0000-0000-00002C940000}"/>
    <cellStyle name="20% - Accent1 4 2 6 3 3 5 2 2" xfId="38115" xr:uid="{00000000-0005-0000-0000-00002D940000}"/>
    <cellStyle name="20% - Accent1 4 2 6 3 3 5 3" xfId="38116" xr:uid="{00000000-0005-0000-0000-00002E940000}"/>
    <cellStyle name="20% - Accent1 4 2 6 3 3 6" xfId="38117" xr:uid="{00000000-0005-0000-0000-00002F940000}"/>
    <cellStyle name="20% - Accent1 4 2 6 3 3 6 2" xfId="38118" xr:uid="{00000000-0005-0000-0000-000030940000}"/>
    <cellStyle name="20% - Accent1 4 2 6 3 3 6 2 2" xfId="38119" xr:uid="{00000000-0005-0000-0000-000031940000}"/>
    <cellStyle name="20% - Accent1 4 2 6 3 3 6 3" xfId="38120" xr:uid="{00000000-0005-0000-0000-000032940000}"/>
    <cellStyle name="20% - Accent1 4 2 6 3 3 7" xfId="38121" xr:uid="{00000000-0005-0000-0000-000033940000}"/>
    <cellStyle name="20% - Accent1 4 2 6 3 3 7 2" xfId="38122" xr:uid="{00000000-0005-0000-0000-000034940000}"/>
    <cellStyle name="20% - Accent1 4 2 6 3 3 8" xfId="38123" xr:uid="{00000000-0005-0000-0000-000035940000}"/>
    <cellStyle name="20% - Accent1 4 2 6 3 3 8 2" xfId="38124" xr:uid="{00000000-0005-0000-0000-000036940000}"/>
    <cellStyle name="20% - Accent1 4 2 6 3 3 9" xfId="38125" xr:uid="{00000000-0005-0000-0000-000037940000}"/>
    <cellStyle name="20% - Accent1 4 2 6 3 4" xfId="38126" xr:uid="{00000000-0005-0000-0000-000038940000}"/>
    <cellStyle name="20% - Accent1 4 2 6 3 4 2" xfId="38127" xr:uid="{00000000-0005-0000-0000-000039940000}"/>
    <cellStyle name="20% - Accent1 4 2 6 3 4 2 2" xfId="38128" xr:uid="{00000000-0005-0000-0000-00003A940000}"/>
    <cellStyle name="20% - Accent1 4 2 6 3 4 2 2 2" xfId="38129" xr:uid="{00000000-0005-0000-0000-00003B940000}"/>
    <cellStyle name="20% - Accent1 4 2 6 3 4 2 3" xfId="38130" xr:uid="{00000000-0005-0000-0000-00003C940000}"/>
    <cellStyle name="20% - Accent1 4 2 6 3 4 3" xfId="38131" xr:uid="{00000000-0005-0000-0000-00003D940000}"/>
    <cellStyle name="20% - Accent1 4 2 6 3 4 3 2" xfId="38132" xr:uid="{00000000-0005-0000-0000-00003E940000}"/>
    <cellStyle name="20% - Accent1 4 2 6 3 4 4" xfId="38133" xr:uid="{00000000-0005-0000-0000-00003F940000}"/>
    <cellStyle name="20% - Accent1 4 2 6 3 5" xfId="38134" xr:uid="{00000000-0005-0000-0000-000040940000}"/>
    <cellStyle name="20% - Accent1 4 2 6 3 5 2" xfId="38135" xr:uid="{00000000-0005-0000-0000-000041940000}"/>
    <cellStyle name="20% - Accent1 4 2 6 3 5 2 2" xfId="38136" xr:uid="{00000000-0005-0000-0000-000042940000}"/>
    <cellStyle name="20% - Accent1 4 2 6 3 5 2 2 2" xfId="38137" xr:uid="{00000000-0005-0000-0000-000043940000}"/>
    <cellStyle name="20% - Accent1 4 2 6 3 5 2 3" xfId="38138" xr:uid="{00000000-0005-0000-0000-000044940000}"/>
    <cellStyle name="20% - Accent1 4 2 6 3 5 3" xfId="38139" xr:uid="{00000000-0005-0000-0000-000045940000}"/>
    <cellStyle name="20% - Accent1 4 2 6 3 5 3 2" xfId="38140" xr:uid="{00000000-0005-0000-0000-000046940000}"/>
    <cellStyle name="20% - Accent1 4 2 6 3 5 4" xfId="38141" xr:uid="{00000000-0005-0000-0000-000047940000}"/>
    <cellStyle name="20% - Accent1 4 2 6 3 6" xfId="38142" xr:uid="{00000000-0005-0000-0000-000048940000}"/>
    <cellStyle name="20% - Accent1 4 2 6 3 6 2" xfId="38143" xr:uid="{00000000-0005-0000-0000-000049940000}"/>
    <cellStyle name="20% - Accent1 4 2 6 3 6 2 2" xfId="38144" xr:uid="{00000000-0005-0000-0000-00004A940000}"/>
    <cellStyle name="20% - Accent1 4 2 6 3 6 2 2 2" xfId="38145" xr:uid="{00000000-0005-0000-0000-00004B940000}"/>
    <cellStyle name="20% - Accent1 4 2 6 3 6 2 3" xfId="38146" xr:uid="{00000000-0005-0000-0000-00004C940000}"/>
    <cellStyle name="20% - Accent1 4 2 6 3 6 3" xfId="38147" xr:uid="{00000000-0005-0000-0000-00004D940000}"/>
    <cellStyle name="20% - Accent1 4 2 6 3 6 3 2" xfId="38148" xr:uid="{00000000-0005-0000-0000-00004E940000}"/>
    <cellStyle name="20% - Accent1 4 2 6 3 6 4" xfId="38149" xr:uid="{00000000-0005-0000-0000-00004F940000}"/>
    <cellStyle name="20% - Accent1 4 2 6 3 7" xfId="38150" xr:uid="{00000000-0005-0000-0000-000050940000}"/>
    <cellStyle name="20% - Accent1 4 2 6 3 7 2" xfId="38151" xr:uid="{00000000-0005-0000-0000-000051940000}"/>
    <cellStyle name="20% - Accent1 4 2 6 3 7 2 2" xfId="38152" xr:uid="{00000000-0005-0000-0000-000052940000}"/>
    <cellStyle name="20% - Accent1 4 2 6 3 7 3" xfId="38153" xr:uid="{00000000-0005-0000-0000-000053940000}"/>
    <cellStyle name="20% - Accent1 4 2 6 3 8" xfId="38154" xr:uid="{00000000-0005-0000-0000-000054940000}"/>
    <cellStyle name="20% - Accent1 4 2 6 3 8 2" xfId="38155" xr:uid="{00000000-0005-0000-0000-000055940000}"/>
    <cellStyle name="20% - Accent1 4 2 6 3 8 2 2" xfId="38156" xr:uid="{00000000-0005-0000-0000-000056940000}"/>
    <cellStyle name="20% - Accent1 4 2 6 3 8 3" xfId="38157" xr:uid="{00000000-0005-0000-0000-000057940000}"/>
    <cellStyle name="20% - Accent1 4 2 6 3 9" xfId="38158" xr:uid="{00000000-0005-0000-0000-000058940000}"/>
    <cellStyle name="20% - Accent1 4 2 6 3 9 2" xfId="38159" xr:uid="{00000000-0005-0000-0000-000059940000}"/>
    <cellStyle name="20% - Accent1 4 2 6 4" xfId="38160" xr:uid="{00000000-0005-0000-0000-00005A940000}"/>
    <cellStyle name="20% - Accent1 4 2 6 4 10" xfId="38161" xr:uid="{00000000-0005-0000-0000-00005B940000}"/>
    <cellStyle name="20% - Accent1 4 2 6 4 10 2" xfId="38162" xr:uid="{00000000-0005-0000-0000-00005C940000}"/>
    <cellStyle name="20% - Accent1 4 2 6 4 11" xfId="38163" xr:uid="{00000000-0005-0000-0000-00005D940000}"/>
    <cellStyle name="20% - Accent1 4 2 6 4 2" xfId="38164" xr:uid="{00000000-0005-0000-0000-00005E940000}"/>
    <cellStyle name="20% - Accent1 4 2 6 4 2 2" xfId="38165" xr:uid="{00000000-0005-0000-0000-00005F940000}"/>
    <cellStyle name="20% - Accent1 4 2 6 4 2 2 2" xfId="38166" xr:uid="{00000000-0005-0000-0000-000060940000}"/>
    <cellStyle name="20% - Accent1 4 2 6 4 2 2 2 2" xfId="38167" xr:uid="{00000000-0005-0000-0000-000061940000}"/>
    <cellStyle name="20% - Accent1 4 2 6 4 2 2 2 2 2" xfId="38168" xr:uid="{00000000-0005-0000-0000-000062940000}"/>
    <cellStyle name="20% - Accent1 4 2 6 4 2 2 2 3" xfId="38169" xr:uid="{00000000-0005-0000-0000-000063940000}"/>
    <cellStyle name="20% - Accent1 4 2 6 4 2 2 3" xfId="38170" xr:uid="{00000000-0005-0000-0000-000064940000}"/>
    <cellStyle name="20% - Accent1 4 2 6 4 2 2 3 2" xfId="38171" xr:uid="{00000000-0005-0000-0000-000065940000}"/>
    <cellStyle name="20% - Accent1 4 2 6 4 2 2 4" xfId="38172" xr:uid="{00000000-0005-0000-0000-000066940000}"/>
    <cellStyle name="20% - Accent1 4 2 6 4 2 3" xfId="38173" xr:uid="{00000000-0005-0000-0000-000067940000}"/>
    <cellStyle name="20% - Accent1 4 2 6 4 2 3 2" xfId="38174" xr:uid="{00000000-0005-0000-0000-000068940000}"/>
    <cellStyle name="20% - Accent1 4 2 6 4 2 3 2 2" xfId="38175" xr:uid="{00000000-0005-0000-0000-000069940000}"/>
    <cellStyle name="20% - Accent1 4 2 6 4 2 3 2 2 2" xfId="38176" xr:uid="{00000000-0005-0000-0000-00006A940000}"/>
    <cellStyle name="20% - Accent1 4 2 6 4 2 3 2 3" xfId="38177" xr:uid="{00000000-0005-0000-0000-00006B940000}"/>
    <cellStyle name="20% - Accent1 4 2 6 4 2 3 3" xfId="38178" xr:uid="{00000000-0005-0000-0000-00006C940000}"/>
    <cellStyle name="20% - Accent1 4 2 6 4 2 3 3 2" xfId="38179" xr:uid="{00000000-0005-0000-0000-00006D940000}"/>
    <cellStyle name="20% - Accent1 4 2 6 4 2 3 4" xfId="38180" xr:uid="{00000000-0005-0000-0000-00006E940000}"/>
    <cellStyle name="20% - Accent1 4 2 6 4 2 4" xfId="38181" xr:uid="{00000000-0005-0000-0000-00006F940000}"/>
    <cellStyle name="20% - Accent1 4 2 6 4 2 4 2" xfId="38182" xr:uid="{00000000-0005-0000-0000-000070940000}"/>
    <cellStyle name="20% - Accent1 4 2 6 4 2 4 2 2" xfId="38183" xr:uid="{00000000-0005-0000-0000-000071940000}"/>
    <cellStyle name="20% - Accent1 4 2 6 4 2 4 2 2 2" xfId="38184" xr:uid="{00000000-0005-0000-0000-000072940000}"/>
    <cellStyle name="20% - Accent1 4 2 6 4 2 4 2 3" xfId="38185" xr:uid="{00000000-0005-0000-0000-000073940000}"/>
    <cellStyle name="20% - Accent1 4 2 6 4 2 4 3" xfId="38186" xr:uid="{00000000-0005-0000-0000-000074940000}"/>
    <cellStyle name="20% - Accent1 4 2 6 4 2 4 3 2" xfId="38187" xr:uid="{00000000-0005-0000-0000-000075940000}"/>
    <cellStyle name="20% - Accent1 4 2 6 4 2 4 4" xfId="38188" xr:uid="{00000000-0005-0000-0000-000076940000}"/>
    <cellStyle name="20% - Accent1 4 2 6 4 2 5" xfId="38189" xr:uid="{00000000-0005-0000-0000-000077940000}"/>
    <cellStyle name="20% - Accent1 4 2 6 4 2 5 2" xfId="38190" xr:uid="{00000000-0005-0000-0000-000078940000}"/>
    <cellStyle name="20% - Accent1 4 2 6 4 2 5 2 2" xfId="38191" xr:uid="{00000000-0005-0000-0000-000079940000}"/>
    <cellStyle name="20% - Accent1 4 2 6 4 2 5 3" xfId="38192" xr:uid="{00000000-0005-0000-0000-00007A940000}"/>
    <cellStyle name="20% - Accent1 4 2 6 4 2 6" xfId="38193" xr:uid="{00000000-0005-0000-0000-00007B940000}"/>
    <cellStyle name="20% - Accent1 4 2 6 4 2 6 2" xfId="38194" xr:uid="{00000000-0005-0000-0000-00007C940000}"/>
    <cellStyle name="20% - Accent1 4 2 6 4 2 6 2 2" xfId="38195" xr:uid="{00000000-0005-0000-0000-00007D940000}"/>
    <cellStyle name="20% - Accent1 4 2 6 4 2 6 3" xfId="38196" xr:uid="{00000000-0005-0000-0000-00007E940000}"/>
    <cellStyle name="20% - Accent1 4 2 6 4 2 7" xfId="38197" xr:uid="{00000000-0005-0000-0000-00007F940000}"/>
    <cellStyle name="20% - Accent1 4 2 6 4 2 7 2" xfId="38198" xr:uid="{00000000-0005-0000-0000-000080940000}"/>
    <cellStyle name="20% - Accent1 4 2 6 4 2 8" xfId="38199" xr:uid="{00000000-0005-0000-0000-000081940000}"/>
    <cellStyle name="20% - Accent1 4 2 6 4 2 8 2" xfId="38200" xr:uid="{00000000-0005-0000-0000-000082940000}"/>
    <cellStyle name="20% - Accent1 4 2 6 4 2 9" xfId="38201" xr:uid="{00000000-0005-0000-0000-000083940000}"/>
    <cellStyle name="20% - Accent1 4 2 6 4 3" xfId="38202" xr:uid="{00000000-0005-0000-0000-000084940000}"/>
    <cellStyle name="20% - Accent1 4 2 6 4 3 2" xfId="38203" xr:uid="{00000000-0005-0000-0000-000085940000}"/>
    <cellStyle name="20% - Accent1 4 2 6 4 3 2 2" xfId="38204" xr:uid="{00000000-0005-0000-0000-000086940000}"/>
    <cellStyle name="20% - Accent1 4 2 6 4 3 2 2 2" xfId="38205" xr:uid="{00000000-0005-0000-0000-000087940000}"/>
    <cellStyle name="20% - Accent1 4 2 6 4 3 2 2 2 2" xfId="38206" xr:uid="{00000000-0005-0000-0000-000088940000}"/>
    <cellStyle name="20% - Accent1 4 2 6 4 3 2 2 3" xfId="38207" xr:uid="{00000000-0005-0000-0000-000089940000}"/>
    <cellStyle name="20% - Accent1 4 2 6 4 3 2 3" xfId="38208" xr:uid="{00000000-0005-0000-0000-00008A940000}"/>
    <cellStyle name="20% - Accent1 4 2 6 4 3 2 3 2" xfId="38209" xr:uid="{00000000-0005-0000-0000-00008B940000}"/>
    <cellStyle name="20% - Accent1 4 2 6 4 3 2 4" xfId="38210" xr:uid="{00000000-0005-0000-0000-00008C940000}"/>
    <cellStyle name="20% - Accent1 4 2 6 4 3 3" xfId="38211" xr:uid="{00000000-0005-0000-0000-00008D940000}"/>
    <cellStyle name="20% - Accent1 4 2 6 4 3 3 2" xfId="38212" xr:uid="{00000000-0005-0000-0000-00008E940000}"/>
    <cellStyle name="20% - Accent1 4 2 6 4 3 3 2 2" xfId="38213" xr:uid="{00000000-0005-0000-0000-00008F940000}"/>
    <cellStyle name="20% - Accent1 4 2 6 4 3 3 2 2 2" xfId="38214" xr:uid="{00000000-0005-0000-0000-000090940000}"/>
    <cellStyle name="20% - Accent1 4 2 6 4 3 3 2 3" xfId="38215" xr:uid="{00000000-0005-0000-0000-000091940000}"/>
    <cellStyle name="20% - Accent1 4 2 6 4 3 3 3" xfId="38216" xr:uid="{00000000-0005-0000-0000-000092940000}"/>
    <cellStyle name="20% - Accent1 4 2 6 4 3 3 3 2" xfId="38217" xr:uid="{00000000-0005-0000-0000-000093940000}"/>
    <cellStyle name="20% - Accent1 4 2 6 4 3 3 4" xfId="38218" xr:uid="{00000000-0005-0000-0000-000094940000}"/>
    <cellStyle name="20% - Accent1 4 2 6 4 3 4" xfId="38219" xr:uid="{00000000-0005-0000-0000-000095940000}"/>
    <cellStyle name="20% - Accent1 4 2 6 4 3 4 2" xfId="38220" xr:uid="{00000000-0005-0000-0000-000096940000}"/>
    <cellStyle name="20% - Accent1 4 2 6 4 3 4 2 2" xfId="38221" xr:uid="{00000000-0005-0000-0000-000097940000}"/>
    <cellStyle name="20% - Accent1 4 2 6 4 3 4 2 2 2" xfId="38222" xr:uid="{00000000-0005-0000-0000-000098940000}"/>
    <cellStyle name="20% - Accent1 4 2 6 4 3 4 2 3" xfId="38223" xr:uid="{00000000-0005-0000-0000-000099940000}"/>
    <cellStyle name="20% - Accent1 4 2 6 4 3 4 3" xfId="38224" xr:uid="{00000000-0005-0000-0000-00009A940000}"/>
    <cellStyle name="20% - Accent1 4 2 6 4 3 4 3 2" xfId="38225" xr:uid="{00000000-0005-0000-0000-00009B940000}"/>
    <cellStyle name="20% - Accent1 4 2 6 4 3 4 4" xfId="38226" xr:uid="{00000000-0005-0000-0000-00009C940000}"/>
    <cellStyle name="20% - Accent1 4 2 6 4 3 5" xfId="38227" xr:uid="{00000000-0005-0000-0000-00009D940000}"/>
    <cellStyle name="20% - Accent1 4 2 6 4 3 5 2" xfId="38228" xr:uid="{00000000-0005-0000-0000-00009E940000}"/>
    <cellStyle name="20% - Accent1 4 2 6 4 3 5 2 2" xfId="38229" xr:uid="{00000000-0005-0000-0000-00009F940000}"/>
    <cellStyle name="20% - Accent1 4 2 6 4 3 5 3" xfId="38230" xr:uid="{00000000-0005-0000-0000-0000A0940000}"/>
    <cellStyle name="20% - Accent1 4 2 6 4 3 6" xfId="38231" xr:uid="{00000000-0005-0000-0000-0000A1940000}"/>
    <cellStyle name="20% - Accent1 4 2 6 4 3 6 2" xfId="38232" xr:uid="{00000000-0005-0000-0000-0000A2940000}"/>
    <cellStyle name="20% - Accent1 4 2 6 4 3 6 2 2" xfId="38233" xr:uid="{00000000-0005-0000-0000-0000A3940000}"/>
    <cellStyle name="20% - Accent1 4 2 6 4 3 6 3" xfId="38234" xr:uid="{00000000-0005-0000-0000-0000A4940000}"/>
    <cellStyle name="20% - Accent1 4 2 6 4 3 7" xfId="38235" xr:uid="{00000000-0005-0000-0000-0000A5940000}"/>
    <cellStyle name="20% - Accent1 4 2 6 4 3 7 2" xfId="38236" xr:uid="{00000000-0005-0000-0000-0000A6940000}"/>
    <cellStyle name="20% - Accent1 4 2 6 4 3 8" xfId="38237" xr:uid="{00000000-0005-0000-0000-0000A7940000}"/>
    <cellStyle name="20% - Accent1 4 2 6 4 3 8 2" xfId="38238" xr:uid="{00000000-0005-0000-0000-0000A8940000}"/>
    <cellStyle name="20% - Accent1 4 2 6 4 3 9" xfId="38239" xr:uid="{00000000-0005-0000-0000-0000A9940000}"/>
    <cellStyle name="20% - Accent1 4 2 6 4 4" xfId="38240" xr:uid="{00000000-0005-0000-0000-0000AA940000}"/>
    <cellStyle name="20% - Accent1 4 2 6 4 4 2" xfId="38241" xr:uid="{00000000-0005-0000-0000-0000AB940000}"/>
    <cellStyle name="20% - Accent1 4 2 6 4 4 2 2" xfId="38242" xr:uid="{00000000-0005-0000-0000-0000AC940000}"/>
    <cellStyle name="20% - Accent1 4 2 6 4 4 2 2 2" xfId="38243" xr:uid="{00000000-0005-0000-0000-0000AD940000}"/>
    <cellStyle name="20% - Accent1 4 2 6 4 4 2 3" xfId="38244" xr:uid="{00000000-0005-0000-0000-0000AE940000}"/>
    <cellStyle name="20% - Accent1 4 2 6 4 4 3" xfId="38245" xr:uid="{00000000-0005-0000-0000-0000AF940000}"/>
    <cellStyle name="20% - Accent1 4 2 6 4 4 3 2" xfId="38246" xr:uid="{00000000-0005-0000-0000-0000B0940000}"/>
    <cellStyle name="20% - Accent1 4 2 6 4 4 4" xfId="38247" xr:uid="{00000000-0005-0000-0000-0000B1940000}"/>
    <cellStyle name="20% - Accent1 4 2 6 4 5" xfId="38248" xr:uid="{00000000-0005-0000-0000-0000B2940000}"/>
    <cellStyle name="20% - Accent1 4 2 6 4 5 2" xfId="38249" xr:uid="{00000000-0005-0000-0000-0000B3940000}"/>
    <cellStyle name="20% - Accent1 4 2 6 4 5 2 2" xfId="38250" xr:uid="{00000000-0005-0000-0000-0000B4940000}"/>
    <cellStyle name="20% - Accent1 4 2 6 4 5 2 2 2" xfId="38251" xr:uid="{00000000-0005-0000-0000-0000B5940000}"/>
    <cellStyle name="20% - Accent1 4 2 6 4 5 2 3" xfId="38252" xr:uid="{00000000-0005-0000-0000-0000B6940000}"/>
    <cellStyle name="20% - Accent1 4 2 6 4 5 3" xfId="38253" xr:uid="{00000000-0005-0000-0000-0000B7940000}"/>
    <cellStyle name="20% - Accent1 4 2 6 4 5 3 2" xfId="38254" xr:uid="{00000000-0005-0000-0000-0000B8940000}"/>
    <cellStyle name="20% - Accent1 4 2 6 4 5 4" xfId="38255" xr:uid="{00000000-0005-0000-0000-0000B9940000}"/>
    <cellStyle name="20% - Accent1 4 2 6 4 6" xfId="38256" xr:uid="{00000000-0005-0000-0000-0000BA940000}"/>
    <cellStyle name="20% - Accent1 4 2 6 4 6 2" xfId="38257" xr:uid="{00000000-0005-0000-0000-0000BB940000}"/>
    <cellStyle name="20% - Accent1 4 2 6 4 6 2 2" xfId="38258" xr:uid="{00000000-0005-0000-0000-0000BC940000}"/>
    <cellStyle name="20% - Accent1 4 2 6 4 6 2 2 2" xfId="38259" xr:uid="{00000000-0005-0000-0000-0000BD940000}"/>
    <cellStyle name="20% - Accent1 4 2 6 4 6 2 3" xfId="38260" xr:uid="{00000000-0005-0000-0000-0000BE940000}"/>
    <cellStyle name="20% - Accent1 4 2 6 4 6 3" xfId="38261" xr:uid="{00000000-0005-0000-0000-0000BF940000}"/>
    <cellStyle name="20% - Accent1 4 2 6 4 6 3 2" xfId="38262" xr:uid="{00000000-0005-0000-0000-0000C0940000}"/>
    <cellStyle name="20% - Accent1 4 2 6 4 6 4" xfId="38263" xr:uid="{00000000-0005-0000-0000-0000C1940000}"/>
    <cellStyle name="20% - Accent1 4 2 6 4 7" xfId="38264" xr:uid="{00000000-0005-0000-0000-0000C2940000}"/>
    <cellStyle name="20% - Accent1 4 2 6 4 7 2" xfId="38265" xr:uid="{00000000-0005-0000-0000-0000C3940000}"/>
    <cellStyle name="20% - Accent1 4 2 6 4 7 2 2" xfId="38266" xr:uid="{00000000-0005-0000-0000-0000C4940000}"/>
    <cellStyle name="20% - Accent1 4 2 6 4 7 3" xfId="38267" xr:uid="{00000000-0005-0000-0000-0000C5940000}"/>
    <cellStyle name="20% - Accent1 4 2 6 4 8" xfId="38268" xr:uid="{00000000-0005-0000-0000-0000C6940000}"/>
    <cellStyle name="20% - Accent1 4 2 6 4 8 2" xfId="38269" xr:uid="{00000000-0005-0000-0000-0000C7940000}"/>
    <cellStyle name="20% - Accent1 4 2 6 4 8 2 2" xfId="38270" xr:uid="{00000000-0005-0000-0000-0000C8940000}"/>
    <cellStyle name="20% - Accent1 4 2 6 4 8 3" xfId="38271" xr:uid="{00000000-0005-0000-0000-0000C9940000}"/>
    <cellStyle name="20% - Accent1 4 2 6 4 9" xfId="38272" xr:uid="{00000000-0005-0000-0000-0000CA940000}"/>
    <cellStyle name="20% - Accent1 4 2 6 4 9 2" xfId="38273" xr:uid="{00000000-0005-0000-0000-0000CB940000}"/>
    <cellStyle name="20% - Accent1 4 2 6 5" xfId="38274" xr:uid="{00000000-0005-0000-0000-0000CC940000}"/>
    <cellStyle name="20% - Accent1 4 2 6 5 2" xfId="38275" xr:uid="{00000000-0005-0000-0000-0000CD940000}"/>
    <cellStyle name="20% - Accent1 4 2 6 5 2 2" xfId="38276" xr:uid="{00000000-0005-0000-0000-0000CE940000}"/>
    <cellStyle name="20% - Accent1 4 2 6 5 2 2 2" xfId="38277" xr:uid="{00000000-0005-0000-0000-0000CF940000}"/>
    <cellStyle name="20% - Accent1 4 2 6 5 2 2 2 2" xfId="38278" xr:uid="{00000000-0005-0000-0000-0000D0940000}"/>
    <cellStyle name="20% - Accent1 4 2 6 5 2 2 3" xfId="38279" xr:uid="{00000000-0005-0000-0000-0000D1940000}"/>
    <cellStyle name="20% - Accent1 4 2 6 5 2 3" xfId="38280" xr:uid="{00000000-0005-0000-0000-0000D2940000}"/>
    <cellStyle name="20% - Accent1 4 2 6 5 2 3 2" xfId="38281" xr:uid="{00000000-0005-0000-0000-0000D3940000}"/>
    <cellStyle name="20% - Accent1 4 2 6 5 2 4" xfId="38282" xr:uid="{00000000-0005-0000-0000-0000D4940000}"/>
    <cellStyle name="20% - Accent1 4 2 6 5 3" xfId="38283" xr:uid="{00000000-0005-0000-0000-0000D5940000}"/>
    <cellStyle name="20% - Accent1 4 2 6 5 3 2" xfId="38284" xr:uid="{00000000-0005-0000-0000-0000D6940000}"/>
    <cellStyle name="20% - Accent1 4 2 6 5 3 2 2" xfId="38285" xr:uid="{00000000-0005-0000-0000-0000D7940000}"/>
    <cellStyle name="20% - Accent1 4 2 6 5 3 2 2 2" xfId="38286" xr:uid="{00000000-0005-0000-0000-0000D8940000}"/>
    <cellStyle name="20% - Accent1 4 2 6 5 3 2 3" xfId="38287" xr:uid="{00000000-0005-0000-0000-0000D9940000}"/>
    <cellStyle name="20% - Accent1 4 2 6 5 3 3" xfId="38288" xr:uid="{00000000-0005-0000-0000-0000DA940000}"/>
    <cellStyle name="20% - Accent1 4 2 6 5 3 3 2" xfId="38289" xr:uid="{00000000-0005-0000-0000-0000DB940000}"/>
    <cellStyle name="20% - Accent1 4 2 6 5 3 4" xfId="38290" xr:uid="{00000000-0005-0000-0000-0000DC940000}"/>
    <cellStyle name="20% - Accent1 4 2 6 5 4" xfId="38291" xr:uid="{00000000-0005-0000-0000-0000DD940000}"/>
    <cellStyle name="20% - Accent1 4 2 6 5 4 2" xfId="38292" xr:uid="{00000000-0005-0000-0000-0000DE940000}"/>
    <cellStyle name="20% - Accent1 4 2 6 5 4 2 2" xfId="38293" xr:uid="{00000000-0005-0000-0000-0000DF940000}"/>
    <cellStyle name="20% - Accent1 4 2 6 5 4 2 2 2" xfId="38294" xr:uid="{00000000-0005-0000-0000-0000E0940000}"/>
    <cellStyle name="20% - Accent1 4 2 6 5 4 2 3" xfId="38295" xr:uid="{00000000-0005-0000-0000-0000E1940000}"/>
    <cellStyle name="20% - Accent1 4 2 6 5 4 3" xfId="38296" xr:uid="{00000000-0005-0000-0000-0000E2940000}"/>
    <cellStyle name="20% - Accent1 4 2 6 5 4 3 2" xfId="38297" xr:uid="{00000000-0005-0000-0000-0000E3940000}"/>
    <cellStyle name="20% - Accent1 4 2 6 5 4 4" xfId="38298" xr:uid="{00000000-0005-0000-0000-0000E4940000}"/>
    <cellStyle name="20% - Accent1 4 2 6 5 5" xfId="38299" xr:uid="{00000000-0005-0000-0000-0000E5940000}"/>
    <cellStyle name="20% - Accent1 4 2 6 5 5 2" xfId="38300" xr:uid="{00000000-0005-0000-0000-0000E6940000}"/>
    <cellStyle name="20% - Accent1 4 2 6 5 5 2 2" xfId="38301" xr:uid="{00000000-0005-0000-0000-0000E7940000}"/>
    <cellStyle name="20% - Accent1 4 2 6 5 5 3" xfId="38302" xr:uid="{00000000-0005-0000-0000-0000E8940000}"/>
    <cellStyle name="20% - Accent1 4 2 6 5 6" xfId="38303" xr:uid="{00000000-0005-0000-0000-0000E9940000}"/>
    <cellStyle name="20% - Accent1 4 2 6 5 6 2" xfId="38304" xr:uid="{00000000-0005-0000-0000-0000EA940000}"/>
    <cellStyle name="20% - Accent1 4 2 6 5 6 2 2" xfId="38305" xr:uid="{00000000-0005-0000-0000-0000EB940000}"/>
    <cellStyle name="20% - Accent1 4 2 6 5 6 3" xfId="38306" xr:uid="{00000000-0005-0000-0000-0000EC940000}"/>
    <cellStyle name="20% - Accent1 4 2 6 5 7" xfId="38307" xr:uid="{00000000-0005-0000-0000-0000ED940000}"/>
    <cellStyle name="20% - Accent1 4 2 6 5 7 2" xfId="38308" xr:uid="{00000000-0005-0000-0000-0000EE940000}"/>
    <cellStyle name="20% - Accent1 4 2 6 5 8" xfId="38309" xr:uid="{00000000-0005-0000-0000-0000EF940000}"/>
    <cellStyle name="20% - Accent1 4 2 6 5 8 2" xfId="38310" xr:uid="{00000000-0005-0000-0000-0000F0940000}"/>
    <cellStyle name="20% - Accent1 4 2 6 5 9" xfId="38311" xr:uid="{00000000-0005-0000-0000-0000F1940000}"/>
    <cellStyle name="20% - Accent1 4 2 6 6" xfId="38312" xr:uid="{00000000-0005-0000-0000-0000F2940000}"/>
    <cellStyle name="20% - Accent1 4 2 6 6 2" xfId="38313" xr:uid="{00000000-0005-0000-0000-0000F3940000}"/>
    <cellStyle name="20% - Accent1 4 2 6 6 2 2" xfId="38314" xr:uid="{00000000-0005-0000-0000-0000F4940000}"/>
    <cellStyle name="20% - Accent1 4 2 6 6 2 2 2" xfId="38315" xr:uid="{00000000-0005-0000-0000-0000F5940000}"/>
    <cellStyle name="20% - Accent1 4 2 6 6 2 2 2 2" xfId="38316" xr:uid="{00000000-0005-0000-0000-0000F6940000}"/>
    <cellStyle name="20% - Accent1 4 2 6 6 2 2 3" xfId="38317" xr:uid="{00000000-0005-0000-0000-0000F7940000}"/>
    <cellStyle name="20% - Accent1 4 2 6 6 2 3" xfId="38318" xr:uid="{00000000-0005-0000-0000-0000F8940000}"/>
    <cellStyle name="20% - Accent1 4 2 6 6 2 3 2" xfId="38319" xr:uid="{00000000-0005-0000-0000-0000F9940000}"/>
    <cellStyle name="20% - Accent1 4 2 6 6 2 4" xfId="38320" xr:uid="{00000000-0005-0000-0000-0000FA940000}"/>
    <cellStyle name="20% - Accent1 4 2 6 6 3" xfId="38321" xr:uid="{00000000-0005-0000-0000-0000FB940000}"/>
    <cellStyle name="20% - Accent1 4 2 6 6 3 2" xfId="38322" xr:uid="{00000000-0005-0000-0000-0000FC940000}"/>
    <cellStyle name="20% - Accent1 4 2 6 6 3 2 2" xfId="38323" xr:uid="{00000000-0005-0000-0000-0000FD940000}"/>
    <cellStyle name="20% - Accent1 4 2 6 6 3 2 2 2" xfId="38324" xr:uid="{00000000-0005-0000-0000-0000FE940000}"/>
    <cellStyle name="20% - Accent1 4 2 6 6 3 2 3" xfId="38325" xr:uid="{00000000-0005-0000-0000-0000FF940000}"/>
    <cellStyle name="20% - Accent1 4 2 6 6 3 3" xfId="38326" xr:uid="{00000000-0005-0000-0000-000000950000}"/>
    <cellStyle name="20% - Accent1 4 2 6 6 3 3 2" xfId="38327" xr:uid="{00000000-0005-0000-0000-000001950000}"/>
    <cellStyle name="20% - Accent1 4 2 6 6 3 4" xfId="38328" xr:uid="{00000000-0005-0000-0000-000002950000}"/>
    <cellStyle name="20% - Accent1 4 2 6 6 4" xfId="38329" xr:uid="{00000000-0005-0000-0000-000003950000}"/>
    <cellStyle name="20% - Accent1 4 2 6 6 4 2" xfId="38330" xr:uid="{00000000-0005-0000-0000-000004950000}"/>
    <cellStyle name="20% - Accent1 4 2 6 6 4 2 2" xfId="38331" xr:uid="{00000000-0005-0000-0000-000005950000}"/>
    <cellStyle name="20% - Accent1 4 2 6 6 4 2 2 2" xfId="38332" xr:uid="{00000000-0005-0000-0000-000006950000}"/>
    <cellStyle name="20% - Accent1 4 2 6 6 4 2 3" xfId="38333" xr:uid="{00000000-0005-0000-0000-000007950000}"/>
    <cellStyle name="20% - Accent1 4 2 6 6 4 3" xfId="38334" xr:uid="{00000000-0005-0000-0000-000008950000}"/>
    <cellStyle name="20% - Accent1 4 2 6 6 4 3 2" xfId="38335" xr:uid="{00000000-0005-0000-0000-000009950000}"/>
    <cellStyle name="20% - Accent1 4 2 6 6 4 4" xfId="38336" xr:uid="{00000000-0005-0000-0000-00000A950000}"/>
    <cellStyle name="20% - Accent1 4 2 6 6 5" xfId="38337" xr:uid="{00000000-0005-0000-0000-00000B950000}"/>
    <cellStyle name="20% - Accent1 4 2 6 6 5 2" xfId="38338" xr:uid="{00000000-0005-0000-0000-00000C950000}"/>
    <cellStyle name="20% - Accent1 4 2 6 6 5 2 2" xfId="38339" xr:uid="{00000000-0005-0000-0000-00000D950000}"/>
    <cellStyle name="20% - Accent1 4 2 6 6 5 3" xfId="38340" xr:uid="{00000000-0005-0000-0000-00000E950000}"/>
    <cellStyle name="20% - Accent1 4 2 6 6 6" xfId="38341" xr:uid="{00000000-0005-0000-0000-00000F950000}"/>
    <cellStyle name="20% - Accent1 4 2 6 6 6 2" xfId="38342" xr:uid="{00000000-0005-0000-0000-000010950000}"/>
    <cellStyle name="20% - Accent1 4 2 6 6 6 2 2" xfId="38343" xr:uid="{00000000-0005-0000-0000-000011950000}"/>
    <cellStyle name="20% - Accent1 4 2 6 6 6 3" xfId="38344" xr:uid="{00000000-0005-0000-0000-000012950000}"/>
    <cellStyle name="20% - Accent1 4 2 6 6 7" xfId="38345" xr:uid="{00000000-0005-0000-0000-000013950000}"/>
    <cellStyle name="20% - Accent1 4 2 6 6 7 2" xfId="38346" xr:uid="{00000000-0005-0000-0000-000014950000}"/>
    <cellStyle name="20% - Accent1 4 2 6 6 8" xfId="38347" xr:uid="{00000000-0005-0000-0000-000015950000}"/>
    <cellStyle name="20% - Accent1 4 2 6 6 8 2" xfId="38348" xr:uid="{00000000-0005-0000-0000-000016950000}"/>
    <cellStyle name="20% - Accent1 4 2 6 6 9" xfId="38349" xr:uid="{00000000-0005-0000-0000-000017950000}"/>
    <cellStyle name="20% - Accent1 4 2 6 7" xfId="38350" xr:uid="{00000000-0005-0000-0000-000018950000}"/>
    <cellStyle name="20% - Accent1 4 2 6 7 2" xfId="38351" xr:uid="{00000000-0005-0000-0000-000019950000}"/>
    <cellStyle name="20% - Accent1 4 2 6 7 2 2" xfId="38352" xr:uid="{00000000-0005-0000-0000-00001A950000}"/>
    <cellStyle name="20% - Accent1 4 2 6 7 2 2 2" xfId="38353" xr:uid="{00000000-0005-0000-0000-00001B950000}"/>
    <cellStyle name="20% - Accent1 4 2 6 7 2 3" xfId="38354" xr:uid="{00000000-0005-0000-0000-00001C950000}"/>
    <cellStyle name="20% - Accent1 4 2 6 7 3" xfId="38355" xr:uid="{00000000-0005-0000-0000-00001D950000}"/>
    <cellStyle name="20% - Accent1 4 2 6 7 3 2" xfId="38356" xr:uid="{00000000-0005-0000-0000-00001E950000}"/>
    <cellStyle name="20% - Accent1 4 2 6 7 4" xfId="38357" xr:uid="{00000000-0005-0000-0000-00001F950000}"/>
    <cellStyle name="20% - Accent1 4 2 6 8" xfId="38358" xr:uid="{00000000-0005-0000-0000-000020950000}"/>
    <cellStyle name="20% - Accent1 4 2 6 8 2" xfId="38359" xr:uid="{00000000-0005-0000-0000-000021950000}"/>
    <cellStyle name="20% - Accent1 4 2 6 8 2 2" xfId="38360" xr:uid="{00000000-0005-0000-0000-000022950000}"/>
    <cellStyle name="20% - Accent1 4 2 6 8 2 2 2" xfId="38361" xr:uid="{00000000-0005-0000-0000-000023950000}"/>
    <cellStyle name="20% - Accent1 4 2 6 8 2 3" xfId="38362" xr:uid="{00000000-0005-0000-0000-000024950000}"/>
    <cellStyle name="20% - Accent1 4 2 6 8 3" xfId="38363" xr:uid="{00000000-0005-0000-0000-000025950000}"/>
    <cellStyle name="20% - Accent1 4 2 6 8 3 2" xfId="38364" xr:uid="{00000000-0005-0000-0000-000026950000}"/>
    <cellStyle name="20% - Accent1 4 2 6 8 4" xfId="38365" xr:uid="{00000000-0005-0000-0000-000027950000}"/>
    <cellStyle name="20% - Accent1 4 2 6 9" xfId="38366" xr:uid="{00000000-0005-0000-0000-000028950000}"/>
    <cellStyle name="20% - Accent1 4 2 6 9 2" xfId="38367" xr:uid="{00000000-0005-0000-0000-000029950000}"/>
    <cellStyle name="20% - Accent1 4 2 6 9 2 2" xfId="38368" xr:uid="{00000000-0005-0000-0000-00002A950000}"/>
    <cellStyle name="20% - Accent1 4 2 6 9 2 2 2" xfId="38369" xr:uid="{00000000-0005-0000-0000-00002B950000}"/>
    <cellStyle name="20% - Accent1 4 2 6 9 2 3" xfId="38370" xr:uid="{00000000-0005-0000-0000-00002C950000}"/>
    <cellStyle name="20% - Accent1 4 2 6 9 3" xfId="38371" xr:uid="{00000000-0005-0000-0000-00002D950000}"/>
    <cellStyle name="20% - Accent1 4 2 6 9 3 2" xfId="38372" xr:uid="{00000000-0005-0000-0000-00002E950000}"/>
    <cellStyle name="20% - Accent1 4 2 6 9 4" xfId="38373" xr:uid="{00000000-0005-0000-0000-00002F950000}"/>
    <cellStyle name="20% - Accent1 4 2 7" xfId="38374" xr:uid="{00000000-0005-0000-0000-000030950000}"/>
    <cellStyle name="20% - Accent1 4 2 7 10" xfId="38375" xr:uid="{00000000-0005-0000-0000-000031950000}"/>
    <cellStyle name="20% - Accent1 4 2 7 10 2" xfId="38376" xr:uid="{00000000-0005-0000-0000-000032950000}"/>
    <cellStyle name="20% - Accent1 4 2 7 11" xfId="38377" xr:uid="{00000000-0005-0000-0000-000033950000}"/>
    <cellStyle name="20% - Accent1 4 2 7 11 2" xfId="38378" xr:uid="{00000000-0005-0000-0000-000034950000}"/>
    <cellStyle name="20% - Accent1 4 2 7 12" xfId="38379" xr:uid="{00000000-0005-0000-0000-000035950000}"/>
    <cellStyle name="20% - Accent1 4 2 7 2" xfId="38380" xr:uid="{00000000-0005-0000-0000-000036950000}"/>
    <cellStyle name="20% - Accent1 4 2 7 2 10" xfId="38381" xr:uid="{00000000-0005-0000-0000-000037950000}"/>
    <cellStyle name="20% - Accent1 4 2 7 2 10 2" xfId="38382" xr:uid="{00000000-0005-0000-0000-000038950000}"/>
    <cellStyle name="20% - Accent1 4 2 7 2 11" xfId="38383" xr:uid="{00000000-0005-0000-0000-000039950000}"/>
    <cellStyle name="20% - Accent1 4 2 7 2 2" xfId="38384" xr:uid="{00000000-0005-0000-0000-00003A950000}"/>
    <cellStyle name="20% - Accent1 4 2 7 2 2 2" xfId="38385" xr:uid="{00000000-0005-0000-0000-00003B950000}"/>
    <cellStyle name="20% - Accent1 4 2 7 2 2 2 2" xfId="38386" xr:uid="{00000000-0005-0000-0000-00003C950000}"/>
    <cellStyle name="20% - Accent1 4 2 7 2 2 2 2 2" xfId="38387" xr:uid="{00000000-0005-0000-0000-00003D950000}"/>
    <cellStyle name="20% - Accent1 4 2 7 2 2 2 2 2 2" xfId="38388" xr:uid="{00000000-0005-0000-0000-00003E950000}"/>
    <cellStyle name="20% - Accent1 4 2 7 2 2 2 2 3" xfId="38389" xr:uid="{00000000-0005-0000-0000-00003F950000}"/>
    <cellStyle name="20% - Accent1 4 2 7 2 2 2 3" xfId="38390" xr:uid="{00000000-0005-0000-0000-000040950000}"/>
    <cellStyle name="20% - Accent1 4 2 7 2 2 2 3 2" xfId="38391" xr:uid="{00000000-0005-0000-0000-000041950000}"/>
    <cellStyle name="20% - Accent1 4 2 7 2 2 2 4" xfId="38392" xr:uid="{00000000-0005-0000-0000-000042950000}"/>
    <cellStyle name="20% - Accent1 4 2 7 2 2 3" xfId="38393" xr:uid="{00000000-0005-0000-0000-000043950000}"/>
    <cellStyle name="20% - Accent1 4 2 7 2 2 3 2" xfId="38394" xr:uid="{00000000-0005-0000-0000-000044950000}"/>
    <cellStyle name="20% - Accent1 4 2 7 2 2 3 2 2" xfId="38395" xr:uid="{00000000-0005-0000-0000-000045950000}"/>
    <cellStyle name="20% - Accent1 4 2 7 2 2 3 2 2 2" xfId="38396" xr:uid="{00000000-0005-0000-0000-000046950000}"/>
    <cellStyle name="20% - Accent1 4 2 7 2 2 3 2 3" xfId="38397" xr:uid="{00000000-0005-0000-0000-000047950000}"/>
    <cellStyle name="20% - Accent1 4 2 7 2 2 3 3" xfId="38398" xr:uid="{00000000-0005-0000-0000-000048950000}"/>
    <cellStyle name="20% - Accent1 4 2 7 2 2 3 3 2" xfId="38399" xr:uid="{00000000-0005-0000-0000-000049950000}"/>
    <cellStyle name="20% - Accent1 4 2 7 2 2 3 4" xfId="38400" xr:uid="{00000000-0005-0000-0000-00004A950000}"/>
    <cellStyle name="20% - Accent1 4 2 7 2 2 4" xfId="38401" xr:uid="{00000000-0005-0000-0000-00004B950000}"/>
    <cellStyle name="20% - Accent1 4 2 7 2 2 4 2" xfId="38402" xr:uid="{00000000-0005-0000-0000-00004C950000}"/>
    <cellStyle name="20% - Accent1 4 2 7 2 2 4 2 2" xfId="38403" xr:uid="{00000000-0005-0000-0000-00004D950000}"/>
    <cellStyle name="20% - Accent1 4 2 7 2 2 4 2 2 2" xfId="38404" xr:uid="{00000000-0005-0000-0000-00004E950000}"/>
    <cellStyle name="20% - Accent1 4 2 7 2 2 4 2 3" xfId="38405" xr:uid="{00000000-0005-0000-0000-00004F950000}"/>
    <cellStyle name="20% - Accent1 4 2 7 2 2 4 3" xfId="38406" xr:uid="{00000000-0005-0000-0000-000050950000}"/>
    <cellStyle name="20% - Accent1 4 2 7 2 2 4 3 2" xfId="38407" xr:uid="{00000000-0005-0000-0000-000051950000}"/>
    <cellStyle name="20% - Accent1 4 2 7 2 2 4 4" xfId="38408" xr:uid="{00000000-0005-0000-0000-000052950000}"/>
    <cellStyle name="20% - Accent1 4 2 7 2 2 5" xfId="38409" xr:uid="{00000000-0005-0000-0000-000053950000}"/>
    <cellStyle name="20% - Accent1 4 2 7 2 2 5 2" xfId="38410" xr:uid="{00000000-0005-0000-0000-000054950000}"/>
    <cellStyle name="20% - Accent1 4 2 7 2 2 5 2 2" xfId="38411" xr:uid="{00000000-0005-0000-0000-000055950000}"/>
    <cellStyle name="20% - Accent1 4 2 7 2 2 5 3" xfId="38412" xr:uid="{00000000-0005-0000-0000-000056950000}"/>
    <cellStyle name="20% - Accent1 4 2 7 2 2 6" xfId="38413" xr:uid="{00000000-0005-0000-0000-000057950000}"/>
    <cellStyle name="20% - Accent1 4 2 7 2 2 6 2" xfId="38414" xr:uid="{00000000-0005-0000-0000-000058950000}"/>
    <cellStyle name="20% - Accent1 4 2 7 2 2 6 2 2" xfId="38415" xr:uid="{00000000-0005-0000-0000-000059950000}"/>
    <cellStyle name="20% - Accent1 4 2 7 2 2 6 3" xfId="38416" xr:uid="{00000000-0005-0000-0000-00005A950000}"/>
    <cellStyle name="20% - Accent1 4 2 7 2 2 7" xfId="38417" xr:uid="{00000000-0005-0000-0000-00005B950000}"/>
    <cellStyle name="20% - Accent1 4 2 7 2 2 7 2" xfId="38418" xr:uid="{00000000-0005-0000-0000-00005C950000}"/>
    <cellStyle name="20% - Accent1 4 2 7 2 2 8" xfId="38419" xr:uid="{00000000-0005-0000-0000-00005D950000}"/>
    <cellStyle name="20% - Accent1 4 2 7 2 2 8 2" xfId="38420" xr:uid="{00000000-0005-0000-0000-00005E950000}"/>
    <cellStyle name="20% - Accent1 4 2 7 2 2 9" xfId="38421" xr:uid="{00000000-0005-0000-0000-00005F950000}"/>
    <cellStyle name="20% - Accent1 4 2 7 2 3" xfId="38422" xr:uid="{00000000-0005-0000-0000-000060950000}"/>
    <cellStyle name="20% - Accent1 4 2 7 2 3 2" xfId="38423" xr:uid="{00000000-0005-0000-0000-000061950000}"/>
    <cellStyle name="20% - Accent1 4 2 7 2 3 2 2" xfId="38424" xr:uid="{00000000-0005-0000-0000-000062950000}"/>
    <cellStyle name="20% - Accent1 4 2 7 2 3 2 2 2" xfId="38425" xr:uid="{00000000-0005-0000-0000-000063950000}"/>
    <cellStyle name="20% - Accent1 4 2 7 2 3 2 2 2 2" xfId="38426" xr:uid="{00000000-0005-0000-0000-000064950000}"/>
    <cellStyle name="20% - Accent1 4 2 7 2 3 2 2 3" xfId="38427" xr:uid="{00000000-0005-0000-0000-000065950000}"/>
    <cellStyle name="20% - Accent1 4 2 7 2 3 2 3" xfId="38428" xr:uid="{00000000-0005-0000-0000-000066950000}"/>
    <cellStyle name="20% - Accent1 4 2 7 2 3 2 3 2" xfId="38429" xr:uid="{00000000-0005-0000-0000-000067950000}"/>
    <cellStyle name="20% - Accent1 4 2 7 2 3 2 4" xfId="38430" xr:uid="{00000000-0005-0000-0000-000068950000}"/>
    <cellStyle name="20% - Accent1 4 2 7 2 3 3" xfId="38431" xr:uid="{00000000-0005-0000-0000-000069950000}"/>
    <cellStyle name="20% - Accent1 4 2 7 2 3 3 2" xfId="38432" xr:uid="{00000000-0005-0000-0000-00006A950000}"/>
    <cellStyle name="20% - Accent1 4 2 7 2 3 3 2 2" xfId="38433" xr:uid="{00000000-0005-0000-0000-00006B950000}"/>
    <cellStyle name="20% - Accent1 4 2 7 2 3 3 2 2 2" xfId="38434" xr:uid="{00000000-0005-0000-0000-00006C950000}"/>
    <cellStyle name="20% - Accent1 4 2 7 2 3 3 2 3" xfId="38435" xr:uid="{00000000-0005-0000-0000-00006D950000}"/>
    <cellStyle name="20% - Accent1 4 2 7 2 3 3 3" xfId="38436" xr:uid="{00000000-0005-0000-0000-00006E950000}"/>
    <cellStyle name="20% - Accent1 4 2 7 2 3 3 3 2" xfId="38437" xr:uid="{00000000-0005-0000-0000-00006F950000}"/>
    <cellStyle name="20% - Accent1 4 2 7 2 3 3 4" xfId="38438" xr:uid="{00000000-0005-0000-0000-000070950000}"/>
    <cellStyle name="20% - Accent1 4 2 7 2 3 4" xfId="38439" xr:uid="{00000000-0005-0000-0000-000071950000}"/>
    <cellStyle name="20% - Accent1 4 2 7 2 3 4 2" xfId="38440" xr:uid="{00000000-0005-0000-0000-000072950000}"/>
    <cellStyle name="20% - Accent1 4 2 7 2 3 4 2 2" xfId="38441" xr:uid="{00000000-0005-0000-0000-000073950000}"/>
    <cellStyle name="20% - Accent1 4 2 7 2 3 4 2 2 2" xfId="38442" xr:uid="{00000000-0005-0000-0000-000074950000}"/>
    <cellStyle name="20% - Accent1 4 2 7 2 3 4 2 3" xfId="38443" xr:uid="{00000000-0005-0000-0000-000075950000}"/>
    <cellStyle name="20% - Accent1 4 2 7 2 3 4 3" xfId="38444" xr:uid="{00000000-0005-0000-0000-000076950000}"/>
    <cellStyle name="20% - Accent1 4 2 7 2 3 4 3 2" xfId="38445" xr:uid="{00000000-0005-0000-0000-000077950000}"/>
    <cellStyle name="20% - Accent1 4 2 7 2 3 4 4" xfId="38446" xr:uid="{00000000-0005-0000-0000-000078950000}"/>
    <cellStyle name="20% - Accent1 4 2 7 2 3 5" xfId="38447" xr:uid="{00000000-0005-0000-0000-000079950000}"/>
    <cellStyle name="20% - Accent1 4 2 7 2 3 5 2" xfId="38448" xr:uid="{00000000-0005-0000-0000-00007A950000}"/>
    <cellStyle name="20% - Accent1 4 2 7 2 3 5 2 2" xfId="38449" xr:uid="{00000000-0005-0000-0000-00007B950000}"/>
    <cellStyle name="20% - Accent1 4 2 7 2 3 5 3" xfId="38450" xr:uid="{00000000-0005-0000-0000-00007C950000}"/>
    <cellStyle name="20% - Accent1 4 2 7 2 3 6" xfId="38451" xr:uid="{00000000-0005-0000-0000-00007D950000}"/>
    <cellStyle name="20% - Accent1 4 2 7 2 3 6 2" xfId="38452" xr:uid="{00000000-0005-0000-0000-00007E950000}"/>
    <cellStyle name="20% - Accent1 4 2 7 2 3 6 2 2" xfId="38453" xr:uid="{00000000-0005-0000-0000-00007F950000}"/>
    <cellStyle name="20% - Accent1 4 2 7 2 3 6 3" xfId="38454" xr:uid="{00000000-0005-0000-0000-000080950000}"/>
    <cellStyle name="20% - Accent1 4 2 7 2 3 7" xfId="38455" xr:uid="{00000000-0005-0000-0000-000081950000}"/>
    <cellStyle name="20% - Accent1 4 2 7 2 3 7 2" xfId="38456" xr:uid="{00000000-0005-0000-0000-000082950000}"/>
    <cellStyle name="20% - Accent1 4 2 7 2 3 8" xfId="38457" xr:uid="{00000000-0005-0000-0000-000083950000}"/>
    <cellStyle name="20% - Accent1 4 2 7 2 3 8 2" xfId="38458" xr:uid="{00000000-0005-0000-0000-000084950000}"/>
    <cellStyle name="20% - Accent1 4 2 7 2 3 9" xfId="38459" xr:uid="{00000000-0005-0000-0000-000085950000}"/>
    <cellStyle name="20% - Accent1 4 2 7 2 4" xfId="38460" xr:uid="{00000000-0005-0000-0000-000086950000}"/>
    <cellStyle name="20% - Accent1 4 2 7 2 4 2" xfId="38461" xr:uid="{00000000-0005-0000-0000-000087950000}"/>
    <cellStyle name="20% - Accent1 4 2 7 2 4 2 2" xfId="38462" xr:uid="{00000000-0005-0000-0000-000088950000}"/>
    <cellStyle name="20% - Accent1 4 2 7 2 4 2 2 2" xfId="38463" xr:uid="{00000000-0005-0000-0000-000089950000}"/>
    <cellStyle name="20% - Accent1 4 2 7 2 4 2 3" xfId="38464" xr:uid="{00000000-0005-0000-0000-00008A950000}"/>
    <cellStyle name="20% - Accent1 4 2 7 2 4 3" xfId="38465" xr:uid="{00000000-0005-0000-0000-00008B950000}"/>
    <cellStyle name="20% - Accent1 4 2 7 2 4 3 2" xfId="38466" xr:uid="{00000000-0005-0000-0000-00008C950000}"/>
    <cellStyle name="20% - Accent1 4 2 7 2 4 4" xfId="38467" xr:uid="{00000000-0005-0000-0000-00008D950000}"/>
    <cellStyle name="20% - Accent1 4 2 7 2 5" xfId="38468" xr:uid="{00000000-0005-0000-0000-00008E950000}"/>
    <cellStyle name="20% - Accent1 4 2 7 2 5 2" xfId="38469" xr:uid="{00000000-0005-0000-0000-00008F950000}"/>
    <cellStyle name="20% - Accent1 4 2 7 2 5 2 2" xfId="38470" xr:uid="{00000000-0005-0000-0000-000090950000}"/>
    <cellStyle name="20% - Accent1 4 2 7 2 5 2 2 2" xfId="38471" xr:uid="{00000000-0005-0000-0000-000091950000}"/>
    <cellStyle name="20% - Accent1 4 2 7 2 5 2 3" xfId="38472" xr:uid="{00000000-0005-0000-0000-000092950000}"/>
    <cellStyle name="20% - Accent1 4 2 7 2 5 3" xfId="38473" xr:uid="{00000000-0005-0000-0000-000093950000}"/>
    <cellStyle name="20% - Accent1 4 2 7 2 5 3 2" xfId="38474" xr:uid="{00000000-0005-0000-0000-000094950000}"/>
    <cellStyle name="20% - Accent1 4 2 7 2 5 4" xfId="38475" xr:uid="{00000000-0005-0000-0000-000095950000}"/>
    <cellStyle name="20% - Accent1 4 2 7 2 6" xfId="38476" xr:uid="{00000000-0005-0000-0000-000096950000}"/>
    <cellStyle name="20% - Accent1 4 2 7 2 6 2" xfId="38477" xr:uid="{00000000-0005-0000-0000-000097950000}"/>
    <cellStyle name="20% - Accent1 4 2 7 2 6 2 2" xfId="38478" xr:uid="{00000000-0005-0000-0000-000098950000}"/>
    <cellStyle name="20% - Accent1 4 2 7 2 6 2 2 2" xfId="38479" xr:uid="{00000000-0005-0000-0000-000099950000}"/>
    <cellStyle name="20% - Accent1 4 2 7 2 6 2 3" xfId="38480" xr:uid="{00000000-0005-0000-0000-00009A950000}"/>
    <cellStyle name="20% - Accent1 4 2 7 2 6 3" xfId="38481" xr:uid="{00000000-0005-0000-0000-00009B950000}"/>
    <cellStyle name="20% - Accent1 4 2 7 2 6 3 2" xfId="38482" xr:uid="{00000000-0005-0000-0000-00009C950000}"/>
    <cellStyle name="20% - Accent1 4 2 7 2 6 4" xfId="38483" xr:uid="{00000000-0005-0000-0000-00009D950000}"/>
    <cellStyle name="20% - Accent1 4 2 7 2 7" xfId="38484" xr:uid="{00000000-0005-0000-0000-00009E950000}"/>
    <cellStyle name="20% - Accent1 4 2 7 2 7 2" xfId="38485" xr:uid="{00000000-0005-0000-0000-00009F950000}"/>
    <cellStyle name="20% - Accent1 4 2 7 2 7 2 2" xfId="38486" xr:uid="{00000000-0005-0000-0000-0000A0950000}"/>
    <cellStyle name="20% - Accent1 4 2 7 2 7 3" xfId="38487" xr:uid="{00000000-0005-0000-0000-0000A1950000}"/>
    <cellStyle name="20% - Accent1 4 2 7 2 8" xfId="38488" xr:uid="{00000000-0005-0000-0000-0000A2950000}"/>
    <cellStyle name="20% - Accent1 4 2 7 2 8 2" xfId="38489" xr:uid="{00000000-0005-0000-0000-0000A3950000}"/>
    <cellStyle name="20% - Accent1 4 2 7 2 8 2 2" xfId="38490" xr:uid="{00000000-0005-0000-0000-0000A4950000}"/>
    <cellStyle name="20% - Accent1 4 2 7 2 8 3" xfId="38491" xr:uid="{00000000-0005-0000-0000-0000A5950000}"/>
    <cellStyle name="20% - Accent1 4 2 7 2 9" xfId="38492" xr:uid="{00000000-0005-0000-0000-0000A6950000}"/>
    <cellStyle name="20% - Accent1 4 2 7 2 9 2" xfId="38493" xr:uid="{00000000-0005-0000-0000-0000A7950000}"/>
    <cellStyle name="20% - Accent1 4 2 7 3" xfId="38494" xr:uid="{00000000-0005-0000-0000-0000A8950000}"/>
    <cellStyle name="20% - Accent1 4 2 7 3 2" xfId="38495" xr:uid="{00000000-0005-0000-0000-0000A9950000}"/>
    <cellStyle name="20% - Accent1 4 2 7 3 2 2" xfId="38496" xr:uid="{00000000-0005-0000-0000-0000AA950000}"/>
    <cellStyle name="20% - Accent1 4 2 7 3 2 2 2" xfId="38497" xr:uid="{00000000-0005-0000-0000-0000AB950000}"/>
    <cellStyle name="20% - Accent1 4 2 7 3 2 2 2 2" xfId="38498" xr:uid="{00000000-0005-0000-0000-0000AC950000}"/>
    <cellStyle name="20% - Accent1 4 2 7 3 2 2 3" xfId="38499" xr:uid="{00000000-0005-0000-0000-0000AD950000}"/>
    <cellStyle name="20% - Accent1 4 2 7 3 2 3" xfId="38500" xr:uid="{00000000-0005-0000-0000-0000AE950000}"/>
    <cellStyle name="20% - Accent1 4 2 7 3 2 3 2" xfId="38501" xr:uid="{00000000-0005-0000-0000-0000AF950000}"/>
    <cellStyle name="20% - Accent1 4 2 7 3 2 4" xfId="38502" xr:uid="{00000000-0005-0000-0000-0000B0950000}"/>
    <cellStyle name="20% - Accent1 4 2 7 3 3" xfId="38503" xr:uid="{00000000-0005-0000-0000-0000B1950000}"/>
    <cellStyle name="20% - Accent1 4 2 7 3 3 2" xfId="38504" xr:uid="{00000000-0005-0000-0000-0000B2950000}"/>
    <cellStyle name="20% - Accent1 4 2 7 3 3 2 2" xfId="38505" xr:uid="{00000000-0005-0000-0000-0000B3950000}"/>
    <cellStyle name="20% - Accent1 4 2 7 3 3 2 2 2" xfId="38506" xr:uid="{00000000-0005-0000-0000-0000B4950000}"/>
    <cellStyle name="20% - Accent1 4 2 7 3 3 2 3" xfId="38507" xr:uid="{00000000-0005-0000-0000-0000B5950000}"/>
    <cellStyle name="20% - Accent1 4 2 7 3 3 3" xfId="38508" xr:uid="{00000000-0005-0000-0000-0000B6950000}"/>
    <cellStyle name="20% - Accent1 4 2 7 3 3 3 2" xfId="38509" xr:uid="{00000000-0005-0000-0000-0000B7950000}"/>
    <cellStyle name="20% - Accent1 4 2 7 3 3 4" xfId="38510" xr:uid="{00000000-0005-0000-0000-0000B8950000}"/>
    <cellStyle name="20% - Accent1 4 2 7 3 4" xfId="38511" xr:uid="{00000000-0005-0000-0000-0000B9950000}"/>
    <cellStyle name="20% - Accent1 4 2 7 3 4 2" xfId="38512" xr:uid="{00000000-0005-0000-0000-0000BA950000}"/>
    <cellStyle name="20% - Accent1 4 2 7 3 4 2 2" xfId="38513" xr:uid="{00000000-0005-0000-0000-0000BB950000}"/>
    <cellStyle name="20% - Accent1 4 2 7 3 4 2 2 2" xfId="38514" xr:uid="{00000000-0005-0000-0000-0000BC950000}"/>
    <cellStyle name="20% - Accent1 4 2 7 3 4 2 3" xfId="38515" xr:uid="{00000000-0005-0000-0000-0000BD950000}"/>
    <cellStyle name="20% - Accent1 4 2 7 3 4 3" xfId="38516" xr:uid="{00000000-0005-0000-0000-0000BE950000}"/>
    <cellStyle name="20% - Accent1 4 2 7 3 4 3 2" xfId="38517" xr:uid="{00000000-0005-0000-0000-0000BF950000}"/>
    <cellStyle name="20% - Accent1 4 2 7 3 4 4" xfId="38518" xr:uid="{00000000-0005-0000-0000-0000C0950000}"/>
    <cellStyle name="20% - Accent1 4 2 7 3 5" xfId="38519" xr:uid="{00000000-0005-0000-0000-0000C1950000}"/>
    <cellStyle name="20% - Accent1 4 2 7 3 5 2" xfId="38520" xr:uid="{00000000-0005-0000-0000-0000C2950000}"/>
    <cellStyle name="20% - Accent1 4 2 7 3 5 2 2" xfId="38521" xr:uid="{00000000-0005-0000-0000-0000C3950000}"/>
    <cellStyle name="20% - Accent1 4 2 7 3 5 3" xfId="38522" xr:uid="{00000000-0005-0000-0000-0000C4950000}"/>
    <cellStyle name="20% - Accent1 4 2 7 3 6" xfId="38523" xr:uid="{00000000-0005-0000-0000-0000C5950000}"/>
    <cellStyle name="20% - Accent1 4 2 7 3 6 2" xfId="38524" xr:uid="{00000000-0005-0000-0000-0000C6950000}"/>
    <cellStyle name="20% - Accent1 4 2 7 3 6 2 2" xfId="38525" xr:uid="{00000000-0005-0000-0000-0000C7950000}"/>
    <cellStyle name="20% - Accent1 4 2 7 3 6 3" xfId="38526" xr:uid="{00000000-0005-0000-0000-0000C8950000}"/>
    <cellStyle name="20% - Accent1 4 2 7 3 7" xfId="38527" xr:uid="{00000000-0005-0000-0000-0000C9950000}"/>
    <cellStyle name="20% - Accent1 4 2 7 3 7 2" xfId="38528" xr:uid="{00000000-0005-0000-0000-0000CA950000}"/>
    <cellStyle name="20% - Accent1 4 2 7 3 8" xfId="38529" xr:uid="{00000000-0005-0000-0000-0000CB950000}"/>
    <cellStyle name="20% - Accent1 4 2 7 3 8 2" xfId="38530" xr:uid="{00000000-0005-0000-0000-0000CC950000}"/>
    <cellStyle name="20% - Accent1 4 2 7 3 9" xfId="38531" xr:uid="{00000000-0005-0000-0000-0000CD950000}"/>
    <cellStyle name="20% - Accent1 4 2 7 4" xfId="38532" xr:uid="{00000000-0005-0000-0000-0000CE950000}"/>
    <cellStyle name="20% - Accent1 4 2 7 4 2" xfId="38533" xr:uid="{00000000-0005-0000-0000-0000CF950000}"/>
    <cellStyle name="20% - Accent1 4 2 7 4 2 2" xfId="38534" xr:uid="{00000000-0005-0000-0000-0000D0950000}"/>
    <cellStyle name="20% - Accent1 4 2 7 4 2 2 2" xfId="38535" xr:uid="{00000000-0005-0000-0000-0000D1950000}"/>
    <cellStyle name="20% - Accent1 4 2 7 4 2 2 2 2" xfId="38536" xr:uid="{00000000-0005-0000-0000-0000D2950000}"/>
    <cellStyle name="20% - Accent1 4 2 7 4 2 2 3" xfId="38537" xr:uid="{00000000-0005-0000-0000-0000D3950000}"/>
    <cellStyle name="20% - Accent1 4 2 7 4 2 3" xfId="38538" xr:uid="{00000000-0005-0000-0000-0000D4950000}"/>
    <cellStyle name="20% - Accent1 4 2 7 4 2 3 2" xfId="38539" xr:uid="{00000000-0005-0000-0000-0000D5950000}"/>
    <cellStyle name="20% - Accent1 4 2 7 4 2 4" xfId="38540" xr:uid="{00000000-0005-0000-0000-0000D6950000}"/>
    <cellStyle name="20% - Accent1 4 2 7 4 3" xfId="38541" xr:uid="{00000000-0005-0000-0000-0000D7950000}"/>
    <cellStyle name="20% - Accent1 4 2 7 4 3 2" xfId="38542" xr:uid="{00000000-0005-0000-0000-0000D8950000}"/>
    <cellStyle name="20% - Accent1 4 2 7 4 3 2 2" xfId="38543" xr:uid="{00000000-0005-0000-0000-0000D9950000}"/>
    <cellStyle name="20% - Accent1 4 2 7 4 3 2 2 2" xfId="38544" xr:uid="{00000000-0005-0000-0000-0000DA950000}"/>
    <cellStyle name="20% - Accent1 4 2 7 4 3 2 3" xfId="38545" xr:uid="{00000000-0005-0000-0000-0000DB950000}"/>
    <cellStyle name="20% - Accent1 4 2 7 4 3 3" xfId="38546" xr:uid="{00000000-0005-0000-0000-0000DC950000}"/>
    <cellStyle name="20% - Accent1 4 2 7 4 3 3 2" xfId="38547" xr:uid="{00000000-0005-0000-0000-0000DD950000}"/>
    <cellStyle name="20% - Accent1 4 2 7 4 3 4" xfId="38548" xr:uid="{00000000-0005-0000-0000-0000DE950000}"/>
    <cellStyle name="20% - Accent1 4 2 7 4 4" xfId="38549" xr:uid="{00000000-0005-0000-0000-0000DF950000}"/>
    <cellStyle name="20% - Accent1 4 2 7 4 4 2" xfId="38550" xr:uid="{00000000-0005-0000-0000-0000E0950000}"/>
    <cellStyle name="20% - Accent1 4 2 7 4 4 2 2" xfId="38551" xr:uid="{00000000-0005-0000-0000-0000E1950000}"/>
    <cellStyle name="20% - Accent1 4 2 7 4 4 2 2 2" xfId="38552" xr:uid="{00000000-0005-0000-0000-0000E2950000}"/>
    <cellStyle name="20% - Accent1 4 2 7 4 4 2 3" xfId="38553" xr:uid="{00000000-0005-0000-0000-0000E3950000}"/>
    <cellStyle name="20% - Accent1 4 2 7 4 4 3" xfId="38554" xr:uid="{00000000-0005-0000-0000-0000E4950000}"/>
    <cellStyle name="20% - Accent1 4 2 7 4 4 3 2" xfId="38555" xr:uid="{00000000-0005-0000-0000-0000E5950000}"/>
    <cellStyle name="20% - Accent1 4 2 7 4 4 4" xfId="38556" xr:uid="{00000000-0005-0000-0000-0000E6950000}"/>
    <cellStyle name="20% - Accent1 4 2 7 4 5" xfId="38557" xr:uid="{00000000-0005-0000-0000-0000E7950000}"/>
    <cellStyle name="20% - Accent1 4 2 7 4 5 2" xfId="38558" xr:uid="{00000000-0005-0000-0000-0000E8950000}"/>
    <cellStyle name="20% - Accent1 4 2 7 4 5 2 2" xfId="38559" xr:uid="{00000000-0005-0000-0000-0000E9950000}"/>
    <cellStyle name="20% - Accent1 4 2 7 4 5 3" xfId="38560" xr:uid="{00000000-0005-0000-0000-0000EA950000}"/>
    <cellStyle name="20% - Accent1 4 2 7 4 6" xfId="38561" xr:uid="{00000000-0005-0000-0000-0000EB950000}"/>
    <cellStyle name="20% - Accent1 4 2 7 4 6 2" xfId="38562" xr:uid="{00000000-0005-0000-0000-0000EC950000}"/>
    <cellStyle name="20% - Accent1 4 2 7 4 6 2 2" xfId="38563" xr:uid="{00000000-0005-0000-0000-0000ED950000}"/>
    <cellStyle name="20% - Accent1 4 2 7 4 6 3" xfId="38564" xr:uid="{00000000-0005-0000-0000-0000EE950000}"/>
    <cellStyle name="20% - Accent1 4 2 7 4 7" xfId="38565" xr:uid="{00000000-0005-0000-0000-0000EF950000}"/>
    <cellStyle name="20% - Accent1 4 2 7 4 7 2" xfId="38566" xr:uid="{00000000-0005-0000-0000-0000F0950000}"/>
    <cellStyle name="20% - Accent1 4 2 7 4 8" xfId="38567" xr:uid="{00000000-0005-0000-0000-0000F1950000}"/>
    <cellStyle name="20% - Accent1 4 2 7 4 8 2" xfId="38568" xr:uid="{00000000-0005-0000-0000-0000F2950000}"/>
    <cellStyle name="20% - Accent1 4 2 7 4 9" xfId="38569" xr:uid="{00000000-0005-0000-0000-0000F3950000}"/>
    <cellStyle name="20% - Accent1 4 2 7 5" xfId="38570" xr:uid="{00000000-0005-0000-0000-0000F4950000}"/>
    <cellStyle name="20% - Accent1 4 2 7 5 2" xfId="38571" xr:uid="{00000000-0005-0000-0000-0000F5950000}"/>
    <cellStyle name="20% - Accent1 4 2 7 5 2 2" xfId="38572" xr:uid="{00000000-0005-0000-0000-0000F6950000}"/>
    <cellStyle name="20% - Accent1 4 2 7 5 2 2 2" xfId="38573" xr:uid="{00000000-0005-0000-0000-0000F7950000}"/>
    <cellStyle name="20% - Accent1 4 2 7 5 2 3" xfId="38574" xr:uid="{00000000-0005-0000-0000-0000F8950000}"/>
    <cellStyle name="20% - Accent1 4 2 7 5 3" xfId="38575" xr:uid="{00000000-0005-0000-0000-0000F9950000}"/>
    <cellStyle name="20% - Accent1 4 2 7 5 3 2" xfId="38576" xr:uid="{00000000-0005-0000-0000-0000FA950000}"/>
    <cellStyle name="20% - Accent1 4 2 7 5 4" xfId="38577" xr:uid="{00000000-0005-0000-0000-0000FB950000}"/>
    <cellStyle name="20% - Accent1 4 2 7 6" xfId="38578" xr:uid="{00000000-0005-0000-0000-0000FC950000}"/>
    <cellStyle name="20% - Accent1 4 2 7 6 2" xfId="38579" xr:uid="{00000000-0005-0000-0000-0000FD950000}"/>
    <cellStyle name="20% - Accent1 4 2 7 6 2 2" xfId="38580" xr:uid="{00000000-0005-0000-0000-0000FE950000}"/>
    <cellStyle name="20% - Accent1 4 2 7 6 2 2 2" xfId="38581" xr:uid="{00000000-0005-0000-0000-0000FF950000}"/>
    <cellStyle name="20% - Accent1 4 2 7 6 2 3" xfId="38582" xr:uid="{00000000-0005-0000-0000-000000960000}"/>
    <cellStyle name="20% - Accent1 4 2 7 6 3" xfId="38583" xr:uid="{00000000-0005-0000-0000-000001960000}"/>
    <cellStyle name="20% - Accent1 4 2 7 6 3 2" xfId="38584" xr:uid="{00000000-0005-0000-0000-000002960000}"/>
    <cellStyle name="20% - Accent1 4 2 7 6 4" xfId="38585" xr:uid="{00000000-0005-0000-0000-000003960000}"/>
    <cellStyle name="20% - Accent1 4 2 7 7" xfId="38586" xr:uid="{00000000-0005-0000-0000-000004960000}"/>
    <cellStyle name="20% - Accent1 4 2 7 7 2" xfId="38587" xr:uid="{00000000-0005-0000-0000-000005960000}"/>
    <cellStyle name="20% - Accent1 4 2 7 7 2 2" xfId="38588" xr:uid="{00000000-0005-0000-0000-000006960000}"/>
    <cellStyle name="20% - Accent1 4 2 7 7 2 2 2" xfId="38589" xr:uid="{00000000-0005-0000-0000-000007960000}"/>
    <cellStyle name="20% - Accent1 4 2 7 7 2 3" xfId="38590" xr:uid="{00000000-0005-0000-0000-000008960000}"/>
    <cellStyle name="20% - Accent1 4 2 7 7 3" xfId="38591" xr:uid="{00000000-0005-0000-0000-000009960000}"/>
    <cellStyle name="20% - Accent1 4 2 7 7 3 2" xfId="38592" xr:uid="{00000000-0005-0000-0000-00000A960000}"/>
    <cellStyle name="20% - Accent1 4 2 7 7 4" xfId="38593" xr:uid="{00000000-0005-0000-0000-00000B960000}"/>
    <cellStyle name="20% - Accent1 4 2 7 8" xfId="38594" xr:uid="{00000000-0005-0000-0000-00000C960000}"/>
    <cellStyle name="20% - Accent1 4 2 7 8 2" xfId="38595" xr:uid="{00000000-0005-0000-0000-00000D960000}"/>
    <cellStyle name="20% - Accent1 4 2 7 8 2 2" xfId="38596" xr:uid="{00000000-0005-0000-0000-00000E960000}"/>
    <cellStyle name="20% - Accent1 4 2 7 8 3" xfId="38597" xr:uid="{00000000-0005-0000-0000-00000F960000}"/>
    <cellStyle name="20% - Accent1 4 2 7 9" xfId="38598" xr:uid="{00000000-0005-0000-0000-000010960000}"/>
    <cellStyle name="20% - Accent1 4 2 7 9 2" xfId="38599" xr:uid="{00000000-0005-0000-0000-000011960000}"/>
    <cellStyle name="20% - Accent1 4 2 7 9 2 2" xfId="38600" xr:uid="{00000000-0005-0000-0000-000012960000}"/>
    <cellStyle name="20% - Accent1 4 2 7 9 3" xfId="38601" xr:uid="{00000000-0005-0000-0000-000013960000}"/>
    <cellStyle name="20% - Accent1 4 2 8" xfId="38602" xr:uid="{00000000-0005-0000-0000-000014960000}"/>
    <cellStyle name="20% - Accent1 4 2 8 10" xfId="38603" xr:uid="{00000000-0005-0000-0000-000015960000}"/>
    <cellStyle name="20% - Accent1 4 2 8 10 2" xfId="38604" xr:uid="{00000000-0005-0000-0000-000016960000}"/>
    <cellStyle name="20% - Accent1 4 2 8 11" xfId="38605" xr:uid="{00000000-0005-0000-0000-000017960000}"/>
    <cellStyle name="20% - Accent1 4 2 8 2" xfId="38606" xr:uid="{00000000-0005-0000-0000-000018960000}"/>
    <cellStyle name="20% - Accent1 4 2 8 2 2" xfId="38607" xr:uid="{00000000-0005-0000-0000-000019960000}"/>
    <cellStyle name="20% - Accent1 4 2 8 2 2 2" xfId="38608" xr:uid="{00000000-0005-0000-0000-00001A960000}"/>
    <cellStyle name="20% - Accent1 4 2 8 2 2 2 2" xfId="38609" xr:uid="{00000000-0005-0000-0000-00001B960000}"/>
    <cellStyle name="20% - Accent1 4 2 8 2 2 2 2 2" xfId="38610" xr:uid="{00000000-0005-0000-0000-00001C960000}"/>
    <cellStyle name="20% - Accent1 4 2 8 2 2 2 3" xfId="38611" xr:uid="{00000000-0005-0000-0000-00001D960000}"/>
    <cellStyle name="20% - Accent1 4 2 8 2 2 3" xfId="38612" xr:uid="{00000000-0005-0000-0000-00001E960000}"/>
    <cellStyle name="20% - Accent1 4 2 8 2 2 3 2" xfId="38613" xr:uid="{00000000-0005-0000-0000-00001F960000}"/>
    <cellStyle name="20% - Accent1 4 2 8 2 2 4" xfId="38614" xr:uid="{00000000-0005-0000-0000-000020960000}"/>
    <cellStyle name="20% - Accent1 4 2 8 2 3" xfId="38615" xr:uid="{00000000-0005-0000-0000-000021960000}"/>
    <cellStyle name="20% - Accent1 4 2 8 2 3 2" xfId="38616" xr:uid="{00000000-0005-0000-0000-000022960000}"/>
    <cellStyle name="20% - Accent1 4 2 8 2 3 2 2" xfId="38617" xr:uid="{00000000-0005-0000-0000-000023960000}"/>
    <cellStyle name="20% - Accent1 4 2 8 2 3 2 2 2" xfId="38618" xr:uid="{00000000-0005-0000-0000-000024960000}"/>
    <cellStyle name="20% - Accent1 4 2 8 2 3 2 3" xfId="38619" xr:uid="{00000000-0005-0000-0000-000025960000}"/>
    <cellStyle name="20% - Accent1 4 2 8 2 3 3" xfId="38620" xr:uid="{00000000-0005-0000-0000-000026960000}"/>
    <cellStyle name="20% - Accent1 4 2 8 2 3 3 2" xfId="38621" xr:uid="{00000000-0005-0000-0000-000027960000}"/>
    <cellStyle name="20% - Accent1 4 2 8 2 3 4" xfId="38622" xr:uid="{00000000-0005-0000-0000-000028960000}"/>
    <cellStyle name="20% - Accent1 4 2 8 2 4" xfId="38623" xr:uid="{00000000-0005-0000-0000-000029960000}"/>
    <cellStyle name="20% - Accent1 4 2 8 2 4 2" xfId="38624" xr:uid="{00000000-0005-0000-0000-00002A960000}"/>
    <cellStyle name="20% - Accent1 4 2 8 2 4 2 2" xfId="38625" xr:uid="{00000000-0005-0000-0000-00002B960000}"/>
    <cellStyle name="20% - Accent1 4 2 8 2 4 2 2 2" xfId="38626" xr:uid="{00000000-0005-0000-0000-00002C960000}"/>
    <cellStyle name="20% - Accent1 4 2 8 2 4 2 3" xfId="38627" xr:uid="{00000000-0005-0000-0000-00002D960000}"/>
    <cellStyle name="20% - Accent1 4 2 8 2 4 3" xfId="38628" xr:uid="{00000000-0005-0000-0000-00002E960000}"/>
    <cellStyle name="20% - Accent1 4 2 8 2 4 3 2" xfId="38629" xr:uid="{00000000-0005-0000-0000-00002F960000}"/>
    <cellStyle name="20% - Accent1 4 2 8 2 4 4" xfId="38630" xr:uid="{00000000-0005-0000-0000-000030960000}"/>
    <cellStyle name="20% - Accent1 4 2 8 2 5" xfId="38631" xr:uid="{00000000-0005-0000-0000-000031960000}"/>
    <cellStyle name="20% - Accent1 4 2 8 2 5 2" xfId="38632" xr:uid="{00000000-0005-0000-0000-000032960000}"/>
    <cellStyle name="20% - Accent1 4 2 8 2 5 2 2" xfId="38633" xr:uid="{00000000-0005-0000-0000-000033960000}"/>
    <cellStyle name="20% - Accent1 4 2 8 2 5 3" xfId="38634" xr:uid="{00000000-0005-0000-0000-000034960000}"/>
    <cellStyle name="20% - Accent1 4 2 8 2 6" xfId="38635" xr:uid="{00000000-0005-0000-0000-000035960000}"/>
    <cellStyle name="20% - Accent1 4 2 8 2 6 2" xfId="38636" xr:uid="{00000000-0005-0000-0000-000036960000}"/>
    <cellStyle name="20% - Accent1 4 2 8 2 6 2 2" xfId="38637" xr:uid="{00000000-0005-0000-0000-000037960000}"/>
    <cellStyle name="20% - Accent1 4 2 8 2 6 3" xfId="38638" xr:uid="{00000000-0005-0000-0000-000038960000}"/>
    <cellStyle name="20% - Accent1 4 2 8 2 7" xfId="38639" xr:uid="{00000000-0005-0000-0000-000039960000}"/>
    <cellStyle name="20% - Accent1 4 2 8 2 7 2" xfId="38640" xr:uid="{00000000-0005-0000-0000-00003A960000}"/>
    <cellStyle name="20% - Accent1 4 2 8 2 8" xfId="38641" xr:uid="{00000000-0005-0000-0000-00003B960000}"/>
    <cellStyle name="20% - Accent1 4 2 8 2 8 2" xfId="38642" xr:uid="{00000000-0005-0000-0000-00003C960000}"/>
    <cellStyle name="20% - Accent1 4 2 8 2 9" xfId="38643" xr:uid="{00000000-0005-0000-0000-00003D960000}"/>
    <cellStyle name="20% - Accent1 4 2 8 3" xfId="38644" xr:uid="{00000000-0005-0000-0000-00003E960000}"/>
    <cellStyle name="20% - Accent1 4 2 8 3 2" xfId="38645" xr:uid="{00000000-0005-0000-0000-00003F960000}"/>
    <cellStyle name="20% - Accent1 4 2 8 3 2 2" xfId="38646" xr:uid="{00000000-0005-0000-0000-000040960000}"/>
    <cellStyle name="20% - Accent1 4 2 8 3 2 2 2" xfId="38647" xr:uid="{00000000-0005-0000-0000-000041960000}"/>
    <cellStyle name="20% - Accent1 4 2 8 3 2 2 2 2" xfId="38648" xr:uid="{00000000-0005-0000-0000-000042960000}"/>
    <cellStyle name="20% - Accent1 4 2 8 3 2 2 3" xfId="38649" xr:uid="{00000000-0005-0000-0000-000043960000}"/>
    <cellStyle name="20% - Accent1 4 2 8 3 2 3" xfId="38650" xr:uid="{00000000-0005-0000-0000-000044960000}"/>
    <cellStyle name="20% - Accent1 4 2 8 3 2 3 2" xfId="38651" xr:uid="{00000000-0005-0000-0000-000045960000}"/>
    <cellStyle name="20% - Accent1 4 2 8 3 2 4" xfId="38652" xr:uid="{00000000-0005-0000-0000-000046960000}"/>
    <cellStyle name="20% - Accent1 4 2 8 3 3" xfId="38653" xr:uid="{00000000-0005-0000-0000-000047960000}"/>
    <cellStyle name="20% - Accent1 4 2 8 3 3 2" xfId="38654" xr:uid="{00000000-0005-0000-0000-000048960000}"/>
    <cellStyle name="20% - Accent1 4 2 8 3 3 2 2" xfId="38655" xr:uid="{00000000-0005-0000-0000-000049960000}"/>
    <cellStyle name="20% - Accent1 4 2 8 3 3 2 2 2" xfId="38656" xr:uid="{00000000-0005-0000-0000-00004A960000}"/>
    <cellStyle name="20% - Accent1 4 2 8 3 3 2 3" xfId="38657" xr:uid="{00000000-0005-0000-0000-00004B960000}"/>
    <cellStyle name="20% - Accent1 4 2 8 3 3 3" xfId="38658" xr:uid="{00000000-0005-0000-0000-00004C960000}"/>
    <cellStyle name="20% - Accent1 4 2 8 3 3 3 2" xfId="38659" xr:uid="{00000000-0005-0000-0000-00004D960000}"/>
    <cellStyle name="20% - Accent1 4 2 8 3 3 4" xfId="38660" xr:uid="{00000000-0005-0000-0000-00004E960000}"/>
    <cellStyle name="20% - Accent1 4 2 8 3 4" xfId="38661" xr:uid="{00000000-0005-0000-0000-00004F960000}"/>
    <cellStyle name="20% - Accent1 4 2 8 3 4 2" xfId="38662" xr:uid="{00000000-0005-0000-0000-000050960000}"/>
    <cellStyle name="20% - Accent1 4 2 8 3 4 2 2" xfId="38663" xr:uid="{00000000-0005-0000-0000-000051960000}"/>
    <cellStyle name="20% - Accent1 4 2 8 3 4 2 2 2" xfId="38664" xr:uid="{00000000-0005-0000-0000-000052960000}"/>
    <cellStyle name="20% - Accent1 4 2 8 3 4 2 3" xfId="38665" xr:uid="{00000000-0005-0000-0000-000053960000}"/>
    <cellStyle name="20% - Accent1 4 2 8 3 4 3" xfId="38666" xr:uid="{00000000-0005-0000-0000-000054960000}"/>
    <cellStyle name="20% - Accent1 4 2 8 3 4 3 2" xfId="38667" xr:uid="{00000000-0005-0000-0000-000055960000}"/>
    <cellStyle name="20% - Accent1 4 2 8 3 4 4" xfId="38668" xr:uid="{00000000-0005-0000-0000-000056960000}"/>
    <cellStyle name="20% - Accent1 4 2 8 3 5" xfId="38669" xr:uid="{00000000-0005-0000-0000-000057960000}"/>
    <cellStyle name="20% - Accent1 4 2 8 3 5 2" xfId="38670" xr:uid="{00000000-0005-0000-0000-000058960000}"/>
    <cellStyle name="20% - Accent1 4 2 8 3 5 2 2" xfId="38671" xr:uid="{00000000-0005-0000-0000-000059960000}"/>
    <cellStyle name="20% - Accent1 4 2 8 3 5 3" xfId="38672" xr:uid="{00000000-0005-0000-0000-00005A960000}"/>
    <cellStyle name="20% - Accent1 4 2 8 3 6" xfId="38673" xr:uid="{00000000-0005-0000-0000-00005B960000}"/>
    <cellStyle name="20% - Accent1 4 2 8 3 6 2" xfId="38674" xr:uid="{00000000-0005-0000-0000-00005C960000}"/>
    <cellStyle name="20% - Accent1 4 2 8 3 6 2 2" xfId="38675" xr:uid="{00000000-0005-0000-0000-00005D960000}"/>
    <cellStyle name="20% - Accent1 4 2 8 3 6 3" xfId="38676" xr:uid="{00000000-0005-0000-0000-00005E960000}"/>
    <cellStyle name="20% - Accent1 4 2 8 3 7" xfId="38677" xr:uid="{00000000-0005-0000-0000-00005F960000}"/>
    <cellStyle name="20% - Accent1 4 2 8 3 7 2" xfId="38678" xr:uid="{00000000-0005-0000-0000-000060960000}"/>
    <cellStyle name="20% - Accent1 4 2 8 3 8" xfId="38679" xr:uid="{00000000-0005-0000-0000-000061960000}"/>
    <cellStyle name="20% - Accent1 4 2 8 3 8 2" xfId="38680" xr:uid="{00000000-0005-0000-0000-000062960000}"/>
    <cellStyle name="20% - Accent1 4 2 8 3 9" xfId="38681" xr:uid="{00000000-0005-0000-0000-000063960000}"/>
    <cellStyle name="20% - Accent1 4 2 8 4" xfId="38682" xr:uid="{00000000-0005-0000-0000-000064960000}"/>
    <cellStyle name="20% - Accent1 4 2 8 4 2" xfId="38683" xr:uid="{00000000-0005-0000-0000-000065960000}"/>
    <cellStyle name="20% - Accent1 4 2 8 4 2 2" xfId="38684" xr:uid="{00000000-0005-0000-0000-000066960000}"/>
    <cellStyle name="20% - Accent1 4 2 8 4 2 2 2" xfId="38685" xr:uid="{00000000-0005-0000-0000-000067960000}"/>
    <cellStyle name="20% - Accent1 4 2 8 4 2 3" xfId="38686" xr:uid="{00000000-0005-0000-0000-000068960000}"/>
    <cellStyle name="20% - Accent1 4 2 8 4 3" xfId="38687" xr:uid="{00000000-0005-0000-0000-000069960000}"/>
    <cellStyle name="20% - Accent1 4 2 8 4 3 2" xfId="38688" xr:uid="{00000000-0005-0000-0000-00006A960000}"/>
    <cellStyle name="20% - Accent1 4 2 8 4 4" xfId="38689" xr:uid="{00000000-0005-0000-0000-00006B960000}"/>
    <cellStyle name="20% - Accent1 4 2 8 5" xfId="38690" xr:uid="{00000000-0005-0000-0000-00006C960000}"/>
    <cellStyle name="20% - Accent1 4 2 8 5 2" xfId="38691" xr:uid="{00000000-0005-0000-0000-00006D960000}"/>
    <cellStyle name="20% - Accent1 4 2 8 5 2 2" xfId="38692" xr:uid="{00000000-0005-0000-0000-00006E960000}"/>
    <cellStyle name="20% - Accent1 4 2 8 5 2 2 2" xfId="38693" xr:uid="{00000000-0005-0000-0000-00006F960000}"/>
    <cellStyle name="20% - Accent1 4 2 8 5 2 3" xfId="38694" xr:uid="{00000000-0005-0000-0000-000070960000}"/>
    <cellStyle name="20% - Accent1 4 2 8 5 3" xfId="38695" xr:uid="{00000000-0005-0000-0000-000071960000}"/>
    <cellStyle name="20% - Accent1 4 2 8 5 3 2" xfId="38696" xr:uid="{00000000-0005-0000-0000-000072960000}"/>
    <cellStyle name="20% - Accent1 4 2 8 5 4" xfId="38697" xr:uid="{00000000-0005-0000-0000-000073960000}"/>
    <cellStyle name="20% - Accent1 4 2 8 6" xfId="38698" xr:uid="{00000000-0005-0000-0000-000074960000}"/>
    <cellStyle name="20% - Accent1 4 2 8 6 2" xfId="38699" xr:uid="{00000000-0005-0000-0000-000075960000}"/>
    <cellStyle name="20% - Accent1 4 2 8 6 2 2" xfId="38700" xr:uid="{00000000-0005-0000-0000-000076960000}"/>
    <cellStyle name="20% - Accent1 4 2 8 6 2 2 2" xfId="38701" xr:uid="{00000000-0005-0000-0000-000077960000}"/>
    <cellStyle name="20% - Accent1 4 2 8 6 2 3" xfId="38702" xr:uid="{00000000-0005-0000-0000-000078960000}"/>
    <cellStyle name="20% - Accent1 4 2 8 6 3" xfId="38703" xr:uid="{00000000-0005-0000-0000-000079960000}"/>
    <cellStyle name="20% - Accent1 4 2 8 6 3 2" xfId="38704" xr:uid="{00000000-0005-0000-0000-00007A960000}"/>
    <cellStyle name="20% - Accent1 4 2 8 6 4" xfId="38705" xr:uid="{00000000-0005-0000-0000-00007B960000}"/>
    <cellStyle name="20% - Accent1 4 2 8 7" xfId="38706" xr:uid="{00000000-0005-0000-0000-00007C960000}"/>
    <cellStyle name="20% - Accent1 4 2 8 7 2" xfId="38707" xr:uid="{00000000-0005-0000-0000-00007D960000}"/>
    <cellStyle name="20% - Accent1 4 2 8 7 2 2" xfId="38708" xr:uid="{00000000-0005-0000-0000-00007E960000}"/>
    <cellStyle name="20% - Accent1 4 2 8 7 3" xfId="38709" xr:uid="{00000000-0005-0000-0000-00007F960000}"/>
    <cellStyle name="20% - Accent1 4 2 8 8" xfId="38710" xr:uid="{00000000-0005-0000-0000-000080960000}"/>
    <cellStyle name="20% - Accent1 4 2 8 8 2" xfId="38711" xr:uid="{00000000-0005-0000-0000-000081960000}"/>
    <cellStyle name="20% - Accent1 4 2 8 8 2 2" xfId="38712" xr:uid="{00000000-0005-0000-0000-000082960000}"/>
    <cellStyle name="20% - Accent1 4 2 8 8 3" xfId="38713" xr:uid="{00000000-0005-0000-0000-000083960000}"/>
    <cellStyle name="20% - Accent1 4 2 8 9" xfId="38714" xr:uid="{00000000-0005-0000-0000-000084960000}"/>
    <cellStyle name="20% - Accent1 4 2 8 9 2" xfId="38715" xr:uid="{00000000-0005-0000-0000-000085960000}"/>
    <cellStyle name="20% - Accent1 4 2 9" xfId="38716" xr:uid="{00000000-0005-0000-0000-000086960000}"/>
    <cellStyle name="20% - Accent1 4 2 9 10" xfId="38717" xr:uid="{00000000-0005-0000-0000-000087960000}"/>
    <cellStyle name="20% - Accent1 4 2 9 10 2" xfId="38718" xr:uid="{00000000-0005-0000-0000-000088960000}"/>
    <cellStyle name="20% - Accent1 4 2 9 11" xfId="38719" xr:uid="{00000000-0005-0000-0000-000089960000}"/>
    <cellStyle name="20% - Accent1 4 2 9 2" xfId="38720" xr:uid="{00000000-0005-0000-0000-00008A960000}"/>
    <cellStyle name="20% - Accent1 4 2 9 2 2" xfId="38721" xr:uid="{00000000-0005-0000-0000-00008B960000}"/>
    <cellStyle name="20% - Accent1 4 2 9 2 2 2" xfId="38722" xr:uid="{00000000-0005-0000-0000-00008C960000}"/>
    <cellStyle name="20% - Accent1 4 2 9 2 2 2 2" xfId="38723" xr:uid="{00000000-0005-0000-0000-00008D960000}"/>
    <cellStyle name="20% - Accent1 4 2 9 2 2 2 2 2" xfId="38724" xr:uid="{00000000-0005-0000-0000-00008E960000}"/>
    <cellStyle name="20% - Accent1 4 2 9 2 2 2 3" xfId="38725" xr:uid="{00000000-0005-0000-0000-00008F960000}"/>
    <cellStyle name="20% - Accent1 4 2 9 2 2 3" xfId="38726" xr:uid="{00000000-0005-0000-0000-000090960000}"/>
    <cellStyle name="20% - Accent1 4 2 9 2 2 3 2" xfId="38727" xr:uid="{00000000-0005-0000-0000-000091960000}"/>
    <cellStyle name="20% - Accent1 4 2 9 2 2 4" xfId="38728" xr:uid="{00000000-0005-0000-0000-000092960000}"/>
    <cellStyle name="20% - Accent1 4 2 9 2 3" xfId="38729" xr:uid="{00000000-0005-0000-0000-000093960000}"/>
    <cellStyle name="20% - Accent1 4 2 9 2 3 2" xfId="38730" xr:uid="{00000000-0005-0000-0000-000094960000}"/>
    <cellStyle name="20% - Accent1 4 2 9 2 3 2 2" xfId="38731" xr:uid="{00000000-0005-0000-0000-000095960000}"/>
    <cellStyle name="20% - Accent1 4 2 9 2 3 2 2 2" xfId="38732" xr:uid="{00000000-0005-0000-0000-000096960000}"/>
    <cellStyle name="20% - Accent1 4 2 9 2 3 2 3" xfId="38733" xr:uid="{00000000-0005-0000-0000-000097960000}"/>
    <cellStyle name="20% - Accent1 4 2 9 2 3 3" xfId="38734" xr:uid="{00000000-0005-0000-0000-000098960000}"/>
    <cellStyle name="20% - Accent1 4 2 9 2 3 3 2" xfId="38735" xr:uid="{00000000-0005-0000-0000-000099960000}"/>
    <cellStyle name="20% - Accent1 4 2 9 2 3 4" xfId="38736" xr:uid="{00000000-0005-0000-0000-00009A960000}"/>
    <cellStyle name="20% - Accent1 4 2 9 2 4" xfId="38737" xr:uid="{00000000-0005-0000-0000-00009B960000}"/>
    <cellStyle name="20% - Accent1 4 2 9 2 4 2" xfId="38738" xr:uid="{00000000-0005-0000-0000-00009C960000}"/>
    <cellStyle name="20% - Accent1 4 2 9 2 4 2 2" xfId="38739" xr:uid="{00000000-0005-0000-0000-00009D960000}"/>
    <cellStyle name="20% - Accent1 4 2 9 2 4 2 2 2" xfId="38740" xr:uid="{00000000-0005-0000-0000-00009E960000}"/>
    <cellStyle name="20% - Accent1 4 2 9 2 4 2 3" xfId="38741" xr:uid="{00000000-0005-0000-0000-00009F960000}"/>
    <cellStyle name="20% - Accent1 4 2 9 2 4 3" xfId="38742" xr:uid="{00000000-0005-0000-0000-0000A0960000}"/>
    <cellStyle name="20% - Accent1 4 2 9 2 4 3 2" xfId="38743" xr:uid="{00000000-0005-0000-0000-0000A1960000}"/>
    <cellStyle name="20% - Accent1 4 2 9 2 4 4" xfId="38744" xr:uid="{00000000-0005-0000-0000-0000A2960000}"/>
    <cellStyle name="20% - Accent1 4 2 9 2 5" xfId="38745" xr:uid="{00000000-0005-0000-0000-0000A3960000}"/>
    <cellStyle name="20% - Accent1 4 2 9 2 5 2" xfId="38746" xr:uid="{00000000-0005-0000-0000-0000A4960000}"/>
    <cellStyle name="20% - Accent1 4 2 9 2 5 2 2" xfId="38747" xr:uid="{00000000-0005-0000-0000-0000A5960000}"/>
    <cellStyle name="20% - Accent1 4 2 9 2 5 3" xfId="38748" xr:uid="{00000000-0005-0000-0000-0000A6960000}"/>
    <cellStyle name="20% - Accent1 4 2 9 2 6" xfId="38749" xr:uid="{00000000-0005-0000-0000-0000A7960000}"/>
    <cellStyle name="20% - Accent1 4 2 9 2 6 2" xfId="38750" xr:uid="{00000000-0005-0000-0000-0000A8960000}"/>
    <cellStyle name="20% - Accent1 4 2 9 2 6 2 2" xfId="38751" xr:uid="{00000000-0005-0000-0000-0000A9960000}"/>
    <cellStyle name="20% - Accent1 4 2 9 2 6 3" xfId="38752" xr:uid="{00000000-0005-0000-0000-0000AA960000}"/>
    <cellStyle name="20% - Accent1 4 2 9 2 7" xfId="38753" xr:uid="{00000000-0005-0000-0000-0000AB960000}"/>
    <cellStyle name="20% - Accent1 4 2 9 2 7 2" xfId="38754" xr:uid="{00000000-0005-0000-0000-0000AC960000}"/>
    <cellStyle name="20% - Accent1 4 2 9 2 8" xfId="38755" xr:uid="{00000000-0005-0000-0000-0000AD960000}"/>
    <cellStyle name="20% - Accent1 4 2 9 2 8 2" xfId="38756" xr:uid="{00000000-0005-0000-0000-0000AE960000}"/>
    <cellStyle name="20% - Accent1 4 2 9 2 9" xfId="38757" xr:uid="{00000000-0005-0000-0000-0000AF960000}"/>
    <cellStyle name="20% - Accent1 4 2 9 3" xfId="38758" xr:uid="{00000000-0005-0000-0000-0000B0960000}"/>
    <cellStyle name="20% - Accent1 4 2 9 3 2" xfId="38759" xr:uid="{00000000-0005-0000-0000-0000B1960000}"/>
    <cellStyle name="20% - Accent1 4 2 9 3 2 2" xfId="38760" xr:uid="{00000000-0005-0000-0000-0000B2960000}"/>
    <cellStyle name="20% - Accent1 4 2 9 3 2 2 2" xfId="38761" xr:uid="{00000000-0005-0000-0000-0000B3960000}"/>
    <cellStyle name="20% - Accent1 4 2 9 3 2 2 2 2" xfId="38762" xr:uid="{00000000-0005-0000-0000-0000B4960000}"/>
    <cellStyle name="20% - Accent1 4 2 9 3 2 2 3" xfId="38763" xr:uid="{00000000-0005-0000-0000-0000B5960000}"/>
    <cellStyle name="20% - Accent1 4 2 9 3 2 3" xfId="38764" xr:uid="{00000000-0005-0000-0000-0000B6960000}"/>
    <cellStyle name="20% - Accent1 4 2 9 3 2 3 2" xfId="38765" xr:uid="{00000000-0005-0000-0000-0000B7960000}"/>
    <cellStyle name="20% - Accent1 4 2 9 3 2 4" xfId="38766" xr:uid="{00000000-0005-0000-0000-0000B8960000}"/>
    <cellStyle name="20% - Accent1 4 2 9 3 3" xfId="38767" xr:uid="{00000000-0005-0000-0000-0000B9960000}"/>
    <cellStyle name="20% - Accent1 4 2 9 3 3 2" xfId="38768" xr:uid="{00000000-0005-0000-0000-0000BA960000}"/>
    <cellStyle name="20% - Accent1 4 2 9 3 3 2 2" xfId="38769" xr:uid="{00000000-0005-0000-0000-0000BB960000}"/>
    <cellStyle name="20% - Accent1 4 2 9 3 3 2 2 2" xfId="38770" xr:uid="{00000000-0005-0000-0000-0000BC960000}"/>
    <cellStyle name="20% - Accent1 4 2 9 3 3 2 3" xfId="38771" xr:uid="{00000000-0005-0000-0000-0000BD960000}"/>
    <cellStyle name="20% - Accent1 4 2 9 3 3 3" xfId="38772" xr:uid="{00000000-0005-0000-0000-0000BE960000}"/>
    <cellStyle name="20% - Accent1 4 2 9 3 3 3 2" xfId="38773" xr:uid="{00000000-0005-0000-0000-0000BF960000}"/>
    <cellStyle name="20% - Accent1 4 2 9 3 3 4" xfId="38774" xr:uid="{00000000-0005-0000-0000-0000C0960000}"/>
    <cellStyle name="20% - Accent1 4 2 9 3 4" xfId="38775" xr:uid="{00000000-0005-0000-0000-0000C1960000}"/>
    <cellStyle name="20% - Accent1 4 2 9 3 4 2" xfId="38776" xr:uid="{00000000-0005-0000-0000-0000C2960000}"/>
    <cellStyle name="20% - Accent1 4 2 9 3 4 2 2" xfId="38777" xr:uid="{00000000-0005-0000-0000-0000C3960000}"/>
    <cellStyle name="20% - Accent1 4 2 9 3 4 2 2 2" xfId="38778" xr:uid="{00000000-0005-0000-0000-0000C4960000}"/>
    <cellStyle name="20% - Accent1 4 2 9 3 4 2 3" xfId="38779" xr:uid="{00000000-0005-0000-0000-0000C5960000}"/>
    <cellStyle name="20% - Accent1 4 2 9 3 4 3" xfId="38780" xr:uid="{00000000-0005-0000-0000-0000C6960000}"/>
    <cellStyle name="20% - Accent1 4 2 9 3 4 3 2" xfId="38781" xr:uid="{00000000-0005-0000-0000-0000C7960000}"/>
    <cellStyle name="20% - Accent1 4 2 9 3 4 4" xfId="38782" xr:uid="{00000000-0005-0000-0000-0000C8960000}"/>
    <cellStyle name="20% - Accent1 4 2 9 3 5" xfId="38783" xr:uid="{00000000-0005-0000-0000-0000C9960000}"/>
    <cellStyle name="20% - Accent1 4 2 9 3 5 2" xfId="38784" xr:uid="{00000000-0005-0000-0000-0000CA960000}"/>
    <cellStyle name="20% - Accent1 4 2 9 3 5 2 2" xfId="38785" xr:uid="{00000000-0005-0000-0000-0000CB960000}"/>
    <cellStyle name="20% - Accent1 4 2 9 3 5 3" xfId="38786" xr:uid="{00000000-0005-0000-0000-0000CC960000}"/>
    <cellStyle name="20% - Accent1 4 2 9 3 6" xfId="38787" xr:uid="{00000000-0005-0000-0000-0000CD960000}"/>
    <cellStyle name="20% - Accent1 4 2 9 3 6 2" xfId="38788" xr:uid="{00000000-0005-0000-0000-0000CE960000}"/>
    <cellStyle name="20% - Accent1 4 2 9 3 6 2 2" xfId="38789" xr:uid="{00000000-0005-0000-0000-0000CF960000}"/>
    <cellStyle name="20% - Accent1 4 2 9 3 6 3" xfId="38790" xr:uid="{00000000-0005-0000-0000-0000D0960000}"/>
    <cellStyle name="20% - Accent1 4 2 9 3 7" xfId="38791" xr:uid="{00000000-0005-0000-0000-0000D1960000}"/>
    <cellStyle name="20% - Accent1 4 2 9 3 7 2" xfId="38792" xr:uid="{00000000-0005-0000-0000-0000D2960000}"/>
    <cellStyle name="20% - Accent1 4 2 9 3 8" xfId="38793" xr:uid="{00000000-0005-0000-0000-0000D3960000}"/>
    <cellStyle name="20% - Accent1 4 2 9 3 8 2" xfId="38794" xr:uid="{00000000-0005-0000-0000-0000D4960000}"/>
    <cellStyle name="20% - Accent1 4 2 9 3 9" xfId="38795" xr:uid="{00000000-0005-0000-0000-0000D5960000}"/>
    <cellStyle name="20% - Accent1 4 2 9 4" xfId="38796" xr:uid="{00000000-0005-0000-0000-0000D6960000}"/>
    <cellStyle name="20% - Accent1 4 2 9 4 2" xfId="38797" xr:uid="{00000000-0005-0000-0000-0000D7960000}"/>
    <cellStyle name="20% - Accent1 4 2 9 4 2 2" xfId="38798" xr:uid="{00000000-0005-0000-0000-0000D8960000}"/>
    <cellStyle name="20% - Accent1 4 2 9 4 2 2 2" xfId="38799" xr:uid="{00000000-0005-0000-0000-0000D9960000}"/>
    <cellStyle name="20% - Accent1 4 2 9 4 2 3" xfId="38800" xr:uid="{00000000-0005-0000-0000-0000DA960000}"/>
    <cellStyle name="20% - Accent1 4 2 9 4 3" xfId="38801" xr:uid="{00000000-0005-0000-0000-0000DB960000}"/>
    <cellStyle name="20% - Accent1 4 2 9 4 3 2" xfId="38802" xr:uid="{00000000-0005-0000-0000-0000DC960000}"/>
    <cellStyle name="20% - Accent1 4 2 9 4 4" xfId="38803" xr:uid="{00000000-0005-0000-0000-0000DD960000}"/>
    <cellStyle name="20% - Accent1 4 2 9 5" xfId="38804" xr:uid="{00000000-0005-0000-0000-0000DE960000}"/>
    <cellStyle name="20% - Accent1 4 2 9 5 2" xfId="38805" xr:uid="{00000000-0005-0000-0000-0000DF960000}"/>
    <cellStyle name="20% - Accent1 4 2 9 5 2 2" xfId="38806" xr:uid="{00000000-0005-0000-0000-0000E0960000}"/>
    <cellStyle name="20% - Accent1 4 2 9 5 2 2 2" xfId="38807" xr:uid="{00000000-0005-0000-0000-0000E1960000}"/>
    <cellStyle name="20% - Accent1 4 2 9 5 2 3" xfId="38808" xr:uid="{00000000-0005-0000-0000-0000E2960000}"/>
    <cellStyle name="20% - Accent1 4 2 9 5 3" xfId="38809" xr:uid="{00000000-0005-0000-0000-0000E3960000}"/>
    <cellStyle name="20% - Accent1 4 2 9 5 3 2" xfId="38810" xr:uid="{00000000-0005-0000-0000-0000E4960000}"/>
    <cellStyle name="20% - Accent1 4 2 9 5 4" xfId="38811" xr:uid="{00000000-0005-0000-0000-0000E5960000}"/>
    <cellStyle name="20% - Accent1 4 2 9 6" xfId="38812" xr:uid="{00000000-0005-0000-0000-0000E6960000}"/>
    <cellStyle name="20% - Accent1 4 2 9 6 2" xfId="38813" xr:uid="{00000000-0005-0000-0000-0000E7960000}"/>
    <cellStyle name="20% - Accent1 4 2 9 6 2 2" xfId="38814" xr:uid="{00000000-0005-0000-0000-0000E8960000}"/>
    <cellStyle name="20% - Accent1 4 2 9 6 2 2 2" xfId="38815" xr:uid="{00000000-0005-0000-0000-0000E9960000}"/>
    <cellStyle name="20% - Accent1 4 2 9 6 2 3" xfId="38816" xr:uid="{00000000-0005-0000-0000-0000EA960000}"/>
    <cellStyle name="20% - Accent1 4 2 9 6 3" xfId="38817" xr:uid="{00000000-0005-0000-0000-0000EB960000}"/>
    <cellStyle name="20% - Accent1 4 2 9 6 3 2" xfId="38818" xr:uid="{00000000-0005-0000-0000-0000EC960000}"/>
    <cellStyle name="20% - Accent1 4 2 9 6 4" xfId="38819" xr:uid="{00000000-0005-0000-0000-0000ED960000}"/>
    <cellStyle name="20% - Accent1 4 2 9 7" xfId="38820" xr:uid="{00000000-0005-0000-0000-0000EE960000}"/>
    <cellStyle name="20% - Accent1 4 2 9 7 2" xfId="38821" xr:uid="{00000000-0005-0000-0000-0000EF960000}"/>
    <cellStyle name="20% - Accent1 4 2 9 7 2 2" xfId="38822" xr:uid="{00000000-0005-0000-0000-0000F0960000}"/>
    <cellStyle name="20% - Accent1 4 2 9 7 3" xfId="38823" xr:uid="{00000000-0005-0000-0000-0000F1960000}"/>
    <cellStyle name="20% - Accent1 4 2 9 8" xfId="38824" xr:uid="{00000000-0005-0000-0000-0000F2960000}"/>
    <cellStyle name="20% - Accent1 4 2 9 8 2" xfId="38825" xr:uid="{00000000-0005-0000-0000-0000F3960000}"/>
    <cellStyle name="20% - Accent1 4 2 9 8 2 2" xfId="38826" xr:uid="{00000000-0005-0000-0000-0000F4960000}"/>
    <cellStyle name="20% - Accent1 4 2 9 8 3" xfId="38827" xr:uid="{00000000-0005-0000-0000-0000F5960000}"/>
    <cellStyle name="20% - Accent1 4 2 9 9" xfId="38828" xr:uid="{00000000-0005-0000-0000-0000F6960000}"/>
    <cellStyle name="20% - Accent1 4 2 9 9 2" xfId="38829" xr:uid="{00000000-0005-0000-0000-0000F7960000}"/>
    <cellStyle name="20% - Accent1 4 20" xfId="38830" xr:uid="{00000000-0005-0000-0000-0000F8960000}"/>
    <cellStyle name="20% - Accent1 4 20 2" xfId="38831" xr:uid="{00000000-0005-0000-0000-0000F9960000}"/>
    <cellStyle name="20% - Accent1 4 21" xfId="38832" xr:uid="{00000000-0005-0000-0000-0000FA960000}"/>
    <cellStyle name="20% - Accent1 4 3" xfId="38833" xr:uid="{00000000-0005-0000-0000-0000FB960000}"/>
    <cellStyle name="20% - Accent1 4 3 10" xfId="38834" xr:uid="{00000000-0005-0000-0000-0000FC960000}"/>
    <cellStyle name="20% - Accent1 4 3 10 2" xfId="38835" xr:uid="{00000000-0005-0000-0000-0000FD960000}"/>
    <cellStyle name="20% - Accent1 4 3 10 2 2" xfId="38836" xr:uid="{00000000-0005-0000-0000-0000FE960000}"/>
    <cellStyle name="20% - Accent1 4 3 10 2 2 2" xfId="38837" xr:uid="{00000000-0005-0000-0000-0000FF960000}"/>
    <cellStyle name="20% - Accent1 4 3 10 2 3" xfId="38838" xr:uid="{00000000-0005-0000-0000-000000970000}"/>
    <cellStyle name="20% - Accent1 4 3 10 3" xfId="38839" xr:uid="{00000000-0005-0000-0000-000001970000}"/>
    <cellStyle name="20% - Accent1 4 3 10 3 2" xfId="38840" xr:uid="{00000000-0005-0000-0000-000002970000}"/>
    <cellStyle name="20% - Accent1 4 3 10 4" xfId="38841" xr:uid="{00000000-0005-0000-0000-000003970000}"/>
    <cellStyle name="20% - Accent1 4 3 11" xfId="38842" xr:uid="{00000000-0005-0000-0000-000004970000}"/>
    <cellStyle name="20% - Accent1 4 3 11 2" xfId="38843" xr:uid="{00000000-0005-0000-0000-000005970000}"/>
    <cellStyle name="20% - Accent1 4 3 11 2 2" xfId="38844" xr:uid="{00000000-0005-0000-0000-000006970000}"/>
    <cellStyle name="20% - Accent1 4 3 11 2 2 2" xfId="38845" xr:uid="{00000000-0005-0000-0000-000007970000}"/>
    <cellStyle name="20% - Accent1 4 3 11 2 3" xfId="38846" xr:uid="{00000000-0005-0000-0000-000008970000}"/>
    <cellStyle name="20% - Accent1 4 3 11 3" xfId="38847" xr:uid="{00000000-0005-0000-0000-000009970000}"/>
    <cellStyle name="20% - Accent1 4 3 11 3 2" xfId="38848" xr:uid="{00000000-0005-0000-0000-00000A970000}"/>
    <cellStyle name="20% - Accent1 4 3 11 4" xfId="38849" xr:uid="{00000000-0005-0000-0000-00000B970000}"/>
    <cellStyle name="20% - Accent1 4 3 12" xfId="38850" xr:uid="{00000000-0005-0000-0000-00000C970000}"/>
    <cellStyle name="20% - Accent1 4 3 12 2" xfId="38851" xr:uid="{00000000-0005-0000-0000-00000D970000}"/>
    <cellStyle name="20% - Accent1 4 3 12 2 2" xfId="38852" xr:uid="{00000000-0005-0000-0000-00000E970000}"/>
    <cellStyle name="20% - Accent1 4 3 12 3" xfId="38853" xr:uid="{00000000-0005-0000-0000-00000F970000}"/>
    <cellStyle name="20% - Accent1 4 3 13" xfId="38854" xr:uid="{00000000-0005-0000-0000-000010970000}"/>
    <cellStyle name="20% - Accent1 4 3 13 2" xfId="38855" xr:uid="{00000000-0005-0000-0000-000011970000}"/>
    <cellStyle name="20% - Accent1 4 3 13 2 2" xfId="38856" xr:uid="{00000000-0005-0000-0000-000012970000}"/>
    <cellStyle name="20% - Accent1 4 3 13 3" xfId="38857" xr:uid="{00000000-0005-0000-0000-000013970000}"/>
    <cellStyle name="20% - Accent1 4 3 14" xfId="38858" xr:uid="{00000000-0005-0000-0000-000014970000}"/>
    <cellStyle name="20% - Accent1 4 3 14 2" xfId="38859" xr:uid="{00000000-0005-0000-0000-000015970000}"/>
    <cellStyle name="20% - Accent1 4 3 15" xfId="38860" xr:uid="{00000000-0005-0000-0000-000016970000}"/>
    <cellStyle name="20% - Accent1 4 3 15 2" xfId="38861" xr:uid="{00000000-0005-0000-0000-000017970000}"/>
    <cellStyle name="20% - Accent1 4 3 16" xfId="38862" xr:uid="{00000000-0005-0000-0000-000018970000}"/>
    <cellStyle name="20% - Accent1 4 3 2" xfId="38863" xr:uid="{00000000-0005-0000-0000-000019970000}"/>
    <cellStyle name="20% - Accent1 4 3 2 10" xfId="38864" xr:uid="{00000000-0005-0000-0000-00001A970000}"/>
    <cellStyle name="20% - Accent1 4 3 2 10 2" xfId="38865" xr:uid="{00000000-0005-0000-0000-00001B970000}"/>
    <cellStyle name="20% - Accent1 4 3 2 10 2 2" xfId="38866" xr:uid="{00000000-0005-0000-0000-00001C970000}"/>
    <cellStyle name="20% - Accent1 4 3 2 10 2 2 2" xfId="38867" xr:uid="{00000000-0005-0000-0000-00001D970000}"/>
    <cellStyle name="20% - Accent1 4 3 2 10 2 3" xfId="38868" xr:uid="{00000000-0005-0000-0000-00001E970000}"/>
    <cellStyle name="20% - Accent1 4 3 2 10 3" xfId="38869" xr:uid="{00000000-0005-0000-0000-00001F970000}"/>
    <cellStyle name="20% - Accent1 4 3 2 10 3 2" xfId="38870" xr:uid="{00000000-0005-0000-0000-000020970000}"/>
    <cellStyle name="20% - Accent1 4 3 2 10 4" xfId="38871" xr:uid="{00000000-0005-0000-0000-000021970000}"/>
    <cellStyle name="20% - Accent1 4 3 2 11" xfId="38872" xr:uid="{00000000-0005-0000-0000-000022970000}"/>
    <cellStyle name="20% - Accent1 4 3 2 11 2" xfId="38873" xr:uid="{00000000-0005-0000-0000-000023970000}"/>
    <cellStyle name="20% - Accent1 4 3 2 11 2 2" xfId="38874" xr:uid="{00000000-0005-0000-0000-000024970000}"/>
    <cellStyle name="20% - Accent1 4 3 2 11 3" xfId="38875" xr:uid="{00000000-0005-0000-0000-000025970000}"/>
    <cellStyle name="20% - Accent1 4 3 2 12" xfId="38876" xr:uid="{00000000-0005-0000-0000-000026970000}"/>
    <cellStyle name="20% - Accent1 4 3 2 12 2" xfId="38877" xr:uid="{00000000-0005-0000-0000-000027970000}"/>
    <cellStyle name="20% - Accent1 4 3 2 12 2 2" xfId="38878" xr:uid="{00000000-0005-0000-0000-000028970000}"/>
    <cellStyle name="20% - Accent1 4 3 2 12 3" xfId="38879" xr:uid="{00000000-0005-0000-0000-000029970000}"/>
    <cellStyle name="20% - Accent1 4 3 2 13" xfId="38880" xr:uid="{00000000-0005-0000-0000-00002A970000}"/>
    <cellStyle name="20% - Accent1 4 3 2 13 2" xfId="38881" xr:uid="{00000000-0005-0000-0000-00002B970000}"/>
    <cellStyle name="20% - Accent1 4 3 2 14" xfId="38882" xr:uid="{00000000-0005-0000-0000-00002C970000}"/>
    <cellStyle name="20% - Accent1 4 3 2 14 2" xfId="38883" xr:uid="{00000000-0005-0000-0000-00002D970000}"/>
    <cellStyle name="20% - Accent1 4 3 2 15" xfId="38884" xr:uid="{00000000-0005-0000-0000-00002E970000}"/>
    <cellStyle name="20% - Accent1 4 3 2 2" xfId="38885" xr:uid="{00000000-0005-0000-0000-00002F970000}"/>
    <cellStyle name="20% - Accent1 4 3 2 2 10" xfId="38886" xr:uid="{00000000-0005-0000-0000-000030970000}"/>
    <cellStyle name="20% - Accent1 4 3 2 2 10 2" xfId="38887" xr:uid="{00000000-0005-0000-0000-000031970000}"/>
    <cellStyle name="20% - Accent1 4 3 2 2 10 2 2" xfId="38888" xr:uid="{00000000-0005-0000-0000-000032970000}"/>
    <cellStyle name="20% - Accent1 4 3 2 2 10 3" xfId="38889" xr:uid="{00000000-0005-0000-0000-000033970000}"/>
    <cellStyle name="20% - Accent1 4 3 2 2 11" xfId="38890" xr:uid="{00000000-0005-0000-0000-000034970000}"/>
    <cellStyle name="20% - Accent1 4 3 2 2 11 2" xfId="38891" xr:uid="{00000000-0005-0000-0000-000035970000}"/>
    <cellStyle name="20% - Accent1 4 3 2 2 11 2 2" xfId="38892" xr:uid="{00000000-0005-0000-0000-000036970000}"/>
    <cellStyle name="20% - Accent1 4 3 2 2 11 3" xfId="38893" xr:uid="{00000000-0005-0000-0000-000037970000}"/>
    <cellStyle name="20% - Accent1 4 3 2 2 12" xfId="38894" xr:uid="{00000000-0005-0000-0000-000038970000}"/>
    <cellStyle name="20% - Accent1 4 3 2 2 12 2" xfId="38895" xr:uid="{00000000-0005-0000-0000-000039970000}"/>
    <cellStyle name="20% - Accent1 4 3 2 2 13" xfId="38896" xr:uid="{00000000-0005-0000-0000-00003A970000}"/>
    <cellStyle name="20% - Accent1 4 3 2 2 13 2" xfId="38897" xr:uid="{00000000-0005-0000-0000-00003B970000}"/>
    <cellStyle name="20% - Accent1 4 3 2 2 14" xfId="38898" xr:uid="{00000000-0005-0000-0000-00003C970000}"/>
    <cellStyle name="20% - Accent1 4 3 2 2 2" xfId="38899" xr:uid="{00000000-0005-0000-0000-00003D970000}"/>
    <cellStyle name="20% - Accent1 4 3 2 2 2 10" xfId="38900" xr:uid="{00000000-0005-0000-0000-00003E970000}"/>
    <cellStyle name="20% - Accent1 4 3 2 2 2 10 2" xfId="38901" xr:uid="{00000000-0005-0000-0000-00003F970000}"/>
    <cellStyle name="20% - Accent1 4 3 2 2 2 11" xfId="38902" xr:uid="{00000000-0005-0000-0000-000040970000}"/>
    <cellStyle name="20% - Accent1 4 3 2 2 2 2" xfId="38903" xr:uid="{00000000-0005-0000-0000-000041970000}"/>
    <cellStyle name="20% - Accent1 4 3 2 2 2 2 2" xfId="38904" xr:uid="{00000000-0005-0000-0000-000042970000}"/>
    <cellStyle name="20% - Accent1 4 3 2 2 2 2 2 2" xfId="38905" xr:uid="{00000000-0005-0000-0000-000043970000}"/>
    <cellStyle name="20% - Accent1 4 3 2 2 2 2 2 2 2" xfId="38906" xr:uid="{00000000-0005-0000-0000-000044970000}"/>
    <cellStyle name="20% - Accent1 4 3 2 2 2 2 2 2 2 2" xfId="38907" xr:uid="{00000000-0005-0000-0000-000045970000}"/>
    <cellStyle name="20% - Accent1 4 3 2 2 2 2 2 2 3" xfId="38908" xr:uid="{00000000-0005-0000-0000-000046970000}"/>
    <cellStyle name="20% - Accent1 4 3 2 2 2 2 2 3" xfId="38909" xr:uid="{00000000-0005-0000-0000-000047970000}"/>
    <cellStyle name="20% - Accent1 4 3 2 2 2 2 2 3 2" xfId="38910" xr:uid="{00000000-0005-0000-0000-000048970000}"/>
    <cellStyle name="20% - Accent1 4 3 2 2 2 2 2 4" xfId="38911" xr:uid="{00000000-0005-0000-0000-000049970000}"/>
    <cellStyle name="20% - Accent1 4 3 2 2 2 2 3" xfId="38912" xr:uid="{00000000-0005-0000-0000-00004A970000}"/>
    <cellStyle name="20% - Accent1 4 3 2 2 2 2 3 2" xfId="38913" xr:uid="{00000000-0005-0000-0000-00004B970000}"/>
    <cellStyle name="20% - Accent1 4 3 2 2 2 2 3 2 2" xfId="38914" xr:uid="{00000000-0005-0000-0000-00004C970000}"/>
    <cellStyle name="20% - Accent1 4 3 2 2 2 2 3 2 2 2" xfId="38915" xr:uid="{00000000-0005-0000-0000-00004D970000}"/>
    <cellStyle name="20% - Accent1 4 3 2 2 2 2 3 2 3" xfId="38916" xr:uid="{00000000-0005-0000-0000-00004E970000}"/>
    <cellStyle name="20% - Accent1 4 3 2 2 2 2 3 3" xfId="38917" xr:uid="{00000000-0005-0000-0000-00004F970000}"/>
    <cellStyle name="20% - Accent1 4 3 2 2 2 2 3 3 2" xfId="38918" xr:uid="{00000000-0005-0000-0000-000050970000}"/>
    <cellStyle name="20% - Accent1 4 3 2 2 2 2 3 4" xfId="38919" xr:uid="{00000000-0005-0000-0000-000051970000}"/>
    <cellStyle name="20% - Accent1 4 3 2 2 2 2 4" xfId="38920" xr:uid="{00000000-0005-0000-0000-000052970000}"/>
    <cellStyle name="20% - Accent1 4 3 2 2 2 2 4 2" xfId="38921" xr:uid="{00000000-0005-0000-0000-000053970000}"/>
    <cellStyle name="20% - Accent1 4 3 2 2 2 2 4 2 2" xfId="38922" xr:uid="{00000000-0005-0000-0000-000054970000}"/>
    <cellStyle name="20% - Accent1 4 3 2 2 2 2 4 2 2 2" xfId="38923" xr:uid="{00000000-0005-0000-0000-000055970000}"/>
    <cellStyle name="20% - Accent1 4 3 2 2 2 2 4 2 3" xfId="38924" xr:uid="{00000000-0005-0000-0000-000056970000}"/>
    <cellStyle name="20% - Accent1 4 3 2 2 2 2 4 3" xfId="38925" xr:uid="{00000000-0005-0000-0000-000057970000}"/>
    <cellStyle name="20% - Accent1 4 3 2 2 2 2 4 3 2" xfId="38926" xr:uid="{00000000-0005-0000-0000-000058970000}"/>
    <cellStyle name="20% - Accent1 4 3 2 2 2 2 4 4" xfId="38927" xr:uid="{00000000-0005-0000-0000-000059970000}"/>
    <cellStyle name="20% - Accent1 4 3 2 2 2 2 5" xfId="38928" xr:uid="{00000000-0005-0000-0000-00005A970000}"/>
    <cellStyle name="20% - Accent1 4 3 2 2 2 2 5 2" xfId="38929" xr:uid="{00000000-0005-0000-0000-00005B970000}"/>
    <cellStyle name="20% - Accent1 4 3 2 2 2 2 5 2 2" xfId="38930" xr:uid="{00000000-0005-0000-0000-00005C970000}"/>
    <cellStyle name="20% - Accent1 4 3 2 2 2 2 5 3" xfId="38931" xr:uid="{00000000-0005-0000-0000-00005D970000}"/>
    <cellStyle name="20% - Accent1 4 3 2 2 2 2 6" xfId="38932" xr:uid="{00000000-0005-0000-0000-00005E970000}"/>
    <cellStyle name="20% - Accent1 4 3 2 2 2 2 6 2" xfId="38933" xr:uid="{00000000-0005-0000-0000-00005F970000}"/>
    <cellStyle name="20% - Accent1 4 3 2 2 2 2 6 2 2" xfId="38934" xr:uid="{00000000-0005-0000-0000-000060970000}"/>
    <cellStyle name="20% - Accent1 4 3 2 2 2 2 6 3" xfId="38935" xr:uid="{00000000-0005-0000-0000-000061970000}"/>
    <cellStyle name="20% - Accent1 4 3 2 2 2 2 7" xfId="38936" xr:uid="{00000000-0005-0000-0000-000062970000}"/>
    <cellStyle name="20% - Accent1 4 3 2 2 2 2 7 2" xfId="38937" xr:uid="{00000000-0005-0000-0000-000063970000}"/>
    <cellStyle name="20% - Accent1 4 3 2 2 2 2 8" xfId="38938" xr:uid="{00000000-0005-0000-0000-000064970000}"/>
    <cellStyle name="20% - Accent1 4 3 2 2 2 2 8 2" xfId="38939" xr:uid="{00000000-0005-0000-0000-000065970000}"/>
    <cellStyle name="20% - Accent1 4 3 2 2 2 2 9" xfId="38940" xr:uid="{00000000-0005-0000-0000-000066970000}"/>
    <cellStyle name="20% - Accent1 4 3 2 2 2 3" xfId="38941" xr:uid="{00000000-0005-0000-0000-000067970000}"/>
    <cellStyle name="20% - Accent1 4 3 2 2 2 3 2" xfId="38942" xr:uid="{00000000-0005-0000-0000-000068970000}"/>
    <cellStyle name="20% - Accent1 4 3 2 2 2 3 2 2" xfId="38943" xr:uid="{00000000-0005-0000-0000-000069970000}"/>
    <cellStyle name="20% - Accent1 4 3 2 2 2 3 2 2 2" xfId="38944" xr:uid="{00000000-0005-0000-0000-00006A970000}"/>
    <cellStyle name="20% - Accent1 4 3 2 2 2 3 2 2 2 2" xfId="38945" xr:uid="{00000000-0005-0000-0000-00006B970000}"/>
    <cellStyle name="20% - Accent1 4 3 2 2 2 3 2 2 3" xfId="38946" xr:uid="{00000000-0005-0000-0000-00006C970000}"/>
    <cellStyle name="20% - Accent1 4 3 2 2 2 3 2 3" xfId="38947" xr:uid="{00000000-0005-0000-0000-00006D970000}"/>
    <cellStyle name="20% - Accent1 4 3 2 2 2 3 2 3 2" xfId="38948" xr:uid="{00000000-0005-0000-0000-00006E970000}"/>
    <cellStyle name="20% - Accent1 4 3 2 2 2 3 2 4" xfId="38949" xr:uid="{00000000-0005-0000-0000-00006F970000}"/>
    <cellStyle name="20% - Accent1 4 3 2 2 2 3 3" xfId="38950" xr:uid="{00000000-0005-0000-0000-000070970000}"/>
    <cellStyle name="20% - Accent1 4 3 2 2 2 3 3 2" xfId="38951" xr:uid="{00000000-0005-0000-0000-000071970000}"/>
    <cellStyle name="20% - Accent1 4 3 2 2 2 3 3 2 2" xfId="38952" xr:uid="{00000000-0005-0000-0000-000072970000}"/>
    <cellStyle name="20% - Accent1 4 3 2 2 2 3 3 2 2 2" xfId="38953" xr:uid="{00000000-0005-0000-0000-000073970000}"/>
    <cellStyle name="20% - Accent1 4 3 2 2 2 3 3 2 3" xfId="38954" xr:uid="{00000000-0005-0000-0000-000074970000}"/>
    <cellStyle name="20% - Accent1 4 3 2 2 2 3 3 3" xfId="38955" xr:uid="{00000000-0005-0000-0000-000075970000}"/>
    <cellStyle name="20% - Accent1 4 3 2 2 2 3 3 3 2" xfId="38956" xr:uid="{00000000-0005-0000-0000-000076970000}"/>
    <cellStyle name="20% - Accent1 4 3 2 2 2 3 3 4" xfId="38957" xr:uid="{00000000-0005-0000-0000-000077970000}"/>
    <cellStyle name="20% - Accent1 4 3 2 2 2 3 4" xfId="38958" xr:uid="{00000000-0005-0000-0000-000078970000}"/>
    <cellStyle name="20% - Accent1 4 3 2 2 2 3 4 2" xfId="38959" xr:uid="{00000000-0005-0000-0000-000079970000}"/>
    <cellStyle name="20% - Accent1 4 3 2 2 2 3 4 2 2" xfId="38960" xr:uid="{00000000-0005-0000-0000-00007A970000}"/>
    <cellStyle name="20% - Accent1 4 3 2 2 2 3 4 2 2 2" xfId="38961" xr:uid="{00000000-0005-0000-0000-00007B970000}"/>
    <cellStyle name="20% - Accent1 4 3 2 2 2 3 4 2 3" xfId="38962" xr:uid="{00000000-0005-0000-0000-00007C970000}"/>
    <cellStyle name="20% - Accent1 4 3 2 2 2 3 4 3" xfId="38963" xr:uid="{00000000-0005-0000-0000-00007D970000}"/>
    <cellStyle name="20% - Accent1 4 3 2 2 2 3 4 3 2" xfId="38964" xr:uid="{00000000-0005-0000-0000-00007E970000}"/>
    <cellStyle name="20% - Accent1 4 3 2 2 2 3 4 4" xfId="38965" xr:uid="{00000000-0005-0000-0000-00007F970000}"/>
    <cellStyle name="20% - Accent1 4 3 2 2 2 3 5" xfId="38966" xr:uid="{00000000-0005-0000-0000-000080970000}"/>
    <cellStyle name="20% - Accent1 4 3 2 2 2 3 5 2" xfId="38967" xr:uid="{00000000-0005-0000-0000-000081970000}"/>
    <cellStyle name="20% - Accent1 4 3 2 2 2 3 5 2 2" xfId="38968" xr:uid="{00000000-0005-0000-0000-000082970000}"/>
    <cellStyle name="20% - Accent1 4 3 2 2 2 3 5 3" xfId="38969" xr:uid="{00000000-0005-0000-0000-000083970000}"/>
    <cellStyle name="20% - Accent1 4 3 2 2 2 3 6" xfId="38970" xr:uid="{00000000-0005-0000-0000-000084970000}"/>
    <cellStyle name="20% - Accent1 4 3 2 2 2 3 6 2" xfId="38971" xr:uid="{00000000-0005-0000-0000-000085970000}"/>
    <cellStyle name="20% - Accent1 4 3 2 2 2 3 6 2 2" xfId="38972" xr:uid="{00000000-0005-0000-0000-000086970000}"/>
    <cellStyle name="20% - Accent1 4 3 2 2 2 3 6 3" xfId="38973" xr:uid="{00000000-0005-0000-0000-000087970000}"/>
    <cellStyle name="20% - Accent1 4 3 2 2 2 3 7" xfId="38974" xr:uid="{00000000-0005-0000-0000-000088970000}"/>
    <cellStyle name="20% - Accent1 4 3 2 2 2 3 7 2" xfId="38975" xr:uid="{00000000-0005-0000-0000-000089970000}"/>
    <cellStyle name="20% - Accent1 4 3 2 2 2 3 8" xfId="38976" xr:uid="{00000000-0005-0000-0000-00008A970000}"/>
    <cellStyle name="20% - Accent1 4 3 2 2 2 3 8 2" xfId="38977" xr:uid="{00000000-0005-0000-0000-00008B970000}"/>
    <cellStyle name="20% - Accent1 4 3 2 2 2 3 9" xfId="38978" xr:uid="{00000000-0005-0000-0000-00008C970000}"/>
    <cellStyle name="20% - Accent1 4 3 2 2 2 4" xfId="38979" xr:uid="{00000000-0005-0000-0000-00008D970000}"/>
    <cellStyle name="20% - Accent1 4 3 2 2 2 4 2" xfId="38980" xr:uid="{00000000-0005-0000-0000-00008E970000}"/>
    <cellStyle name="20% - Accent1 4 3 2 2 2 4 2 2" xfId="38981" xr:uid="{00000000-0005-0000-0000-00008F970000}"/>
    <cellStyle name="20% - Accent1 4 3 2 2 2 4 2 2 2" xfId="38982" xr:uid="{00000000-0005-0000-0000-000090970000}"/>
    <cellStyle name="20% - Accent1 4 3 2 2 2 4 2 3" xfId="38983" xr:uid="{00000000-0005-0000-0000-000091970000}"/>
    <cellStyle name="20% - Accent1 4 3 2 2 2 4 3" xfId="38984" xr:uid="{00000000-0005-0000-0000-000092970000}"/>
    <cellStyle name="20% - Accent1 4 3 2 2 2 4 3 2" xfId="38985" xr:uid="{00000000-0005-0000-0000-000093970000}"/>
    <cellStyle name="20% - Accent1 4 3 2 2 2 4 4" xfId="38986" xr:uid="{00000000-0005-0000-0000-000094970000}"/>
    <cellStyle name="20% - Accent1 4 3 2 2 2 5" xfId="38987" xr:uid="{00000000-0005-0000-0000-000095970000}"/>
    <cellStyle name="20% - Accent1 4 3 2 2 2 5 2" xfId="38988" xr:uid="{00000000-0005-0000-0000-000096970000}"/>
    <cellStyle name="20% - Accent1 4 3 2 2 2 5 2 2" xfId="38989" xr:uid="{00000000-0005-0000-0000-000097970000}"/>
    <cellStyle name="20% - Accent1 4 3 2 2 2 5 2 2 2" xfId="38990" xr:uid="{00000000-0005-0000-0000-000098970000}"/>
    <cellStyle name="20% - Accent1 4 3 2 2 2 5 2 3" xfId="38991" xr:uid="{00000000-0005-0000-0000-000099970000}"/>
    <cellStyle name="20% - Accent1 4 3 2 2 2 5 3" xfId="38992" xr:uid="{00000000-0005-0000-0000-00009A970000}"/>
    <cellStyle name="20% - Accent1 4 3 2 2 2 5 3 2" xfId="38993" xr:uid="{00000000-0005-0000-0000-00009B970000}"/>
    <cellStyle name="20% - Accent1 4 3 2 2 2 5 4" xfId="38994" xr:uid="{00000000-0005-0000-0000-00009C970000}"/>
    <cellStyle name="20% - Accent1 4 3 2 2 2 6" xfId="38995" xr:uid="{00000000-0005-0000-0000-00009D970000}"/>
    <cellStyle name="20% - Accent1 4 3 2 2 2 6 2" xfId="38996" xr:uid="{00000000-0005-0000-0000-00009E970000}"/>
    <cellStyle name="20% - Accent1 4 3 2 2 2 6 2 2" xfId="38997" xr:uid="{00000000-0005-0000-0000-00009F970000}"/>
    <cellStyle name="20% - Accent1 4 3 2 2 2 6 2 2 2" xfId="38998" xr:uid="{00000000-0005-0000-0000-0000A0970000}"/>
    <cellStyle name="20% - Accent1 4 3 2 2 2 6 2 3" xfId="38999" xr:uid="{00000000-0005-0000-0000-0000A1970000}"/>
    <cellStyle name="20% - Accent1 4 3 2 2 2 6 3" xfId="39000" xr:uid="{00000000-0005-0000-0000-0000A2970000}"/>
    <cellStyle name="20% - Accent1 4 3 2 2 2 6 3 2" xfId="39001" xr:uid="{00000000-0005-0000-0000-0000A3970000}"/>
    <cellStyle name="20% - Accent1 4 3 2 2 2 6 4" xfId="39002" xr:uid="{00000000-0005-0000-0000-0000A4970000}"/>
    <cellStyle name="20% - Accent1 4 3 2 2 2 7" xfId="39003" xr:uid="{00000000-0005-0000-0000-0000A5970000}"/>
    <cellStyle name="20% - Accent1 4 3 2 2 2 7 2" xfId="39004" xr:uid="{00000000-0005-0000-0000-0000A6970000}"/>
    <cellStyle name="20% - Accent1 4 3 2 2 2 7 2 2" xfId="39005" xr:uid="{00000000-0005-0000-0000-0000A7970000}"/>
    <cellStyle name="20% - Accent1 4 3 2 2 2 7 3" xfId="39006" xr:uid="{00000000-0005-0000-0000-0000A8970000}"/>
    <cellStyle name="20% - Accent1 4 3 2 2 2 8" xfId="39007" xr:uid="{00000000-0005-0000-0000-0000A9970000}"/>
    <cellStyle name="20% - Accent1 4 3 2 2 2 8 2" xfId="39008" xr:uid="{00000000-0005-0000-0000-0000AA970000}"/>
    <cellStyle name="20% - Accent1 4 3 2 2 2 8 2 2" xfId="39009" xr:uid="{00000000-0005-0000-0000-0000AB970000}"/>
    <cellStyle name="20% - Accent1 4 3 2 2 2 8 3" xfId="39010" xr:uid="{00000000-0005-0000-0000-0000AC970000}"/>
    <cellStyle name="20% - Accent1 4 3 2 2 2 9" xfId="39011" xr:uid="{00000000-0005-0000-0000-0000AD970000}"/>
    <cellStyle name="20% - Accent1 4 3 2 2 2 9 2" xfId="39012" xr:uid="{00000000-0005-0000-0000-0000AE970000}"/>
    <cellStyle name="20% - Accent1 4 3 2 2 3" xfId="39013" xr:uid="{00000000-0005-0000-0000-0000AF970000}"/>
    <cellStyle name="20% - Accent1 4 3 2 2 3 10" xfId="39014" xr:uid="{00000000-0005-0000-0000-0000B0970000}"/>
    <cellStyle name="20% - Accent1 4 3 2 2 3 10 2" xfId="39015" xr:uid="{00000000-0005-0000-0000-0000B1970000}"/>
    <cellStyle name="20% - Accent1 4 3 2 2 3 11" xfId="39016" xr:uid="{00000000-0005-0000-0000-0000B2970000}"/>
    <cellStyle name="20% - Accent1 4 3 2 2 3 2" xfId="39017" xr:uid="{00000000-0005-0000-0000-0000B3970000}"/>
    <cellStyle name="20% - Accent1 4 3 2 2 3 2 2" xfId="39018" xr:uid="{00000000-0005-0000-0000-0000B4970000}"/>
    <cellStyle name="20% - Accent1 4 3 2 2 3 2 2 2" xfId="39019" xr:uid="{00000000-0005-0000-0000-0000B5970000}"/>
    <cellStyle name="20% - Accent1 4 3 2 2 3 2 2 2 2" xfId="39020" xr:uid="{00000000-0005-0000-0000-0000B6970000}"/>
    <cellStyle name="20% - Accent1 4 3 2 2 3 2 2 2 2 2" xfId="39021" xr:uid="{00000000-0005-0000-0000-0000B7970000}"/>
    <cellStyle name="20% - Accent1 4 3 2 2 3 2 2 2 3" xfId="39022" xr:uid="{00000000-0005-0000-0000-0000B8970000}"/>
    <cellStyle name="20% - Accent1 4 3 2 2 3 2 2 3" xfId="39023" xr:uid="{00000000-0005-0000-0000-0000B9970000}"/>
    <cellStyle name="20% - Accent1 4 3 2 2 3 2 2 3 2" xfId="39024" xr:uid="{00000000-0005-0000-0000-0000BA970000}"/>
    <cellStyle name="20% - Accent1 4 3 2 2 3 2 2 4" xfId="39025" xr:uid="{00000000-0005-0000-0000-0000BB970000}"/>
    <cellStyle name="20% - Accent1 4 3 2 2 3 2 3" xfId="39026" xr:uid="{00000000-0005-0000-0000-0000BC970000}"/>
    <cellStyle name="20% - Accent1 4 3 2 2 3 2 3 2" xfId="39027" xr:uid="{00000000-0005-0000-0000-0000BD970000}"/>
    <cellStyle name="20% - Accent1 4 3 2 2 3 2 3 2 2" xfId="39028" xr:uid="{00000000-0005-0000-0000-0000BE970000}"/>
    <cellStyle name="20% - Accent1 4 3 2 2 3 2 3 2 2 2" xfId="39029" xr:uid="{00000000-0005-0000-0000-0000BF970000}"/>
    <cellStyle name="20% - Accent1 4 3 2 2 3 2 3 2 3" xfId="39030" xr:uid="{00000000-0005-0000-0000-0000C0970000}"/>
    <cellStyle name="20% - Accent1 4 3 2 2 3 2 3 3" xfId="39031" xr:uid="{00000000-0005-0000-0000-0000C1970000}"/>
    <cellStyle name="20% - Accent1 4 3 2 2 3 2 3 3 2" xfId="39032" xr:uid="{00000000-0005-0000-0000-0000C2970000}"/>
    <cellStyle name="20% - Accent1 4 3 2 2 3 2 3 4" xfId="39033" xr:uid="{00000000-0005-0000-0000-0000C3970000}"/>
    <cellStyle name="20% - Accent1 4 3 2 2 3 2 4" xfId="39034" xr:uid="{00000000-0005-0000-0000-0000C4970000}"/>
    <cellStyle name="20% - Accent1 4 3 2 2 3 2 4 2" xfId="39035" xr:uid="{00000000-0005-0000-0000-0000C5970000}"/>
    <cellStyle name="20% - Accent1 4 3 2 2 3 2 4 2 2" xfId="39036" xr:uid="{00000000-0005-0000-0000-0000C6970000}"/>
    <cellStyle name="20% - Accent1 4 3 2 2 3 2 4 2 2 2" xfId="39037" xr:uid="{00000000-0005-0000-0000-0000C7970000}"/>
    <cellStyle name="20% - Accent1 4 3 2 2 3 2 4 2 3" xfId="39038" xr:uid="{00000000-0005-0000-0000-0000C8970000}"/>
    <cellStyle name="20% - Accent1 4 3 2 2 3 2 4 3" xfId="39039" xr:uid="{00000000-0005-0000-0000-0000C9970000}"/>
    <cellStyle name="20% - Accent1 4 3 2 2 3 2 4 3 2" xfId="39040" xr:uid="{00000000-0005-0000-0000-0000CA970000}"/>
    <cellStyle name="20% - Accent1 4 3 2 2 3 2 4 4" xfId="39041" xr:uid="{00000000-0005-0000-0000-0000CB970000}"/>
    <cellStyle name="20% - Accent1 4 3 2 2 3 2 5" xfId="39042" xr:uid="{00000000-0005-0000-0000-0000CC970000}"/>
    <cellStyle name="20% - Accent1 4 3 2 2 3 2 5 2" xfId="39043" xr:uid="{00000000-0005-0000-0000-0000CD970000}"/>
    <cellStyle name="20% - Accent1 4 3 2 2 3 2 5 2 2" xfId="39044" xr:uid="{00000000-0005-0000-0000-0000CE970000}"/>
    <cellStyle name="20% - Accent1 4 3 2 2 3 2 5 3" xfId="39045" xr:uid="{00000000-0005-0000-0000-0000CF970000}"/>
    <cellStyle name="20% - Accent1 4 3 2 2 3 2 6" xfId="39046" xr:uid="{00000000-0005-0000-0000-0000D0970000}"/>
    <cellStyle name="20% - Accent1 4 3 2 2 3 2 6 2" xfId="39047" xr:uid="{00000000-0005-0000-0000-0000D1970000}"/>
    <cellStyle name="20% - Accent1 4 3 2 2 3 2 6 2 2" xfId="39048" xr:uid="{00000000-0005-0000-0000-0000D2970000}"/>
    <cellStyle name="20% - Accent1 4 3 2 2 3 2 6 3" xfId="39049" xr:uid="{00000000-0005-0000-0000-0000D3970000}"/>
    <cellStyle name="20% - Accent1 4 3 2 2 3 2 7" xfId="39050" xr:uid="{00000000-0005-0000-0000-0000D4970000}"/>
    <cellStyle name="20% - Accent1 4 3 2 2 3 2 7 2" xfId="39051" xr:uid="{00000000-0005-0000-0000-0000D5970000}"/>
    <cellStyle name="20% - Accent1 4 3 2 2 3 2 8" xfId="39052" xr:uid="{00000000-0005-0000-0000-0000D6970000}"/>
    <cellStyle name="20% - Accent1 4 3 2 2 3 2 8 2" xfId="39053" xr:uid="{00000000-0005-0000-0000-0000D7970000}"/>
    <cellStyle name="20% - Accent1 4 3 2 2 3 2 9" xfId="39054" xr:uid="{00000000-0005-0000-0000-0000D8970000}"/>
    <cellStyle name="20% - Accent1 4 3 2 2 3 3" xfId="39055" xr:uid="{00000000-0005-0000-0000-0000D9970000}"/>
    <cellStyle name="20% - Accent1 4 3 2 2 3 3 2" xfId="39056" xr:uid="{00000000-0005-0000-0000-0000DA970000}"/>
    <cellStyle name="20% - Accent1 4 3 2 2 3 3 2 2" xfId="39057" xr:uid="{00000000-0005-0000-0000-0000DB970000}"/>
    <cellStyle name="20% - Accent1 4 3 2 2 3 3 2 2 2" xfId="39058" xr:uid="{00000000-0005-0000-0000-0000DC970000}"/>
    <cellStyle name="20% - Accent1 4 3 2 2 3 3 2 2 2 2" xfId="39059" xr:uid="{00000000-0005-0000-0000-0000DD970000}"/>
    <cellStyle name="20% - Accent1 4 3 2 2 3 3 2 2 3" xfId="39060" xr:uid="{00000000-0005-0000-0000-0000DE970000}"/>
    <cellStyle name="20% - Accent1 4 3 2 2 3 3 2 3" xfId="39061" xr:uid="{00000000-0005-0000-0000-0000DF970000}"/>
    <cellStyle name="20% - Accent1 4 3 2 2 3 3 2 3 2" xfId="39062" xr:uid="{00000000-0005-0000-0000-0000E0970000}"/>
    <cellStyle name="20% - Accent1 4 3 2 2 3 3 2 4" xfId="39063" xr:uid="{00000000-0005-0000-0000-0000E1970000}"/>
    <cellStyle name="20% - Accent1 4 3 2 2 3 3 3" xfId="39064" xr:uid="{00000000-0005-0000-0000-0000E2970000}"/>
    <cellStyle name="20% - Accent1 4 3 2 2 3 3 3 2" xfId="39065" xr:uid="{00000000-0005-0000-0000-0000E3970000}"/>
    <cellStyle name="20% - Accent1 4 3 2 2 3 3 3 2 2" xfId="39066" xr:uid="{00000000-0005-0000-0000-0000E4970000}"/>
    <cellStyle name="20% - Accent1 4 3 2 2 3 3 3 2 2 2" xfId="39067" xr:uid="{00000000-0005-0000-0000-0000E5970000}"/>
    <cellStyle name="20% - Accent1 4 3 2 2 3 3 3 2 3" xfId="39068" xr:uid="{00000000-0005-0000-0000-0000E6970000}"/>
    <cellStyle name="20% - Accent1 4 3 2 2 3 3 3 3" xfId="39069" xr:uid="{00000000-0005-0000-0000-0000E7970000}"/>
    <cellStyle name="20% - Accent1 4 3 2 2 3 3 3 3 2" xfId="39070" xr:uid="{00000000-0005-0000-0000-0000E8970000}"/>
    <cellStyle name="20% - Accent1 4 3 2 2 3 3 3 4" xfId="39071" xr:uid="{00000000-0005-0000-0000-0000E9970000}"/>
    <cellStyle name="20% - Accent1 4 3 2 2 3 3 4" xfId="39072" xr:uid="{00000000-0005-0000-0000-0000EA970000}"/>
    <cellStyle name="20% - Accent1 4 3 2 2 3 3 4 2" xfId="39073" xr:uid="{00000000-0005-0000-0000-0000EB970000}"/>
    <cellStyle name="20% - Accent1 4 3 2 2 3 3 4 2 2" xfId="39074" xr:uid="{00000000-0005-0000-0000-0000EC970000}"/>
    <cellStyle name="20% - Accent1 4 3 2 2 3 3 4 2 2 2" xfId="39075" xr:uid="{00000000-0005-0000-0000-0000ED970000}"/>
    <cellStyle name="20% - Accent1 4 3 2 2 3 3 4 2 3" xfId="39076" xr:uid="{00000000-0005-0000-0000-0000EE970000}"/>
    <cellStyle name="20% - Accent1 4 3 2 2 3 3 4 3" xfId="39077" xr:uid="{00000000-0005-0000-0000-0000EF970000}"/>
    <cellStyle name="20% - Accent1 4 3 2 2 3 3 4 3 2" xfId="39078" xr:uid="{00000000-0005-0000-0000-0000F0970000}"/>
    <cellStyle name="20% - Accent1 4 3 2 2 3 3 4 4" xfId="39079" xr:uid="{00000000-0005-0000-0000-0000F1970000}"/>
    <cellStyle name="20% - Accent1 4 3 2 2 3 3 5" xfId="39080" xr:uid="{00000000-0005-0000-0000-0000F2970000}"/>
    <cellStyle name="20% - Accent1 4 3 2 2 3 3 5 2" xfId="39081" xr:uid="{00000000-0005-0000-0000-0000F3970000}"/>
    <cellStyle name="20% - Accent1 4 3 2 2 3 3 5 2 2" xfId="39082" xr:uid="{00000000-0005-0000-0000-0000F4970000}"/>
    <cellStyle name="20% - Accent1 4 3 2 2 3 3 5 3" xfId="39083" xr:uid="{00000000-0005-0000-0000-0000F5970000}"/>
    <cellStyle name="20% - Accent1 4 3 2 2 3 3 6" xfId="39084" xr:uid="{00000000-0005-0000-0000-0000F6970000}"/>
    <cellStyle name="20% - Accent1 4 3 2 2 3 3 6 2" xfId="39085" xr:uid="{00000000-0005-0000-0000-0000F7970000}"/>
    <cellStyle name="20% - Accent1 4 3 2 2 3 3 6 2 2" xfId="39086" xr:uid="{00000000-0005-0000-0000-0000F8970000}"/>
    <cellStyle name="20% - Accent1 4 3 2 2 3 3 6 3" xfId="39087" xr:uid="{00000000-0005-0000-0000-0000F9970000}"/>
    <cellStyle name="20% - Accent1 4 3 2 2 3 3 7" xfId="39088" xr:uid="{00000000-0005-0000-0000-0000FA970000}"/>
    <cellStyle name="20% - Accent1 4 3 2 2 3 3 7 2" xfId="39089" xr:uid="{00000000-0005-0000-0000-0000FB970000}"/>
    <cellStyle name="20% - Accent1 4 3 2 2 3 3 8" xfId="39090" xr:uid="{00000000-0005-0000-0000-0000FC970000}"/>
    <cellStyle name="20% - Accent1 4 3 2 2 3 3 8 2" xfId="39091" xr:uid="{00000000-0005-0000-0000-0000FD970000}"/>
    <cellStyle name="20% - Accent1 4 3 2 2 3 3 9" xfId="39092" xr:uid="{00000000-0005-0000-0000-0000FE970000}"/>
    <cellStyle name="20% - Accent1 4 3 2 2 3 4" xfId="39093" xr:uid="{00000000-0005-0000-0000-0000FF970000}"/>
    <cellStyle name="20% - Accent1 4 3 2 2 3 4 2" xfId="39094" xr:uid="{00000000-0005-0000-0000-000000980000}"/>
    <cellStyle name="20% - Accent1 4 3 2 2 3 4 2 2" xfId="39095" xr:uid="{00000000-0005-0000-0000-000001980000}"/>
    <cellStyle name="20% - Accent1 4 3 2 2 3 4 2 2 2" xfId="39096" xr:uid="{00000000-0005-0000-0000-000002980000}"/>
    <cellStyle name="20% - Accent1 4 3 2 2 3 4 2 3" xfId="39097" xr:uid="{00000000-0005-0000-0000-000003980000}"/>
    <cellStyle name="20% - Accent1 4 3 2 2 3 4 3" xfId="39098" xr:uid="{00000000-0005-0000-0000-000004980000}"/>
    <cellStyle name="20% - Accent1 4 3 2 2 3 4 3 2" xfId="39099" xr:uid="{00000000-0005-0000-0000-000005980000}"/>
    <cellStyle name="20% - Accent1 4 3 2 2 3 4 4" xfId="39100" xr:uid="{00000000-0005-0000-0000-000006980000}"/>
    <cellStyle name="20% - Accent1 4 3 2 2 3 5" xfId="39101" xr:uid="{00000000-0005-0000-0000-000007980000}"/>
    <cellStyle name="20% - Accent1 4 3 2 2 3 5 2" xfId="39102" xr:uid="{00000000-0005-0000-0000-000008980000}"/>
    <cellStyle name="20% - Accent1 4 3 2 2 3 5 2 2" xfId="39103" xr:uid="{00000000-0005-0000-0000-000009980000}"/>
    <cellStyle name="20% - Accent1 4 3 2 2 3 5 2 2 2" xfId="39104" xr:uid="{00000000-0005-0000-0000-00000A980000}"/>
    <cellStyle name="20% - Accent1 4 3 2 2 3 5 2 3" xfId="39105" xr:uid="{00000000-0005-0000-0000-00000B980000}"/>
    <cellStyle name="20% - Accent1 4 3 2 2 3 5 3" xfId="39106" xr:uid="{00000000-0005-0000-0000-00000C980000}"/>
    <cellStyle name="20% - Accent1 4 3 2 2 3 5 3 2" xfId="39107" xr:uid="{00000000-0005-0000-0000-00000D980000}"/>
    <cellStyle name="20% - Accent1 4 3 2 2 3 5 4" xfId="39108" xr:uid="{00000000-0005-0000-0000-00000E980000}"/>
    <cellStyle name="20% - Accent1 4 3 2 2 3 6" xfId="39109" xr:uid="{00000000-0005-0000-0000-00000F980000}"/>
    <cellStyle name="20% - Accent1 4 3 2 2 3 6 2" xfId="39110" xr:uid="{00000000-0005-0000-0000-000010980000}"/>
    <cellStyle name="20% - Accent1 4 3 2 2 3 6 2 2" xfId="39111" xr:uid="{00000000-0005-0000-0000-000011980000}"/>
    <cellStyle name="20% - Accent1 4 3 2 2 3 6 2 2 2" xfId="39112" xr:uid="{00000000-0005-0000-0000-000012980000}"/>
    <cellStyle name="20% - Accent1 4 3 2 2 3 6 2 3" xfId="39113" xr:uid="{00000000-0005-0000-0000-000013980000}"/>
    <cellStyle name="20% - Accent1 4 3 2 2 3 6 3" xfId="39114" xr:uid="{00000000-0005-0000-0000-000014980000}"/>
    <cellStyle name="20% - Accent1 4 3 2 2 3 6 3 2" xfId="39115" xr:uid="{00000000-0005-0000-0000-000015980000}"/>
    <cellStyle name="20% - Accent1 4 3 2 2 3 6 4" xfId="39116" xr:uid="{00000000-0005-0000-0000-000016980000}"/>
    <cellStyle name="20% - Accent1 4 3 2 2 3 7" xfId="39117" xr:uid="{00000000-0005-0000-0000-000017980000}"/>
    <cellStyle name="20% - Accent1 4 3 2 2 3 7 2" xfId="39118" xr:uid="{00000000-0005-0000-0000-000018980000}"/>
    <cellStyle name="20% - Accent1 4 3 2 2 3 7 2 2" xfId="39119" xr:uid="{00000000-0005-0000-0000-000019980000}"/>
    <cellStyle name="20% - Accent1 4 3 2 2 3 7 3" xfId="39120" xr:uid="{00000000-0005-0000-0000-00001A980000}"/>
    <cellStyle name="20% - Accent1 4 3 2 2 3 8" xfId="39121" xr:uid="{00000000-0005-0000-0000-00001B980000}"/>
    <cellStyle name="20% - Accent1 4 3 2 2 3 8 2" xfId="39122" xr:uid="{00000000-0005-0000-0000-00001C980000}"/>
    <cellStyle name="20% - Accent1 4 3 2 2 3 8 2 2" xfId="39123" xr:uid="{00000000-0005-0000-0000-00001D980000}"/>
    <cellStyle name="20% - Accent1 4 3 2 2 3 8 3" xfId="39124" xr:uid="{00000000-0005-0000-0000-00001E980000}"/>
    <cellStyle name="20% - Accent1 4 3 2 2 3 9" xfId="39125" xr:uid="{00000000-0005-0000-0000-00001F980000}"/>
    <cellStyle name="20% - Accent1 4 3 2 2 3 9 2" xfId="39126" xr:uid="{00000000-0005-0000-0000-000020980000}"/>
    <cellStyle name="20% - Accent1 4 3 2 2 4" xfId="39127" xr:uid="{00000000-0005-0000-0000-000021980000}"/>
    <cellStyle name="20% - Accent1 4 3 2 2 4 10" xfId="39128" xr:uid="{00000000-0005-0000-0000-000022980000}"/>
    <cellStyle name="20% - Accent1 4 3 2 2 4 10 2" xfId="39129" xr:uid="{00000000-0005-0000-0000-000023980000}"/>
    <cellStyle name="20% - Accent1 4 3 2 2 4 11" xfId="39130" xr:uid="{00000000-0005-0000-0000-000024980000}"/>
    <cellStyle name="20% - Accent1 4 3 2 2 4 2" xfId="39131" xr:uid="{00000000-0005-0000-0000-000025980000}"/>
    <cellStyle name="20% - Accent1 4 3 2 2 4 2 2" xfId="39132" xr:uid="{00000000-0005-0000-0000-000026980000}"/>
    <cellStyle name="20% - Accent1 4 3 2 2 4 2 2 2" xfId="39133" xr:uid="{00000000-0005-0000-0000-000027980000}"/>
    <cellStyle name="20% - Accent1 4 3 2 2 4 2 2 2 2" xfId="39134" xr:uid="{00000000-0005-0000-0000-000028980000}"/>
    <cellStyle name="20% - Accent1 4 3 2 2 4 2 2 2 2 2" xfId="39135" xr:uid="{00000000-0005-0000-0000-000029980000}"/>
    <cellStyle name="20% - Accent1 4 3 2 2 4 2 2 2 3" xfId="39136" xr:uid="{00000000-0005-0000-0000-00002A980000}"/>
    <cellStyle name="20% - Accent1 4 3 2 2 4 2 2 3" xfId="39137" xr:uid="{00000000-0005-0000-0000-00002B980000}"/>
    <cellStyle name="20% - Accent1 4 3 2 2 4 2 2 3 2" xfId="39138" xr:uid="{00000000-0005-0000-0000-00002C980000}"/>
    <cellStyle name="20% - Accent1 4 3 2 2 4 2 2 4" xfId="39139" xr:uid="{00000000-0005-0000-0000-00002D980000}"/>
    <cellStyle name="20% - Accent1 4 3 2 2 4 2 3" xfId="39140" xr:uid="{00000000-0005-0000-0000-00002E980000}"/>
    <cellStyle name="20% - Accent1 4 3 2 2 4 2 3 2" xfId="39141" xr:uid="{00000000-0005-0000-0000-00002F980000}"/>
    <cellStyle name="20% - Accent1 4 3 2 2 4 2 3 2 2" xfId="39142" xr:uid="{00000000-0005-0000-0000-000030980000}"/>
    <cellStyle name="20% - Accent1 4 3 2 2 4 2 3 2 2 2" xfId="39143" xr:uid="{00000000-0005-0000-0000-000031980000}"/>
    <cellStyle name="20% - Accent1 4 3 2 2 4 2 3 2 3" xfId="39144" xr:uid="{00000000-0005-0000-0000-000032980000}"/>
    <cellStyle name="20% - Accent1 4 3 2 2 4 2 3 3" xfId="39145" xr:uid="{00000000-0005-0000-0000-000033980000}"/>
    <cellStyle name="20% - Accent1 4 3 2 2 4 2 3 3 2" xfId="39146" xr:uid="{00000000-0005-0000-0000-000034980000}"/>
    <cellStyle name="20% - Accent1 4 3 2 2 4 2 3 4" xfId="39147" xr:uid="{00000000-0005-0000-0000-000035980000}"/>
    <cellStyle name="20% - Accent1 4 3 2 2 4 2 4" xfId="39148" xr:uid="{00000000-0005-0000-0000-000036980000}"/>
    <cellStyle name="20% - Accent1 4 3 2 2 4 2 4 2" xfId="39149" xr:uid="{00000000-0005-0000-0000-000037980000}"/>
    <cellStyle name="20% - Accent1 4 3 2 2 4 2 4 2 2" xfId="39150" xr:uid="{00000000-0005-0000-0000-000038980000}"/>
    <cellStyle name="20% - Accent1 4 3 2 2 4 2 4 2 2 2" xfId="39151" xr:uid="{00000000-0005-0000-0000-000039980000}"/>
    <cellStyle name="20% - Accent1 4 3 2 2 4 2 4 2 3" xfId="39152" xr:uid="{00000000-0005-0000-0000-00003A980000}"/>
    <cellStyle name="20% - Accent1 4 3 2 2 4 2 4 3" xfId="39153" xr:uid="{00000000-0005-0000-0000-00003B980000}"/>
    <cellStyle name="20% - Accent1 4 3 2 2 4 2 4 3 2" xfId="39154" xr:uid="{00000000-0005-0000-0000-00003C980000}"/>
    <cellStyle name="20% - Accent1 4 3 2 2 4 2 4 4" xfId="39155" xr:uid="{00000000-0005-0000-0000-00003D980000}"/>
    <cellStyle name="20% - Accent1 4 3 2 2 4 2 5" xfId="39156" xr:uid="{00000000-0005-0000-0000-00003E980000}"/>
    <cellStyle name="20% - Accent1 4 3 2 2 4 2 5 2" xfId="39157" xr:uid="{00000000-0005-0000-0000-00003F980000}"/>
    <cellStyle name="20% - Accent1 4 3 2 2 4 2 5 2 2" xfId="39158" xr:uid="{00000000-0005-0000-0000-000040980000}"/>
    <cellStyle name="20% - Accent1 4 3 2 2 4 2 5 3" xfId="39159" xr:uid="{00000000-0005-0000-0000-000041980000}"/>
    <cellStyle name="20% - Accent1 4 3 2 2 4 2 6" xfId="39160" xr:uid="{00000000-0005-0000-0000-000042980000}"/>
    <cellStyle name="20% - Accent1 4 3 2 2 4 2 6 2" xfId="39161" xr:uid="{00000000-0005-0000-0000-000043980000}"/>
    <cellStyle name="20% - Accent1 4 3 2 2 4 2 6 2 2" xfId="39162" xr:uid="{00000000-0005-0000-0000-000044980000}"/>
    <cellStyle name="20% - Accent1 4 3 2 2 4 2 6 3" xfId="39163" xr:uid="{00000000-0005-0000-0000-000045980000}"/>
    <cellStyle name="20% - Accent1 4 3 2 2 4 2 7" xfId="39164" xr:uid="{00000000-0005-0000-0000-000046980000}"/>
    <cellStyle name="20% - Accent1 4 3 2 2 4 2 7 2" xfId="39165" xr:uid="{00000000-0005-0000-0000-000047980000}"/>
    <cellStyle name="20% - Accent1 4 3 2 2 4 2 8" xfId="39166" xr:uid="{00000000-0005-0000-0000-000048980000}"/>
    <cellStyle name="20% - Accent1 4 3 2 2 4 2 8 2" xfId="39167" xr:uid="{00000000-0005-0000-0000-000049980000}"/>
    <cellStyle name="20% - Accent1 4 3 2 2 4 2 9" xfId="39168" xr:uid="{00000000-0005-0000-0000-00004A980000}"/>
    <cellStyle name="20% - Accent1 4 3 2 2 4 3" xfId="39169" xr:uid="{00000000-0005-0000-0000-00004B980000}"/>
    <cellStyle name="20% - Accent1 4 3 2 2 4 3 2" xfId="39170" xr:uid="{00000000-0005-0000-0000-00004C980000}"/>
    <cellStyle name="20% - Accent1 4 3 2 2 4 3 2 2" xfId="39171" xr:uid="{00000000-0005-0000-0000-00004D980000}"/>
    <cellStyle name="20% - Accent1 4 3 2 2 4 3 2 2 2" xfId="39172" xr:uid="{00000000-0005-0000-0000-00004E980000}"/>
    <cellStyle name="20% - Accent1 4 3 2 2 4 3 2 2 2 2" xfId="39173" xr:uid="{00000000-0005-0000-0000-00004F980000}"/>
    <cellStyle name="20% - Accent1 4 3 2 2 4 3 2 2 3" xfId="39174" xr:uid="{00000000-0005-0000-0000-000050980000}"/>
    <cellStyle name="20% - Accent1 4 3 2 2 4 3 2 3" xfId="39175" xr:uid="{00000000-0005-0000-0000-000051980000}"/>
    <cellStyle name="20% - Accent1 4 3 2 2 4 3 2 3 2" xfId="39176" xr:uid="{00000000-0005-0000-0000-000052980000}"/>
    <cellStyle name="20% - Accent1 4 3 2 2 4 3 2 4" xfId="39177" xr:uid="{00000000-0005-0000-0000-000053980000}"/>
    <cellStyle name="20% - Accent1 4 3 2 2 4 3 3" xfId="39178" xr:uid="{00000000-0005-0000-0000-000054980000}"/>
    <cellStyle name="20% - Accent1 4 3 2 2 4 3 3 2" xfId="39179" xr:uid="{00000000-0005-0000-0000-000055980000}"/>
    <cellStyle name="20% - Accent1 4 3 2 2 4 3 3 2 2" xfId="39180" xr:uid="{00000000-0005-0000-0000-000056980000}"/>
    <cellStyle name="20% - Accent1 4 3 2 2 4 3 3 2 2 2" xfId="39181" xr:uid="{00000000-0005-0000-0000-000057980000}"/>
    <cellStyle name="20% - Accent1 4 3 2 2 4 3 3 2 3" xfId="39182" xr:uid="{00000000-0005-0000-0000-000058980000}"/>
    <cellStyle name="20% - Accent1 4 3 2 2 4 3 3 3" xfId="39183" xr:uid="{00000000-0005-0000-0000-000059980000}"/>
    <cellStyle name="20% - Accent1 4 3 2 2 4 3 3 3 2" xfId="39184" xr:uid="{00000000-0005-0000-0000-00005A980000}"/>
    <cellStyle name="20% - Accent1 4 3 2 2 4 3 3 4" xfId="39185" xr:uid="{00000000-0005-0000-0000-00005B980000}"/>
    <cellStyle name="20% - Accent1 4 3 2 2 4 3 4" xfId="39186" xr:uid="{00000000-0005-0000-0000-00005C980000}"/>
    <cellStyle name="20% - Accent1 4 3 2 2 4 3 4 2" xfId="39187" xr:uid="{00000000-0005-0000-0000-00005D980000}"/>
    <cellStyle name="20% - Accent1 4 3 2 2 4 3 4 2 2" xfId="39188" xr:uid="{00000000-0005-0000-0000-00005E980000}"/>
    <cellStyle name="20% - Accent1 4 3 2 2 4 3 4 2 2 2" xfId="39189" xr:uid="{00000000-0005-0000-0000-00005F980000}"/>
    <cellStyle name="20% - Accent1 4 3 2 2 4 3 4 2 3" xfId="39190" xr:uid="{00000000-0005-0000-0000-000060980000}"/>
    <cellStyle name="20% - Accent1 4 3 2 2 4 3 4 3" xfId="39191" xr:uid="{00000000-0005-0000-0000-000061980000}"/>
    <cellStyle name="20% - Accent1 4 3 2 2 4 3 4 3 2" xfId="39192" xr:uid="{00000000-0005-0000-0000-000062980000}"/>
    <cellStyle name="20% - Accent1 4 3 2 2 4 3 4 4" xfId="39193" xr:uid="{00000000-0005-0000-0000-000063980000}"/>
    <cellStyle name="20% - Accent1 4 3 2 2 4 3 5" xfId="39194" xr:uid="{00000000-0005-0000-0000-000064980000}"/>
    <cellStyle name="20% - Accent1 4 3 2 2 4 3 5 2" xfId="39195" xr:uid="{00000000-0005-0000-0000-000065980000}"/>
    <cellStyle name="20% - Accent1 4 3 2 2 4 3 5 2 2" xfId="39196" xr:uid="{00000000-0005-0000-0000-000066980000}"/>
    <cellStyle name="20% - Accent1 4 3 2 2 4 3 5 3" xfId="39197" xr:uid="{00000000-0005-0000-0000-000067980000}"/>
    <cellStyle name="20% - Accent1 4 3 2 2 4 3 6" xfId="39198" xr:uid="{00000000-0005-0000-0000-000068980000}"/>
    <cellStyle name="20% - Accent1 4 3 2 2 4 3 6 2" xfId="39199" xr:uid="{00000000-0005-0000-0000-000069980000}"/>
    <cellStyle name="20% - Accent1 4 3 2 2 4 3 6 2 2" xfId="39200" xr:uid="{00000000-0005-0000-0000-00006A980000}"/>
    <cellStyle name="20% - Accent1 4 3 2 2 4 3 6 3" xfId="39201" xr:uid="{00000000-0005-0000-0000-00006B980000}"/>
    <cellStyle name="20% - Accent1 4 3 2 2 4 3 7" xfId="39202" xr:uid="{00000000-0005-0000-0000-00006C980000}"/>
    <cellStyle name="20% - Accent1 4 3 2 2 4 3 7 2" xfId="39203" xr:uid="{00000000-0005-0000-0000-00006D980000}"/>
    <cellStyle name="20% - Accent1 4 3 2 2 4 3 8" xfId="39204" xr:uid="{00000000-0005-0000-0000-00006E980000}"/>
    <cellStyle name="20% - Accent1 4 3 2 2 4 3 8 2" xfId="39205" xr:uid="{00000000-0005-0000-0000-00006F980000}"/>
    <cellStyle name="20% - Accent1 4 3 2 2 4 3 9" xfId="39206" xr:uid="{00000000-0005-0000-0000-000070980000}"/>
    <cellStyle name="20% - Accent1 4 3 2 2 4 4" xfId="39207" xr:uid="{00000000-0005-0000-0000-000071980000}"/>
    <cellStyle name="20% - Accent1 4 3 2 2 4 4 2" xfId="39208" xr:uid="{00000000-0005-0000-0000-000072980000}"/>
    <cellStyle name="20% - Accent1 4 3 2 2 4 4 2 2" xfId="39209" xr:uid="{00000000-0005-0000-0000-000073980000}"/>
    <cellStyle name="20% - Accent1 4 3 2 2 4 4 2 2 2" xfId="39210" xr:uid="{00000000-0005-0000-0000-000074980000}"/>
    <cellStyle name="20% - Accent1 4 3 2 2 4 4 2 3" xfId="39211" xr:uid="{00000000-0005-0000-0000-000075980000}"/>
    <cellStyle name="20% - Accent1 4 3 2 2 4 4 3" xfId="39212" xr:uid="{00000000-0005-0000-0000-000076980000}"/>
    <cellStyle name="20% - Accent1 4 3 2 2 4 4 3 2" xfId="39213" xr:uid="{00000000-0005-0000-0000-000077980000}"/>
    <cellStyle name="20% - Accent1 4 3 2 2 4 4 4" xfId="39214" xr:uid="{00000000-0005-0000-0000-000078980000}"/>
    <cellStyle name="20% - Accent1 4 3 2 2 4 5" xfId="39215" xr:uid="{00000000-0005-0000-0000-000079980000}"/>
    <cellStyle name="20% - Accent1 4 3 2 2 4 5 2" xfId="39216" xr:uid="{00000000-0005-0000-0000-00007A980000}"/>
    <cellStyle name="20% - Accent1 4 3 2 2 4 5 2 2" xfId="39217" xr:uid="{00000000-0005-0000-0000-00007B980000}"/>
    <cellStyle name="20% - Accent1 4 3 2 2 4 5 2 2 2" xfId="39218" xr:uid="{00000000-0005-0000-0000-00007C980000}"/>
    <cellStyle name="20% - Accent1 4 3 2 2 4 5 2 3" xfId="39219" xr:uid="{00000000-0005-0000-0000-00007D980000}"/>
    <cellStyle name="20% - Accent1 4 3 2 2 4 5 3" xfId="39220" xr:uid="{00000000-0005-0000-0000-00007E980000}"/>
    <cellStyle name="20% - Accent1 4 3 2 2 4 5 3 2" xfId="39221" xr:uid="{00000000-0005-0000-0000-00007F980000}"/>
    <cellStyle name="20% - Accent1 4 3 2 2 4 5 4" xfId="39222" xr:uid="{00000000-0005-0000-0000-000080980000}"/>
    <cellStyle name="20% - Accent1 4 3 2 2 4 6" xfId="39223" xr:uid="{00000000-0005-0000-0000-000081980000}"/>
    <cellStyle name="20% - Accent1 4 3 2 2 4 6 2" xfId="39224" xr:uid="{00000000-0005-0000-0000-000082980000}"/>
    <cellStyle name="20% - Accent1 4 3 2 2 4 6 2 2" xfId="39225" xr:uid="{00000000-0005-0000-0000-000083980000}"/>
    <cellStyle name="20% - Accent1 4 3 2 2 4 6 2 2 2" xfId="39226" xr:uid="{00000000-0005-0000-0000-000084980000}"/>
    <cellStyle name="20% - Accent1 4 3 2 2 4 6 2 3" xfId="39227" xr:uid="{00000000-0005-0000-0000-000085980000}"/>
    <cellStyle name="20% - Accent1 4 3 2 2 4 6 3" xfId="39228" xr:uid="{00000000-0005-0000-0000-000086980000}"/>
    <cellStyle name="20% - Accent1 4 3 2 2 4 6 3 2" xfId="39229" xr:uid="{00000000-0005-0000-0000-000087980000}"/>
    <cellStyle name="20% - Accent1 4 3 2 2 4 6 4" xfId="39230" xr:uid="{00000000-0005-0000-0000-000088980000}"/>
    <cellStyle name="20% - Accent1 4 3 2 2 4 7" xfId="39231" xr:uid="{00000000-0005-0000-0000-000089980000}"/>
    <cellStyle name="20% - Accent1 4 3 2 2 4 7 2" xfId="39232" xr:uid="{00000000-0005-0000-0000-00008A980000}"/>
    <cellStyle name="20% - Accent1 4 3 2 2 4 7 2 2" xfId="39233" xr:uid="{00000000-0005-0000-0000-00008B980000}"/>
    <cellStyle name="20% - Accent1 4 3 2 2 4 7 3" xfId="39234" xr:uid="{00000000-0005-0000-0000-00008C980000}"/>
    <cellStyle name="20% - Accent1 4 3 2 2 4 8" xfId="39235" xr:uid="{00000000-0005-0000-0000-00008D980000}"/>
    <cellStyle name="20% - Accent1 4 3 2 2 4 8 2" xfId="39236" xr:uid="{00000000-0005-0000-0000-00008E980000}"/>
    <cellStyle name="20% - Accent1 4 3 2 2 4 8 2 2" xfId="39237" xr:uid="{00000000-0005-0000-0000-00008F980000}"/>
    <cellStyle name="20% - Accent1 4 3 2 2 4 8 3" xfId="39238" xr:uid="{00000000-0005-0000-0000-000090980000}"/>
    <cellStyle name="20% - Accent1 4 3 2 2 4 9" xfId="39239" xr:uid="{00000000-0005-0000-0000-000091980000}"/>
    <cellStyle name="20% - Accent1 4 3 2 2 4 9 2" xfId="39240" xr:uid="{00000000-0005-0000-0000-000092980000}"/>
    <cellStyle name="20% - Accent1 4 3 2 2 5" xfId="39241" xr:uid="{00000000-0005-0000-0000-000093980000}"/>
    <cellStyle name="20% - Accent1 4 3 2 2 5 2" xfId="39242" xr:uid="{00000000-0005-0000-0000-000094980000}"/>
    <cellStyle name="20% - Accent1 4 3 2 2 5 2 2" xfId="39243" xr:uid="{00000000-0005-0000-0000-000095980000}"/>
    <cellStyle name="20% - Accent1 4 3 2 2 5 2 2 2" xfId="39244" xr:uid="{00000000-0005-0000-0000-000096980000}"/>
    <cellStyle name="20% - Accent1 4 3 2 2 5 2 2 2 2" xfId="39245" xr:uid="{00000000-0005-0000-0000-000097980000}"/>
    <cellStyle name="20% - Accent1 4 3 2 2 5 2 2 3" xfId="39246" xr:uid="{00000000-0005-0000-0000-000098980000}"/>
    <cellStyle name="20% - Accent1 4 3 2 2 5 2 3" xfId="39247" xr:uid="{00000000-0005-0000-0000-000099980000}"/>
    <cellStyle name="20% - Accent1 4 3 2 2 5 2 3 2" xfId="39248" xr:uid="{00000000-0005-0000-0000-00009A980000}"/>
    <cellStyle name="20% - Accent1 4 3 2 2 5 2 4" xfId="39249" xr:uid="{00000000-0005-0000-0000-00009B980000}"/>
    <cellStyle name="20% - Accent1 4 3 2 2 5 3" xfId="39250" xr:uid="{00000000-0005-0000-0000-00009C980000}"/>
    <cellStyle name="20% - Accent1 4 3 2 2 5 3 2" xfId="39251" xr:uid="{00000000-0005-0000-0000-00009D980000}"/>
    <cellStyle name="20% - Accent1 4 3 2 2 5 3 2 2" xfId="39252" xr:uid="{00000000-0005-0000-0000-00009E980000}"/>
    <cellStyle name="20% - Accent1 4 3 2 2 5 3 2 2 2" xfId="39253" xr:uid="{00000000-0005-0000-0000-00009F980000}"/>
    <cellStyle name="20% - Accent1 4 3 2 2 5 3 2 3" xfId="39254" xr:uid="{00000000-0005-0000-0000-0000A0980000}"/>
    <cellStyle name="20% - Accent1 4 3 2 2 5 3 3" xfId="39255" xr:uid="{00000000-0005-0000-0000-0000A1980000}"/>
    <cellStyle name="20% - Accent1 4 3 2 2 5 3 3 2" xfId="39256" xr:uid="{00000000-0005-0000-0000-0000A2980000}"/>
    <cellStyle name="20% - Accent1 4 3 2 2 5 3 4" xfId="39257" xr:uid="{00000000-0005-0000-0000-0000A3980000}"/>
    <cellStyle name="20% - Accent1 4 3 2 2 5 4" xfId="39258" xr:uid="{00000000-0005-0000-0000-0000A4980000}"/>
    <cellStyle name="20% - Accent1 4 3 2 2 5 4 2" xfId="39259" xr:uid="{00000000-0005-0000-0000-0000A5980000}"/>
    <cellStyle name="20% - Accent1 4 3 2 2 5 4 2 2" xfId="39260" xr:uid="{00000000-0005-0000-0000-0000A6980000}"/>
    <cellStyle name="20% - Accent1 4 3 2 2 5 4 2 2 2" xfId="39261" xr:uid="{00000000-0005-0000-0000-0000A7980000}"/>
    <cellStyle name="20% - Accent1 4 3 2 2 5 4 2 3" xfId="39262" xr:uid="{00000000-0005-0000-0000-0000A8980000}"/>
    <cellStyle name="20% - Accent1 4 3 2 2 5 4 3" xfId="39263" xr:uid="{00000000-0005-0000-0000-0000A9980000}"/>
    <cellStyle name="20% - Accent1 4 3 2 2 5 4 3 2" xfId="39264" xr:uid="{00000000-0005-0000-0000-0000AA980000}"/>
    <cellStyle name="20% - Accent1 4 3 2 2 5 4 4" xfId="39265" xr:uid="{00000000-0005-0000-0000-0000AB980000}"/>
    <cellStyle name="20% - Accent1 4 3 2 2 5 5" xfId="39266" xr:uid="{00000000-0005-0000-0000-0000AC980000}"/>
    <cellStyle name="20% - Accent1 4 3 2 2 5 5 2" xfId="39267" xr:uid="{00000000-0005-0000-0000-0000AD980000}"/>
    <cellStyle name="20% - Accent1 4 3 2 2 5 5 2 2" xfId="39268" xr:uid="{00000000-0005-0000-0000-0000AE980000}"/>
    <cellStyle name="20% - Accent1 4 3 2 2 5 5 3" xfId="39269" xr:uid="{00000000-0005-0000-0000-0000AF980000}"/>
    <cellStyle name="20% - Accent1 4 3 2 2 5 6" xfId="39270" xr:uid="{00000000-0005-0000-0000-0000B0980000}"/>
    <cellStyle name="20% - Accent1 4 3 2 2 5 6 2" xfId="39271" xr:uid="{00000000-0005-0000-0000-0000B1980000}"/>
    <cellStyle name="20% - Accent1 4 3 2 2 5 6 2 2" xfId="39272" xr:uid="{00000000-0005-0000-0000-0000B2980000}"/>
    <cellStyle name="20% - Accent1 4 3 2 2 5 6 3" xfId="39273" xr:uid="{00000000-0005-0000-0000-0000B3980000}"/>
    <cellStyle name="20% - Accent1 4 3 2 2 5 7" xfId="39274" xr:uid="{00000000-0005-0000-0000-0000B4980000}"/>
    <cellStyle name="20% - Accent1 4 3 2 2 5 7 2" xfId="39275" xr:uid="{00000000-0005-0000-0000-0000B5980000}"/>
    <cellStyle name="20% - Accent1 4 3 2 2 5 8" xfId="39276" xr:uid="{00000000-0005-0000-0000-0000B6980000}"/>
    <cellStyle name="20% - Accent1 4 3 2 2 5 8 2" xfId="39277" xr:uid="{00000000-0005-0000-0000-0000B7980000}"/>
    <cellStyle name="20% - Accent1 4 3 2 2 5 9" xfId="39278" xr:uid="{00000000-0005-0000-0000-0000B8980000}"/>
    <cellStyle name="20% - Accent1 4 3 2 2 6" xfId="39279" xr:uid="{00000000-0005-0000-0000-0000B9980000}"/>
    <cellStyle name="20% - Accent1 4 3 2 2 6 2" xfId="39280" xr:uid="{00000000-0005-0000-0000-0000BA980000}"/>
    <cellStyle name="20% - Accent1 4 3 2 2 6 2 2" xfId="39281" xr:uid="{00000000-0005-0000-0000-0000BB980000}"/>
    <cellStyle name="20% - Accent1 4 3 2 2 6 2 2 2" xfId="39282" xr:uid="{00000000-0005-0000-0000-0000BC980000}"/>
    <cellStyle name="20% - Accent1 4 3 2 2 6 2 2 2 2" xfId="39283" xr:uid="{00000000-0005-0000-0000-0000BD980000}"/>
    <cellStyle name="20% - Accent1 4 3 2 2 6 2 2 3" xfId="39284" xr:uid="{00000000-0005-0000-0000-0000BE980000}"/>
    <cellStyle name="20% - Accent1 4 3 2 2 6 2 3" xfId="39285" xr:uid="{00000000-0005-0000-0000-0000BF980000}"/>
    <cellStyle name="20% - Accent1 4 3 2 2 6 2 3 2" xfId="39286" xr:uid="{00000000-0005-0000-0000-0000C0980000}"/>
    <cellStyle name="20% - Accent1 4 3 2 2 6 2 4" xfId="39287" xr:uid="{00000000-0005-0000-0000-0000C1980000}"/>
    <cellStyle name="20% - Accent1 4 3 2 2 6 3" xfId="39288" xr:uid="{00000000-0005-0000-0000-0000C2980000}"/>
    <cellStyle name="20% - Accent1 4 3 2 2 6 3 2" xfId="39289" xr:uid="{00000000-0005-0000-0000-0000C3980000}"/>
    <cellStyle name="20% - Accent1 4 3 2 2 6 3 2 2" xfId="39290" xr:uid="{00000000-0005-0000-0000-0000C4980000}"/>
    <cellStyle name="20% - Accent1 4 3 2 2 6 3 2 2 2" xfId="39291" xr:uid="{00000000-0005-0000-0000-0000C5980000}"/>
    <cellStyle name="20% - Accent1 4 3 2 2 6 3 2 3" xfId="39292" xr:uid="{00000000-0005-0000-0000-0000C6980000}"/>
    <cellStyle name="20% - Accent1 4 3 2 2 6 3 3" xfId="39293" xr:uid="{00000000-0005-0000-0000-0000C7980000}"/>
    <cellStyle name="20% - Accent1 4 3 2 2 6 3 3 2" xfId="39294" xr:uid="{00000000-0005-0000-0000-0000C8980000}"/>
    <cellStyle name="20% - Accent1 4 3 2 2 6 3 4" xfId="39295" xr:uid="{00000000-0005-0000-0000-0000C9980000}"/>
    <cellStyle name="20% - Accent1 4 3 2 2 6 4" xfId="39296" xr:uid="{00000000-0005-0000-0000-0000CA980000}"/>
    <cellStyle name="20% - Accent1 4 3 2 2 6 4 2" xfId="39297" xr:uid="{00000000-0005-0000-0000-0000CB980000}"/>
    <cellStyle name="20% - Accent1 4 3 2 2 6 4 2 2" xfId="39298" xr:uid="{00000000-0005-0000-0000-0000CC980000}"/>
    <cellStyle name="20% - Accent1 4 3 2 2 6 4 2 2 2" xfId="39299" xr:uid="{00000000-0005-0000-0000-0000CD980000}"/>
    <cellStyle name="20% - Accent1 4 3 2 2 6 4 2 3" xfId="39300" xr:uid="{00000000-0005-0000-0000-0000CE980000}"/>
    <cellStyle name="20% - Accent1 4 3 2 2 6 4 3" xfId="39301" xr:uid="{00000000-0005-0000-0000-0000CF980000}"/>
    <cellStyle name="20% - Accent1 4 3 2 2 6 4 3 2" xfId="39302" xr:uid="{00000000-0005-0000-0000-0000D0980000}"/>
    <cellStyle name="20% - Accent1 4 3 2 2 6 4 4" xfId="39303" xr:uid="{00000000-0005-0000-0000-0000D1980000}"/>
    <cellStyle name="20% - Accent1 4 3 2 2 6 5" xfId="39304" xr:uid="{00000000-0005-0000-0000-0000D2980000}"/>
    <cellStyle name="20% - Accent1 4 3 2 2 6 5 2" xfId="39305" xr:uid="{00000000-0005-0000-0000-0000D3980000}"/>
    <cellStyle name="20% - Accent1 4 3 2 2 6 5 2 2" xfId="39306" xr:uid="{00000000-0005-0000-0000-0000D4980000}"/>
    <cellStyle name="20% - Accent1 4 3 2 2 6 5 3" xfId="39307" xr:uid="{00000000-0005-0000-0000-0000D5980000}"/>
    <cellStyle name="20% - Accent1 4 3 2 2 6 6" xfId="39308" xr:uid="{00000000-0005-0000-0000-0000D6980000}"/>
    <cellStyle name="20% - Accent1 4 3 2 2 6 6 2" xfId="39309" xr:uid="{00000000-0005-0000-0000-0000D7980000}"/>
    <cellStyle name="20% - Accent1 4 3 2 2 6 6 2 2" xfId="39310" xr:uid="{00000000-0005-0000-0000-0000D8980000}"/>
    <cellStyle name="20% - Accent1 4 3 2 2 6 6 3" xfId="39311" xr:uid="{00000000-0005-0000-0000-0000D9980000}"/>
    <cellStyle name="20% - Accent1 4 3 2 2 6 7" xfId="39312" xr:uid="{00000000-0005-0000-0000-0000DA980000}"/>
    <cellStyle name="20% - Accent1 4 3 2 2 6 7 2" xfId="39313" xr:uid="{00000000-0005-0000-0000-0000DB980000}"/>
    <cellStyle name="20% - Accent1 4 3 2 2 6 8" xfId="39314" xr:uid="{00000000-0005-0000-0000-0000DC980000}"/>
    <cellStyle name="20% - Accent1 4 3 2 2 6 8 2" xfId="39315" xr:uid="{00000000-0005-0000-0000-0000DD980000}"/>
    <cellStyle name="20% - Accent1 4 3 2 2 6 9" xfId="39316" xr:uid="{00000000-0005-0000-0000-0000DE980000}"/>
    <cellStyle name="20% - Accent1 4 3 2 2 7" xfId="39317" xr:uid="{00000000-0005-0000-0000-0000DF980000}"/>
    <cellStyle name="20% - Accent1 4 3 2 2 7 2" xfId="39318" xr:uid="{00000000-0005-0000-0000-0000E0980000}"/>
    <cellStyle name="20% - Accent1 4 3 2 2 7 2 2" xfId="39319" xr:uid="{00000000-0005-0000-0000-0000E1980000}"/>
    <cellStyle name="20% - Accent1 4 3 2 2 7 2 2 2" xfId="39320" xr:uid="{00000000-0005-0000-0000-0000E2980000}"/>
    <cellStyle name="20% - Accent1 4 3 2 2 7 2 3" xfId="39321" xr:uid="{00000000-0005-0000-0000-0000E3980000}"/>
    <cellStyle name="20% - Accent1 4 3 2 2 7 3" xfId="39322" xr:uid="{00000000-0005-0000-0000-0000E4980000}"/>
    <cellStyle name="20% - Accent1 4 3 2 2 7 3 2" xfId="39323" xr:uid="{00000000-0005-0000-0000-0000E5980000}"/>
    <cellStyle name="20% - Accent1 4 3 2 2 7 4" xfId="39324" xr:uid="{00000000-0005-0000-0000-0000E6980000}"/>
    <cellStyle name="20% - Accent1 4 3 2 2 8" xfId="39325" xr:uid="{00000000-0005-0000-0000-0000E7980000}"/>
    <cellStyle name="20% - Accent1 4 3 2 2 8 2" xfId="39326" xr:uid="{00000000-0005-0000-0000-0000E8980000}"/>
    <cellStyle name="20% - Accent1 4 3 2 2 8 2 2" xfId="39327" xr:uid="{00000000-0005-0000-0000-0000E9980000}"/>
    <cellStyle name="20% - Accent1 4 3 2 2 8 2 2 2" xfId="39328" xr:uid="{00000000-0005-0000-0000-0000EA980000}"/>
    <cellStyle name="20% - Accent1 4 3 2 2 8 2 3" xfId="39329" xr:uid="{00000000-0005-0000-0000-0000EB980000}"/>
    <cellStyle name="20% - Accent1 4 3 2 2 8 3" xfId="39330" xr:uid="{00000000-0005-0000-0000-0000EC980000}"/>
    <cellStyle name="20% - Accent1 4 3 2 2 8 3 2" xfId="39331" xr:uid="{00000000-0005-0000-0000-0000ED980000}"/>
    <cellStyle name="20% - Accent1 4 3 2 2 8 4" xfId="39332" xr:uid="{00000000-0005-0000-0000-0000EE980000}"/>
    <cellStyle name="20% - Accent1 4 3 2 2 9" xfId="39333" xr:uid="{00000000-0005-0000-0000-0000EF980000}"/>
    <cellStyle name="20% - Accent1 4 3 2 2 9 2" xfId="39334" xr:uid="{00000000-0005-0000-0000-0000F0980000}"/>
    <cellStyle name="20% - Accent1 4 3 2 2 9 2 2" xfId="39335" xr:uid="{00000000-0005-0000-0000-0000F1980000}"/>
    <cellStyle name="20% - Accent1 4 3 2 2 9 2 2 2" xfId="39336" xr:uid="{00000000-0005-0000-0000-0000F2980000}"/>
    <cellStyle name="20% - Accent1 4 3 2 2 9 2 3" xfId="39337" xr:uid="{00000000-0005-0000-0000-0000F3980000}"/>
    <cellStyle name="20% - Accent1 4 3 2 2 9 3" xfId="39338" xr:uid="{00000000-0005-0000-0000-0000F4980000}"/>
    <cellStyle name="20% - Accent1 4 3 2 2 9 3 2" xfId="39339" xr:uid="{00000000-0005-0000-0000-0000F5980000}"/>
    <cellStyle name="20% - Accent1 4 3 2 2 9 4" xfId="39340" xr:uid="{00000000-0005-0000-0000-0000F6980000}"/>
    <cellStyle name="20% - Accent1 4 3 2 3" xfId="39341" xr:uid="{00000000-0005-0000-0000-0000F7980000}"/>
    <cellStyle name="20% - Accent1 4 3 2 3 10" xfId="39342" xr:uid="{00000000-0005-0000-0000-0000F8980000}"/>
    <cellStyle name="20% - Accent1 4 3 2 3 10 2" xfId="39343" xr:uid="{00000000-0005-0000-0000-0000F9980000}"/>
    <cellStyle name="20% - Accent1 4 3 2 3 11" xfId="39344" xr:uid="{00000000-0005-0000-0000-0000FA980000}"/>
    <cellStyle name="20% - Accent1 4 3 2 3 2" xfId="39345" xr:uid="{00000000-0005-0000-0000-0000FB980000}"/>
    <cellStyle name="20% - Accent1 4 3 2 3 2 2" xfId="39346" xr:uid="{00000000-0005-0000-0000-0000FC980000}"/>
    <cellStyle name="20% - Accent1 4 3 2 3 2 2 2" xfId="39347" xr:uid="{00000000-0005-0000-0000-0000FD980000}"/>
    <cellStyle name="20% - Accent1 4 3 2 3 2 2 2 2" xfId="39348" xr:uid="{00000000-0005-0000-0000-0000FE980000}"/>
    <cellStyle name="20% - Accent1 4 3 2 3 2 2 2 2 2" xfId="39349" xr:uid="{00000000-0005-0000-0000-0000FF980000}"/>
    <cellStyle name="20% - Accent1 4 3 2 3 2 2 2 3" xfId="39350" xr:uid="{00000000-0005-0000-0000-000000990000}"/>
    <cellStyle name="20% - Accent1 4 3 2 3 2 2 3" xfId="39351" xr:uid="{00000000-0005-0000-0000-000001990000}"/>
    <cellStyle name="20% - Accent1 4 3 2 3 2 2 3 2" xfId="39352" xr:uid="{00000000-0005-0000-0000-000002990000}"/>
    <cellStyle name="20% - Accent1 4 3 2 3 2 2 4" xfId="39353" xr:uid="{00000000-0005-0000-0000-000003990000}"/>
    <cellStyle name="20% - Accent1 4 3 2 3 2 3" xfId="39354" xr:uid="{00000000-0005-0000-0000-000004990000}"/>
    <cellStyle name="20% - Accent1 4 3 2 3 2 3 2" xfId="39355" xr:uid="{00000000-0005-0000-0000-000005990000}"/>
    <cellStyle name="20% - Accent1 4 3 2 3 2 3 2 2" xfId="39356" xr:uid="{00000000-0005-0000-0000-000006990000}"/>
    <cellStyle name="20% - Accent1 4 3 2 3 2 3 2 2 2" xfId="39357" xr:uid="{00000000-0005-0000-0000-000007990000}"/>
    <cellStyle name="20% - Accent1 4 3 2 3 2 3 2 3" xfId="39358" xr:uid="{00000000-0005-0000-0000-000008990000}"/>
    <cellStyle name="20% - Accent1 4 3 2 3 2 3 3" xfId="39359" xr:uid="{00000000-0005-0000-0000-000009990000}"/>
    <cellStyle name="20% - Accent1 4 3 2 3 2 3 3 2" xfId="39360" xr:uid="{00000000-0005-0000-0000-00000A990000}"/>
    <cellStyle name="20% - Accent1 4 3 2 3 2 3 4" xfId="39361" xr:uid="{00000000-0005-0000-0000-00000B990000}"/>
    <cellStyle name="20% - Accent1 4 3 2 3 2 4" xfId="39362" xr:uid="{00000000-0005-0000-0000-00000C990000}"/>
    <cellStyle name="20% - Accent1 4 3 2 3 2 4 2" xfId="39363" xr:uid="{00000000-0005-0000-0000-00000D990000}"/>
    <cellStyle name="20% - Accent1 4 3 2 3 2 4 2 2" xfId="39364" xr:uid="{00000000-0005-0000-0000-00000E990000}"/>
    <cellStyle name="20% - Accent1 4 3 2 3 2 4 2 2 2" xfId="39365" xr:uid="{00000000-0005-0000-0000-00000F990000}"/>
    <cellStyle name="20% - Accent1 4 3 2 3 2 4 2 3" xfId="39366" xr:uid="{00000000-0005-0000-0000-000010990000}"/>
    <cellStyle name="20% - Accent1 4 3 2 3 2 4 3" xfId="39367" xr:uid="{00000000-0005-0000-0000-000011990000}"/>
    <cellStyle name="20% - Accent1 4 3 2 3 2 4 3 2" xfId="39368" xr:uid="{00000000-0005-0000-0000-000012990000}"/>
    <cellStyle name="20% - Accent1 4 3 2 3 2 4 4" xfId="39369" xr:uid="{00000000-0005-0000-0000-000013990000}"/>
    <cellStyle name="20% - Accent1 4 3 2 3 2 5" xfId="39370" xr:uid="{00000000-0005-0000-0000-000014990000}"/>
    <cellStyle name="20% - Accent1 4 3 2 3 2 5 2" xfId="39371" xr:uid="{00000000-0005-0000-0000-000015990000}"/>
    <cellStyle name="20% - Accent1 4 3 2 3 2 5 2 2" xfId="39372" xr:uid="{00000000-0005-0000-0000-000016990000}"/>
    <cellStyle name="20% - Accent1 4 3 2 3 2 5 3" xfId="39373" xr:uid="{00000000-0005-0000-0000-000017990000}"/>
    <cellStyle name="20% - Accent1 4 3 2 3 2 6" xfId="39374" xr:uid="{00000000-0005-0000-0000-000018990000}"/>
    <cellStyle name="20% - Accent1 4 3 2 3 2 6 2" xfId="39375" xr:uid="{00000000-0005-0000-0000-000019990000}"/>
    <cellStyle name="20% - Accent1 4 3 2 3 2 6 2 2" xfId="39376" xr:uid="{00000000-0005-0000-0000-00001A990000}"/>
    <cellStyle name="20% - Accent1 4 3 2 3 2 6 3" xfId="39377" xr:uid="{00000000-0005-0000-0000-00001B990000}"/>
    <cellStyle name="20% - Accent1 4 3 2 3 2 7" xfId="39378" xr:uid="{00000000-0005-0000-0000-00001C990000}"/>
    <cellStyle name="20% - Accent1 4 3 2 3 2 7 2" xfId="39379" xr:uid="{00000000-0005-0000-0000-00001D990000}"/>
    <cellStyle name="20% - Accent1 4 3 2 3 2 8" xfId="39380" xr:uid="{00000000-0005-0000-0000-00001E990000}"/>
    <cellStyle name="20% - Accent1 4 3 2 3 2 8 2" xfId="39381" xr:uid="{00000000-0005-0000-0000-00001F990000}"/>
    <cellStyle name="20% - Accent1 4 3 2 3 2 9" xfId="39382" xr:uid="{00000000-0005-0000-0000-000020990000}"/>
    <cellStyle name="20% - Accent1 4 3 2 3 3" xfId="39383" xr:uid="{00000000-0005-0000-0000-000021990000}"/>
    <cellStyle name="20% - Accent1 4 3 2 3 3 2" xfId="39384" xr:uid="{00000000-0005-0000-0000-000022990000}"/>
    <cellStyle name="20% - Accent1 4 3 2 3 3 2 2" xfId="39385" xr:uid="{00000000-0005-0000-0000-000023990000}"/>
    <cellStyle name="20% - Accent1 4 3 2 3 3 2 2 2" xfId="39386" xr:uid="{00000000-0005-0000-0000-000024990000}"/>
    <cellStyle name="20% - Accent1 4 3 2 3 3 2 2 2 2" xfId="39387" xr:uid="{00000000-0005-0000-0000-000025990000}"/>
    <cellStyle name="20% - Accent1 4 3 2 3 3 2 2 3" xfId="39388" xr:uid="{00000000-0005-0000-0000-000026990000}"/>
    <cellStyle name="20% - Accent1 4 3 2 3 3 2 3" xfId="39389" xr:uid="{00000000-0005-0000-0000-000027990000}"/>
    <cellStyle name="20% - Accent1 4 3 2 3 3 2 3 2" xfId="39390" xr:uid="{00000000-0005-0000-0000-000028990000}"/>
    <cellStyle name="20% - Accent1 4 3 2 3 3 2 4" xfId="39391" xr:uid="{00000000-0005-0000-0000-000029990000}"/>
    <cellStyle name="20% - Accent1 4 3 2 3 3 3" xfId="39392" xr:uid="{00000000-0005-0000-0000-00002A990000}"/>
    <cellStyle name="20% - Accent1 4 3 2 3 3 3 2" xfId="39393" xr:uid="{00000000-0005-0000-0000-00002B990000}"/>
    <cellStyle name="20% - Accent1 4 3 2 3 3 3 2 2" xfId="39394" xr:uid="{00000000-0005-0000-0000-00002C990000}"/>
    <cellStyle name="20% - Accent1 4 3 2 3 3 3 2 2 2" xfId="39395" xr:uid="{00000000-0005-0000-0000-00002D990000}"/>
    <cellStyle name="20% - Accent1 4 3 2 3 3 3 2 3" xfId="39396" xr:uid="{00000000-0005-0000-0000-00002E990000}"/>
    <cellStyle name="20% - Accent1 4 3 2 3 3 3 3" xfId="39397" xr:uid="{00000000-0005-0000-0000-00002F990000}"/>
    <cellStyle name="20% - Accent1 4 3 2 3 3 3 3 2" xfId="39398" xr:uid="{00000000-0005-0000-0000-000030990000}"/>
    <cellStyle name="20% - Accent1 4 3 2 3 3 3 4" xfId="39399" xr:uid="{00000000-0005-0000-0000-000031990000}"/>
    <cellStyle name="20% - Accent1 4 3 2 3 3 4" xfId="39400" xr:uid="{00000000-0005-0000-0000-000032990000}"/>
    <cellStyle name="20% - Accent1 4 3 2 3 3 4 2" xfId="39401" xr:uid="{00000000-0005-0000-0000-000033990000}"/>
    <cellStyle name="20% - Accent1 4 3 2 3 3 4 2 2" xfId="39402" xr:uid="{00000000-0005-0000-0000-000034990000}"/>
    <cellStyle name="20% - Accent1 4 3 2 3 3 4 2 2 2" xfId="39403" xr:uid="{00000000-0005-0000-0000-000035990000}"/>
    <cellStyle name="20% - Accent1 4 3 2 3 3 4 2 3" xfId="39404" xr:uid="{00000000-0005-0000-0000-000036990000}"/>
    <cellStyle name="20% - Accent1 4 3 2 3 3 4 3" xfId="39405" xr:uid="{00000000-0005-0000-0000-000037990000}"/>
    <cellStyle name="20% - Accent1 4 3 2 3 3 4 3 2" xfId="39406" xr:uid="{00000000-0005-0000-0000-000038990000}"/>
    <cellStyle name="20% - Accent1 4 3 2 3 3 4 4" xfId="39407" xr:uid="{00000000-0005-0000-0000-000039990000}"/>
    <cellStyle name="20% - Accent1 4 3 2 3 3 5" xfId="39408" xr:uid="{00000000-0005-0000-0000-00003A990000}"/>
    <cellStyle name="20% - Accent1 4 3 2 3 3 5 2" xfId="39409" xr:uid="{00000000-0005-0000-0000-00003B990000}"/>
    <cellStyle name="20% - Accent1 4 3 2 3 3 5 2 2" xfId="39410" xr:uid="{00000000-0005-0000-0000-00003C990000}"/>
    <cellStyle name="20% - Accent1 4 3 2 3 3 5 3" xfId="39411" xr:uid="{00000000-0005-0000-0000-00003D990000}"/>
    <cellStyle name="20% - Accent1 4 3 2 3 3 6" xfId="39412" xr:uid="{00000000-0005-0000-0000-00003E990000}"/>
    <cellStyle name="20% - Accent1 4 3 2 3 3 6 2" xfId="39413" xr:uid="{00000000-0005-0000-0000-00003F990000}"/>
    <cellStyle name="20% - Accent1 4 3 2 3 3 6 2 2" xfId="39414" xr:uid="{00000000-0005-0000-0000-000040990000}"/>
    <cellStyle name="20% - Accent1 4 3 2 3 3 6 3" xfId="39415" xr:uid="{00000000-0005-0000-0000-000041990000}"/>
    <cellStyle name="20% - Accent1 4 3 2 3 3 7" xfId="39416" xr:uid="{00000000-0005-0000-0000-000042990000}"/>
    <cellStyle name="20% - Accent1 4 3 2 3 3 7 2" xfId="39417" xr:uid="{00000000-0005-0000-0000-000043990000}"/>
    <cellStyle name="20% - Accent1 4 3 2 3 3 8" xfId="39418" xr:uid="{00000000-0005-0000-0000-000044990000}"/>
    <cellStyle name="20% - Accent1 4 3 2 3 3 8 2" xfId="39419" xr:uid="{00000000-0005-0000-0000-000045990000}"/>
    <cellStyle name="20% - Accent1 4 3 2 3 3 9" xfId="39420" xr:uid="{00000000-0005-0000-0000-000046990000}"/>
    <cellStyle name="20% - Accent1 4 3 2 3 4" xfId="39421" xr:uid="{00000000-0005-0000-0000-000047990000}"/>
    <cellStyle name="20% - Accent1 4 3 2 3 4 2" xfId="39422" xr:uid="{00000000-0005-0000-0000-000048990000}"/>
    <cellStyle name="20% - Accent1 4 3 2 3 4 2 2" xfId="39423" xr:uid="{00000000-0005-0000-0000-000049990000}"/>
    <cellStyle name="20% - Accent1 4 3 2 3 4 2 2 2" xfId="39424" xr:uid="{00000000-0005-0000-0000-00004A990000}"/>
    <cellStyle name="20% - Accent1 4 3 2 3 4 2 3" xfId="39425" xr:uid="{00000000-0005-0000-0000-00004B990000}"/>
    <cellStyle name="20% - Accent1 4 3 2 3 4 3" xfId="39426" xr:uid="{00000000-0005-0000-0000-00004C990000}"/>
    <cellStyle name="20% - Accent1 4 3 2 3 4 3 2" xfId="39427" xr:uid="{00000000-0005-0000-0000-00004D990000}"/>
    <cellStyle name="20% - Accent1 4 3 2 3 4 4" xfId="39428" xr:uid="{00000000-0005-0000-0000-00004E990000}"/>
    <cellStyle name="20% - Accent1 4 3 2 3 5" xfId="39429" xr:uid="{00000000-0005-0000-0000-00004F990000}"/>
    <cellStyle name="20% - Accent1 4 3 2 3 5 2" xfId="39430" xr:uid="{00000000-0005-0000-0000-000050990000}"/>
    <cellStyle name="20% - Accent1 4 3 2 3 5 2 2" xfId="39431" xr:uid="{00000000-0005-0000-0000-000051990000}"/>
    <cellStyle name="20% - Accent1 4 3 2 3 5 2 2 2" xfId="39432" xr:uid="{00000000-0005-0000-0000-000052990000}"/>
    <cellStyle name="20% - Accent1 4 3 2 3 5 2 3" xfId="39433" xr:uid="{00000000-0005-0000-0000-000053990000}"/>
    <cellStyle name="20% - Accent1 4 3 2 3 5 3" xfId="39434" xr:uid="{00000000-0005-0000-0000-000054990000}"/>
    <cellStyle name="20% - Accent1 4 3 2 3 5 3 2" xfId="39435" xr:uid="{00000000-0005-0000-0000-000055990000}"/>
    <cellStyle name="20% - Accent1 4 3 2 3 5 4" xfId="39436" xr:uid="{00000000-0005-0000-0000-000056990000}"/>
    <cellStyle name="20% - Accent1 4 3 2 3 6" xfId="39437" xr:uid="{00000000-0005-0000-0000-000057990000}"/>
    <cellStyle name="20% - Accent1 4 3 2 3 6 2" xfId="39438" xr:uid="{00000000-0005-0000-0000-000058990000}"/>
    <cellStyle name="20% - Accent1 4 3 2 3 6 2 2" xfId="39439" xr:uid="{00000000-0005-0000-0000-000059990000}"/>
    <cellStyle name="20% - Accent1 4 3 2 3 6 2 2 2" xfId="39440" xr:uid="{00000000-0005-0000-0000-00005A990000}"/>
    <cellStyle name="20% - Accent1 4 3 2 3 6 2 3" xfId="39441" xr:uid="{00000000-0005-0000-0000-00005B990000}"/>
    <cellStyle name="20% - Accent1 4 3 2 3 6 3" xfId="39442" xr:uid="{00000000-0005-0000-0000-00005C990000}"/>
    <cellStyle name="20% - Accent1 4 3 2 3 6 3 2" xfId="39443" xr:uid="{00000000-0005-0000-0000-00005D990000}"/>
    <cellStyle name="20% - Accent1 4 3 2 3 6 4" xfId="39444" xr:uid="{00000000-0005-0000-0000-00005E990000}"/>
    <cellStyle name="20% - Accent1 4 3 2 3 7" xfId="39445" xr:uid="{00000000-0005-0000-0000-00005F990000}"/>
    <cellStyle name="20% - Accent1 4 3 2 3 7 2" xfId="39446" xr:uid="{00000000-0005-0000-0000-000060990000}"/>
    <cellStyle name="20% - Accent1 4 3 2 3 7 2 2" xfId="39447" xr:uid="{00000000-0005-0000-0000-000061990000}"/>
    <cellStyle name="20% - Accent1 4 3 2 3 7 3" xfId="39448" xr:uid="{00000000-0005-0000-0000-000062990000}"/>
    <cellStyle name="20% - Accent1 4 3 2 3 8" xfId="39449" xr:uid="{00000000-0005-0000-0000-000063990000}"/>
    <cellStyle name="20% - Accent1 4 3 2 3 8 2" xfId="39450" xr:uid="{00000000-0005-0000-0000-000064990000}"/>
    <cellStyle name="20% - Accent1 4 3 2 3 8 2 2" xfId="39451" xr:uid="{00000000-0005-0000-0000-000065990000}"/>
    <cellStyle name="20% - Accent1 4 3 2 3 8 3" xfId="39452" xr:uid="{00000000-0005-0000-0000-000066990000}"/>
    <cellStyle name="20% - Accent1 4 3 2 3 9" xfId="39453" xr:uid="{00000000-0005-0000-0000-000067990000}"/>
    <cellStyle name="20% - Accent1 4 3 2 3 9 2" xfId="39454" xr:uid="{00000000-0005-0000-0000-000068990000}"/>
    <cellStyle name="20% - Accent1 4 3 2 4" xfId="39455" xr:uid="{00000000-0005-0000-0000-000069990000}"/>
    <cellStyle name="20% - Accent1 4 3 2 4 10" xfId="39456" xr:uid="{00000000-0005-0000-0000-00006A990000}"/>
    <cellStyle name="20% - Accent1 4 3 2 4 10 2" xfId="39457" xr:uid="{00000000-0005-0000-0000-00006B990000}"/>
    <cellStyle name="20% - Accent1 4 3 2 4 11" xfId="39458" xr:uid="{00000000-0005-0000-0000-00006C990000}"/>
    <cellStyle name="20% - Accent1 4 3 2 4 2" xfId="39459" xr:uid="{00000000-0005-0000-0000-00006D990000}"/>
    <cellStyle name="20% - Accent1 4 3 2 4 2 2" xfId="39460" xr:uid="{00000000-0005-0000-0000-00006E990000}"/>
    <cellStyle name="20% - Accent1 4 3 2 4 2 2 2" xfId="39461" xr:uid="{00000000-0005-0000-0000-00006F990000}"/>
    <cellStyle name="20% - Accent1 4 3 2 4 2 2 2 2" xfId="39462" xr:uid="{00000000-0005-0000-0000-000070990000}"/>
    <cellStyle name="20% - Accent1 4 3 2 4 2 2 2 2 2" xfId="39463" xr:uid="{00000000-0005-0000-0000-000071990000}"/>
    <cellStyle name="20% - Accent1 4 3 2 4 2 2 2 3" xfId="39464" xr:uid="{00000000-0005-0000-0000-000072990000}"/>
    <cellStyle name="20% - Accent1 4 3 2 4 2 2 3" xfId="39465" xr:uid="{00000000-0005-0000-0000-000073990000}"/>
    <cellStyle name="20% - Accent1 4 3 2 4 2 2 3 2" xfId="39466" xr:uid="{00000000-0005-0000-0000-000074990000}"/>
    <cellStyle name="20% - Accent1 4 3 2 4 2 2 4" xfId="39467" xr:uid="{00000000-0005-0000-0000-000075990000}"/>
    <cellStyle name="20% - Accent1 4 3 2 4 2 3" xfId="39468" xr:uid="{00000000-0005-0000-0000-000076990000}"/>
    <cellStyle name="20% - Accent1 4 3 2 4 2 3 2" xfId="39469" xr:uid="{00000000-0005-0000-0000-000077990000}"/>
    <cellStyle name="20% - Accent1 4 3 2 4 2 3 2 2" xfId="39470" xr:uid="{00000000-0005-0000-0000-000078990000}"/>
    <cellStyle name="20% - Accent1 4 3 2 4 2 3 2 2 2" xfId="39471" xr:uid="{00000000-0005-0000-0000-000079990000}"/>
    <cellStyle name="20% - Accent1 4 3 2 4 2 3 2 3" xfId="39472" xr:uid="{00000000-0005-0000-0000-00007A990000}"/>
    <cellStyle name="20% - Accent1 4 3 2 4 2 3 3" xfId="39473" xr:uid="{00000000-0005-0000-0000-00007B990000}"/>
    <cellStyle name="20% - Accent1 4 3 2 4 2 3 3 2" xfId="39474" xr:uid="{00000000-0005-0000-0000-00007C990000}"/>
    <cellStyle name="20% - Accent1 4 3 2 4 2 3 4" xfId="39475" xr:uid="{00000000-0005-0000-0000-00007D990000}"/>
    <cellStyle name="20% - Accent1 4 3 2 4 2 4" xfId="39476" xr:uid="{00000000-0005-0000-0000-00007E990000}"/>
    <cellStyle name="20% - Accent1 4 3 2 4 2 4 2" xfId="39477" xr:uid="{00000000-0005-0000-0000-00007F990000}"/>
    <cellStyle name="20% - Accent1 4 3 2 4 2 4 2 2" xfId="39478" xr:uid="{00000000-0005-0000-0000-000080990000}"/>
    <cellStyle name="20% - Accent1 4 3 2 4 2 4 2 2 2" xfId="39479" xr:uid="{00000000-0005-0000-0000-000081990000}"/>
    <cellStyle name="20% - Accent1 4 3 2 4 2 4 2 3" xfId="39480" xr:uid="{00000000-0005-0000-0000-000082990000}"/>
    <cellStyle name="20% - Accent1 4 3 2 4 2 4 3" xfId="39481" xr:uid="{00000000-0005-0000-0000-000083990000}"/>
    <cellStyle name="20% - Accent1 4 3 2 4 2 4 3 2" xfId="39482" xr:uid="{00000000-0005-0000-0000-000084990000}"/>
    <cellStyle name="20% - Accent1 4 3 2 4 2 4 4" xfId="39483" xr:uid="{00000000-0005-0000-0000-000085990000}"/>
    <cellStyle name="20% - Accent1 4 3 2 4 2 5" xfId="39484" xr:uid="{00000000-0005-0000-0000-000086990000}"/>
    <cellStyle name="20% - Accent1 4 3 2 4 2 5 2" xfId="39485" xr:uid="{00000000-0005-0000-0000-000087990000}"/>
    <cellStyle name="20% - Accent1 4 3 2 4 2 5 2 2" xfId="39486" xr:uid="{00000000-0005-0000-0000-000088990000}"/>
    <cellStyle name="20% - Accent1 4 3 2 4 2 5 3" xfId="39487" xr:uid="{00000000-0005-0000-0000-000089990000}"/>
    <cellStyle name="20% - Accent1 4 3 2 4 2 6" xfId="39488" xr:uid="{00000000-0005-0000-0000-00008A990000}"/>
    <cellStyle name="20% - Accent1 4 3 2 4 2 6 2" xfId="39489" xr:uid="{00000000-0005-0000-0000-00008B990000}"/>
    <cellStyle name="20% - Accent1 4 3 2 4 2 6 2 2" xfId="39490" xr:uid="{00000000-0005-0000-0000-00008C990000}"/>
    <cellStyle name="20% - Accent1 4 3 2 4 2 6 3" xfId="39491" xr:uid="{00000000-0005-0000-0000-00008D990000}"/>
    <cellStyle name="20% - Accent1 4 3 2 4 2 7" xfId="39492" xr:uid="{00000000-0005-0000-0000-00008E990000}"/>
    <cellStyle name="20% - Accent1 4 3 2 4 2 7 2" xfId="39493" xr:uid="{00000000-0005-0000-0000-00008F990000}"/>
    <cellStyle name="20% - Accent1 4 3 2 4 2 8" xfId="39494" xr:uid="{00000000-0005-0000-0000-000090990000}"/>
    <cellStyle name="20% - Accent1 4 3 2 4 2 8 2" xfId="39495" xr:uid="{00000000-0005-0000-0000-000091990000}"/>
    <cellStyle name="20% - Accent1 4 3 2 4 2 9" xfId="39496" xr:uid="{00000000-0005-0000-0000-000092990000}"/>
    <cellStyle name="20% - Accent1 4 3 2 4 3" xfId="39497" xr:uid="{00000000-0005-0000-0000-000093990000}"/>
    <cellStyle name="20% - Accent1 4 3 2 4 3 2" xfId="39498" xr:uid="{00000000-0005-0000-0000-000094990000}"/>
    <cellStyle name="20% - Accent1 4 3 2 4 3 2 2" xfId="39499" xr:uid="{00000000-0005-0000-0000-000095990000}"/>
    <cellStyle name="20% - Accent1 4 3 2 4 3 2 2 2" xfId="39500" xr:uid="{00000000-0005-0000-0000-000096990000}"/>
    <cellStyle name="20% - Accent1 4 3 2 4 3 2 2 2 2" xfId="39501" xr:uid="{00000000-0005-0000-0000-000097990000}"/>
    <cellStyle name="20% - Accent1 4 3 2 4 3 2 2 3" xfId="39502" xr:uid="{00000000-0005-0000-0000-000098990000}"/>
    <cellStyle name="20% - Accent1 4 3 2 4 3 2 3" xfId="39503" xr:uid="{00000000-0005-0000-0000-000099990000}"/>
    <cellStyle name="20% - Accent1 4 3 2 4 3 2 3 2" xfId="39504" xr:uid="{00000000-0005-0000-0000-00009A990000}"/>
    <cellStyle name="20% - Accent1 4 3 2 4 3 2 4" xfId="39505" xr:uid="{00000000-0005-0000-0000-00009B990000}"/>
    <cellStyle name="20% - Accent1 4 3 2 4 3 3" xfId="39506" xr:uid="{00000000-0005-0000-0000-00009C990000}"/>
    <cellStyle name="20% - Accent1 4 3 2 4 3 3 2" xfId="39507" xr:uid="{00000000-0005-0000-0000-00009D990000}"/>
    <cellStyle name="20% - Accent1 4 3 2 4 3 3 2 2" xfId="39508" xr:uid="{00000000-0005-0000-0000-00009E990000}"/>
    <cellStyle name="20% - Accent1 4 3 2 4 3 3 2 2 2" xfId="39509" xr:uid="{00000000-0005-0000-0000-00009F990000}"/>
    <cellStyle name="20% - Accent1 4 3 2 4 3 3 2 3" xfId="39510" xr:uid="{00000000-0005-0000-0000-0000A0990000}"/>
    <cellStyle name="20% - Accent1 4 3 2 4 3 3 3" xfId="39511" xr:uid="{00000000-0005-0000-0000-0000A1990000}"/>
    <cellStyle name="20% - Accent1 4 3 2 4 3 3 3 2" xfId="39512" xr:uid="{00000000-0005-0000-0000-0000A2990000}"/>
    <cellStyle name="20% - Accent1 4 3 2 4 3 3 4" xfId="39513" xr:uid="{00000000-0005-0000-0000-0000A3990000}"/>
    <cellStyle name="20% - Accent1 4 3 2 4 3 4" xfId="39514" xr:uid="{00000000-0005-0000-0000-0000A4990000}"/>
    <cellStyle name="20% - Accent1 4 3 2 4 3 4 2" xfId="39515" xr:uid="{00000000-0005-0000-0000-0000A5990000}"/>
    <cellStyle name="20% - Accent1 4 3 2 4 3 4 2 2" xfId="39516" xr:uid="{00000000-0005-0000-0000-0000A6990000}"/>
    <cellStyle name="20% - Accent1 4 3 2 4 3 4 2 2 2" xfId="39517" xr:uid="{00000000-0005-0000-0000-0000A7990000}"/>
    <cellStyle name="20% - Accent1 4 3 2 4 3 4 2 3" xfId="39518" xr:uid="{00000000-0005-0000-0000-0000A8990000}"/>
    <cellStyle name="20% - Accent1 4 3 2 4 3 4 3" xfId="39519" xr:uid="{00000000-0005-0000-0000-0000A9990000}"/>
    <cellStyle name="20% - Accent1 4 3 2 4 3 4 3 2" xfId="39520" xr:uid="{00000000-0005-0000-0000-0000AA990000}"/>
    <cellStyle name="20% - Accent1 4 3 2 4 3 4 4" xfId="39521" xr:uid="{00000000-0005-0000-0000-0000AB990000}"/>
    <cellStyle name="20% - Accent1 4 3 2 4 3 5" xfId="39522" xr:uid="{00000000-0005-0000-0000-0000AC990000}"/>
    <cellStyle name="20% - Accent1 4 3 2 4 3 5 2" xfId="39523" xr:uid="{00000000-0005-0000-0000-0000AD990000}"/>
    <cellStyle name="20% - Accent1 4 3 2 4 3 5 2 2" xfId="39524" xr:uid="{00000000-0005-0000-0000-0000AE990000}"/>
    <cellStyle name="20% - Accent1 4 3 2 4 3 5 3" xfId="39525" xr:uid="{00000000-0005-0000-0000-0000AF990000}"/>
    <cellStyle name="20% - Accent1 4 3 2 4 3 6" xfId="39526" xr:uid="{00000000-0005-0000-0000-0000B0990000}"/>
    <cellStyle name="20% - Accent1 4 3 2 4 3 6 2" xfId="39527" xr:uid="{00000000-0005-0000-0000-0000B1990000}"/>
    <cellStyle name="20% - Accent1 4 3 2 4 3 6 2 2" xfId="39528" xr:uid="{00000000-0005-0000-0000-0000B2990000}"/>
    <cellStyle name="20% - Accent1 4 3 2 4 3 6 3" xfId="39529" xr:uid="{00000000-0005-0000-0000-0000B3990000}"/>
    <cellStyle name="20% - Accent1 4 3 2 4 3 7" xfId="39530" xr:uid="{00000000-0005-0000-0000-0000B4990000}"/>
    <cellStyle name="20% - Accent1 4 3 2 4 3 7 2" xfId="39531" xr:uid="{00000000-0005-0000-0000-0000B5990000}"/>
    <cellStyle name="20% - Accent1 4 3 2 4 3 8" xfId="39532" xr:uid="{00000000-0005-0000-0000-0000B6990000}"/>
    <cellStyle name="20% - Accent1 4 3 2 4 3 8 2" xfId="39533" xr:uid="{00000000-0005-0000-0000-0000B7990000}"/>
    <cellStyle name="20% - Accent1 4 3 2 4 3 9" xfId="39534" xr:uid="{00000000-0005-0000-0000-0000B8990000}"/>
    <cellStyle name="20% - Accent1 4 3 2 4 4" xfId="39535" xr:uid="{00000000-0005-0000-0000-0000B9990000}"/>
    <cellStyle name="20% - Accent1 4 3 2 4 4 2" xfId="39536" xr:uid="{00000000-0005-0000-0000-0000BA990000}"/>
    <cellStyle name="20% - Accent1 4 3 2 4 4 2 2" xfId="39537" xr:uid="{00000000-0005-0000-0000-0000BB990000}"/>
    <cellStyle name="20% - Accent1 4 3 2 4 4 2 2 2" xfId="39538" xr:uid="{00000000-0005-0000-0000-0000BC990000}"/>
    <cellStyle name="20% - Accent1 4 3 2 4 4 2 3" xfId="39539" xr:uid="{00000000-0005-0000-0000-0000BD990000}"/>
    <cellStyle name="20% - Accent1 4 3 2 4 4 3" xfId="39540" xr:uid="{00000000-0005-0000-0000-0000BE990000}"/>
    <cellStyle name="20% - Accent1 4 3 2 4 4 3 2" xfId="39541" xr:uid="{00000000-0005-0000-0000-0000BF990000}"/>
    <cellStyle name="20% - Accent1 4 3 2 4 4 4" xfId="39542" xr:uid="{00000000-0005-0000-0000-0000C0990000}"/>
    <cellStyle name="20% - Accent1 4 3 2 4 5" xfId="39543" xr:uid="{00000000-0005-0000-0000-0000C1990000}"/>
    <cellStyle name="20% - Accent1 4 3 2 4 5 2" xfId="39544" xr:uid="{00000000-0005-0000-0000-0000C2990000}"/>
    <cellStyle name="20% - Accent1 4 3 2 4 5 2 2" xfId="39545" xr:uid="{00000000-0005-0000-0000-0000C3990000}"/>
    <cellStyle name="20% - Accent1 4 3 2 4 5 2 2 2" xfId="39546" xr:uid="{00000000-0005-0000-0000-0000C4990000}"/>
    <cellStyle name="20% - Accent1 4 3 2 4 5 2 3" xfId="39547" xr:uid="{00000000-0005-0000-0000-0000C5990000}"/>
    <cellStyle name="20% - Accent1 4 3 2 4 5 3" xfId="39548" xr:uid="{00000000-0005-0000-0000-0000C6990000}"/>
    <cellStyle name="20% - Accent1 4 3 2 4 5 3 2" xfId="39549" xr:uid="{00000000-0005-0000-0000-0000C7990000}"/>
    <cellStyle name="20% - Accent1 4 3 2 4 5 4" xfId="39550" xr:uid="{00000000-0005-0000-0000-0000C8990000}"/>
    <cellStyle name="20% - Accent1 4 3 2 4 6" xfId="39551" xr:uid="{00000000-0005-0000-0000-0000C9990000}"/>
    <cellStyle name="20% - Accent1 4 3 2 4 6 2" xfId="39552" xr:uid="{00000000-0005-0000-0000-0000CA990000}"/>
    <cellStyle name="20% - Accent1 4 3 2 4 6 2 2" xfId="39553" xr:uid="{00000000-0005-0000-0000-0000CB990000}"/>
    <cellStyle name="20% - Accent1 4 3 2 4 6 2 2 2" xfId="39554" xr:uid="{00000000-0005-0000-0000-0000CC990000}"/>
    <cellStyle name="20% - Accent1 4 3 2 4 6 2 3" xfId="39555" xr:uid="{00000000-0005-0000-0000-0000CD990000}"/>
    <cellStyle name="20% - Accent1 4 3 2 4 6 3" xfId="39556" xr:uid="{00000000-0005-0000-0000-0000CE990000}"/>
    <cellStyle name="20% - Accent1 4 3 2 4 6 3 2" xfId="39557" xr:uid="{00000000-0005-0000-0000-0000CF990000}"/>
    <cellStyle name="20% - Accent1 4 3 2 4 6 4" xfId="39558" xr:uid="{00000000-0005-0000-0000-0000D0990000}"/>
    <cellStyle name="20% - Accent1 4 3 2 4 7" xfId="39559" xr:uid="{00000000-0005-0000-0000-0000D1990000}"/>
    <cellStyle name="20% - Accent1 4 3 2 4 7 2" xfId="39560" xr:uid="{00000000-0005-0000-0000-0000D2990000}"/>
    <cellStyle name="20% - Accent1 4 3 2 4 7 2 2" xfId="39561" xr:uid="{00000000-0005-0000-0000-0000D3990000}"/>
    <cellStyle name="20% - Accent1 4 3 2 4 7 3" xfId="39562" xr:uid="{00000000-0005-0000-0000-0000D4990000}"/>
    <cellStyle name="20% - Accent1 4 3 2 4 8" xfId="39563" xr:uid="{00000000-0005-0000-0000-0000D5990000}"/>
    <cellStyle name="20% - Accent1 4 3 2 4 8 2" xfId="39564" xr:uid="{00000000-0005-0000-0000-0000D6990000}"/>
    <cellStyle name="20% - Accent1 4 3 2 4 8 2 2" xfId="39565" xr:uid="{00000000-0005-0000-0000-0000D7990000}"/>
    <cellStyle name="20% - Accent1 4 3 2 4 8 3" xfId="39566" xr:uid="{00000000-0005-0000-0000-0000D8990000}"/>
    <cellStyle name="20% - Accent1 4 3 2 4 9" xfId="39567" xr:uid="{00000000-0005-0000-0000-0000D9990000}"/>
    <cellStyle name="20% - Accent1 4 3 2 4 9 2" xfId="39568" xr:uid="{00000000-0005-0000-0000-0000DA990000}"/>
    <cellStyle name="20% - Accent1 4 3 2 5" xfId="39569" xr:uid="{00000000-0005-0000-0000-0000DB990000}"/>
    <cellStyle name="20% - Accent1 4 3 2 5 10" xfId="39570" xr:uid="{00000000-0005-0000-0000-0000DC990000}"/>
    <cellStyle name="20% - Accent1 4 3 2 5 10 2" xfId="39571" xr:uid="{00000000-0005-0000-0000-0000DD990000}"/>
    <cellStyle name="20% - Accent1 4 3 2 5 11" xfId="39572" xr:uid="{00000000-0005-0000-0000-0000DE990000}"/>
    <cellStyle name="20% - Accent1 4 3 2 5 2" xfId="39573" xr:uid="{00000000-0005-0000-0000-0000DF990000}"/>
    <cellStyle name="20% - Accent1 4 3 2 5 2 2" xfId="39574" xr:uid="{00000000-0005-0000-0000-0000E0990000}"/>
    <cellStyle name="20% - Accent1 4 3 2 5 2 2 2" xfId="39575" xr:uid="{00000000-0005-0000-0000-0000E1990000}"/>
    <cellStyle name="20% - Accent1 4 3 2 5 2 2 2 2" xfId="39576" xr:uid="{00000000-0005-0000-0000-0000E2990000}"/>
    <cellStyle name="20% - Accent1 4 3 2 5 2 2 2 2 2" xfId="39577" xr:uid="{00000000-0005-0000-0000-0000E3990000}"/>
    <cellStyle name="20% - Accent1 4 3 2 5 2 2 2 3" xfId="39578" xr:uid="{00000000-0005-0000-0000-0000E4990000}"/>
    <cellStyle name="20% - Accent1 4 3 2 5 2 2 3" xfId="39579" xr:uid="{00000000-0005-0000-0000-0000E5990000}"/>
    <cellStyle name="20% - Accent1 4 3 2 5 2 2 3 2" xfId="39580" xr:uid="{00000000-0005-0000-0000-0000E6990000}"/>
    <cellStyle name="20% - Accent1 4 3 2 5 2 2 4" xfId="39581" xr:uid="{00000000-0005-0000-0000-0000E7990000}"/>
    <cellStyle name="20% - Accent1 4 3 2 5 2 3" xfId="39582" xr:uid="{00000000-0005-0000-0000-0000E8990000}"/>
    <cellStyle name="20% - Accent1 4 3 2 5 2 3 2" xfId="39583" xr:uid="{00000000-0005-0000-0000-0000E9990000}"/>
    <cellStyle name="20% - Accent1 4 3 2 5 2 3 2 2" xfId="39584" xr:uid="{00000000-0005-0000-0000-0000EA990000}"/>
    <cellStyle name="20% - Accent1 4 3 2 5 2 3 2 2 2" xfId="39585" xr:uid="{00000000-0005-0000-0000-0000EB990000}"/>
    <cellStyle name="20% - Accent1 4 3 2 5 2 3 2 3" xfId="39586" xr:uid="{00000000-0005-0000-0000-0000EC990000}"/>
    <cellStyle name="20% - Accent1 4 3 2 5 2 3 3" xfId="39587" xr:uid="{00000000-0005-0000-0000-0000ED990000}"/>
    <cellStyle name="20% - Accent1 4 3 2 5 2 3 3 2" xfId="39588" xr:uid="{00000000-0005-0000-0000-0000EE990000}"/>
    <cellStyle name="20% - Accent1 4 3 2 5 2 3 4" xfId="39589" xr:uid="{00000000-0005-0000-0000-0000EF990000}"/>
    <cellStyle name="20% - Accent1 4 3 2 5 2 4" xfId="39590" xr:uid="{00000000-0005-0000-0000-0000F0990000}"/>
    <cellStyle name="20% - Accent1 4 3 2 5 2 4 2" xfId="39591" xr:uid="{00000000-0005-0000-0000-0000F1990000}"/>
    <cellStyle name="20% - Accent1 4 3 2 5 2 4 2 2" xfId="39592" xr:uid="{00000000-0005-0000-0000-0000F2990000}"/>
    <cellStyle name="20% - Accent1 4 3 2 5 2 4 2 2 2" xfId="39593" xr:uid="{00000000-0005-0000-0000-0000F3990000}"/>
    <cellStyle name="20% - Accent1 4 3 2 5 2 4 2 3" xfId="39594" xr:uid="{00000000-0005-0000-0000-0000F4990000}"/>
    <cellStyle name="20% - Accent1 4 3 2 5 2 4 3" xfId="39595" xr:uid="{00000000-0005-0000-0000-0000F5990000}"/>
    <cellStyle name="20% - Accent1 4 3 2 5 2 4 3 2" xfId="39596" xr:uid="{00000000-0005-0000-0000-0000F6990000}"/>
    <cellStyle name="20% - Accent1 4 3 2 5 2 4 4" xfId="39597" xr:uid="{00000000-0005-0000-0000-0000F7990000}"/>
    <cellStyle name="20% - Accent1 4 3 2 5 2 5" xfId="39598" xr:uid="{00000000-0005-0000-0000-0000F8990000}"/>
    <cellStyle name="20% - Accent1 4 3 2 5 2 5 2" xfId="39599" xr:uid="{00000000-0005-0000-0000-0000F9990000}"/>
    <cellStyle name="20% - Accent1 4 3 2 5 2 5 2 2" xfId="39600" xr:uid="{00000000-0005-0000-0000-0000FA990000}"/>
    <cellStyle name="20% - Accent1 4 3 2 5 2 5 3" xfId="39601" xr:uid="{00000000-0005-0000-0000-0000FB990000}"/>
    <cellStyle name="20% - Accent1 4 3 2 5 2 6" xfId="39602" xr:uid="{00000000-0005-0000-0000-0000FC990000}"/>
    <cellStyle name="20% - Accent1 4 3 2 5 2 6 2" xfId="39603" xr:uid="{00000000-0005-0000-0000-0000FD990000}"/>
    <cellStyle name="20% - Accent1 4 3 2 5 2 6 2 2" xfId="39604" xr:uid="{00000000-0005-0000-0000-0000FE990000}"/>
    <cellStyle name="20% - Accent1 4 3 2 5 2 6 3" xfId="39605" xr:uid="{00000000-0005-0000-0000-0000FF990000}"/>
    <cellStyle name="20% - Accent1 4 3 2 5 2 7" xfId="39606" xr:uid="{00000000-0005-0000-0000-0000009A0000}"/>
    <cellStyle name="20% - Accent1 4 3 2 5 2 7 2" xfId="39607" xr:uid="{00000000-0005-0000-0000-0000019A0000}"/>
    <cellStyle name="20% - Accent1 4 3 2 5 2 8" xfId="39608" xr:uid="{00000000-0005-0000-0000-0000029A0000}"/>
    <cellStyle name="20% - Accent1 4 3 2 5 2 8 2" xfId="39609" xr:uid="{00000000-0005-0000-0000-0000039A0000}"/>
    <cellStyle name="20% - Accent1 4 3 2 5 2 9" xfId="39610" xr:uid="{00000000-0005-0000-0000-0000049A0000}"/>
    <cellStyle name="20% - Accent1 4 3 2 5 3" xfId="39611" xr:uid="{00000000-0005-0000-0000-0000059A0000}"/>
    <cellStyle name="20% - Accent1 4 3 2 5 3 2" xfId="39612" xr:uid="{00000000-0005-0000-0000-0000069A0000}"/>
    <cellStyle name="20% - Accent1 4 3 2 5 3 2 2" xfId="39613" xr:uid="{00000000-0005-0000-0000-0000079A0000}"/>
    <cellStyle name="20% - Accent1 4 3 2 5 3 2 2 2" xfId="39614" xr:uid="{00000000-0005-0000-0000-0000089A0000}"/>
    <cellStyle name="20% - Accent1 4 3 2 5 3 2 2 2 2" xfId="39615" xr:uid="{00000000-0005-0000-0000-0000099A0000}"/>
    <cellStyle name="20% - Accent1 4 3 2 5 3 2 2 3" xfId="39616" xr:uid="{00000000-0005-0000-0000-00000A9A0000}"/>
    <cellStyle name="20% - Accent1 4 3 2 5 3 2 3" xfId="39617" xr:uid="{00000000-0005-0000-0000-00000B9A0000}"/>
    <cellStyle name="20% - Accent1 4 3 2 5 3 2 3 2" xfId="39618" xr:uid="{00000000-0005-0000-0000-00000C9A0000}"/>
    <cellStyle name="20% - Accent1 4 3 2 5 3 2 4" xfId="39619" xr:uid="{00000000-0005-0000-0000-00000D9A0000}"/>
    <cellStyle name="20% - Accent1 4 3 2 5 3 3" xfId="39620" xr:uid="{00000000-0005-0000-0000-00000E9A0000}"/>
    <cellStyle name="20% - Accent1 4 3 2 5 3 3 2" xfId="39621" xr:uid="{00000000-0005-0000-0000-00000F9A0000}"/>
    <cellStyle name="20% - Accent1 4 3 2 5 3 3 2 2" xfId="39622" xr:uid="{00000000-0005-0000-0000-0000109A0000}"/>
    <cellStyle name="20% - Accent1 4 3 2 5 3 3 2 2 2" xfId="39623" xr:uid="{00000000-0005-0000-0000-0000119A0000}"/>
    <cellStyle name="20% - Accent1 4 3 2 5 3 3 2 3" xfId="39624" xr:uid="{00000000-0005-0000-0000-0000129A0000}"/>
    <cellStyle name="20% - Accent1 4 3 2 5 3 3 3" xfId="39625" xr:uid="{00000000-0005-0000-0000-0000139A0000}"/>
    <cellStyle name="20% - Accent1 4 3 2 5 3 3 3 2" xfId="39626" xr:uid="{00000000-0005-0000-0000-0000149A0000}"/>
    <cellStyle name="20% - Accent1 4 3 2 5 3 3 4" xfId="39627" xr:uid="{00000000-0005-0000-0000-0000159A0000}"/>
    <cellStyle name="20% - Accent1 4 3 2 5 3 4" xfId="39628" xr:uid="{00000000-0005-0000-0000-0000169A0000}"/>
    <cellStyle name="20% - Accent1 4 3 2 5 3 4 2" xfId="39629" xr:uid="{00000000-0005-0000-0000-0000179A0000}"/>
    <cellStyle name="20% - Accent1 4 3 2 5 3 4 2 2" xfId="39630" xr:uid="{00000000-0005-0000-0000-0000189A0000}"/>
    <cellStyle name="20% - Accent1 4 3 2 5 3 4 2 2 2" xfId="39631" xr:uid="{00000000-0005-0000-0000-0000199A0000}"/>
    <cellStyle name="20% - Accent1 4 3 2 5 3 4 2 3" xfId="39632" xr:uid="{00000000-0005-0000-0000-00001A9A0000}"/>
    <cellStyle name="20% - Accent1 4 3 2 5 3 4 3" xfId="39633" xr:uid="{00000000-0005-0000-0000-00001B9A0000}"/>
    <cellStyle name="20% - Accent1 4 3 2 5 3 4 3 2" xfId="39634" xr:uid="{00000000-0005-0000-0000-00001C9A0000}"/>
    <cellStyle name="20% - Accent1 4 3 2 5 3 4 4" xfId="39635" xr:uid="{00000000-0005-0000-0000-00001D9A0000}"/>
    <cellStyle name="20% - Accent1 4 3 2 5 3 5" xfId="39636" xr:uid="{00000000-0005-0000-0000-00001E9A0000}"/>
    <cellStyle name="20% - Accent1 4 3 2 5 3 5 2" xfId="39637" xr:uid="{00000000-0005-0000-0000-00001F9A0000}"/>
    <cellStyle name="20% - Accent1 4 3 2 5 3 5 2 2" xfId="39638" xr:uid="{00000000-0005-0000-0000-0000209A0000}"/>
    <cellStyle name="20% - Accent1 4 3 2 5 3 5 3" xfId="39639" xr:uid="{00000000-0005-0000-0000-0000219A0000}"/>
    <cellStyle name="20% - Accent1 4 3 2 5 3 6" xfId="39640" xr:uid="{00000000-0005-0000-0000-0000229A0000}"/>
    <cellStyle name="20% - Accent1 4 3 2 5 3 6 2" xfId="39641" xr:uid="{00000000-0005-0000-0000-0000239A0000}"/>
    <cellStyle name="20% - Accent1 4 3 2 5 3 6 2 2" xfId="39642" xr:uid="{00000000-0005-0000-0000-0000249A0000}"/>
    <cellStyle name="20% - Accent1 4 3 2 5 3 6 3" xfId="39643" xr:uid="{00000000-0005-0000-0000-0000259A0000}"/>
    <cellStyle name="20% - Accent1 4 3 2 5 3 7" xfId="39644" xr:uid="{00000000-0005-0000-0000-0000269A0000}"/>
    <cellStyle name="20% - Accent1 4 3 2 5 3 7 2" xfId="39645" xr:uid="{00000000-0005-0000-0000-0000279A0000}"/>
    <cellStyle name="20% - Accent1 4 3 2 5 3 8" xfId="39646" xr:uid="{00000000-0005-0000-0000-0000289A0000}"/>
    <cellStyle name="20% - Accent1 4 3 2 5 3 8 2" xfId="39647" xr:uid="{00000000-0005-0000-0000-0000299A0000}"/>
    <cellStyle name="20% - Accent1 4 3 2 5 3 9" xfId="39648" xr:uid="{00000000-0005-0000-0000-00002A9A0000}"/>
    <cellStyle name="20% - Accent1 4 3 2 5 4" xfId="39649" xr:uid="{00000000-0005-0000-0000-00002B9A0000}"/>
    <cellStyle name="20% - Accent1 4 3 2 5 4 2" xfId="39650" xr:uid="{00000000-0005-0000-0000-00002C9A0000}"/>
    <cellStyle name="20% - Accent1 4 3 2 5 4 2 2" xfId="39651" xr:uid="{00000000-0005-0000-0000-00002D9A0000}"/>
    <cellStyle name="20% - Accent1 4 3 2 5 4 2 2 2" xfId="39652" xr:uid="{00000000-0005-0000-0000-00002E9A0000}"/>
    <cellStyle name="20% - Accent1 4 3 2 5 4 2 3" xfId="39653" xr:uid="{00000000-0005-0000-0000-00002F9A0000}"/>
    <cellStyle name="20% - Accent1 4 3 2 5 4 3" xfId="39654" xr:uid="{00000000-0005-0000-0000-0000309A0000}"/>
    <cellStyle name="20% - Accent1 4 3 2 5 4 3 2" xfId="39655" xr:uid="{00000000-0005-0000-0000-0000319A0000}"/>
    <cellStyle name="20% - Accent1 4 3 2 5 4 4" xfId="39656" xr:uid="{00000000-0005-0000-0000-0000329A0000}"/>
    <cellStyle name="20% - Accent1 4 3 2 5 5" xfId="39657" xr:uid="{00000000-0005-0000-0000-0000339A0000}"/>
    <cellStyle name="20% - Accent1 4 3 2 5 5 2" xfId="39658" xr:uid="{00000000-0005-0000-0000-0000349A0000}"/>
    <cellStyle name="20% - Accent1 4 3 2 5 5 2 2" xfId="39659" xr:uid="{00000000-0005-0000-0000-0000359A0000}"/>
    <cellStyle name="20% - Accent1 4 3 2 5 5 2 2 2" xfId="39660" xr:uid="{00000000-0005-0000-0000-0000369A0000}"/>
    <cellStyle name="20% - Accent1 4 3 2 5 5 2 3" xfId="39661" xr:uid="{00000000-0005-0000-0000-0000379A0000}"/>
    <cellStyle name="20% - Accent1 4 3 2 5 5 3" xfId="39662" xr:uid="{00000000-0005-0000-0000-0000389A0000}"/>
    <cellStyle name="20% - Accent1 4 3 2 5 5 3 2" xfId="39663" xr:uid="{00000000-0005-0000-0000-0000399A0000}"/>
    <cellStyle name="20% - Accent1 4 3 2 5 5 4" xfId="39664" xr:uid="{00000000-0005-0000-0000-00003A9A0000}"/>
    <cellStyle name="20% - Accent1 4 3 2 5 6" xfId="39665" xr:uid="{00000000-0005-0000-0000-00003B9A0000}"/>
    <cellStyle name="20% - Accent1 4 3 2 5 6 2" xfId="39666" xr:uid="{00000000-0005-0000-0000-00003C9A0000}"/>
    <cellStyle name="20% - Accent1 4 3 2 5 6 2 2" xfId="39667" xr:uid="{00000000-0005-0000-0000-00003D9A0000}"/>
    <cellStyle name="20% - Accent1 4 3 2 5 6 2 2 2" xfId="39668" xr:uid="{00000000-0005-0000-0000-00003E9A0000}"/>
    <cellStyle name="20% - Accent1 4 3 2 5 6 2 3" xfId="39669" xr:uid="{00000000-0005-0000-0000-00003F9A0000}"/>
    <cellStyle name="20% - Accent1 4 3 2 5 6 3" xfId="39670" xr:uid="{00000000-0005-0000-0000-0000409A0000}"/>
    <cellStyle name="20% - Accent1 4 3 2 5 6 3 2" xfId="39671" xr:uid="{00000000-0005-0000-0000-0000419A0000}"/>
    <cellStyle name="20% - Accent1 4 3 2 5 6 4" xfId="39672" xr:uid="{00000000-0005-0000-0000-0000429A0000}"/>
    <cellStyle name="20% - Accent1 4 3 2 5 7" xfId="39673" xr:uid="{00000000-0005-0000-0000-0000439A0000}"/>
    <cellStyle name="20% - Accent1 4 3 2 5 7 2" xfId="39674" xr:uid="{00000000-0005-0000-0000-0000449A0000}"/>
    <cellStyle name="20% - Accent1 4 3 2 5 7 2 2" xfId="39675" xr:uid="{00000000-0005-0000-0000-0000459A0000}"/>
    <cellStyle name="20% - Accent1 4 3 2 5 7 3" xfId="39676" xr:uid="{00000000-0005-0000-0000-0000469A0000}"/>
    <cellStyle name="20% - Accent1 4 3 2 5 8" xfId="39677" xr:uid="{00000000-0005-0000-0000-0000479A0000}"/>
    <cellStyle name="20% - Accent1 4 3 2 5 8 2" xfId="39678" xr:uid="{00000000-0005-0000-0000-0000489A0000}"/>
    <cellStyle name="20% - Accent1 4 3 2 5 8 2 2" xfId="39679" xr:uid="{00000000-0005-0000-0000-0000499A0000}"/>
    <cellStyle name="20% - Accent1 4 3 2 5 8 3" xfId="39680" xr:uid="{00000000-0005-0000-0000-00004A9A0000}"/>
    <cellStyle name="20% - Accent1 4 3 2 5 9" xfId="39681" xr:uid="{00000000-0005-0000-0000-00004B9A0000}"/>
    <cellStyle name="20% - Accent1 4 3 2 5 9 2" xfId="39682" xr:uid="{00000000-0005-0000-0000-00004C9A0000}"/>
    <cellStyle name="20% - Accent1 4 3 2 6" xfId="39683" xr:uid="{00000000-0005-0000-0000-00004D9A0000}"/>
    <cellStyle name="20% - Accent1 4 3 2 6 2" xfId="39684" xr:uid="{00000000-0005-0000-0000-00004E9A0000}"/>
    <cellStyle name="20% - Accent1 4 3 2 6 2 2" xfId="39685" xr:uid="{00000000-0005-0000-0000-00004F9A0000}"/>
    <cellStyle name="20% - Accent1 4 3 2 6 2 2 2" xfId="39686" xr:uid="{00000000-0005-0000-0000-0000509A0000}"/>
    <cellStyle name="20% - Accent1 4 3 2 6 2 2 2 2" xfId="39687" xr:uid="{00000000-0005-0000-0000-0000519A0000}"/>
    <cellStyle name="20% - Accent1 4 3 2 6 2 2 3" xfId="39688" xr:uid="{00000000-0005-0000-0000-0000529A0000}"/>
    <cellStyle name="20% - Accent1 4 3 2 6 2 3" xfId="39689" xr:uid="{00000000-0005-0000-0000-0000539A0000}"/>
    <cellStyle name="20% - Accent1 4 3 2 6 2 3 2" xfId="39690" xr:uid="{00000000-0005-0000-0000-0000549A0000}"/>
    <cellStyle name="20% - Accent1 4 3 2 6 2 4" xfId="39691" xr:uid="{00000000-0005-0000-0000-0000559A0000}"/>
    <cellStyle name="20% - Accent1 4 3 2 6 3" xfId="39692" xr:uid="{00000000-0005-0000-0000-0000569A0000}"/>
    <cellStyle name="20% - Accent1 4 3 2 6 3 2" xfId="39693" xr:uid="{00000000-0005-0000-0000-0000579A0000}"/>
    <cellStyle name="20% - Accent1 4 3 2 6 3 2 2" xfId="39694" xr:uid="{00000000-0005-0000-0000-0000589A0000}"/>
    <cellStyle name="20% - Accent1 4 3 2 6 3 2 2 2" xfId="39695" xr:uid="{00000000-0005-0000-0000-0000599A0000}"/>
    <cellStyle name="20% - Accent1 4 3 2 6 3 2 3" xfId="39696" xr:uid="{00000000-0005-0000-0000-00005A9A0000}"/>
    <cellStyle name="20% - Accent1 4 3 2 6 3 3" xfId="39697" xr:uid="{00000000-0005-0000-0000-00005B9A0000}"/>
    <cellStyle name="20% - Accent1 4 3 2 6 3 3 2" xfId="39698" xr:uid="{00000000-0005-0000-0000-00005C9A0000}"/>
    <cellStyle name="20% - Accent1 4 3 2 6 3 4" xfId="39699" xr:uid="{00000000-0005-0000-0000-00005D9A0000}"/>
    <cellStyle name="20% - Accent1 4 3 2 6 4" xfId="39700" xr:uid="{00000000-0005-0000-0000-00005E9A0000}"/>
    <cellStyle name="20% - Accent1 4 3 2 6 4 2" xfId="39701" xr:uid="{00000000-0005-0000-0000-00005F9A0000}"/>
    <cellStyle name="20% - Accent1 4 3 2 6 4 2 2" xfId="39702" xr:uid="{00000000-0005-0000-0000-0000609A0000}"/>
    <cellStyle name="20% - Accent1 4 3 2 6 4 2 2 2" xfId="39703" xr:uid="{00000000-0005-0000-0000-0000619A0000}"/>
    <cellStyle name="20% - Accent1 4 3 2 6 4 2 3" xfId="39704" xr:uid="{00000000-0005-0000-0000-0000629A0000}"/>
    <cellStyle name="20% - Accent1 4 3 2 6 4 3" xfId="39705" xr:uid="{00000000-0005-0000-0000-0000639A0000}"/>
    <cellStyle name="20% - Accent1 4 3 2 6 4 3 2" xfId="39706" xr:uid="{00000000-0005-0000-0000-0000649A0000}"/>
    <cellStyle name="20% - Accent1 4 3 2 6 4 4" xfId="39707" xr:uid="{00000000-0005-0000-0000-0000659A0000}"/>
    <cellStyle name="20% - Accent1 4 3 2 6 5" xfId="39708" xr:uid="{00000000-0005-0000-0000-0000669A0000}"/>
    <cellStyle name="20% - Accent1 4 3 2 6 5 2" xfId="39709" xr:uid="{00000000-0005-0000-0000-0000679A0000}"/>
    <cellStyle name="20% - Accent1 4 3 2 6 5 2 2" xfId="39710" xr:uid="{00000000-0005-0000-0000-0000689A0000}"/>
    <cellStyle name="20% - Accent1 4 3 2 6 5 3" xfId="39711" xr:uid="{00000000-0005-0000-0000-0000699A0000}"/>
    <cellStyle name="20% - Accent1 4 3 2 6 6" xfId="39712" xr:uid="{00000000-0005-0000-0000-00006A9A0000}"/>
    <cellStyle name="20% - Accent1 4 3 2 6 6 2" xfId="39713" xr:uid="{00000000-0005-0000-0000-00006B9A0000}"/>
    <cellStyle name="20% - Accent1 4 3 2 6 6 2 2" xfId="39714" xr:uid="{00000000-0005-0000-0000-00006C9A0000}"/>
    <cellStyle name="20% - Accent1 4 3 2 6 6 3" xfId="39715" xr:uid="{00000000-0005-0000-0000-00006D9A0000}"/>
    <cellStyle name="20% - Accent1 4 3 2 6 7" xfId="39716" xr:uid="{00000000-0005-0000-0000-00006E9A0000}"/>
    <cellStyle name="20% - Accent1 4 3 2 6 7 2" xfId="39717" xr:uid="{00000000-0005-0000-0000-00006F9A0000}"/>
    <cellStyle name="20% - Accent1 4 3 2 6 8" xfId="39718" xr:uid="{00000000-0005-0000-0000-0000709A0000}"/>
    <cellStyle name="20% - Accent1 4 3 2 6 8 2" xfId="39719" xr:uid="{00000000-0005-0000-0000-0000719A0000}"/>
    <cellStyle name="20% - Accent1 4 3 2 6 9" xfId="39720" xr:uid="{00000000-0005-0000-0000-0000729A0000}"/>
    <cellStyle name="20% - Accent1 4 3 2 7" xfId="39721" xr:uid="{00000000-0005-0000-0000-0000739A0000}"/>
    <cellStyle name="20% - Accent1 4 3 2 7 2" xfId="39722" xr:uid="{00000000-0005-0000-0000-0000749A0000}"/>
    <cellStyle name="20% - Accent1 4 3 2 7 2 2" xfId="39723" xr:uid="{00000000-0005-0000-0000-0000759A0000}"/>
    <cellStyle name="20% - Accent1 4 3 2 7 2 2 2" xfId="39724" xr:uid="{00000000-0005-0000-0000-0000769A0000}"/>
    <cellStyle name="20% - Accent1 4 3 2 7 2 2 2 2" xfId="39725" xr:uid="{00000000-0005-0000-0000-0000779A0000}"/>
    <cellStyle name="20% - Accent1 4 3 2 7 2 2 3" xfId="39726" xr:uid="{00000000-0005-0000-0000-0000789A0000}"/>
    <cellStyle name="20% - Accent1 4 3 2 7 2 3" xfId="39727" xr:uid="{00000000-0005-0000-0000-0000799A0000}"/>
    <cellStyle name="20% - Accent1 4 3 2 7 2 3 2" xfId="39728" xr:uid="{00000000-0005-0000-0000-00007A9A0000}"/>
    <cellStyle name="20% - Accent1 4 3 2 7 2 4" xfId="39729" xr:uid="{00000000-0005-0000-0000-00007B9A0000}"/>
    <cellStyle name="20% - Accent1 4 3 2 7 3" xfId="39730" xr:uid="{00000000-0005-0000-0000-00007C9A0000}"/>
    <cellStyle name="20% - Accent1 4 3 2 7 3 2" xfId="39731" xr:uid="{00000000-0005-0000-0000-00007D9A0000}"/>
    <cellStyle name="20% - Accent1 4 3 2 7 3 2 2" xfId="39732" xr:uid="{00000000-0005-0000-0000-00007E9A0000}"/>
    <cellStyle name="20% - Accent1 4 3 2 7 3 2 2 2" xfId="39733" xr:uid="{00000000-0005-0000-0000-00007F9A0000}"/>
    <cellStyle name="20% - Accent1 4 3 2 7 3 2 3" xfId="39734" xr:uid="{00000000-0005-0000-0000-0000809A0000}"/>
    <cellStyle name="20% - Accent1 4 3 2 7 3 3" xfId="39735" xr:uid="{00000000-0005-0000-0000-0000819A0000}"/>
    <cellStyle name="20% - Accent1 4 3 2 7 3 3 2" xfId="39736" xr:uid="{00000000-0005-0000-0000-0000829A0000}"/>
    <cellStyle name="20% - Accent1 4 3 2 7 3 4" xfId="39737" xr:uid="{00000000-0005-0000-0000-0000839A0000}"/>
    <cellStyle name="20% - Accent1 4 3 2 7 4" xfId="39738" xr:uid="{00000000-0005-0000-0000-0000849A0000}"/>
    <cellStyle name="20% - Accent1 4 3 2 7 4 2" xfId="39739" xr:uid="{00000000-0005-0000-0000-0000859A0000}"/>
    <cellStyle name="20% - Accent1 4 3 2 7 4 2 2" xfId="39740" xr:uid="{00000000-0005-0000-0000-0000869A0000}"/>
    <cellStyle name="20% - Accent1 4 3 2 7 4 2 2 2" xfId="39741" xr:uid="{00000000-0005-0000-0000-0000879A0000}"/>
    <cellStyle name="20% - Accent1 4 3 2 7 4 2 3" xfId="39742" xr:uid="{00000000-0005-0000-0000-0000889A0000}"/>
    <cellStyle name="20% - Accent1 4 3 2 7 4 3" xfId="39743" xr:uid="{00000000-0005-0000-0000-0000899A0000}"/>
    <cellStyle name="20% - Accent1 4 3 2 7 4 3 2" xfId="39744" xr:uid="{00000000-0005-0000-0000-00008A9A0000}"/>
    <cellStyle name="20% - Accent1 4 3 2 7 4 4" xfId="39745" xr:uid="{00000000-0005-0000-0000-00008B9A0000}"/>
    <cellStyle name="20% - Accent1 4 3 2 7 5" xfId="39746" xr:uid="{00000000-0005-0000-0000-00008C9A0000}"/>
    <cellStyle name="20% - Accent1 4 3 2 7 5 2" xfId="39747" xr:uid="{00000000-0005-0000-0000-00008D9A0000}"/>
    <cellStyle name="20% - Accent1 4 3 2 7 5 2 2" xfId="39748" xr:uid="{00000000-0005-0000-0000-00008E9A0000}"/>
    <cellStyle name="20% - Accent1 4 3 2 7 5 3" xfId="39749" xr:uid="{00000000-0005-0000-0000-00008F9A0000}"/>
    <cellStyle name="20% - Accent1 4 3 2 7 6" xfId="39750" xr:uid="{00000000-0005-0000-0000-0000909A0000}"/>
    <cellStyle name="20% - Accent1 4 3 2 7 6 2" xfId="39751" xr:uid="{00000000-0005-0000-0000-0000919A0000}"/>
    <cellStyle name="20% - Accent1 4 3 2 7 6 2 2" xfId="39752" xr:uid="{00000000-0005-0000-0000-0000929A0000}"/>
    <cellStyle name="20% - Accent1 4 3 2 7 6 3" xfId="39753" xr:uid="{00000000-0005-0000-0000-0000939A0000}"/>
    <cellStyle name="20% - Accent1 4 3 2 7 7" xfId="39754" xr:uid="{00000000-0005-0000-0000-0000949A0000}"/>
    <cellStyle name="20% - Accent1 4 3 2 7 7 2" xfId="39755" xr:uid="{00000000-0005-0000-0000-0000959A0000}"/>
    <cellStyle name="20% - Accent1 4 3 2 7 8" xfId="39756" xr:uid="{00000000-0005-0000-0000-0000969A0000}"/>
    <cellStyle name="20% - Accent1 4 3 2 7 8 2" xfId="39757" xr:uid="{00000000-0005-0000-0000-0000979A0000}"/>
    <cellStyle name="20% - Accent1 4 3 2 7 9" xfId="39758" xr:uid="{00000000-0005-0000-0000-0000989A0000}"/>
    <cellStyle name="20% - Accent1 4 3 2 8" xfId="39759" xr:uid="{00000000-0005-0000-0000-0000999A0000}"/>
    <cellStyle name="20% - Accent1 4 3 2 8 2" xfId="39760" xr:uid="{00000000-0005-0000-0000-00009A9A0000}"/>
    <cellStyle name="20% - Accent1 4 3 2 8 2 2" xfId="39761" xr:uid="{00000000-0005-0000-0000-00009B9A0000}"/>
    <cellStyle name="20% - Accent1 4 3 2 8 2 2 2" xfId="39762" xr:uid="{00000000-0005-0000-0000-00009C9A0000}"/>
    <cellStyle name="20% - Accent1 4 3 2 8 2 3" xfId="39763" xr:uid="{00000000-0005-0000-0000-00009D9A0000}"/>
    <cellStyle name="20% - Accent1 4 3 2 8 3" xfId="39764" xr:uid="{00000000-0005-0000-0000-00009E9A0000}"/>
    <cellStyle name="20% - Accent1 4 3 2 8 3 2" xfId="39765" xr:uid="{00000000-0005-0000-0000-00009F9A0000}"/>
    <cellStyle name="20% - Accent1 4 3 2 8 4" xfId="39766" xr:uid="{00000000-0005-0000-0000-0000A09A0000}"/>
    <cellStyle name="20% - Accent1 4 3 2 9" xfId="39767" xr:uid="{00000000-0005-0000-0000-0000A19A0000}"/>
    <cellStyle name="20% - Accent1 4 3 2 9 2" xfId="39768" xr:uid="{00000000-0005-0000-0000-0000A29A0000}"/>
    <cellStyle name="20% - Accent1 4 3 2 9 2 2" xfId="39769" xr:uid="{00000000-0005-0000-0000-0000A39A0000}"/>
    <cellStyle name="20% - Accent1 4 3 2 9 2 2 2" xfId="39770" xr:uid="{00000000-0005-0000-0000-0000A49A0000}"/>
    <cellStyle name="20% - Accent1 4 3 2 9 2 3" xfId="39771" xr:uid="{00000000-0005-0000-0000-0000A59A0000}"/>
    <cellStyle name="20% - Accent1 4 3 2 9 3" xfId="39772" xr:uid="{00000000-0005-0000-0000-0000A69A0000}"/>
    <cellStyle name="20% - Accent1 4 3 2 9 3 2" xfId="39773" xr:uid="{00000000-0005-0000-0000-0000A79A0000}"/>
    <cellStyle name="20% - Accent1 4 3 2 9 4" xfId="39774" xr:uid="{00000000-0005-0000-0000-0000A89A0000}"/>
    <cellStyle name="20% - Accent1 4 3 3" xfId="39775" xr:uid="{00000000-0005-0000-0000-0000A99A0000}"/>
    <cellStyle name="20% - Accent1 4 3 3 10" xfId="39776" xr:uid="{00000000-0005-0000-0000-0000AA9A0000}"/>
    <cellStyle name="20% - Accent1 4 3 3 10 2" xfId="39777" xr:uid="{00000000-0005-0000-0000-0000AB9A0000}"/>
    <cellStyle name="20% - Accent1 4 3 3 10 2 2" xfId="39778" xr:uid="{00000000-0005-0000-0000-0000AC9A0000}"/>
    <cellStyle name="20% - Accent1 4 3 3 10 3" xfId="39779" xr:uid="{00000000-0005-0000-0000-0000AD9A0000}"/>
    <cellStyle name="20% - Accent1 4 3 3 11" xfId="39780" xr:uid="{00000000-0005-0000-0000-0000AE9A0000}"/>
    <cellStyle name="20% - Accent1 4 3 3 11 2" xfId="39781" xr:uid="{00000000-0005-0000-0000-0000AF9A0000}"/>
    <cellStyle name="20% - Accent1 4 3 3 11 2 2" xfId="39782" xr:uid="{00000000-0005-0000-0000-0000B09A0000}"/>
    <cellStyle name="20% - Accent1 4 3 3 11 3" xfId="39783" xr:uid="{00000000-0005-0000-0000-0000B19A0000}"/>
    <cellStyle name="20% - Accent1 4 3 3 12" xfId="39784" xr:uid="{00000000-0005-0000-0000-0000B29A0000}"/>
    <cellStyle name="20% - Accent1 4 3 3 12 2" xfId="39785" xr:uid="{00000000-0005-0000-0000-0000B39A0000}"/>
    <cellStyle name="20% - Accent1 4 3 3 13" xfId="39786" xr:uid="{00000000-0005-0000-0000-0000B49A0000}"/>
    <cellStyle name="20% - Accent1 4 3 3 13 2" xfId="39787" xr:uid="{00000000-0005-0000-0000-0000B59A0000}"/>
    <cellStyle name="20% - Accent1 4 3 3 14" xfId="39788" xr:uid="{00000000-0005-0000-0000-0000B69A0000}"/>
    <cellStyle name="20% - Accent1 4 3 3 2" xfId="39789" xr:uid="{00000000-0005-0000-0000-0000B79A0000}"/>
    <cellStyle name="20% - Accent1 4 3 3 2 10" xfId="39790" xr:uid="{00000000-0005-0000-0000-0000B89A0000}"/>
    <cellStyle name="20% - Accent1 4 3 3 2 10 2" xfId="39791" xr:uid="{00000000-0005-0000-0000-0000B99A0000}"/>
    <cellStyle name="20% - Accent1 4 3 3 2 11" xfId="39792" xr:uid="{00000000-0005-0000-0000-0000BA9A0000}"/>
    <cellStyle name="20% - Accent1 4 3 3 2 2" xfId="39793" xr:uid="{00000000-0005-0000-0000-0000BB9A0000}"/>
    <cellStyle name="20% - Accent1 4 3 3 2 2 2" xfId="39794" xr:uid="{00000000-0005-0000-0000-0000BC9A0000}"/>
    <cellStyle name="20% - Accent1 4 3 3 2 2 2 2" xfId="39795" xr:uid="{00000000-0005-0000-0000-0000BD9A0000}"/>
    <cellStyle name="20% - Accent1 4 3 3 2 2 2 2 2" xfId="39796" xr:uid="{00000000-0005-0000-0000-0000BE9A0000}"/>
    <cellStyle name="20% - Accent1 4 3 3 2 2 2 2 2 2" xfId="39797" xr:uid="{00000000-0005-0000-0000-0000BF9A0000}"/>
    <cellStyle name="20% - Accent1 4 3 3 2 2 2 2 3" xfId="39798" xr:uid="{00000000-0005-0000-0000-0000C09A0000}"/>
    <cellStyle name="20% - Accent1 4 3 3 2 2 2 3" xfId="39799" xr:uid="{00000000-0005-0000-0000-0000C19A0000}"/>
    <cellStyle name="20% - Accent1 4 3 3 2 2 2 3 2" xfId="39800" xr:uid="{00000000-0005-0000-0000-0000C29A0000}"/>
    <cellStyle name="20% - Accent1 4 3 3 2 2 2 4" xfId="39801" xr:uid="{00000000-0005-0000-0000-0000C39A0000}"/>
    <cellStyle name="20% - Accent1 4 3 3 2 2 3" xfId="39802" xr:uid="{00000000-0005-0000-0000-0000C49A0000}"/>
    <cellStyle name="20% - Accent1 4 3 3 2 2 3 2" xfId="39803" xr:uid="{00000000-0005-0000-0000-0000C59A0000}"/>
    <cellStyle name="20% - Accent1 4 3 3 2 2 3 2 2" xfId="39804" xr:uid="{00000000-0005-0000-0000-0000C69A0000}"/>
    <cellStyle name="20% - Accent1 4 3 3 2 2 3 2 2 2" xfId="39805" xr:uid="{00000000-0005-0000-0000-0000C79A0000}"/>
    <cellStyle name="20% - Accent1 4 3 3 2 2 3 2 3" xfId="39806" xr:uid="{00000000-0005-0000-0000-0000C89A0000}"/>
    <cellStyle name="20% - Accent1 4 3 3 2 2 3 3" xfId="39807" xr:uid="{00000000-0005-0000-0000-0000C99A0000}"/>
    <cellStyle name="20% - Accent1 4 3 3 2 2 3 3 2" xfId="39808" xr:uid="{00000000-0005-0000-0000-0000CA9A0000}"/>
    <cellStyle name="20% - Accent1 4 3 3 2 2 3 4" xfId="39809" xr:uid="{00000000-0005-0000-0000-0000CB9A0000}"/>
    <cellStyle name="20% - Accent1 4 3 3 2 2 4" xfId="39810" xr:uid="{00000000-0005-0000-0000-0000CC9A0000}"/>
    <cellStyle name="20% - Accent1 4 3 3 2 2 4 2" xfId="39811" xr:uid="{00000000-0005-0000-0000-0000CD9A0000}"/>
    <cellStyle name="20% - Accent1 4 3 3 2 2 4 2 2" xfId="39812" xr:uid="{00000000-0005-0000-0000-0000CE9A0000}"/>
    <cellStyle name="20% - Accent1 4 3 3 2 2 4 2 2 2" xfId="39813" xr:uid="{00000000-0005-0000-0000-0000CF9A0000}"/>
    <cellStyle name="20% - Accent1 4 3 3 2 2 4 2 3" xfId="39814" xr:uid="{00000000-0005-0000-0000-0000D09A0000}"/>
    <cellStyle name="20% - Accent1 4 3 3 2 2 4 3" xfId="39815" xr:uid="{00000000-0005-0000-0000-0000D19A0000}"/>
    <cellStyle name="20% - Accent1 4 3 3 2 2 4 3 2" xfId="39816" xr:uid="{00000000-0005-0000-0000-0000D29A0000}"/>
    <cellStyle name="20% - Accent1 4 3 3 2 2 4 4" xfId="39817" xr:uid="{00000000-0005-0000-0000-0000D39A0000}"/>
    <cellStyle name="20% - Accent1 4 3 3 2 2 5" xfId="39818" xr:uid="{00000000-0005-0000-0000-0000D49A0000}"/>
    <cellStyle name="20% - Accent1 4 3 3 2 2 5 2" xfId="39819" xr:uid="{00000000-0005-0000-0000-0000D59A0000}"/>
    <cellStyle name="20% - Accent1 4 3 3 2 2 5 2 2" xfId="39820" xr:uid="{00000000-0005-0000-0000-0000D69A0000}"/>
    <cellStyle name="20% - Accent1 4 3 3 2 2 5 3" xfId="39821" xr:uid="{00000000-0005-0000-0000-0000D79A0000}"/>
    <cellStyle name="20% - Accent1 4 3 3 2 2 6" xfId="39822" xr:uid="{00000000-0005-0000-0000-0000D89A0000}"/>
    <cellStyle name="20% - Accent1 4 3 3 2 2 6 2" xfId="39823" xr:uid="{00000000-0005-0000-0000-0000D99A0000}"/>
    <cellStyle name="20% - Accent1 4 3 3 2 2 6 2 2" xfId="39824" xr:uid="{00000000-0005-0000-0000-0000DA9A0000}"/>
    <cellStyle name="20% - Accent1 4 3 3 2 2 6 3" xfId="39825" xr:uid="{00000000-0005-0000-0000-0000DB9A0000}"/>
    <cellStyle name="20% - Accent1 4 3 3 2 2 7" xfId="39826" xr:uid="{00000000-0005-0000-0000-0000DC9A0000}"/>
    <cellStyle name="20% - Accent1 4 3 3 2 2 7 2" xfId="39827" xr:uid="{00000000-0005-0000-0000-0000DD9A0000}"/>
    <cellStyle name="20% - Accent1 4 3 3 2 2 8" xfId="39828" xr:uid="{00000000-0005-0000-0000-0000DE9A0000}"/>
    <cellStyle name="20% - Accent1 4 3 3 2 2 8 2" xfId="39829" xr:uid="{00000000-0005-0000-0000-0000DF9A0000}"/>
    <cellStyle name="20% - Accent1 4 3 3 2 2 9" xfId="39830" xr:uid="{00000000-0005-0000-0000-0000E09A0000}"/>
    <cellStyle name="20% - Accent1 4 3 3 2 3" xfId="39831" xr:uid="{00000000-0005-0000-0000-0000E19A0000}"/>
    <cellStyle name="20% - Accent1 4 3 3 2 3 2" xfId="39832" xr:uid="{00000000-0005-0000-0000-0000E29A0000}"/>
    <cellStyle name="20% - Accent1 4 3 3 2 3 2 2" xfId="39833" xr:uid="{00000000-0005-0000-0000-0000E39A0000}"/>
    <cellStyle name="20% - Accent1 4 3 3 2 3 2 2 2" xfId="39834" xr:uid="{00000000-0005-0000-0000-0000E49A0000}"/>
    <cellStyle name="20% - Accent1 4 3 3 2 3 2 2 2 2" xfId="39835" xr:uid="{00000000-0005-0000-0000-0000E59A0000}"/>
    <cellStyle name="20% - Accent1 4 3 3 2 3 2 2 3" xfId="39836" xr:uid="{00000000-0005-0000-0000-0000E69A0000}"/>
    <cellStyle name="20% - Accent1 4 3 3 2 3 2 3" xfId="39837" xr:uid="{00000000-0005-0000-0000-0000E79A0000}"/>
    <cellStyle name="20% - Accent1 4 3 3 2 3 2 3 2" xfId="39838" xr:uid="{00000000-0005-0000-0000-0000E89A0000}"/>
    <cellStyle name="20% - Accent1 4 3 3 2 3 2 4" xfId="39839" xr:uid="{00000000-0005-0000-0000-0000E99A0000}"/>
    <cellStyle name="20% - Accent1 4 3 3 2 3 3" xfId="39840" xr:uid="{00000000-0005-0000-0000-0000EA9A0000}"/>
    <cellStyle name="20% - Accent1 4 3 3 2 3 3 2" xfId="39841" xr:uid="{00000000-0005-0000-0000-0000EB9A0000}"/>
    <cellStyle name="20% - Accent1 4 3 3 2 3 3 2 2" xfId="39842" xr:uid="{00000000-0005-0000-0000-0000EC9A0000}"/>
    <cellStyle name="20% - Accent1 4 3 3 2 3 3 2 2 2" xfId="39843" xr:uid="{00000000-0005-0000-0000-0000ED9A0000}"/>
    <cellStyle name="20% - Accent1 4 3 3 2 3 3 2 3" xfId="39844" xr:uid="{00000000-0005-0000-0000-0000EE9A0000}"/>
    <cellStyle name="20% - Accent1 4 3 3 2 3 3 3" xfId="39845" xr:uid="{00000000-0005-0000-0000-0000EF9A0000}"/>
    <cellStyle name="20% - Accent1 4 3 3 2 3 3 3 2" xfId="39846" xr:uid="{00000000-0005-0000-0000-0000F09A0000}"/>
    <cellStyle name="20% - Accent1 4 3 3 2 3 3 4" xfId="39847" xr:uid="{00000000-0005-0000-0000-0000F19A0000}"/>
    <cellStyle name="20% - Accent1 4 3 3 2 3 4" xfId="39848" xr:uid="{00000000-0005-0000-0000-0000F29A0000}"/>
    <cellStyle name="20% - Accent1 4 3 3 2 3 4 2" xfId="39849" xr:uid="{00000000-0005-0000-0000-0000F39A0000}"/>
    <cellStyle name="20% - Accent1 4 3 3 2 3 4 2 2" xfId="39850" xr:uid="{00000000-0005-0000-0000-0000F49A0000}"/>
    <cellStyle name="20% - Accent1 4 3 3 2 3 4 2 2 2" xfId="39851" xr:uid="{00000000-0005-0000-0000-0000F59A0000}"/>
    <cellStyle name="20% - Accent1 4 3 3 2 3 4 2 3" xfId="39852" xr:uid="{00000000-0005-0000-0000-0000F69A0000}"/>
    <cellStyle name="20% - Accent1 4 3 3 2 3 4 3" xfId="39853" xr:uid="{00000000-0005-0000-0000-0000F79A0000}"/>
    <cellStyle name="20% - Accent1 4 3 3 2 3 4 3 2" xfId="39854" xr:uid="{00000000-0005-0000-0000-0000F89A0000}"/>
    <cellStyle name="20% - Accent1 4 3 3 2 3 4 4" xfId="39855" xr:uid="{00000000-0005-0000-0000-0000F99A0000}"/>
    <cellStyle name="20% - Accent1 4 3 3 2 3 5" xfId="39856" xr:uid="{00000000-0005-0000-0000-0000FA9A0000}"/>
    <cellStyle name="20% - Accent1 4 3 3 2 3 5 2" xfId="39857" xr:uid="{00000000-0005-0000-0000-0000FB9A0000}"/>
    <cellStyle name="20% - Accent1 4 3 3 2 3 5 2 2" xfId="39858" xr:uid="{00000000-0005-0000-0000-0000FC9A0000}"/>
    <cellStyle name="20% - Accent1 4 3 3 2 3 5 3" xfId="39859" xr:uid="{00000000-0005-0000-0000-0000FD9A0000}"/>
    <cellStyle name="20% - Accent1 4 3 3 2 3 6" xfId="39860" xr:uid="{00000000-0005-0000-0000-0000FE9A0000}"/>
    <cellStyle name="20% - Accent1 4 3 3 2 3 6 2" xfId="39861" xr:uid="{00000000-0005-0000-0000-0000FF9A0000}"/>
    <cellStyle name="20% - Accent1 4 3 3 2 3 6 2 2" xfId="39862" xr:uid="{00000000-0005-0000-0000-0000009B0000}"/>
    <cellStyle name="20% - Accent1 4 3 3 2 3 6 3" xfId="39863" xr:uid="{00000000-0005-0000-0000-0000019B0000}"/>
    <cellStyle name="20% - Accent1 4 3 3 2 3 7" xfId="39864" xr:uid="{00000000-0005-0000-0000-0000029B0000}"/>
    <cellStyle name="20% - Accent1 4 3 3 2 3 7 2" xfId="39865" xr:uid="{00000000-0005-0000-0000-0000039B0000}"/>
    <cellStyle name="20% - Accent1 4 3 3 2 3 8" xfId="39866" xr:uid="{00000000-0005-0000-0000-0000049B0000}"/>
    <cellStyle name="20% - Accent1 4 3 3 2 3 8 2" xfId="39867" xr:uid="{00000000-0005-0000-0000-0000059B0000}"/>
    <cellStyle name="20% - Accent1 4 3 3 2 3 9" xfId="39868" xr:uid="{00000000-0005-0000-0000-0000069B0000}"/>
    <cellStyle name="20% - Accent1 4 3 3 2 4" xfId="39869" xr:uid="{00000000-0005-0000-0000-0000079B0000}"/>
    <cellStyle name="20% - Accent1 4 3 3 2 4 2" xfId="39870" xr:uid="{00000000-0005-0000-0000-0000089B0000}"/>
    <cellStyle name="20% - Accent1 4 3 3 2 4 2 2" xfId="39871" xr:uid="{00000000-0005-0000-0000-0000099B0000}"/>
    <cellStyle name="20% - Accent1 4 3 3 2 4 2 2 2" xfId="39872" xr:uid="{00000000-0005-0000-0000-00000A9B0000}"/>
    <cellStyle name="20% - Accent1 4 3 3 2 4 2 3" xfId="39873" xr:uid="{00000000-0005-0000-0000-00000B9B0000}"/>
    <cellStyle name="20% - Accent1 4 3 3 2 4 3" xfId="39874" xr:uid="{00000000-0005-0000-0000-00000C9B0000}"/>
    <cellStyle name="20% - Accent1 4 3 3 2 4 3 2" xfId="39875" xr:uid="{00000000-0005-0000-0000-00000D9B0000}"/>
    <cellStyle name="20% - Accent1 4 3 3 2 4 4" xfId="39876" xr:uid="{00000000-0005-0000-0000-00000E9B0000}"/>
    <cellStyle name="20% - Accent1 4 3 3 2 5" xfId="39877" xr:uid="{00000000-0005-0000-0000-00000F9B0000}"/>
    <cellStyle name="20% - Accent1 4 3 3 2 5 2" xfId="39878" xr:uid="{00000000-0005-0000-0000-0000109B0000}"/>
    <cellStyle name="20% - Accent1 4 3 3 2 5 2 2" xfId="39879" xr:uid="{00000000-0005-0000-0000-0000119B0000}"/>
    <cellStyle name="20% - Accent1 4 3 3 2 5 2 2 2" xfId="39880" xr:uid="{00000000-0005-0000-0000-0000129B0000}"/>
    <cellStyle name="20% - Accent1 4 3 3 2 5 2 3" xfId="39881" xr:uid="{00000000-0005-0000-0000-0000139B0000}"/>
    <cellStyle name="20% - Accent1 4 3 3 2 5 3" xfId="39882" xr:uid="{00000000-0005-0000-0000-0000149B0000}"/>
    <cellStyle name="20% - Accent1 4 3 3 2 5 3 2" xfId="39883" xr:uid="{00000000-0005-0000-0000-0000159B0000}"/>
    <cellStyle name="20% - Accent1 4 3 3 2 5 4" xfId="39884" xr:uid="{00000000-0005-0000-0000-0000169B0000}"/>
    <cellStyle name="20% - Accent1 4 3 3 2 6" xfId="39885" xr:uid="{00000000-0005-0000-0000-0000179B0000}"/>
    <cellStyle name="20% - Accent1 4 3 3 2 6 2" xfId="39886" xr:uid="{00000000-0005-0000-0000-0000189B0000}"/>
    <cellStyle name="20% - Accent1 4 3 3 2 6 2 2" xfId="39887" xr:uid="{00000000-0005-0000-0000-0000199B0000}"/>
    <cellStyle name="20% - Accent1 4 3 3 2 6 2 2 2" xfId="39888" xr:uid="{00000000-0005-0000-0000-00001A9B0000}"/>
    <cellStyle name="20% - Accent1 4 3 3 2 6 2 3" xfId="39889" xr:uid="{00000000-0005-0000-0000-00001B9B0000}"/>
    <cellStyle name="20% - Accent1 4 3 3 2 6 3" xfId="39890" xr:uid="{00000000-0005-0000-0000-00001C9B0000}"/>
    <cellStyle name="20% - Accent1 4 3 3 2 6 3 2" xfId="39891" xr:uid="{00000000-0005-0000-0000-00001D9B0000}"/>
    <cellStyle name="20% - Accent1 4 3 3 2 6 4" xfId="39892" xr:uid="{00000000-0005-0000-0000-00001E9B0000}"/>
    <cellStyle name="20% - Accent1 4 3 3 2 7" xfId="39893" xr:uid="{00000000-0005-0000-0000-00001F9B0000}"/>
    <cellStyle name="20% - Accent1 4 3 3 2 7 2" xfId="39894" xr:uid="{00000000-0005-0000-0000-0000209B0000}"/>
    <cellStyle name="20% - Accent1 4 3 3 2 7 2 2" xfId="39895" xr:uid="{00000000-0005-0000-0000-0000219B0000}"/>
    <cellStyle name="20% - Accent1 4 3 3 2 7 3" xfId="39896" xr:uid="{00000000-0005-0000-0000-0000229B0000}"/>
    <cellStyle name="20% - Accent1 4 3 3 2 8" xfId="39897" xr:uid="{00000000-0005-0000-0000-0000239B0000}"/>
    <cellStyle name="20% - Accent1 4 3 3 2 8 2" xfId="39898" xr:uid="{00000000-0005-0000-0000-0000249B0000}"/>
    <cellStyle name="20% - Accent1 4 3 3 2 8 2 2" xfId="39899" xr:uid="{00000000-0005-0000-0000-0000259B0000}"/>
    <cellStyle name="20% - Accent1 4 3 3 2 8 3" xfId="39900" xr:uid="{00000000-0005-0000-0000-0000269B0000}"/>
    <cellStyle name="20% - Accent1 4 3 3 2 9" xfId="39901" xr:uid="{00000000-0005-0000-0000-0000279B0000}"/>
    <cellStyle name="20% - Accent1 4 3 3 2 9 2" xfId="39902" xr:uid="{00000000-0005-0000-0000-0000289B0000}"/>
    <cellStyle name="20% - Accent1 4 3 3 3" xfId="39903" xr:uid="{00000000-0005-0000-0000-0000299B0000}"/>
    <cellStyle name="20% - Accent1 4 3 3 3 10" xfId="39904" xr:uid="{00000000-0005-0000-0000-00002A9B0000}"/>
    <cellStyle name="20% - Accent1 4 3 3 3 10 2" xfId="39905" xr:uid="{00000000-0005-0000-0000-00002B9B0000}"/>
    <cellStyle name="20% - Accent1 4 3 3 3 11" xfId="39906" xr:uid="{00000000-0005-0000-0000-00002C9B0000}"/>
    <cellStyle name="20% - Accent1 4 3 3 3 2" xfId="39907" xr:uid="{00000000-0005-0000-0000-00002D9B0000}"/>
    <cellStyle name="20% - Accent1 4 3 3 3 2 2" xfId="39908" xr:uid="{00000000-0005-0000-0000-00002E9B0000}"/>
    <cellStyle name="20% - Accent1 4 3 3 3 2 2 2" xfId="39909" xr:uid="{00000000-0005-0000-0000-00002F9B0000}"/>
    <cellStyle name="20% - Accent1 4 3 3 3 2 2 2 2" xfId="39910" xr:uid="{00000000-0005-0000-0000-0000309B0000}"/>
    <cellStyle name="20% - Accent1 4 3 3 3 2 2 2 2 2" xfId="39911" xr:uid="{00000000-0005-0000-0000-0000319B0000}"/>
    <cellStyle name="20% - Accent1 4 3 3 3 2 2 2 3" xfId="39912" xr:uid="{00000000-0005-0000-0000-0000329B0000}"/>
    <cellStyle name="20% - Accent1 4 3 3 3 2 2 3" xfId="39913" xr:uid="{00000000-0005-0000-0000-0000339B0000}"/>
    <cellStyle name="20% - Accent1 4 3 3 3 2 2 3 2" xfId="39914" xr:uid="{00000000-0005-0000-0000-0000349B0000}"/>
    <cellStyle name="20% - Accent1 4 3 3 3 2 2 4" xfId="39915" xr:uid="{00000000-0005-0000-0000-0000359B0000}"/>
    <cellStyle name="20% - Accent1 4 3 3 3 2 3" xfId="39916" xr:uid="{00000000-0005-0000-0000-0000369B0000}"/>
    <cellStyle name="20% - Accent1 4 3 3 3 2 3 2" xfId="39917" xr:uid="{00000000-0005-0000-0000-0000379B0000}"/>
    <cellStyle name="20% - Accent1 4 3 3 3 2 3 2 2" xfId="39918" xr:uid="{00000000-0005-0000-0000-0000389B0000}"/>
    <cellStyle name="20% - Accent1 4 3 3 3 2 3 2 2 2" xfId="39919" xr:uid="{00000000-0005-0000-0000-0000399B0000}"/>
    <cellStyle name="20% - Accent1 4 3 3 3 2 3 2 3" xfId="39920" xr:uid="{00000000-0005-0000-0000-00003A9B0000}"/>
    <cellStyle name="20% - Accent1 4 3 3 3 2 3 3" xfId="39921" xr:uid="{00000000-0005-0000-0000-00003B9B0000}"/>
    <cellStyle name="20% - Accent1 4 3 3 3 2 3 3 2" xfId="39922" xr:uid="{00000000-0005-0000-0000-00003C9B0000}"/>
    <cellStyle name="20% - Accent1 4 3 3 3 2 3 4" xfId="39923" xr:uid="{00000000-0005-0000-0000-00003D9B0000}"/>
    <cellStyle name="20% - Accent1 4 3 3 3 2 4" xfId="39924" xr:uid="{00000000-0005-0000-0000-00003E9B0000}"/>
    <cellStyle name="20% - Accent1 4 3 3 3 2 4 2" xfId="39925" xr:uid="{00000000-0005-0000-0000-00003F9B0000}"/>
    <cellStyle name="20% - Accent1 4 3 3 3 2 4 2 2" xfId="39926" xr:uid="{00000000-0005-0000-0000-0000409B0000}"/>
    <cellStyle name="20% - Accent1 4 3 3 3 2 4 2 2 2" xfId="39927" xr:uid="{00000000-0005-0000-0000-0000419B0000}"/>
    <cellStyle name="20% - Accent1 4 3 3 3 2 4 2 3" xfId="39928" xr:uid="{00000000-0005-0000-0000-0000429B0000}"/>
    <cellStyle name="20% - Accent1 4 3 3 3 2 4 3" xfId="39929" xr:uid="{00000000-0005-0000-0000-0000439B0000}"/>
    <cellStyle name="20% - Accent1 4 3 3 3 2 4 3 2" xfId="39930" xr:uid="{00000000-0005-0000-0000-0000449B0000}"/>
    <cellStyle name="20% - Accent1 4 3 3 3 2 4 4" xfId="39931" xr:uid="{00000000-0005-0000-0000-0000459B0000}"/>
    <cellStyle name="20% - Accent1 4 3 3 3 2 5" xfId="39932" xr:uid="{00000000-0005-0000-0000-0000469B0000}"/>
    <cellStyle name="20% - Accent1 4 3 3 3 2 5 2" xfId="39933" xr:uid="{00000000-0005-0000-0000-0000479B0000}"/>
    <cellStyle name="20% - Accent1 4 3 3 3 2 5 2 2" xfId="39934" xr:uid="{00000000-0005-0000-0000-0000489B0000}"/>
    <cellStyle name="20% - Accent1 4 3 3 3 2 5 3" xfId="39935" xr:uid="{00000000-0005-0000-0000-0000499B0000}"/>
    <cellStyle name="20% - Accent1 4 3 3 3 2 6" xfId="39936" xr:uid="{00000000-0005-0000-0000-00004A9B0000}"/>
    <cellStyle name="20% - Accent1 4 3 3 3 2 6 2" xfId="39937" xr:uid="{00000000-0005-0000-0000-00004B9B0000}"/>
    <cellStyle name="20% - Accent1 4 3 3 3 2 6 2 2" xfId="39938" xr:uid="{00000000-0005-0000-0000-00004C9B0000}"/>
    <cellStyle name="20% - Accent1 4 3 3 3 2 6 3" xfId="39939" xr:uid="{00000000-0005-0000-0000-00004D9B0000}"/>
    <cellStyle name="20% - Accent1 4 3 3 3 2 7" xfId="39940" xr:uid="{00000000-0005-0000-0000-00004E9B0000}"/>
    <cellStyle name="20% - Accent1 4 3 3 3 2 7 2" xfId="39941" xr:uid="{00000000-0005-0000-0000-00004F9B0000}"/>
    <cellStyle name="20% - Accent1 4 3 3 3 2 8" xfId="39942" xr:uid="{00000000-0005-0000-0000-0000509B0000}"/>
    <cellStyle name="20% - Accent1 4 3 3 3 2 8 2" xfId="39943" xr:uid="{00000000-0005-0000-0000-0000519B0000}"/>
    <cellStyle name="20% - Accent1 4 3 3 3 2 9" xfId="39944" xr:uid="{00000000-0005-0000-0000-0000529B0000}"/>
    <cellStyle name="20% - Accent1 4 3 3 3 3" xfId="39945" xr:uid="{00000000-0005-0000-0000-0000539B0000}"/>
    <cellStyle name="20% - Accent1 4 3 3 3 3 2" xfId="39946" xr:uid="{00000000-0005-0000-0000-0000549B0000}"/>
    <cellStyle name="20% - Accent1 4 3 3 3 3 2 2" xfId="39947" xr:uid="{00000000-0005-0000-0000-0000559B0000}"/>
    <cellStyle name="20% - Accent1 4 3 3 3 3 2 2 2" xfId="39948" xr:uid="{00000000-0005-0000-0000-0000569B0000}"/>
    <cellStyle name="20% - Accent1 4 3 3 3 3 2 2 2 2" xfId="39949" xr:uid="{00000000-0005-0000-0000-0000579B0000}"/>
    <cellStyle name="20% - Accent1 4 3 3 3 3 2 2 3" xfId="39950" xr:uid="{00000000-0005-0000-0000-0000589B0000}"/>
    <cellStyle name="20% - Accent1 4 3 3 3 3 2 3" xfId="39951" xr:uid="{00000000-0005-0000-0000-0000599B0000}"/>
    <cellStyle name="20% - Accent1 4 3 3 3 3 2 3 2" xfId="39952" xr:uid="{00000000-0005-0000-0000-00005A9B0000}"/>
    <cellStyle name="20% - Accent1 4 3 3 3 3 2 4" xfId="39953" xr:uid="{00000000-0005-0000-0000-00005B9B0000}"/>
    <cellStyle name="20% - Accent1 4 3 3 3 3 3" xfId="39954" xr:uid="{00000000-0005-0000-0000-00005C9B0000}"/>
    <cellStyle name="20% - Accent1 4 3 3 3 3 3 2" xfId="39955" xr:uid="{00000000-0005-0000-0000-00005D9B0000}"/>
    <cellStyle name="20% - Accent1 4 3 3 3 3 3 2 2" xfId="39956" xr:uid="{00000000-0005-0000-0000-00005E9B0000}"/>
    <cellStyle name="20% - Accent1 4 3 3 3 3 3 2 2 2" xfId="39957" xr:uid="{00000000-0005-0000-0000-00005F9B0000}"/>
    <cellStyle name="20% - Accent1 4 3 3 3 3 3 2 3" xfId="39958" xr:uid="{00000000-0005-0000-0000-0000609B0000}"/>
    <cellStyle name="20% - Accent1 4 3 3 3 3 3 3" xfId="39959" xr:uid="{00000000-0005-0000-0000-0000619B0000}"/>
    <cellStyle name="20% - Accent1 4 3 3 3 3 3 3 2" xfId="39960" xr:uid="{00000000-0005-0000-0000-0000629B0000}"/>
    <cellStyle name="20% - Accent1 4 3 3 3 3 3 4" xfId="39961" xr:uid="{00000000-0005-0000-0000-0000639B0000}"/>
    <cellStyle name="20% - Accent1 4 3 3 3 3 4" xfId="39962" xr:uid="{00000000-0005-0000-0000-0000649B0000}"/>
    <cellStyle name="20% - Accent1 4 3 3 3 3 4 2" xfId="39963" xr:uid="{00000000-0005-0000-0000-0000659B0000}"/>
    <cellStyle name="20% - Accent1 4 3 3 3 3 4 2 2" xfId="39964" xr:uid="{00000000-0005-0000-0000-0000669B0000}"/>
    <cellStyle name="20% - Accent1 4 3 3 3 3 4 2 2 2" xfId="39965" xr:uid="{00000000-0005-0000-0000-0000679B0000}"/>
    <cellStyle name="20% - Accent1 4 3 3 3 3 4 2 3" xfId="39966" xr:uid="{00000000-0005-0000-0000-0000689B0000}"/>
    <cellStyle name="20% - Accent1 4 3 3 3 3 4 3" xfId="39967" xr:uid="{00000000-0005-0000-0000-0000699B0000}"/>
    <cellStyle name="20% - Accent1 4 3 3 3 3 4 3 2" xfId="39968" xr:uid="{00000000-0005-0000-0000-00006A9B0000}"/>
    <cellStyle name="20% - Accent1 4 3 3 3 3 4 4" xfId="39969" xr:uid="{00000000-0005-0000-0000-00006B9B0000}"/>
    <cellStyle name="20% - Accent1 4 3 3 3 3 5" xfId="39970" xr:uid="{00000000-0005-0000-0000-00006C9B0000}"/>
    <cellStyle name="20% - Accent1 4 3 3 3 3 5 2" xfId="39971" xr:uid="{00000000-0005-0000-0000-00006D9B0000}"/>
    <cellStyle name="20% - Accent1 4 3 3 3 3 5 2 2" xfId="39972" xr:uid="{00000000-0005-0000-0000-00006E9B0000}"/>
    <cellStyle name="20% - Accent1 4 3 3 3 3 5 3" xfId="39973" xr:uid="{00000000-0005-0000-0000-00006F9B0000}"/>
    <cellStyle name="20% - Accent1 4 3 3 3 3 6" xfId="39974" xr:uid="{00000000-0005-0000-0000-0000709B0000}"/>
    <cellStyle name="20% - Accent1 4 3 3 3 3 6 2" xfId="39975" xr:uid="{00000000-0005-0000-0000-0000719B0000}"/>
    <cellStyle name="20% - Accent1 4 3 3 3 3 6 2 2" xfId="39976" xr:uid="{00000000-0005-0000-0000-0000729B0000}"/>
    <cellStyle name="20% - Accent1 4 3 3 3 3 6 3" xfId="39977" xr:uid="{00000000-0005-0000-0000-0000739B0000}"/>
    <cellStyle name="20% - Accent1 4 3 3 3 3 7" xfId="39978" xr:uid="{00000000-0005-0000-0000-0000749B0000}"/>
    <cellStyle name="20% - Accent1 4 3 3 3 3 7 2" xfId="39979" xr:uid="{00000000-0005-0000-0000-0000759B0000}"/>
    <cellStyle name="20% - Accent1 4 3 3 3 3 8" xfId="39980" xr:uid="{00000000-0005-0000-0000-0000769B0000}"/>
    <cellStyle name="20% - Accent1 4 3 3 3 3 8 2" xfId="39981" xr:uid="{00000000-0005-0000-0000-0000779B0000}"/>
    <cellStyle name="20% - Accent1 4 3 3 3 3 9" xfId="39982" xr:uid="{00000000-0005-0000-0000-0000789B0000}"/>
    <cellStyle name="20% - Accent1 4 3 3 3 4" xfId="39983" xr:uid="{00000000-0005-0000-0000-0000799B0000}"/>
    <cellStyle name="20% - Accent1 4 3 3 3 4 2" xfId="39984" xr:uid="{00000000-0005-0000-0000-00007A9B0000}"/>
    <cellStyle name="20% - Accent1 4 3 3 3 4 2 2" xfId="39985" xr:uid="{00000000-0005-0000-0000-00007B9B0000}"/>
    <cellStyle name="20% - Accent1 4 3 3 3 4 2 2 2" xfId="39986" xr:uid="{00000000-0005-0000-0000-00007C9B0000}"/>
    <cellStyle name="20% - Accent1 4 3 3 3 4 2 3" xfId="39987" xr:uid="{00000000-0005-0000-0000-00007D9B0000}"/>
    <cellStyle name="20% - Accent1 4 3 3 3 4 3" xfId="39988" xr:uid="{00000000-0005-0000-0000-00007E9B0000}"/>
    <cellStyle name="20% - Accent1 4 3 3 3 4 3 2" xfId="39989" xr:uid="{00000000-0005-0000-0000-00007F9B0000}"/>
    <cellStyle name="20% - Accent1 4 3 3 3 4 4" xfId="39990" xr:uid="{00000000-0005-0000-0000-0000809B0000}"/>
    <cellStyle name="20% - Accent1 4 3 3 3 5" xfId="39991" xr:uid="{00000000-0005-0000-0000-0000819B0000}"/>
    <cellStyle name="20% - Accent1 4 3 3 3 5 2" xfId="39992" xr:uid="{00000000-0005-0000-0000-0000829B0000}"/>
    <cellStyle name="20% - Accent1 4 3 3 3 5 2 2" xfId="39993" xr:uid="{00000000-0005-0000-0000-0000839B0000}"/>
    <cellStyle name="20% - Accent1 4 3 3 3 5 2 2 2" xfId="39994" xr:uid="{00000000-0005-0000-0000-0000849B0000}"/>
    <cellStyle name="20% - Accent1 4 3 3 3 5 2 3" xfId="39995" xr:uid="{00000000-0005-0000-0000-0000859B0000}"/>
    <cellStyle name="20% - Accent1 4 3 3 3 5 3" xfId="39996" xr:uid="{00000000-0005-0000-0000-0000869B0000}"/>
    <cellStyle name="20% - Accent1 4 3 3 3 5 3 2" xfId="39997" xr:uid="{00000000-0005-0000-0000-0000879B0000}"/>
    <cellStyle name="20% - Accent1 4 3 3 3 5 4" xfId="39998" xr:uid="{00000000-0005-0000-0000-0000889B0000}"/>
    <cellStyle name="20% - Accent1 4 3 3 3 6" xfId="39999" xr:uid="{00000000-0005-0000-0000-0000899B0000}"/>
    <cellStyle name="20% - Accent1 4 3 3 3 6 2" xfId="40000" xr:uid="{00000000-0005-0000-0000-00008A9B0000}"/>
    <cellStyle name="20% - Accent1 4 3 3 3 6 2 2" xfId="40001" xr:uid="{00000000-0005-0000-0000-00008B9B0000}"/>
    <cellStyle name="20% - Accent1 4 3 3 3 6 2 2 2" xfId="40002" xr:uid="{00000000-0005-0000-0000-00008C9B0000}"/>
    <cellStyle name="20% - Accent1 4 3 3 3 6 2 3" xfId="40003" xr:uid="{00000000-0005-0000-0000-00008D9B0000}"/>
    <cellStyle name="20% - Accent1 4 3 3 3 6 3" xfId="40004" xr:uid="{00000000-0005-0000-0000-00008E9B0000}"/>
    <cellStyle name="20% - Accent1 4 3 3 3 6 3 2" xfId="40005" xr:uid="{00000000-0005-0000-0000-00008F9B0000}"/>
    <cellStyle name="20% - Accent1 4 3 3 3 6 4" xfId="40006" xr:uid="{00000000-0005-0000-0000-0000909B0000}"/>
    <cellStyle name="20% - Accent1 4 3 3 3 7" xfId="40007" xr:uid="{00000000-0005-0000-0000-0000919B0000}"/>
    <cellStyle name="20% - Accent1 4 3 3 3 7 2" xfId="40008" xr:uid="{00000000-0005-0000-0000-0000929B0000}"/>
    <cellStyle name="20% - Accent1 4 3 3 3 7 2 2" xfId="40009" xr:uid="{00000000-0005-0000-0000-0000939B0000}"/>
    <cellStyle name="20% - Accent1 4 3 3 3 7 3" xfId="40010" xr:uid="{00000000-0005-0000-0000-0000949B0000}"/>
    <cellStyle name="20% - Accent1 4 3 3 3 8" xfId="40011" xr:uid="{00000000-0005-0000-0000-0000959B0000}"/>
    <cellStyle name="20% - Accent1 4 3 3 3 8 2" xfId="40012" xr:uid="{00000000-0005-0000-0000-0000969B0000}"/>
    <cellStyle name="20% - Accent1 4 3 3 3 8 2 2" xfId="40013" xr:uid="{00000000-0005-0000-0000-0000979B0000}"/>
    <cellStyle name="20% - Accent1 4 3 3 3 8 3" xfId="40014" xr:uid="{00000000-0005-0000-0000-0000989B0000}"/>
    <cellStyle name="20% - Accent1 4 3 3 3 9" xfId="40015" xr:uid="{00000000-0005-0000-0000-0000999B0000}"/>
    <cellStyle name="20% - Accent1 4 3 3 3 9 2" xfId="40016" xr:uid="{00000000-0005-0000-0000-00009A9B0000}"/>
    <cellStyle name="20% - Accent1 4 3 3 4" xfId="40017" xr:uid="{00000000-0005-0000-0000-00009B9B0000}"/>
    <cellStyle name="20% - Accent1 4 3 3 4 10" xfId="40018" xr:uid="{00000000-0005-0000-0000-00009C9B0000}"/>
    <cellStyle name="20% - Accent1 4 3 3 4 10 2" xfId="40019" xr:uid="{00000000-0005-0000-0000-00009D9B0000}"/>
    <cellStyle name="20% - Accent1 4 3 3 4 11" xfId="40020" xr:uid="{00000000-0005-0000-0000-00009E9B0000}"/>
    <cellStyle name="20% - Accent1 4 3 3 4 2" xfId="40021" xr:uid="{00000000-0005-0000-0000-00009F9B0000}"/>
    <cellStyle name="20% - Accent1 4 3 3 4 2 2" xfId="40022" xr:uid="{00000000-0005-0000-0000-0000A09B0000}"/>
    <cellStyle name="20% - Accent1 4 3 3 4 2 2 2" xfId="40023" xr:uid="{00000000-0005-0000-0000-0000A19B0000}"/>
    <cellStyle name="20% - Accent1 4 3 3 4 2 2 2 2" xfId="40024" xr:uid="{00000000-0005-0000-0000-0000A29B0000}"/>
    <cellStyle name="20% - Accent1 4 3 3 4 2 2 2 2 2" xfId="40025" xr:uid="{00000000-0005-0000-0000-0000A39B0000}"/>
    <cellStyle name="20% - Accent1 4 3 3 4 2 2 2 3" xfId="40026" xr:uid="{00000000-0005-0000-0000-0000A49B0000}"/>
    <cellStyle name="20% - Accent1 4 3 3 4 2 2 3" xfId="40027" xr:uid="{00000000-0005-0000-0000-0000A59B0000}"/>
    <cellStyle name="20% - Accent1 4 3 3 4 2 2 3 2" xfId="40028" xr:uid="{00000000-0005-0000-0000-0000A69B0000}"/>
    <cellStyle name="20% - Accent1 4 3 3 4 2 2 4" xfId="40029" xr:uid="{00000000-0005-0000-0000-0000A79B0000}"/>
    <cellStyle name="20% - Accent1 4 3 3 4 2 3" xfId="40030" xr:uid="{00000000-0005-0000-0000-0000A89B0000}"/>
    <cellStyle name="20% - Accent1 4 3 3 4 2 3 2" xfId="40031" xr:uid="{00000000-0005-0000-0000-0000A99B0000}"/>
    <cellStyle name="20% - Accent1 4 3 3 4 2 3 2 2" xfId="40032" xr:uid="{00000000-0005-0000-0000-0000AA9B0000}"/>
    <cellStyle name="20% - Accent1 4 3 3 4 2 3 2 2 2" xfId="40033" xr:uid="{00000000-0005-0000-0000-0000AB9B0000}"/>
    <cellStyle name="20% - Accent1 4 3 3 4 2 3 2 3" xfId="40034" xr:uid="{00000000-0005-0000-0000-0000AC9B0000}"/>
    <cellStyle name="20% - Accent1 4 3 3 4 2 3 3" xfId="40035" xr:uid="{00000000-0005-0000-0000-0000AD9B0000}"/>
    <cellStyle name="20% - Accent1 4 3 3 4 2 3 3 2" xfId="40036" xr:uid="{00000000-0005-0000-0000-0000AE9B0000}"/>
    <cellStyle name="20% - Accent1 4 3 3 4 2 3 4" xfId="40037" xr:uid="{00000000-0005-0000-0000-0000AF9B0000}"/>
    <cellStyle name="20% - Accent1 4 3 3 4 2 4" xfId="40038" xr:uid="{00000000-0005-0000-0000-0000B09B0000}"/>
    <cellStyle name="20% - Accent1 4 3 3 4 2 4 2" xfId="40039" xr:uid="{00000000-0005-0000-0000-0000B19B0000}"/>
    <cellStyle name="20% - Accent1 4 3 3 4 2 4 2 2" xfId="40040" xr:uid="{00000000-0005-0000-0000-0000B29B0000}"/>
    <cellStyle name="20% - Accent1 4 3 3 4 2 4 2 2 2" xfId="40041" xr:uid="{00000000-0005-0000-0000-0000B39B0000}"/>
    <cellStyle name="20% - Accent1 4 3 3 4 2 4 2 3" xfId="40042" xr:uid="{00000000-0005-0000-0000-0000B49B0000}"/>
    <cellStyle name="20% - Accent1 4 3 3 4 2 4 3" xfId="40043" xr:uid="{00000000-0005-0000-0000-0000B59B0000}"/>
    <cellStyle name="20% - Accent1 4 3 3 4 2 4 3 2" xfId="40044" xr:uid="{00000000-0005-0000-0000-0000B69B0000}"/>
    <cellStyle name="20% - Accent1 4 3 3 4 2 4 4" xfId="40045" xr:uid="{00000000-0005-0000-0000-0000B79B0000}"/>
    <cellStyle name="20% - Accent1 4 3 3 4 2 5" xfId="40046" xr:uid="{00000000-0005-0000-0000-0000B89B0000}"/>
    <cellStyle name="20% - Accent1 4 3 3 4 2 5 2" xfId="40047" xr:uid="{00000000-0005-0000-0000-0000B99B0000}"/>
    <cellStyle name="20% - Accent1 4 3 3 4 2 5 2 2" xfId="40048" xr:uid="{00000000-0005-0000-0000-0000BA9B0000}"/>
    <cellStyle name="20% - Accent1 4 3 3 4 2 5 3" xfId="40049" xr:uid="{00000000-0005-0000-0000-0000BB9B0000}"/>
    <cellStyle name="20% - Accent1 4 3 3 4 2 6" xfId="40050" xr:uid="{00000000-0005-0000-0000-0000BC9B0000}"/>
    <cellStyle name="20% - Accent1 4 3 3 4 2 6 2" xfId="40051" xr:uid="{00000000-0005-0000-0000-0000BD9B0000}"/>
    <cellStyle name="20% - Accent1 4 3 3 4 2 6 2 2" xfId="40052" xr:uid="{00000000-0005-0000-0000-0000BE9B0000}"/>
    <cellStyle name="20% - Accent1 4 3 3 4 2 6 3" xfId="40053" xr:uid="{00000000-0005-0000-0000-0000BF9B0000}"/>
    <cellStyle name="20% - Accent1 4 3 3 4 2 7" xfId="40054" xr:uid="{00000000-0005-0000-0000-0000C09B0000}"/>
    <cellStyle name="20% - Accent1 4 3 3 4 2 7 2" xfId="40055" xr:uid="{00000000-0005-0000-0000-0000C19B0000}"/>
    <cellStyle name="20% - Accent1 4 3 3 4 2 8" xfId="40056" xr:uid="{00000000-0005-0000-0000-0000C29B0000}"/>
    <cellStyle name="20% - Accent1 4 3 3 4 2 8 2" xfId="40057" xr:uid="{00000000-0005-0000-0000-0000C39B0000}"/>
    <cellStyle name="20% - Accent1 4 3 3 4 2 9" xfId="40058" xr:uid="{00000000-0005-0000-0000-0000C49B0000}"/>
    <cellStyle name="20% - Accent1 4 3 3 4 3" xfId="40059" xr:uid="{00000000-0005-0000-0000-0000C59B0000}"/>
    <cellStyle name="20% - Accent1 4 3 3 4 3 2" xfId="40060" xr:uid="{00000000-0005-0000-0000-0000C69B0000}"/>
    <cellStyle name="20% - Accent1 4 3 3 4 3 2 2" xfId="40061" xr:uid="{00000000-0005-0000-0000-0000C79B0000}"/>
    <cellStyle name="20% - Accent1 4 3 3 4 3 2 2 2" xfId="40062" xr:uid="{00000000-0005-0000-0000-0000C89B0000}"/>
    <cellStyle name="20% - Accent1 4 3 3 4 3 2 2 2 2" xfId="40063" xr:uid="{00000000-0005-0000-0000-0000C99B0000}"/>
    <cellStyle name="20% - Accent1 4 3 3 4 3 2 2 3" xfId="40064" xr:uid="{00000000-0005-0000-0000-0000CA9B0000}"/>
    <cellStyle name="20% - Accent1 4 3 3 4 3 2 3" xfId="40065" xr:uid="{00000000-0005-0000-0000-0000CB9B0000}"/>
    <cellStyle name="20% - Accent1 4 3 3 4 3 2 3 2" xfId="40066" xr:uid="{00000000-0005-0000-0000-0000CC9B0000}"/>
    <cellStyle name="20% - Accent1 4 3 3 4 3 2 4" xfId="40067" xr:uid="{00000000-0005-0000-0000-0000CD9B0000}"/>
    <cellStyle name="20% - Accent1 4 3 3 4 3 3" xfId="40068" xr:uid="{00000000-0005-0000-0000-0000CE9B0000}"/>
    <cellStyle name="20% - Accent1 4 3 3 4 3 3 2" xfId="40069" xr:uid="{00000000-0005-0000-0000-0000CF9B0000}"/>
    <cellStyle name="20% - Accent1 4 3 3 4 3 3 2 2" xfId="40070" xr:uid="{00000000-0005-0000-0000-0000D09B0000}"/>
    <cellStyle name="20% - Accent1 4 3 3 4 3 3 2 2 2" xfId="40071" xr:uid="{00000000-0005-0000-0000-0000D19B0000}"/>
    <cellStyle name="20% - Accent1 4 3 3 4 3 3 2 3" xfId="40072" xr:uid="{00000000-0005-0000-0000-0000D29B0000}"/>
    <cellStyle name="20% - Accent1 4 3 3 4 3 3 3" xfId="40073" xr:uid="{00000000-0005-0000-0000-0000D39B0000}"/>
    <cellStyle name="20% - Accent1 4 3 3 4 3 3 3 2" xfId="40074" xr:uid="{00000000-0005-0000-0000-0000D49B0000}"/>
    <cellStyle name="20% - Accent1 4 3 3 4 3 3 4" xfId="40075" xr:uid="{00000000-0005-0000-0000-0000D59B0000}"/>
    <cellStyle name="20% - Accent1 4 3 3 4 3 4" xfId="40076" xr:uid="{00000000-0005-0000-0000-0000D69B0000}"/>
    <cellStyle name="20% - Accent1 4 3 3 4 3 4 2" xfId="40077" xr:uid="{00000000-0005-0000-0000-0000D79B0000}"/>
    <cellStyle name="20% - Accent1 4 3 3 4 3 4 2 2" xfId="40078" xr:uid="{00000000-0005-0000-0000-0000D89B0000}"/>
    <cellStyle name="20% - Accent1 4 3 3 4 3 4 2 2 2" xfId="40079" xr:uid="{00000000-0005-0000-0000-0000D99B0000}"/>
    <cellStyle name="20% - Accent1 4 3 3 4 3 4 2 3" xfId="40080" xr:uid="{00000000-0005-0000-0000-0000DA9B0000}"/>
    <cellStyle name="20% - Accent1 4 3 3 4 3 4 3" xfId="40081" xr:uid="{00000000-0005-0000-0000-0000DB9B0000}"/>
    <cellStyle name="20% - Accent1 4 3 3 4 3 4 3 2" xfId="40082" xr:uid="{00000000-0005-0000-0000-0000DC9B0000}"/>
    <cellStyle name="20% - Accent1 4 3 3 4 3 4 4" xfId="40083" xr:uid="{00000000-0005-0000-0000-0000DD9B0000}"/>
    <cellStyle name="20% - Accent1 4 3 3 4 3 5" xfId="40084" xr:uid="{00000000-0005-0000-0000-0000DE9B0000}"/>
    <cellStyle name="20% - Accent1 4 3 3 4 3 5 2" xfId="40085" xr:uid="{00000000-0005-0000-0000-0000DF9B0000}"/>
    <cellStyle name="20% - Accent1 4 3 3 4 3 5 2 2" xfId="40086" xr:uid="{00000000-0005-0000-0000-0000E09B0000}"/>
    <cellStyle name="20% - Accent1 4 3 3 4 3 5 3" xfId="40087" xr:uid="{00000000-0005-0000-0000-0000E19B0000}"/>
    <cellStyle name="20% - Accent1 4 3 3 4 3 6" xfId="40088" xr:uid="{00000000-0005-0000-0000-0000E29B0000}"/>
    <cellStyle name="20% - Accent1 4 3 3 4 3 6 2" xfId="40089" xr:uid="{00000000-0005-0000-0000-0000E39B0000}"/>
    <cellStyle name="20% - Accent1 4 3 3 4 3 6 2 2" xfId="40090" xr:uid="{00000000-0005-0000-0000-0000E49B0000}"/>
    <cellStyle name="20% - Accent1 4 3 3 4 3 6 3" xfId="40091" xr:uid="{00000000-0005-0000-0000-0000E59B0000}"/>
    <cellStyle name="20% - Accent1 4 3 3 4 3 7" xfId="40092" xr:uid="{00000000-0005-0000-0000-0000E69B0000}"/>
    <cellStyle name="20% - Accent1 4 3 3 4 3 7 2" xfId="40093" xr:uid="{00000000-0005-0000-0000-0000E79B0000}"/>
    <cellStyle name="20% - Accent1 4 3 3 4 3 8" xfId="40094" xr:uid="{00000000-0005-0000-0000-0000E89B0000}"/>
    <cellStyle name="20% - Accent1 4 3 3 4 3 8 2" xfId="40095" xr:uid="{00000000-0005-0000-0000-0000E99B0000}"/>
    <cellStyle name="20% - Accent1 4 3 3 4 3 9" xfId="40096" xr:uid="{00000000-0005-0000-0000-0000EA9B0000}"/>
    <cellStyle name="20% - Accent1 4 3 3 4 4" xfId="40097" xr:uid="{00000000-0005-0000-0000-0000EB9B0000}"/>
    <cellStyle name="20% - Accent1 4 3 3 4 4 2" xfId="40098" xr:uid="{00000000-0005-0000-0000-0000EC9B0000}"/>
    <cellStyle name="20% - Accent1 4 3 3 4 4 2 2" xfId="40099" xr:uid="{00000000-0005-0000-0000-0000ED9B0000}"/>
    <cellStyle name="20% - Accent1 4 3 3 4 4 2 2 2" xfId="40100" xr:uid="{00000000-0005-0000-0000-0000EE9B0000}"/>
    <cellStyle name="20% - Accent1 4 3 3 4 4 2 3" xfId="40101" xr:uid="{00000000-0005-0000-0000-0000EF9B0000}"/>
    <cellStyle name="20% - Accent1 4 3 3 4 4 3" xfId="40102" xr:uid="{00000000-0005-0000-0000-0000F09B0000}"/>
    <cellStyle name="20% - Accent1 4 3 3 4 4 3 2" xfId="40103" xr:uid="{00000000-0005-0000-0000-0000F19B0000}"/>
    <cellStyle name="20% - Accent1 4 3 3 4 4 4" xfId="40104" xr:uid="{00000000-0005-0000-0000-0000F29B0000}"/>
    <cellStyle name="20% - Accent1 4 3 3 4 5" xfId="40105" xr:uid="{00000000-0005-0000-0000-0000F39B0000}"/>
    <cellStyle name="20% - Accent1 4 3 3 4 5 2" xfId="40106" xr:uid="{00000000-0005-0000-0000-0000F49B0000}"/>
    <cellStyle name="20% - Accent1 4 3 3 4 5 2 2" xfId="40107" xr:uid="{00000000-0005-0000-0000-0000F59B0000}"/>
    <cellStyle name="20% - Accent1 4 3 3 4 5 2 2 2" xfId="40108" xr:uid="{00000000-0005-0000-0000-0000F69B0000}"/>
    <cellStyle name="20% - Accent1 4 3 3 4 5 2 3" xfId="40109" xr:uid="{00000000-0005-0000-0000-0000F79B0000}"/>
    <cellStyle name="20% - Accent1 4 3 3 4 5 3" xfId="40110" xr:uid="{00000000-0005-0000-0000-0000F89B0000}"/>
    <cellStyle name="20% - Accent1 4 3 3 4 5 3 2" xfId="40111" xr:uid="{00000000-0005-0000-0000-0000F99B0000}"/>
    <cellStyle name="20% - Accent1 4 3 3 4 5 4" xfId="40112" xr:uid="{00000000-0005-0000-0000-0000FA9B0000}"/>
    <cellStyle name="20% - Accent1 4 3 3 4 6" xfId="40113" xr:uid="{00000000-0005-0000-0000-0000FB9B0000}"/>
    <cellStyle name="20% - Accent1 4 3 3 4 6 2" xfId="40114" xr:uid="{00000000-0005-0000-0000-0000FC9B0000}"/>
    <cellStyle name="20% - Accent1 4 3 3 4 6 2 2" xfId="40115" xr:uid="{00000000-0005-0000-0000-0000FD9B0000}"/>
    <cellStyle name="20% - Accent1 4 3 3 4 6 2 2 2" xfId="40116" xr:uid="{00000000-0005-0000-0000-0000FE9B0000}"/>
    <cellStyle name="20% - Accent1 4 3 3 4 6 2 3" xfId="40117" xr:uid="{00000000-0005-0000-0000-0000FF9B0000}"/>
    <cellStyle name="20% - Accent1 4 3 3 4 6 3" xfId="40118" xr:uid="{00000000-0005-0000-0000-0000009C0000}"/>
    <cellStyle name="20% - Accent1 4 3 3 4 6 3 2" xfId="40119" xr:uid="{00000000-0005-0000-0000-0000019C0000}"/>
    <cellStyle name="20% - Accent1 4 3 3 4 6 4" xfId="40120" xr:uid="{00000000-0005-0000-0000-0000029C0000}"/>
    <cellStyle name="20% - Accent1 4 3 3 4 7" xfId="40121" xr:uid="{00000000-0005-0000-0000-0000039C0000}"/>
    <cellStyle name="20% - Accent1 4 3 3 4 7 2" xfId="40122" xr:uid="{00000000-0005-0000-0000-0000049C0000}"/>
    <cellStyle name="20% - Accent1 4 3 3 4 7 2 2" xfId="40123" xr:uid="{00000000-0005-0000-0000-0000059C0000}"/>
    <cellStyle name="20% - Accent1 4 3 3 4 7 3" xfId="40124" xr:uid="{00000000-0005-0000-0000-0000069C0000}"/>
    <cellStyle name="20% - Accent1 4 3 3 4 8" xfId="40125" xr:uid="{00000000-0005-0000-0000-0000079C0000}"/>
    <cellStyle name="20% - Accent1 4 3 3 4 8 2" xfId="40126" xr:uid="{00000000-0005-0000-0000-0000089C0000}"/>
    <cellStyle name="20% - Accent1 4 3 3 4 8 2 2" xfId="40127" xr:uid="{00000000-0005-0000-0000-0000099C0000}"/>
    <cellStyle name="20% - Accent1 4 3 3 4 8 3" xfId="40128" xr:uid="{00000000-0005-0000-0000-00000A9C0000}"/>
    <cellStyle name="20% - Accent1 4 3 3 4 9" xfId="40129" xr:uid="{00000000-0005-0000-0000-00000B9C0000}"/>
    <cellStyle name="20% - Accent1 4 3 3 4 9 2" xfId="40130" xr:uid="{00000000-0005-0000-0000-00000C9C0000}"/>
    <cellStyle name="20% - Accent1 4 3 3 5" xfId="40131" xr:uid="{00000000-0005-0000-0000-00000D9C0000}"/>
    <cellStyle name="20% - Accent1 4 3 3 5 2" xfId="40132" xr:uid="{00000000-0005-0000-0000-00000E9C0000}"/>
    <cellStyle name="20% - Accent1 4 3 3 5 2 2" xfId="40133" xr:uid="{00000000-0005-0000-0000-00000F9C0000}"/>
    <cellStyle name="20% - Accent1 4 3 3 5 2 2 2" xfId="40134" xr:uid="{00000000-0005-0000-0000-0000109C0000}"/>
    <cellStyle name="20% - Accent1 4 3 3 5 2 2 2 2" xfId="40135" xr:uid="{00000000-0005-0000-0000-0000119C0000}"/>
    <cellStyle name="20% - Accent1 4 3 3 5 2 2 3" xfId="40136" xr:uid="{00000000-0005-0000-0000-0000129C0000}"/>
    <cellStyle name="20% - Accent1 4 3 3 5 2 3" xfId="40137" xr:uid="{00000000-0005-0000-0000-0000139C0000}"/>
    <cellStyle name="20% - Accent1 4 3 3 5 2 3 2" xfId="40138" xr:uid="{00000000-0005-0000-0000-0000149C0000}"/>
    <cellStyle name="20% - Accent1 4 3 3 5 2 4" xfId="40139" xr:uid="{00000000-0005-0000-0000-0000159C0000}"/>
    <cellStyle name="20% - Accent1 4 3 3 5 3" xfId="40140" xr:uid="{00000000-0005-0000-0000-0000169C0000}"/>
    <cellStyle name="20% - Accent1 4 3 3 5 3 2" xfId="40141" xr:uid="{00000000-0005-0000-0000-0000179C0000}"/>
    <cellStyle name="20% - Accent1 4 3 3 5 3 2 2" xfId="40142" xr:uid="{00000000-0005-0000-0000-0000189C0000}"/>
    <cellStyle name="20% - Accent1 4 3 3 5 3 2 2 2" xfId="40143" xr:uid="{00000000-0005-0000-0000-0000199C0000}"/>
    <cellStyle name="20% - Accent1 4 3 3 5 3 2 3" xfId="40144" xr:uid="{00000000-0005-0000-0000-00001A9C0000}"/>
    <cellStyle name="20% - Accent1 4 3 3 5 3 3" xfId="40145" xr:uid="{00000000-0005-0000-0000-00001B9C0000}"/>
    <cellStyle name="20% - Accent1 4 3 3 5 3 3 2" xfId="40146" xr:uid="{00000000-0005-0000-0000-00001C9C0000}"/>
    <cellStyle name="20% - Accent1 4 3 3 5 3 4" xfId="40147" xr:uid="{00000000-0005-0000-0000-00001D9C0000}"/>
    <cellStyle name="20% - Accent1 4 3 3 5 4" xfId="40148" xr:uid="{00000000-0005-0000-0000-00001E9C0000}"/>
    <cellStyle name="20% - Accent1 4 3 3 5 4 2" xfId="40149" xr:uid="{00000000-0005-0000-0000-00001F9C0000}"/>
    <cellStyle name="20% - Accent1 4 3 3 5 4 2 2" xfId="40150" xr:uid="{00000000-0005-0000-0000-0000209C0000}"/>
    <cellStyle name="20% - Accent1 4 3 3 5 4 2 2 2" xfId="40151" xr:uid="{00000000-0005-0000-0000-0000219C0000}"/>
    <cellStyle name="20% - Accent1 4 3 3 5 4 2 3" xfId="40152" xr:uid="{00000000-0005-0000-0000-0000229C0000}"/>
    <cellStyle name="20% - Accent1 4 3 3 5 4 3" xfId="40153" xr:uid="{00000000-0005-0000-0000-0000239C0000}"/>
    <cellStyle name="20% - Accent1 4 3 3 5 4 3 2" xfId="40154" xr:uid="{00000000-0005-0000-0000-0000249C0000}"/>
    <cellStyle name="20% - Accent1 4 3 3 5 4 4" xfId="40155" xr:uid="{00000000-0005-0000-0000-0000259C0000}"/>
    <cellStyle name="20% - Accent1 4 3 3 5 5" xfId="40156" xr:uid="{00000000-0005-0000-0000-0000269C0000}"/>
    <cellStyle name="20% - Accent1 4 3 3 5 5 2" xfId="40157" xr:uid="{00000000-0005-0000-0000-0000279C0000}"/>
    <cellStyle name="20% - Accent1 4 3 3 5 5 2 2" xfId="40158" xr:uid="{00000000-0005-0000-0000-0000289C0000}"/>
    <cellStyle name="20% - Accent1 4 3 3 5 5 3" xfId="40159" xr:uid="{00000000-0005-0000-0000-0000299C0000}"/>
    <cellStyle name="20% - Accent1 4 3 3 5 6" xfId="40160" xr:uid="{00000000-0005-0000-0000-00002A9C0000}"/>
    <cellStyle name="20% - Accent1 4 3 3 5 6 2" xfId="40161" xr:uid="{00000000-0005-0000-0000-00002B9C0000}"/>
    <cellStyle name="20% - Accent1 4 3 3 5 6 2 2" xfId="40162" xr:uid="{00000000-0005-0000-0000-00002C9C0000}"/>
    <cellStyle name="20% - Accent1 4 3 3 5 6 3" xfId="40163" xr:uid="{00000000-0005-0000-0000-00002D9C0000}"/>
    <cellStyle name="20% - Accent1 4 3 3 5 7" xfId="40164" xr:uid="{00000000-0005-0000-0000-00002E9C0000}"/>
    <cellStyle name="20% - Accent1 4 3 3 5 7 2" xfId="40165" xr:uid="{00000000-0005-0000-0000-00002F9C0000}"/>
    <cellStyle name="20% - Accent1 4 3 3 5 8" xfId="40166" xr:uid="{00000000-0005-0000-0000-0000309C0000}"/>
    <cellStyle name="20% - Accent1 4 3 3 5 8 2" xfId="40167" xr:uid="{00000000-0005-0000-0000-0000319C0000}"/>
    <cellStyle name="20% - Accent1 4 3 3 5 9" xfId="40168" xr:uid="{00000000-0005-0000-0000-0000329C0000}"/>
    <cellStyle name="20% - Accent1 4 3 3 6" xfId="40169" xr:uid="{00000000-0005-0000-0000-0000339C0000}"/>
    <cellStyle name="20% - Accent1 4 3 3 6 2" xfId="40170" xr:uid="{00000000-0005-0000-0000-0000349C0000}"/>
    <cellStyle name="20% - Accent1 4 3 3 6 2 2" xfId="40171" xr:uid="{00000000-0005-0000-0000-0000359C0000}"/>
    <cellStyle name="20% - Accent1 4 3 3 6 2 2 2" xfId="40172" xr:uid="{00000000-0005-0000-0000-0000369C0000}"/>
    <cellStyle name="20% - Accent1 4 3 3 6 2 2 2 2" xfId="40173" xr:uid="{00000000-0005-0000-0000-0000379C0000}"/>
    <cellStyle name="20% - Accent1 4 3 3 6 2 2 3" xfId="40174" xr:uid="{00000000-0005-0000-0000-0000389C0000}"/>
    <cellStyle name="20% - Accent1 4 3 3 6 2 3" xfId="40175" xr:uid="{00000000-0005-0000-0000-0000399C0000}"/>
    <cellStyle name="20% - Accent1 4 3 3 6 2 3 2" xfId="40176" xr:uid="{00000000-0005-0000-0000-00003A9C0000}"/>
    <cellStyle name="20% - Accent1 4 3 3 6 2 4" xfId="40177" xr:uid="{00000000-0005-0000-0000-00003B9C0000}"/>
    <cellStyle name="20% - Accent1 4 3 3 6 3" xfId="40178" xr:uid="{00000000-0005-0000-0000-00003C9C0000}"/>
    <cellStyle name="20% - Accent1 4 3 3 6 3 2" xfId="40179" xr:uid="{00000000-0005-0000-0000-00003D9C0000}"/>
    <cellStyle name="20% - Accent1 4 3 3 6 3 2 2" xfId="40180" xr:uid="{00000000-0005-0000-0000-00003E9C0000}"/>
    <cellStyle name="20% - Accent1 4 3 3 6 3 2 2 2" xfId="40181" xr:uid="{00000000-0005-0000-0000-00003F9C0000}"/>
    <cellStyle name="20% - Accent1 4 3 3 6 3 2 3" xfId="40182" xr:uid="{00000000-0005-0000-0000-0000409C0000}"/>
    <cellStyle name="20% - Accent1 4 3 3 6 3 3" xfId="40183" xr:uid="{00000000-0005-0000-0000-0000419C0000}"/>
    <cellStyle name="20% - Accent1 4 3 3 6 3 3 2" xfId="40184" xr:uid="{00000000-0005-0000-0000-0000429C0000}"/>
    <cellStyle name="20% - Accent1 4 3 3 6 3 4" xfId="40185" xr:uid="{00000000-0005-0000-0000-0000439C0000}"/>
    <cellStyle name="20% - Accent1 4 3 3 6 4" xfId="40186" xr:uid="{00000000-0005-0000-0000-0000449C0000}"/>
    <cellStyle name="20% - Accent1 4 3 3 6 4 2" xfId="40187" xr:uid="{00000000-0005-0000-0000-0000459C0000}"/>
    <cellStyle name="20% - Accent1 4 3 3 6 4 2 2" xfId="40188" xr:uid="{00000000-0005-0000-0000-0000469C0000}"/>
    <cellStyle name="20% - Accent1 4 3 3 6 4 2 2 2" xfId="40189" xr:uid="{00000000-0005-0000-0000-0000479C0000}"/>
    <cellStyle name="20% - Accent1 4 3 3 6 4 2 3" xfId="40190" xr:uid="{00000000-0005-0000-0000-0000489C0000}"/>
    <cellStyle name="20% - Accent1 4 3 3 6 4 3" xfId="40191" xr:uid="{00000000-0005-0000-0000-0000499C0000}"/>
    <cellStyle name="20% - Accent1 4 3 3 6 4 3 2" xfId="40192" xr:uid="{00000000-0005-0000-0000-00004A9C0000}"/>
    <cellStyle name="20% - Accent1 4 3 3 6 4 4" xfId="40193" xr:uid="{00000000-0005-0000-0000-00004B9C0000}"/>
    <cellStyle name="20% - Accent1 4 3 3 6 5" xfId="40194" xr:uid="{00000000-0005-0000-0000-00004C9C0000}"/>
    <cellStyle name="20% - Accent1 4 3 3 6 5 2" xfId="40195" xr:uid="{00000000-0005-0000-0000-00004D9C0000}"/>
    <cellStyle name="20% - Accent1 4 3 3 6 5 2 2" xfId="40196" xr:uid="{00000000-0005-0000-0000-00004E9C0000}"/>
    <cellStyle name="20% - Accent1 4 3 3 6 5 3" xfId="40197" xr:uid="{00000000-0005-0000-0000-00004F9C0000}"/>
    <cellStyle name="20% - Accent1 4 3 3 6 6" xfId="40198" xr:uid="{00000000-0005-0000-0000-0000509C0000}"/>
    <cellStyle name="20% - Accent1 4 3 3 6 6 2" xfId="40199" xr:uid="{00000000-0005-0000-0000-0000519C0000}"/>
    <cellStyle name="20% - Accent1 4 3 3 6 6 2 2" xfId="40200" xr:uid="{00000000-0005-0000-0000-0000529C0000}"/>
    <cellStyle name="20% - Accent1 4 3 3 6 6 3" xfId="40201" xr:uid="{00000000-0005-0000-0000-0000539C0000}"/>
    <cellStyle name="20% - Accent1 4 3 3 6 7" xfId="40202" xr:uid="{00000000-0005-0000-0000-0000549C0000}"/>
    <cellStyle name="20% - Accent1 4 3 3 6 7 2" xfId="40203" xr:uid="{00000000-0005-0000-0000-0000559C0000}"/>
    <cellStyle name="20% - Accent1 4 3 3 6 8" xfId="40204" xr:uid="{00000000-0005-0000-0000-0000569C0000}"/>
    <cellStyle name="20% - Accent1 4 3 3 6 8 2" xfId="40205" xr:uid="{00000000-0005-0000-0000-0000579C0000}"/>
    <cellStyle name="20% - Accent1 4 3 3 6 9" xfId="40206" xr:uid="{00000000-0005-0000-0000-0000589C0000}"/>
    <cellStyle name="20% - Accent1 4 3 3 7" xfId="40207" xr:uid="{00000000-0005-0000-0000-0000599C0000}"/>
    <cellStyle name="20% - Accent1 4 3 3 7 2" xfId="40208" xr:uid="{00000000-0005-0000-0000-00005A9C0000}"/>
    <cellStyle name="20% - Accent1 4 3 3 7 2 2" xfId="40209" xr:uid="{00000000-0005-0000-0000-00005B9C0000}"/>
    <cellStyle name="20% - Accent1 4 3 3 7 2 2 2" xfId="40210" xr:uid="{00000000-0005-0000-0000-00005C9C0000}"/>
    <cellStyle name="20% - Accent1 4 3 3 7 2 3" xfId="40211" xr:uid="{00000000-0005-0000-0000-00005D9C0000}"/>
    <cellStyle name="20% - Accent1 4 3 3 7 3" xfId="40212" xr:uid="{00000000-0005-0000-0000-00005E9C0000}"/>
    <cellStyle name="20% - Accent1 4 3 3 7 3 2" xfId="40213" xr:uid="{00000000-0005-0000-0000-00005F9C0000}"/>
    <cellStyle name="20% - Accent1 4 3 3 7 4" xfId="40214" xr:uid="{00000000-0005-0000-0000-0000609C0000}"/>
    <cellStyle name="20% - Accent1 4 3 3 8" xfId="40215" xr:uid="{00000000-0005-0000-0000-0000619C0000}"/>
    <cellStyle name="20% - Accent1 4 3 3 8 2" xfId="40216" xr:uid="{00000000-0005-0000-0000-0000629C0000}"/>
    <cellStyle name="20% - Accent1 4 3 3 8 2 2" xfId="40217" xr:uid="{00000000-0005-0000-0000-0000639C0000}"/>
    <cellStyle name="20% - Accent1 4 3 3 8 2 2 2" xfId="40218" xr:uid="{00000000-0005-0000-0000-0000649C0000}"/>
    <cellStyle name="20% - Accent1 4 3 3 8 2 3" xfId="40219" xr:uid="{00000000-0005-0000-0000-0000659C0000}"/>
    <cellStyle name="20% - Accent1 4 3 3 8 3" xfId="40220" xr:uid="{00000000-0005-0000-0000-0000669C0000}"/>
    <cellStyle name="20% - Accent1 4 3 3 8 3 2" xfId="40221" xr:uid="{00000000-0005-0000-0000-0000679C0000}"/>
    <cellStyle name="20% - Accent1 4 3 3 8 4" xfId="40222" xr:uid="{00000000-0005-0000-0000-0000689C0000}"/>
    <cellStyle name="20% - Accent1 4 3 3 9" xfId="40223" xr:uid="{00000000-0005-0000-0000-0000699C0000}"/>
    <cellStyle name="20% - Accent1 4 3 3 9 2" xfId="40224" xr:uid="{00000000-0005-0000-0000-00006A9C0000}"/>
    <cellStyle name="20% - Accent1 4 3 3 9 2 2" xfId="40225" xr:uid="{00000000-0005-0000-0000-00006B9C0000}"/>
    <cellStyle name="20% - Accent1 4 3 3 9 2 2 2" xfId="40226" xr:uid="{00000000-0005-0000-0000-00006C9C0000}"/>
    <cellStyle name="20% - Accent1 4 3 3 9 2 3" xfId="40227" xr:uid="{00000000-0005-0000-0000-00006D9C0000}"/>
    <cellStyle name="20% - Accent1 4 3 3 9 3" xfId="40228" xr:uid="{00000000-0005-0000-0000-00006E9C0000}"/>
    <cellStyle name="20% - Accent1 4 3 3 9 3 2" xfId="40229" xr:uid="{00000000-0005-0000-0000-00006F9C0000}"/>
    <cellStyle name="20% - Accent1 4 3 3 9 4" xfId="40230" xr:uid="{00000000-0005-0000-0000-0000709C0000}"/>
    <cellStyle name="20% - Accent1 4 3 4" xfId="40231" xr:uid="{00000000-0005-0000-0000-0000719C0000}"/>
    <cellStyle name="20% - Accent1 4 3 4 10" xfId="40232" xr:uid="{00000000-0005-0000-0000-0000729C0000}"/>
    <cellStyle name="20% - Accent1 4 3 4 10 2" xfId="40233" xr:uid="{00000000-0005-0000-0000-0000739C0000}"/>
    <cellStyle name="20% - Accent1 4 3 4 11" xfId="40234" xr:uid="{00000000-0005-0000-0000-0000749C0000}"/>
    <cellStyle name="20% - Accent1 4 3 4 2" xfId="40235" xr:uid="{00000000-0005-0000-0000-0000759C0000}"/>
    <cellStyle name="20% - Accent1 4 3 4 2 2" xfId="40236" xr:uid="{00000000-0005-0000-0000-0000769C0000}"/>
    <cellStyle name="20% - Accent1 4 3 4 2 2 2" xfId="40237" xr:uid="{00000000-0005-0000-0000-0000779C0000}"/>
    <cellStyle name="20% - Accent1 4 3 4 2 2 2 2" xfId="40238" xr:uid="{00000000-0005-0000-0000-0000789C0000}"/>
    <cellStyle name="20% - Accent1 4 3 4 2 2 2 2 2" xfId="40239" xr:uid="{00000000-0005-0000-0000-0000799C0000}"/>
    <cellStyle name="20% - Accent1 4 3 4 2 2 2 3" xfId="40240" xr:uid="{00000000-0005-0000-0000-00007A9C0000}"/>
    <cellStyle name="20% - Accent1 4 3 4 2 2 3" xfId="40241" xr:uid="{00000000-0005-0000-0000-00007B9C0000}"/>
    <cellStyle name="20% - Accent1 4 3 4 2 2 3 2" xfId="40242" xr:uid="{00000000-0005-0000-0000-00007C9C0000}"/>
    <cellStyle name="20% - Accent1 4 3 4 2 2 4" xfId="40243" xr:uid="{00000000-0005-0000-0000-00007D9C0000}"/>
    <cellStyle name="20% - Accent1 4 3 4 2 3" xfId="40244" xr:uid="{00000000-0005-0000-0000-00007E9C0000}"/>
    <cellStyle name="20% - Accent1 4 3 4 2 3 2" xfId="40245" xr:uid="{00000000-0005-0000-0000-00007F9C0000}"/>
    <cellStyle name="20% - Accent1 4 3 4 2 3 2 2" xfId="40246" xr:uid="{00000000-0005-0000-0000-0000809C0000}"/>
    <cellStyle name="20% - Accent1 4 3 4 2 3 2 2 2" xfId="40247" xr:uid="{00000000-0005-0000-0000-0000819C0000}"/>
    <cellStyle name="20% - Accent1 4 3 4 2 3 2 3" xfId="40248" xr:uid="{00000000-0005-0000-0000-0000829C0000}"/>
    <cellStyle name="20% - Accent1 4 3 4 2 3 3" xfId="40249" xr:uid="{00000000-0005-0000-0000-0000839C0000}"/>
    <cellStyle name="20% - Accent1 4 3 4 2 3 3 2" xfId="40250" xr:uid="{00000000-0005-0000-0000-0000849C0000}"/>
    <cellStyle name="20% - Accent1 4 3 4 2 3 4" xfId="40251" xr:uid="{00000000-0005-0000-0000-0000859C0000}"/>
    <cellStyle name="20% - Accent1 4 3 4 2 4" xfId="40252" xr:uid="{00000000-0005-0000-0000-0000869C0000}"/>
    <cellStyle name="20% - Accent1 4 3 4 2 4 2" xfId="40253" xr:uid="{00000000-0005-0000-0000-0000879C0000}"/>
    <cellStyle name="20% - Accent1 4 3 4 2 4 2 2" xfId="40254" xr:uid="{00000000-0005-0000-0000-0000889C0000}"/>
    <cellStyle name="20% - Accent1 4 3 4 2 4 2 2 2" xfId="40255" xr:uid="{00000000-0005-0000-0000-0000899C0000}"/>
    <cellStyle name="20% - Accent1 4 3 4 2 4 2 3" xfId="40256" xr:uid="{00000000-0005-0000-0000-00008A9C0000}"/>
    <cellStyle name="20% - Accent1 4 3 4 2 4 3" xfId="40257" xr:uid="{00000000-0005-0000-0000-00008B9C0000}"/>
    <cellStyle name="20% - Accent1 4 3 4 2 4 3 2" xfId="40258" xr:uid="{00000000-0005-0000-0000-00008C9C0000}"/>
    <cellStyle name="20% - Accent1 4 3 4 2 4 4" xfId="40259" xr:uid="{00000000-0005-0000-0000-00008D9C0000}"/>
    <cellStyle name="20% - Accent1 4 3 4 2 5" xfId="40260" xr:uid="{00000000-0005-0000-0000-00008E9C0000}"/>
    <cellStyle name="20% - Accent1 4 3 4 2 5 2" xfId="40261" xr:uid="{00000000-0005-0000-0000-00008F9C0000}"/>
    <cellStyle name="20% - Accent1 4 3 4 2 5 2 2" xfId="40262" xr:uid="{00000000-0005-0000-0000-0000909C0000}"/>
    <cellStyle name="20% - Accent1 4 3 4 2 5 3" xfId="40263" xr:uid="{00000000-0005-0000-0000-0000919C0000}"/>
    <cellStyle name="20% - Accent1 4 3 4 2 6" xfId="40264" xr:uid="{00000000-0005-0000-0000-0000929C0000}"/>
    <cellStyle name="20% - Accent1 4 3 4 2 6 2" xfId="40265" xr:uid="{00000000-0005-0000-0000-0000939C0000}"/>
    <cellStyle name="20% - Accent1 4 3 4 2 6 2 2" xfId="40266" xr:uid="{00000000-0005-0000-0000-0000949C0000}"/>
    <cellStyle name="20% - Accent1 4 3 4 2 6 3" xfId="40267" xr:uid="{00000000-0005-0000-0000-0000959C0000}"/>
    <cellStyle name="20% - Accent1 4 3 4 2 7" xfId="40268" xr:uid="{00000000-0005-0000-0000-0000969C0000}"/>
    <cellStyle name="20% - Accent1 4 3 4 2 7 2" xfId="40269" xr:uid="{00000000-0005-0000-0000-0000979C0000}"/>
    <cellStyle name="20% - Accent1 4 3 4 2 8" xfId="40270" xr:uid="{00000000-0005-0000-0000-0000989C0000}"/>
    <cellStyle name="20% - Accent1 4 3 4 2 8 2" xfId="40271" xr:uid="{00000000-0005-0000-0000-0000999C0000}"/>
    <cellStyle name="20% - Accent1 4 3 4 2 9" xfId="40272" xr:uid="{00000000-0005-0000-0000-00009A9C0000}"/>
    <cellStyle name="20% - Accent1 4 3 4 3" xfId="40273" xr:uid="{00000000-0005-0000-0000-00009B9C0000}"/>
    <cellStyle name="20% - Accent1 4 3 4 3 2" xfId="40274" xr:uid="{00000000-0005-0000-0000-00009C9C0000}"/>
    <cellStyle name="20% - Accent1 4 3 4 3 2 2" xfId="40275" xr:uid="{00000000-0005-0000-0000-00009D9C0000}"/>
    <cellStyle name="20% - Accent1 4 3 4 3 2 2 2" xfId="40276" xr:uid="{00000000-0005-0000-0000-00009E9C0000}"/>
    <cellStyle name="20% - Accent1 4 3 4 3 2 2 2 2" xfId="40277" xr:uid="{00000000-0005-0000-0000-00009F9C0000}"/>
    <cellStyle name="20% - Accent1 4 3 4 3 2 2 3" xfId="40278" xr:uid="{00000000-0005-0000-0000-0000A09C0000}"/>
    <cellStyle name="20% - Accent1 4 3 4 3 2 3" xfId="40279" xr:uid="{00000000-0005-0000-0000-0000A19C0000}"/>
    <cellStyle name="20% - Accent1 4 3 4 3 2 3 2" xfId="40280" xr:uid="{00000000-0005-0000-0000-0000A29C0000}"/>
    <cellStyle name="20% - Accent1 4 3 4 3 2 4" xfId="40281" xr:uid="{00000000-0005-0000-0000-0000A39C0000}"/>
    <cellStyle name="20% - Accent1 4 3 4 3 3" xfId="40282" xr:uid="{00000000-0005-0000-0000-0000A49C0000}"/>
    <cellStyle name="20% - Accent1 4 3 4 3 3 2" xfId="40283" xr:uid="{00000000-0005-0000-0000-0000A59C0000}"/>
    <cellStyle name="20% - Accent1 4 3 4 3 3 2 2" xfId="40284" xr:uid="{00000000-0005-0000-0000-0000A69C0000}"/>
    <cellStyle name="20% - Accent1 4 3 4 3 3 2 2 2" xfId="40285" xr:uid="{00000000-0005-0000-0000-0000A79C0000}"/>
    <cellStyle name="20% - Accent1 4 3 4 3 3 2 3" xfId="40286" xr:uid="{00000000-0005-0000-0000-0000A89C0000}"/>
    <cellStyle name="20% - Accent1 4 3 4 3 3 3" xfId="40287" xr:uid="{00000000-0005-0000-0000-0000A99C0000}"/>
    <cellStyle name="20% - Accent1 4 3 4 3 3 3 2" xfId="40288" xr:uid="{00000000-0005-0000-0000-0000AA9C0000}"/>
    <cellStyle name="20% - Accent1 4 3 4 3 3 4" xfId="40289" xr:uid="{00000000-0005-0000-0000-0000AB9C0000}"/>
    <cellStyle name="20% - Accent1 4 3 4 3 4" xfId="40290" xr:uid="{00000000-0005-0000-0000-0000AC9C0000}"/>
    <cellStyle name="20% - Accent1 4 3 4 3 4 2" xfId="40291" xr:uid="{00000000-0005-0000-0000-0000AD9C0000}"/>
    <cellStyle name="20% - Accent1 4 3 4 3 4 2 2" xfId="40292" xr:uid="{00000000-0005-0000-0000-0000AE9C0000}"/>
    <cellStyle name="20% - Accent1 4 3 4 3 4 2 2 2" xfId="40293" xr:uid="{00000000-0005-0000-0000-0000AF9C0000}"/>
    <cellStyle name="20% - Accent1 4 3 4 3 4 2 3" xfId="40294" xr:uid="{00000000-0005-0000-0000-0000B09C0000}"/>
    <cellStyle name="20% - Accent1 4 3 4 3 4 3" xfId="40295" xr:uid="{00000000-0005-0000-0000-0000B19C0000}"/>
    <cellStyle name="20% - Accent1 4 3 4 3 4 3 2" xfId="40296" xr:uid="{00000000-0005-0000-0000-0000B29C0000}"/>
    <cellStyle name="20% - Accent1 4 3 4 3 4 4" xfId="40297" xr:uid="{00000000-0005-0000-0000-0000B39C0000}"/>
    <cellStyle name="20% - Accent1 4 3 4 3 5" xfId="40298" xr:uid="{00000000-0005-0000-0000-0000B49C0000}"/>
    <cellStyle name="20% - Accent1 4 3 4 3 5 2" xfId="40299" xr:uid="{00000000-0005-0000-0000-0000B59C0000}"/>
    <cellStyle name="20% - Accent1 4 3 4 3 5 2 2" xfId="40300" xr:uid="{00000000-0005-0000-0000-0000B69C0000}"/>
    <cellStyle name="20% - Accent1 4 3 4 3 5 3" xfId="40301" xr:uid="{00000000-0005-0000-0000-0000B79C0000}"/>
    <cellStyle name="20% - Accent1 4 3 4 3 6" xfId="40302" xr:uid="{00000000-0005-0000-0000-0000B89C0000}"/>
    <cellStyle name="20% - Accent1 4 3 4 3 6 2" xfId="40303" xr:uid="{00000000-0005-0000-0000-0000B99C0000}"/>
    <cellStyle name="20% - Accent1 4 3 4 3 6 2 2" xfId="40304" xr:uid="{00000000-0005-0000-0000-0000BA9C0000}"/>
    <cellStyle name="20% - Accent1 4 3 4 3 6 3" xfId="40305" xr:uid="{00000000-0005-0000-0000-0000BB9C0000}"/>
    <cellStyle name="20% - Accent1 4 3 4 3 7" xfId="40306" xr:uid="{00000000-0005-0000-0000-0000BC9C0000}"/>
    <cellStyle name="20% - Accent1 4 3 4 3 7 2" xfId="40307" xr:uid="{00000000-0005-0000-0000-0000BD9C0000}"/>
    <cellStyle name="20% - Accent1 4 3 4 3 8" xfId="40308" xr:uid="{00000000-0005-0000-0000-0000BE9C0000}"/>
    <cellStyle name="20% - Accent1 4 3 4 3 8 2" xfId="40309" xr:uid="{00000000-0005-0000-0000-0000BF9C0000}"/>
    <cellStyle name="20% - Accent1 4 3 4 3 9" xfId="40310" xr:uid="{00000000-0005-0000-0000-0000C09C0000}"/>
    <cellStyle name="20% - Accent1 4 3 4 4" xfId="40311" xr:uid="{00000000-0005-0000-0000-0000C19C0000}"/>
    <cellStyle name="20% - Accent1 4 3 4 4 2" xfId="40312" xr:uid="{00000000-0005-0000-0000-0000C29C0000}"/>
    <cellStyle name="20% - Accent1 4 3 4 4 2 2" xfId="40313" xr:uid="{00000000-0005-0000-0000-0000C39C0000}"/>
    <cellStyle name="20% - Accent1 4 3 4 4 2 2 2" xfId="40314" xr:uid="{00000000-0005-0000-0000-0000C49C0000}"/>
    <cellStyle name="20% - Accent1 4 3 4 4 2 3" xfId="40315" xr:uid="{00000000-0005-0000-0000-0000C59C0000}"/>
    <cellStyle name="20% - Accent1 4 3 4 4 3" xfId="40316" xr:uid="{00000000-0005-0000-0000-0000C69C0000}"/>
    <cellStyle name="20% - Accent1 4 3 4 4 3 2" xfId="40317" xr:uid="{00000000-0005-0000-0000-0000C79C0000}"/>
    <cellStyle name="20% - Accent1 4 3 4 4 4" xfId="40318" xr:uid="{00000000-0005-0000-0000-0000C89C0000}"/>
    <cellStyle name="20% - Accent1 4 3 4 5" xfId="40319" xr:uid="{00000000-0005-0000-0000-0000C99C0000}"/>
    <cellStyle name="20% - Accent1 4 3 4 5 2" xfId="40320" xr:uid="{00000000-0005-0000-0000-0000CA9C0000}"/>
    <cellStyle name="20% - Accent1 4 3 4 5 2 2" xfId="40321" xr:uid="{00000000-0005-0000-0000-0000CB9C0000}"/>
    <cellStyle name="20% - Accent1 4 3 4 5 2 2 2" xfId="40322" xr:uid="{00000000-0005-0000-0000-0000CC9C0000}"/>
    <cellStyle name="20% - Accent1 4 3 4 5 2 3" xfId="40323" xr:uid="{00000000-0005-0000-0000-0000CD9C0000}"/>
    <cellStyle name="20% - Accent1 4 3 4 5 3" xfId="40324" xr:uid="{00000000-0005-0000-0000-0000CE9C0000}"/>
    <cellStyle name="20% - Accent1 4 3 4 5 3 2" xfId="40325" xr:uid="{00000000-0005-0000-0000-0000CF9C0000}"/>
    <cellStyle name="20% - Accent1 4 3 4 5 4" xfId="40326" xr:uid="{00000000-0005-0000-0000-0000D09C0000}"/>
    <cellStyle name="20% - Accent1 4 3 4 6" xfId="40327" xr:uid="{00000000-0005-0000-0000-0000D19C0000}"/>
    <cellStyle name="20% - Accent1 4 3 4 6 2" xfId="40328" xr:uid="{00000000-0005-0000-0000-0000D29C0000}"/>
    <cellStyle name="20% - Accent1 4 3 4 6 2 2" xfId="40329" xr:uid="{00000000-0005-0000-0000-0000D39C0000}"/>
    <cellStyle name="20% - Accent1 4 3 4 6 2 2 2" xfId="40330" xr:uid="{00000000-0005-0000-0000-0000D49C0000}"/>
    <cellStyle name="20% - Accent1 4 3 4 6 2 3" xfId="40331" xr:uid="{00000000-0005-0000-0000-0000D59C0000}"/>
    <cellStyle name="20% - Accent1 4 3 4 6 3" xfId="40332" xr:uid="{00000000-0005-0000-0000-0000D69C0000}"/>
    <cellStyle name="20% - Accent1 4 3 4 6 3 2" xfId="40333" xr:uid="{00000000-0005-0000-0000-0000D79C0000}"/>
    <cellStyle name="20% - Accent1 4 3 4 6 4" xfId="40334" xr:uid="{00000000-0005-0000-0000-0000D89C0000}"/>
    <cellStyle name="20% - Accent1 4 3 4 7" xfId="40335" xr:uid="{00000000-0005-0000-0000-0000D99C0000}"/>
    <cellStyle name="20% - Accent1 4 3 4 7 2" xfId="40336" xr:uid="{00000000-0005-0000-0000-0000DA9C0000}"/>
    <cellStyle name="20% - Accent1 4 3 4 7 2 2" xfId="40337" xr:uid="{00000000-0005-0000-0000-0000DB9C0000}"/>
    <cellStyle name="20% - Accent1 4 3 4 7 3" xfId="40338" xr:uid="{00000000-0005-0000-0000-0000DC9C0000}"/>
    <cellStyle name="20% - Accent1 4 3 4 8" xfId="40339" xr:uid="{00000000-0005-0000-0000-0000DD9C0000}"/>
    <cellStyle name="20% - Accent1 4 3 4 8 2" xfId="40340" xr:uid="{00000000-0005-0000-0000-0000DE9C0000}"/>
    <cellStyle name="20% - Accent1 4 3 4 8 2 2" xfId="40341" xr:uid="{00000000-0005-0000-0000-0000DF9C0000}"/>
    <cellStyle name="20% - Accent1 4 3 4 8 3" xfId="40342" xr:uid="{00000000-0005-0000-0000-0000E09C0000}"/>
    <cellStyle name="20% - Accent1 4 3 4 9" xfId="40343" xr:uid="{00000000-0005-0000-0000-0000E19C0000}"/>
    <cellStyle name="20% - Accent1 4 3 4 9 2" xfId="40344" xr:uid="{00000000-0005-0000-0000-0000E29C0000}"/>
    <cellStyle name="20% - Accent1 4 3 5" xfId="40345" xr:uid="{00000000-0005-0000-0000-0000E39C0000}"/>
    <cellStyle name="20% - Accent1 4 3 5 10" xfId="40346" xr:uid="{00000000-0005-0000-0000-0000E49C0000}"/>
    <cellStyle name="20% - Accent1 4 3 5 10 2" xfId="40347" xr:uid="{00000000-0005-0000-0000-0000E59C0000}"/>
    <cellStyle name="20% - Accent1 4 3 5 11" xfId="40348" xr:uid="{00000000-0005-0000-0000-0000E69C0000}"/>
    <cellStyle name="20% - Accent1 4 3 5 2" xfId="40349" xr:uid="{00000000-0005-0000-0000-0000E79C0000}"/>
    <cellStyle name="20% - Accent1 4 3 5 2 2" xfId="40350" xr:uid="{00000000-0005-0000-0000-0000E89C0000}"/>
    <cellStyle name="20% - Accent1 4 3 5 2 2 2" xfId="40351" xr:uid="{00000000-0005-0000-0000-0000E99C0000}"/>
    <cellStyle name="20% - Accent1 4 3 5 2 2 2 2" xfId="40352" xr:uid="{00000000-0005-0000-0000-0000EA9C0000}"/>
    <cellStyle name="20% - Accent1 4 3 5 2 2 2 2 2" xfId="40353" xr:uid="{00000000-0005-0000-0000-0000EB9C0000}"/>
    <cellStyle name="20% - Accent1 4 3 5 2 2 2 3" xfId="40354" xr:uid="{00000000-0005-0000-0000-0000EC9C0000}"/>
    <cellStyle name="20% - Accent1 4 3 5 2 2 3" xfId="40355" xr:uid="{00000000-0005-0000-0000-0000ED9C0000}"/>
    <cellStyle name="20% - Accent1 4 3 5 2 2 3 2" xfId="40356" xr:uid="{00000000-0005-0000-0000-0000EE9C0000}"/>
    <cellStyle name="20% - Accent1 4 3 5 2 2 4" xfId="40357" xr:uid="{00000000-0005-0000-0000-0000EF9C0000}"/>
    <cellStyle name="20% - Accent1 4 3 5 2 3" xfId="40358" xr:uid="{00000000-0005-0000-0000-0000F09C0000}"/>
    <cellStyle name="20% - Accent1 4 3 5 2 3 2" xfId="40359" xr:uid="{00000000-0005-0000-0000-0000F19C0000}"/>
    <cellStyle name="20% - Accent1 4 3 5 2 3 2 2" xfId="40360" xr:uid="{00000000-0005-0000-0000-0000F29C0000}"/>
    <cellStyle name="20% - Accent1 4 3 5 2 3 2 2 2" xfId="40361" xr:uid="{00000000-0005-0000-0000-0000F39C0000}"/>
    <cellStyle name="20% - Accent1 4 3 5 2 3 2 3" xfId="40362" xr:uid="{00000000-0005-0000-0000-0000F49C0000}"/>
    <cellStyle name="20% - Accent1 4 3 5 2 3 3" xfId="40363" xr:uid="{00000000-0005-0000-0000-0000F59C0000}"/>
    <cellStyle name="20% - Accent1 4 3 5 2 3 3 2" xfId="40364" xr:uid="{00000000-0005-0000-0000-0000F69C0000}"/>
    <cellStyle name="20% - Accent1 4 3 5 2 3 4" xfId="40365" xr:uid="{00000000-0005-0000-0000-0000F79C0000}"/>
    <cellStyle name="20% - Accent1 4 3 5 2 4" xfId="40366" xr:uid="{00000000-0005-0000-0000-0000F89C0000}"/>
    <cellStyle name="20% - Accent1 4 3 5 2 4 2" xfId="40367" xr:uid="{00000000-0005-0000-0000-0000F99C0000}"/>
    <cellStyle name="20% - Accent1 4 3 5 2 4 2 2" xfId="40368" xr:uid="{00000000-0005-0000-0000-0000FA9C0000}"/>
    <cellStyle name="20% - Accent1 4 3 5 2 4 2 2 2" xfId="40369" xr:uid="{00000000-0005-0000-0000-0000FB9C0000}"/>
    <cellStyle name="20% - Accent1 4 3 5 2 4 2 3" xfId="40370" xr:uid="{00000000-0005-0000-0000-0000FC9C0000}"/>
    <cellStyle name="20% - Accent1 4 3 5 2 4 3" xfId="40371" xr:uid="{00000000-0005-0000-0000-0000FD9C0000}"/>
    <cellStyle name="20% - Accent1 4 3 5 2 4 3 2" xfId="40372" xr:uid="{00000000-0005-0000-0000-0000FE9C0000}"/>
    <cellStyle name="20% - Accent1 4 3 5 2 4 4" xfId="40373" xr:uid="{00000000-0005-0000-0000-0000FF9C0000}"/>
    <cellStyle name="20% - Accent1 4 3 5 2 5" xfId="40374" xr:uid="{00000000-0005-0000-0000-0000009D0000}"/>
    <cellStyle name="20% - Accent1 4 3 5 2 5 2" xfId="40375" xr:uid="{00000000-0005-0000-0000-0000019D0000}"/>
    <cellStyle name="20% - Accent1 4 3 5 2 5 2 2" xfId="40376" xr:uid="{00000000-0005-0000-0000-0000029D0000}"/>
    <cellStyle name="20% - Accent1 4 3 5 2 5 3" xfId="40377" xr:uid="{00000000-0005-0000-0000-0000039D0000}"/>
    <cellStyle name="20% - Accent1 4 3 5 2 6" xfId="40378" xr:uid="{00000000-0005-0000-0000-0000049D0000}"/>
    <cellStyle name="20% - Accent1 4 3 5 2 6 2" xfId="40379" xr:uid="{00000000-0005-0000-0000-0000059D0000}"/>
    <cellStyle name="20% - Accent1 4 3 5 2 6 2 2" xfId="40380" xr:uid="{00000000-0005-0000-0000-0000069D0000}"/>
    <cellStyle name="20% - Accent1 4 3 5 2 6 3" xfId="40381" xr:uid="{00000000-0005-0000-0000-0000079D0000}"/>
    <cellStyle name="20% - Accent1 4 3 5 2 7" xfId="40382" xr:uid="{00000000-0005-0000-0000-0000089D0000}"/>
    <cellStyle name="20% - Accent1 4 3 5 2 7 2" xfId="40383" xr:uid="{00000000-0005-0000-0000-0000099D0000}"/>
    <cellStyle name="20% - Accent1 4 3 5 2 8" xfId="40384" xr:uid="{00000000-0005-0000-0000-00000A9D0000}"/>
    <cellStyle name="20% - Accent1 4 3 5 2 8 2" xfId="40385" xr:uid="{00000000-0005-0000-0000-00000B9D0000}"/>
    <cellStyle name="20% - Accent1 4 3 5 2 9" xfId="40386" xr:uid="{00000000-0005-0000-0000-00000C9D0000}"/>
    <cellStyle name="20% - Accent1 4 3 5 3" xfId="40387" xr:uid="{00000000-0005-0000-0000-00000D9D0000}"/>
    <cellStyle name="20% - Accent1 4 3 5 3 2" xfId="40388" xr:uid="{00000000-0005-0000-0000-00000E9D0000}"/>
    <cellStyle name="20% - Accent1 4 3 5 3 2 2" xfId="40389" xr:uid="{00000000-0005-0000-0000-00000F9D0000}"/>
    <cellStyle name="20% - Accent1 4 3 5 3 2 2 2" xfId="40390" xr:uid="{00000000-0005-0000-0000-0000109D0000}"/>
    <cellStyle name="20% - Accent1 4 3 5 3 2 2 2 2" xfId="40391" xr:uid="{00000000-0005-0000-0000-0000119D0000}"/>
    <cellStyle name="20% - Accent1 4 3 5 3 2 2 3" xfId="40392" xr:uid="{00000000-0005-0000-0000-0000129D0000}"/>
    <cellStyle name="20% - Accent1 4 3 5 3 2 3" xfId="40393" xr:uid="{00000000-0005-0000-0000-0000139D0000}"/>
    <cellStyle name="20% - Accent1 4 3 5 3 2 3 2" xfId="40394" xr:uid="{00000000-0005-0000-0000-0000149D0000}"/>
    <cellStyle name="20% - Accent1 4 3 5 3 2 4" xfId="40395" xr:uid="{00000000-0005-0000-0000-0000159D0000}"/>
    <cellStyle name="20% - Accent1 4 3 5 3 3" xfId="40396" xr:uid="{00000000-0005-0000-0000-0000169D0000}"/>
    <cellStyle name="20% - Accent1 4 3 5 3 3 2" xfId="40397" xr:uid="{00000000-0005-0000-0000-0000179D0000}"/>
    <cellStyle name="20% - Accent1 4 3 5 3 3 2 2" xfId="40398" xr:uid="{00000000-0005-0000-0000-0000189D0000}"/>
    <cellStyle name="20% - Accent1 4 3 5 3 3 2 2 2" xfId="40399" xr:uid="{00000000-0005-0000-0000-0000199D0000}"/>
    <cellStyle name="20% - Accent1 4 3 5 3 3 2 3" xfId="40400" xr:uid="{00000000-0005-0000-0000-00001A9D0000}"/>
    <cellStyle name="20% - Accent1 4 3 5 3 3 3" xfId="40401" xr:uid="{00000000-0005-0000-0000-00001B9D0000}"/>
    <cellStyle name="20% - Accent1 4 3 5 3 3 3 2" xfId="40402" xr:uid="{00000000-0005-0000-0000-00001C9D0000}"/>
    <cellStyle name="20% - Accent1 4 3 5 3 3 4" xfId="40403" xr:uid="{00000000-0005-0000-0000-00001D9D0000}"/>
    <cellStyle name="20% - Accent1 4 3 5 3 4" xfId="40404" xr:uid="{00000000-0005-0000-0000-00001E9D0000}"/>
    <cellStyle name="20% - Accent1 4 3 5 3 4 2" xfId="40405" xr:uid="{00000000-0005-0000-0000-00001F9D0000}"/>
    <cellStyle name="20% - Accent1 4 3 5 3 4 2 2" xfId="40406" xr:uid="{00000000-0005-0000-0000-0000209D0000}"/>
    <cellStyle name="20% - Accent1 4 3 5 3 4 2 2 2" xfId="40407" xr:uid="{00000000-0005-0000-0000-0000219D0000}"/>
    <cellStyle name="20% - Accent1 4 3 5 3 4 2 3" xfId="40408" xr:uid="{00000000-0005-0000-0000-0000229D0000}"/>
    <cellStyle name="20% - Accent1 4 3 5 3 4 3" xfId="40409" xr:uid="{00000000-0005-0000-0000-0000239D0000}"/>
    <cellStyle name="20% - Accent1 4 3 5 3 4 3 2" xfId="40410" xr:uid="{00000000-0005-0000-0000-0000249D0000}"/>
    <cellStyle name="20% - Accent1 4 3 5 3 4 4" xfId="40411" xr:uid="{00000000-0005-0000-0000-0000259D0000}"/>
    <cellStyle name="20% - Accent1 4 3 5 3 5" xfId="40412" xr:uid="{00000000-0005-0000-0000-0000269D0000}"/>
    <cellStyle name="20% - Accent1 4 3 5 3 5 2" xfId="40413" xr:uid="{00000000-0005-0000-0000-0000279D0000}"/>
    <cellStyle name="20% - Accent1 4 3 5 3 5 2 2" xfId="40414" xr:uid="{00000000-0005-0000-0000-0000289D0000}"/>
    <cellStyle name="20% - Accent1 4 3 5 3 5 3" xfId="40415" xr:uid="{00000000-0005-0000-0000-0000299D0000}"/>
    <cellStyle name="20% - Accent1 4 3 5 3 6" xfId="40416" xr:uid="{00000000-0005-0000-0000-00002A9D0000}"/>
    <cellStyle name="20% - Accent1 4 3 5 3 6 2" xfId="40417" xr:uid="{00000000-0005-0000-0000-00002B9D0000}"/>
    <cellStyle name="20% - Accent1 4 3 5 3 6 2 2" xfId="40418" xr:uid="{00000000-0005-0000-0000-00002C9D0000}"/>
    <cellStyle name="20% - Accent1 4 3 5 3 6 3" xfId="40419" xr:uid="{00000000-0005-0000-0000-00002D9D0000}"/>
    <cellStyle name="20% - Accent1 4 3 5 3 7" xfId="40420" xr:uid="{00000000-0005-0000-0000-00002E9D0000}"/>
    <cellStyle name="20% - Accent1 4 3 5 3 7 2" xfId="40421" xr:uid="{00000000-0005-0000-0000-00002F9D0000}"/>
    <cellStyle name="20% - Accent1 4 3 5 3 8" xfId="40422" xr:uid="{00000000-0005-0000-0000-0000309D0000}"/>
    <cellStyle name="20% - Accent1 4 3 5 3 8 2" xfId="40423" xr:uid="{00000000-0005-0000-0000-0000319D0000}"/>
    <cellStyle name="20% - Accent1 4 3 5 3 9" xfId="40424" xr:uid="{00000000-0005-0000-0000-0000329D0000}"/>
    <cellStyle name="20% - Accent1 4 3 5 4" xfId="40425" xr:uid="{00000000-0005-0000-0000-0000339D0000}"/>
    <cellStyle name="20% - Accent1 4 3 5 4 2" xfId="40426" xr:uid="{00000000-0005-0000-0000-0000349D0000}"/>
    <cellStyle name="20% - Accent1 4 3 5 4 2 2" xfId="40427" xr:uid="{00000000-0005-0000-0000-0000359D0000}"/>
    <cellStyle name="20% - Accent1 4 3 5 4 2 2 2" xfId="40428" xr:uid="{00000000-0005-0000-0000-0000369D0000}"/>
    <cellStyle name="20% - Accent1 4 3 5 4 2 3" xfId="40429" xr:uid="{00000000-0005-0000-0000-0000379D0000}"/>
    <cellStyle name="20% - Accent1 4 3 5 4 3" xfId="40430" xr:uid="{00000000-0005-0000-0000-0000389D0000}"/>
    <cellStyle name="20% - Accent1 4 3 5 4 3 2" xfId="40431" xr:uid="{00000000-0005-0000-0000-0000399D0000}"/>
    <cellStyle name="20% - Accent1 4 3 5 4 4" xfId="40432" xr:uid="{00000000-0005-0000-0000-00003A9D0000}"/>
    <cellStyle name="20% - Accent1 4 3 5 5" xfId="40433" xr:uid="{00000000-0005-0000-0000-00003B9D0000}"/>
    <cellStyle name="20% - Accent1 4 3 5 5 2" xfId="40434" xr:uid="{00000000-0005-0000-0000-00003C9D0000}"/>
    <cellStyle name="20% - Accent1 4 3 5 5 2 2" xfId="40435" xr:uid="{00000000-0005-0000-0000-00003D9D0000}"/>
    <cellStyle name="20% - Accent1 4 3 5 5 2 2 2" xfId="40436" xr:uid="{00000000-0005-0000-0000-00003E9D0000}"/>
    <cellStyle name="20% - Accent1 4 3 5 5 2 3" xfId="40437" xr:uid="{00000000-0005-0000-0000-00003F9D0000}"/>
    <cellStyle name="20% - Accent1 4 3 5 5 3" xfId="40438" xr:uid="{00000000-0005-0000-0000-0000409D0000}"/>
    <cellStyle name="20% - Accent1 4 3 5 5 3 2" xfId="40439" xr:uid="{00000000-0005-0000-0000-0000419D0000}"/>
    <cellStyle name="20% - Accent1 4 3 5 5 4" xfId="40440" xr:uid="{00000000-0005-0000-0000-0000429D0000}"/>
    <cellStyle name="20% - Accent1 4 3 5 6" xfId="40441" xr:uid="{00000000-0005-0000-0000-0000439D0000}"/>
    <cellStyle name="20% - Accent1 4 3 5 6 2" xfId="40442" xr:uid="{00000000-0005-0000-0000-0000449D0000}"/>
    <cellStyle name="20% - Accent1 4 3 5 6 2 2" xfId="40443" xr:uid="{00000000-0005-0000-0000-0000459D0000}"/>
    <cellStyle name="20% - Accent1 4 3 5 6 2 2 2" xfId="40444" xr:uid="{00000000-0005-0000-0000-0000469D0000}"/>
    <cellStyle name="20% - Accent1 4 3 5 6 2 3" xfId="40445" xr:uid="{00000000-0005-0000-0000-0000479D0000}"/>
    <cellStyle name="20% - Accent1 4 3 5 6 3" xfId="40446" xr:uid="{00000000-0005-0000-0000-0000489D0000}"/>
    <cellStyle name="20% - Accent1 4 3 5 6 3 2" xfId="40447" xr:uid="{00000000-0005-0000-0000-0000499D0000}"/>
    <cellStyle name="20% - Accent1 4 3 5 6 4" xfId="40448" xr:uid="{00000000-0005-0000-0000-00004A9D0000}"/>
    <cellStyle name="20% - Accent1 4 3 5 7" xfId="40449" xr:uid="{00000000-0005-0000-0000-00004B9D0000}"/>
    <cellStyle name="20% - Accent1 4 3 5 7 2" xfId="40450" xr:uid="{00000000-0005-0000-0000-00004C9D0000}"/>
    <cellStyle name="20% - Accent1 4 3 5 7 2 2" xfId="40451" xr:uid="{00000000-0005-0000-0000-00004D9D0000}"/>
    <cellStyle name="20% - Accent1 4 3 5 7 3" xfId="40452" xr:uid="{00000000-0005-0000-0000-00004E9D0000}"/>
    <cellStyle name="20% - Accent1 4 3 5 8" xfId="40453" xr:uid="{00000000-0005-0000-0000-00004F9D0000}"/>
    <cellStyle name="20% - Accent1 4 3 5 8 2" xfId="40454" xr:uid="{00000000-0005-0000-0000-0000509D0000}"/>
    <cellStyle name="20% - Accent1 4 3 5 8 2 2" xfId="40455" xr:uid="{00000000-0005-0000-0000-0000519D0000}"/>
    <cellStyle name="20% - Accent1 4 3 5 8 3" xfId="40456" xr:uid="{00000000-0005-0000-0000-0000529D0000}"/>
    <cellStyle name="20% - Accent1 4 3 5 9" xfId="40457" xr:uid="{00000000-0005-0000-0000-0000539D0000}"/>
    <cellStyle name="20% - Accent1 4 3 5 9 2" xfId="40458" xr:uid="{00000000-0005-0000-0000-0000549D0000}"/>
    <cellStyle name="20% - Accent1 4 3 6" xfId="40459" xr:uid="{00000000-0005-0000-0000-0000559D0000}"/>
    <cellStyle name="20% - Accent1 4 3 6 10" xfId="40460" xr:uid="{00000000-0005-0000-0000-0000569D0000}"/>
    <cellStyle name="20% - Accent1 4 3 6 10 2" xfId="40461" xr:uid="{00000000-0005-0000-0000-0000579D0000}"/>
    <cellStyle name="20% - Accent1 4 3 6 11" xfId="40462" xr:uid="{00000000-0005-0000-0000-0000589D0000}"/>
    <cellStyle name="20% - Accent1 4 3 6 2" xfId="40463" xr:uid="{00000000-0005-0000-0000-0000599D0000}"/>
    <cellStyle name="20% - Accent1 4 3 6 2 2" xfId="40464" xr:uid="{00000000-0005-0000-0000-00005A9D0000}"/>
    <cellStyle name="20% - Accent1 4 3 6 2 2 2" xfId="40465" xr:uid="{00000000-0005-0000-0000-00005B9D0000}"/>
    <cellStyle name="20% - Accent1 4 3 6 2 2 2 2" xfId="40466" xr:uid="{00000000-0005-0000-0000-00005C9D0000}"/>
    <cellStyle name="20% - Accent1 4 3 6 2 2 2 2 2" xfId="40467" xr:uid="{00000000-0005-0000-0000-00005D9D0000}"/>
    <cellStyle name="20% - Accent1 4 3 6 2 2 2 3" xfId="40468" xr:uid="{00000000-0005-0000-0000-00005E9D0000}"/>
    <cellStyle name="20% - Accent1 4 3 6 2 2 3" xfId="40469" xr:uid="{00000000-0005-0000-0000-00005F9D0000}"/>
    <cellStyle name="20% - Accent1 4 3 6 2 2 3 2" xfId="40470" xr:uid="{00000000-0005-0000-0000-0000609D0000}"/>
    <cellStyle name="20% - Accent1 4 3 6 2 2 4" xfId="40471" xr:uid="{00000000-0005-0000-0000-0000619D0000}"/>
    <cellStyle name="20% - Accent1 4 3 6 2 3" xfId="40472" xr:uid="{00000000-0005-0000-0000-0000629D0000}"/>
    <cellStyle name="20% - Accent1 4 3 6 2 3 2" xfId="40473" xr:uid="{00000000-0005-0000-0000-0000639D0000}"/>
    <cellStyle name="20% - Accent1 4 3 6 2 3 2 2" xfId="40474" xr:uid="{00000000-0005-0000-0000-0000649D0000}"/>
    <cellStyle name="20% - Accent1 4 3 6 2 3 2 2 2" xfId="40475" xr:uid="{00000000-0005-0000-0000-0000659D0000}"/>
    <cellStyle name="20% - Accent1 4 3 6 2 3 2 3" xfId="40476" xr:uid="{00000000-0005-0000-0000-0000669D0000}"/>
    <cellStyle name="20% - Accent1 4 3 6 2 3 3" xfId="40477" xr:uid="{00000000-0005-0000-0000-0000679D0000}"/>
    <cellStyle name="20% - Accent1 4 3 6 2 3 3 2" xfId="40478" xr:uid="{00000000-0005-0000-0000-0000689D0000}"/>
    <cellStyle name="20% - Accent1 4 3 6 2 3 4" xfId="40479" xr:uid="{00000000-0005-0000-0000-0000699D0000}"/>
    <cellStyle name="20% - Accent1 4 3 6 2 4" xfId="40480" xr:uid="{00000000-0005-0000-0000-00006A9D0000}"/>
    <cellStyle name="20% - Accent1 4 3 6 2 4 2" xfId="40481" xr:uid="{00000000-0005-0000-0000-00006B9D0000}"/>
    <cellStyle name="20% - Accent1 4 3 6 2 4 2 2" xfId="40482" xr:uid="{00000000-0005-0000-0000-00006C9D0000}"/>
    <cellStyle name="20% - Accent1 4 3 6 2 4 2 2 2" xfId="40483" xr:uid="{00000000-0005-0000-0000-00006D9D0000}"/>
    <cellStyle name="20% - Accent1 4 3 6 2 4 2 3" xfId="40484" xr:uid="{00000000-0005-0000-0000-00006E9D0000}"/>
    <cellStyle name="20% - Accent1 4 3 6 2 4 3" xfId="40485" xr:uid="{00000000-0005-0000-0000-00006F9D0000}"/>
    <cellStyle name="20% - Accent1 4 3 6 2 4 3 2" xfId="40486" xr:uid="{00000000-0005-0000-0000-0000709D0000}"/>
    <cellStyle name="20% - Accent1 4 3 6 2 4 4" xfId="40487" xr:uid="{00000000-0005-0000-0000-0000719D0000}"/>
    <cellStyle name="20% - Accent1 4 3 6 2 5" xfId="40488" xr:uid="{00000000-0005-0000-0000-0000729D0000}"/>
    <cellStyle name="20% - Accent1 4 3 6 2 5 2" xfId="40489" xr:uid="{00000000-0005-0000-0000-0000739D0000}"/>
    <cellStyle name="20% - Accent1 4 3 6 2 5 2 2" xfId="40490" xr:uid="{00000000-0005-0000-0000-0000749D0000}"/>
    <cellStyle name="20% - Accent1 4 3 6 2 5 3" xfId="40491" xr:uid="{00000000-0005-0000-0000-0000759D0000}"/>
    <cellStyle name="20% - Accent1 4 3 6 2 6" xfId="40492" xr:uid="{00000000-0005-0000-0000-0000769D0000}"/>
    <cellStyle name="20% - Accent1 4 3 6 2 6 2" xfId="40493" xr:uid="{00000000-0005-0000-0000-0000779D0000}"/>
    <cellStyle name="20% - Accent1 4 3 6 2 6 2 2" xfId="40494" xr:uid="{00000000-0005-0000-0000-0000789D0000}"/>
    <cellStyle name="20% - Accent1 4 3 6 2 6 3" xfId="40495" xr:uid="{00000000-0005-0000-0000-0000799D0000}"/>
    <cellStyle name="20% - Accent1 4 3 6 2 7" xfId="40496" xr:uid="{00000000-0005-0000-0000-00007A9D0000}"/>
    <cellStyle name="20% - Accent1 4 3 6 2 7 2" xfId="40497" xr:uid="{00000000-0005-0000-0000-00007B9D0000}"/>
    <cellStyle name="20% - Accent1 4 3 6 2 8" xfId="40498" xr:uid="{00000000-0005-0000-0000-00007C9D0000}"/>
    <cellStyle name="20% - Accent1 4 3 6 2 8 2" xfId="40499" xr:uid="{00000000-0005-0000-0000-00007D9D0000}"/>
    <cellStyle name="20% - Accent1 4 3 6 2 9" xfId="40500" xr:uid="{00000000-0005-0000-0000-00007E9D0000}"/>
    <cellStyle name="20% - Accent1 4 3 6 3" xfId="40501" xr:uid="{00000000-0005-0000-0000-00007F9D0000}"/>
    <cellStyle name="20% - Accent1 4 3 6 3 2" xfId="40502" xr:uid="{00000000-0005-0000-0000-0000809D0000}"/>
    <cellStyle name="20% - Accent1 4 3 6 3 2 2" xfId="40503" xr:uid="{00000000-0005-0000-0000-0000819D0000}"/>
    <cellStyle name="20% - Accent1 4 3 6 3 2 2 2" xfId="40504" xr:uid="{00000000-0005-0000-0000-0000829D0000}"/>
    <cellStyle name="20% - Accent1 4 3 6 3 2 2 2 2" xfId="40505" xr:uid="{00000000-0005-0000-0000-0000839D0000}"/>
    <cellStyle name="20% - Accent1 4 3 6 3 2 2 3" xfId="40506" xr:uid="{00000000-0005-0000-0000-0000849D0000}"/>
    <cellStyle name="20% - Accent1 4 3 6 3 2 3" xfId="40507" xr:uid="{00000000-0005-0000-0000-0000859D0000}"/>
    <cellStyle name="20% - Accent1 4 3 6 3 2 3 2" xfId="40508" xr:uid="{00000000-0005-0000-0000-0000869D0000}"/>
    <cellStyle name="20% - Accent1 4 3 6 3 2 4" xfId="40509" xr:uid="{00000000-0005-0000-0000-0000879D0000}"/>
    <cellStyle name="20% - Accent1 4 3 6 3 3" xfId="40510" xr:uid="{00000000-0005-0000-0000-0000889D0000}"/>
    <cellStyle name="20% - Accent1 4 3 6 3 3 2" xfId="40511" xr:uid="{00000000-0005-0000-0000-0000899D0000}"/>
    <cellStyle name="20% - Accent1 4 3 6 3 3 2 2" xfId="40512" xr:uid="{00000000-0005-0000-0000-00008A9D0000}"/>
    <cellStyle name="20% - Accent1 4 3 6 3 3 2 2 2" xfId="40513" xr:uid="{00000000-0005-0000-0000-00008B9D0000}"/>
    <cellStyle name="20% - Accent1 4 3 6 3 3 2 3" xfId="40514" xr:uid="{00000000-0005-0000-0000-00008C9D0000}"/>
    <cellStyle name="20% - Accent1 4 3 6 3 3 3" xfId="40515" xr:uid="{00000000-0005-0000-0000-00008D9D0000}"/>
    <cellStyle name="20% - Accent1 4 3 6 3 3 3 2" xfId="40516" xr:uid="{00000000-0005-0000-0000-00008E9D0000}"/>
    <cellStyle name="20% - Accent1 4 3 6 3 3 4" xfId="40517" xr:uid="{00000000-0005-0000-0000-00008F9D0000}"/>
    <cellStyle name="20% - Accent1 4 3 6 3 4" xfId="40518" xr:uid="{00000000-0005-0000-0000-0000909D0000}"/>
    <cellStyle name="20% - Accent1 4 3 6 3 4 2" xfId="40519" xr:uid="{00000000-0005-0000-0000-0000919D0000}"/>
    <cellStyle name="20% - Accent1 4 3 6 3 4 2 2" xfId="40520" xr:uid="{00000000-0005-0000-0000-0000929D0000}"/>
    <cellStyle name="20% - Accent1 4 3 6 3 4 2 2 2" xfId="40521" xr:uid="{00000000-0005-0000-0000-0000939D0000}"/>
    <cellStyle name="20% - Accent1 4 3 6 3 4 2 3" xfId="40522" xr:uid="{00000000-0005-0000-0000-0000949D0000}"/>
    <cellStyle name="20% - Accent1 4 3 6 3 4 3" xfId="40523" xr:uid="{00000000-0005-0000-0000-0000959D0000}"/>
    <cellStyle name="20% - Accent1 4 3 6 3 4 3 2" xfId="40524" xr:uid="{00000000-0005-0000-0000-0000969D0000}"/>
    <cellStyle name="20% - Accent1 4 3 6 3 4 4" xfId="40525" xr:uid="{00000000-0005-0000-0000-0000979D0000}"/>
    <cellStyle name="20% - Accent1 4 3 6 3 5" xfId="40526" xr:uid="{00000000-0005-0000-0000-0000989D0000}"/>
    <cellStyle name="20% - Accent1 4 3 6 3 5 2" xfId="40527" xr:uid="{00000000-0005-0000-0000-0000999D0000}"/>
    <cellStyle name="20% - Accent1 4 3 6 3 5 2 2" xfId="40528" xr:uid="{00000000-0005-0000-0000-00009A9D0000}"/>
    <cellStyle name="20% - Accent1 4 3 6 3 5 3" xfId="40529" xr:uid="{00000000-0005-0000-0000-00009B9D0000}"/>
    <cellStyle name="20% - Accent1 4 3 6 3 6" xfId="40530" xr:uid="{00000000-0005-0000-0000-00009C9D0000}"/>
    <cellStyle name="20% - Accent1 4 3 6 3 6 2" xfId="40531" xr:uid="{00000000-0005-0000-0000-00009D9D0000}"/>
    <cellStyle name="20% - Accent1 4 3 6 3 6 2 2" xfId="40532" xr:uid="{00000000-0005-0000-0000-00009E9D0000}"/>
    <cellStyle name="20% - Accent1 4 3 6 3 6 3" xfId="40533" xr:uid="{00000000-0005-0000-0000-00009F9D0000}"/>
    <cellStyle name="20% - Accent1 4 3 6 3 7" xfId="40534" xr:uid="{00000000-0005-0000-0000-0000A09D0000}"/>
    <cellStyle name="20% - Accent1 4 3 6 3 7 2" xfId="40535" xr:uid="{00000000-0005-0000-0000-0000A19D0000}"/>
    <cellStyle name="20% - Accent1 4 3 6 3 8" xfId="40536" xr:uid="{00000000-0005-0000-0000-0000A29D0000}"/>
    <cellStyle name="20% - Accent1 4 3 6 3 8 2" xfId="40537" xr:uid="{00000000-0005-0000-0000-0000A39D0000}"/>
    <cellStyle name="20% - Accent1 4 3 6 3 9" xfId="40538" xr:uid="{00000000-0005-0000-0000-0000A49D0000}"/>
    <cellStyle name="20% - Accent1 4 3 6 4" xfId="40539" xr:uid="{00000000-0005-0000-0000-0000A59D0000}"/>
    <cellStyle name="20% - Accent1 4 3 6 4 2" xfId="40540" xr:uid="{00000000-0005-0000-0000-0000A69D0000}"/>
    <cellStyle name="20% - Accent1 4 3 6 4 2 2" xfId="40541" xr:uid="{00000000-0005-0000-0000-0000A79D0000}"/>
    <cellStyle name="20% - Accent1 4 3 6 4 2 2 2" xfId="40542" xr:uid="{00000000-0005-0000-0000-0000A89D0000}"/>
    <cellStyle name="20% - Accent1 4 3 6 4 2 3" xfId="40543" xr:uid="{00000000-0005-0000-0000-0000A99D0000}"/>
    <cellStyle name="20% - Accent1 4 3 6 4 3" xfId="40544" xr:uid="{00000000-0005-0000-0000-0000AA9D0000}"/>
    <cellStyle name="20% - Accent1 4 3 6 4 3 2" xfId="40545" xr:uid="{00000000-0005-0000-0000-0000AB9D0000}"/>
    <cellStyle name="20% - Accent1 4 3 6 4 4" xfId="40546" xr:uid="{00000000-0005-0000-0000-0000AC9D0000}"/>
    <cellStyle name="20% - Accent1 4 3 6 5" xfId="40547" xr:uid="{00000000-0005-0000-0000-0000AD9D0000}"/>
    <cellStyle name="20% - Accent1 4 3 6 5 2" xfId="40548" xr:uid="{00000000-0005-0000-0000-0000AE9D0000}"/>
    <cellStyle name="20% - Accent1 4 3 6 5 2 2" xfId="40549" xr:uid="{00000000-0005-0000-0000-0000AF9D0000}"/>
    <cellStyle name="20% - Accent1 4 3 6 5 2 2 2" xfId="40550" xr:uid="{00000000-0005-0000-0000-0000B09D0000}"/>
    <cellStyle name="20% - Accent1 4 3 6 5 2 3" xfId="40551" xr:uid="{00000000-0005-0000-0000-0000B19D0000}"/>
    <cellStyle name="20% - Accent1 4 3 6 5 3" xfId="40552" xr:uid="{00000000-0005-0000-0000-0000B29D0000}"/>
    <cellStyle name="20% - Accent1 4 3 6 5 3 2" xfId="40553" xr:uid="{00000000-0005-0000-0000-0000B39D0000}"/>
    <cellStyle name="20% - Accent1 4 3 6 5 4" xfId="40554" xr:uid="{00000000-0005-0000-0000-0000B49D0000}"/>
    <cellStyle name="20% - Accent1 4 3 6 6" xfId="40555" xr:uid="{00000000-0005-0000-0000-0000B59D0000}"/>
    <cellStyle name="20% - Accent1 4 3 6 6 2" xfId="40556" xr:uid="{00000000-0005-0000-0000-0000B69D0000}"/>
    <cellStyle name="20% - Accent1 4 3 6 6 2 2" xfId="40557" xr:uid="{00000000-0005-0000-0000-0000B79D0000}"/>
    <cellStyle name="20% - Accent1 4 3 6 6 2 2 2" xfId="40558" xr:uid="{00000000-0005-0000-0000-0000B89D0000}"/>
    <cellStyle name="20% - Accent1 4 3 6 6 2 3" xfId="40559" xr:uid="{00000000-0005-0000-0000-0000B99D0000}"/>
    <cellStyle name="20% - Accent1 4 3 6 6 3" xfId="40560" xr:uid="{00000000-0005-0000-0000-0000BA9D0000}"/>
    <cellStyle name="20% - Accent1 4 3 6 6 3 2" xfId="40561" xr:uid="{00000000-0005-0000-0000-0000BB9D0000}"/>
    <cellStyle name="20% - Accent1 4 3 6 6 4" xfId="40562" xr:uid="{00000000-0005-0000-0000-0000BC9D0000}"/>
    <cellStyle name="20% - Accent1 4 3 6 7" xfId="40563" xr:uid="{00000000-0005-0000-0000-0000BD9D0000}"/>
    <cellStyle name="20% - Accent1 4 3 6 7 2" xfId="40564" xr:uid="{00000000-0005-0000-0000-0000BE9D0000}"/>
    <cellStyle name="20% - Accent1 4 3 6 7 2 2" xfId="40565" xr:uid="{00000000-0005-0000-0000-0000BF9D0000}"/>
    <cellStyle name="20% - Accent1 4 3 6 7 3" xfId="40566" xr:uid="{00000000-0005-0000-0000-0000C09D0000}"/>
    <cellStyle name="20% - Accent1 4 3 6 8" xfId="40567" xr:uid="{00000000-0005-0000-0000-0000C19D0000}"/>
    <cellStyle name="20% - Accent1 4 3 6 8 2" xfId="40568" xr:uid="{00000000-0005-0000-0000-0000C29D0000}"/>
    <cellStyle name="20% - Accent1 4 3 6 8 2 2" xfId="40569" xr:uid="{00000000-0005-0000-0000-0000C39D0000}"/>
    <cellStyle name="20% - Accent1 4 3 6 8 3" xfId="40570" xr:uid="{00000000-0005-0000-0000-0000C49D0000}"/>
    <cellStyle name="20% - Accent1 4 3 6 9" xfId="40571" xr:uid="{00000000-0005-0000-0000-0000C59D0000}"/>
    <cellStyle name="20% - Accent1 4 3 6 9 2" xfId="40572" xr:uid="{00000000-0005-0000-0000-0000C69D0000}"/>
    <cellStyle name="20% - Accent1 4 3 7" xfId="40573" xr:uid="{00000000-0005-0000-0000-0000C79D0000}"/>
    <cellStyle name="20% - Accent1 4 3 7 2" xfId="40574" xr:uid="{00000000-0005-0000-0000-0000C89D0000}"/>
    <cellStyle name="20% - Accent1 4 3 7 2 2" xfId="40575" xr:uid="{00000000-0005-0000-0000-0000C99D0000}"/>
    <cellStyle name="20% - Accent1 4 3 7 2 2 2" xfId="40576" xr:uid="{00000000-0005-0000-0000-0000CA9D0000}"/>
    <cellStyle name="20% - Accent1 4 3 7 2 2 2 2" xfId="40577" xr:uid="{00000000-0005-0000-0000-0000CB9D0000}"/>
    <cellStyle name="20% - Accent1 4 3 7 2 2 3" xfId="40578" xr:uid="{00000000-0005-0000-0000-0000CC9D0000}"/>
    <cellStyle name="20% - Accent1 4 3 7 2 3" xfId="40579" xr:uid="{00000000-0005-0000-0000-0000CD9D0000}"/>
    <cellStyle name="20% - Accent1 4 3 7 2 3 2" xfId="40580" xr:uid="{00000000-0005-0000-0000-0000CE9D0000}"/>
    <cellStyle name="20% - Accent1 4 3 7 2 4" xfId="40581" xr:uid="{00000000-0005-0000-0000-0000CF9D0000}"/>
    <cellStyle name="20% - Accent1 4 3 7 3" xfId="40582" xr:uid="{00000000-0005-0000-0000-0000D09D0000}"/>
    <cellStyle name="20% - Accent1 4 3 7 3 2" xfId="40583" xr:uid="{00000000-0005-0000-0000-0000D19D0000}"/>
    <cellStyle name="20% - Accent1 4 3 7 3 2 2" xfId="40584" xr:uid="{00000000-0005-0000-0000-0000D29D0000}"/>
    <cellStyle name="20% - Accent1 4 3 7 3 2 2 2" xfId="40585" xr:uid="{00000000-0005-0000-0000-0000D39D0000}"/>
    <cellStyle name="20% - Accent1 4 3 7 3 2 3" xfId="40586" xr:uid="{00000000-0005-0000-0000-0000D49D0000}"/>
    <cellStyle name="20% - Accent1 4 3 7 3 3" xfId="40587" xr:uid="{00000000-0005-0000-0000-0000D59D0000}"/>
    <cellStyle name="20% - Accent1 4 3 7 3 3 2" xfId="40588" xr:uid="{00000000-0005-0000-0000-0000D69D0000}"/>
    <cellStyle name="20% - Accent1 4 3 7 3 4" xfId="40589" xr:uid="{00000000-0005-0000-0000-0000D79D0000}"/>
    <cellStyle name="20% - Accent1 4 3 7 4" xfId="40590" xr:uid="{00000000-0005-0000-0000-0000D89D0000}"/>
    <cellStyle name="20% - Accent1 4 3 7 4 2" xfId="40591" xr:uid="{00000000-0005-0000-0000-0000D99D0000}"/>
    <cellStyle name="20% - Accent1 4 3 7 4 2 2" xfId="40592" xr:uid="{00000000-0005-0000-0000-0000DA9D0000}"/>
    <cellStyle name="20% - Accent1 4 3 7 4 2 2 2" xfId="40593" xr:uid="{00000000-0005-0000-0000-0000DB9D0000}"/>
    <cellStyle name="20% - Accent1 4 3 7 4 2 3" xfId="40594" xr:uid="{00000000-0005-0000-0000-0000DC9D0000}"/>
    <cellStyle name="20% - Accent1 4 3 7 4 3" xfId="40595" xr:uid="{00000000-0005-0000-0000-0000DD9D0000}"/>
    <cellStyle name="20% - Accent1 4 3 7 4 3 2" xfId="40596" xr:uid="{00000000-0005-0000-0000-0000DE9D0000}"/>
    <cellStyle name="20% - Accent1 4 3 7 4 4" xfId="40597" xr:uid="{00000000-0005-0000-0000-0000DF9D0000}"/>
    <cellStyle name="20% - Accent1 4 3 7 5" xfId="40598" xr:uid="{00000000-0005-0000-0000-0000E09D0000}"/>
    <cellStyle name="20% - Accent1 4 3 7 5 2" xfId="40599" xr:uid="{00000000-0005-0000-0000-0000E19D0000}"/>
    <cellStyle name="20% - Accent1 4 3 7 5 2 2" xfId="40600" xr:uid="{00000000-0005-0000-0000-0000E29D0000}"/>
    <cellStyle name="20% - Accent1 4 3 7 5 3" xfId="40601" xr:uid="{00000000-0005-0000-0000-0000E39D0000}"/>
    <cellStyle name="20% - Accent1 4 3 7 6" xfId="40602" xr:uid="{00000000-0005-0000-0000-0000E49D0000}"/>
    <cellStyle name="20% - Accent1 4 3 7 6 2" xfId="40603" xr:uid="{00000000-0005-0000-0000-0000E59D0000}"/>
    <cellStyle name="20% - Accent1 4 3 7 6 2 2" xfId="40604" xr:uid="{00000000-0005-0000-0000-0000E69D0000}"/>
    <cellStyle name="20% - Accent1 4 3 7 6 3" xfId="40605" xr:uid="{00000000-0005-0000-0000-0000E79D0000}"/>
    <cellStyle name="20% - Accent1 4 3 7 7" xfId="40606" xr:uid="{00000000-0005-0000-0000-0000E89D0000}"/>
    <cellStyle name="20% - Accent1 4 3 7 7 2" xfId="40607" xr:uid="{00000000-0005-0000-0000-0000E99D0000}"/>
    <cellStyle name="20% - Accent1 4 3 7 8" xfId="40608" xr:uid="{00000000-0005-0000-0000-0000EA9D0000}"/>
    <cellStyle name="20% - Accent1 4 3 7 8 2" xfId="40609" xr:uid="{00000000-0005-0000-0000-0000EB9D0000}"/>
    <cellStyle name="20% - Accent1 4 3 7 9" xfId="40610" xr:uid="{00000000-0005-0000-0000-0000EC9D0000}"/>
    <cellStyle name="20% - Accent1 4 3 8" xfId="40611" xr:uid="{00000000-0005-0000-0000-0000ED9D0000}"/>
    <cellStyle name="20% - Accent1 4 3 8 2" xfId="40612" xr:uid="{00000000-0005-0000-0000-0000EE9D0000}"/>
    <cellStyle name="20% - Accent1 4 3 8 2 2" xfId="40613" xr:uid="{00000000-0005-0000-0000-0000EF9D0000}"/>
    <cellStyle name="20% - Accent1 4 3 8 2 2 2" xfId="40614" xr:uid="{00000000-0005-0000-0000-0000F09D0000}"/>
    <cellStyle name="20% - Accent1 4 3 8 2 2 2 2" xfId="40615" xr:uid="{00000000-0005-0000-0000-0000F19D0000}"/>
    <cellStyle name="20% - Accent1 4 3 8 2 2 3" xfId="40616" xr:uid="{00000000-0005-0000-0000-0000F29D0000}"/>
    <cellStyle name="20% - Accent1 4 3 8 2 3" xfId="40617" xr:uid="{00000000-0005-0000-0000-0000F39D0000}"/>
    <cellStyle name="20% - Accent1 4 3 8 2 3 2" xfId="40618" xr:uid="{00000000-0005-0000-0000-0000F49D0000}"/>
    <cellStyle name="20% - Accent1 4 3 8 2 4" xfId="40619" xr:uid="{00000000-0005-0000-0000-0000F59D0000}"/>
    <cellStyle name="20% - Accent1 4 3 8 3" xfId="40620" xr:uid="{00000000-0005-0000-0000-0000F69D0000}"/>
    <cellStyle name="20% - Accent1 4 3 8 3 2" xfId="40621" xr:uid="{00000000-0005-0000-0000-0000F79D0000}"/>
    <cellStyle name="20% - Accent1 4 3 8 3 2 2" xfId="40622" xr:uid="{00000000-0005-0000-0000-0000F89D0000}"/>
    <cellStyle name="20% - Accent1 4 3 8 3 2 2 2" xfId="40623" xr:uid="{00000000-0005-0000-0000-0000F99D0000}"/>
    <cellStyle name="20% - Accent1 4 3 8 3 2 3" xfId="40624" xr:uid="{00000000-0005-0000-0000-0000FA9D0000}"/>
    <cellStyle name="20% - Accent1 4 3 8 3 3" xfId="40625" xr:uid="{00000000-0005-0000-0000-0000FB9D0000}"/>
    <cellStyle name="20% - Accent1 4 3 8 3 3 2" xfId="40626" xr:uid="{00000000-0005-0000-0000-0000FC9D0000}"/>
    <cellStyle name="20% - Accent1 4 3 8 3 4" xfId="40627" xr:uid="{00000000-0005-0000-0000-0000FD9D0000}"/>
    <cellStyle name="20% - Accent1 4 3 8 4" xfId="40628" xr:uid="{00000000-0005-0000-0000-0000FE9D0000}"/>
    <cellStyle name="20% - Accent1 4 3 8 4 2" xfId="40629" xr:uid="{00000000-0005-0000-0000-0000FF9D0000}"/>
    <cellStyle name="20% - Accent1 4 3 8 4 2 2" xfId="40630" xr:uid="{00000000-0005-0000-0000-0000009E0000}"/>
    <cellStyle name="20% - Accent1 4 3 8 4 2 2 2" xfId="40631" xr:uid="{00000000-0005-0000-0000-0000019E0000}"/>
    <cellStyle name="20% - Accent1 4 3 8 4 2 3" xfId="40632" xr:uid="{00000000-0005-0000-0000-0000029E0000}"/>
    <cellStyle name="20% - Accent1 4 3 8 4 3" xfId="40633" xr:uid="{00000000-0005-0000-0000-0000039E0000}"/>
    <cellStyle name="20% - Accent1 4 3 8 4 3 2" xfId="40634" xr:uid="{00000000-0005-0000-0000-0000049E0000}"/>
    <cellStyle name="20% - Accent1 4 3 8 4 4" xfId="40635" xr:uid="{00000000-0005-0000-0000-0000059E0000}"/>
    <cellStyle name="20% - Accent1 4 3 8 5" xfId="40636" xr:uid="{00000000-0005-0000-0000-0000069E0000}"/>
    <cellStyle name="20% - Accent1 4 3 8 5 2" xfId="40637" xr:uid="{00000000-0005-0000-0000-0000079E0000}"/>
    <cellStyle name="20% - Accent1 4 3 8 5 2 2" xfId="40638" xr:uid="{00000000-0005-0000-0000-0000089E0000}"/>
    <cellStyle name="20% - Accent1 4 3 8 5 3" xfId="40639" xr:uid="{00000000-0005-0000-0000-0000099E0000}"/>
    <cellStyle name="20% - Accent1 4 3 8 6" xfId="40640" xr:uid="{00000000-0005-0000-0000-00000A9E0000}"/>
    <cellStyle name="20% - Accent1 4 3 8 6 2" xfId="40641" xr:uid="{00000000-0005-0000-0000-00000B9E0000}"/>
    <cellStyle name="20% - Accent1 4 3 8 6 2 2" xfId="40642" xr:uid="{00000000-0005-0000-0000-00000C9E0000}"/>
    <cellStyle name="20% - Accent1 4 3 8 6 3" xfId="40643" xr:uid="{00000000-0005-0000-0000-00000D9E0000}"/>
    <cellStyle name="20% - Accent1 4 3 8 7" xfId="40644" xr:uid="{00000000-0005-0000-0000-00000E9E0000}"/>
    <cellStyle name="20% - Accent1 4 3 8 7 2" xfId="40645" xr:uid="{00000000-0005-0000-0000-00000F9E0000}"/>
    <cellStyle name="20% - Accent1 4 3 8 8" xfId="40646" xr:uid="{00000000-0005-0000-0000-0000109E0000}"/>
    <cellStyle name="20% - Accent1 4 3 8 8 2" xfId="40647" xr:uid="{00000000-0005-0000-0000-0000119E0000}"/>
    <cellStyle name="20% - Accent1 4 3 8 9" xfId="40648" xr:uid="{00000000-0005-0000-0000-0000129E0000}"/>
    <cellStyle name="20% - Accent1 4 3 9" xfId="40649" xr:uid="{00000000-0005-0000-0000-0000139E0000}"/>
    <cellStyle name="20% - Accent1 4 3 9 2" xfId="40650" xr:uid="{00000000-0005-0000-0000-0000149E0000}"/>
    <cellStyle name="20% - Accent1 4 3 9 2 2" xfId="40651" xr:uid="{00000000-0005-0000-0000-0000159E0000}"/>
    <cellStyle name="20% - Accent1 4 3 9 2 2 2" xfId="40652" xr:uid="{00000000-0005-0000-0000-0000169E0000}"/>
    <cellStyle name="20% - Accent1 4 3 9 2 3" xfId="40653" xr:uid="{00000000-0005-0000-0000-0000179E0000}"/>
    <cellStyle name="20% - Accent1 4 3 9 3" xfId="40654" xr:uid="{00000000-0005-0000-0000-0000189E0000}"/>
    <cellStyle name="20% - Accent1 4 3 9 3 2" xfId="40655" xr:uid="{00000000-0005-0000-0000-0000199E0000}"/>
    <cellStyle name="20% - Accent1 4 3 9 4" xfId="40656" xr:uid="{00000000-0005-0000-0000-00001A9E0000}"/>
    <cellStyle name="20% - Accent1 4 4" xfId="40657" xr:uid="{00000000-0005-0000-0000-00001B9E0000}"/>
    <cellStyle name="20% - Accent1 4 4 10" xfId="40658" xr:uid="{00000000-0005-0000-0000-00001C9E0000}"/>
    <cellStyle name="20% - Accent1 4 4 10 2" xfId="40659" xr:uid="{00000000-0005-0000-0000-00001D9E0000}"/>
    <cellStyle name="20% - Accent1 4 4 10 2 2" xfId="40660" xr:uid="{00000000-0005-0000-0000-00001E9E0000}"/>
    <cellStyle name="20% - Accent1 4 4 10 2 2 2" xfId="40661" xr:uid="{00000000-0005-0000-0000-00001F9E0000}"/>
    <cellStyle name="20% - Accent1 4 4 10 2 3" xfId="40662" xr:uid="{00000000-0005-0000-0000-0000209E0000}"/>
    <cellStyle name="20% - Accent1 4 4 10 3" xfId="40663" xr:uid="{00000000-0005-0000-0000-0000219E0000}"/>
    <cellStyle name="20% - Accent1 4 4 10 3 2" xfId="40664" xr:uid="{00000000-0005-0000-0000-0000229E0000}"/>
    <cellStyle name="20% - Accent1 4 4 10 4" xfId="40665" xr:uid="{00000000-0005-0000-0000-0000239E0000}"/>
    <cellStyle name="20% - Accent1 4 4 11" xfId="40666" xr:uid="{00000000-0005-0000-0000-0000249E0000}"/>
    <cellStyle name="20% - Accent1 4 4 11 2" xfId="40667" xr:uid="{00000000-0005-0000-0000-0000259E0000}"/>
    <cellStyle name="20% - Accent1 4 4 11 2 2" xfId="40668" xr:uid="{00000000-0005-0000-0000-0000269E0000}"/>
    <cellStyle name="20% - Accent1 4 4 11 2 2 2" xfId="40669" xr:uid="{00000000-0005-0000-0000-0000279E0000}"/>
    <cellStyle name="20% - Accent1 4 4 11 2 3" xfId="40670" xr:uid="{00000000-0005-0000-0000-0000289E0000}"/>
    <cellStyle name="20% - Accent1 4 4 11 3" xfId="40671" xr:uid="{00000000-0005-0000-0000-0000299E0000}"/>
    <cellStyle name="20% - Accent1 4 4 11 3 2" xfId="40672" xr:uid="{00000000-0005-0000-0000-00002A9E0000}"/>
    <cellStyle name="20% - Accent1 4 4 11 4" xfId="40673" xr:uid="{00000000-0005-0000-0000-00002B9E0000}"/>
    <cellStyle name="20% - Accent1 4 4 12" xfId="40674" xr:uid="{00000000-0005-0000-0000-00002C9E0000}"/>
    <cellStyle name="20% - Accent1 4 4 12 2" xfId="40675" xr:uid="{00000000-0005-0000-0000-00002D9E0000}"/>
    <cellStyle name="20% - Accent1 4 4 12 2 2" xfId="40676" xr:uid="{00000000-0005-0000-0000-00002E9E0000}"/>
    <cellStyle name="20% - Accent1 4 4 12 3" xfId="40677" xr:uid="{00000000-0005-0000-0000-00002F9E0000}"/>
    <cellStyle name="20% - Accent1 4 4 13" xfId="40678" xr:uid="{00000000-0005-0000-0000-0000309E0000}"/>
    <cellStyle name="20% - Accent1 4 4 13 2" xfId="40679" xr:uid="{00000000-0005-0000-0000-0000319E0000}"/>
    <cellStyle name="20% - Accent1 4 4 13 2 2" xfId="40680" xr:uid="{00000000-0005-0000-0000-0000329E0000}"/>
    <cellStyle name="20% - Accent1 4 4 13 3" xfId="40681" xr:uid="{00000000-0005-0000-0000-0000339E0000}"/>
    <cellStyle name="20% - Accent1 4 4 14" xfId="40682" xr:uid="{00000000-0005-0000-0000-0000349E0000}"/>
    <cellStyle name="20% - Accent1 4 4 14 2" xfId="40683" xr:uid="{00000000-0005-0000-0000-0000359E0000}"/>
    <cellStyle name="20% - Accent1 4 4 15" xfId="40684" xr:uid="{00000000-0005-0000-0000-0000369E0000}"/>
    <cellStyle name="20% - Accent1 4 4 15 2" xfId="40685" xr:uid="{00000000-0005-0000-0000-0000379E0000}"/>
    <cellStyle name="20% - Accent1 4 4 16" xfId="40686" xr:uid="{00000000-0005-0000-0000-0000389E0000}"/>
    <cellStyle name="20% - Accent1 4 4 2" xfId="40687" xr:uid="{00000000-0005-0000-0000-0000399E0000}"/>
    <cellStyle name="20% - Accent1 4 4 2 10" xfId="40688" xr:uid="{00000000-0005-0000-0000-00003A9E0000}"/>
    <cellStyle name="20% - Accent1 4 4 2 10 2" xfId="40689" xr:uid="{00000000-0005-0000-0000-00003B9E0000}"/>
    <cellStyle name="20% - Accent1 4 4 2 10 2 2" xfId="40690" xr:uid="{00000000-0005-0000-0000-00003C9E0000}"/>
    <cellStyle name="20% - Accent1 4 4 2 10 2 2 2" xfId="40691" xr:uid="{00000000-0005-0000-0000-00003D9E0000}"/>
    <cellStyle name="20% - Accent1 4 4 2 10 2 3" xfId="40692" xr:uid="{00000000-0005-0000-0000-00003E9E0000}"/>
    <cellStyle name="20% - Accent1 4 4 2 10 3" xfId="40693" xr:uid="{00000000-0005-0000-0000-00003F9E0000}"/>
    <cellStyle name="20% - Accent1 4 4 2 10 3 2" xfId="40694" xr:uid="{00000000-0005-0000-0000-0000409E0000}"/>
    <cellStyle name="20% - Accent1 4 4 2 10 4" xfId="40695" xr:uid="{00000000-0005-0000-0000-0000419E0000}"/>
    <cellStyle name="20% - Accent1 4 4 2 11" xfId="40696" xr:uid="{00000000-0005-0000-0000-0000429E0000}"/>
    <cellStyle name="20% - Accent1 4 4 2 11 2" xfId="40697" xr:uid="{00000000-0005-0000-0000-0000439E0000}"/>
    <cellStyle name="20% - Accent1 4 4 2 11 2 2" xfId="40698" xr:uid="{00000000-0005-0000-0000-0000449E0000}"/>
    <cellStyle name="20% - Accent1 4 4 2 11 3" xfId="40699" xr:uid="{00000000-0005-0000-0000-0000459E0000}"/>
    <cellStyle name="20% - Accent1 4 4 2 12" xfId="40700" xr:uid="{00000000-0005-0000-0000-0000469E0000}"/>
    <cellStyle name="20% - Accent1 4 4 2 12 2" xfId="40701" xr:uid="{00000000-0005-0000-0000-0000479E0000}"/>
    <cellStyle name="20% - Accent1 4 4 2 12 2 2" xfId="40702" xr:uid="{00000000-0005-0000-0000-0000489E0000}"/>
    <cellStyle name="20% - Accent1 4 4 2 12 3" xfId="40703" xr:uid="{00000000-0005-0000-0000-0000499E0000}"/>
    <cellStyle name="20% - Accent1 4 4 2 13" xfId="40704" xr:uid="{00000000-0005-0000-0000-00004A9E0000}"/>
    <cellStyle name="20% - Accent1 4 4 2 13 2" xfId="40705" xr:uid="{00000000-0005-0000-0000-00004B9E0000}"/>
    <cellStyle name="20% - Accent1 4 4 2 14" xfId="40706" xr:uid="{00000000-0005-0000-0000-00004C9E0000}"/>
    <cellStyle name="20% - Accent1 4 4 2 14 2" xfId="40707" xr:uid="{00000000-0005-0000-0000-00004D9E0000}"/>
    <cellStyle name="20% - Accent1 4 4 2 15" xfId="40708" xr:uid="{00000000-0005-0000-0000-00004E9E0000}"/>
    <cellStyle name="20% - Accent1 4 4 2 2" xfId="40709" xr:uid="{00000000-0005-0000-0000-00004F9E0000}"/>
    <cellStyle name="20% - Accent1 4 4 2 2 10" xfId="40710" xr:uid="{00000000-0005-0000-0000-0000509E0000}"/>
    <cellStyle name="20% - Accent1 4 4 2 2 10 2" xfId="40711" xr:uid="{00000000-0005-0000-0000-0000519E0000}"/>
    <cellStyle name="20% - Accent1 4 4 2 2 10 2 2" xfId="40712" xr:uid="{00000000-0005-0000-0000-0000529E0000}"/>
    <cellStyle name="20% - Accent1 4 4 2 2 10 3" xfId="40713" xr:uid="{00000000-0005-0000-0000-0000539E0000}"/>
    <cellStyle name="20% - Accent1 4 4 2 2 11" xfId="40714" xr:uid="{00000000-0005-0000-0000-0000549E0000}"/>
    <cellStyle name="20% - Accent1 4 4 2 2 11 2" xfId="40715" xr:uid="{00000000-0005-0000-0000-0000559E0000}"/>
    <cellStyle name="20% - Accent1 4 4 2 2 11 2 2" xfId="40716" xr:uid="{00000000-0005-0000-0000-0000569E0000}"/>
    <cellStyle name="20% - Accent1 4 4 2 2 11 3" xfId="40717" xr:uid="{00000000-0005-0000-0000-0000579E0000}"/>
    <cellStyle name="20% - Accent1 4 4 2 2 12" xfId="40718" xr:uid="{00000000-0005-0000-0000-0000589E0000}"/>
    <cellStyle name="20% - Accent1 4 4 2 2 12 2" xfId="40719" xr:uid="{00000000-0005-0000-0000-0000599E0000}"/>
    <cellStyle name="20% - Accent1 4 4 2 2 13" xfId="40720" xr:uid="{00000000-0005-0000-0000-00005A9E0000}"/>
    <cellStyle name="20% - Accent1 4 4 2 2 13 2" xfId="40721" xr:uid="{00000000-0005-0000-0000-00005B9E0000}"/>
    <cellStyle name="20% - Accent1 4 4 2 2 14" xfId="40722" xr:uid="{00000000-0005-0000-0000-00005C9E0000}"/>
    <cellStyle name="20% - Accent1 4 4 2 2 2" xfId="40723" xr:uid="{00000000-0005-0000-0000-00005D9E0000}"/>
    <cellStyle name="20% - Accent1 4 4 2 2 2 10" xfId="40724" xr:uid="{00000000-0005-0000-0000-00005E9E0000}"/>
    <cellStyle name="20% - Accent1 4 4 2 2 2 10 2" xfId="40725" xr:uid="{00000000-0005-0000-0000-00005F9E0000}"/>
    <cellStyle name="20% - Accent1 4 4 2 2 2 11" xfId="40726" xr:uid="{00000000-0005-0000-0000-0000609E0000}"/>
    <cellStyle name="20% - Accent1 4 4 2 2 2 2" xfId="40727" xr:uid="{00000000-0005-0000-0000-0000619E0000}"/>
    <cellStyle name="20% - Accent1 4 4 2 2 2 2 2" xfId="40728" xr:uid="{00000000-0005-0000-0000-0000629E0000}"/>
    <cellStyle name="20% - Accent1 4 4 2 2 2 2 2 2" xfId="40729" xr:uid="{00000000-0005-0000-0000-0000639E0000}"/>
    <cellStyle name="20% - Accent1 4 4 2 2 2 2 2 2 2" xfId="40730" xr:uid="{00000000-0005-0000-0000-0000649E0000}"/>
    <cellStyle name="20% - Accent1 4 4 2 2 2 2 2 2 2 2" xfId="40731" xr:uid="{00000000-0005-0000-0000-0000659E0000}"/>
    <cellStyle name="20% - Accent1 4 4 2 2 2 2 2 2 3" xfId="40732" xr:uid="{00000000-0005-0000-0000-0000669E0000}"/>
    <cellStyle name="20% - Accent1 4 4 2 2 2 2 2 3" xfId="40733" xr:uid="{00000000-0005-0000-0000-0000679E0000}"/>
    <cellStyle name="20% - Accent1 4 4 2 2 2 2 2 3 2" xfId="40734" xr:uid="{00000000-0005-0000-0000-0000689E0000}"/>
    <cellStyle name="20% - Accent1 4 4 2 2 2 2 2 4" xfId="40735" xr:uid="{00000000-0005-0000-0000-0000699E0000}"/>
    <cellStyle name="20% - Accent1 4 4 2 2 2 2 3" xfId="40736" xr:uid="{00000000-0005-0000-0000-00006A9E0000}"/>
    <cellStyle name="20% - Accent1 4 4 2 2 2 2 3 2" xfId="40737" xr:uid="{00000000-0005-0000-0000-00006B9E0000}"/>
    <cellStyle name="20% - Accent1 4 4 2 2 2 2 3 2 2" xfId="40738" xr:uid="{00000000-0005-0000-0000-00006C9E0000}"/>
    <cellStyle name="20% - Accent1 4 4 2 2 2 2 3 2 2 2" xfId="40739" xr:uid="{00000000-0005-0000-0000-00006D9E0000}"/>
    <cellStyle name="20% - Accent1 4 4 2 2 2 2 3 2 3" xfId="40740" xr:uid="{00000000-0005-0000-0000-00006E9E0000}"/>
    <cellStyle name="20% - Accent1 4 4 2 2 2 2 3 3" xfId="40741" xr:uid="{00000000-0005-0000-0000-00006F9E0000}"/>
    <cellStyle name="20% - Accent1 4 4 2 2 2 2 3 3 2" xfId="40742" xr:uid="{00000000-0005-0000-0000-0000709E0000}"/>
    <cellStyle name="20% - Accent1 4 4 2 2 2 2 3 4" xfId="40743" xr:uid="{00000000-0005-0000-0000-0000719E0000}"/>
    <cellStyle name="20% - Accent1 4 4 2 2 2 2 4" xfId="40744" xr:uid="{00000000-0005-0000-0000-0000729E0000}"/>
    <cellStyle name="20% - Accent1 4 4 2 2 2 2 4 2" xfId="40745" xr:uid="{00000000-0005-0000-0000-0000739E0000}"/>
    <cellStyle name="20% - Accent1 4 4 2 2 2 2 4 2 2" xfId="40746" xr:uid="{00000000-0005-0000-0000-0000749E0000}"/>
    <cellStyle name="20% - Accent1 4 4 2 2 2 2 4 2 2 2" xfId="40747" xr:uid="{00000000-0005-0000-0000-0000759E0000}"/>
    <cellStyle name="20% - Accent1 4 4 2 2 2 2 4 2 3" xfId="40748" xr:uid="{00000000-0005-0000-0000-0000769E0000}"/>
    <cellStyle name="20% - Accent1 4 4 2 2 2 2 4 3" xfId="40749" xr:uid="{00000000-0005-0000-0000-0000779E0000}"/>
    <cellStyle name="20% - Accent1 4 4 2 2 2 2 4 3 2" xfId="40750" xr:uid="{00000000-0005-0000-0000-0000789E0000}"/>
    <cellStyle name="20% - Accent1 4 4 2 2 2 2 4 4" xfId="40751" xr:uid="{00000000-0005-0000-0000-0000799E0000}"/>
    <cellStyle name="20% - Accent1 4 4 2 2 2 2 5" xfId="40752" xr:uid="{00000000-0005-0000-0000-00007A9E0000}"/>
    <cellStyle name="20% - Accent1 4 4 2 2 2 2 5 2" xfId="40753" xr:uid="{00000000-0005-0000-0000-00007B9E0000}"/>
    <cellStyle name="20% - Accent1 4 4 2 2 2 2 5 2 2" xfId="40754" xr:uid="{00000000-0005-0000-0000-00007C9E0000}"/>
    <cellStyle name="20% - Accent1 4 4 2 2 2 2 5 3" xfId="40755" xr:uid="{00000000-0005-0000-0000-00007D9E0000}"/>
    <cellStyle name="20% - Accent1 4 4 2 2 2 2 6" xfId="40756" xr:uid="{00000000-0005-0000-0000-00007E9E0000}"/>
    <cellStyle name="20% - Accent1 4 4 2 2 2 2 6 2" xfId="40757" xr:uid="{00000000-0005-0000-0000-00007F9E0000}"/>
    <cellStyle name="20% - Accent1 4 4 2 2 2 2 6 2 2" xfId="40758" xr:uid="{00000000-0005-0000-0000-0000809E0000}"/>
    <cellStyle name="20% - Accent1 4 4 2 2 2 2 6 3" xfId="40759" xr:uid="{00000000-0005-0000-0000-0000819E0000}"/>
    <cellStyle name="20% - Accent1 4 4 2 2 2 2 7" xfId="40760" xr:uid="{00000000-0005-0000-0000-0000829E0000}"/>
    <cellStyle name="20% - Accent1 4 4 2 2 2 2 7 2" xfId="40761" xr:uid="{00000000-0005-0000-0000-0000839E0000}"/>
    <cellStyle name="20% - Accent1 4 4 2 2 2 2 8" xfId="40762" xr:uid="{00000000-0005-0000-0000-0000849E0000}"/>
    <cellStyle name="20% - Accent1 4 4 2 2 2 2 8 2" xfId="40763" xr:uid="{00000000-0005-0000-0000-0000859E0000}"/>
    <cellStyle name="20% - Accent1 4 4 2 2 2 2 9" xfId="40764" xr:uid="{00000000-0005-0000-0000-0000869E0000}"/>
    <cellStyle name="20% - Accent1 4 4 2 2 2 3" xfId="40765" xr:uid="{00000000-0005-0000-0000-0000879E0000}"/>
    <cellStyle name="20% - Accent1 4 4 2 2 2 3 2" xfId="40766" xr:uid="{00000000-0005-0000-0000-0000889E0000}"/>
    <cellStyle name="20% - Accent1 4 4 2 2 2 3 2 2" xfId="40767" xr:uid="{00000000-0005-0000-0000-0000899E0000}"/>
    <cellStyle name="20% - Accent1 4 4 2 2 2 3 2 2 2" xfId="40768" xr:uid="{00000000-0005-0000-0000-00008A9E0000}"/>
    <cellStyle name="20% - Accent1 4 4 2 2 2 3 2 2 2 2" xfId="40769" xr:uid="{00000000-0005-0000-0000-00008B9E0000}"/>
    <cellStyle name="20% - Accent1 4 4 2 2 2 3 2 2 3" xfId="40770" xr:uid="{00000000-0005-0000-0000-00008C9E0000}"/>
    <cellStyle name="20% - Accent1 4 4 2 2 2 3 2 3" xfId="40771" xr:uid="{00000000-0005-0000-0000-00008D9E0000}"/>
    <cellStyle name="20% - Accent1 4 4 2 2 2 3 2 3 2" xfId="40772" xr:uid="{00000000-0005-0000-0000-00008E9E0000}"/>
    <cellStyle name="20% - Accent1 4 4 2 2 2 3 2 4" xfId="40773" xr:uid="{00000000-0005-0000-0000-00008F9E0000}"/>
    <cellStyle name="20% - Accent1 4 4 2 2 2 3 3" xfId="40774" xr:uid="{00000000-0005-0000-0000-0000909E0000}"/>
    <cellStyle name="20% - Accent1 4 4 2 2 2 3 3 2" xfId="40775" xr:uid="{00000000-0005-0000-0000-0000919E0000}"/>
    <cellStyle name="20% - Accent1 4 4 2 2 2 3 3 2 2" xfId="40776" xr:uid="{00000000-0005-0000-0000-0000929E0000}"/>
    <cellStyle name="20% - Accent1 4 4 2 2 2 3 3 2 2 2" xfId="40777" xr:uid="{00000000-0005-0000-0000-0000939E0000}"/>
    <cellStyle name="20% - Accent1 4 4 2 2 2 3 3 2 3" xfId="40778" xr:uid="{00000000-0005-0000-0000-0000949E0000}"/>
    <cellStyle name="20% - Accent1 4 4 2 2 2 3 3 3" xfId="40779" xr:uid="{00000000-0005-0000-0000-0000959E0000}"/>
    <cellStyle name="20% - Accent1 4 4 2 2 2 3 3 3 2" xfId="40780" xr:uid="{00000000-0005-0000-0000-0000969E0000}"/>
    <cellStyle name="20% - Accent1 4 4 2 2 2 3 3 4" xfId="40781" xr:uid="{00000000-0005-0000-0000-0000979E0000}"/>
    <cellStyle name="20% - Accent1 4 4 2 2 2 3 4" xfId="40782" xr:uid="{00000000-0005-0000-0000-0000989E0000}"/>
    <cellStyle name="20% - Accent1 4 4 2 2 2 3 4 2" xfId="40783" xr:uid="{00000000-0005-0000-0000-0000999E0000}"/>
    <cellStyle name="20% - Accent1 4 4 2 2 2 3 4 2 2" xfId="40784" xr:uid="{00000000-0005-0000-0000-00009A9E0000}"/>
    <cellStyle name="20% - Accent1 4 4 2 2 2 3 4 2 2 2" xfId="40785" xr:uid="{00000000-0005-0000-0000-00009B9E0000}"/>
    <cellStyle name="20% - Accent1 4 4 2 2 2 3 4 2 3" xfId="40786" xr:uid="{00000000-0005-0000-0000-00009C9E0000}"/>
    <cellStyle name="20% - Accent1 4 4 2 2 2 3 4 3" xfId="40787" xr:uid="{00000000-0005-0000-0000-00009D9E0000}"/>
    <cellStyle name="20% - Accent1 4 4 2 2 2 3 4 3 2" xfId="40788" xr:uid="{00000000-0005-0000-0000-00009E9E0000}"/>
    <cellStyle name="20% - Accent1 4 4 2 2 2 3 4 4" xfId="40789" xr:uid="{00000000-0005-0000-0000-00009F9E0000}"/>
    <cellStyle name="20% - Accent1 4 4 2 2 2 3 5" xfId="40790" xr:uid="{00000000-0005-0000-0000-0000A09E0000}"/>
    <cellStyle name="20% - Accent1 4 4 2 2 2 3 5 2" xfId="40791" xr:uid="{00000000-0005-0000-0000-0000A19E0000}"/>
    <cellStyle name="20% - Accent1 4 4 2 2 2 3 5 2 2" xfId="40792" xr:uid="{00000000-0005-0000-0000-0000A29E0000}"/>
    <cellStyle name="20% - Accent1 4 4 2 2 2 3 5 3" xfId="40793" xr:uid="{00000000-0005-0000-0000-0000A39E0000}"/>
    <cellStyle name="20% - Accent1 4 4 2 2 2 3 6" xfId="40794" xr:uid="{00000000-0005-0000-0000-0000A49E0000}"/>
    <cellStyle name="20% - Accent1 4 4 2 2 2 3 6 2" xfId="40795" xr:uid="{00000000-0005-0000-0000-0000A59E0000}"/>
    <cellStyle name="20% - Accent1 4 4 2 2 2 3 6 2 2" xfId="40796" xr:uid="{00000000-0005-0000-0000-0000A69E0000}"/>
    <cellStyle name="20% - Accent1 4 4 2 2 2 3 6 3" xfId="40797" xr:uid="{00000000-0005-0000-0000-0000A79E0000}"/>
    <cellStyle name="20% - Accent1 4 4 2 2 2 3 7" xfId="40798" xr:uid="{00000000-0005-0000-0000-0000A89E0000}"/>
    <cellStyle name="20% - Accent1 4 4 2 2 2 3 7 2" xfId="40799" xr:uid="{00000000-0005-0000-0000-0000A99E0000}"/>
    <cellStyle name="20% - Accent1 4 4 2 2 2 3 8" xfId="40800" xr:uid="{00000000-0005-0000-0000-0000AA9E0000}"/>
    <cellStyle name="20% - Accent1 4 4 2 2 2 3 8 2" xfId="40801" xr:uid="{00000000-0005-0000-0000-0000AB9E0000}"/>
    <cellStyle name="20% - Accent1 4 4 2 2 2 3 9" xfId="40802" xr:uid="{00000000-0005-0000-0000-0000AC9E0000}"/>
    <cellStyle name="20% - Accent1 4 4 2 2 2 4" xfId="40803" xr:uid="{00000000-0005-0000-0000-0000AD9E0000}"/>
    <cellStyle name="20% - Accent1 4 4 2 2 2 4 2" xfId="40804" xr:uid="{00000000-0005-0000-0000-0000AE9E0000}"/>
    <cellStyle name="20% - Accent1 4 4 2 2 2 4 2 2" xfId="40805" xr:uid="{00000000-0005-0000-0000-0000AF9E0000}"/>
    <cellStyle name="20% - Accent1 4 4 2 2 2 4 2 2 2" xfId="40806" xr:uid="{00000000-0005-0000-0000-0000B09E0000}"/>
    <cellStyle name="20% - Accent1 4 4 2 2 2 4 2 3" xfId="40807" xr:uid="{00000000-0005-0000-0000-0000B19E0000}"/>
    <cellStyle name="20% - Accent1 4 4 2 2 2 4 3" xfId="40808" xr:uid="{00000000-0005-0000-0000-0000B29E0000}"/>
    <cellStyle name="20% - Accent1 4 4 2 2 2 4 3 2" xfId="40809" xr:uid="{00000000-0005-0000-0000-0000B39E0000}"/>
    <cellStyle name="20% - Accent1 4 4 2 2 2 4 4" xfId="40810" xr:uid="{00000000-0005-0000-0000-0000B49E0000}"/>
    <cellStyle name="20% - Accent1 4 4 2 2 2 5" xfId="40811" xr:uid="{00000000-0005-0000-0000-0000B59E0000}"/>
    <cellStyle name="20% - Accent1 4 4 2 2 2 5 2" xfId="40812" xr:uid="{00000000-0005-0000-0000-0000B69E0000}"/>
    <cellStyle name="20% - Accent1 4 4 2 2 2 5 2 2" xfId="40813" xr:uid="{00000000-0005-0000-0000-0000B79E0000}"/>
    <cellStyle name="20% - Accent1 4 4 2 2 2 5 2 2 2" xfId="40814" xr:uid="{00000000-0005-0000-0000-0000B89E0000}"/>
    <cellStyle name="20% - Accent1 4 4 2 2 2 5 2 3" xfId="40815" xr:uid="{00000000-0005-0000-0000-0000B99E0000}"/>
    <cellStyle name="20% - Accent1 4 4 2 2 2 5 3" xfId="40816" xr:uid="{00000000-0005-0000-0000-0000BA9E0000}"/>
    <cellStyle name="20% - Accent1 4 4 2 2 2 5 3 2" xfId="40817" xr:uid="{00000000-0005-0000-0000-0000BB9E0000}"/>
    <cellStyle name="20% - Accent1 4 4 2 2 2 5 4" xfId="40818" xr:uid="{00000000-0005-0000-0000-0000BC9E0000}"/>
    <cellStyle name="20% - Accent1 4 4 2 2 2 6" xfId="40819" xr:uid="{00000000-0005-0000-0000-0000BD9E0000}"/>
    <cellStyle name="20% - Accent1 4 4 2 2 2 6 2" xfId="40820" xr:uid="{00000000-0005-0000-0000-0000BE9E0000}"/>
    <cellStyle name="20% - Accent1 4 4 2 2 2 6 2 2" xfId="40821" xr:uid="{00000000-0005-0000-0000-0000BF9E0000}"/>
    <cellStyle name="20% - Accent1 4 4 2 2 2 6 2 2 2" xfId="40822" xr:uid="{00000000-0005-0000-0000-0000C09E0000}"/>
    <cellStyle name="20% - Accent1 4 4 2 2 2 6 2 3" xfId="40823" xr:uid="{00000000-0005-0000-0000-0000C19E0000}"/>
    <cellStyle name="20% - Accent1 4 4 2 2 2 6 3" xfId="40824" xr:uid="{00000000-0005-0000-0000-0000C29E0000}"/>
    <cellStyle name="20% - Accent1 4 4 2 2 2 6 3 2" xfId="40825" xr:uid="{00000000-0005-0000-0000-0000C39E0000}"/>
    <cellStyle name="20% - Accent1 4 4 2 2 2 6 4" xfId="40826" xr:uid="{00000000-0005-0000-0000-0000C49E0000}"/>
    <cellStyle name="20% - Accent1 4 4 2 2 2 7" xfId="40827" xr:uid="{00000000-0005-0000-0000-0000C59E0000}"/>
    <cellStyle name="20% - Accent1 4 4 2 2 2 7 2" xfId="40828" xr:uid="{00000000-0005-0000-0000-0000C69E0000}"/>
    <cellStyle name="20% - Accent1 4 4 2 2 2 7 2 2" xfId="40829" xr:uid="{00000000-0005-0000-0000-0000C79E0000}"/>
    <cellStyle name="20% - Accent1 4 4 2 2 2 7 3" xfId="40830" xr:uid="{00000000-0005-0000-0000-0000C89E0000}"/>
    <cellStyle name="20% - Accent1 4 4 2 2 2 8" xfId="40831" xr:uid="{00000000-0005-0000-0000-0000C99E0000}"/>
    <cellStyle name="20% - Accent1 4 4 2 2 2 8 2" xfId="40832" xr:uid="{00000000-0005-0000-0000-0000CA9E0000}"/>
    <cellStyle name="20% - Accent1 4 4 2 2 2 8 2 2" xfId="40833" xr:uid="{00000000-0005-0000-0000-0000CB9E0000}"/>
    <cellStyle name="20% - Accent1 4 4 2 2 2 8 3" xfId="40834" xr:uid="{00000000-0005-0000-0000-0000CC9E0000}"/>
    <cellStyle name="20% - Accent1 4 4 2 2 2 9" xfId="40835" xr:uid="{00000000-0005-0000-0000-0000CD9E0000}"/>
    <cellStyle name="20% - Accent1 4 4 2 2 2 9 2" xfId="40836" xr:uid="{00000000-0005-0000-0000-0000CE9E0000}"/>
    <cellStyle name="20% - Accent1 4 4 2 2 3" xfId="40837" xr:uid="{00000000-0005-0000-0000-0000CF9E0000}"/>
    <cellStyle name="20% - Accent1 4 4 2 2 3 10" xfId="40838" xr:uid="{00000000-0005-0000-0000-0000D09E0000}"/>
    <cellStyle name="20% - Accent1 4 4 2 2 3 10 2" xfId="40839" xr:uid="{00000000-0005-0000-0000-0000D19E0000}"/>
    <cellStyle name="20% - Accent1 4 4 2 2 3 11" xfId="40840" xr:uid="{00000000-0005-0000-0000-0000D29E0000}"/>
    <cellStyle name="20% - Accent1 4 4 2 2 3 2" xfId="40841" xr:uid="{00000000-0005-0000-0000-0000D39E0000}"/>
    <cellStyle name="20% - Accent1 4 4 2 2 3 2 2" xfId="40842" xr:uid="{00000000-0005-0000-0000-0000D49E0000}"/>
    <cellStyle name="20% - Accent1 4 4 2 2 3 2 2 2" xfId="40843" xr:uid="{00000000-0005-0000-0000-0000D59E0000}"/>
    <cellStyle name="20% - Accent1 4 4 2 2 3 2 2 2 2" xfId="40844" xr:uid="{00000000-0005-0000-0000-0000D69E0000}"/>
    <cellStyle name="20% - Accent1 4 4 2 2 3 2 2 2 2 2" xfId="40845" xr:uid="{00000000-0005-0000-0000-0000D79E0000}"/>
    <cellStyle name="20% - Accent1 4 4 2 2 3 2 2 2 3" xfId="40846" xr:uid="{00000000-0005-0000-0000-0000D89E0000}"/>
    <cellStyle name="20% - Accent1 4 4 2 2 3 2 2 3" xfId="40847" xr:uid="{00000000-0005-0000-0000-0000D99E0000}"/>
    <cellStyle name="20% - Accent1 4 4 2 2 3 2 2 3 2" xfId="40848" xr:uid="{00000000-0005-0000-0000-0000DA9E0000}"/>
    <cellStyle name="20% - Accent1 4 4 2 2 3 2 2 4" xfId="40849" xr:uid="{00000000-0005-0000-0000-0000DB9E0000}"/>
    <cellStyle name="20% - Accent1 4 4 2 2 3 2 3" xfId="40850" xr:uid="{00000000-0005-0000-0000-0000DC9E0000}"/>
    <cellStyle name="20% - Accent1 4 4 2 2 3 2 3 2" xfId="40851" xr:uid="{00000000-0005-0000-0000-0000DD9E0000}"/>
    <cellStyle name="20% - Accent1 4 4 2 2 3 2 3 2 2" xfId="40852" xr:uid="{00000000-0005-0000-0000-0000DE9E0000}"/>
    <cellStyle name="20% - Accent1 4 4 2 2 3 2 3 2 2 2" xfId="40853" xr:uid="{00000000-0005-0000-0000-0000DF9E0000}"/>
    <cellStyle name="20% - Accent1 4 4 2 2 3 2 3 2 3" xfId="40854" xr:uid="{00000000-0005-0000-0000-0000E09E0000}"/>
    <cellStyle name="20% - Accent1 4 4 2 2 3 2 3 3" xfId="40855" xr:uid="{00000000-0005-0000-0000-0000E19E0000}"/>
    <cellStyle name="20% - Accent1 4 4 2 2 3 2 3 3 2" xfId="40856" xr:uid="{00000000-0005-0000-0000-0000E29E0000}"/>
    <cellStyle name="20% - Accent1 4 4 2 2 3 2 3 4" xfId="40857" xr:uid="{00000000-0005-0000-0000-0000E39E0000}"/>
    <cellStyle name="20% - Accent1 4 4 2 2 3 2 4" xfId="40858" xr:uid="{00000000-0005-0000-0000-0000E49E0000}"/>
    <cellStyle name="20% - Accent1 4 4 2 2 3 2 4 2" xfId="40859" xr:uid="{00000000-0005-0000-0000-0000E59E0000}"/>
    <cellStyle name="20% - Accent1 4 4 2 2 3 2 4 2 2" xfId="40860" xr:uid="{00000000-0005-0000-0000-0000E69E0000}"/>
    <cellStyle name="20% - Accent1 4 4 2 2 3 2 4 2 2 2" xfId="40861" xr:uid="{00000000-0005-0000-0000-0000E79E0000}"/>
    <cellStyle name="20% - Accent1 4 4 2 2 3 2 4 2 3" xfId="40862" xr:uid="{00000000-0005-0000-0000-0000E89E0000}"/>
    <cellStyle name="20% - Accent1 4 4 2 2 3 2 4 3" xfId="40863" xr:uid="{00000000-0005-0000-0000-0000E99E0000}"/>
    <cellStyle name="20% - Accent1 4 4 2 2 3 2 4 3 2" xfId="40864" xr:uid="{00000000-0005-0000-0000-0000EA9E0000}"/>
    <cellStyle name="20% - Accent1 4 4 2 2 3 2 4 4" xfId="40865" xr:uid="{00000000-0005-0000-0000-0000EB9E0000}"/>
    <cellStyle name="20% - Accent1 4 4 2 2 3 2 5" xfId="40866" xr:uid="{00000000-0005-0000-0000-0000EC9E0000}"/>
    <cellStyle name="20% - Accent1 4 4 2 2 3 2 5 2" xfId="40867" xr:uid="{00000000-0005-0000-0000-0000ED9E0000}"/>
    <cellStyle name="20% - Accent1 4 4 2 2 3 2 5 2 2" xfId="40868" xr:uid="{00000000-0005-0000-0000-0000EE9E0000}"/>
    <cellStyle name="20% - Accent1 4 4 2 2 3 2 5 3" xfId="40869" xr:uid="{00000000-0005-0000-0000-0000EF9E0000}"/>
    <cellStyle name="20% - Accent1 4 4 2 2 3 2 6" xfId="40870" xr:uid="{00000000-0005-0000-0000-0000F09E0000}"/>
    <cellStyle name="20% - Accent1 4 4 2 2 3 2 6 2" xfId="40871" xr:uid="{00000000-0005-0000-0000-0000F19E0000}"/>
    <cellStyle name="20% - Accent1 4 4 2 2 3 2 6 2 2" xfId="40872" xr:uid="{00000000-0005-0000-0000-0000F29E0000}"/>
    <cellStyle name="20% - Accent1 4 4 2 2 3 2 6 3" xfId="40873" xr:uid="{00000000-0005-0000-0000-0000F39E0000}"/>
    <cellStyle name="20% - Accent1 4 4 2 2 3 2 7" xfId="40874" xr:uid="{00000000-0005-0000-0000-0000F49E0000}"/>
    <cellStyle name="20% - Accent1 4 4 2 2 3 2 7 2" xfId="40875" xr:uid="{00000000-0005-0000-0000-0000F59E0000}"/>
    <cellStyle name="20% - Accent1 4 4 2 2 3 2 8" xfId="40876" xr:uid="{00000000-0005-0000-0000-0000F69E0000}"/>
    <cellStyle name="20% - Accent1 4 4 2 2 3 2 8 2" xfId="40877" xr:uid="{00000000-0005-0000-0000-0000F79E0000}"/>
    <cellStyle name="20% - Accent1 4 4 2 2 3 2 9" xfId="40878" xr:uid="{00000000-0005-0000-0000-0000F89E0000}"/>
    <cellStyle name="20% - Accent1 4 4 2 2 3 3" xfId="40879" xr:uid="{00000000-0005-0000-0000-0000F99E0000}"/>
    <cellStyle name="20% - Accent1 4 4 2 2 3 3 2" xfId="40880" xr:uid="{00000000-0005-0000-0000-0000FA9E0000}"/>
    <cellStyle name="20% - Accent1 4 4 2 2 3 3 2 2" xfId="40881" xr:uid="{00000000-0005-0000-0000-0000FB9E0000}"/>
    <cellStyle name="20% - Accent1 4 4 2 2 3 3 2 2 2" xfId="40882" xr:uid="{00000000-0005-0000-0000-0000FC9E0000}"/>
    <cellStyle name="20% - Accent1 4 4 2 2 3 3 2 2 2 2" xfId="40883" xr:uid="{00000000-0005-0000-0000-0000FD9E0000}"/>
    <cellStyle name="20% - Accent1 4 4 2 2 3 3 2 2 3" xfId="40884" xr:uid="{00000000-0005-0000-0000-0000FE9E0000}"/>
    <cellStyle name="20% - Accent1 4 4 2 2 3 3 2 3" xfId="40885" xr:uid="{00000000-0005-0000-0000-0000FF9E0000}"/>
    <cellStyle name="20% - Accent1 4 4 2 2 3 3 2 3 2" xfId="40886" xr:uid="{00000000-0005-0000-0000-0000009F0000}"/>
    <cellStyle name="20% - Accent1 4 4 2 2 3 3 2 4" xfId="40887" xr:uid="{00000000-0005-0000-0000-0000019F0000}"/>
    <cellStyle name="20% - Accent1 4 4 2 2 3 3 3" xfId="40888" xr:uid="{00000000-0005-0000-0000-0000029F0000}"/>
    <cellStyle name="20% - Accent1 4 4 2 2 3 3 3 2" xfId="40889" xr:uid="{00000000-0005-0000-0000-0000039F0000}"/>
    <cellStyle name="20% - Accent1 4 4 2 2 3 3 3 2 2" xfId="40890" xr:uid="{00000000-0005-0000-0000-0000049F0000}"/>
    <cellStyle name="20% - Accent1 4 4 2 2 3 3 3 2 2 2" xfId="40891" xr:uid="{00000000-0005-0000-0000-0000059F0000}"/>
    <cellStyle name="20% - Accent1 4 4 2 2 3 3 3 2 3" xfId="40892" xr:uid="{00000000-0005-0000-0000-0000069F0000}"/>
    <cellStyle name="20% - Accent1 4 4 2 2 3 3 3 3" xfId="40893" xr:uid="{00000000-0005-0000-0000-0000079F0000}"/>
    <cellStyle name="20% - Accent1 4 4 2 2 3 3 3 3 2" xfId="40894" xr:uid="{00000000-0005-0000-0000-0000089F0000}"/>
    <cellStyle name="20% - Accent1 4 4 2 2 3 3 3 4" xfId="40895" xr:uid="{00000000-0005-0000-0000-0000099F0000}"/>
    <cellStyle name="20% - Accent1 4 4 2 2 3 3 4" xfId="40896" xr:uid="{00000000-0005-0000-0000-00000A9F0000}"/>
    <cellStyle name="20% - Accent1 4 4 2 2 3 3 4 2" xfId="40897" xr:uid="{00000000-0005-0000-0000-00000B9F0000}"/>
    <cellStyle name="20% - Accent1 4 4 2 2 3 3 4 2 2" xfId="40898" xr:uid="{00000000-0005-0000-0000-00000C9F0000}"/>
    <cellStyle name="20% - Accent1 4 4 2 2 3 3 4 2 2 2" xfId="40899" xr:uid="{00000000-0005-0000-0000-00000D9F0000}"/>
    <cellStyle name="20% - Accent1 4 4 2 2 3 3 4 2 3" xfId="40900" xr:uid="{00000000-0005-0000-0000-00000E9F0000}"/>
    <cellStyle name="20% - Accent1 4 4 2 2 3 3 4 3" xfId="40901" xr:uid="{00000000-0005-0000-0000-00000F9F0000}"/>
    <cellStyle name="20% - Accent1 4 4 2 2 3 3 4 3 2" xfId="40902" xr:uid="{00000000-0005-0000-0000-0000109F0000}"/>
    <cellStyle name="20% - Accent1 4 4 2 2 3 3 4 4" xfId="40903" xr:uid="{00000000-0005-0000-0000-0000119F0000}"/>
    <cellStyle name="20% - Accent1 4 4 2 2 3 3 5" xfId="40904" xr:uid="{00000000-0005-0000-0000-0000129F0000}"/>
    <cellStyle name="20% - Accent1 4 4 2 2 3 3 5 2" xfId="40905" xr:uid="{00000000-0005-0000-0000-0000139F0000}"/>
    <cellStyle name="20% - Accent1 4 4 2 2 3 3 5 2 2" xfId="40906" xr:uid="{00000000-0005-0000-0000-0000149F0000}"/>
    <cellStyle name="20% - Accent1 4 4 2 2 3 3 5 3" xfId="40907" xr:uid="{00000000-0005-0000-0000-0000159F0000}"/>
    <cellStyle name="20% - Accent1 4 4 2 2 3 3 6" xfId="40908" xr:uid="{00000000-0005-0000-0000-0000169F0000}"/>
    <cellStyle name="20% - Accent1 4 4 2 2 3 3 6 2" xfId="40909" xr:uid="{00000000-0005-0000-0000-0000179F0000}"/>
    <cellStyle name="20% - Accent1 4 4 2 2 3 3 6 2 2" xfId="40910" xr:uid="{00000000-0005-0000-0000-0000189F0000}"/>
    <cellStyle name="20% - Accent1 4 4 2 2 3 3 6 3" xfId="40911" xr:uid="{00000000-0005-0000-0000-0000199F0000}"/>
    <cellStyle name="20% - Accent1 4 4 2 2 3 3 7" xfId="40912" xr:uid="{00000000-0005-0000-0000-00001A9F0000}"/>
    <cellStyle name="20% - Accent1 4 4 2 2 3 3 7 2" xfId="40913" xr:uid="{00000000-0005-0000-0000-00001B9F0000}"/>
    <cellStyle name="20% - Accent1 4 4 2 2 3 3 8" xfId="40914" xr:uid="{00000000-0005-0000-0000-00001C9F0000}"/>
    <cellStyle name="20% - Accent1 4 4 2 2 3 3 8 2" xfId="40915" xr:uid="{00000000-0005-0000-0000-00001D9F0000}"/>
    <cellStyle name="20% - Accent1 4 4 2 2 3 3 9" xfId="40916" xr:uid="{00000000-0005-0000-0000-00001E9F0000}"/>
    <cellStyle name="20% - Accent1 4 4 2 2 3 4" xfId="40917" xr:uid="{00000000-0005-0000-0000-00001F9F0000}"/>
    <cellStyle name="20% - Accent1 4 4 2 2 3 4 2" xfId="40918" xr:uid="{00000000-0005-0000-0000-0000209F0000}"/>
    <cellStyle name="20% - Accent1 4 4 2 2 3 4 2 2" xfId="40919" xr:uid="{00000000-0005-0000-0000-0000219F0000}"/>
    <cellStyle name="20% - Accent1 4 4 2 2 3 4 2 2 2" xfId="40920" xr:uid="{00000000-0005-0000-0000-0000229F0000}"/>
    <cellStyle name="20% - Accent1 4 4 2 2 3 4 2 3" xfId="40921" xr:uid="{00000000-0005-0000-0000-0000239F0000}"/>
    <cellStyle name="20% - Accent1 4 4 2 2 3 4 3" xfId="40922" xr:uid="{00000000-0005-0000-0000-0000249F0000}"/>
    <cellStyle name="20% - Accent1 4 4 2 2 3 4 3 2" xfId="40923" xr:uid="{00000000-0005-0000-0000-0000259F0000}"/>
    <cellStyle name="20% - Accent1 4 4 2 2 3 4 4" xfId="40924" xr:uid="{00000000-0005-0000-0000-0000269F0000}"/>
    <cellStyle name="20% - Accent1 4 4 2 2 3 5" xfId="40925" xr:uid="{00000000-0005-0000-0000-0000279F0000}"/>
    <cellStyle name="20% - Accent1 4 4 2 2 3 5 2" xfId="40926" xr:uid="{00000000-0005-0000-0000-0000289F0000}"/>
    <cellStyle name="20% - Accent1 4 4 2 2 3 5 2 2" xfId="40927" xr:uid="{00000000-0005-0000-0000-0000299F0000}"/>
    <cellStyle name="20% - Accent1 4 4 2 2 3 5 2 2 2" xfId="40928" xr:uid="{00000000-0005-0000-0000-00002A9F0000}"/>
    <cellStyle name="20% - Accent1 4 4 2 2 3 5 2 3" xfId="40929" xr:uid="{00000000-0005-0000-0000-00002B9F0000}"/>
    <cellStyle name="20% - Accent1 4 4 2 2 3 5 3" xfId="40930" xr:uid="{00000000-0005-0000-0000-00002C9F0000}"/>
    <cellStyle name="20% - Accent1 4 4 2 2 3 5 3 2" xfId="40931" xr:uid="{00000000-0005-0000-0000-00002D9F0000}"/>
    <cellStyle name="20% - Accent1 4 4 2 2 3 5 4" xfId="40932" xr:uid="{00000000-0005-0000-0000-00002E9F0000}"/>
    <cellStyle name="20% - Accent1 4 4 2 2 3 6" xfId="40933" xr:uid="{00000000-0005-0000-0000-00002F9F0000}"/>
    <cellStyle name="20% - Accent1 4 4 2 2 3 6 2" xfId="40934" xr:uid="{00000000-0005-0000-0000-0000309F0000}"/>
    <cellStyle name="20% - Accent1 4 4 2 2 3 6 2 2" xfId="40935" xr:uid="{00000000-0005-0000-0000-0000319F0000}"/>
    <cellStyle name="20% - Accent1 4 4 2 2 3 6 2 2 2" xfId="40936" xr:uid="{00000000-0005-0000-0000-0000329F0000}"/>
    <cellStyle name="20% - Accent1 4 4 2 2 3 6 2 3" xfId="40937" xr:uid="{00000000-0005-0000-0000-0000339F0000}"/>
    <cellStyle name="20% - Accent1 4 4 2 2 3 6 3" xfId="40938" xr:uid="{00000000-0005-0000-0000-0000349F0000}"/>
    <cellStyle name="20% - Accent1 4 4 2 2 3 6 3 2" xfId="40939" xr:uid="{00000000-0005-0000-0000-0000359F0000}"/>
    <cellStyle name="20% - Accent1 4 4 2 2 3 6 4" xfId="40940" xr:uid="{00000000-0005-0000-0000-0000369F0000}"/>
    <cellStyle name="20% - Accent1 4 4 2 2 3 7" xfId="40941" xr:uid="{00000000-0005-0000-0000-0000379F0000}"/>
    <cellStyle name="20% - Accent1 4 4 2 2 3 7 2" xfId="40942" xr:uid="{00000000-0005-0000-0000-0000389F0000}"/>
    <cellStyle name="20% - Accent1 4 4 2 2 3 7 2 2" xfId="40943" xr:uid="{00000000-0005-0000-0000-0000399F0000}"/>
    <cellStyle name="20% - Accent1 4 4 2 2 3 7 3" xfId="40944" xr:uid="{00000000-0005-0000-0000-00003A9F0000}"/>
    <cellStyle name="20% - Accent1 4 4 2 2 3 8" xfId="40945" xr:uid="{00000000-0005-0000-0000-00003B9F0000}"/>
    <cellStyle name="20% - Accent1 4 4 2 2 3 8 2" xfId="40946" xr:uid="{00000000-0005-0000-0000-00003C9F0000}"/>
    <cellStyle name="20% - Accent1 4 4 2 2 3 8 2 2" xfId="40947" xr:uid="{00000000-0005-0000-0000-00003D9F0000}"/>
    <cellStyle name="20% - Accent1 4 4 2 2 3 8 3" xfId="40948" xr:uid="{00000000-0005-0000-0000-00003E9F0000}"/>
    <cellStyle name="20% - Accent1 4 4 2 2 3 9" xfId="40949" xr:uid="{00000000-0005-0000-0000-00003F9F0000}"/>
    <cellStyle name="20% - Accent1 4 4 2 2 3 9 2" xfId="40950" xr:uid="{00000000-0005-0000-0000-0000409F0000}"/>
    <cellStyle name="20% - Accent1 4 4 2 2 4" xfId="40951" xr:uid="{00000000-0005-0000-0000-0000419F0000}"/>
    <cellStyle name="20% - Accent1 4 4 2 2 4 10" xfId="40952" xr:uid="{00000000-0005-0000-0000-0000429F0000}"/>
    <cellStyle name="20% - Accent1 4 4 2 2 4 10 2" xfId="40953" xr:uid="{00000000-0005-0000-0000-0000439F0000}"/>
    <cellStyle name="20% - Accent1 4 4 2 2 4 11" xfId="40954" xr:uid="{00000000-0005-0000-0000-0000449F0000}"/>
    <cellStyle name="20% - Accent1 4 4 2 2 4 2" xfId="40955" xr:uid="{00000000-0005-0000-0000-0000459F0000}"/>
    <cellStyle name="20% - Accent1 4 4 2 2 4 2 2" xfId="40956" xr:uid="{00000000-0005-0000-0000-0000469F0000}"/>
    <cellStyle name="20% - Accent1 4 4 2 2 4 2 2 2" xfId="40957" xr:uid="{00000000-0005-0000-0000-0000479F0000}"/>
    <cellStyle name="20% - Accent1 4 4 2 2 4 2 2 2 2" xfId="40958" xr:uid="{00000000-0005-0000-0000-0000489F0000}"/>
    <cellStyle name="20% - Accent1 4 4 2 2 4 2 2 2 2 2" xfId="40959" xr:uid="{00000000-0005-0000-0000-0000499F0000}"/>
    <cellStyle name="20% - Accent1 4 4 2 2 4 2 2 2 3" xfId="40960" xr:uid="{00000000-0005-0000-0000-00004A9F0000}"/>
    <cellStyle name="20% - Accent1 4 4 2 2 4 2 2 3" xfId="40961" xr:uid="{00000000-0005-0000-0000-00004B9F0000}"/>
    <cellStyle name="20% - Accent1 4 4 2 2 4 2 2 3 2" xfId="40962" xr:uid="{00000000-0005-0000-0000-00004C9F0000}"/>
    <cellStyle name="20% - Accent1 4 4 2 2 4 2 2 4" xfId="40963" xr:uid="{00000000-0005-0000-0000-00004D9F0000}"/>
    <cellStyle name="20% - Accent1 4 4 2 2 4 2 3" xfId="40964" xr:uid="{00000000-0005-0000-0000-00004E9F0000}"/>
    <cellStyle name="20% - Accent1 4 4 2 2 4 2 3 2" xfId="40965" xr:uid="{00000000-0005-0000-0000-00004F9F0000}"/>
    <cellStyle name="20% - Accent1 4 4 2 2 4 2 3 2 2" xfId="40966" xr:uid="{00000000-0005-0000-0000-0000509F0000}"/>
    <cellStyle name="20% - Accent1 4 4 2 2 4 2 3 2 2 2" xfId="40967" xr:uid="{00000000-0005-0000-0000-0000519F0000}"/>
    <cellStyle name="20% - Accent1 4 4 2 2 4 2 3 2 3" xfId="40968" xr:uid="{00000000-0005-0000-0000-0000529F0000}"/>
    <cellStyle name="20% - Accent1 4 4 2 2 4 2 3 3" xfId="40969" xr:uid="{00000000-0005-0000-0000-0000539F0000}"/>
    <cellStyle name="20% - Accent1 4 4 2 2 4 2 3 3 2" xfId="40970" xr:uid="{00000000-0005-0000-0000-0000549F0000}"/>
    <cellStyle name="20% - Accent1 4 4 2 2 4 2 3 4" xfId="40971" xr:uid="{00000000-0005-0000-0000-0000559F0000}"/>
    <cellStyle name="20% - Accent1 4 4 2 2 4 2 4" xfId="40972" xr:uid="{00000000-0005-0000-0000-0000569F0000}"/>
    <cellStyle name="20% - Accent1 4 4 2 2 4 2 4 2" xfId="40973" xr:uid="{00000000-0005-0000-0000-0000579F0000}"/>
    <cellStyle name="20% - Accent1 4 4 2 2 4 2 4 2 2" xfId="40974" xr:uid="{00000000-0005-0000-0000-0000589F0000}"/>
    <cellStyle name="20% - Accent1 4 4 2 2 4 2 4 2 2 2" xfId="40975" xr:uid="{00000000-0005-0000-0000-0000599F0000}"/>
    <cellStyle name="20% - Accent1 4 4 2 2 4 2 4 2 3" xfId="40976" xr:uid="{00000000-0005-0000-0000-00005A9F0000}"/>
    <cellStyle name="20% - Accent1 4 4 2 2 4 2 4 3" xfId="40977" xr:uid="{00000000-0005-0000-0000-00005B9F0000}"/>
    <cellStyle name="20% - Accent1 4 4 2 2 4 2 4 3 2" xfId="40978" xr:uid="{00000000-0005-0000-0000-00005C9F0000}"/>
    <cellStyle name="20% - Accent1 4 4 2 2 4 2 4 4" xfId="40979" xr:uid="{00000000-0005-0000-0000-00005D9F0000}"/>
    <cellStyle name="20% - Accent1 4 4 2 2 4 2 5" xfId="40980" xr:uid="{00000000-0005-0000-0000-00005E9F0000}"/>
    <cellStyle name="20% - Accent1 4 4 2 2 4 2 5 2" xfId="40981" xr:uid="{00000000-0005-0000-0000-00005F9F0000}"/>
    <cellStyle name="20% - Accent1 4 4 2 2 4 2 5 2 2" xfId="40982" xr:uid="{00000000-0005-0000-0000-0000609F0000}"/>
    <cellStyle name="20% - Accent1 4 4 2 2 4 2 5 3" xfId="40983" xr:uid="{00000000-0005-0000-0000-0000619F0000}"/>
    <cellStyle name="20% - Accent1 4 4 2 2 4 2 6" xfId="40984" xr:uid="{00000000-0005-0000-0000-0000629F0000}"/>
    <cellStyle name="20% - Accent1 4 4 2 2 4 2 6 2" xfId="40985" xr:uid="{00000000-0005-0000-0000-0000639F0000}"/>
    <cellStyle name="20% - Accent1 4 4 2 2 4 2 6 2 2" xfId="40986" xr:uid="{00000000-0005-0000-0000-0000649F0000}"/>
    <cellStyle name="20% - Accent1 4 4 2 2 4 2 6 3" xfId="40987" xr:uid="{00000000-0005-0000-0000-0000659F0000}"/>
    <cellStyle name="20% - Accent1 4 4 2 2 4 2 7" xfId="40988" xr:uid="{00000000-0005-0000-0000-0000669F0000}"/>
    <cellStyle name="20% - Accent1 4 4 2 2 4 2 7 2" xfId="40989" xr:uid="{00000000-0005-0000-0000-0000679F0000}"/>
    <cellStyle name="20% - Accent1 4 4 2 2 4 2 8" xfId="40990" xr:uid="{00000000-0005-0000-0000-0000689F0000}"/>
    <cellStyle name="20% - Accent1 4 4 2 2 4 2 8 2" xfId="40991" xr:uid="{00000000-0005-0000-0000-0000699F0000}"/>
    <cellStyle name="20% - Accent1 4 4 2 2 4 2 9" xfId="40992" xr:uid="{00000000-0005-0000-0000-00006A9F0000}"/>
    <cellStyle name="20% - Accent1 4 4 2 2 4 3" xfId="40993" xr:uid="{00000000-0005-0000-0000-00006B9F0000}"/>
    <cellStyle name="20% - Accent1 4 4 2 2 4 3 2" xfId="40994" xr:uid="{00000000-0005-0000-0000-00006C9F0000}"/>
    <cellStyle name="20% - Accent1 4 4 2 2 4 3 2 2" xfId="40995" xr:uid="{00000000-0005-0000-0000-00006D9F0000}"/>
    <cellStyle name="20% - Accent1 4 4 2 2 4 3 2 2 2" xfId="40996" xr:uid="{00000000-0005-0000-0000-00006E9F0000}"/>
    <cellStyle name="20% - Accent1 4 4 2 2 4 3 2 2 2 2" xfId="40997" xr:uid="{00000000-0005-0000-0000-00006F9F0000}"/>
    <cellStyle name="20% - Accent1 4 4 2 2 4 3 2 2 3" xfId="40998" xr:uid="{00000000-0005-0000-0000-0000709F0000}"/>
    <cellStyle name="20% - Accent1 4 4 2 2 4 3 2 3" xfId="40999" xr:uid="{00000000-0005-0000-0000-0000719F0000}"/>
    <cellStyle name="20% - Accent1 4 4 2 2 4 3 2 3 2" xfId="41000" xr:uid="{00000000-0005-0000-0000-0000729F0000}"/>
    <cellStyle name="20% - Accent1 4 4 2 2 4 3 2 4" xfId="41001" xr:uid="{00000000-0005-0000-0000-0000739F0000}"/>
    <cellStyle name="20% - Accent1 4 4 2 2 4 3 3" xfId="41002" xr:uid="{00000000-0005-0000-0000-0000749F0000}"/>
    <cellStyle name="20% - Accent1 4 4 2 2 4 3 3 2" xfId="41003" xr:uid="{00000000-0005-0000-0000-0000759F0000}"/>
    <cellStyle name="20% - Accent1 4 4 2 2 4 3 3 2 2" xfId="41004" xr:uid="{00000000-0005-0000-0000-0000769F0000}"/>
    <cellStyle name="20% - Accent1 4 4 2 2 4 3 3 2 2 2" xfId="41005" xr:uid="{00000000-0005-0000-0000-0000779F0000}"/>
    <cellStyle name="20% - Accent1 4 4 2 2 4 3 3 2 3" xfId="41006" xr:uid="{00000000-0005-0000-0000-0000789F0000}"/>
    <cellStyle name="20% - Accent1 4 4 2 2 4 3 3 3" xfId="41007" xr:uid="{00000000-0005-0000-0000-0000799F0000}"/>
    <cellStyle name="20% - Accent1 4 4 2 2 4 3 3 3 2" xfId="41008" xr:uid="{00000000-0005-0000-0000-00007A9F0000}"/>
    <cellStyle name="20% - Accent1 4 4 2 2 4 3 3 4" xfId="41009" xr:uid="{00000000-0005-0000-0000-00007B9F0000}"/>
    <cellStyle name="20% - Accent1 4 4 2 2 4 3 4" xfId="41010" xr:uid="{00000000-0005-0000-0000-00007C9F0000}"/>
    <cellStyle name="20% - Accent1 4 4 2 2 4 3 4 2" xfId="41011" xr:uid="{00000000-0005-0000-0000-00007D9F0000}"/>
    <cellStyle name="20% - Accent1 4 4 2 2 4 3 4 2 2" xfId="41012" xr:uid="{00000000-0005-0000-0000-00007E9F0000}"/>
    <cellStyle name="20% - Accent1 4 4 2 2 4 3 4 2 2 2" xfId="41013" xr:uid="{00000000-0005-0000-0000-00007F9F0000}"/>
    <cellStyle name="20% - Accent1 4 4 2 2 4 3 4 2 3" xfId="41014" xr:uid="{00000000-0005-0000-0000-0000809F0000}"/>
    <cellStyle name="20% - Accent1 4 4 2 2 4 3 4 3" xfId="41015" xr:uid="{00000000-0005-0000-0000-0000819F0000}"/>
    <cellStyle name="20% - Accent1 4 4 2 2 4 3 4 3 2" xfId="41016" xr:uid="{00000000-0005-0000-0000-0000829F0000}"/>
    <cellStyle name="20% - Accent1 4 4 2 2 4 3 4 4" xfId="41017" xr:uid="{00000000-0005-0000-0000-0000839F0000}"/>
    <cellStyle name="20% - Accent1 4 4 2 2 4 3 5" xfId="41018" xr:uid="{00000000-0005-0000-0000-0000849F0000}"/>
    <cellStyle name="20% - Accent1 4 4 2 2 4 3 5 2" xfId="41019" xr:uid="{00000000-0005-0000-0000-0000859F0000}"/>
    <cellStyle name="20% - Accent1 4 4 2 2 4 3 5 2 2" xfId="41020" xr:uid="{00000000-0005-0000-0000-0000869F0000}"/>
    <cellStyle name="20% - Accent1 4 4 2 2 4 3 5 3" xfId="41021" xr:uid="{00000000-0005-0000-0000-0000879F0000}"/>
    <cellStyle name="20% - Accent1 4 4 2 2 4 3 6" xfId="41022" xr:uid="{00000000-0005-0000-0000-0000889F0000}"/>
    <cellStyle name="20% - Accent1 4 4 2 2 4 3 6 2" xfId="41023" xr:uid="{00000000-0005-0000-0000-0000899F0000}"/>
    <cellStyle name="20% - Accent1 4 4 2 2 4 3 6 2 2" xfId="41024" xr:uid="{00000000-0005-0000-0000-00008A9F0000}"/>
    <cellStyle name="20% - Accent1 4 4 2 2 4 3 6 3" xfId="41025" xr:uid="{00000000-0005-0000-0000-00008B9F0000}"/>
    <cellStyle name="20% - Accent1 4 4 2 2 4 3 7" xfId="41026" xr:uid="{00000000-0005-0000-0000-00008C9F0000}"/>
    <cellStyle name="20% - Accent1 4 4 2 2 4 3 7 2" xfId="41027" xr:uid="{00000000-0005-0000-0000-00008D9F0000}"/>
    <cellStyle name="20% - Accent1 4 4 2 2 4 3 8" xfId="41028" xr:uid="{00000000-0005-0000-0000-00008E9F0000}"/>
    <cellStyle name="20% - Accent1 4 4 2 2 4 3 8 2" xfId="41029" xr:uid="{00000000-0005-0000-0000-00008F9F0000}"/>
    <cellStyle name="20% - Accent1 4 4 2 2 4 3 9" xfId="41030" xr:uid="{00000000-0005-0000-0000-0000909F0000}"/>
    <cellStyle name="20% - Accent1 4 4 2 2 4 4" xfId="41031" xr:uid="{00000000-0005-0000-0000-0000919F0000}"/>
    <cellStyle name="20% - Accent1 4 4 2 2 4 4 2" xfId="41032" xr:uid="{00000000-0005-0000-0000-0000929F0000}"/>
    <cellStyle name="20% - Accent1 4 4 2 2 4 4 2 2" xfId="41033" xr:uid="{00000000-0005-0000-0000-0000939F0000}"/>
    <cellStyle name="20% - Accent1 4 4 2 2 4 4 2 2 2" xfId="41034" xr:uid="{00000000-0005-0000-0000-0000949F0000}"/>
    <cellStyle name="20% - Accent1 4 4 2 2 4 4 2 3" xfId="41035" xr:uid="{00000000-0005-0000-0000-0000959F0000}"/>
    <cellStyle name="20% - Accent1 4 4 2 2 4 4 3" xfId="41036" xr:uid="{00000000-0005-0000-0000-0000969F0000}"/>
    <cellStyle name="20% - Accent1 4 4 2 2 4 4 3 2" xfId="41037" xr:uid="{00000000-0005-0000-0000-0000979F0000}"/>
    <cellStyle name="20% - Accent1 4 4 2 2 4 4 4" xfId="41038" xr:uid="{00000000-0005-0000-0000-0000989F0000}"/>
    <cellStyle name="20% - Accent1 4 4 2 2 4 5" xfId="41039" xr:uid="{00000000-0005-0000-0000-0000999F0000}"/>
    <cellStyle name="20% - Accent1 4 4 2 2 4 5 2" xfId="41040" xr:uid="{00000000-0005-0000-0000-00009A9F0000}"/>
    <cellStyle name="20% - Accent1 4 4 2 2 4 5 2 2" xfId="41041" xr:uid="{00000000-0005-0000-0000-00009B9F0000}"/>
    <cellStyle name="20% - Accent1 4 4 2 2 4 5 2 2 2" xfId="41042" xr:uid="{00000000-0005-0000-0000-00009C9F0000}"/>
    <cellStyle name="20% - Accent1 4 4 2 2 4 5 2 3" xfId="41043" xr:uid="{00000000-0005-0000-0000-00009D9F0000}"/>
    <cellStyle name="20% - Accent1 4 4 2 2 4 5 3" xfId="41044" xr:uid="{00000000-0005-0000-0000-00009E9F0000}"/>
    <cellStyle name="20% - Accent1 4 4 2 2 4 5 3 2" xfId="41045" xr:uid="{00000000-0005-0000-0000-00009F9F0000}"/>
    <cellStyle name="20% - Accent1 4 4 2 2 4 5 4" xfId="41046" xr:uid="{00000000-0005-0000-0000-0000A09F0000}"/>
    <cellStyle name="20% - Accent1 4 4 2 2 4 6" xfId="41047" xr:uid="{00000000-0005-0000-0000-0000A19F0000}"/>
    <cellStyle name="20% - Accent1 4 4 2 2 4 6 2" xfId="41048" xr:uid="{00000000-0005-0000-0000-0000A29F0000}"/>
    <cellStyle name="20% - Accent1 4 4 2 2 4 6 2 2" xfId="41049" xr:uid="{00000000-0005-0000-0000-0000A39F0000}"/>
    <cellStyle name="20% - Accent1 4 4 2 2 4 6 2 2 2" xfId="41050" xr:uid="{00000000-0005-0000-0000-0000A49F0000}"/>
    <cellStyle name="20% - Accent1 4 4 2 2 4 6 2 3" xfId="41051" xr:uid="{00000000-0005-0000-0000-0000A59F0000}"/>
    <cellStyle name="20% - Accent1 4 4 2 2 4 6 3" xfId="41052" xr:uid="{00000000-0005-0000-0000-0000A69F0000}"/>
    <cellStyle name="20% - Accent1 4 4 2 2 4 6 3 2" xfId="41053" xr:uid="{00000000-0005-0000-0000-0000A79F0000}"/>
    <cellStyle name="20% - Accent1 4 4 2 2 4 6 4" xfId="41054" xr:uid="{00000000-0005-0000-0000-0000A89F0000}"/>
    <cellStyle name="20% - Accent1 4 4 2 2 4 7" xfId="41055" xr:uid="{00000000-0005-0000-0000-0000A99F0000}"/>
    <cellStyle name="20% - Accent1 4 4 2 2 4 7 2" xfId="41056" xr:uid="{00000000-0005-0000-0000-0000AA9F0000}"/>
    <cellStyle name="20% - Accent1 4 4 2 2 4 7 2 2" xfId="41057" xr:uid="{00000000-0005-0000-0000-0000AB9F0000}"/>
    <cellStyle name="20% - Accent1 4 4 2 2 4 7 3" xfId="41058" xr:uid="{00000000-0005-0000-0000-0000AC9F0000}"/>
    <cellStyle name="20% - Accent1 4 4 2 2 4 8" xfId="41059" xr:uid="{00000000-0005-0000-0000-0000AD9F0000}"/>
    <cellStyle name="20% - Accent1 4 4 2 2 4 8 2" xfId="41060" xr:uid="{00000000-0005-0000-0000-0000AE9F0000}"/>
    <cellStyle name="20% - Accent1 4 4 2 2 4 8 2 2" xfId="41061" xr:uid="{00000000-0005-0000-0000-0000AF9F0000}"/>
    <cellStyle name="20% - Accent1 4 4 2 2 4 8 3" xfId="41062" xr:uid="{00000000-0005-0000-0000-0000B09F0000}"/>
    <cellStyle name="20% - Accent1 4 4 2 2 4 9" xfId="41063" xr:uid="{00000000-0005-0000-0000-0000B19F0000}"/>
    <cellStyle name="20% - Accent1 4 4 2 2 4 9 2" xfId="41064" xr:uid="{00000000-0005-0000-0000-0000B29F0000}"/>
    <cellStyle name="20% - Accent1 4 4 2 2 5" xfId="41065" xr:uid="{00000000-0005-0000-0000-0000B39F0000}"/>
    <cellStyle name="20% - Accent1 4 4 2 2 5 2" xfId="41066" xr:uid="{00000000-0005-0000-0000-0000B49F0000}"/>
    <cellStyle name="20% - Accent1 4 4 2 2 5 2 2" xfId="41067" xr:uid="{00000000-0005-0000-0000-0000B59F0000}"/>
    <cellStyle name="20% - Accent1 4 4 2 2 5 2 2 2" xfId="41068" xr:uid="{00000000-0005-0000-0000-0000B69F0000}"/>
    <cellStyle name="20% - Accent1 4 4 2 2 5 2 2 2 2" xfId="41069" xr:uid="{00000000-0005-0000-0000-0000B79F0000}"/>
    <cellStyle name="20% - Accent1 4 4 2 2 5 2 2 3" xfId="41070" xr:uid="{00000000-0005-0000-0000-0000B89F0000}"/>
    <cellStyle name="20% - Accent1 4 4 2 2 5 2 3" xfId="41071" xr:uid="{00000000-0005-0000-0000-0000B99F0000}"/>
    <cellStyle name="20% - Accent1 4 4 2 2 5 2 3 2" xfId="41072" xr:uid="{00000000-0005-0000-0000-0000BA9F0000}"/>
    <cellStyle name="20% - Accent1 4 4 2 2 5 2 4" xfId="41073" xr:uid="{00000000-0005-0000-0000-0000BB9F0000}"/>
    <cellStyle name="20% - Accent1 4 4 2 2 5 3" xfId="41074" xr:uid="{00000000-0005-0000-0000-0000BC9F0000}"/>
    <cellStyle name="20% - Accent1 4 4 2 2 5 3 2" xfId="41075" xr:uid="{00000000-0005-0000-0000-0000BD9F0000}"/>
    <cellStyle name="20% - Accent1 4 4 2 2 5 3 2 2" xfId="41076" xr:uid="{00000000-0005-0000-0000-0000BE9F0000}"/>
    <cellStyle name="20% - Accent1 4 4 2 2 5 3 2 2 2" xfId="41077" xr:uid="{00000000-0005-0000-0000-0000BF9F0000}"/>
    <cellStyle name="20% - Accent1 4 4 2 2 5 3 2 3" xfId="41078" xr:uid="{00000000-0005-0000-0000-0000C09F0000}"/>
    <cellStyle name="20% - Accent1 4 4 2 2 5 3 3" xfId="41079" xr:uid="{00000000-0005-0000-0000-0000C19F0000}"/>
    <cellStyle name="20% - Accent1 4 4 2 2 5 3 3 2" xfId="41080" xr:uid="{00000000-0005-0000-0000-0000C29F0000}"/>
    <cellStyle name="20% - Accent1 4 4 2 2 5 3 4" xfId="41081" xr:uid="{00000000-0005-0000-0000-0000C39F0000}"/>
    <cellStyle name="20% - Accent1 4 4 2 2 5 4" xfId="41082" xr:uid="{00000000-0005-0000-0000-0000C49F0000}"/>
    <cellStyle name="20% - Accent1 4 4 2 2 5 4 2" xfId="41083" xr:uid="{00000000-0005-0000-0000-0000C59F0000}"/>
    <cellStyle name="20% - Accent1 4 4 2 2 5 4 2 2" xfId="41084" xr:uid="{00000000-0005-0000-0000-0000C69F0000}"/>
    <cellStyle name="20% - Accent1 4 4 2 2 5 4 2 2 2" xfId="41085" xr:uid="{00000000-0005-0000-0000-0000C79F0000}"/>
    <cellStyle name="20% - Accent1 4 4 2 2 5 4 2 3" xfId="41086" xr:uid="{00000000-0005-0000-0000-0000C89F0000}"/>
    <cellStyle name="20% - Accent1 4 4 2 2 5 4 3" xfId="41087" xr:uid="{00000000-0005-0000-0000-0000C99F0000}"/>
    <cellStyle name="20% - Accent1 4 4 2 2 5 4 3 2" xfId="41088" xr:uid="{00000000-0005-0000-0000-0000CA9F0000}"/>
    <cellStyle name="20% - Accent1 4 4 2 2 5 4 4" xfId="41089" xr:uid="{00000000-0005-0000-0000-0000CB9F0000}"/>
    <cellStyle name="20% - Accent1 4 4 2 2 5 5" xfId="41090" xr:uid="{00000000-0005-0000-0000-0000CC9F0000}"/>
    <cellStyle name="20% - Accent1 4 4 2 2 5 5 2" xfId="41091" xr:uid="{00000000-0005-0000-0000-0000CD9F0000}"/>
    <cellStyle name="20% - Accent1 4 4 2 2 5 5 2 2" xfId="41092" xr:uid="{00000000-0005-0000-0000-0000CE9F0000}"/>
    <cellStyle name="20% - Accent1 4 4 2 2 5 5 3" xfId="41093" xr:uid="{00000000-0005-0000-0000-0000CF9F0000}"/>
    <cellStyle name="20% - Accent1 4 4 2 2 5 6" xfId="41094" xr:uid="{00000000-0005-0000-0000-0000D09F0000}"/>
    <cellStyle name="20% - Accent1 4 4 2 2 5 6 2" xfId="41095" xr:uid="{00000000-0005-0000-0000-0000D19F0000}"/>
    <cellStyle name="20% - Accent1 4 4 2 2 5 6 2 2" xfId="41096" xr:uid="{00000000-0005-0000-0000-0000D29F0000}"/>
    <cellStyle name="20% - Accent1 4 4 2 2 5 6 3" xfId="41097" xr:uid="{00000000-0005-0000-0000-0000D39F0000}"/>
    <cellStyle name="20% - Accent1 4 4 2 2 5 7" xfId="41098" xr:uid="{00000000-0005-0000-0000-0000D49F0000}"/>
    <cellStyle name="20% - Accent1 4 4 2 2 5 7 2" xfId="41099" xr:uid="{00000000-0005-0000-0000-0000D59F0000}"/>
    <cellStyle name="20% - Accent1 4 4 2 2 5 8" xfId="41100" xr:uid="{00000000-0005-0000-0000-0000D69F0000}"/>
    <cellStyle name="20% - Accent1 4 4 2 2 5 8 2" xfId="41101" xr:uid="{00000000-0005-0000-0000-0000D79F0000}"/>
    <cellStyle name="20% - Accent1 4 4 2 2 5 9" xfId="41102" xr:uid="{00000000-0005-0000-0000-0000D89F0000}"/>
    <cellStyle name="20% - Accent1 4 4 2 2 6" xfId="41103" xr:uid="{00000000-0005-0000-0000-0000D99F0000}"/>
    <cellStyle name="20% - Accent1 4 4 2 2 6 2" xfId="41104" xr:uid="{00000000-0005-0000-0000-0000DA9F0000}"/>
    <cellStyle name="20% - Accent1 4 4 2 2 6 2 2" xfId="41105" xr:uid="{00000000-0005-0000-0000-0000DB9F0000}"/>
    <cellStyle name="20% - Accent1 4 4 2 2 6 2 2 2" xfId="41106" xr:uid="{00000000-0005-0000-0000-0000DC9F0000}"/>
    <cellStyle name="20% - Accent1 4 4 2 2 6 2 2 2 2" xfId="41107" xr:uid="{00000000-0005-0000-0000-0000DD9F0000}"/>
    <cellStyle name="20% - Accent1 4 4 2 2 6 2 2 3" xfId="41108" xr:uid="{00000000-0005-0000-0000-0000DE9F0000}"/>
    <cellStyle name="20% - Accent1 4 4 2 2 6 2 3" xfId="41109" xr:uid="{00000000-0005-0000-0000-0000DF9F0000}"/>
    <cellStyle name="20% - Accent1 4 4 2 2 6 2 3 2" xfId="41110" xr:uid="{00000000-0005-0000-0000-0000E09F0000}"/>
    <cellStyle name="20% - Accent1 4 4 2 2 6 2 4" xfId="41111" xr:uid="{00000000-0005-0000-0000-0000E19F0000}"/>
    <cellStyle name="20% - Accent1 4 4 2 2 6 3" xfId="41112" xr:uid="{00000000-0005-0000-0000-0000E29F0000}"/>
    <cellStyle name="20% - Accent1 4 4 2 2 6 3 2" xfId="41113" xr:uid="{00000000-0005-0000-0000-0000E39F0000}"/>
    <cellStyle name="20% - Accent1 4 4 2 2 6 3 2 2" xfId="41114" xr:uid="{00000000-0005-0000-0000-0000E49F0000}"/>
    <cellStyle name="20% - Accent1 4 4 2 2 6 3 2 2 2" xfId="41115" xr:uid="{00000000-0005-0000-0000-0000E59F0000}"/>
    <cellStyle name="20% - Accent1 4 4 2 2 6 3 2 3" xfId="41116" xr:uid="{00000000-0005-0000-0000-0000E69F0000}"/>
    <cellStyle name="20% - Accent1 4 4 2 2 6 3 3" xfId="41117" xr:uid="{00000000-0005-0000-0000-0000E79F0000}"/>
    <cellStyle name="20% - Accent1 4 4 2 2 6 3 3 2" xfId="41118" xr:uid="{00000000-0005-0000-0000-0000E89F0000}"/>
    <cellStyle name="20% - Accent1 4 4 2 2 6 3 4" xfId="41119" xr:uid="{00000000-0005-0000-0000-0000E99F0000}"/>
    <cellStyle name="20% - Accent1 4 4 2 2 6 4" xfId="41120" xr:uid="{00000000-0005-0000-0000-0000EA9F0000}"/>
    <cellStyle name="20% - Accent1 4 4 2 2 6 4 2" xfId="41121" xr:uid="{00000000-0005-0000-0000-0000EB9F0000}"/>
    <cellStyle name="20% - Accent1 4 4 2 2 6 4 2 2" xfId="41122" xr:uid="{00000000-0005-0000-0000-0000EC9F0000}"/>
    <cellStyle name="20% - Accent1 4 4 2 2 6 4 2 2 2" xfId="41123" xr:uid="{00000000-0005-0000-0000-0000ED9F0000}"/>
    <cellStyle name="20% - Accent1 4 4 2 2 6 4 2 3" xfId="41124" xr:uid="{00000000-0005-0000-0000-0000EE9F0000}"/>
    <cellStyle name="20% - Accent1 4 4 2 2 6 4 3" xfId="41125" xr:uid="{00000000-0005-0000-0000-0000EF9F0000}"/>
    <cellStyle name="20% - Accent1 4 4 2 2 6 4 3 2" xfId="41126" xr:uid="{00000000-0005-0000-0000-0000F09F0000}"/>
    <cellStyle name="20% - Accent1 4 4 2 2 6 4 4" xfId="41127" xr:uid="{00000000-0005-0000-0000-0000F19F0000}"/>
    <cellStyle name="20% - Accent1 4 4 2 2 6 5" xfId="41128" xr:uid="{00000000-0005-0000-0000-0000F29F0000}"/>
    <cellStyle name="20% - Accent1 4 4 2 2 6 5 2" xfId="41129" xr:uid="{00000000-0005-0000-0000-0000F39F0000}"/>
    <cellStyle name="20% - Accent1 4 4 2 2 6 5 2 2" xfId="41130" xr:uid="{00000000-0005-0000-0000-0000F49F0000}"/>
    <cellStyle name="20% - Accent1 4 4 2 2 6 5 3" xfId="41131" xr:uid="{00000000-0005-0000-0000-0000F59F0000}"/>
    <cellStyle name="20% - Accent1 4 4 2 2 6 6" xfId="41132" xr:uid="{00000000-0005-0000-0000-0000F69F0000}"/>
    <cellStyle name="20% - Accent1 4 4 2 2 6 6 2" xfId="41133" xr:uid="{00000000-0005-0000-0000-0000F79F0000}"/>
    <cellStyle name="20% - Accent1 4 4 2 2 6 6 2 2" xfId="41134" xr:uid="{00000000-0005-0000-0000-0000F89F0000}"/>
    <cellStyle name="20% - Accent1 4 4 2 2 6 6 3" xfId="41135" xr:uid="{00000000-0005-0000-0000-0000F99F0000}"/>
    <cellStyle name="20% - Accent1 4 4 2 2 6 7" xfId="41136" xr:uid="{00000000-0005-0000-0000-0000FA9F0000}"/>
    <cellStyle name="20% - Accent1 4 4 2 2 6 7 2" xfId="41137" xr:uid="{00000000-0005-0000-0000-0000FB9F0000}"/>
    <cellStyle name="20% - Accent1 4 4 2 2 6 8" xfId="41138" xr:uid="{00000000-0005-0000-0000-0000FC9F0000}"/>
    <cellStyle name="20% - Accent1 4 4 2 2 6 8 2" xfId="41139" xr:uid="{00000000-0005-0000-0000-0000FD9F0000}"/>
    <cellStyle name="20% - Accent1 4 4 2 2 6 9" xfId="41140" xr:uid="{00000000-0005-0000-0000-0000FE9F0000}"/>
    <cellStyle name="20% - Accent1 4 4 2 2 7" xfId="41141" xr:uid="{00000000-0005-0000-0000-0000FF9F0000}"/>
    <cellStyle name="20% - Accent1 4 4 2 2 7 2" xfId="41142" xr:uid="{00000000-0005-0000-0000-000000A00000}"/>
    <cellStyle name="20% - Accent1 4 4 2 2 7 2 2" xfId="41143" xr:uid="{00000000-0005-0000-0000-000001A00000}"/>
    <cellStyle name="20% - Accent1 4 4 2 2 7 2 2 2" xfId="41144" xr:uid="{00000000-0005-0000-0000-000002A00000}"/>
    <cellStyle name="20% - Accent1 4 4 2 2 7 2 3" xfId="41145" xr:uid="{00000000-0005-0000-0000-000003A00000}"/>
    <cellStyle name="20% - Accent1 4 4 2 2 7 3" xfId="41146" xr:uid="{00000000-0005-0000-0000-000004A00000}"/>
    <cellStyle name="20% - Accent1 4 4 2 2 7 3 2" xfId="41147" xr:uid="{00000000-0005-0000-0000-000005A00000}"/>
    <cellStyle name="20% - Accent1 4 4 2 2 7 4" xfId="41148" xr:uid="{00000000-0005-0000-0000-000006A00000}"/>
    <cellStyle name="20% - Accent1 4 4 2 2 8" xfId="41149" xr:uid="{00000000-0005-0000-0000-000007A00000}"/>
    <cellStyle name="20% - Accent1 4 4 2 2 8 2" xfId="41150" xr:uid="{00000000-0005-0000-0000-000008A00000}"/>
    <cellStyle name="20% - Accent1 4 4 2 2 8 2 2" xfId="41151" xr:uid="{00000000-0005-0000-0000-000009A00000}"/>
    <cellStyle name="20% - Accent1 4 4 2 2 8 2 2 2" xfId="41152" xr:uid="{00000000-0005-0000-0000-00000AA00000}"/>
    <cellStyle name="20% - Accent1 4 4 2 2 8 2 3" xfId="41153" xr:uid="{00000000-0005-0000-0000-00000BA00000}"/>
    <cellStyle name="20% - Accent1 4 4 2 2 8 3" xfId="41154" xr:uid="{00000000-0005-0000-0000-00000CA00000}"/>
    <cellStyle name="20% - Accent1 4 4 2 2 8 3 2" xfId="41155" xr:uid="{00000000-0005-0000-0000-00000DA00000}"/>
    <cellStyle name="20% - Accent1 4 4 2 2 8 4" xfId="41156" xr:uid="{00000000-0005-0000-0000-00000EA00000}"/>
    <cellStyle name="20% - Accent1 4 4 2 2 9" xfId="41157" xr:uid="{00000000-0005-0000-0000-00000FA00000}"/>
    <cellStyle name="20% - Accent1 4 4 2 2 9 2" xfId="41158" xr:uid="{00000000-0005-0000-0000-000010A00000}"/>
    <cellStyle name="20% - Accent1 4 4 2 2 9 2 2" xfId="41159" xr:uid="{00000000-0005-0000-0000-000011A00000}"/>
    <cellStyle name="20% - Accent1 4 4 2 2 9 2 2 2" xfId="41160" xr:uid="{00000000-0005-0000-0000-000012A00000}"/>
    <cellStyle name="20% - Accent1 4 4 2 2 9 2 3" xfId="41161" xr:uid="{00000000-0005-0000-0000-000013A00000}"/>
    <cellStyle name="20% - Accent1 4 4 2 2 9 3" xfId="41162" xr:uid="{00000000-0005-0000-0000-000014A00000}"/>
    <cellStyle name="20% - Accent1 4 4 2 2 9 3 2" xfId="41163" xr:uid="{00000000-0005-0000-0000-000015A00000}"/>
    <cellStyle name="20% - Accent1 4 4 2 2 9 4" xfId="41164" xr:uid="{00000000-0005-0000-0000-000016A00000}"/>
    <cellStyle name="20% - Accent1 4 4 2 3" xfId="41165" xr:uid="{00000000-0005-0000-0000-000017A00000}"/>
    <cellStyle name="20% - Accent1 4 4 2 3 10" xfId="41166" xr:uid="{00000000-0005-0000-0000-000018A00000}"/>
    <cellStyle name="20% - Accent1 4 4 2 3 10 2" xfId="41167" xr:uid="{00000000-0005-0000-0000-000019A00000}"/>
    <cellStyle name="20% - Accent1 4 4 2 3 11" xfId="41168" xr:uid="{00000000-0005-0000-0000-00001AA00000}"/>
    <cellStyle name="20% - Accent1 4 4 2 3 2" xfId="41169" xr:uid="{00000000-0005-0000-0000-00001BA00000}"/>
    <cellStyle name="20% - Accent1 4 4 2 3 2 2" xfId="41170" xr:uid="{00000000-0005-0000-0000-00001CA00000}"/>
    <cellStyle name="20% - Accent1 4 4 2 3 2 2 2" xfId="41171" xr:uid="{00000000-0005-0000-0000-00001DA00000}"/>
    <cellStyle name="20% - Accent1 4 4 2 3 2 2 2 2" xfId="41172" xr:uid="{00000000-0005-0000-0000-00001EA00000}"/>
    <cellStyle name="20% - Accent1 4 4 2 3 2 2 2 2 2" xfId="41173" xr:uid="{00000000-0005-0000-0000-00001FA00000}"/>
    <cellStyle name="20% - Accent1 4 4 2 3 2 2 2 3" xfId="41174" xr:uid="{00000000-0005-0000-0000-000020A00000}"/>
    <cellStyle name="20% - Accent1 4 4 2 3 2 2 3" xfId="41175" xr:uid="{00000000-0005-0000-0000-000021A00000}"/>
    <cellStyle name="20% - Accent1 4 4 2 3 2 2 3 2" xfId="41176" xr:uid="{00000000-0005-0000-0000-000022A00000}"/>
    <cellStyle name="20% - Accent1 4 4 2 3 2 2 4" xfId="41177" xr:uid="{00000000-0005-0000-0000-000023A00000}"/>
    <cellStyle name="20% - Accent1 4 4 2 3 2 3" xfId="41178" xr:uid="{00000000-0005-0000-0000-000024A00000}"/>
    <cellStyle name="20% - Accent1 4 4 2 3 2 3 2" xfId="41179" xr:uid="{00000000-0005-0000-0000-000025A00000}"/>
    <cellStyle name="20% - Accent1 4 4 2 3 2 3 2 2" xfId="41180" xr:uid="{00000000-0005-0000-0000-000026A00000}"/>
    <cellStyle name="20% - Accent1 4 4 2 3 2 3 2 2 2" xfId="41181" xr:uid="{00000000-0005-0000-0000-000027A00000}"/>
    <cellStyle name="20% - Accent1 4 4 2 3 2 3 2 3" xfId="41182" xr:uid="{00000000-0005-0000-0000-000028A00000}"/>
    <cellStyle name="20% - Accent1 4 4 2 3 2 3 3" xfId="41183" xr:uid="{00000000-0005-0000-0000-000029A00000}"/>
    <cellStyle name="20% - Accent1 4 4 2 3 2 3 3 2" xfId="41184" xr:uid="{00000000-0005-0000-0000-00002AA00000}"/>
    <cellStyle name="20% - Accent1 4 4 2 3 2 3 4" xfId="41185" xr:uid="{00000000-0005-0000-0000-00002BA00000}"/>
    <cellStyle name="20% - Accent1 4 4 2 3 2 4" xfId="41186" xr:uid="{00000000-0005-0000-0000-00002CA00000}"/>
    <cellStyle name="20% - Accent1 4 4 2 3 2 4 2" xfId="41187" xr:uid="{00000000-0005-0000-0000-00002DA00000}"/>
    <cellStyle name="20% - Accent1 4 4 2 3 2 4 2 2" xfId="41188" xr:uid="{00000000-0005-0000-0000-00002EA00000}"/>
    <cellStyle name="20% - Accent1 4 4 2 3 2 4 2 2 2" xfId="41189" xr:uid="{00000000-0005-0000-0000-00002FA00000}"/>
    <cellStyle name="20% - Accent1 4 4 2 3 2 4 2 3" xfId="41190" xr:uid="{00000000-0005-0000-0000-000030A00000}"/>
    <cellStyle name="20% - Accent1 4 4 2 3 2 4 3" xfId="41191" xr:uid="{00000000-0005-0000-0000-000031A00000}"/>
    <cellStyle name="20% - Accent1 4 4 2 3 2 4 3 2" xfId="41192" xr:uid="{00000000-0005-0000-0000-000032A00000}"/>
    <cellStyle name="20% - Accent1 4 4 2 3 2 4 4" xfId="41193" xr:uid="{00000000-0005-0000-0000-000033A00000}"/>
    <cellStyle name="20% - Accent1 4 4 2 3 2 5" xfId="41194" xr:uid="{00000000-0005-0000-0000-000034A00000}"/>
    <cellStyle name="20% - Accent1 4 4 2 3 2 5 2" xfId="41195" xr:uid="{00000000-0005-0000-0000-000035A00000}"/>
    <cellStyle name="20% - Accent1 4 4 2 3 2 5 2 2" xfId="41196" xr:uid="{00000000-0005-0000-0000-000036A00000}"/>
    <cellStyle name="20% - Accent1 4 4 2 3 2 5 3" xfId="41197" xr:uid="{00000000-0005-0000-0000-000037A00000}"/>
    <cellStyle name="20% - Accent1 4 4 2 3 2 6" xfId="41198" xr:uid="{00000000-0005-0000-0000-000038A00000}"/>
    <cellStyle name="20% - Accent1 4 4 2 3 2 6 2" xfId="41199" xr:uid="{00000000-0005-0000-0000-000039A00000}"/>
    <cellStyle name="20% - Accent1 4 4 2 3 2 6 2 2" xfId="41200" xr:uid="{00000000-0005-0000-0000-00003AA00000}"/>
    <cellStyle name="20% - Accent1 4 4 2 3 2 6 3" xfId="41201" xr:uid="{00000000-0005-0000-0000-00003BA00000}"/>
    <cellStyle name="20% - Accent1 4 4 2 3 2 7" xfId="41202" xr:uid="{00000000-0005-0000-0000-00003CA00000}"/>
    <cellStyle name="20% - Accent1 4 4 2 3 2 7 2" xfId="41203" xr:uid="{00000000-0005-0000-0000-00003DA00000}"/>
    <cellStyle name="20% - Accent1 4 4 2 3 2 8" xfId="41204" xr:uid="{00000000-0005-0000-0000-00003EA00000}"/>
    <cellStyle name="20% - Accent1 4 4 2 3 2 8 2" xfId="41205" xr:uid="{00000000-0005-0000-0000-00003FA00000}"/>
    <cellStyle name="20% - Accent1 4 4 2 3 2 9" xfId="41206" xr:uid="{00000000-0005-0000-0000-000040A00000}"/>
    <cellStyle name="20% - Accent1 4 4 2 3 3" xfId="41207" xr:uid="{00000000-0005-0000-0000-000041A00000}"/>
    <cellStyle name="20% - Accent1 4 4 2 3 3 2" xfId="41208" xr:uid="{00000000-0005-0000-0000-000042A00000}"/>
    <cellStyle name="20% - Accent1 4 4 2 3 3 2 2" xfId="41209" xr:uid="{00000000-0005-0000-0000-000043A00000}"/>
    <cellStyle name="20% - Accent1 4 4 2 3 3 2 2 2" xfId="41210" xr:uid="{00000000-0005-0000-0000-000044A00000}"/>
    <cellStyle name="20% - Accent1 4 4 2 3 3 2 2 2 2" xfId="41211" xr:uid="{00000000-0005-0000-0000-000045A00000}"/>
    <cellStyle name="20% - Accent1 4 4 2 3 3 2 2 3" xfId="41212" xr:uid="{00000000-0005-0000-0000-000046A00000}"/>
    <cellStyle name="20% - Accent1 4 4 2 3 3 2 3" xfId="41213" xr:uid="{00000000-0005-0000-0000-000047A00000}"/>
    <cellStyle name="20% - Accent1 4 4 2 3 3 2 3 2" xfId="41214" xr:uid="{00000000-0005-0000-0000-000048A00000}"/>
    <cellStyle name="20% - Accent1 4 4 2 3 3 2 4" xfId="41215" xr:uid="{00000000-0005-0000-0000-000049A00000}"/>
    <cellStyle name="20% - Accent1 4 4 2 3 3 3" xfId="41216" xr:uid="{00000000-0005-0000-0000-00004AA00000}"/>
    <cellStyle name="20% - Accent1 4 4 2 3 3 3 2" xfId="41217" xr:uid="{00000000-0005-0000-0000-00004BA00000}"/>
    <cellStyle name="20% - Accent1 4 4 2 3 3 3 2 2" xfId="41218" xr:uid="{00000000-0005-0000-0000-00004CA00000}"/>
    <cellStyle name="20% - Accent1 4 4 2 3 3 3 2 2 2" xfId="41219" xr:uid="{00000000-0005-0000-0000-00004DA00000}"/>
    <cellStyle name="20% - Accent1 4 4 2 3 3 3 2 3" xfId="41220" xr:uid="{00000000-0005-0000-0000-00004EA00000}"/>
    <cellStyle name="20% - Accent1 4 4 2 3 3 3 3" xfId="41221" xr:uid="{00000000-0005-0000-0000-00004FA00000}"/>
    <cellStyle name="20% - Accent1 4 4 2 3 3 3 3 2" xfId="41222" xr:uid="{00000000-0005-0000-0000-000050A00000}"/>
    <cellStyle name="20% - Accent1 4 4 2 3 3 3 4" xfId="41223" xr:uid="{00000000-0005-0000-0000-000051A00000}"/>
    <cellStyle name="20% - Accent1 4 4 2 3 3 4" xfId="41224" xr:uid="{00000000-0005-0000-0000-000052A00000}"/>
    <cellStyle name="20% - Accent1 4 4 2 3 3 4 2" xfId="41225" xr:uid="{00000000-0005-0000-0000-000053A00000}"/>
    <cellStyle name="20% - Accent1 4 4 2 3 3 4 2 2" xfId="41226" xr:uid="{00000000-0005-0000-0000-000054A00000}"/>
    <cellStyle name="20% - Accent1 4 4 2 3 3 4 2 2 2" xfId="41227" xr:uid="{00000000-0005-0000-0000-000055A00000}"/>
    <cellStyle name="20% - Accent1 4 4 2 3 3 4 2 3" xfId="41228" xr:uid="{00000000-0005-0000-0000-000056A00000}"/>
    <cellStyle name="20% - Accent1 4 4 2 3 3 4 3" xfId="41229" xr:uid="{00000000-0005-0000-0000-000057A00000}"/>
    <cellStyle name="20% - Accent1 4 4 2 3 3 4 3 2" xfId="41230" xr:uid="{00000000-0005-0000-0000-000058A00000}"/>
    <cellStyle name="20% - Accent1 4 4 2 3 3 4 4" xfId="41231" xr:uid="{00000000-0005-0000-0000-000059A00000}"/>
    <cellStyle name="20% - Accent1 4 4 2 3 3 5" xfId="41232" xr:uid="{00000000-0005-0000-0000-00005AA00000}"/>
    <cellStyle name="20% - Accent1 4 4 2 3 3 5 2" xfId="41233" xr:uid="{00000000-0005-0000-0000-00005BA00000}"/>
    <cellStyle name="20% - Accent1 4 4 2 3 3 5 2 2" xfId="41234" xr:uid="{00000000-0005-0000-0000-00005CA00000}"/>
    <cellStyle name="20% - Accent1 4 4 2 3 3 5 3" xfId="41235" xr:uid="{00000000-0005-0000-0000-00005DA00000}"/>
    <cellStyle name="20% - Accent1 4 4 2 3 3 6" xfId="41236" xr:uid="{00000000-0005-0000-0000-00005EA00000}"/>
    <cellStyle name="20% - Accent1 4 4 2 3 3 6 2" xfId="41237" xr:uid="{00000000-0005-0000-0000-00005FA00000}"/>
    <cellStyle name="20% - Accent1 4 4 2 3 3 6 2 2" xfId="41238" xr:uid="{00000000-0005-0000-0000-000060A00000}"/>
    <cellStyle name="20% - Accent1 4 4 2 3 3 6 3" xfId="41239" xr:uid="{00000000-0005-0000-0000-000061A00000}"/>
    <cellStyle name="20% - Accent1 4 4 2 3 3 7" xfId="41240" xr:uid="{00000000-0005-0000-0000-000062A00000}"/>
    <cellStyle name="20% - Accent1 4 4 2 3 3 7 2" xfId="41241" xr:uid="{00000000-0005-0000-0000-000063A00000}"/>
    <cellStyle name="20% - Accent1 4 4 2 3 3 8" xfId="41242" xr:uid="{00000000-0005-0000-0000-000064A00000}"/>
    <cellStyle name="20% - Accent1 4 4 2 3 3 8 2" xfId="41243" xr:uid="{00000000-0005-0000-0000-000065A00000}"/>
    <cellStyle name="20% - Accent1 4 4 2 3 3 9" xfId="41244" xr:uid="{00000000-0005-0000-0000-000066A00000}"/>
    <cellStyle name="20% - Accent1 4 4 2 3 4" xfId="41245" xr:uid="{00000000-0005-0000-0000-000067A00000}"/>
    <cellStyle name="20% - Accent1 4 4 2 3 4 2" xfId="41246" xr:uid="{00000000-0005-0000-0000-000068A00000}"/>
    <cellStyle name="20% - Accent1 4 4 2 3 4 2 2" xfId="41247" xr:uid="{00000000-0005-0000-0000-000069A00000}"/>
    <cellStyle name="20% - Accent1 4 4 2 3 4 2 2 2" xfId="41248" xr:uid="{00000000-0005-0000-0000-00006AA00000}"/>
    <cellStyle name="20% - Accent1 4 4 2 3 4 2 3" xfId="41249" xr:uid="{00000000-0005-0000-0000-00006BA00000}"/>
    <cellStyle name="20% - Accent1 4 4 2 3 4 3" xfId="41250" xr:uid="{00000000-0005-0000-0000-00006CA00000}"/>
    <cellStyle name="20% - Accent1 4 4 2 3 4 3 2" xfId="41251" xr:uid="{00000000-0005-0000-0000-00006DA00000}"/>
    <cellStyle name="20% - Accent1 4 4 2 3 4 4" xfId="41252" xr:uid="{00000000-0005-0000-0000-00006EA00000}"/>
    <cellStyle name="20% - Accent1 4 4 2 3 5" xfId="41253" xr:uid="{00000000-0005-0000-0000-00006FA00000}"/>
    <cellStyle name="20% - Accent1 4 4 2 3 5 2" xfId="41254" xr:uid="{00000000-0005-0000-0000-000070A00000}"/>
    <cellStyle name="20% - Accent1 4 4 2 3 5 2 2" xfId="41255" xr:uid="{00000000-0005-0000-0000-000071A00000}"/>
    <cellStyle name="20% - Accent1 4 4 2 3 5 2 2 2" xfId="41256" xr:uid="{00000000-0005-0000-0000-000072A00000}"/>
    <cellStyle name="20% - Accent1 4 4 2 3 5 2 3" xfId="41257" xr:uid="{00000000-0005-0000-0000-000073A00000}"/>
    <cellStyle name="20% - Accent1 4 4 2 3 5 3" xfId="41258" xr:uid="{00000000-0005-0000-0000-000074A00000}"/>
    <cellStyle name="20% - Accent1 4 4 2 3 5 3 2" xfId="41259" xr:uid="{00000000-0005-0000-0000-000075A00000}"/>
    <cellStyle name="20% - Accent1 4 4 2 3 5 4" xfId="41260" xr:uid="{00000000-0005-0000-0000-000076A00000}"/>
    <cellStyle name="20% - Accent1 4 4 2 3 6" xfId="41261" xr:uid="{00000000-0005-0000-0000-000077A00000}"/>
    <cellStyle name="20% - Accent1 4 4 2 3 6 2" xfId="41262" xr:uid="{00000000-0005-0000-0000-000078A00000}"/>
    <cellStyle name="20% - Accent1 4 4 2 3 6 2 2" xfId="41263" xr:uid="{00000000-0005-0000-0000-000079A00000}"/>
    <cellStyle name="20% - Accent1 4 4 2 3 6 2 2 2" xfId="41264" xr:uid="{00000000-0005-0000-0000-00007AA00000}"/>
    <cellStyle name="20% - Accent1 4 4 2 3 6 2 3" xfId="41265" xr:uid="{00000000-0005-0000-0000-00007BA00000}"/>
    <cellStyle name="20% - Accent1 4 4 2 3 6 3" xfId="41266" xr:uid="{00000000-0005-0000-0000-00007CA00000}"/>
    <cellStyle name="20% - Accent1 4 4 2 3 6 3 2" xfId="41267" xr:uid="{00000000-0005-0000-0000-00007DA00000}"/>
    <cellStyle name="20% - Accent1 4 4 2 3 6 4" xfId="41268" xr:uid="{00000000-0005-0000-0000-00007EA00000}"/>
    <cellStyle name="20% - Accent1 4 4 2 3 7" xfId="41269" xr:uid="{00000000-0005-0000-0000-00007FA00000}"/>
    <cellStyle name="20% - Accent1 4 4 2 3 7 2" xfId="41270" xr:uid="{00000000-0005-0000-0000-000080A00000}"/>
    <cellStyle name="20% - Accent1 4 4 2 3 7 2 2" xfId="41271" xr:uid="{00000000-0005-0000-0000-000081A00000}"/>
    <cellStyle name="20% - Accent1 4 4 2 3 7 3" xfId="41272" xr:uid="{00000000-0005-0000-0000-000082A00000}"/>
    <cellStyle name="20% - Accent1 4 4 2 3 8" xfId="41273" xr:uid="{00000000-0005-0000-0000-000083A00000}"/>
    <cellStyle name="20% - Accent1 4 4 2 3 8 2" xfId="41274" xr:uid="{00000000-0005-0000-0000-000084A00000}"/>
    <cellStyle name="20% - Accent1 4 4 2 3 8 2 2" xfId="41275" xr:uid="{00000000-0005-0000-0000-000085A00000}"/>
    <cellStyle name="20% - Accent1 4 4 2 3 8 3" xfId="41276" xr:uid="{00000000-0005-0000-0000-000086A00000}"/>
    <cellStyle name="20% - Accent1 4 4 2 3 9" xfId="41277" xr:uid="{00000000-0005-0000-0000-000087A00000}"/>
    <cellStyle name="20% - Accent1 4 4 2 3 9 2" xfId="41278" xr:uid="{00000000-0005-0000-0000-000088A00000}"/>
    <cellStyle name="20% - Accent1 4 4 2 4" xfId="41279" xr:uid="{00000000-0005-0000-0000-000089A00000}"/>
    <cellStyle name="20% - Accent1 4 4 2 4 10" xfId="41280" xr:uid="{00000000-0005-0000-0000-00008AA00000}"/>
    <cellStyle name="20% - Accent1 4 4 2 4 10 2" xfId="41281" xr:uid="{00000000-0005-0000-0000-00008BA00000}"/>
    <cellStyle name="20% - Accent1 4 4 2 4 11" xfId="41282" xr:uid="{00000000-0005-0000-0000-00008CA00000}"/>
    <cellStyle name="20% - Accent1 4 4 2 4 2" xfId="41283" xr:uid="{00000000-0005-0000-0000-00008DA00000}"/>
    <cellStyle name="20% - Accent1 4 4 2 4 2 2" xfId="41284" xr:uid="{00000000-0005-0000-0000-00008EA00000}"/>
    <cellStyle name="20% - Accent1 4 4 2 4 2 2 2" xfId="41285" xr:uid="{00000000-0005-0000-0000-00008FA00000}"/>
    <cellStyle name="20% - Accent1 4 4 2 4 2 2 2 2" xfId="41286" xr:uid="{00000000-0005-0000-0000-000090A00000}"/>
    <cellStyle name="20% - Accent1 4 4 2 4 2 2 2 2 2" xfId="41287" xr:uid="{00000000-0005-0000-0000-000091A00000}"/>
    <cellStyle name="20% - Accent1 4 4 2 4 2 2 2 3" xfId="41288" xr:uid="{00000000-0005-0000-0000-000092A00000}"/>
    <cellStyle name="20% - Accent1 4 4 2 4 2 2 3" xfId="41289" xr:uid="{00000000-0005-0000-0000-000093A00000}"/>
    <cellStyle name="20% - Accent1 4 4 2 4 2 2 3 2" xfId="41290" xr:uid="{00000000-0005-0000-0000-000094A00000}"/>
    <cellStyle name="20% - Accent1 4 4 2 4 2 2 4" xfId="41291" xr:uid="{00000000-0005-0000-0000-000095A00000}"/>
    <cellStyle name="20% - Accent1 4 4 2 4 2 3" xfId="41292" xr:uid="{00000000-0005-0000-0000-000096A00000}"/>
    <cellStyle name="20% - Accent1 4 4 2 4 2 3 2" xfId="41293" xr:uid="{00000000-0005-0000-0000-000097A00000}"/>
    <cellStyle name="20% - Accent1 4 4 2 4 2 3 2 2" xfId="41294" xr:uid="{00000000-0005-0000-0000-000098A00000}"/>
    <cellStyle name="20% - Accent1 4 4 2 4 2 3 2 2 2" xfId="41295" xr:uid="{00000000-0005-0000-0000-000099A00000}"/>
    <cellStyle name="20% - Accent1 4 4 2 4 2 3 2 3" xfId="41296" xr:uid="{00000000-0005-0000-0000-00009AA00000}"/>
    <cellStyle name="20% - Accent1 4 4 2 4 2 3 3" xfId="41297" xr:uid="{00000000-0005-0000-0000-00009BA00000}"/>
    <cellStyle name="20% - Accent1 4 4 2 4 2 3 3 2" xfId="41298" xr:uid="{00000000-0005-0000-0000-00009CA00000}"/>
    <cellStyle name="20% - Accent1 4 4 2 4 2 3 4" xfId="41299" xr:uid="{00000000-0005-0000-0000-00009DA00000}"/>
    <cellStyle name="20% - Accent1 4 4 2 4 2 4" xfId="41300" xr:uid="{00000000-0005-0000-0000-00009EA00000}"/>
    <cellStyle name="20% - Accent1 4 4 2 4 2 4 2" xfId="41301" xr:uid="{00000000-0005-0000-0000-00009FA00000}"/>
    <cellStyle name="20% - Accent1 4 4 2 4 2 4 2 2" xfId="41302" xr:uid="{00000000-0005-0000-0000-0000A0A00000}"/>
    <cellStyle name="20% - Accent1 4 4 2 4 2 4 2 2 2" xfId="41303" xr:uid="{00000000-0005-0000-0000-0000A1A00000}"/>
    <cellStyle name="20% - Accent1 4 4 2 4 2 4 2 3" xfId="41304" xr:uid="{00000000-0005-0000-0000-0000A2A00000}"/>
    <cellStyle name="20% - Accent1 4 4 2 4 2 4 3" xfId="41305" xr:uid="{00000000-0005-0000-0000-0000A3A00000}"/>
    <cellStyle name="20% - Accent1 4 4 2 4 2 4 3 2" xfId="41306" xr:uid="{00000000-0005-0000-0000-0000A4A00000}"/>
    <cellStyle name="20% - Accent1 4 4 2 4 2 4 4" xfId="41307" xr:uid="{00000000-0005-0000-0000-0000A5A00000}"/>
    <cellStyle name="20% - Accent1 4 4 2 4 2 5" xfId="41308" xr:uid="{00000000-0005-0000-0000-0000A6A00000}"/>
    <cellStyle name="20% - Accent1 4 4 2 4 2 5 2" xfId="41309" xr:uid="{00000000-0005-0000-0000-0000A7A00000}"/>
    <cellStyle name="20% - Accent1 4 4 2 4 2 5 2 2" xfId="41310" xr:uid="{00000000-0005-0000-0000-0000A8A00000}"/>
    <cellStyle name="20% - Accent1 4 4 2 4 2 5 3" xfId="41311" xr:uid="{00000000-0005-0000-0000-0000A9A00000}"/>
    <cellStyle name="20% - Accent1 4 4 2 4 2 6" xfId="41312" xr:uid="{00000000-0005-0000-0000-0000AAA00000}"/>
    <cellStyle name="20% - Accent1 4 4 2 4 2 6 2" xfId="41313" xr:uid="{00000000-0005-0000-0000-0000ABA00000}"/>
    <cellStyle name="20% - Accent1 4 4 2 4 2 6 2 2" xfId="41314" xr:uid="{00000000-0005-0000-0000-0000ACA00000}"/>
    <cellStyle name="20% - Accent1 4 4 2 4 2 6 3" xfId="41315" xr:uid="{00000000-0005-0000-0000-0000ADA00000}"/>
    <cellStyle name="20% - Accent1 4 4 2 4 2 7" xfId="41316" xr:uid="{00000000-0005-0000-0000-0000AEA00000}"/>
    <cellStyle name="20% - Accent1 4 4 2 4 2 7 2" xfId="41317" xr:uid="{00000000-0005-0000-0000-0000AFA00000}"/>
    <cellStyle name="20% - Accent1 4 4 2 4 2 8" xfId="41318" xr:uid="{00000000-0005-0000-0000-0000B0A00000}"/>
    <cellStyle name="20% - Accent1 4 4 2 4 2 8 2" xfId="41319" xr:uid="{00000000-0005-0000-0000-0000B1A00000}"/>
    <cellStyle name="20% - Accent1 4 4 2 4 2 9" xfId="41320" xr:uid="{00000000-0005-0000-0000-0000B2A00000}"/>
    <cellStyle name="20% - Accent1 4 4 2 4 3" xfId="41321" xr:uid="{00000000-0005-0000-0000-0000B3A00000}"/>
    <cellStyle name="20% - Accent1 4 4 2 4 3 2" xfId="41322" xr:uid="{00000000-0005-0000-0000-0000B4A00000}"/>
    <cellStyle name="20% - Accent1 4 4 2 4 3 2 2" xfId="41323" xr:uid="{00000000-0005-0000-0000-0000B5A00000}"/>
    <cellStyle name="20% - Accent1 4 4 2 4 3 2 2 2" xfId="41324" xr:uid="{00000000-0005-0000-0000-0000B6A00000}"/>
    <cellStyle name="20% - Accent1 4 4 2 4 3 2 2 2 2" xfId="41325" xr:uid="{00000000-0005-0000-0000-0000B7A00000}"/>
    <cellStyle name="20% - Accent1 4 4 2 4 3 2 2 3" xfId="41326" xr:uid="{00000000-0005-0000-0000-0000B8A00000}"/>
    <cellStyle name="20% - Accent1 4 4 2 4 3 2 3" xfId="41327" xr:uid="{00000000-0005-0000-0000-0000B9A00000}"/>
    <cellStyle name="20% - Accent1 4 4 2 4 3 2 3 2" xfId="41328" xr:uid="{00000000-0005-0000-0000-0000BAA00000}"/>
    <cellStyle name="20% - Accent1 4 4 2 4 3 2 4" xfId="41329" xr:uid="{00000000-0005-0000-0000-0000BBA00000}"/>
    <cellStyle name="20% - Accent1 4 4 2 4 3 3" xfId="41330" xr:uid="{00000000-0005-0000-0000-0000BCA00000}"/>
    <cellStyle name="20% - Accent1 4 4 2 4 3 3 2" xfId="41331" xr:uid="{00000000-0005-0000-0000-0000BDA00000}"/>
    <cellStyle name="20% - Accent1 4 4 2 4 3 3 2 2" xfId="41332" xr:uid="{00000000-0005-0000-0000-0000BEA00000}"/>
    <cellStyle name="20% - Accent1 4 4 2 4 3 3 2 2 2" xfId="41333" xr:uid="{00000000-0005-0000-0000-0000BFA00000}"/>
    <cellStyle name="20% - Accent1 4 4 2 4 3 3 2 3" xfId="41334" xr:uid="{00000000-0005-0000-0000-0000C0A00000}"/>
    <cellStyle name="20% - Accent1 4 4 2 4 3 3 3" xfId="41335" xr:uid="{00000000-0005-0000-0000-0000C1A00000}"/>
    <cellStyle name="20% - Accent1 4 4 2 4 3 3 3 2" xfId="41336" xr:uid="{00000000-0005-0000-0000-0000C2A00000}"/>
    <cellStyle name="20% - Accent1 4 4 2 4 3 3 4" xfId="41337" xr:uid="{00000000-0005-0000-0000-0000C3A00000}"/>
    <cellStyle name="20% - Accent1 4 4 2 4 3 4" xfId="41338" xr:uid="{00000000-0005-0000-0000-0000C4A00000}"/>
    <cellStyle name="20% - Accent1 4 4 2 4 3 4 2" xfId="41339" xr:uid="{00000000-0005-0000-0000-0000C5A00000}"/>
    <cellStyle name="20% - Accent1 4 4 2 4 3 4 2 2" xfId="41340" xr:uid="{00000000-0005-0000-0000-0000C6A00000}"/>
    <cellStyle name="20% - Accent1 4 4 2 4 3 4 2 2 2" xfId="41341" xr:uid="{00000000-0005-0000-0000-0000C7A00000}"/>
    <cellStyle name="20% - Accent1 4 4 2 4 3 4 2 3" xfId="41342" xr:uid="{00000000-0005-0000-0000-0000C8A00000}"/>
    <cellStyle name="20% - Accent1 4 4 2 4 3 4 3" xfId="41343" xr:uid="{00000000-0005-0000-0000-0000C9A00000}"/>
    <cellStyle name="20% - Accent1 4 4 2 4 3 4 3 2" xfId="41344" xr:uid="{00000000-0005-0000-0000-0000CAA00000}"/>
    <cellStyle name="20% - Accent1 4 4 2 4 3 4 4" xfId="41345" xr:uid="{00000000-0005-0000-0000-0000CBA00000}"/>
    <cellStyle name="20% - Accent1 4 4 2 4 3 5" xfId="41346" xr:uid="{00000000-0005-0000-0000-0000CCA00000}"/>
    <cellStyle name="20% - Accent1 4 4 2 4 3 5 2" xfId="41347" xr:uid="{00000000-0005-0000-0000-0000CDA00000}"/>
    <cellStyle name="20% - Accent1 4 4 2 4 3 5 2 2" xfId="41348" xr:uid="{00000000-0005-0000-0000-0000CEA00000}"/>
    <cellStyle name="20% - Accent1 4 4 2 4 3 5 3" xfId="41349" xr:uid="{00000000-0005-0000-0000-0000CFA00000}"/>
    <cellStyle name="20% - Accent1 4 4 2 4 3 6" xfId="41350" xr:uid="{00000000-0005-0000-0000-0000D0A00000}"/>
    <cellStyle name="20% - Accent1 4 4 2 4 3 6 2" xfId="41351" xr:uid="{00000000-0005-0000-0000-0000D1A00000}"/>
    <cellStyle name="20% - Accent1 4 4 2 4 3 6 2 2" xfId="41352" xr:uid="{00000000-0005-0000-0000-0000D2A00000}"/>
    <cellStyle name="20% - Accent1 4 4 2 4 3 6 3" xfId="41353" xr:uid="{00000000-0005-0000-0000-0000D3A00000}"/>
    <cellStyle name="20% - Accent1 4 4 2 4 3 7" xfId="41354" xr:uid="{00000000-0005-0000-0000-0000D4A00000}"/>
    <cellStyle name="20% - Accent1 4 4 2 4 3 7 2" xfId="41355" xr:uid="{00000000-0005-0000-0000-0000D5A00000}"/>
    <cellStyle name="20% - Accent1 4 4 2 4 3 8" xfId="41356" xr:uid="{00000000-0005-0000-0000-0000D6A00000}"/>
    <cellStyle name="20% - Accent1 4 4 2 4 3 8 2" xfId="41357" xr:uid="{00000000-0005-0000-0000-0000D7A00000}"/>
    <cellStyle name="20% - Accent1 4 4 2 4 3 9" xfId="41358" xr:uid="{00000000-0005-0000-0000-0000D8A00000}"/>
    <cellStyle name="20% - Accent1 4 4 2 4 4" xfId="41359" xr:uid="{00000000-0005-0000-0000-0000D9A00000}"/>
    <cellStyle name="20% - Accent1 4 4 2 4 4 2" xfId="41360" xr:uid="{00000000-0005-0000-0000-0000DAA00000}"/>
    <cellStyle name="20% - Accent1 4 4 2 4 4 2 2" xfId="41361" xr:uid="{00000000-0005-0000-0000-0000DBA00000}"/>
    <cellStyle name="20% - Accent1 4 4 2 4 4 2 2 2" xfId="41362" xr:uid="{00000000-0005-0000-0000-0000DCA00000}"/>
    <cellStyle name="20% - Accent1 4 4 2 4 4 2 3" xfId="41363" xr:uid="{00000000-0005-0000-0000-0000DDA00000}"/>
    <cellStyle name="20% - Accent1 4 4 2 4 4 3" xfId="41364" xr:uid="{00000000-0005-0000-0000-0000DEA00000}"/>
    <cellStyle name="20% - Accent1 4 4 2 4 4 3 2" xfId="41365" xr:uid="{00000000-0005-0000-0000-0000DFA00000}"/>
    <cellStyle name="20% - Accent1 4 4 2 4 4 4" xfId="41366" xr:uid="{00000000-0005-0000-0000-0000E0A00000}"/>
    <cellStyle name="20% - Accent1 4 4 2 4 5" xfId="41367" xr:uid="{00000000-0005-0000-0000-0000E1A00000}"/>
    <cellStyle name="20% - Accent1 4 4 2 4 5 2" xfId="41368" xr:uid="{00000000-0005-0000-0000-0000E2A00000}"/>
    <cellStyle name="20% - Accent1 4 4 2 4 5 2 2" xfId="41369" xr:uid="{00000000-0005-0000-0000-0000E3A00000}"/>
    <cellStyle name="20% - Accent1 4 4 2 4 5 2 2 2" xfId="41370" xr:uid="{00000000-0005-0000-0000-0000E4A00000}"/>
    <cellStyle name="20% - Accent1 4 4 2 4 5 2 3" xfId="41371" xr:uid="{00000000-0005-0000-0000-0000E5A00000}"/>
    <cellStyle name="20% - Accent1 4 4 2 4 5 3" xfId="41372" xr:uid="{00000000-0005-0000-0000-0000E6A00000}"/>
    <cellStyle name="20% - Accent1 4 4 2 4 5 3 2" xfId="41373" xr:uid="{00000000-0005-0000-0000-0000E7A00000}"/>
    <cellStyle name="20% - Accent1 4 4 2 4 5 4" xfId="41374" xr:uid="{00000000-0005-0000-0000-0000E8A00000}"/>
    <cellStyle name="20% - Accent1 4 4 2 4 6" xfId="41375" xr:uid="{00000000-0005-0000-0000-0000E9A00000}"/>
    <cellStyle name="20% - Accent1 4 4 2 4 6 2" xfId="41376" xr:uid="{00000000-0005-0000-0000-0000EAA00000}"/>
    <cellStyle name="20% - Accent1 4 4 2 4 6 2 2" xfId="41377" xr:uid="{00000000-0005-0000-0000-0000EBA00000}"/>
    <cellStyle name="20% - Accent1 4 4 2 4 6 2 2 2" xfId="41378" xr:uid="{00000000-0005-0000-0000-0000ECA00000}"/>
    <cellStyle name="20% - Accent1 4 4 2 4 6 2 3" xfId="41379" xr:uid="{00000000-0005-0000-0000-0000EDA00000}"/>
    <cellStyle name="20% - Accent1 4 4 2 4 6 3" xfId="41380" xr:uid="{00000000-0005-0000-0000-0000EEA00000}"/>
    <cellStyle name="20% - Accent1 4 4 2 4 6 3 2" xfId="41381" xr:uid="{00000000-0005-0000-0000-0000EFA00000}"/>
    <cellStyle name="20% - Accent1 4 4 2 4 6 4" xfId="41382" xr:uid="{00000000-0005-0000-0000-0000F0A00000}"/>
    <cellStyle name="20% - Accent1 4 4 2 4 7" xfId="41383" xr:uid="{00000000-0005-0000-0000-0000F1A00000}"/>
    <cellStyle name="20% - Accent1 4 4 2 4 7 2" xfId="41384" xr:uid="{00000000-0005-0000-0000-0000F2A00000}"/>
    <cellStyle name="20% - Accent1 4 4 2 4 7 2 2" xfId="41385" xr:uid="{00000000-0005-0000-0000-0000F3A00000}"/>
    <cellStyle name="20% - Accent1 4 4 2 4 7 3" xfId="41386" xr:uid="{00000000-0005-0000-0000-0000F4A00000}"/>
    <cellStyle name="20% - Accent1 4 4 2 4 8" xfId="41387" xr:uid="{00000000-0005-0000-0000-0000F5A00000}"/>
    <cellStyle name="20% - Accent1 4 4 2 4 8 2" xfId="41388" xr:uid="{00000000-0005-0000-0000-0000F6A00000}"/>
    <cellStyle name="20% - Accent1 4 4 2 4 8 2 2" xfId="41389" xr:uid="{00000000-0005-0000-0000-0000F7A00000}"/>
    <cellStyle name="20% - Accent1 4 4 2 4 8 3" xfId="41390" xr:uid="{00000000-0005-0000-0000-0000F8A00000}"/>
    <cellStyle name="20% - Accent1 4 4 2 4 9" xfId="41391" xr:uid="{00000000-0005-0000-0000-0000F9A00000}"/>
    <cellStyle name="20% - Accent1 4 4 2 4 9 2" xfId="41392" xr:uid="{00000000-0005-0000-0000-0000FAA00000}"/>
    <cellStyle name="20% - Accent1 4 4 2 5" xfId="41393" xr:uid="{00000000-0005-0000-0000-0000FBA00000}"/>
    <cellStyle name="20% - Accent1 4 4 2 5 10" xfId="41394" xr:uid="{00000000-0005-0000-0000-0000FCA00000}"/>
    <cellStyle name="20% - Accent1 4 4 2 5 10 2" xfId="41395" xr:uid="{00000000-0005-0000-0000-0000FDA00000}"/>
    <cellStyle name="20% - Accent1 4 4 2 5 11" xfId="41396" xr:uid="{00000000-0005-0000-0000-0000FEA00000}"/>
    <cellStyle name="20% - Accent1 4 4 2 5 2" xfId="41397" xr:uid="{00000000-0005-0000-0000-0000FFA00000}"/>
    <cellStyle name="20% - Accent1 4 4 2 5 2 2" xfId="41398" xr:uid="{00000000-0005-0000-0000-000000A10000}"/>
    <cellStyle name="20% - Accent1 4 4 2 5 2 2 2" xfId="41399" xr:uid="{00000000-0005-0000-0000-000001A10000}"/>
    <cellStyle name="20% - Accent1 4 4 2 5 2 2 2 2" xfId="41400" xr:uid="{00000000-0005-0000-0000-000002A10000}"/>
    <cellStyle name="20% - Accent1 4 4 2 5 2 2 2 2 2" xfId="41401" xr:uid="{00000000-0005-0000-0000-000003A10000}"/>
    <cellStyle name="20% - Accent1 4 4 2 5 2 2 2 3" xfId="41402" xr:uid="{00000000-0005-0000-0000-000004A10000}"/>
    <cellStyle name="20% - Accent1 4 4 2 5 2 2 3" xfId="41403" xr:uid="{00000000-0005-0000-0000-000005A10000}"/>
    <cellStyle name="20% - Accent1 4 4 2 5 2 2 3 2" xfId="41404" xr:uid="{00000000-0005-0000-0000-000006A10000}"/>
    <cellStyle name="20% - Accent1 4 4 2 5 2 2 4" xfId="41405" xr:uid="{00000000-0005-0000-0000-000007A10000}"/>
    <cellStyle name="20% - Accent1 4 4 2 5 2 3" xfId="41406" xr:uid="{00000000-0005-0000-0000-000008A10000}"/>
    <cellStyle name="20% - Accent1 4 4 2 5 2 3 2" xfId="41407" xr:uid="{00000000-0005-0000-0000-000009A10000}"/>
    <cellStyle name="20% - Accent1 4 4 2 5 2 3 2 2" xfId="41408" xr:uid="{00000000-0005-0000-0000-00000AA10000}"/>
    <cellStyle name="20% - Accent1 4 4 2 5 2 3 2 2 2" xfId="41409" xr:uid="{00000000-0005-0000-0000-00000BA10000}"/>
    <cellStyle name="20% - Accent1 4 4 2 5 2 3 2 3" xfId="41410" xr:uid="{00000000-0005-0000-0000-00000CA10000}"/>
    <cellStyle name="20% - Accent1 4 4 2 5 2 3 3" xfId="41411" xr:uid="{00000000-0005-0000-0000-00000DA10000}"/>
    <cellStyle name="20% - Accent1 4 4 2 5 2 3 3 2" xfId="41412" xr:uid="{00000000-0005-0000-0000-00000EA10000}"/>
    <cellStyle name="20% - Accent1 4 4 2 5 2 3 4" xfId="41413" xr:uid="{00000000-0005-0000-0000-00000FA10000}"/>
    <cellStyle name="20% - Accent1 4 4 2 5 2 4" xfId="41414" xr:uid="{00000000-0005-0000-0000-000010A10000}"/>
    <cellStyle name="20% - Accent1 4 4 2 5 2 4 2" xfId="41415" xr:uid="{00000000-0005-0000-0000-000011A10000}"/>
    <cellStyle name="20% - Accent1 4 4 2 5 2 4 2 2" xfId="41416" xr:uid="{00000000-0005-0000-0000-000012A10000}"/>
    <cellStyle name="20% - Accent1 4 4 2 5 2 4 2 2 2" xfId="41417" xr:uid="{00000000-0005-0000-0000-000013A10000}"/>
    <cellStyle name="20% - Accent1 4 4 2 5 2 4 2 3" xfId="41418" xr:uid="{00000000-0005-0000-0000-000014A10000}"/>
    <cellStyle name="20% - Accent1 4 4 2 5 2 4 3" xfId="41419" xr:uid="{00000000-0005-0000-0000-000015A10000}"/>
    <cellStyle name="20% - Accent1 4 4 2 5 2 4 3 2" xfId="41420" xr:uid="{00000000-0005-0000-0000-000016A10000}"/>
    <cellStyle name="20% - Accent1 4 4 2 5 2 4 4" xfId="41421" xr:uid="{00000000-0005-0000-0000-000017A10000}"/>
    <cellStyle name="20% - Accent1 4 4 2 5 2 5" xfId="41422" xr:uid="{00000000-0005-0000-0000-000018A10000}"/>
    <cellStyle name="20% - Accent1 4 4 2 5 2 5 2" xfId="41423" xr:uid="{00000000-0005-0000-0000-000019A10000}"/>
    <cellStyle name="20% - Accent1 4 4 2 5 2 5 2 2" xfId="41424" xr:uid="{00000000-0005-0000-0000-00001AA10000}"/>
    <cellStyle name="20% - Accent1 4 4 2 5 2 5 3" xfId="41425" xr:uid="{00000000-0005-0000-0000-00001BA10000}"/>
    <cellStyle name="20% - Accent1 4 4 2 5 2 6" xfId="41426" xr:uid="{00000000-0005-0000-0000-00001CA10000}"/>
    <cellStyle name="20% - Accent1 4 4 2 5 2 6 2" xfId="41427" xr:uid="{00000000-0005-0000-0000-00001DA10000}"/>
    <cellStyle name="20% - Accent1 4 4 2 5 2 6 2 2" xfId="41428" xr:uid="{00000000-0005-0000-0000-00001EA10000}"/>
    <cellStyle name="20% - Accent1 4 4 2 5 2 6 3" xfId="41429" xr:uid="{00000000-0005-0000-0000-00001FA10000}"/>
    <cellStyle name="20% - Accent1 4 4 2 5 2 7" xfId="41430" xr:uid="{00000000-0005-0000-0000-000020A10000}"/>
    <cellStyle name="20% - Accent1 4 4 2 5 2 7 2" xfId="41431" xr:uid="{00000000-0005-0000-0000-000021A10000}"/>
    <cellStyle name="20% - Accent1 4 4 2 5 2 8" xfId="41432" xr:uid="{00000000-0005-0000-0000-000022A10000}"/>
    <cellStyle name="20% - Accent1 4 4 2 5 2 8 2" xfId="41433" xr:uid="{00000000-0005-0000-0000-000023A10000}"/>
    <cellStyle name="20% - Accent1 4 4 2 5 2 9" xfId="41434" xr:uid="{00000000-0005-0000-0000-000024A10000}"/>
    <cellStyle name="20% - Accent1 4 4 2 5 3" xfId="41435" xr:uid="{00000000-0005-0000-0000-000025A10000}"/>
    <cellStyle name="20% - Accent1 4 4 2 5 3 2" xfId="41436" xr:uid="{00000000-0005-0000-0000-000026A10000}"/>
    <cellStyle name="20% - Accent1 4 4 2 5 3 2 2" xfId="41437" xr:uid="{00000000-0005-0000-0000-000027A10000}"/>
    <cellStyle name="20% - Accent1 4 4 2 5 3 2 2 2" xfId="41438" xr:uid="{00000000-0005-0000-0000-000028A10000}"/>
    <cellStyle name="20% - Accent1 4 4 2 5 3 2 2 2 2" xfId="41439" xr:uid="{00000000-0005-0000-0000-000029A10000}"/>
    <cellStyle name="20% - Accent1 4 4 2 5 3 2 2 3" xfId="41440" xr:uid="{00000000-0005-0000-0000-00002AA10000}"/>
    <cellStyle name="20% - Accent1 4 4 2 5 3 2 3" xfId="41441" xr:uid="{00000000-0005-0000-0000-00002BA10000}"/>
    <cellStyle name="20% - Accent1 4 4 2 5 3 2 3 2" xfId="41442" xr:uid="{00000000-0005-0000-0000-00002CA10000}"/>
    <cellStyle name="20% - Accent1 4 4 2 5 3 2 4" xfId="41443" xr:uid="{00000000-0005-0000-0000-00002DA10000}"/>
    <cellStyle name="20% - Accent1 4 4 2 5 3 3" xfId="41444" xr:uid="{00000000-0005-0000-0000-00002EA10000}"/>
    <cellStyle name="20% - Accent1 4 4 2 5 3 3 2" xfId="41445" xr:uid="{00000000-0005-0000-0000-00002FA10000}"/>
    <cellStyle name="20% - Accent1 4 4 2 5 3 3 2 2" xfId="41446" xr:uid="{00000000-0005-0000-0000-000030A10000}"/>
    <cellStyle name="20% - Accent1 4 4 2 5 3 3 2 2 2" xfId="41447" xr:uid="{00000000-0005-0000-0000-000031A10000}"/>
    <cellStyle name="20% - Accent1 4 4 2 5 3 3 2 3" xfId="41448" xr:uid="{00000000-0005-0000-0000-000032A10000}"/>
    <cellStyle name="20% - Accent1 4 4 2 5 3 3 3" xfId="41449" xr:uid="{00000000-0005-0000-0000-000033A10000}"/>
    <cellStyle name="20% - Accent1 4 4 2 5 3 3 3 2" xfId="41450" xr:uid="{00000000-0005-0000-0000-000034A10000}"/>
    <cellStyle name="20% - Accent1 4 4 2 5 3 3 4" xfId="41451" xr:uid="{00000000-0005-0000-0000-000035A10000}"/>
    <cellStyle name="20% - Accent1 4 4 2 5 3 4" xfId="41452" xr:uid="{00000000-0005-0000-0000-000036A10000}"/>
    <cellStyle name="20% - Accent1 4 4 2 5 3 4 2" xfId="41453" xr:uid="{00000000-0005-0000-0000-000037A10000}"/>
    <cellStyle name="20% - Accent1 4 4 2 5 3 4 2 2" xfId="41454" xr:uid="{00000000-0005-0000-0000-000038A10000}"/>
    <cellStyle name="20% - Accent1 4 4 2 5 3 4 2 2 2" xfId="41455" xr:uid="{00000000-0005-0000-0000-000039A10000}"/>
    <cellStyle name="20% - Accent1 4 4 2 5 3 4 2 3" xfId="41456" xr:uid="{00000000-0005-0000-0000-00003AA10000}"/>
    <cellStyle name="20% - Accent1 4 4 2 5 3 4 3" xfId="41457" xr:uid="{00000000-0005-0000-0000-00003BA10000}"/>
    <cellStyle name="20% - Accent1 4 4 2 5 3 4 3 2" xfId="41458" xr:uid="{00000000-0005-0000-0000-00003CA10000}"/>
    <cellStyle name="20% - Accent1 4 4 2 5 3 4 4" xfId="41459" xr:uid="{00000000-0005-0000-0000-00003DA10000}"/>
    <cellStyle name="20% - Accent1 4 4 2 5 3 5" xfId="41460" xr:uid="{00000000-0005-0000-0000-00003EA10000}"/>
    <cellStyle name="20% - Accent1 4 4 2 5 3 5 2" xfId="41461" xr:uid="{00000000-0005-0000-0000-00003FA10000}"/>
    <cellStyle name="20% - Accent1 4 4 2 5 3 5 2 2" xfId="41462" xr:uid="{00000000-0005-0000-0000-000040A10000}"/>
    <cellStyle name="20% - Accent1 4 4 2 5 3 5 3" xfId="41463" xr:uid="{00000000-0005-0000-0000-000041A10000}"/>
    <cellStyle name="20% - Accent1 4 4 2 5 3 6" xfId="41464" xr:uid="{00000000-0005-0000-0000-000042A10000}"/>
    <cellStyle name="20% - Accent1 4 4 2 5 3 6 2" xfId="41465" xr:uid="{00000000-0005-0000-0000-000043A10000}"/>
    <cellStyle name="20% - Accent1 4 4 2 5 3 6 2 2" xfId="41466" xr:uid="{00000000-0005-0000-0000-000044A10000}"/>
    <cellStyle name="20% - Accent1 4 4 2 5 3 6 3" xfId="41467" xr:uid="{00000000-0005-0000-0000-000045A10000}"/>
    <cellStyle name="20% - Accent1 4 4 2 5 3 7" xfId="41468" xr:uid="{00000000-0005-0000-0000-000046A10000}"/>
    <cellStyle name="20% - Accent1 4 4 2 5 3 7 2" xfId="41469" xr:uid="{00000000-0005-0000-0000-000047A10000}"/>
    <cellStyle name="20% - Accent1 4 4 2 5 3 8" xfId="41470" xr:uid="{00000000-0005-0000-0000-000048A10000}"/>
    <cellStyle name="20% - Accent1 4 4 2 5 3 8 2" xfId="41471" xr:uid="{00000000-0005-0000-0000-000049A10000}"/>
    <cellStyle name="20% - Accent1 4 4 2 5 3 9" xfId="41472" xr:uid="{00000000-0005-0000-0000-00004AA10000}"/>
    <cellStyle name="20% - Accent1 4 4 2 5 4" xfId="41473" xr:uid="{00000000-0005-0000-0000-00004BA10000}"/>
    <cellStyle name="20% - Accent1 4 4 2 5 4 2" xfId="41474" xr:uid="{00000000-0005-0000-0000-00004CA10000}"/>
    <cellStyle name="20% - Accent1 4 4 2 5 4 2 2" xfId="41475" xr:uid="{00000000-0005-0000-0000-00004DA10000}"/>
    <cellStyle name="20% - Accent1 4 4 2 5 4 2 2 2" xfId="41476" xr:uid="{00000000-0005-0000-0000-00004EA10000}"/>
    <cellStyle name="20% - Accent1 4 4 2 5 4 2 3" xfId="41477" xr:uid="{00000000-0005-0000-0000-00004FA10000}"/>
    <cellStyle name="20% - Accent1 4 4 2 5 4 3" xfId="41478" xr:uid="{00000000-0005-0000-0000-000050A10000}"/>
    <cellStyle name="20% - Accent1 4 4 2 5 4 3 2" xfId="41479" xr:uid="{00000000-0005-0000-0000-000051A10000}"/>
    <cellStyle name="20% - Accent1 4 4 2 5 4 4" xfId="41480" xr:uid="{00000000-0005-0000-0000-000052A10000}"/>
    <cellStyle name="20% - Accent1 4 4 2 5 5" xfId="41481" xr:uid="{00000000-0005-0000-0000-000053A10000}"/>
    <cellStyle name="20% - Accent1 4 4 2 5 5 2" xfId="41482" xr:uid="{00000000-0005-0000-0000-000054A10000}"/>
    <cellStyle name="20% - Accent1 4 4 2 5 5 2 2" xfId="41483" xr:uid="{00000000-0005-0000-0000-000055A10000}"/>
    <cellStyle name="20% - Accent1 4 4 2 5 5 2 2 2" xfId="41484" xr:uid="{00000000-0005-0000-0000-000056A10000}"/>
    <cellStyle name="20% - Accent1 4 4 2 5 5 2 3" xfId="41485" xr:uid="{00000000-0005-0000-0000-000057A10000}"/>
    <cellStyle name="20% - Accent1 4 4 2 5 5 3" xfId="41486" xr:uid="{00000000-0005-0000-0000-000058A10000}"/>
    <cellStyle name="20% - Accent1 4 4 2 5 5 3 2" xfId="41487" xr:uid="{00000000-0005-0000-0000-000059A10000}"/>
    <cellStyle name="20% - Accent1 4 4 2 5 5 4" xfId="41488" xr:uid="{00000000-0005-0000-0000-00005AA10000}"/>
    <cellStyle name="20% - Accent1 4 4 2 5 6" xfId="41489" xr:uid="{00000000-0005-0000-0000-00005BA10000}"/>
    <cellStyle name="20% - Accent1 4 4 2 5 6 2" xfId="41490" xr:uid="{00000000-0005-0000-0000-00005CA10000}"/>
    <cellStyle name="20% - Accent1 4 4 2 5 6 2 2" xfId="41491" xr:uid="{00000000-0005-0000-0000-00005DA10000}"/>
    <cellStyle name="20% - Accent1 4 4 2 5 6 2 2 2" xfId="41492" xr:uid="{00000000-0005-0000-0000-00005EA10000}"/>
    <cellStyle name="20% - Accent1 4 4 2 5 6 2 3" xfId="41493" xr:uid="{00000000-0005-0000-0000-00005FA10000}"/>
    <cellStyle name="20% - Accent1 4 4 2 5 6 3" xfId="41494" xr:uid="{00000000-0005-0000-0000-000060A10000}"/>
    <cellStyle name="20% - Accent1 4 4 2 5 6 3 2" xfId="41495" xr:uid="{00000000-0005-0000-0000-000061A10000}"/>
    <cellStyle name="20% - Accent1 4 4 2 5 6 4" xfId="41496" xr:uid="{00000000-0005-0000-0000-000062A10000}"/>
    <cellStyle name="20% - Accent1 4 4 2 5 7" xfId="41497" xr:uid="{00000000-0005-0000-0000-000063A10000}"/>
    <cellStyle name="20% - Accent1 4 4 2 5 7 2" xfId="41498" xr:uid="{00000000-0005-0000-0000-000064A10000}"/>
    <cellStyle name="20% - Accent1 4 4 2 5 7 2 2" xfId="41499" xr:uid="{00000000-0005-0000-0000-000065A10000}"/>
    <cellStyle name="20% - Accent1 4 4 2 5 7 3" xfId="41500" xr:uid="{00000000-0005-0000-0000-000066A10000}"/>
    <cellStyle name="20% - Accent1 4 4 2 5 8" xfId="41501" xr:uid="{00000000-0005-0000-0000-000067A10000}"/>
    <cellStyle name="20% - Accent1 4 4 2 5 8 2" xfId="41502" xr:uid="{00000000-0005-0000-0000-000068A10000}"/>
    <cellStyle name="20% - Accent1 4 4 2 5 8 2 2" xfId="41503" xr:uid="{00000000-0005-0000-0000-000069A10000}"/>
    <cellStyle name="20% - Accent1 4 4 2 5 8 3" xfId="41504" xr:uid="{00000000-0005-0000-0000-00006AA10000}"/>
    <cellStyle name="20% - Accent1 4 4 2 5 9" xfId="41505" xr:uid="{00000000-0005-0000-0000-00006BA10000}"/>
    <cellStyle name="20% - Accent1 4 4 2 5 9 2" xfId="41506" xr:uid="{00000000-0005-0000-0000-00006CA10000}"/>
    <cellStyle name="20% - Accent1 4 4 2 6" xfId="41507" xr:uid="{00000000-0005-0000-0000-00006DA10000}"/>
    <cellStyle name="20% - Accent1 4 4 2 6 2" xfId="41508" xr:uid="{00000000-0005-0000-0000-00006EA10000}"/>
    <cellStyle name="20% - Accent1 4 4 2 6 2 2" xfId="41509" xr:uid="{00000000-0005-0000-0000-00006FA10000}"/>
    <cellStyle name="20% - Accent1 4 4 2 6 2 2 2" xfId="41510" xr:uid="{00000000-0005-0000-0000-000070A10000}"/>
    <cellStyle name="20% - Accent1 4 4 2 6 2 2 2 2" xfId="41511" xr:uid="{00000000-0005-0000-0000-000071A10000}"/>
    <cellStyle name="20% - Accent1 4 4 2 6 2 2 3" xfId="41512" xr:uid="{00000000-0005-0000-0000-000072A10000}"/>
    <cellStyle name="20% - Accent1 4 4 2 6 2 3" xfId="41513" xr:uid="{00000000-0005-0000-0000-000073A10000}"/>
    <cellStyle name="20% - Accent1 4 4 2 6 2 3 2" xfId="41514" xr:uid="{00000000-0005-0000-0000-000074A10000}"/>
    <cellStyle name="20% - Accent1 4 4 2 6 2 4" xfId="41515" xr:uid="{00000000-0005-0000-0000-000075A10000}"/>
    <cellStyle name="20% - Accent1 4 4 2 6 3" xfId="41516" xr:uid="{00000000-0005-0000-0000-000076A10000}"/>
    <cellStyle name="20% - Accent1 4 4 2 6 3 2" xfId="41517" xr:uid="{00000000-0005-0000-0000-000077A10000}"/>
    <cellStyle name="20% - Accent1 4 4 2 6 3 2 2" xfId="41518" xr:uid="{00000000-0005-0000-0000-000078A10000}"/>
    <cellStyle name="20% - Accent1 4 4 2 6 3 2 2 2" xfId="41519" xr:uid="{00000000-0005-0000-0000-000079A10000}"/>
    <cellStyle name="20% - Accent1 4 4 2 6 3 2 3" xfId="41520" xr:uid="{00000000-0005-0000-0000-00007AA10000}"/>
    <cellStyle name="20% - Accent1 4 4 2 6 3 3" xfId="41521" xr:uid="{00000000-0005-0000-0000-00007BA10000}"/>
    <cellStyle name="20% - Accent1 4 4 2 6 3 3 2" xfId="41522" xr:uid="{00000000-0005-0000-0000-00007CA10000}"/>
    <cellStyle name="20% - Accent1 4 4 2 6 3 4" xfId="41523" xr:uid="{00000000-0005-0000-0000-00007DA10000}"/>
    <cellStyle name="20% - Accent1 4 4 2 6 4" xfId="41524" xr:uid="{00000000-0005-0000-0000-00007EA10000}"/>
    <cellStyle name="20% - Accent1 4 4 2 6 4 2" xfId="41525" xr:uid="{00000000-0005-0000-0000-00007FA10000}"/>
    <cellStyle name="20% - Accent1 4 4 2 6 4 2 2" xfId="41526" xr:uid="{00000000-0005-0000-0000-000080A10000}"/>
    <cellStyle name="20% - Accent1 4 4 2 6 4 2 2 2" xfId="41527" xr:uid="{00000000-0005-0000-0000-000081A10000}"/>
    <cellStyle name="20% - Accent1 4 4 2 6 4 2 3" xfId="41528" xr:uid="{00000000-0005-0000-0000-000082A10000}"/>
    <cellStyle name="20% - Accent1 4 4 2 6 4 3" xfId="41529" xr:uid="{00000000-0005-0000-0000-000083A10000}"/>
    <cellStyle name="20% - Accent1 4 4 2 6 4 3 2" xfId="41530" xr:uid="{00000000-0005-0000-0000-000084A10000}"/>
    <cellStyle name="20% - Accent1 4 4 2 6 4 4" xfId="41531" xr:uid="{00000000-0005-0000-0000-000085A10000}"/>
    <cellStyle name="20% - Accent1 4 4 2 6 5" xfId="41532" xr:uid="{00000000-0005-0000-0000-000086A10000}"/>
    <cellStyle name="20% - Accent1 4 4 2 6 5 2" xfId="41533" xr:uid="{00000000-0005-0000-0000-000087A10000}"/>
    <cellStyle name="20% - Accent1 4 4 2 6 5 2 2" xfId="41534" xr:uid="{00000000-0005-0000-0000-000088A10000}"/>
    <cellStyle name="20% - Accent1 4 4 2 6 5 3" xfId="41535" xr:uid="{00000000-0005-0000-0000-000089A10000}"/>
    <cellStyle name="20% - Accent1 4 4 2 6 6" xfId="41536" xr:uid="{00000000-0005-0000-0000-00008AA10000}"/>
    <cellStyle name="20% - Accent1 4 4 2 6 6 2" xfId="41537" xr:uid="{00000000-0005-0000-0000-00008BA10000}"/>
    <cellStyle name="20% - Accent1 4 4 2 6 6 2 2" xfId="41538" xr:uid="{00000000-0005-0000-0000-00008CA10000}"/>
    <cellStyle name="20% - Accent1 4 4 2 6 6 3" xfId="41539" xr:uid="{00000000-0005-0000-0000-00008DA10000}"/>
    <cellStyle name="20% - Accent1 4 4 2 6 7" xfId="41540" xr:uid="{00000000-0005-0000-0000-00008EA10000}"/>
    <cellStyle name="20% - Accent1 4 4 2 6 7 2" xfId="41541" xr:uid="{00000000-0005-0000-0000-00008FA10000}"/>
    <cellStyle name="20% - Accent1 4 4 2 6 8" xfId="41542" xr:uid="{00000000-0005-0000-0000-000090A10000}"/>
    <cellStyle name="20% - Accent1 4 4 2 6 8 2" xfId="41543" xr:uid="{00000000-0005-0000-0000-000091A10000}"/>
    <cellStyle name="20% - Accent1 4 4 2 6 9" xfId="41544" xr:uid="{00000000-0005-0000-0000-000092A10000}"/>
    <cellStyle name="20% - Accent1 4 4 2 7" xfId="41545" xr:uid="{00000000-0005-0000-0000-000093A10000}"/>
    <cellStyle name="20% - Accent1 4 4 2 7 2" xfId="41546" xr:uid="{00000000-0005-0000-0000-000094A10000}"/>
    <cellStyle name="20% - Accent1 4 4 2 7 2 2" xfId="41547" xr:uid="{00000000-0005-0000-0000-000095A10000}"/>
    <cellStyle name="20% - Accent1 4 4 2 7 2 2 2" xfId="41548" xr:uid="{00000000-0005-0000-0000-000096A10000}"/>
    <cellStyle name="20% - Accent1 4 4 2 7 2 2 2 2" xfId="41549" xr:uid="{00000000-0005-0000-0000-000097A10000}"/>
    <cellStyle name="20% - Accent1 4 4 2 7 2 2 3" xfId="41550" xr:uid="{00000000-0005-0000-0000-000098A10000}"/>
    <cellStyle name="20% - Accent1 4 4 2 7 2 3" xfId="41551" xr:uid="{00000000-0005-0000-0000-000099A10000}"/>
    <cellStyle name="20% - Accent1 4 4 2 7 2 3 2" xfId="41552" xr:uid="{00000000-0005-0000-0000-00009AA10000}"/>
    <cellStyle name="20% - Accent1 4 4 2 7 2 4" xfId="41553" xr:uid="{00000000-0005-0000-0000-00009BA10000}"/>
    <cellStyle name="20% - Accent1 4 4 2 7 3" xfId="41554" xr:uid="{00000000-0005-0000-0000-00009CA10000}"/>
    <cellStyle name="20% - Accent1 4 4 2 7 3 2" xfId="41555" xr:uid="{00000000-0005-0000-0000-00009DA10000}"/>
    <cellStyle name="20% - Accent1 4 4 2 7 3 2 2" xfId="41556" xr:uid="{00000000-0005-0000-0000-00009EA10000}"/>
    <cellStyle name="20% - Accent1 4 4 2 7 3 2 2 2" xfId="41557" xr:uid="{00000000-0005-0000-0000-00009FA10000}"/>
    <cellStyle name="20% - Accent1 4 4 2 7 3 2 3" xfId="41558" xr:uid="{00000000-0005-0000-0000-0000A0A10000}"/>
    <cellStyle name="20% - Accent1 4 4 2 7 3 3" xfId="41559" xr:uid="{00000000-0005-0000-0000-0000A1A10000}"/>
    <cellStyle name="20% - Accent1 4 4 2 7 3 3 2" xfId="41560" xr:uid="{00000000-0005-0000-0000-0000A2A10000}"/>
    <cellStyle name="20% - Accent1 4 4 2 7 3 4" xfId="41561" xr:uid="{00000000-0005-0000-0000-0000A3A10000}"/>
    <cellStyle name="20% - Accent1 4 4 2 7 4" xfId="41562" xr:uid="{00000000-0005-0000-0000-0000A4A10000}"/>
    <cellStyle name="20% - Accent1 4 4 2 7 4 2" xfId="41563" xr:uid="{00000000-0005-0000-0000-0000A5A10000}"/>
    <cellStyle name="20% - Accent1 4 4 2 7 4 2 2" xfId="41564" xr:uid="{00000000-0005-0000-0000-0000A6A10000}"/>
    <cellStyle name="20% - Accent1 4 4 2 7 4 2 2 2" xfId="41565" xr:uid="{00000000-0005-0000-0000-0000A7A10000}"/>
    <cellStyle name="20% - Accent1 4 4 2 7 4 2 3" xfId="41566" xr:uid="{00000000-0005-0000-0000-0000A8A10000}"/>
    <cellStyle name="20% - Accent1 4 4 2 7 4 3" xfId="41567" xr:uid="{00000000-0005-0000-0000-0000A9A10000}"/>
    <cellStyle name="20% - Accent1 4 4 2 7 4 3 2" xfId="41568" xr:uid="{00000000-0005-0000-0000-0000AAA10000}"/>
    <cellStyle name="20% - Accent1 4 4 2 7 4 4" xfId="41569" xr:uid="{00000000-0005-0000-0000-0000ABA10000}"/>
    <cellStyle name="20% - Accent1 4 4 2 7 5" xfId="41570" xr:uid="{00000000-0005-0000-0000-0000ACA10000}"/>
    <cellStyle name="20% - Accent1 4 4 2 7 5 2" xfId="41571" xr:uid="{00000000-0005-0000-0000-0000ADA10000}"/>
    <cellStyle name="20% - Accent1 4 4 2 7 5 2 2" xfId="41572" xr:uid="{00000000-0005-0000-0000-0000AEA10000}"/>
    <cellStyle name="20% - Accent1 4 4 2 7 5 3" xfId="41573" xr:uid="{00000000-0005-0000-0000-0000AFA10000}"/>
    <cellStyle name="20% - Accent1 4 4 2 7 6" xfId="41574" xr:uid="{00000000-0005-0000-0000-0000B0A10000}"/>
    <cellStyle name="20% - Accent1 4 4 2 7 6 2" xfId="41575" xr:uid="{00000000-0005-0000-0000-0000B1A10000}"/>
    <cellStyle name="20% - Accent1 4 4 2 7 6 2 2" xfId="41576" xr:uid="{00000000-0005-0000-0000-0000B2A10000}"/>
    <cellStyle name="20% - Accent1 4 4 2 7 6 3" xfId="41577" xr:uid="{00000000-0005-0000-0000-0000B3A10000}"/>
    <cellStyle name="20% - Accent1 4 4 2 7 7" xfId="41578" xr:uid="{00000000-0005-0000-0000-0000B4A10000}"/>
    <cellStyle name="20% - Accent1 4 4 2 7 7 2" xfId="41579" xr:uid="{00000000-0005-0000-0000-0000B5A10000}"/>
    <cellStyle name="20% - Accent1 4 4 2 7 8" xfId="41580" xr:uid="{00000000-0005-0000-0000-0000B6A10000}"/>
    <cellStyle name="20% - Accent1 4 4 2 7 8 2" xfId="41581" xr:uid="{00000000-0005-0000-0000-0000B7A10000}"/>
    <cellStyle name="20% - Accent1 4 4 2 7 9" xfId="41582" xr:uid="{00000000-0005-0000-0000-0000B8A10000}"/>
    <cellStyle name="20% - Accent1 4 4 2 8" xfId="41583" xr:uid="{00000000-0005-0000-0000-0000B9A10000}"/>
    <cellStyle name="20% - Accent1 4 4 2 8 2" xfId="41584" xr:uid="{00000000-0005-0000-0000-0000BAA10000}"/>
    <cellStyle name="20% - Accent1 4 4 2 8 2 2" xfId="41585" xr:uid="{00000000-0005-0000-0000-0000BBA10000}"/>
    <cellStyle name="20% - Accent1 4 4 2 8 2 2 2" xfId="41586" xr:uid="{00000000-0005-0000-0000-0000BCA10000}"/>
    <cellStyle name="20% - Accent1 4 4 2 8 2 3" xfId="41587" xr:uid="{00000000-0005-0000-0000-0000BDA10000}"/>
    <cellStyle name="20% - Accent1 4 4 2 8 3" xfId="41588" xr:uid="{00000000-0005-0000-0000-0000BEA10000}"/>
    <cellStyle name="20% - Accent1 4 4 2 8 3 2" xfId="41589" xr:uid="{00000000-0005-0000-0000-0000BFA10000}"/>
    <cellStyle name="20% - Accent1 4 4 2 8 4" xfId="41590" xr:uid="{00000000-0005-0000-0000-0000C0A10000}"/>
    <cellStyle name="20% - Accent1 4 4 2 9" xfId="41591" xr:uid="{00000000-0005-0000-0000-0000C1A10000}"/>
    <cellStyle name="20% - Accent1 4 4 2 9 2" xfId="41592" xr:uid="{00000000-0005-0000-0000-0000C2A10000}"/>
    <cellStyle name="20% - Accent1 4 4 2 9 2 2" xfId="41593" xr:uid="{00000000-0005-0000-0000-0000C3A10000}"/>
    <cellStyle name="20% - Accent1 4 4 2 9 2 2 2" xfId="41594" xr:uid="{00000000-0005-0000-0000-0000C4A10000}"/>
    <cellStyle name="20% - Accent1 4 4 2 9 2 3" xfId="41595" xr:uid="{00000000-0005-0000-0000-0000C5A10000}"/>
    <cellStyle name="20% - Accent1 4 4 2 9 3" xfId="41596" xr:uid="{00000000-0005-0000-0000-0000C6A10000}"/>
    <cellStyle name="20% - Accent1 4 4 2 9 3 2" xfId="41597" xr:uid="{00000000-0005-0000-0000-0000C7A10000}"/>
    <cellStyle name="20% - Accent1 4 4 2 9 4" xfId="41598" xr:uid="{00000000-0005-0000-0000-0000C8A10000}"/>
    <cellStyle name="20% - Accent1 4 4 3" xfId="41599" xr:uid="{00000000-0005-0000-0000-0000C9A10000}"/>
    <cellStyle name="20% - Accent1 4 4 3 10" xfId="41600" xr:uid="{00000000-0005-0000-0000-0000CAA10000}"/>
    <cellStyle name="20% - Accent1 4 4 3 10 2" xfId="41601" xr:uid="{00000000-0005-0000-0000-0000CBA10000}"/>
    <cellStyle name="20% - Accent1 4 4 3 10 2 2" xfId="41602" xr:uid="{00000000-0005-0000-0000-0000CCA10000}"/>
    <cellStyle name="20% - Accent1 4 4 3 10 3" xfId="41603" xr:uid="{00000000-0005-0000-0000-0000CDA10000}"/>
    <cellStyle name="20% - Accent1 4 4 3 11" xfId="41604" xr:uid="{00000000-0005-0000-0000-0000CEA10000}"/>
    <cellStyle name="20% - Accent1 4 4 3 11 2" xfId="41605" xr:uid="{00000000-0005-0000-0000-0000CFA10000}"/>
    <cellStyle name="20% - Accent1 4 4 3 11 2 2" xfId="41606" xr:uid="{00000000-0005-0000-0000-0000D0A10000}"/>
    <cellStyle name="20% - Accent1 4 4 3 11 3" xfId="41607" xr:uid="{00000000-0005-0000-0000-0000D1A10000}"/>
    <cellStyle name="20% - Accent1 4 4 3 12" xfId="41608" xr:uid="{00000000-0005-0000-0000-0000D2A10000}"/>
    <cellStyle name="20% - Accent1 4 4 3 12 2" xfId="41609" xr:uid="{00000000-0005-0000-0000-0000D3A10000}"/>
    <cellStyle name="20% - Accent1 4 4 3 13" xfId="41610" xr:uid="{00000000-0005-0000-0000-0000D4A10000}"/>
    <cellStyle name="20% - Accent1 4 4 3 13 2" xfId="41611" xr:uid="{00000000-0005-0000-0000-0000D5A10000}"/>
    <cellStyle name="20% - Accent1 4 4 3 14" xfId="41612" xr:uid="{00000000-0005-0000-0000-0000D6A10000}"/>
    <cellStyle name="20% - Accent1 4 4 3 2" xfId="41613" xr:uid="{00000000-0005-0000-0000-0000D7A10000}"/>
    <cellStyle name="20% - Accent1 4 4 3 2 10" xfId="41614" xr:uid="{00000000-0005-0000-0000-0000D8A10000}"/>
    <cellStyle name="20% - Accent1 4 4 3 2 10 2" xfId="41615" xr:uid="{00000000-0005-0000-0000-0000D9A10000}"/>
    <cellStyle name="20% - Accent1 4 4 3 2 11" xfId="41616" xr:uid="{00000000-0005-0000-0000-0000DAA10000}"/>
    <cellStyle name="20% - Accent1 4 4 3 2 2" xfId="41617" xr:uid="{00000000-0005-0000-0000-0000DBA10000}"/>
    <cellStyle name="20% - Accent1 4 4 3 2 2 2" xfId="41618" xr:uid="{00000000-0005-0000-0000-0000DCA10000}"/>
    <cellStyle name="20% - Accent1 4 4 3 2 2 2 2" xfId="41619" xr:uid="{00000000-0005-0000-0000-0000DDA10000}"/>
    <cellStyle name="20% - Accent1 4 4 3 2 2 2 2 2" xfId="41620" xr:uid="{00000000-0005-0000-0000-0000DEA10000}"/>
    <cellStyle name="20% - Accent1 4 4 3 2 2 2 2 2 2" xfId="41621" xr:uid="{00000000-0005-0000-0000-0000DFA10000}"/>
    <cellStyle name="20% - Accent1 4 4 3 2 2 2 2 3" xfId="41622" xr:uid="{00000000-0005-0000-0000-0000E0A10000}"/>
    <cellStyle name="20% - Accent1 4 4 3 2 2 2 3" xfId="41623" xr:uid="{00000000-0005-0000-0000-0000E1A10000}"/>
    <cellStyle name="20% - Accent1 4 4 3 2 2 2 3 2" xfId="41624" xr:uid="{00000000-0005-0000-0000-0000E2A10000}"/>
    <cellStyle name="20% - Accent1 4 4 3 2 2 2 4" xfId="41625" xr:uid="{00000000-0005-0000-0000-0000E3A10000}"/>
    <cellStyle name="20% - Accent1 4 4 3 2 2 3" xfId="41626" xr:uid="{00000000-0005-0000-0000-0000E4A10000}"/>
    <cellStyle name="20% - Accent1 4 4 3 2 2 3 2" xfId="41627" xr:uid="{00000000-0005-0000-0000-0000E5A10000}"/>
    <cellStyle name="20% - Accent1 4 4 3 2 2 3 2 2" xfId="41628" xr:uid="{00000000-0005-0000-0000-0000E6A10000}"/>
    <cellStyle name="20% - Accent1 4 4 3 2 2 3 2 2 2" xfId="41629" xr:uid="{00000000-0005-0000-0000-0000E7A10000}"/>
    <cellStyle name="20% - Accent1 4 4 3 2 2 3 2 3" xfId="41630" xr:uid="{00000000-0005-0000-0000-0000E8A10000}"/>
    <cellStyle name="20% - Accent1 4 4 3 2 2 3 3" xfId="41631" xr:uid="{00000000-0005-0000-0000-0000E9A10000}"/>
    <cellStyle name="20% - Accent1 4 4 3 2 2 3 3 2" xfId="41632" xr:uid="{00000000-0005-0000-0000-0000EAA10000}"/>
    <cellStyle name="20% - Accent1 4 4 3 2 2 3 4" xfId="41633" xr:uid="{00000000-0005-0000-0000-0000EBA10000}"/>
    <cellStyle name="20% - Accent1 4 4 3 2 2 4" xfId="41634" xr:uid="{00000000-0005-0000-0000-0000ECA10000}"/>
    <cellStyle name="20% - Accent1 4 4 3 2 2 4 2" xfId="41635" xr:uid="{00000000-0005-0000-0000-0000EDA10000}"/>
    <cellStyle name="20% - Accent1 4 4 3 2 2 4 2 2" xfId="41636" xr:uid="{00000000-0005-0000-0000-0000EEA10000}"/>
    <cellStyle name="20% - Accent1 4 4 3 2 2 4 2 2 2" xfId="41637" xr:uid="{00000000-0005-0000-0000-0000EFA10000}"/>
    <cellStyle name="20% - Accent1 4 4 3 2 2 4 2 3" xfId="41638" xr:uid="{00000000-0005-0000-0000-0000F0A10000}"/>
    <cellStyle name="20% - Accent1 4 4 3 2 2 4 3" xfId="41639" xr:uid="{00000000-0005-0000-0000-0000F1A10000}"/>
    <cellStyle name="20% - Accent1 4 4 3 2 2 4 3 2" xfId="41640" xr:uid="{00000000-0005-0000-0000-0000F2A10000}"/>
    <cellStyle name="20% - Accent1 4 4 3 2 2 4 4" xfId="41641" xr:uid="{00000000-0005-0000-0000-0000F3A10000}"/>
    <cellStyle name="20% - Accent1 4 4 3 2 2 5" xfId="41642" xr:uid="{00000000-0005-0000-0000-0000F4A10000}"/>
    <cellStyle name="20% - Accent1 4 4 3 2 2 5 2" xfId="41643" xr:uid="{00000000-0005-0000-0000-0000F5A10000}"/>
    <cellStyle name="20% - Accent1 4 4 3 2 2 5 2 2" xfId="41644" xr:uid="{00000000-0005-0000-0000-0000F6A10000}"/>
    <cellStyle name="20% - Accent1 4 4 3 2 2 5 3" xfId="41645" xr:uid="{00000000-0005-0000-0000-0000F7A10000}"/>
    <cellStyle name="20% - Accent1 4 4 3 2 2 6" xfId="41646" xr:uid="{00000000-0005-0000-0000-0000F8A10000}"/>
    <cellStyle name="20% - Accent1 4 4 3 2 2 6 2" xfId="41647" xr:uid="{00000000-0005-0000-0000-0000F9A10000}"/>
    <cellStyle name="20% - Accent1 4 4 3 2 2 6 2 2" xfId="41648" xr:uid="{00000000-0005-0000-0000-0000FAA10000}"/>
    <cellStyle name="20% - Accent1 4 4 3 2 2 6 3" xfId="41649" xr:uid="{00000000-0005-0000-0000-0000FBA10000}"/>
    <cellStyle name="20% - Accent1 4 4 3 2 2 7" xfId="41650" xr:uid="{00000000-0005-0000-0000-0000FCA10000}"/>
    <cellStyle name="20% - Accent1 4 4 3 2 2 7 2" xfId="41651" xr:uid="{00000000-0005-0000-0000-0000FDA10000}"/>
    <cellStyle name="20% - Accent1 4 4 3 2 2 8" xfId="41652" xr:uid="{00000000-0005-0000-0000-0000FEA10000}"/>
    <cellStyle name="20% - Accent1 4 4 3 2 2 8 2" xfId="41653" xr:uid="{00000000-0005-0000-0000-0000FFA10000}"/>
    <cellStyle name="20% - Accent1 4 4 3 2 2 9" xfId="41654" xr:uid="{00000000-0005-0000-0000-000000A20000}"/>
    <cellStyle name="20% - Accent1 4 4 3 2 3" xfId="41655" xr:uid="{00000000-0005-0000-0000-000001A20000}"/>
    <cellStyle name="20% - Accent1 4 4 3 2 3 2" xfId="41656" xr:uid="{00000000-0005-0000-0000-000002A20000}"/>
    <cellStyle name="20% - Accent1 4 4 3 2 3 2 2" xfId="41657" xr:uid="{00000000-0005-0000-0000-000003A20000}"/>
    <cellStyle name="20% - Accent1 4 4 3 2 3 2 2 2" xfId="41658" xr:uid="{00000000-0005-0000-0000-000004A20000}"/>
    <cellStyle name="20% - Accent1 4 4 3 2 3 2 2 2 2" xfId="41659" xr:uid="{00000000-0005-0000-0000-000005A20000}"/>
    <cellStyle name="20% - Accent1 4 4 3 2 3 2 2 3" xfId="41660" xr:uid="{00000000-0005-0000-0000-000006A20000}"/>
    <cellStyle name="20% - Accent1 4 4 3 2 3 2 3" xfId="41661" xr:uid="{00000000-0005-0000-0000-000007A20000}"/>
    <cellStyle name="20% - Accent1 4 4 3 2 3 2 3 2" xfId="41662" xr:uid="{00000000-0005-0000-0000-000008A20000}"/>
    <cellStyle name="20% - Accent1 4 4 3 2 3 2 4" xfId="41663" xr:uid="{00000000-0005-0000-0000-000009A20000}"/>
    <cellStyle name="20% - Accent1 4 4 3 2 3 3" xfId="41664" xr:uid="{00000000-0005-0000-0000-00000AA20000}"/>
    <cellStyle name="20% - Accent1 4 4 3 2 3 3 2" xfId="41665" xr:uid="{00000000-0005-0000-0000-00000BA20000}"/>
    <cellStyle name="20% - Accent1 4 4 3 2 3 3 2 2" xfId="41666" xr:uid="{00000000-0005-0000-0000-00000CA20000}"/>
    <cellStyle name="20% - Accent1 4 4 3 2 3 3 2 2 2" xfId="41667" xr:uid="{00000000-0005-0000-0000-00000DA20000}"/>
    <cellStyle name="20% - Accent1 4 4 3 2 3 3 2 3" xfId="41668" xr:uid="{00000000-0005-0000-0000-00000EA20000}"/>
    <cellStyle name="20% - Accent1 4 4 3 2 3 3 3" xfId="41669" xr:uid="{00000000-0005-0000-0000-00000FA20000}"/>
    <cellStyle name="20% - Accent1 4 4 3 2 3 3 3 2" xfId="41670" xr:uid="{00000000-0005-0000-0000-000010A20000}"/>
    <cellStyle name="20% - Accent1 4 4 3 2 3 3 4" xfId="41671" xr:uid="{00000000-0005-0000-0000-000011A20000}"/>
    <cellStyle name="20% - Accent1 4 4 3 2 3 4" xfId="41672" xr:uid="{00000000-0005-0000-0000-000012A20000}"/>
    <cellStyle name="20% - Accent1 4 4 3 2 3 4 2" xfId="41673" xr:uid="{00000000-0005-0000-0000-000013A20000}"/>
    <cellStyle name="20% - Accent1 4 4 3 2 3 4 2 2" xfId="41674" xr:uid="{00000000-0005-0000-0000-000014A20000}"/>
    <cellStyle name="20% - Accent1 4 4 3 2 3 4 2 2 2" xfId="41675" xr:uid="{00000000-0005-0000-0000-000015A20000}"/>
    <cellStyle name="20% - Accent1 4 4 3 2 3 4 2 3" xfId="41676" xr:uid="{00000000-0005-0000-0000-000016A20000}"/>
    <cellStyle name="20% - Accent1 4 4 3 2 3 4 3" xfId="41677" xr:uid="{00000000-0005-0000-0000-000017A20000}"/>
    <cellStyle name="20% - Accent1 4 4 3 2 3 4 3 2" xfId="41678" xr:uid="{00000000-0005-0000-0000-000018A20000}"/>
    <cellStyle name="20% - Accent1 4 4 3 2 3 4 4" xfId="41679" xr:uid="{00000000-0005-0000-0000-000019A20000}"/>
    <cellStyle name="20% - Accent1 4 4 3 2 3 5" xfId="41680" xr:uid="{00000000-0005-0000-0000-00001AA20000}"/>
    <cellStyle name="20% - Accent1 4 4 3 2 3 5 2" xfId="41681" xr:uid="{00000000-0005-0000-0000-00001BA20000}"/>
    <cellStyle name="20% - Accent1 4 4 3 2 3 5 2 2" xfId="41682" xr:uid="{00000000-0005-0000-0000-00001CA20000}"/>
    <cellStyle name="20% - Accent1 4 4 3 2 3 5 3" xfId="41683" xr:uid="{00000000-0005-0000-0000-00001DA20000}"/>
    <cellStyle name="20% - Accent1 4 4 3 2 3 6" xfId="41684" xr:uid="{00000000-0005-0000-0000-00001EA20000}"/>
    <cellStyle name="20% - Accent1 4 4 3 2 3 6 2" xfId="41685" xr:uid="{00000000-0005-0000-0000-00001FA20000}"/>
    <cellStyle name="20% - Accent1 4 4 3 2 3 6 2 2" xfId="41686" xr:uid="{00000000-0005-0000-0000-000020A20000}"/>
    <cellStyle name="20% - Accent1 4 4 3 2 3 6 3" xfId="41687" xr:uid="{00000000-0005-0000-0000-000021A20000}"/>
    <cellStyle name="20% - Accent1 4 4 3 2 3 7" xfId="41688" xr:uid="{00000000-0005-0000-0000-000022A20000}"/>
    <cellStyle name="20% - Accent1 4 4 3 2 3 7 2" xfId="41689" xr:uid="{00000000-0005-0000-0000-000023A20000}"/>
    <cellStyle name="20% - Accent1 4 4 3 2 3 8" xfId="41690" xr:uid="{00000000-0005-0000-0000-000024A20000}"/>
    <cellStyle name="20% - Accent1 4 4 3 2 3 8 2" xfId="41691" xr:uid="{00000000-0005-0000-0000-000025A20000}"/>
    <cellStyle name="20% - Accent1 4 4 3 2 3 9" xfId="41692" xr:uid="{00000000-0005-0000-0000-000026A20000}"/>
    <cellStyle name="20% - Accent1 4 4 3 2 4" xfId="41693" xr:uid="{00000000-0005-0000-0000-000027A20000}"/>
    <cellStyle name="20% - Accent1 4 4 3 2 4 2" xfId="41694" xr:uid="{00000000-0005-0000-0000-000028A20000}"/>
    <cellStyle name="20% - Accent1 4 4 3 2 4 2 2" xfId="41695" xr:uid="{00000000-0005-0000-0000-000029A20000}"/>
    <cellStyle name="20% - Accent1 4 4 3 2 4 2 2 2" xfId="41696" xr:uid="{00000000-0005-0000-0000-00002AA20000}"/>
    <cellStyle name="20% - Accent1 4 4 3 2 4 2 3" xfId="41697" xr:uid="{00000000-0005-0000-0000-00002BA20000}"/>
    <cellStyle name="20% - Accent1 4 4 3 2 4 3" xfId="41698" xr:uid="{00000000-0005-0000-0000-00002CA20000}"/>
    <cellStyle name="20% - Accent1 4 4 3 2 4 3 2" xfId="41699" xr:uid="{00000000-0005-0000-0000-00002DA20000}"/>
    <cellStyle name="20% - Accent1 4 4 3 2 4 4" xfId="41700" xr:uid="{00000000-0005-0000-0000-00002EA20000}"/>
    <cellStyle name="20% - Accent1 4 4 3 2 5" xfId="41701" xr:uid="{00000000-0005-0000-0000-00002FA20000}"/>
    <cellStyle name="20% - Accent1 4 4 3 2 5 2" xfId="41702" xr:uid="{00000000-0005-0000-0000-000030A20000}"/>
    <cellStyle name="20% - Accent1 4 4 3 2 5 2 2" xfId="41703" xr:uid="{00000000-0005-0000-0000-000031A20000}"/>
    <cellStyle name="20% - Accent1 4 4 3 2 5 2 2 2" xfId="41704" xr:uid="{00000000-0005-0000-0000-000032A20000}"/>
    <cellStyle name="20% - Accent1 4 4 3 2 5 2 3" xfId="41705" xr:uid="{00000000-0005-0000-0000-000033A20000}"/>
    <cellStyle name="20% - Accent1 4 4 3 2 5 3" xfId="41706" xr:uid="{00000000-0005-0000-0000-000034A20000}"/>
    <cellStyle name="20% - Accent1 4 4 3 2 5 3 2" xfId="41707" xr:uid="{00000000-0005-0000-0000-000035A20000}"/>
    <cellStyle name="20% - Accent1 4 4 3 2 5 4" xfId="41708" xr:uid="{00000000-0005-0000-0000-000036A20000}"/>
    <cellStyle name="20% - Accent1 4 4 3 2 6" xfId="41709" xr:uid="{00000000-0005-0000-0000-000037A20000}"/>
    <cellStyle name="20% - Accent1 4 4 3 2 6 2" xfId="41710" xr:uid="{00000000-0005-0000-0000-000038A20000}"/>
    <cellStyle name="20% - Accent1 4 4 3 2 6 2 2" xfId="41711" xr:uid="{00000000-0005-0000-0000-000039A20000}"/>
    <cellStyle name="20% - Accent1 4 4 3 2 6 2 2 2" xfId="41712" xr:uid="{00000000-0005-0000-0000-00003AA20000}"/>
    <cellStyle name="20% - Accent1 4 4 3 2 6 2 3" xfId="41713" xr:uid="{00000000-0005-0000-0000-00003BA20000}"/>
    <cellStyle name="20% - Accent1 4 4 3 2 6 3" xfId="41714" xr:uid="{00000000-0005-0000-0000-00003CA20000}"/>
    <cellStyle name="20% - Accent1 4 4 3 2 6 3 2" xfId="41715" xr:uid="{00000000-0005-0000-0000-00003DA20000}"/>
    <cellStyle name="20% - Accent1 4 4 3 2 6 4" xfId="41716" xr:uid="{00000000-0005-0000-0000-00003EA20000}"/>
    <cellStyle name="20% - Accent1 4 4 3 2 7" xfId="41717" xr:uid="{00000000-0005-0000-0000-00003FA20000}"/>
    <cellStyle name="20% - Accent1 4 4 3 2 7 2" xfId="41718" xr:uid="{00000000-0005-0000-0000-000040A20000}"/>
    <cellStyle name="20% - Accent1 4 4 3 2 7 2 2" xfId="41719" xr:uid="{00000000-0005-0000-0000-000041A20000}"/>
    <cellStyle name="20% - Accent1 4 4 3 2 7 3" xfId="41720" xr:uid="{00000000-0005-0000-0000-000042A20000}"/>
    <cellStyle name="20% - Accent1 4 4 3 2 8" xfId="41721" xr:uid="{00000000-0005-0000-0000-000043A20000}"/>
    <cellStyle name="20% - Accent1 4 4 3 2 8 2" xfId="41722" xr:uid="{00000000-0005-0000-0000-000044A20000}"/>
    <cellStyle name="20% - Accent1 4 4 3 2 8 2 2" xfId="41723" xr:uid="{00000000-0005-0000-0000-000045A20000}"/>
    <cellStyle name="20% - Accent1 4 4 3 2 8 3" xfId="41724" xr:uid="{00000000-0005-0000-0000-000046A20000}"/>
    <cellStyle name="20% - Accent1 4 4 3 2 9" xfId="41725" xr:uid="{00000000-0005-0000-0000-000047A20000}"/>
    <cellStyle name="20% - Accent1 4 4 3 2 9 2" xfId="41726" xr:uid="{00000000-0005-0000-0000-000048A20000}"/>
    <cellStyle name="20% - Accent1 4 4 3 3" xfId="41727" xr:uid="{00000000-0005-0000-0000-000049A20000}"/>
    <cellStyle name="20% - Accent1 4 4 3 3 10" xfId="41728" xr:uid="{00000000-0005-0000-0000-00004AA20000}"/>
    <cellStyle name="20% - Accent1 4 4 3 3 10 2" xfId="41729" xr:uid="{00000000-0005-0000-0000-00004BA20000}"/>
    <cellStyle name="20% - Accent1 4 4 3 3 11" xfId="41730" xr:uid="{00000000-0005-0000-0000-00004CA20000}"/>
    <cellStyle name="20% - Accent1 4 4 3 3 2" xfId="41731" xr:uid="{00000000-0005-0000-0000-00004DA20000}"/>
    <cellStyle name="20% - Accent1 4 4 3 3 2 2" xfId="41732" xr:uid="{00000000-0005-0000-0000-00004EA20000}"/>
    <cellStyle name="20% - Accent1 4 4 3 3 2 2 2" xfId="41733" xr:uid="{00000000-0005-0000-0000-00004FA20000}"/>
    <cellStyle name="20% - Accent1 4 4 3 3 2 2 2 2" xfId="41734" xr:uid="{00000000-0005-0000-0000-000050A20000}"/>
    <cellStyle name="20% - Accent1 4 4 3 3 2 2 2 2 2" xfId="41735" xr:uid="{00000000-0005-0000-0000-000051A20000}"/>
    <cellStyle name="20% - Accent1 4 4 3 3 2 2 2 3" xfId="41736" xr:uid="{00000000-0005-0000-0000-000052A20000}"/>
    <cellStyle name="20% - Accent1 4 4 3 3 2 2 3" xfId="41737" xr:uid="{00000000-0005-0000-0000-000053A20000}"/>
    <cellStyle name="20% - Accent1 4 4 3 3 2 2 3 2" xfId="41738" xr:uid="{00000000-0005-0000-0000-000054A20000}"/>
    <cellStyle name="20% - Accent1 4 4 3 3 2 2 4" xfId="41739" xr:uid="{00000000-0005-0000-0000-000055A20000}"/>
    <cellStyle name="20% - Accent1 4 4 3 3 2 3" xfId="41740" xr:uid="{00000000-0005-0000-0000-000056A20000}"/>
    <cellStyle name="20% - Accent1 4 4 3 3 2 3 2" xfId="41741" xr:uid="{00000000-0005-0000-0000-000057A20000}"/>
    <cellStyle name="20% - Accent1 4 4 3 3 2 3 2 2" xfId="41742" xr:uid="{00000000-0005-0000-0000-000058A20000}"/>
    <cellStyle name="20% - Accent1 4 4 3 3 2 3 2 2 2" xfId="41743" xr:uid="{00000000-0005-0000-0000-000059A20000}"/>
    <cellStyle name="20% - Accent1 4 4 3 3 2 3 2 3" xfId="41744" xr:uid="{00000000-0005-0000-0000-00005AA20000}"/>
    <cellStyle name="20% - Accent1 4 4 3 3 2 3 3" xfId="41745" xr:uid="{00000000-0005-0000-0000-00005BA20000}"/>
    <cellStyle name="20% - Accent1 4 4 3 3 2 3 3 2" xfId="41746" xr:uid="{00000000-0005-0000-0000-00005CA20000}"/>
    <cellStyle name="20% - Accent1 4 4 3 3 2 3 4" xfId="41747" xr:uid="{00000000-0005-0000-0000-00005DA20000}"/>
    <cellStyle name="20% - Accent1 4 4 3 3 2 4" xfId="41748" xr:uid="{00000000-0005-0000-0000-00005EA20000}"/>
    <cellStyle name="20% - Accent1 4 4 3 3 2 4 2" xfId="41749" xr:uid="{00000000-0005-0000-0000-00005FA20000}"/>
    <cellStyle name="20% - Accent1 4 4 3 3 2 4 2 2" xfId="41750" xr:uid="{00000000-0005-0000-0000-000060A20000}"/>
    <cellStyle name="20% - Accent1 4 4 3 3 2 4 2 2 2" xfId="41751" xr:uid="{00000000-0005-0000-0000-000061A20000}"/>
    <cellStyle name="20% - Accent1 4 4 3 3 2 4 2 3" xfId="41752" xr:uid="{00000000-0005-0000-0000-000062A20000}"/>
    <cellStyle name="20% - Accent1 4 4 3 3 2 4 3" xfId="41753" xr:uid="{00000000-0005-0000-0000-000063A20000}"/>
    <cellStyle name="20% - Accent1 4 4 3 3 2 4 3 2" xfId="41754" xr:uid="{00000000-0005-0000-0000-000064A20000}"/>
    <cellStyle name="20% - Accent1 4 4 3 3 2 4 4" xfId="41755" xr:uid="{00000000-0005-0000-0000-000065A20000}"/>
    <cellStyle name="20% - Accent1 4 4 3 3 2 5" xfId="41756" xr:uid="{00000000-0005-0000-0000-000066A20000}"/>
    <cellStyle name="20% - Accent1 4 4 3 3 2 5 2" xfId="41757" xr:uid="{00000000-0005-0000-0000-000067A20000}"/>
    <cellStyle name="20% - Accent1 4 4 3 3 2 5 2 2" xfId="41758" xr:uid="{00000000-0005-0000-0000-000068A20000}"/>
    <cellStyle name="20% - Accent1 4 4 3 3 2 5 3" xfId="41759" xr:uid="{00000000-0005-0000-0000-000069A20000}"/>
    <cellStyle name="20% - Accent1 4 4 3 3 2 6" xfId="41760" xr:uid="{00000000-0005-0000-0000-00006AA20000}"/>
    <cellStyle name="20% - Accent1 4 4 3 3 2 6 2" xfId="41761" xr:uid="{00000000-0005-0000-0000-00006BA20000}"/>
    <cellStyle name="20% - Accent1 4 4 3 3 2 6 2 2" xfId="41762" xr:uid="{00000000-0005-0000-0000-00006CA20000}"/>
    <cellStyle name="20% - Accent1 4 4 3 3 2 6 3" xfId="41763" xr:uid="{00000000-0005-0000-0000-00006DA20000}"/>
    <cellStyle name="20% - Accent1 4 4 3 3 2 7" xfId="41764" xr:uid="{00000000-0005-0000-0000-00006EA20000}"/>
    <cellStyle name="20% - Accent1 4 4 3 3 2 7 2" xfId="41765" xr:uid="{00000000-0005-0000-0000-00006FA20000}"/>
    <cellStyle name="20% - Accent1 4 4 3 3 2 8" xfId="41766" xr:uid="{00000000-0005-0000-0000-000070A20000}"/>
    <cellStyle name="20% - Accent1 4 4 3 3 2 8 2" xfId="41767" xr:uid="{00000000-0005-0000-0000-000071A20000}"/>
    <cellStyle name="20% - Accent1 4 4 3 3 2 9" xfId="41768" xr:uid="{00000000-0005-0000-0000-000072A20000}"/>
    <cellStyle name="20% - Accent1 4 4 3 3 3" xfId="41769" xr:uid="{00000000-0005-0000-0000-000073A20000}"/>
    <cellStyle name="20% - Accent1 4 4 3 3 3 2" xfId="41770" xr:uid="{00000000-0005-0000-0000-000074A20000}"/>
    <cellStyle name="20% - Accent1 4 4 3 3 3 2 2" xfId="41771" xr:uid="{00000000-0005-0000-0000-000075A20000}"/>
    <cellStyle name="20% - Accent1 4 4 3 3 3 2 2 2" xfId="41772" xr:uid="{00000000-0005-0000-0000-000076A20000}"/>
    <cellStyle name="20% - Accent1 4 4 3 3 3 2 2 2 2" xfId="41773" xr:uid="{00000000-0005-0000-0000-000077A20000}"/>
    <cellStyle name="20% - Accent1 4 4 3 3 3 2 2 3" xfId="41774" xr:uid="{00000000-0005-0000-0000-000078A20000}"/>
    <cellStyle name="20% - Accent1 4 4 3 3 3 2 3" xfId="41775" xr:uid="{00000000-0005-0000-0000-000079A20000}"/>
    <cellStyle name="20% - Accent1 4 4 3 3 3 2 3 2" xfId="41776" xr:uid="{00000000-0005-0000-0000-00007AA20000}"/>
    <cellStyle name="20% - Accent1 4 4 3 3 3 2 4" xfId="41777" xr:uid="{00000000-0005-0000-0000-00007BA20000}"/>
    <cellStyle name="20% - Accent1 4 4 3 3 3 3" xfId="41778" xr:uid="{00000000-0005-0000-0000-00007CA20000}"/>
    <cellStyle name="20% - Accent1 4 4 3 3 3 3 2" xfId="41779" xr:uid="{00000000-0005-0000-0000-00007DA20000}"/>
    <cellStyle name="20% - Accent1 4 4 3 3 3 3 2 2" xfId="41780" xr:uid="{00000000-0005-0000-0000-00007EA20000}"/>
    <cellStyle name="20% - Accent1 4 4 3 3 3 3 2 2 2" xfId="41781" xr:uid="{00000000-0005-0000-0000-00007FA20000}"/>
    <cellStyle name="20% - Accent1 4 4 3 3 3 3 2 3" xfId="41782" xr:uid="{00000000-0005-0000-0000-000080A20000}"/>
    <cellStyle name="20% - Accent1 4 4 3 3 3 3 3" xfId="41783" xr:uid="{00000000-0005-0000-0000-000081A20000}"/>
    <cellStyle name="20% - Accent1 4 4 3 3 3 3 3 2" xfId="41784" xr:uid="{00000000-0005-0000-0000-000082A20000}"/>
    <cellStyle name="20% - Accent1 4 4 3 3 3 3 4" xfId="41785" xr:uid="{00000000-0005-0000-0000-000083A20000}"/>
    <cellStyle name="20% - Accent1 4 4 3 3 3 4" xfId="41786" xr:uid="{00000000-0005-0000-0000-000084A20000}"/>
    <cellStyle name="20% - Accent1 4 4 3 3 3 4 2" xfId="41787" xr:uid="{00000000-0005-0000-0000-000085A20000}"/>
    <cellStyle name="20% - Accent1 4 4 3 3 3 4 2 2" xfId="41788" xr:uid="{00000000-0005-0000-0000-000086A20000}"/>
    <cellStyle name="20% - Accent1 4 4 3 3 3 4 2 2 2" xfId="41789" xr:uid="{00000000-0005-0000-0000-000087A20000}"/>
    <cellStyle name="20% - Accent1 4 4 3 3 3 4 2 3" xfId="41790" xr:uid="{00000000-0005-0000-0000-000088A20000}"/>
    <cellStyle name="20% - Accent1 4 4 3 3 3 4 3" xfId="41791" xr:uid="{00000000-0005-0000-0000-000089A20000}"/>
    <cellStyle name="20% - Accent1 4 4 3 3 3 4 3 2" xfId="41792" xr:uid="{00000000-0005-0000-0000-00008AA20000}"/>
    <cellStyle name="20% - Accent1 4 4 3 3 3 4 4" xfId="41793" xr:uid="{00000000-0005-0000-0000-00008BA20000}"/>
    <cellStyle name="20% - Accent1 4 4 3 3 3 5" xfId="41794" xr:uid="{00000000-0005-0000-0000-00008CA20000}"/>
    <cellStyle name="20% - Accent1 4 4 3 3 3 5 2" xfId="41795" xr:uid="{00000000-0005-0000-0000-00008DA20000}"/>
    <cellStyle name="20% - Accent1 4 4 3 3 3 5 2 2" xfId="41796" xr:uid="{00000000-0005-0000-0000-00008EA20000}"/>
    <cellStyle name="20% - Accent1 4 4 3 3 3 5 3" xfId="41797" xr:uid="{00000000-0005-0000-0000-00008FA20000}"/>
    <cellStyle name="20% - Accent1 4 4 3 3 3 6" xfId="41798" xr:uid="{00000000-0005-0000-0000-000090A20000}"/>
    <cellStyle name="20% - Accent1 4 4 3 3 3 6 2" xfId="41799" xr:uid="{00000000-0005-0000-0000-000091A20000}"/>
    <cellStyle name="20% - Accent1 4 4 3 3 3 6 2 2" xfId="41800" xr:uid="{00000000-0005-0000-0000-000092A20000}"/>
    <cellStyle name="20% - Accent1 4 4 3 3 3 6 3" xfId="41801" xr:uid="{00000000-0005-0000-0000-000093A20000}"/>
    <cellStyle name="20% - Accent1 4 4 3 3 3 7" xfId="41802" xr:uid="{00000000-0005-0000-0000-000094A20000}"/>
    <cellStyle name="20% - Accent1 4 4 3 3 3 7 2" xfId="41803" xr:uid="{00000000-0005-0000-0000-000095A20000}"/>
    <cellStyle name="20% - Accent1 4 4 3 3 3 8" xfId="41804" xr:uid="{00000000-0005-0000-0000-000096A20000}"/>
    <cellStyle name="20% - Accent1 4 4 3 3 3 8 2" xfId="41805" xr:uid="{00000000-0005-0000-0000-000097A20000}"/>
    <cellStyle name="20% - Accent1 4 4 3 3 3 9" xfId="41806" xr:uid="{00000000-0005-0000-0000-000098A20000}"/>
    <cellStyle name="20% - Accent1 4 4 3 3 4" xfId="41807" xr:uid="{00000000-0005-0000-0000-000099A20000}"/>
    <cellStyle name="20% - Accent1 4 4 3 3 4 2" xfId="41808" xr:uid="{00000000-0005-0000-0000-00009AA20000}"/>
    <cellStyle name="20% - Accent1 4 4 3 3 4 2 2" xfId="41809" xr:uid="{00000000-0005-0000-0000-00009BA20000}"/>
    <cellStyle name="20% - Accent1 4 4 3 3 4 2 2 2" xfId="41810" xr:uid="{00000000-0005-0000-0000-00009CA20000}"/>
    <cellStyle name="20% - Accent1 4 4 3 3 4 2 3" xfId="41811" xr:uid="{00000000-0005-0000-0000-00009DA20000}"/>
    <cellStyle name="20% - Accent1 4 4 3 3 4 3" xfId="41812" xr:uid="{00000000-0005-0000-0000-00009EA20000}"/>
    <cellStyle name="20% - Accent1 4 4 3 3 4 3 2" xfId="41813" xr:uid="{00000000-0005-0000-0000-00009FA20000}"/>
    <cellStyle name="20% - Accent1 4 4 3 3 4 4" xfId="41814" xr:uid="{00000000-0005-0000-0000-0000A0A20000}"/>
    <cellStyle name="20% - Accent1 4 4 3 3 5" xfId="41815" xr:uid="{00000000-0005-0000-0000-0000A1A20000}"/>
    <cellStyle name="20% - Accent1 4 4 3 3 5 2" xfId="41816" xr:uid="{00000000-0005-0000-0000-0000A2A20000}"/>
    <cellStyle name="20% - Accent1 4 4 3 3 5 2 2" xfId="41817" xr:uid="{00000000-0005-0000-0000-0000A3A20000}"/>
    <cellStyle name="20% - Accent1 4 4 3 3 5 2 2 2" xfId="41818" xr:uid="{00000000-0005-0000-0000-0000A4A20000}"/>
    <cellStyle name="20% - Accent1 4 4 3 3 5 2 3" xfId="41819" xr:uid="{00000000-0005-0000-0000-0000A5A20000}"/>
    <cellStyle name="20% - Accent1 4 4 3 3 5 3" xfId="41820" xr:uid="{00000000-0005-0000-0000-0000A6A20000}"/>
    <cellStyle name="20% - Accent1 4 4 3 3 5 3 2" xfId="41821" xr:uid="{00000000-0005-0000-0000-0000A7A20000}"/>
    <cellStyle name="20% - Accent1 4 4 3 3 5 4" xfId="41822" xr:uid="{00000000-0005-0000-0000-0000A8A20000}"/>
    <cellStyle name="20% - Accent1 4 4 3 3 6" xfId="41823" xr:uid="{00000000-0005-0000-0000-0000A9A20000}"/>
    <cellStyle name="20% - Accent1 4 4 3 3 6 2" xfId="41824" xr:uid="{00000000-0005-0000-0000-0000AAA20000}"/>
    <cellStyle name="20% - Accent1 4 4 3 3 6 2 2" xfId="41825" xr:uid="{00000000-0005-0000-0000-0000ABA20000}"/>
    <cellStyle name="20% - Accent1 4 4 3 3 6 2 2 2" xfId="41826" xr:uid="{00000000-0005-0000-0000-0000ACA20000}"/>
    <cellStyle name="20% - Accent1 4 4 3 3 6 2 3" xfId="41827" xr:uid="{00000000-0005-0000-0000-0000ADA20000}"/>
    <cellStyle name="20% - Accent1 4 4 3 3 6 3" xfId="41828" xr:uid="{00000000-0005-0000-0000-0000AEA20000}"/>
    <cellStyle name="20% - Accent1 4 4 3 3 6 3 2" xfId="41829" xr:uid="{00000000-0005-0000-0000-0000AFA20000}"/>
    <cellStyle name="20% - Accent1 4 4 3 3 6 4" xfId="41830" xr:uid="{00000000-0005-0000-0000-0000B0A20000}"/>
    <cellStyle name="20% - Accent1 4 4 3 3 7" xfId="41831" xr:uid="{00000000-0005-0000-0000-0000B1A20000}"/>
    <cellStyle name="20% - Accent1 4 4 3 3 7 2" xfId="41832" xr:uid="{00000000-0005-0000-0000-0000B2A20000}"/>
    <cellStyle name="20% - Accent1 4 4 3 3 7 2 2" xfId="41833" xr:uid="{00000000-0005-0000-0000-0000B3A20000}"/>
    <cellStyle name="20% - Accent1 4 4 3 3 7 3" xfId="41834" xr:uid="{00000000-0005-0000-0000-0000B4A20000}"/>
    <cellStyle name="20% - Accent1 4 4 3 3 8" xfId="41835" xr:uid="{00000000-0005-0000-0000-0000B5A20000}"/>
    <cellStyle name="20% - Accent1 4 4 3 3 8 2" xfId="41836" xr:uid="{00000000-0005-0000-0000-0000B6A20000}"/>
    <cellStyle name="20% - Accent1 4 4 3 3 8 2 2" xfId="41837" xr:uid="{00000000-0005-0000-0000-0000B7A20000}"/>
    <cellStyle name="20% - Accent1 4 4 3 3 8 3" xfId="41838" xr:uid="{00000000-0005-0000-0000-0000B8A20000}"/>
    <cellStyle name="20% - Accent1 4 4 3 3 9" xfId="41839" xr:uid="{00000000-0005-0000-0000-0000B9A20000}"/>
    <cellStyle name="20% - Accent1 4 4 3 3 9 2" xfId="41840" xr:uid="{00000000-0005-0000-0000-0000BAA20000}"/>
    <cellStyle name="20% - Accent1 4 4 3 4" xfId="41841" xr:uid="{00000000-0005-0000-0000-0000BBA20000}"/>
    <cellStyle name="20% - Accent1 4 4 3 4 10" xfId="41842" xr:uid="{00000000-0005-0000-0000-0000BCA20000}"/>
    <cellStyle name="20% - Accent1 4 4 3 4 10 2" xfId="41843" xr:uid="{00000000-0005-0000-0000-0000BDA20000}"/>
    <cellStyle name="20% - Accent1 4 4 3 4 11" xfId="41844" xr:uid="{00000000-0005-0000-0000-0000BEA20000}"/>
    <cellStyle name="20% - Accent1 4 4 3 4 2" xfId="41845" xr:uid="{00000000-0005-0000-0000-0000BFA20000}"/>
    <cellStyle name="20% - Accent1 4 4 3 4 2 2" xfId="41846" xr:uid="{00000000-0005-0000-0000-0000C0A20000}"/>
    <cellStyle name="20% - Accent1 4 4 3 4 2 2 2" xfId="41847" xr:uid="{00000000-0005-0000-0000-0000C1A20000}"/>
    <cellStyle name="20% - Accent1 4 4 3 4 2 2 2 2" xfId="41848" xr:uid="{00000000-0005-0000-0000-0000C2A20000}"/>
    <cellStyle name="20% - Accent1 4 4 3 4 2 2 2 2 2" xfId="41849" xr:uid="{00000000-0005-0000-0000-0000C3A20000}"/>
    <cellStyle name="20% - Accent1 4 4 3 4 2 2 2 3" xfId="41850" xr:uid="{00000000-0005-0000-0000-0000C4A20000}"/>
    <cellStyle name="20% - Accent1 4 4 3 4 2 2 3" xfId="41851" xr:uid="{00000000-0005-0000-0000-0000C5A20000}"/>
    <cellStyle name="20% - Accent1 4 4 3 4 2 2 3 2" xfId="41852" xr:uid="{00000000-0005-0000-0000-0000C6A20000}"/>
    <cellStyle name="20% - Accent1 4 4 3 4 2 2 4" xfId="41853" xr:uid="{00000000-0005-0000-0000-0000C7A20000}"/>
    <cellStyle name="20% - Accent1 4 4 3 4 2 3" xfId="41854" xr:uid="{00000000-0005-0000-0000-0000C8A20000}"/>
    <cellStyle name="20% - Accent1 4 4 3 4 2 3 2" xfId="41855" xr:uid="{00000000-0005-0000-0000-0000C9A20000}"/>
    <cellStyle name="20% - Accent1 4 4 3 4 2 3 2 2" xfId="41856" xr:uid="{00000000-0005-0000-0000-0000CAA20000}"/>
    <cellStyle name="20% - Accent1 4 4 3 4 2 3 2 2 2" xfId="41857" xr:uid="{00000000-0005-0000-0000-0000CBA20000}"/>
    <cellStyle name="20% - Accent1 4 4 3 4 2 3 2 3" xfId="41858" xr:uid="{00000000-0005-0000-0000-0000CCA20000}"/>
    <cellStyle name="20% - Accent1 4 4 3 4 2 3 3" xfId="41859" xr:uid="{00000000-0005-0000-0000-0000CDA20000}"/>
    <cellStyle name="20% - Accent1 4 4 3 4 2 3 3 2" xfId="41860" xr:uid="{00000000-0005-0000-0000-0000CEA20000}"/>
    <cellStyle name="20% - Accent1 4 4 3 4 2 3 4" xfId="41861" xr:uid="{00000000-0005-0000-0000-0000CFA20000}"/>
    <cellStyle name="20% - Accent1 4 4 3 4 2 4" xfId="41862" xr:uid="{00000000-0005-0000-0000-0000D0A20000}"/>
    <cellStyle name="20% - Accent1 4 4 3 4 2 4 2" xfId="41863" xr:uid="{00000000-0005-0000-0000-0000D1A20000}"/>
    <cellStyle name="20% - Accent1 4 4 3 4 2 4 2 2" xfId="41864" xr:uid="{00000000-0005-0000-0000-0000D2A20000}"/>
    <cellStyle name="20% - Accent1 4 4 3 4 2 4 2 2 2" xfId="41865" xr:uid="{00000000-0005-0000-0000-0000D3A20000}"/>
    <cellStyle name="20% - Accent1 4 4 3 4 2 4 2 3" xfId="41866" xr:uid="{00000000-0005-0000-0000-0000D4A20000}"/>
    <cellStyle name="20% - Accent1 4 4 3 4 2 4 3" xfId="41867" xr:uid="{00000000-0005-0000-0000-0000D5A20000}"/>
    <cellStyle name="20% - Accent1 4 4 3 4 2 4 3 2" xfId="41868" xr:uid="{00000000-0005-0000-0000-0000D6A20000}"/>
    <cellStyle name="20% - Accent1 4 4 3 4 2 4 4" xfId="41869" xr:uid="{00000000-0005-0000-0000-0000D7A20000}"/>
    <cellStyle name="20% - Accent1 4 4 3 4 2 5" xfId="41870" xr:uid="{00000000-0005-0000-0000-0000D8A20000}"/>
    <cellStyle name="20% - Accent1 4 4 3 4 2 5 2" xfId="41871" xr:uid="{00000000-0005-0000-0000-0000D9A20000}"/>
    <cellStyle name="20% - Accent1 4 4 3 4 2 5 2 2" xfId="41872" xr:uid="{00000000-0005-0000-0000-0000DAA20000}"/>
    <cellStyle name="20% - Accent1 4 4 3 4 2 5 3" xfId="41873" xr:uid="{00000000-0005-0000-0000-0000DBA20000}"/>
    <cellStyle name="20% - Accent1 4 4 3 4 2 6" xfId="41874" xr:uid="{00000000-0005-0000-0000-0000DCA20000}"/>
    <cellStyle name="20% - Accent1 4 4 3 4 2 6 2" xfId="41875" xr:uid="{00000000-0005-0000-0000-0000DDA20000}"/>
    <cellStyle name="20% - Accent1 4 4 3 4 2 6 2 2" xfId="41876" xr:uid="{00000000-0005-0000-0000-0000DEA20000}"/>
    <cellStyle name="20% - Accent1 4 4 3 4 2 6 3" xfId="41877" xr:uid="{00000000-0005-0000-0000-0000DFA20000}"/>
    <cellStyle name="20% - Accent1 4 4 3 4 2 7" xfId="41878" xr:uid="{00000000-0005-0000-0000-0000E0A20000}"/>
    <cellStyle name="20% - Accent1 4 4 3 4 2 7 2" xfId="41879" xr:uid="{00000000-0005-0000-0000-0000E1A20000}"/>
    <cellStyle name="20% - Accent1 4 4 3 4 2 8" xfId="41880" xr:uid="{00000000-0005-0000-0000-0000E2A20000}"/>
    <cellStyle name="20% - Accent1 4 4 3 4 2 8 2" xfId="41881" xr:uid="{00000000-0005-0000-0000-0000E3A20000}"/>
    <cellStyle name="20% - Accent1 4 4 3 4 2 9" xfId="41882" xr:uid="{00000000-0005-0000-0000-0000E4A20000}"/>
    <cellStyle name="20% - Accent1 4 4 3 4 3" xfId="41883" xr:uid="{00000000-0005-0000-0000-0000E5A20000}"/>
    <cellStyle name="20% - Accent1 4 4 3 4 3 2" xfId="41884" xr:uid="{00000000-0005-0000-0000-0000E6A20000}"/>
    <cellStyle name="20% - Accent1 4 4 3 4 3 2 2" xfId="41885" xr:uid="{00000000-0005-0000-0000-0000E7A20000}"/>
    <cellStyle name="20% - Accent1 4 4 3 4 3 2 2 2" xfId="41886" xr:uid="{00000000-0005-0000-0000-0000E8A20000}"/>
    <cellStyle name="20% - Accent1 4 4 3 4 3 2 2 2 2" xfId="41887" xr:uid="{00000000-0005-0000-0000-0000E9A20000}"/>
    <cellStyle name="20% - Accent1 4 4 3 4 3 2 2 3" xfId="41888" xr:uid="{00000000-0005-0000-0000-0000EAA20000}"/>
    <cellStyle name="20% - Accent1 4 4 3 4 3 2 3" xfId="41889" xr:uid="{00000000-0005-0000-0000-0000EBA20000}"/>
    <cellStyle name="20% - Accent1 4 4 3 4 3 2 3 2" xfId="41890" xr:uid="{00000000-0005-0000-0000-0000ECA20000}"/>
    <cellStyle name="20% - Accent1 4 4 3 4 3 2 4" xfId="41891" xr:uid="{00000000-0005-0000-0000-0000EDA20000}"/>
    <cellStyle name="20% - Accent1 4 4 3 4 3 3" xfId="41892" xr:uid="{00000000-0005-0000-0000-0000EEA20000}"/>
    <cellStyle name="20% - Accent1 4 4 3 4 3 3 2" xfId="41893" xr:uid="{00000000-0005-0000-0000-0000EFA20000}"/>
    <cellStyle name="20% - Accent1 4 4 3 4 3 3 2 2" xfId="41894" xr:uid="{00000000-0005-0000-0000-0000F0A20000}"/>
    <cellStyle name="20% - Accent1 4 4 3 4 3 3 2 2 2" xfId="41895" xr:uid="{00000000-0005-0000-0000-0000F1A20000}"/>
    <cellStyle name="20% - Accent1 4 4 3 4 3 3 2 3" xfId="41896" xr:uid="{00000000-0005-0000-0000-0000F2A20000}"/>
    <cellStyle name="20% - Accent1 4 4 3 4 3 3 3" xfId="41897" xr:uid="{00000000-0005-0000-0000-0000F3A20000}"/>
    <cellStyle name="20% - Accent1 4 4 3 4 3 3 3 2" xfId="41898" xr:uid="{00000000-0005-0000-0000-0000F4A20000}"/>
    <cellStyle name="20% - Accent1 4 4 3 4 3 3 4" xfId="41899" xr:uid="{00000000-0005-0000-0000-0000F5A20000}"/>
    <cellStyle name="20% - Accent1 4 4 3 4 3 4" xfId="41900" xr:uid="{00000000-0005-0000-0000-0000F6A20000}"/>
    <cellStyle name="20% - Accent1 4 4 3 4 3 4 2" xfId="41901" xr:uid="{00000000-0005-0000-0000-0000F7A20000}"/>
    <cellStyle name="20% - Accent1 4 4 3 4 3 4 2 2" xfId="41902" xr:uid="{00000000-0005-0000-0000-0000F8A20000}"/>
    <cellStyle name="20% - Accent1 4 4 3 4 3 4 2 2 2" xfId="41903" xr:uid="{00000000-0005-0000-0000-0000F9A20000}"/>
    <cellStyle name="20% - Accent1 4 4 3 4 3 4 2 3" xfId="41904" xr:uid="{00000000-0005-0000-0000-0000FAA20000}"/>
    <cellStyle name="20% - Accent1 4 4 3 4 3 4 3" xfId="41905" xr:uid="{00000000-0005-0000-0000-0000FBA20000}"/>
    <cellStyle name="20% - Accent1 4 4 3 4 3 4 3 2" xfId="41906" xr:uid="{00000000-0005-0000-0000-0000FCA20000}"/>
    <cellStyle name="20% - Accent1 4 4 3 4 3 4 4" xfId="41907" xr:uid="{00000000-0005-0000-0000-0000FDA20000}"/>
    <cellStyle name="20% - Accent1 4 4 3 4 3 5" xfId="41908" xr:uid="{00000000-0005-0000-0000-0000FEA20000}"/>
    <cellStyle name="20% - Accent1 4 4 3 4 3 5 2" xfId="41909" xr:uid="{00000000-0005-0000-0000-0000FFA20000}"/>
    <cellStyle name="20% - Accent1 4 4 3 4 3 5 2 2" xfId="41910" xr:uid="{00000000-0005-0000-0000-000000A30000}"/>
    <cellStyle name="20% - Accent1 4 4 3 4 3 5 3" xfId="41911" xr:uid="{00000000-0005-0000-0000-000001A30000}"/>
    <cellStyle name="20% - Accent1 4 4 3 4 3 6" xfId="41912" xr:uid="{00000000-0005-0000-0000-000002A30000}"/>
    <cellStyle name="20% - Accent1 4 4 3 4 3 6 2" xfId="41913" xr:uid="{00000000-0005-0000-0000-000003A30000}"/>
    <cellStyle name="20% - Accent1 4 4 3 4 3 6 2 2" xfId="41914" xr:uid="{00000000-0005-0000-0000-000004A30000}"/>
    <cellStyle name="20% - Accent1 4 4 3 4 3 6 3" xfId="41915" xr:uid="{00000000-0005-0000-0000-000005A30000}"/>
    <cellStyle name="20% - Accent1 4 4 3 4 3 7" xfId="41916" xr:uid="{00000000-0005-0000-0000-000006A30000}"/>
    <cellStyle name="20% - Accent1 4 4 3 4 3 7 2" xfId="41917" xr:uid="{00000000-0005-0000-0000-000007A30000}"/>
    <cellStyle name="20% - Accent1 4 4 3 4 3 8" xfId="41918" xr:uid="{00000000-0005-0000-0000-000008A30000}"/>
    <cellStyle name="20% - Accent1 4 4 3 4 3 8 2" xfId="41919" xr:uid="{00000000-0005-0000-0000-000009A30000}"/>
    <cellStyle name="20% - Accent1 4 4 3 4 3 9" xfId="41920" xr:uid="{00000000-0005-0000-0000-00000AA30000}"/>
    <cellStyle name="20% - Accent1 4 4 3 4 4" xfId="41921" xr:uid="{00000000-0005-0000-0000-00000BA30000}"/>
    <cellStyle name="20% - Accent1 4 4 3 4 4 2" xfId="41922" xr:uid="{00000000-0005-0000-0000-00000CA30000}"/>
    <cellStyle name="20% - Accent1 4 4 3 4 4 2 2" xfId="41923" xr:uid="{00000000-0005-0000-0000-00000DA30000}"/>
    <cellStyle name="20% - Accent1 4 4 3 4 4 2 2 2" xfId="41924" xr:uid="{00000000-0005-0000-0000-00000EA30000}"/>
    <cellStyle name="20% - Accent1 4 4 3 4 4 2 3" xfId="41925" xr:uid="{00000000-0005-0000-0000-00000FA30000}"/>
    <cellStyle name="20% - Accent1 4 4 3 4 4 3" xfId="41926" xr:uid="{00000000-0005-0000-0000-000010A30000}"/>
    <cellStyle name="20% - Accent1 4 4 3 4 4 3 2" xfId="41927" xr:uid="{00000000-0005-0000-0000-000011A30000}"/>
    <cellStyle name="20% - Accent1 4 4 3 4 4 4" xfId="41928" xr:uid="{00000000-0005-0000-0000-000012A30000}"/>
    <cellStyle name="20% - Accent1 4 4 3 4 5" xfId="41929" xr:uid="{00000000-0005-0000-0000-000013A30000}"/>
    <cellStyle name="20% - Accent1 4 4 3 4 5 2" xfId="41930" xr:uid="{00000000-0005-0000-0000-000014A30000}"/>
    <cellStyle name="20% - Accent1 4 4 3 4 5 2 2" xfId="41931" xr:uid="{00000000-0005-0000-0000-000015A30000}"/>
    <cellStyle name="20% - Accent1 4 4 3 4 5 2 2 2" xfId="41932" xr:uid="{00000000-0005-0000-0000-000016A30000}"/>
    <cellStyle name="20% - Accent1 4 4 3 4 5 2 3" xfId="41933" xr:uid="{00000000-0005-0000-0000-000017A30000}"/>
    <cellStyle name="20% - Accent1 4 4 3 4 5 3" xfId="41934" xr:uid="{00000000-0005-0000-0000-000018A30000}"/>
    <cellStyle name="20% - Accent1 4 4 3 4 5 3 2" xfId="41935" xr:uid="{00000000-0005-0000-0000-000019A30000}"/>
    <cellStyle name="20% - Accent1 4 4 3 4 5 4" xfId="41936" xr:uid="{00000000-0005-0000-0000-00001AA30000}"/>
    <cellStyle name="20% - Accent1 4 4 3 4 6" xfId="41937" xr:uid="{00000000-0005-0000-0000-00001BA30000}"/>
    <cellStyle name="20% - Accent1 4 4 3 4 6 2" xfId="41938" xr:uid="{00000000-0005-0000-0000-00001CA30000}"/>
    <cellStyle name="20% - Accent1 4 4 3 4 6 2 2" xfId="41939" xr:uid="{00000000-0005-0000-0000-00001DA30000}"/>
    <cellStyle name="20% - Accent1 4 4 3 4 6 2 2 2" xfId="41940" xr:uid="{00000000-0005-0000-0000-00001EA30000}"/>
    <cellStyle name="20% - Accent1 4 4 3 4 6 2 3" xfId="41941" xr:uid="{00000000-0005-0000-0000-00001FA30000}"/>
    <cellStyle name="20% - Accent1 4 4 3 4 6 3" xfId="41942" xr:uid="{00000000-0005-0000-0000-000020A30000}"/>
    <cellStyle name="20% - Accent1 4 4 3 4 6 3 2" xfId="41943" xr:uid="{00000000-0005-0000-0000-000021A30000}"/>
    <cellStyle name="20% - Accent1 4 4 3 4 6 4" xfId="41944" xr:uid="{00000000-0005-0000-0000-000022A30000}"/>
    <cellStyle name="20% - Accent1 4 4 3 4 7" xfId="41945" xr:uid="{00000000-0005-0000-0000-000023A30000}"/>
    <cellStyle name="20% - Accent1 4 4 3 4 7 2" xfId="41946" xr:uid="{00000000-0005-0000-0000-000024A30000}"/>
    <cellStyle name="20% - Accent1 4 4 3 4 7 2 2" xfId="41947" xr:uid="{00000000-0005-0000-0000-000025A30000}"/>
    <cellStyle name="20% - Accent1 4 4 3 4 7 3" xfId="41948" xr:uid="{00000000-0005-0000-0000-000026A30000}"/>
    <cellStyle name="20% - Accent1 4 4 3 4 8" xfId="41949" xr:uid="{00000000-0005-0000-0000-000027A30000}"/>
    <cellStyle name="20% - Accent1 4 4 3 4 8 2" xfId="41950" xr:uid="{00000000-0005-0000-0000-000028A30000}"/>
    <cellStyle name="20% - Accent1 4 4 3 4 8 2 2" xfId="41951" xr:uid="{00000000-0005-0000-0000-000029A30000}"/>
    <cellStyle name="20% - Accent1 4 4 3 4 8 3" xfId="41952" xr:uid="{00000000-0005-0000-0000-00002AA30000}"/>
    <cellStyle name="20% - Accent1 4 4 3 4 9" xfId="41953" xr:uid="{00000000-0005-0000-0000-00002BA30000}"/>
    <cellStyle name="20% - Accent1 4 4 3 4 9 2" xfId="41954" xr:uid="{00000000-0005-0000-0000-00002CA30000}"/>
    <cellStyle name="20% - Accent1 4 4 3 5" xfId="41955" xr:uid="{00000000-0005-0000-0000-00002DA30000}"/>
    <cellStyle name="20% - Accent1 4 4 3 5 2" xfId="41956" xr:uid="{00000000-0005-0000-0000-00002EA30000}"/>
    <cellStyle name="20% - Accent1 4 4 3 5 2 2" xfId="41957" xr:uid="{00000000-0005-0000-0000-00002FA30000}"/>
    <cellStyle name="20% - Accent1 4 4 3 5 2 2 2" xfId="41958" xr:uid="{00000000-0005-0000-0000-000030A30000}"/>
    <cellStyle name="20% - Accent1 4 4 3 5 2 2 2 2" xfId="41959" xr:uid="{00000000-0005-0000-0000-000031A30000}"/>
    <cellStyle name="20% - Accent1 4 4 3 5 2 2 3" xfId="41960" xr:uid="{00000000-0005-0000-0000-000032A30000}"/>
    <cellStyle name="20% - Accent1 4 4 3 5 2 3" xfId="41961" xr:uid="{00000000-0005-0000-0000-000033A30000}"/>
    <cellStyle name="20% - Accent1 4 4 3 5 2 3 2" xfId="41962" xr:uid="{00000000-0005-0000-0000-000034A30000}"/>
    <cellStyle name="20% - Accent1 4 4 3 5 2 4" xfId="41963" xr:uid="{00000000-0005-0000-0000-000035A30000}"/>
    <cellStyle name="20% - Accent1 4 4 3 5 3" xfId="41964" xr:uid="{00000000-0005-0000-0000-000036A30000}"/>
    <cellStyle name="20% - Accent1 4 4 3 5 3 2" xfId="41965" xr:uid="{00000000-0005-0000-0000-000037A30000}"/>
    <cellStyle name="20% - Accent1 4 4 3 5 3 2 2" xfId="41966" xr:uid="{00000000-0005-0000-0000-000038A30000}"/>
    <cellStyle name="20% - Accent1 4 4 3 5 3 2 2 2" xfId="41967" xr:uid="{00000000-0005-0000-0000-000039A30000}"/>
    <cellStyle name="20% - Accent1 4 4 3 5 3 2 3" xfId="41968" xr:uid="{00000000-0005-0000-0000-00003AA30000}"/>
    <cellStyle name="20% - Accent1 4 4 3 5 3 3" xfId="41969" xr:uid="{00000000-0005-0000-0000-00003BA30000}"/>
    <cellStyle name="20% - Accent1 4 4 3 5 3 3 2" xfId="41970" xr:uid="{00000000-0005-0000-0000-00003CA30000}"/>
    <cellStyle name="20% - Accent1 4 4 3 5 3 4" xfId="41971" xr:uid="{00000000-0005-0000-0000-00003DA30000}"/>
    <cellStyle name="20% - Accent1 4 4 3 5 4" xfId="41972" xr:uid="{00000000-0005-0000-0000-00003EA30000}"/>
    <cellStyle name="20% - Accent1 4 4 3 5 4 2" xfId="41973" xr:uid="{00000000-0005-0000-0000-00003FA30000}"/>
    <cellStyle name="20% - Accent1 4 4 3 5 4 2 2" xfId="41974" xr:uid="{00000000-0005-0000-0000-000040A30000}"/>
    <cellStyle name="20% - Accent1 4 4 3 5 4 2 2 2" xfId="41975" xr:uid="{00000000-0005-0000-0000-000041A30000}"/>
    <cellStyle name="20% - Accent1 4 4 3 5 4 2 3" xfId="41976" xr:uid="{00000000-0005-0000-0000-000042A30000}"/>
    <cellStyle name="20% - Accent1 4 4 3 5 4 3" xfId="41977" xr:uid="{00000000-0005-0000-0000-000043A30000}"/>
    <cellStyle name="20% - Accent1 4 4 3 5 4 3 2" xfId="41978" xr:uid="{00000000-0005-0000-0000-000044A30000}"/>
    <cellStyle name="20% - Accent1 4 4 3 5 4 4" xfId="41979" xr:uid="{00000000-0005-0000-0000-000045A30000}"/>
    <cellStyle name="20% - Accent1 4 4 3 5 5" xfId="41980" xr:uid="{00000000-0005-0000-0000-000046A30000}"/>
    <cellStyle name="20% - Accent1 4 4 3 5 5 2" xfId="41981" xr:uid="{00000000-0005-0000-0000-000047A30000}"/>
    <cellStyle name="20% - Accent1 4 4 3 5 5 2 2" xfId="41982" xr:uid="{00000000-0005-0000-0000-000048A30000}"/>
    <cellStyle name="20% - Accent1 4 4 3 5 5 3" xfId="41983" xr:uid="{00000000-0005-0000-0000-000049A30000}"/>
    <cellStyle name="20% - Accent1 4 4 3 5 6" xfId="41984" xr:uid="{00000000-0005-0000-0000-00004AA30000}"/>
    <cellStyle name="20% - Accent1 4 4 3 5 6 2" xfId="41985" xr:uid="{00000000-0005-0000-0000-00004BA30000}"/>
    <cellStyle name="20% - Accent1 4 4 3 5 6 2 2" xfId="41986" xr:uid="{00000000-0005-0000-0000-00004CA30000}"/>
    <cellStyle name="20% - Accent1 4 4 3 5 6 3" xfId="41987" xr:uid="{00000000-0005-0000-0000-00004DA30000}"/>
    <cellStyle name="20% - Accent1 4 4 3 5 7" xfId="41988" xr:uid="{00000000-0005-0000-0000-00004EA30000}"/>
    <cellStyle name="20% - Accent1 4 4 3 5 7 2" xfId="41989" xr:uid="{00000000-0005-0000-0000-00004FA30000}"/>
    <cellStyle name="20% - Accent1 4 4 3 5 8" xfId="41990" xr:uid="{00000000-0005-0000-0000-000050A30000}"/>
    <cellStyle name="20% - Accent1 4 4 3 5 8 2" xfId="41991" xr:uid="{00000000-0005-0000-0000-000051A30000}"/>
    <cellStyle name="20% - Accent1 4 4 3 5 9" xfId="41992" xr:uid="{00000000-0005-0000-0000-000052A30000}"/>
    <cellStyle name="20% - Accent1 4 4 3 6" xfId="41993" xr:uid="{00000000-0005-0000-0000-000053A30000}"/>
    <cellStyle name="20% - Accent1 4 4 3 6 2" xfId="41994" xr:uid="{00000000-0005-0000-0000-000054A30000}"/>
    <cellStyle name="20% - Accent1 4 4 3 6 2 2" xfId="41995" xr:uid="{00000000-0005-0000-0000-000055A30000}"/>
    <cellStyle name="20% - Accent1 4 4 3 6 2 2 2" xfId="41996" xr:uid="{00000000-0005-0000-0000-000056A30000}"/>
    <cellStyle name="20% - Accent1 4 4 3 6 2 2 2 2" xfId="41997" xr:uid="{00000000-0005-0000-0000-000057A30000}"/>
    <cellStyle name="20% - Accent1 4 4 3 6 2 2 3" xfId="41998" xr:uid="{00000000-0005-0000-0000-000058A30000}"/>
    <cellStyle name="20% - Accent1 4 4 3 6 2 3" xfId="41999" xr:uid="{00000000-0005-0000-0000-000059A30000}"/>
    <cellStyle name="20% - Accent1 4 4 3 6 2 3 2" xfId="42000" xr:uid="{00000000-0005-0000-0000-00005AA30000}"/>
    <cellStyle name="20% - Accent1 4 4 3 6 2 4" xfId="42001" xr:uid="{00000000-0005-0000-0000-00005BA30000}"/>
    <cellStyle name="20% - Accent1 4 4 3 6 3" xfId="42002" xr:uid="{00000000-0005-0000-0000-00005CA30000}"/>
    <cellStyle name="20% - Accent1 4 4 3 6 3 2" xfId="42003" xr:uid="{00000000-0005-0000-0000-00005DA30000}"/>
    <cellStyle name="20% - Accent1 4 4 3 6 3 2 2" xfId="42004" xr:uid="{00000000-0005-0000-0000-00005EA30000}"/>
    <cellStyle name="20% - Accent1 4 4 3 6 3 2 2 2" xfId="42005" xr:uid="{00000000-0005-0000-0000-00005FA30000}"/>
    <cellStyle name="20% - Accent1 4 4 3 6 3 2 3" xfId="42006" xr:uid="{00000000-0005-0000-0000-000060A30000}"/>
    <cellStyle name="20% - Accent1 4 4 3 6 3 3" xfId="42007" xr:uid="{00000000-0005-0000-0000-000061A30000}"/>
    <cellStyle name="20% - Accent1 4 4 3 6 3 3 2" xfId="42008" xr:uid="{00000000-0005-0000-0000-000062A30000}"/>
    <cellStyle name="20% - Accent1 4 4 3 6 3 4" xfId="42009" xr:uid="{00000000-0005-0000-0000-000063A30000}"/>
    <cellStyle name="20% - Accent1 4 4 3 6 4" xfId="42010" xr:uid="{00000000-0005-0000-0000-000064A30000}"/>
    <cellStyle name="20% - Accent1 4 4 3 6 4 2" xfId="42011" xr:uid="{00000000-0005-0000-0000-000065A30000}"/>
    <cellStyle name="20% - Accent1 4 4 3 6 4 2 2" xfId="42012" xr:uid="{00000000-0005-0000-0000-000066A30000}"/>
    <cellStyle name="20% - Accent1 4 4 3 6 4 2 2 2" xfId="42013" xr:uid="{00000000-0005-0000-0000-000067A30000}"/>
    <cellStyle name="20% - Accent1 4 4 3 6 4 2 3" xfId="42014" xr:uid="{00000000-0005-0000-0000-000068A30000}"/>
    <cellStyle name="20% - Accent1 4 4 3 6 4 3" xfId="42015" xr:uid="{00000000-0005-0000-0000-000069A30000}"/>
    <cellStyle name="20% - Accent1 4 4 3 6 4 3 2" xfId="42016" xr:uid="{00000000-0005-0000-0000-00006AA30000}"/>
    <cellStyle name="20% - Accent1 4 4 3 6 4 4" xfId="42017" xr:uid="{00000000-0005-0000-0000-00006BA30000}"/>
    <cellStyle name="20% - Accent1 4 4 3 6 5" xfId="42018" xr:uid="{00000000-0005-0000-0000-00006CA30000}"/>
    <cellStyle name="20% - Accent1 4 4 3 6 5 2" xfId="42019" xr:uid="{00000000-0005-0000-0000-00006DA30000}"/>
    <cellStyle name="20% - Accent1 4 4 3 6 5 2 2" xfId="42020" xr:uid="{00000000-0005-0000-0000-00006EA30000}"/>
    <cellStyle name="20% - Accent1 4 4 3 6 5 3" xfId="42021" xr:uid="{00000000-0005-0000-0000-00006FA30000}"/>
    <cellStyle name="20% - Accent1 4 4 3 6 6" xfId="42022" xr:uid="{00000000-0005-0000-0000-000070A30000}"/>
    <cellStyle name="20% - Accent1 4 4 3 6 6 2" xfId="42023" xr:uid="{00000000-0005-0000-0000-000071A30000}"/>
    <cellStyle name="20% - Accent1 4 4 3 6 6 2 2" xfId="42024" xr:uid="{00000000-0005-0000-0000-000072A30000}"/>
    <cellStyle name="20% - Accent1 4 4 3 6 6 3" xfId="42025" xr:uid="{00000000-0005-0000-0000-000073A30000}"/>
    <cellStyle name="20% - Accent1 4 4 3 6 7" xfId="42026" xr:uid="{00000000-0005-0000-0000-000074A30000}"/>
    <cellStyle name="20% - Accent1 4 4 3 6 7 2" xfId="42027" xr:uid="{00000000-0005-0000-0000-000075A30000}"/>
    <cellStyle name="20% - Accent1 4 4 3 6 8" xfId="42028" xr:uid="{00000000-0005-0000-0000-000076A30000}"/>
    <cellStyle name="20% - Accent1 4 4 3 6 8 2" xfId="42029" xr:uid="{00000000-0005-0000-0000-000077A30000}"/>
    <cellStyle name="20% - Accent1 4 4 3 6 9" xfId="42030" xr:uid="{00000000-0005-0000-0000-000078A30000}"/>
    <cellStyle name="20% - Accent1 4 4 3 7" xfId="42031" xr:uid="{00000000-0005-0000-0000-000079A30000}"/>
    <cellStyle name="20% - Accent1 4 4 3 7 2" xfId="42032" xr:uid="{00000000-0005-0000-0000-00007AA30000}"/>
    <cellStyle name="20% - Accent1 4 4 3 7 2 2" xfId="42033" xr:uid="{00000000-0005-0000-0000-00007BA30000}"/>
    <cellStyle name="20% - Accent1 4 4 3 7 2 2 2" xfId="42034" xr:uid="{00000000-0005-0000-0000-00007CA30000}"/>
    <cellStyle name="20% - Accent1 4 4 3 7 2 3" xfId="42035" xr:uid="{00000000-0005-0000-0000-00007DA30000}"/>
    <cellStyle name="20% - Accent1 4 4 3 7 3" xfId="42036" xr:uid="{00000000-0005-0000-0000-00007EA30000}"/>
    <cellStyle name="20% - Accent1 4 4 3 7 3 2" xfId="42037" xr:uid="{00000000-0005-0000-0000-00007FA30000}"/>
    <cellStyle name="20% - Accent1 4 4 3 7 4" xfId="42038" xr:uid="{00000000-0005-0000-0000-000080A30000}"/>
    <cellStyle name="20% - Accent1 4 4 3 8" xfId="42039" xr:uid="{00000000-0005-0000-0000-000081A30000}"/>
    <cellStyle name="20% - Accent1 4 4 3 8 2" xfId="42040" xr:uid="{00000000-0005-0000-0000-000082A30000}"/>
    <cellStyle name="20% - Accent1 4 4 3 8 2 2" xfId="42041" xr:uid="{00000000-0005-0000-0000-000083A30000}"/>
    <cellStyle name="20% - Accent1 4 4 3 8 2 2 2" xfId="42042" xr:uid="{00000000-0005-0000-0000-000084A30000}"/>
    <cellStyle name="20% - Accent1 4 4 3 8 2 3" xfId="42043" xr:uid="{00000000-0005-0000-0000-000085A30000}"/>
    <cellStyle name="20% - Accent1 4 4 3 8 3" xfId="42044" xr:uid="{00000000-0005-0000-0000-000086A30000}"/>
    <cellStyle name="20% - Accent1 4 4 3 8 3 2" xfId="42045" xr:uid="{00000000-0005-0000-0000-000087A30000}"/>
    <cellStyle name="20% - Accent1 4 4 3 8 4" xfId="42046" xr:uid="{00000000-0005-0000-0000-000088A30000}"/>
    <cellStyle name="20% - Accent1 4 4 3 9" xfId="42047" xr:uid="{00000000-0005-0000-0000-000089A30000}"/>
    <cellStyle name="20% - Accent1 4 4 3 9 2" xfId="42048" xr:uid="{00000000-0005-0000-0000-00008AA30000}"/>
    <cellStyle name="20% - Accent1 4 4 3 9 2 2" xfId="42049" xr:uid="{00000000-0005-0000-0000-00008BA30000}"/>
    <cellStyle name="20% - Accent1 4 4 3 9 2 2 2" xfId="42050" xr:uid="{00000000-0005-0000-0000-00008CA30000}"/>
    <cellStyle name="20% - Accent1 4 4 3 9 2 3" xfId="42051" xr:uid="{00000000-0005-0000-0000-00008DA30000}"/>
    <cellStyle name="20% - Accent1 4 4 3 9 3" xfId="42052" xr:uid="{00000000-0005-0000-0000-00008EA30000}"/>
    <cellStyle name="20% - Accent1 4 4 3 9 3 2" xfId="42053" xr:uid="{00000000-0005-0000-0000-00008FA30000}"/>
    <cellStyle name="20% - Accent1 4 4 3 9 4" xfId="42054" xr:uid="{00000000-0005-0000-0000-000090A30000}"/>
    <cellStyle name="20% - Accent1 4 4 4" xfId="42055" xr:uid="{00000000-0005-0000-0000-000091A30000}"/>
    <cellStyle name="20% - Accent1 4 4 4 10" xfId="42056" xr:uid="{00000000-0005-0000-0000-000092A30000}"/>
    <cellStyle name="20% - Accent1 4 4 4 10 2" xfId="42057" xr:uid="{00000000-0005-0000-0000-000093A30000}"/>
    <cellStyle name="20% - Accent1 4 4 4 11" xfId="42058" xr:uid="{00000000-0005-0000-0000-000094A30000}"/>
    <cellStyle name="20% - Accent1 4 4 4 2" xfId="42059" xr:uid="{00000000-0005-0000-0000-000095A30000}"/>
    <cellStyle name="20% - Accent1 4 4 4 2 2" xfId="42060" xr:uid="{00000000-0005-0000-0000-000096A30000}"/>
    <cellStyle name="20% - Accent1 4 4 4 2 2 2" xfId="42061" xr:uid="{00000000-0005-0000-0000-000097A30000}"/>
    <cellStyle name="20% - Accent1 4 4 4 2 2 2 2" xfId="42062" xr:uid="{00000000-0005-0000-0000-000098A30000}"/>
    <cellStyle name="20% - Accent1 4 4 4 2 2 2 2 2" xfId="42063" xr:uid="{00000000-0005-0000-0000-000099A30000}"/>
    <cellStyle name="20% - Accent1 4 4 4 2 2 2 3" xfId="42064" xr:uid="{00000000-0005-0000-0000-00009AA30000}"/>
    <cellStyle name="20% - Accent1 4 4 4 2 2 3" xfId="42065" xr:uid="{00000000-0005-0000-0000-00009BA30000}"/>
    <cellStyle name="20% - Accent1 4 4 4 2 2 3 2" xfId="42066" xr:uid="{00000000-0005-0000-0000-00009CA30000}"/>
    <cellStyle name="20% - Accent1 4 4 4 2 2 4" xfId="42067" xr:uid="{00000000-0005-0000-0000-00009DA30000}"/>
    <cellStyle name="20% - Accent1 4 4 4 2 3" xfId="42068" xr:uid="{00000000-0005-0000-0000-00009EA30000}"/>
    <cellStyle name="20% - Accent1 4 4 4 2 3 2" xfId="42069" xr:uid="{00000000-0005-0000-0000-00009FA30000}"/>
    <cellStyle name="20% - Accent1 4 4 4 2 3 2 2" xfId="42070" xr:uid="{00000000-0005-0000-0000-0000A0A30000}"/>
    <cellStyle name="20% - Accent1 4 4 4 2 3 2 2 2" xfId="42071" xr:uid="{00000000-0005-0000-0000-0000A1A30000}"/>
    <cellStyle name="20% - Accent1 4 4 4 2 3 2 3" xfId="42072" xr:uid="{00000000-0005-0000-0000-0000A2A30000}"/>
    <cellStyle name="20% - Accent1 4 4 4 2 3 3" xfId="42073" xr:uid="{00000000-0005-0000-0000-0000A3A30000}"/>
    <cellStyle name="20% - Accent1 4 4 4 2 3 3 2" xfId="42074" xr:uid="{00000000-0005-0000-0000-0000A4A30000}"/>
    <cellStyle name="20% - Accent1 4 4 4 2 3 4" xfId="42075" xr:uid="{00000000-0005-0000-0000-0000A5A30000}"/>
    <cellStyle name="20% - Accent1 4 4 4 2 4" xfId="42076" xr:uid="{00000000-0005-0000-0000-0000A6A30000}"/>
    <cellStyle name="20% - Accent1 4 4 4 2 4 2" xfId="42077" xr:uid="{00000000-0005-0000-0000-0000A7A30000}"/>
    <cellStyle name="20% - Accent1 4 4 4 2 4 2 2" xfId="42078" xr:uid="{00000000-0005-0000-0000-0000A8A30000}"/>
    <cellStyle name="20% - Accent1 4 4 4 2 4 2 2 2" xfId="42079" xr:uid="{00000000-0005-0000-0000-0000A9A30000}"/>
    <cellStyle name="20% - Accent1 4 4 4 2 4 2 3" xfId="42080" xr:uid="{00000000-0005-0000-0000-0000AAA30000}"/>
    <cellStyle name="20% - Accent1 4 4 4 2 4 3" xfId="42081" xr:uid="{00000000-0005-0000-0000-0000ABA30000}"/>
    <cellStyle name="20% - Accent1 4 4 4 2 4 3 2" xfId="42082" xr:uid="{00000000-0005-0000-0000-0000ACA30000}"/>
    <cellStyle name="20% - Accent1 4 4 4 2 4 4" xfId="42083" xr:uid="{00000000-0005-0000-0000-0000ADA30000}"/>
    <cellStyle name="20% - Accent1 4 4 4 2 5" xfId="42084" xr:uid="{00000000-0005-0000-0000-0000AEA30000}"/>
    <cellStyle name="20% - Accent1 4 4 4 2 5 2" xfId="42085" xr:uid="{00000000-0005-0000-0000-0000AFA30000}"/>
    <cellStyle name="20% - Accent1 4 4 4 2 5 2 2" xfId="42086" xr:uid="{00000000-0005-0000-0000-0000B0A30000}"/>
    <cellStyle name="20% - Accent1 4 4 4 2 5 3" xfId="42087" xr:uid="{00000000-0005-0000-0000-0000B1A30000}"/>
    <cellStyle name="20% - Accent1 4 4 4 2 6" xfId="42088" xr:uid="{00000000-0005-0000-0000-0000B2A30000}"/>
    <cellStyle name="20% - Accent1 4 4 4 2 6 2" xfId="42089" xr:uid="{00000000-0005-0000-0000-0000B3A30000}"/>
    <cellStyle name="20% - Accent1 4 4 4 2 6 2 2" xfId="42090" xr:uid="{00000000-0005-0000-0000-0000B4A30000}"/>
    <cellStyle name="20% - Accent1 4 4 4 2 6 3" xfId="42091" xr:uid="{00000000-0005-0000-0000-0000B5A30000}"/>
    <cellStyle name="20% - Accent1 4 4 4 2 7" xfId="42092" xr:uid="{00000000-0005-0000-0000-0000B6A30000}"/>
    <cellStyle name="20% - Accent1 4 4 4 2 7 2" xfId="42093" xr:uid="{00000000-0005-0000-0000-0000B7A30000}"/>
    <cellStyle name="20% - Accent1 4 4 4 2 8" xfId="42094" xr:uid="{00000000-0005-0000-0000-0000B8A30000}"/>
    <cellStyle name="20% - Accent1 4 4 4 2 8 2" xfId="42095" xr:uid="{00000000-0005-0000-0000-0000B9A30000}"/>
    <cellStyle name="20% - Accent1 4 4 4 2 9" xfId="42096" xr:uid="{00000000-0005-0000-0000-0000BAA30000}"/>
    <cellStyle name="20% - Accent1 4 4 4 3" xfId="42097" xr:uid="{00000000-0005-0000-0000-0000BBA30000}"/>
    <cellStyle name="20% - Accent1 4 4 4 3 2" xfId="42098" xr:uid="{00000000-0005-0000-0000-0000BCA30000}"/>
    <cellStyle name="20% - Accent1 4 4 4 3 2 2" xfId="42099" xr:uid="{00000000-0005-0000-0000-0000BDA30000}"/>
    <cellStyle name="20% - Accent1 4 4 4 3 2 2 2" xfId="42100" xr:uid="{00000000-0005-0000-0000-0000BEA30000}"/>
    <cellStyle name="20% - Accent1 4 4 4 3 2 2 2 2" xfId="42101" xr:uid="{00000000-0005-0000-0000-0000BFA30000}"/>
    <cellStyle name="20% - Accent1 4 4 4 3 2 2 3" xfId="42102" xr:uid="{00000000-0005-0000-0000-0000C0A30000}"/>
    <cellStyle name="20% - Accent1 4 4 4 3 2 3" xfId="42103" xr:uid="{00000000-0005-0000-0000-0000C1A30000}"/>
    <cellStyle name="20% - Accent1 4 4 4 3 2 3 2" xfId="42104" xr:uid="{00000000-0005-0000-0000-0000C2A30000}"/>
    <cellStyle name="20% - Accent1 4 4 4 3 2 4" xfId="42105" xr:uid="{00000000-0005-0000-0000-0000C3A30000}"/>
    <cellStyle name="20% - Accent1 4 4 4 3 3" xfId="42106" xr:uid="{00000000-0005-0000-0000-0000C4A30000}"/>
    <cellStyle name="20% - Accent1 4 4 4 3 3 2" xfId="42107" xr:uid="{00000000-0005-0000-0000-0000C5A30000}"/>
    <cellStyle name="20% - Accent1 4 4 4 3 3 2 2" xfId="42108" xr:uid="{00000000-0005-0000-0000-0000C6A30000}"/>
    <cellStyle name="20% - Accent1 4 4 4 3 3 2 2 2" xfId="42109" xr:uid="{00000000-0005-0000-0000-0000C7A30000}"/>
    <cellStyle name="20% - Accent1 4 4 4 3 3 2 3" xfId="42110" xr:uid="{00000000-0005-0000-0000-0000C8A30000}"/>
    <cellStyle name="20% - Accent1 4 4 4 3 3 3" xfId="42111" xr:uid="{00000000-0005-0000-0000-0000C9A30000}"/>
    <cellStyle name="20% - Accent1 4 4 4 3 3 3 2" xfId="42112" xr:uid="{00000000-0005-0000-0000-0000CAA30000}"/>
    <cellStyle name="20% - Accent1 4 4 4 3 3 4" xfId="42113" xr:uid="{00000000-0005-0000-0000-0000CBA30000}"/>
    <cellStyle name="20% - Accent1 4 4 4 3 4" xfId="42114" xr:uid="{00000000-0005-0000-0000-0000CCA30000}"/>
    <cellStyle name="20% - Accent1 4 4 4 3 4 2" xfId="42115" xr:uid="{00000000-0005-0000-0000-0000CDA30000}"/>
    <cellStyle name="20% - Accent1 4 4 4 3 4 2 2" xfId="42116" xr:uid="{00000000-0005-0000-0000-0000CEA30000}"/>
    <cellStyle name="20% - Accent1 4 4 4 3 4 2 2 2" xfId="42117" xr:uid="{00000000-0005-0000-0000-0000CFA30000}"/>
    <cellStyle name="20% - Accent1 4 4 4 3 4 2 3" xfId="42118" xr:uid="{00000000-0005-0000-0000-0000D0A30000}"/>
    <cellStyle name="20% - Accent1 4 4 4 3 4 3" xfId="42119" xr:uid="{00000000-0005-0000-0000-0000D1A30000}"/>
    <cellStyle name="20% - Accent1 4 4 4 3 4 3 2" xfId="42120" xr:uid="{00000000-0005-0000-0000-0000D2A30000}"/>
    <cellStyle name="20% - Accent1 4 4 4 3 4 4" xfId="42121" xr:uid="{00000000-0005-0000-0000-0000D3A30000}"/>
    <cellStyle name="20% - Accent1 4 4 4 3 5" xfId="42122" xr:uid="{00000000-0005-0000-0000-0000D4A30000}"/>
    <cellStyle name="20% - Accent1 4 4 4 3 5 2" xfId="42123" xr:uid="{00000000-0005-0000-0000-0000D5A30000}"/>
    <cellStyle name="20% - Accent1 4 4 4 3 5 2 2" xfId="42124" xr:uid="{00000000-0005-0000-0000-0000D6A30000}"/>
    <cellStyle name="20% - Accent1 4 4 4 3 5 3" xfId="42125" xr:uid="{00000000-0005-0000-0000-0000D7A30000}"/>
    <cellStyle name="20% - Accent1 4 4 4 3 6" xfId="42126" xr:uid="{00000000-0005-0000-0000-0000D8A30000}"/>
    <cellStyle name="20% - Accent1 4 4 4 3 6 2" xfId="42127" xr:uid="{00000000-0005-0000-0000-0000D9A30000}"/>
    <cellStyle name="20% - Accent1 4 4 4 3 6 2 2" xfId="42128" xr:uid="{00000000-0005-0000-0000-0000DAA30000}"/>
    <cellStyle name="20% - Accent1 4 4 4 3 6 3" xfId="42129" xr:uid="{00000000-0005-0000-0000-0000DBA30000}"/>
    <cellStyle name="20% - Accent1 4 4 4 3 7" xfId="42130" xr:uid="{00000000-0005-0000-0000-0000DCA30000}"/>
    <cellStyle name="20% - Accent1 4 4 4 3 7 2" xfId="42131" xr:uid="{00000000-0005-0000-0000-0000DDA30000}"/>
    <cellStyle name="20% - Accent1 4 4 4 3 8" xfId="42132" xr:uid="{00000000-0005-0000-0000-0000DEA30000}"/>
    <cellStyle name="20% - Accent1 4 4 4 3 8 2" xfId="42133" xr:uid="{00000000-0005-0000-0000-0000DFA30000}"/>
    <cellStyle name="20% - Accent1 4 4 4 3 9" xfId="42134" xr:uid="{00000000-0005-0000-0000-0000E0A30000}"/>
    <cellStyle name="20% - Accent1 4 4 4 4" xfId="42135" xr:uid="{00000000-0005-0000-0000-0000E1A30000}"/>
    <cellStyle name="20% - Accent1 4 4 4 4 2" xfId="42136" xr:uid="{00000000-0005-0000-0000-0000E2A30000}"/>
    <cellStyle name="20% - Accent1 4 4 4 4 2 2" xfId="42137" xr:uid="{00000000-0005-0000-0000-0000E3A30000}"/>
    <cellStyle name="20% - Accent1 4 4 4 4 2 2 2" xfId="42138" xr:uid="{00000000-0005-0000-0000-0000E4A30000}"/>
    <cellStyle name="20% - Accent1 4 4 4 4 2 3" xfId="42139" xr:uid="{00000000-0005-0000-0000-0000E5A30000}"/>
    <cellStyle name="20% - Accent1 4 4 4 4 3" xfId="42140" xr:uid="{00000000-0005-0000-0000-0000E6A30000}"/>
    <cellStyle name="20% - Accent1 4 4 4 4 3 2" xfId="42141" xr:uid="{00000000-0005-0000-0000-0000E7A30000}"/>
    <cellStyle name="20% - Accent1 4 4 4 4 4" xfId="42142" xr:uid="{00000000-0005-0000-0000-0000E8A30000}"/>
    <cellStyle name="20% - Accent1 4 4 4 5" xfId="42143" xr:uid="{00000000-0005-0000-0000-0000E9A30000}"/>
    <cellStyle name="20% - Accent1 4 4 4 5 2" xfId="42144" xr:uid="{00000000-0005-0000-0000-0000EAA30000}"/>
    <cellStyle name="20% - Accent1 4 4 4 5 2 2" xfId="42145" xr:uid="{00000000-0005-0000-0000-0000EBA30000}"/>
    <cellStyle name="20% - Accent1 4 4 4 5 2 2 2" xfId="42146" xr:uid="{00000000-0005-0000-0000-0000ECA30000}"/>
    <cellStyle name="20% - Accent1 4 4 4 5 2 3" xfId="42147" xr:uid="{00000000-0005-0000-0000-0000EDA30000}"/>
    <cellStyle name="20% - Accent1 4 4 4 5 3" xfId="42148" xr:uid="{00000000-0005-0000-0000-0000EEA30000}"/>
    <cellStyle name="20% - Accent1 4 4 4 5 3 2" xfId="42149" xr:uid="{00000000-0005-0000-0000-0000EFA30000}"/>
    <cellStyle name="20% - Accent1 4 4 4 5 4" xfId="42150" xr:uid="{00000000-0005-0000-0000-0000F0A30000}"/>
    <cellStyle name="20% - Accent1 4 4 4 6" xfId="42151" xr:uid="{00000000-0005-0000-0000-0000F1A30000}"/>
    <cellStyle name="20% - Accent1 4 4 4 6 2" xfId="42152" xr:uid="{00000000-0005-0000-0000-0000F2A30000}"/>
    <cellStyle name="20% - Accent1 4 4 4 6 2 2" xfId="42153" xr:uid="{00000000-0005-0000-0000-0000F3A30000}"/>
    <cellStyle name="20% - Accent1 4 4 4 6 2 2 2" xfId="42154" xr:uid="{00000000-0005-0000-0000-0000F4A30000}"/>
    <cellStyle name="20% - Accent1 4 4 4 6 2 3" xfId="42155" xr:uid="{00000000-0005-0000-0000-0000F5A30000}"/>
    <cellStyle name="20% - Accent1 4 4 4 6 3" xfId="42156" xr:uid="{00000000-0005-0000-0000-0000F6A30000}"/>
    <cellStyle name="20% - Accent1 4 4 4 6 3 2" xfId="42157" xr:uid="{00000000-0005-0000-0000-0000F7A30000}"/>
    <cellStyle name="20% - Accent1 4 4 4 6 4" xfId="42158" xr:uid="{00000000-0005-0000-0000-0000F8A30000}"/>
    <cellStyle name="20% - Accent1 4 4 4 7" xfId="42159" xr:uid="{00000000-0005-0000-0000-0000F9A30000}"/>
    <cellStyle name="20% - Accent1 4 4 4 7 2" xfId="42160" xr:uid="{00000000-0005-0000-0000-0000FAA30000}"/>
    <cellStyle name="20% - Accent1 4 4 4 7 2 2" xfId="42161" xr:uid="{00000000-0005-0000-0000-0000FBA30000}"/>
    <cellStyle name="20% - Accent1 4 4 4 7 3" xfId="42162" xr:uid="{00000000-0005-0000-0000-0000FCA30000}"/>
    <cellStyle name="20% - Accent1 4 4 4 8" xfId="42163" xr:uid="{00000000-0005-0000-0000-0000FDA30000}"/>
    <cellStyle name="20% - Accent1 4 4 4 8 2" xfId="42164" xr:uid="{00000000-0005-0000-0000-0000FEA30000}"/>
    <cellStyle name="20% - Accent1 4 4 4 8 2 2" xfId="42165" xr:uid="{00000000-0005-0000-0000-0000FFA30000}"/>
    <cellStyle name="20% - Accent1 4 4 4 8 3" xfId="42166" xr:uid="{00000000-0005-0000-0000-000000A40000}"/>
    <cellStyle name="20% - Accent1 4 4 4 9" xfId="42167" xr:uid="{00000000-0005-0000-0000-000001A40000}"/>
    <cellStyle name="20% - Accent1 4 4 4 9 2" xfId="42168" xr:uid="{00000000-0005-0000-0000-000002A40000}"/>
    <cellStyle name="20% - Accent1 4 4 5" xfId="42169" xr:uid="{00000000-0005-0000-0000-000003A40000}"/>
    <cellStyle name="20% - Accent1 4 4 5 10" xfId="42170" xr:uid="{00000000-0005-0000-0000-000004A40000}"/>
    <cellStyle name="20% - Accent1 4 4 5 10 2" xfId="42171" xr:uid="{00000000-0005-0000-0000-000005A40000}"/>
    <cellStyle name="20% - Accent1 4 4 5 11" xfId="42172" xr:uid="{00000000-0005-0000-0000-000006A40000}"/>
    <cellStyle name="20% - Accent1 4 4 5 2" xfId="42173" xr:uid="{00000000-0005-0000-0000-000007A40000}"/>
    <cellStyle name="20% - Accent1 4 4 5 2 2" xfId="42174" xr:uid="{00000000-0005-0000-0000-000008A40000}"/>
    <cellStyle name="20% - Accent1 4 4 5 2 2 2" xfId="42175" xr:uid="{00000000-0005-0000-0000-000009A40000}"/>
    <cellStyle name="20% - Accent1 4 4 5 2 2 2 2" xfId="42176" xr:uid="{00000000-0005-0000-0000-00000AA40000}"/>
    <cellStyle name="20% - Accent1 4 4 5 2 2 2 2 2" xfId="42177" xr:uid="{00000000-0005-0000-0000-00000BA40000}"/>
    <cellStyle name="20% - Accent1 4 4 5 2 2 2 3" xfId="42178" xr:uid="{00000000-0005-0000-0000-00000CA40000}"/>
    <cellStyle name="20% - Accent1 4 4 5 2 2 3" xfId="42179" xr:uid="{00000000-0005-0000-0000-00000DA40000}"/>
    <cellStyle name="20% - Accent1 4 4 5 2 2 3 2" xfId="42180" xr:uid="{00000000-0005-0000-0000-00000EA40000}"/>
    <cellStyle name="20% - Accent1 4 4 5 2 2 4" xfId="42181" xr:uid="{00000000-0005-0000-0000-00000FA40000}"/>
    <cellStyle name="20% - Accent1 4 4 5 2 3" xfId="42182" xr:uid="{00000000-0005-0000-0000-000010A40000}"/>
    <cellStyle name="20% - Accent1 4 4 5 2 3 2" xfId="42183" xr:uid="{00000000-0005-0000-0000-000011A40000}"/>
    <cellStyle name="20% - Accent1 4 4 5 2 3 2 2" xfId="42184" xr:uid="{00000000-0005-0000-0000-000012A40000}"/>
    <cellStyle name="20% - Accent1 4 4 5 2 3 2 2 2" xfId="42185" xr:uid="{00000000-0005-0000-0000-000013A40000}"/>
    <cellStyle name="20% - Accent1 4 4 5 2 3 2 3" xfId="42186" xr:uid="{00000000-0005-0000-0000-000014A40000}"/>
    <cellStyle name="20% - Accent1 4 4 5 2 3 3" xfId="42187" xr:uid="{00000000-0005-0000-0000-000015A40000}"/>
    <cellStyle name="20% - Accent1 4 4 5 2 3 3 2" xfId="42188" xr:uid="{00000000-0005-0000-0000-000016A40000}"/>
    <cellStyle name="20% - Accent1 4 4 5 2 3 4" xfId="42189" xr:uid="{00000000-0005-0000-0000-000017A40000}"/>
    <cellStyle name="20% - Accent1 4 4 5 2 4" xfId="42190" xr:uid="{00000000-0005-0000-0000-000018A40000}"/>
    <cellStyle name="20% - Accent1 4 4 5 2 4 2" xfId="42191" xr:uid="{00000000-0005-0000-0000-000019A40000}"/>
    <cellStyle name="20% - Accent1 4 4 5 2 4 2 2" xfId="42192" xr:uid="{00000000-0005-0000-0000-00001AA40000}"/>
    <cellStyle name="20% - Accent1 4 4 5 2 4 2 2 2" xfId="42193" xr:uid="{00000000-0005-0000-0000-00001BA40000}"/>
    <cellStyle name="20% - Accent1 4 4 5 2 4 2 3" xfId="42194" xr:uid="{00000000-0005-0000-0000-00001CA40000}"/>
    <cellStyle name="20% - Accent1 4 4 5 2 4 3" xfId="42195" xr:uid="{00000000-0005-0000-0000-00001DA40000}"/>
    <cellStyle name="20% - Accent1 4 4 5 2 4 3 2" xfId="42196" xr:uid="{00000000-0005-0000-0000-00001EA40000}"/>
    <cellStyle name="20% - Accent1 4 4 5 2 4 4" xfId="42197" xr:uid="{00000000-0005-0000-0000-00001FA40000}"/>
    <cellStyle name="20% - Accent1 4 4 5 2 5" xfId="42198" xr:uid="{00000000-0005-0000-0000-000020A40000}"/>
    <cellStyle name="20% - Accent1 4 4 5 2 5 2" xfId="42199" xr:uid="{00000000-0005-0000-0000-000021A40000}"/>
    <cellStyle name="20% - Accent1 4 4 5 2 5 2 2" xfId="42200" xr:uid="{00000000-0005-0000-0000-000022A40000}"/>
    <cellStyle name="20% - Accent1 4 4 5 2 5 3" xfId="42201" xr:uid="{00000000-0005-0000-0000-000023A40000}"/>
    <cellStyle name="20% - Accent1 4 4 5 2 6" xfId="42202" xr:uid="{00000000-0005-0000-0000-000024A40000}"/>
    <cellStyle name="20% - Accent1 4 4 5 2 6 2" xfId="42203" xr:uid="{00000000-0005-0000-0000-000025A40000}"/>
    <cellStyle name="20% - Accent1 4 4 5 2 6 2 2" xfId="42204" xr:uid="{00000000-0005-0000-0000-000026A40000}"/>
    <cellStyle name="20% - Accent1 4 4 5 2 6 3" xfId="42205" xr:uid="{00000000-0005-0000-0000-000027A40000}"/>
    <cellStyle name="20% - Accent1 4 4 5 2 7" xfId="42206" xr:uid="{00000000-0005-0000-0000-000028A40000}"/>
    <cellStyle name="20% - Accent1 4 4 5 2 7 2" xfId="42207" xr:uid="{00000000-0005-0000-0000-000029A40000}"/>
    <cellStyle name="20% - Accent1 4 4 5 2 8" xfId="42208" xr:uid="{00000000-0005-0000-0000-00002AA40000}"/>
    <cellStyle name="20% - Accent1 4 4 5 2 8 2" xfId="42209" xr:uid="{00000000-0005-0000-0000-00002BA40000}"/>
    <cellStyle name="20% - Accent1 4 4 5 2 9" xfId="42210" xr:uid="{00000000-0005-0000-0000-00002CA40000}"/>
    <cellStyle name="20% - Accent1 4 4 5 3" xfId="42211" xr:uid="{00000000-0005-0000-0000-00002DA40000}"/>
    <cellStyle name="20% - Accent1 4 4 5 3 2" xfId="42212" xr:uid="{00000000-0005-0000-0000-00002EA40000}"/>
    <cellStyle name="20% - Accent1 4 4 5 3 2 2" xfId="42213" xr:uid="{00000000-0005-0000-0000-00002FA40000}"/>
    <cellStyle name="20% - Accent1 4 4 5 3 2 2 2" xfId="42214" xr:uid="{00000000-0005-0000-0000-000030A40000}"/>
    <cellStyle name="20% - Accent1 4 4 5 3 2 2 2 2" xfId="42215" xr:uid="{00000000-0005-0000-0000-000031A40000}"/>
    <cellStyle name="20% - Accent1 4 4 5 3 2 2 3" xfId="42216" xr:uid="{00000000-0005-0000-0000-000032A40000}"/>
    <cellStyle name="20% - Accent1 4 4 5 3 2 3" xfId="42217" xr:uid="{00000000-0005-0000-0000-000033A40000}"/>
    <cellStyle name="20% - Accent1 4 4 5 3 2 3 2" xfId="42218" xr:uid="{00000000-0005-0000-0000-000034A40000}"/>
    <cellStyle name="20% - Accent1 4 4 5 3 2 4" xfId="42219" xr:uid="{00000000-0005-0000-0000-000035A40000}"/>
    <cellStyle name="20% - Accent1 4 4 5 3 3" xfId="42220" xr:uid="{00000000-0005-0000-0000-000036A40000}"/>
    <cellStyle name="20% - Accent1 4 4 5 3 3 2" xfId="42221" xr:uid="{00000000-0005-0000-0000-000037A40000}"/>
    <cellStyle name="20% - Accent1 4 4 5 3 3 2 2" xfId="42222" xr:uid="{00000000-0005-0000-0000-000038A40000}"/>
    <cellStyle name="20% - Accent1 4 4 5 3 3 2 2 2" xfId="42223" xr:uid="{00000000-0005-0000-0000-000039A40000}"/>
    <cellStyle name="20% - Accent1 4 4 5 3 3 2 3" xfId="42224" xr:uid="{00000000-0005-0000-0000-00003AA40000}"/>
    <cellStyle name="20% - Accent1 4 4 5 3 3 3" xfId="42225" xr:uid="{00000000-0005-0000-0000-00003BA40000}"/>
    <cellStyle name="20% - Accent1 4 4 5 3 3 3 2" xfId="42226" xr:uid="{00000000-0005-0000-0000-00003CA40000}"/>
    <cellStyle name="20% - Accent1 4 4 5 3 3 4" xfId="42227" xr:uid="{00000000-0005-0000-0000-00003DA40000}"/>
    <cellStyle name="20% - Accent1 4 4 5 3 4" xfId="42228" xr:uid="{00000000-0005-0000-0000-00003EA40000}"/>
    <cellStyle name="20% - Accent1 4 4 5 3 4 2" xfId="42229" xr:uid="{00000000-0005-0000-0000-00003FA40000}"/>
    <cellStyle name="20% - Accent1 4 4 5 3 4 2 2" xfId="42230" xr:uid="{00000000-0005-0000-0000-000040A40000}"/>
    <cellStyle name="20% - Accent1 4 4 5 3 4 2 2 2" xfId="42231" xr:uid="{00000000-0005-0000-0000-000041A40000}"/>
    <cellStyle name="20% - Accent1 4 4 5 3 4 2 3" xfId="42232" xr:uid="{00000000-0005-0000-0000-000042A40000}"/>
    <cellStyle name="20% - Accent1 4 4 5 3 4 3" xfId="42233" xr:uid="{00000000-0005-0000-0000-000043A40000}"/>
    <cellStyle name="20% - Accent1 4 4 5 3 4 3 2" xfId="42234" xr:uid="{00000000-0005-0000-0000-000044A40000}"/>
    <cellStyle name="20% - Accent1 4 4 5 3 4 4" xfId="42235" xr:uid="{00000000-0005-0000-0000-000045A40000}"/>
    <cellStyle name="20% - Accent1 4 4 5 3 5" xfId="42236" xr:uid="{00000000-0005-0000-0000-000046A40000}"/>
    <cellStyle name="20% - Accent1 4 4 5 3 5 2" xfId="42237" xr:uid="{00000000-0005-0000-0000-000047A40000}"/>
    <cellStyle name="20% - Accent1 4 4 5 3 5 2 2" xfId="42238" xr:uid="{00000000-0005-0000-0000-000048A40000}"/>
    <cellStyle name="20% - Accent1 4 4 5 3 5 3" xfId="42239" xr:uid="{00000000-0005-0000-0000-000049A40000}"/>
    <cellStyle name="20% - Accent1 4 4 5 3 6" xfId="42240" xr:uid="{00000000-0005-0000-0000-00004AA40000}"/>
    <cellStyle name="20% - Accent1 4 4 5 3 6 2" xfId="42241" xr:uid="{00000000-0005-0000-0000-00004BA40000}"/>
    <cellStyle name="20% - Accent1 4 4 5 3 6 2 2" xfId="42242" xr:uid="{00000000-0005-0000-0000-00004CA40000}"/>
    <cellStyle name="20% - Accent1 4 4 5 3 6 3" xfId="42243" xr:uid="{00000000-0005-0000-0000-00004DA40000}"/>
    <cellStyle name="20% - Accent1 4 4 5 3 7" xfId="42244" xr:uid="{00000000-0005-0000-0000-00004EA40000}"/>
    <cellStyle name="20% - Accent1 4 4 5 3 7 2" xfId="42245" xr:uid="{00000000-0005-0000-0000-00004FA40000}"/>
    <cellStyle name="20% - Accent1 4 4 5 3 8" xfId="42246" xr:uid="{00000000-0005-0000-0000-000050A40000}"/>
    <cellStyle name="20% - Accent1 4 4 5 3 8 2" xfId="42247" xr:uid="{00000000-0005-0000-0000-000051A40000}"/>
    <cellStyle name="20% - Accent1 4 4 5 3 9" xfId="42248" xr:uid="{00000000-0005-0000-0000-000052A40000}"/>
    <cellStyle name="20% - Accent1 4 4 5 4" xfId="42249" xr:uid="{00000000-0005-0000-0000-000053A40000}"/>
    <cellStyle name="20% - Accent1 4 4 5 4 2" xfId="42250" xr:uid="{00000000-0005-0000-0000-000054A40000}"/>
    <cellStyle name="20% - Accent1 4 4 5 4 2 2" xfId="42251" xr:uid="{00000000-0005-0000-0000-000055A40000}"/>
    <cellStyle name="20% - Accent1 4 4 5 4 2 2 2" xfId="42252" xr:uid="{00000000-0005-0000-0000-000056A40000}"/>
    <cellStyle name="20% - Accent1 4 4 5 4 2 3" xfId="42253" xr:uid="{00000000-0005-0000-0000-000057A40000}"/>
    <cellStyle name="20% - Accent1 4 4 5 4 3" xfId="42254" xr:uid="{00000000-0005-0000-0000-000058A40000}"/>
    <cellStyle name="20% - Accent1 4 4 5 4 3 2" xfId="42255" xr:uid="{00000000-0005-0000-0000-000059A40000}"/>
    <cellStyle name="20% - Accent1 4 4 5 4 4" xfId="42256" xr:uid="{00000000-0005-0000-0000-00005AA40000}"/>
    <cellStyle name="20% - Accent1 4 4 5 5" xfId="42257" xr:uid="{00000000-0005-0000-0000-00005BA40000}"/>
    <cellStyle name="20% - Accent1 4 4 5 5 2" xfId="42258" xr:uid="{00000000-0005-0000-0000-00005CA40000}"/>
    <cellStyle name="20% - Accent1 4 4 5 5 2 2" xfId="42259" xr:uid="{00000000-0005-0000-0000-00005DA40000}"/>
    <cellStyle name="20% - Accent1 4 4 5 5 2 2 2" xfId="42260" xr:uid="{00000000-0005-0000-0000-00005EA40000}"/>
    <cellStyle name="20% - Accent1 4 4 5 5 2 3" xfId="42261" xr:uid="{00000000-0005-0000-0000-00005FA40000}"/>
    <cellStyle name="20% - Accent1 4 4 5 5 3" xfId="42262" xr:uid="{00000000-0005-0000-0000-000060A40000}"/>
    <cellStyle name="20% - Accent1 4 4 5 5 3 2" xfId="42263" xr:uid="{00000000-0005-0000-0000-000061A40000}"/>
    <cellStyle name="20% - Accent1 4 4 5 5 4" xfId="42264" xr:uid="{00000000-0005-0000-0000-000062A40000}"/>
    <cellStyle name="20% - Accent1 4 4 5 6" xfId="42265" xr:uid="{00000000-0005-0000-0000-000063A40000}"/>
    <cellStyle name="20% - Accent1 4 4 5 6 2" xfId="42266" xr:uid="{00000000-0005-0000-0000-000064A40000}"/>
    <cellStyle name="20% - Accent1 4 4 5 6 2 2" xfId="42267" xr:uid="{00000000-0005-0000-0000-000065A40000}"/>
    <cellStyle name="20% - Accent1 4 4 5 6 2 2 2" xfId="42268" xr:uid="{00000000-0005-0000-0000-000066A40000}"/>
    <cellStyle name="20% - Accent1 4 4 5 6 2 3" xfId="42269" xr:uid="{00000000-0005-0000-0000-000067A40000}"/>
    <cellStyle name="20% - Accent1 4 4 5 6 3" xfId="42270" xr:uid="{00000000-0005-0000-0000-000068A40000}"/>
    <cellStyle name="20% - Accent1 4 4 5 6 3 2" xfId="42271" xr:uid="{00000000-0005-0000-0000-000069A40000}"/>
    <cellStyle name="20% - Accent1 4 4 5 6 4" xfId="42272" xr:uid="{00000000-0005-0000-0000-00006AA40000}"/>
    <cellStyle name="20% - Accent1 4 4 5 7" xfId="42273" xr:uid="{00000000-0005-0000-0000-00006BA40000}"/>
    <cellStyle name="20% - Accent1 4 4 5 7 2" xfId="42274" xr:uid="{00000000-0005-0000-0000-00006CA40000}"/>
    <cellStyle name="20% - Accent1 4 4 5 7 2 2" xfId="42275" xr:uid="{00000000-0005-0000-0000-00006DA40000}"/>
    <cellStyle name="20% - Accent1 4 4 5 7 3" xfId="42276" xr:uid="{00000000-0005-0000-0000-00006EA40000}"/>
    <cellStyle name="20% - Accent1 4 4 5 8" xfId="42277" xr:uid="{00000000-0005-0000-0000-00006FA40000}"/>
    <cellStyle name="20% - Accent1 4 4 5 8 2" xfId="42278" xr:uid="{00000000-0005-0000-0000-000070A40000}"/>
    <cellStyle name="20% - Accent1 4 4 5 8 2 2" xfId="42279" xr:uid="{00000000-0005-0000-0000-000071A40000}"/>
    <cellStyle name="20% - Accent1 4 4 5 8 3" xfId="42280" xr:uid="{00000000-0005-0000-0000-000072A40000}"/>
    <cellStyle name="20% - Accent1 4 4 5 9" xfId="42281" xr:uid="{00000000-0005-0000-0000-000073A40000}"/>
    <cellStyle name="20% - Accent1 4 4 5 9 2" xfId="42282" xr:uid="{00000000-0005-0000-0000-000074A40000}"/>
    <cellStyle name="20% - Accent1 4 4 6" xfId="42283" xr:uid="{00000000-0005-0000-0000-000075A40000}"/>
    <cellStyle name="20% - Accent1 4 4 6 10" xfId="42284" xr:uid="{00000000-0005-0000-0000-000076A40000}"/>
    <cellStyle name="20% - Accent1 4 4 6 10 2" xfId="42285" xr:uid="{00000000-0005-0000-0000-000077A40000}"/>
    <cellStyle name="20% - Accent1 4 4 6 11" xfId="42286" xr:uid="{00000000-0005-0000-0000-000078A40000}"/>
    <cellStyle name="20% - Accent1 4 4 6 2" xfId="42287" xr:uid="{00000000-0005-0000-0000-000079A40000}"/>
    <cellStyle name="20% - Accent1 4 4 6 2 2" xfId="42288" xr:uid="{00000000-0005-0000-0000-00007AA40000}"/>
    <cellStyle name="20% - Accent1 4 4 6 2 2 2" xfId="42289" xr:uid="{00000000-0005-0000-0000-00007BA40000}"/>
    <cellStyle name="20% - Accent1 4 4 6 2 2 2 2" xfId="42290" xr:uid="{00000000-0005-0000-0000-00007CA40000}"/>
    <cellStyle name="20% - Accent1 4 4 6 2 2 2 2 2" xfId="42291" xr:uid="{00000000-0005-0000-0000-00007DA40000}"/>
    <cellStyle name="20% - Accent1 4 4 6 2 2 2 3" xfId="42292" xr:uid="{00000000-0005-0000-0000-00007EA40000}"/>
    <cellStyle name="20% - Accent1 4 4 6 2 2 3" xfId="42293" xr:uid="{00000000-0005-0000-0000-00007FA40000}"/>
    <cellStyle name="20% - Accent1 4 4 6 2 2 3 2" xfId="42294" xr:uid="{00000000-0005-0000-0000-000080A40000}"/>
    <cellStyle name="20% - Accent1 4 4 6 2 2 4" xfId="42295" xr:uid="{00000000-0005-0000-0000-000081A40000}"/>
    <cellStyle name="20% - Accent1 4 4 6 2 3" xfId="42296" xr:uid="{00000000-0005-0000-0000-000082A40000}"/>
    <cellStyle name="20% - Accent1 4 4 6 2 3 2" xfId="42297" xr:uid="{00000000-0005-0000-0000-000083A40000}"/>
    <cellStyle name="20% - Accent1 4 4 6 2 3 2 2" xfId="42298" xr:uid="{00000000-0005-0000-0000-000084A40000}"/>
    <cellStyle name="20% - Accent1 4 4 6 2 3 2 2 2" xfId="42299" xr:uid="{00000000-0005-0000-0000-000085A40000}"/>
    <cellStyle name="20% - Accent1 4 4 6 2 3 2 3" xfId="42300" xr:uid="{00000000-0005-0000-0000-000086A40000}"/>
    <cellStyle name="20% - Accent1 4 4 6 2 3 3" xfId="42301" xr:uid="{00000000-0005-0000-0000-000087A40000}"/>
    <cellStyle name="20% - Accent1 4 4 6 2 3 3 2" xfId="42302" xr:uid="{00000000-0005-0000-0000-000088A40000}"/>
    <cellStyle name="20% - Accent1 4 4 6 2 3 4" xfId="42303" xr:uid="{00000000-0005-0000-0000-000089A40000}"/>
    <cellStyle name="20% - Accent1 4 4 6 2 4" xfId="42304" xr:uid="{00000000-0005-0000-0000-00008AA40000}"/>
    <cellStyle name="20% - Accent1 4 4 6 2 4 2" xfId="42305" xr:uid="{00000000-0005-0000-0000-00008BA40000}"/>
    <cellStyle name="20% - Accent1 4 4 6 2 4 2 2" xfId="42306" xr:uid="{00000000-0005-0000-0000-00008CA40000}"/>
    <cellStyle name="20% - Accent1 4 4 6 2 4 2 2 2" xfId="42307" xr:uid="{00000000-0005-0000-0000-00008DA40000}"/>
    <cellStyle name="20% - Accent1 4 4 6 2 4 2 3" xfId="42308" xr:uid="{00000000-0005-0000-0000-00008EA40000}"/>
    <cellStyle name="20% - Accent1 4 4 6 2 4 3" xfId="42309" xr:uid="{00000000-0005-0000-0000-00008FA40000}"/>
    <cellStyle name="20% - Accent1 4 4 6 2 4 3 2" xfId="42310" xr:uid="{00000000-0005-0000-0000-000090A40000}"/>
    <cellStyle name="20% - Accent1 4 4 6 2 4 4" xfId="42311" xr:uid="{00000000-0005-0000-0000-000091A40000}"/>
    <cellStyle name="20% - Accent1 4 4 6 2 5" xfId="42312" xr:uid="{00000000-0005-0000-0000-000092A40000}"/>
    <cellStyle name="20% - Accent1 4 4 6 2 5 2" xfId="42313" xr:uid="{00000000-0005-0000-0000-000093A40000}"/>
    <cellStyle name="20% - Accent1 4 4 6 2 5 2 2" xfId="42314" xr:uid="{00000000-0005-0000-0000-000094A40000}"/>
    <cellStyle name="20% - Accent1 4 4 6 2 5 3" xfId="42315" xr:uid="{00000000-0005-0000-0000-000095A40000}"/>
    <cellStyle name="20% - Accent1 4 4 6 2 6" xfId="42316" xr:uid="{00000000-0005-0000-0000-000096A40000}"/>
    <cellStyle name="20% - Accent1 4 4 6 2 6 2" xfId="42317" xr:uid="{00000000-0005-0000-0000-000097A40000}"/>
    <cellStyle name="20% - Accent1 4 4 6 2 6 2 2" xfId="42318" xr:uid="{00000000-0005-0000-0000-000098A40000}"/>
    <cellStyle name="20% - Accent1 4 4 6 2 6 3" xfId="42319" xr:uid="{00000000-0005-0000-0000-000099A40000}"/>
    <cellStyle name="20% - Accent1 4 4 6 2 7" xfId="42320" xr:uid="{00000000-0005-0000-0000-00009AA40000}"/>
    <cellStyle name="20% - Accent1 4 4 6 2 7 2" xfId="42321" xr:uid="{00000000-0005-0000-0000-00009BA40000}"/>
    <cellStyle name="20% - Accent1 4 4 6 2 8" xfId="42322" xr:uid="{00000000-0005-0000-0000-00009CA40000}"/>
    <cellStyle name="20% - Accent1 4 4 6 2 8 2" xfId="42323" xr:uid="{00000000-0005-0000-0000-00009DA40000}"/>
    <cellStyle name="20% - Accent1 4 4 6 2 9" xfId="42324" xr:uid="{00000000-0005-0000-0000-00009EA40000}"/>
    <cellStyle name="20% - Accent1 4 4 6 3" xfId="42325" xr:uid="{00000000-0005-0000-0000-00009FA40000}"/>
    <cellStyle name="20% - Accent1 4 4 6 3 2" xfId="42326" xr:uid="{00000000-0005-0000-0000-0000A0A40000}"/>
    <cellStyle name="20% - Accent1 4 4 6 3 2 2" xfId="42327" xr:uid="{00000000-0005-0000-0000-0000A1A40000}"/>
    <cellStyle name="20% - Accent1 4 4 6 3 2 2 2" xfId="42328" xr:uid="{00000000-0005-0000-0000-0000A2A40000}"/>
    <cellStyle name="20% - Accent1 4 4 6 3 2 2 2 2" xfId="42329" xr:uid="{00000000-0005-0000-0000-0000A3A40000}"/>
    <cellStyle name="20% - Accent1 4 4 6 3 2 2 3" xfId="42330" xr:uid="{00000000-0005-0000-0000-0000A4A40000}"/>
    <cellStyle name="20% - Accent1 4 4 6 3 2 3" xfId="42331" xr:uid="{00000000-0005-0000-0000-0000A5A40000}"/>
    <cellStyle name="20% - Accent1 4 4 6 3 2 3 2" xfId="42332" xr:uid="{00000000-0005-0000-0000-0000A6A40000}"/>
    <cellStyle name="20% - Accent1 4 4 6 3 2 4" xfId="42333" xr:uid="{00000000-0005-0000-0000-0000A7A40000}"/>
    <cellStyle name="20% - Accent1 4 4 6 3 3" xfId="42334" xr:uid="{00000000-0005-0000-0000-0000A8A40000}"/>
    <cellStyle name="20% - Accent1 4 4 6 3 3 2" xfId="42335" xr:uid="{00000000-0005-0000-0000-0000A9A40000}"/>
    <cellStyle name="20% - Accent1 4 4 6 3 3 2 2" xfId="42336" xr:uid="{00000000-0005-0000-0000-0000AAA40000}"/>
    <cellStyle name="20% - Accent1 4 4 6 3 3 2 2 2" xfId="42337" xr:uid="{00000000-0005-0000-0000-0000ABA40000}"/>
    <cellStyle name="20% - Accent1 4 4 6 3 3 2 3" xfId="42338" xr:uid="{00000000-0005-0000-0000-0000ACA40000}"/>
    <cellStyle name="20% - Accent1 4 4 6 3 3 3" xfId="42339" xr:uid="{00000000-0005-0000-0000-0000ADA40000}"/>
    <cellStyle name="20% - Accent1 4 4 6 3 3 3 2" xfId="42340" xr:uid="{00000000-0005-0000-0000-0000AEA40000}"/>
    <cellStyle name="20% - Accent1 4 4 6 3 3 4" xfId="42341" xr:uid="{00000000-0005-0000-0000-0000AFA40000}"/>
    <cellStyle name="20% - Accent1 4 4 6 3 4" xfId="42342" xr:uid="{00000000-0005-0000-0000-0000B0A40000}"/>
    <cellStyle name="20% - Accent1 4 4 6 3 4 2" xfId="42343" xr:uid="{00000000-0005-0000-0000-0000B1A40000}"/>
    <cellStyle name="20% - Accent1 4 4 6 3 4 2 2" xfId="42344" xr:uid="{00000000-0005-0000-0000-0000B2A40000}"/>
    <cellStyle name="20% - Accent1 4 4 6 3 4 2 2 2" xfId="42345" xr:uid="{00000000-0005-0000-0000-0000B3A40000}"/>
    <cellStyle name="20% - Accent1 4 4 6 3 4 2 3" xfId="42346" xr:uid="{00000000-0005-0000-0000-0000B4A40000}"/>
    <cellStyle name="20% - Accent1 4 4 6 3 4 3" xfId="42347" xr:uid="{00000000-0005-0000-0000-0000B5A40000}"/>
    <cellStyle name="20% - Accent1 4 4 6 3 4 3 2" xfId="42348" xr:uid="{00000000-0005-0000-0000-0000B6A40000}"/>
    <cellStyle name="20% - Accent1 4 4 6 3 4 4" xfId="42349" xr:uid="{00000000-0005-0000-0000-0000B7A40000}"/>
    <cellStyle name="20% - Accent1 4 4 6 3 5" xfId="42350" xr:uid="{00000000-0005-0000-0000-0000B8A40000}"/>
    <cellStyle name="20% - Accent1 4 4 6 3 5 2" xfId="42351" xr:uid="{00000000-0005-0000-0000-0000B9A40000}"/>
    <cellStyle name="20% - Accent1 4 4 6 3 5 2 2" xfId="42352" xr:uid="{00000000-0005-0000-0000-0000BAA40000}"/>
    <cellStyle name="20% - Accent1 4 4 6 3 5 3" xfId="42353" xr:uid="{00000000-0005-0000-0000-0000BBA40000}"/>
    <cellStyle name="20% - Accent1 4 4 6 3 6" xfId="42354" xr:uid="{00000000-0005-0000-0000-0000BCA40000}"/>
    <cellStyle name="20% - Accent1 4 4 6 3 6 2" xfId="42355" xr:uid="{00000000-0005-0000-0000-0000BDA40000}"/>
    <cellStyle name="20% - Accent1 4 4 6 3 6 2 2" xfId="42356" xr:uid="{00000000-0005-0000-0000-0000BEA40000}"/>
    <cellStyle name="20% - Accent1 4 4 6 3 6 3" xfId="42357" xr:uid="{00000000-0005-0000-0000-0000BFA40000}"/>
    <cellStyle name="20% - Accent1 4 4 6 3 7" xfId="42358" xr:uid="{00000000-0005-0000-0000-0000C0A40000}"/>
    <cellStyle name="20% - Accent1 4 4 6 3 7 2" xfId="42359" xr:uid="{00000000-0005-0000-0000-0000C1A40000}"/>
    <cellStyle name="20% - Accent1 4 4 6 3 8" xfId="42360" xr:uid="{00000000-0005-0000-0000-0000C2A40000}"/>
    <cellStyle name="20% - Accent1 4 4 6 3 8 2" xfId="42361" xr:uid="{00000000-0005-0000-0000-0000C3A40000}"/>
    <cellStyle name="20% - Accent1 4 4 6 3 9" xfId="42362" xr:uid="{00000000-0005-0000-0000-0000C4A40000}"/>
    <cellStyle name="20% - Accent1 4 4 6 4" xfId="42363" xr:uid="{00000000-0005-0000-0000-0000C5A40000}"/>
    <cellStyle name="20% - Accent1 4 4 6 4 2" xfId="42364" xr:uid="{00000000-0005-0000-0000-0000C6A40000}"/>
    <cellStyle name="20% - Accent1 4 4 6 4 2 2" xfId="42365" xr:uid="{00000000-0005-0000-0000-0000C7A40000}"/>
    <cellStyle name="20% - Accent1 4 4 6 4 2 2 2" xfId="42366" xr:uid="{00000000-0005-0000-0000-0000C8A40000}"/>
    <cellStyle name="20% - Accent1 4 4 6 4 2 3" xfId="42367" xr:uid="{00000000-0005-0000-0000-0000C9A40000}"/>
    <cellStyle name="20% - Accent1 4 4 6 4 3" xfId="42368" xr:uid="{00000000-0005-0000-0000-0000CAA40000}"/>
    <cellStyle name="20% - Accent1 4 4 6 4 3 2" xfId="42369" xr:uid="{00000000-0005-0000-0000-0000CBA40000}"/>
    <cellStyle name="20% - Accent1 4 4 6 4 4" xfId="42370" xr:uid="{00000000-0005-0000-0000-0000CCA40000}"/>
    <cellStyle name="20% - Accent1 4 4 6 5" xfId="42371" xr:uid="{00000000-0005-0000-0000-0000CDA40000}"/>
    <cellStyle name="20% - Accent1 4 4 6 5 2" xfId="42372" xr:uid="{00000000-0005-0000-0000-0000CEA40000}"/>
    <cellStyle name="20% - Accent1 4 4 6 5 2 2" xfId="42373" xr:uid="{00000000-0005-0000-0000-0000CFA40000}"/>
    <cellStyle name="20% - Accent1 4 4 6 5 2 2 2" xfId="42374" xr:uid="{00000000-0005-0000-0000-0000D0A40000}"/>
    <cellStyle name="20% - Accent1 4 4 6 5 2 3" xfId="42375" xr:uid="{00000000-0005-0000-0000-0000D1A40000}"/>
    <cellStyle name="20% - Accent1 4 4 6 5 3" xfId="42376" xr:uid="{00000000-0005-0000-0000-0000D2A40000}"/>
    <cellStyle name="20% - Accent1 4 4 6 5 3 2" xfId="42377" xr:uid="{00000000-0005-0000-0000-0000D3A40000}"/>
    <cellStyle name="20% - Accent1 4 4 6 5 4" xfId="42378" xr:uid="{00000000-0005-0000-0000-0000D4A40000}"/>
    <cellStyle name="20% - Accent1 4 4 6 6" xfId="42379" xr:uid="{00000000-0005-0000-0000-0000D5A40000}"/>
    <cellStyle name="20% - Accent1 4 4 6 6 2" xfId="42380" xr:uid="{00000000-0005-0000-0000-0000D6A40000}"/>
    <cellStyle name="20% - Accent1 4 4 6 6 2 2" xfId="42381" xr:uid="{00000000-0005-0000-0000-0000D7A40000}"/>
    <cellStyle name="20% - Accent1 4 4 6 6 2 2 2" xfId="42382" xr:uid="{00000000-0005-0000-0000-0000D8A40000}"/>
    <cellStyle name="20% - Accent1 4 4 6 6 2 3" xfId="42383" xr:uid="{00000000-0005-0000-0000-0000D9A40000}"/>
    <cellStyle name="20% - Accent1 4 4 6 6 3" xfId="42384" xr:uid="{00000000-0005-0000-0000-0000DAA40000}"/>
    <cellStyle name="20% - Accent1 4 4 6 6 3 2" xfId="42385" xr:uid="{00000000-0005-0000-0000-0000DBA40000}"/>
    <cellStyle name="20% - Accent1 4 4 6 6 4" xfId="42386" xr:uid="{00000000-0005-0000-0000-0000DCA40000}"/>
    <cellStyle name="20% - Accent1 4 4 6 7" xfId="42387" xr:uid="{00000000-0005-0000-0000-0000DDA40000}"/>
    <cellStyle name="20% - Accent1 4 4 6 7 2" xfId="42388" xr:uid="{00000000-0005-0000-0000-0000DEA40000}"/>
    <cellStyle name="20% - Accent1 4 4 6 7 2 2" xfId="42389" xr:uid="{00000000-0005-0000-0000-0000DFA40000}"/>
    <cellStyle name="20% - Accent1 4 4 6 7 3" xfId="42390" xr:uid="{00000000-0005-0000-0000-0000E0A40000}"/>
    <cellStyle name="20% - Accent1 4 4 6 8" xfId="42391" xr:uid="{00000000-0005-0000-0000-0000E1A40000}"/>
    <cellStyle name="20% - Accent1 4 4 6 8 2" xfId="42392" xr:uid="{00000000-0005-0000-0000-0000E2A40000}"/>
    <cellStyle name="20% - Accent1 4 4 6 8 2 2" xfId="42393" xr:uid="{00000000-0005-0000-0000-0000E3A40000}"/>
    <cellStyle name="20% - Accent1 4 4 6 8 3" xfId="42394" xr:uid="{00000000-0005-0000-0000-0000E4A40000}"/>
    <cellStyle name="20% - Accent1 4 4 6 9" xfId="42395" xr:uid="{00000000-0005-0000-0000-0000E5A40000}"/>
    <cellStyle name="20% - Accent1 4 4 6 9 2" xfId="42396" xr:uid="{00000000-0005-0000-0000-0000E6A40000}"/>
    <cellStyle name="20% - Accent1 4 4 7" xfId="42397" xr:uid="{00000000-0005-0000-0000-0000E7A40000}"/>
    <cellStyle name="20% - Accent1 4 4 7 2" xfId="42398" xr:uid="{00000000-0005-0000-0000-0000E8A40000}"/>
    <cellStyle name="20% - Accent1 4 4 7 2 2" xfId="42399" xr:uid="{00000000-0005-0000-0000-0000E9A40000}"/>
    <cellStyle name="20% - Accent1 4 4 7 2 2 2" xfId="42400" xr:uid="{00000000-0005-0000-0000-0000EAA40000}"/>
    <cellStyle name="20% - Accent1 4 4 7 2 2 2 2" xfId="42401" xr:uid="{00000000-0005-0000-0000-0000EBA40000}"/>
    <cellStyle name="20% - Accent1 4 4 7 2 2 3" xfId="42402" xr:uid="{00000000-0005-0000-0000-0000ECA40000}"/>
    <cellStyle name="20% - Accent1 4 4 7 2 3" xfId="42403" xr:uid="{00000000-0005-0000-0000-0000EDA40000}"/>
    <cellStyle name="20% - Accent1 4 4 7 2 3 2" xfId="42404" xr:uid="{00000000-0005-0000-0000-0000EEA40000}"/>
    <cellStyle name="20% - Accent1 4 4 7 2 4" xfId="42405" xr:uid="{00000000-0005-0000-0000-0000EFA40000}"/>
    <cellStyle name="20% - Accent1 4 4 7 3" xfId="42406" xr:uid="{00000000-0005-0000-0000-0000F0A40000}"/>
    <cellStyle name="20% - Accent1 4 4 7 3 2" xfId="42407" xr:uid="{00000000-0005-0000-0000-0000F1A40000}"/>
    <cellStyle name="20% - Accent1 4 4 7 3 2 2" xfId="42408" xr:uid="{00000000-0005-0000-0000-0000F2A40000}"/>
    <cellStyle name="20% - Accent1 4 4 7 3 2 2 2" xfId="42409" xr:uid="{00000000-0005-0000-0000-0000F3A40000}"/>
    <cellStyle name="20% - Accent1 4 4 7 3 2 3" xfId="42410" xr:uid="{00000000-0005-0000-0000-0000F4A40000}"/>
    <cellStyle name="20% - Accent1 4 4 7 3 3" xfId="42411" xr:uid="{00000000-0005-0000-0000-0000F5A40000}"/>
    <cellStyle name="20% - Accent1 4 4 7 3 3 2" xfId="42412" xr:uid="{00000000-0005-0000-0000-0000F6A40000}"/>
    <cellStyle name="20% - Accent1 4 4 7 3 4" xfId="42413" xr:uid="{00000000-0005-0000-0000-0000F7A40000}"/>
    <cellStyle name="20% - Accent1 4 4 7 4" xfId="42414" xr:uid="{00000000-0005-0000-0000-0000F8A40000}"/>
    <cellStyle name="20% - Accent1 4 4 7 4 2" xfId="42415" xr:uid="{00000000-0005-0000-0000-0000F9A40000}"/>
    <cellStyle name="20% - Accent1 4 4 7 4 2 2" xfId="42416" xr:uid="{00000000-0005-0000-0000-0000FAA40000}"/>
    <cellStyle name="20% - Accent1 4 4 7 4 2 2 2" xfId="42417" xr:uid="{00000000-0005-0000-0000-0000FBA40000}"/>
    <cellStyle name="20% - Accent1 4 4 7 4 2 3" xfId="42418" xr:uid="{00000000-0005-0000-0000-0000FCA40000}"/>
    <cellStyle name="20% - Accent1 4 4 7 4 3" xfId="42419" xr:uid="{00000000-0005-0000-0000-0000FDA40000}"/>
    <cellStyle name="20% - Accent1 4 4 7 4 3 2" xfId="42420" xr:uid="{00000000-0005-0000-0000-0000FEA40000}"/>
    <cellStyle name="20% - Accent1 4 4 7 4 4" xfId="42421" xr:uid="{00000000-0005-0000-0000-0000FFA40000}"/>
    <cellStyle name="20% - Accent1 4 4 7 5" xfId="42422" xr:uid="{00000000-0005-0000-0000-000000A50000}"/>
    <cellStyle name="20% - Accent1 4 4 7 5 2" xfId="42423" xr:uid="{00000000-0005-0000-0000-000001A50000}"/>
    <cellStyle name="20% - Accent1 4 4 7 5 2 2" xfId="42424" xr:uid="{00000000-0005-0000-0000-000002A50000}"/>
    <cellStyle name="20% - Accent1 4 4 7 5 3" xfId="42425" xr:uid="{00000000-0005-0000-0000-000003A50000}"/>
    <cellStyle name="20% - Accent1 4 4 7 6" xfId="42426" xr:uid="{00000000-0005-0000-0000-000004A50000}"/>
    <cellStyle name="20% - Accent1 4 4 7 6 2" xfId="42427" xr:uid="{00000000-0005-0000-0000-000005A50000}"/>
    <cellStyle name="20% - Accent1 4 4 7 6 2 2" xfId="42428" xr:uid="{00000000-0005-0000-0000-000006A50000}"/>
    <cellStyle name="20% - Accent1 4 4 7 6 3" xfId="42429" xr:uid="{00000000-0005-0000-0000-000007A50000}"/>
    <cellStyle name="20% - Accent1 4 4 7 7" xfId="42430" xr:uid="{00000000-0005-0000-0000-000008A50000}"/>
    <cellStyle name="20% - Accent1 4 4 7 7 2" xfId="42431" xr:uid="{00000000-0005-0000-0000-000009A50000}"/>
    <cellStyle name="20% - Accent1 4 4 7 8" xfId="42432" xr:uid="{00000000-0005-0000-0000-00000AA50000}"/>
    <cellStyle name="20% - Accent1 4 4 7 8 2" xfId="42433" xr:uid="{00000000-0005-0000-0000-00000BA50000}"/>
    <cellStyle name="20% - Accent1 4 4 7 9" xfId="42434" xr:uid="{00000000-0005-0000-0000-00000CA50000}"/>
    <cellStyle name="20% - Accent1 4 4 8" xfId="42435" xr:uid="{00000000-0005-0000-0000-00000DA50000}"/>
    <cellStyle name="20% - Accent1 4 4 8 2" xfId="42436" xr:uid="{00000000-0005-0000-0000-00000EA50000}"/>
    <cellStyle name="20% - Accent1 4 4 8 2 2" xfId="42437" xr:uid="{00000000-0005-0000-0000-00000FA50000}"/>
    <cellStyle name="20% - Accent1 4 4 8 2 2 2" xfId="42438" xr:uid="{00000000-0005-0000-0000-000010A50000}"/>
    <cellStyle name="20% - Accent1 4 4 8 2 2 2 2" xfId="42439" xr:uid="{00000000-0005-0000-0000-000011A50000}"/>
    <cellStyle name="20% - Accent1 4 4 8 2 2 3" xfId="42440" xr:uid="{00000000-0005-0000-0000-000012A50000}"/>
    <cellStyle name="20% - Accent1 4 4 8 2 3" xfId="42441" xr:uid="{00000000-0005-0000-0000-000013A50000}"/>
    <cellStyle name="20% - Accent1 4 4 8 2 3 2" xfId="42442" xr:uid="{00000000-0005-0000-0000-000014A50000}"/>
    <cellStyle name="20% - Accent1 4 4 8 2 4" xfId="42443" xr:uid="{00000000-0005-0000-0000-000015A50000}"/>
    <cellStyle name="20% - Accent1 4 4 8 3" xfId="42444" xr:uid="{00000000-0005-0000-0000-000016A50000}"/>
    <cellStyle name="20% - Accent1 4 4 8 3 2" xfId="42445" xr:uid="{00000000-0005-0000-0000-000017A50000}"/>
    <cellStyle name="20% - Accent1 4 4 8 3 2 2" xfId="42446" xr:uid="{00000000-0005-0000-0000-000018A50000}"/>
    <cellStyle name="20% - Accent1 4 4 8 3 2 2 2" xfId="42447" xr:uid="{00000000-0005-0000-0000-000019A50000}"/>
    <cellStyle name="20% - Accent1 4 4 8 3 2 3" xfId="42448" xr:uid="{00000000-0005-0000-0000-00001AA50000}"/>
    <cellStyle name="20% - Accent1 4 4 8 3 3" xfId="42449" xr:uid="{00000000-0005-0000-0000-00001BA50000}"/>
    <cellStyle name="20% - Accent1 4 4 8 3 3 2" xfId="42450" xr:uid="{00000000-0005-0000-0000-00001CA50000}"/>
    <cellStyle name="20% - Accent1 4 4 8 3 4" xfId="42451" xr:uid="{00000000-0005-0000-0000-00001DA50000}"/>
    <cellStyle name="20% - Accent1 4 4 8 4" xfId="42452" xr:uid="{00000000-0005-0000-0000-00001EA50000}"/>
    <cellStyle name="20% - Accent1 4 4 8 4 2" xfId="42453" xr:uid="{00000000-0005-0000-0000-00001FA50000}"/>
    <cellStyle name="20% - Accent1 4 4 8 4 2 2" xfId="42454" xr:uid="{00000000-0005-0000-0000-000020A50000}"/>
    <cellStyle name="20% - Accent1 4 4 8 4 2 2 2" xfId="42455" xr:uid="{00000000-0005-0000-0000-000021A50000}"/>
    <cellStyle name="20% - Accent1 4 4 8 4 2 3" xfId="42456" xr:uid="{00000000-0005-0000-0000-000022A50000}"/>
    <cellStyle name="20% - Accent1 4 4 8 4 3" xfId="42457" xr:uid="{00000000-0005-0000-0000-000023A50000}"/>
    <cellStyle name="20% - Accent1 4 4 8 4 3 2" xfId="42458" xr:uid="{00000000-0005-0000-0000-000024A50000}"/>
    <cellStyle name="20% - Accent1 4 4 8 4 4" xfId="42459" xr:uid="{00000000-0005-0000-0000-000025A50000}"/>
    <cellStyle name="20% - Accent1 4 4 8 5" xfId="42460" xr:uid="{00000000-0005-0000-0000-000026A50000}"/>
    <cellStyle name="20% - Accent1 4 4 8 5 2" xfId="42461" xr:uid="{00000000-0005-0000-0000-000027A50000}"/>
    <cellStyle name="20% - Accent1 4 4 8 5 2 2" xfId="42462" xr:uid="{00000000-0005-0000-0000-000028A50000}"/>
    <cellStyle name="20% - Accent1 4 4 8 5 3" xfId="42463" xr:uid="{00000000-0005-0000-0000-000029A50000}"/>
    <cellStyle name="20% - Accent1 4 4 8 6" xfId="42464" xr:uid="{00000000-0005-0000-0000-00002AA50000}"/>
    <cellStyle name="20% - Accent1 4 4 8 6 2" xfId="42465" xr:uid="{00000000-0005-0000-0000-00002BA50000}"/>
    <cellStyle name="20% - Accent1 4 4 8 6 2 2" xfId="42466" xr:uid="{00000000-0005-0000-0000-00002CA50000}"/>
    <cellStyle name="20% - Accent1 4 4 8 6 3" xfId="42467" xr:uid="{00000000-0005-0000-0000-00002DA50000}"/>
    <cellStyle name="20% - Accent1 4 4 8 7" xfId="42468" xr:uid="{00000000-0005-0000-0000-00002EA50000}"/>
    <cellStyle name="20% - Accent1 4 4 8 7 2" xfId="42469" xr:uid="{00000000-0005-0000-0000-00002FA50000}"/>
    <cellStyle name="20% - Accent1 4 4 8 8" xfId="42470" xr:uid="{00000000-0005-0000-0000-000030A50000}"/>
    <cellStyle name="20% - Accent1 4 4 8 8 2" xfId="42471" xr:uid="{00000000-0005-0000-0000-000031A50000}"/>
    <cellStyle name="20% - Accent1 4 4 8 9" xfId="42472" xr:uid="{00000000-0005-0000-0000-000032A50000}"/>
    <cellStyle name="20% - Accent1 4 4 9" xfId="42473" xr:uid="{00000000-0005-0000-0000-000033A50000}"/>
    <cellStyle name="20% - Accent1 4 4 9 2" xfId="42474" xr:uid="{00000000-0005-0000-0000-000034A50000}"/>
    <cellStyle name="20% - Accent1 4 4 9 2 2" xfId="42475" xr:uid="{00000000-0005-0000-0000-000035A50000}"/>
    <cellStyle name="20% - Accent1 4 4 9 2 2 2" xfId="42476" xr:uid="{00000000-0005-0000-0000-000036A50000}"/>
    <cellStyle name="20% - Accent1 4 4 9 2 3" xfId="42477" xr:uid="{00000000-0005-0000-0000-000037A50000}"/>
    <cellStyle name="20% - Accent1 4 4 9 3" xfId="42478" xr:uid="{00000000-0005-0000-0000-000038A50000}"/>
    <cellStyle name="20% - Accent1 4 4 9 3 2" xfId="42479" xr:uid="{00000000-0005-0000-0000-000039A50000}"/>
    <cellStyle name="20% - Accent1 4 4 9 4" xfId="42480" xr:uid="{00000000-0005-0000-0000-00003AA50000}"/>
    <cellStyle name="20% - Accent1 4 5" xfId="42481" xr:uid="{00000000-0005-0000-0000-00003BA50000}"/>
    <cellStyle name="20% - Accent1 4 5 10" xfId="42482" xr:uid="{00000000-0005-0000-0000-00003CA50000}"/>
    <cellStyle name="20% - Accent1 4 5 10 2" xfId="42483" xr:uid="{00000000-0005-0000-0000-00003DA50000}"/>
    <cellStyle name="20% - Accent1 4 5 10 2 2" xfId="42484" xr:uid="{00000000-0005-0000-0000-00003EA50000}"/>
    <cellStyle name="20% - Accent1 4 5 10 2 2 2" xfId="42485" xr:uid="{00000000-0005-0000-0000-00003FA50000}"/>
    <cellStyle name="20% - Accent1 4 5 10 2 3" xfId="42486" xr:uid="{00000000-0005-0000-0000-000040A50000}"/>
    <cellStyle name="20% - Accent1 4 5 10 3" xfId="42487" xr:uid="{00000000-0005-0000-0000-000041A50000}"/>
    <cellStyle name="20% - Accent1 4 5 10 3 2" xfId="42488" xr:uid="{00000000-0005-0000-0000-000042A50000}"/>
    <cellStyle name="20% - Accent1 4 5 10 4" xfId="42489" xr:uid="{00000000-0005-0000-0000-000043A50000}"/>
    <cellStyle name="20% - Accent1 4 5 11" xfId="42490" xr:uid="{00000000-0005-0000-0000-000044A50000}"/>
    <cellStyle name="20% - Accent1 4 5 11 2" xfId="42491" xr:uid="{00000000-0005-0000-0000-000045A50000}"/>
    <cellStyle name="20% - Accent1 4 5 11 2 2" xfId="42492" xr:uid="{00000000-0005-0000-0000-000046A50000}"/>
    <cellStyle name="20% - Accent1 4 5 11 2 2 2" xfId="42493" xr:uid="{00000000-0005-0000-0000-000047A50000}"/>
    <cellStyle name="20% - Accent1 4 5 11 2 3" xfId="42494" xr:uid="{00000000-0005-0000-0000-000048A50000}"/>
    <cellStyle name="20% - Accent1 4 5 11 3" xfId="42495" xr:uid="{00000000-0005-0000-0000-000049A50000}"/>
    <cellStyle name="20% - Accent1 4 5 11 3 2" xfId="42496" xr:uid="{00000000-0005-0000-0000-00004AA50000}"/>
    <cellStyle name="20% - Accent1 4 5 11 4" xfId="42497" xr:uid="{00000000-0005-0000-0000-00004BA50000}"/>
    <cellStyle name="20% - Accent1 4 5 12" xfId="42498" xr:uid="{00000000-0005-0000-0000-00004CA50000}"/>
    <cellStyle name="20% - Accent1 4 5 12 2" xfId="42499" xr:uid="{00000000-0005-0000-0000-00004DA50000}"/>
    <cellStyle name="20% - Accent1 4 5 12 2 2" xfId="42500" xr:uid="{00000000-0005-0000-0000-00004EA50000}"/>
    <cellStyle name="20% - Accent1 4 5 12 3" xfId="42501" xr:uid="{00000000-0005-0000-0000-00004FA50000}"/>
    <cellStyle name="20% - Accent1 4 5 13" xfId="42502" xr:uid="{00000000-0005-0000-0000-000050A50000}"/>
    <cellStyle name="20% - Accent1 4 5 13 2" xfId="42503" xr:uid="{00000000-0005-0000-0000-000051A50000}"/>
    <cellStyle name="20% - Accent1 4 5 13 2 2" xfId="42504" xr:uid="{00000000-0005-0000-0000-000052A50000}"/>
    <cellStyle name="20% - Accent1 4 5 13 3" xfId="42505" xr:uid="{00000000-0005-0000-0000-000053A50000}"/>
    <cellStyle name="20% - Accent1 4 5 14" xfId="42506" xr:uid="{00000000-0005-0000-0000-000054A50000}"/>
    <cellStyle name="20% - Accent1 4 5 14 2" xfId="42507" xr:uid="{00000000-0005-0000-0000-000055A50000}"/>
    <cellStyle name="20% - Accent1 4 5 15" xfId="42508" xr:uid="{00000000-0005-0000-0000-000056A50000}"/>
    <cellStyle name="20% - Accent1 4 5 15 2" xfId="42509" xr:uid="{00000000-0005-0000-0000-000057A50000}"/>
    <cellStyle name="20% - Accent1 4 5 16" xfId="42510" xr:uid="{00000000-0005-0000-0000-000058A50000}"/>
    <cellStyle name="20% - Accent1 4 5 2" xfId="42511" xr:uid="{00000000-0005-0000-0000-000059A50000}"/>
    <cellStyle name="20% - Accent1 4 5 2 10" xfId="42512" xr:uid="{00000000-0005-0000-0000-00005AA50000}"/>
    <cellStyle name="20% - Accent1 4 5 2 10 2" xfId="42513" xr:uid="{00000000-0005-0000-0000-00005BA50000}"/>
    <cellStyle name="20% - Accent1 4 5 2 10 2 2" xfId="42514" xr:uid="{00000000-0005-0000-0000-00005CA50000}"/>
    <cellStyle name="20% - Accent1 4 5 2 10 2 2 2" xfId="42515" xr:uid="{00000000-0005-0000-0000-00005DA50000}"/>
    <cellStyle name="20% - Accent1 4 5 2 10 2 3" xfId="42516" xr:uid="{00000000-0005-0000-0000-00005EA50000}"/>
    <cellStyle name="20% - Accent1 4 5 2 10 3" xfId="42517" xr:uid="{00000000-0005-0000-0000-00005FA50000}"/>
    <cellStyle name="20% - Accent1 4 5 2 10 3 2" xfId="42518" xr:uid="{00000000-0005-0000-0000-000060A50000}"/>
    <cellStyle name="20% - Accent1 4 5 2 10 4" xfId="42519" xr:uid="{00000000-0005-0000-0000-000061A50000}"/>
    <cellStyle name="20% - Accent1 4 5 2 11" xfId="42520" xr:uid="{00000000-0005-0000-0000-000062A50000}"/>
    <cellStyle name="20% - Accent1 4 5 2 11 2" xfId="42521" xr:uid="{00000000-0005-0000-0000-000063A50000}"/>
    <cellStyle name="20% - Accent1 4 5 2 11 2 2" xfId="42522" xr:uid="{00000000-0005-0000-0000-000064A50000}"/>
    <cellStyle name="20% - Accent1 4 5 2 11 3" xfId="42523" xr:uid="{00000000-0005-0000-0000-000065A50000}"/>
    <cellStyle name="20% - Accent1 4 5 2 12" xfId="42524" xr:uid="{00000000-0005-0000-0000-000066A50000}"/>
    <cellStyle name="20% - Accent1 4 5 2 12 2" xfId="42525" xr:uid="{00000000-0005-0000-0000-000067A50000}"/>
    <cellStyle name="20% - Accent1 4 5 2 12 2 2" xfId="42526" xr:uid="{00000000-0005-0000-0000-000068A50000}"/>
    <cellStyle name="20% - Accent1 4 5 2 12 3" xfId="42527" xr:uid="{00000000-0005-0000-0000-000069A50000}"/>
    <cellStyle name="20% - Accent1 4 5 2 13" xfId="42528" xr:uid="{00000000-0005-0000-0000-00006AA50000}"/>
    <cellStyle name="20% - Accent1 4 5 2 13 2" xfId="42529" xr:uid="{00000000-0005-0000-0000-00006BA50000}"/>
    <cellStyle name="20% - Accent1 4 5 2 14" xfId="42530" xr:uid="{00000000-0005-0000-0000-00006CA50000}"/>
    <cellStyle name="20% - Accent1 4 5 2 14 2" xfId="42531" xr:uid="{00000000-0005-0000-0000-00006DA50000}"/>
    <cellStyle name="20% - Accent1 4 5 2 15" xfId="42532" xr:uid="{00000000-0005-0000-0000-00006EA50000}"/>
    <cellStyle name="20% - Accent1 4 5 2 2" xfId="42533" xr:uid="{00000000-0005-0000-0000-00006FA50000}"/>
    <cellStyle name="20% - Accent1 4 5 2 2 10" xfId="42534" xr:uid="{00000000-0005-0000-0000-000070A50000}"/>
    <cellStyle name="20% - Accent1 4 5 2 2 10 2" xfId="42535" xr:uid="{00000000-0005-0000-0000-000071A50000}"/>
    <cellStyle name="20% - Accent1 4 5 2 2 10 2 2" xfId="42536" xr:uid="{00000000-0005-0000-0000-000072A50000}"/>
    <cellStyle name="20% - Accent1 4 5 2 2 10 3" xfId="42537" xr:uid="{00000000-0005-0000-0000-000073A50000}"/>
    <cellStyle name="20% - Accent1 4 5 2 2 11" xfId="42538" xr:uid="{00000000-0005-0000-0000-000074A50000}"/>
    <cellStyle name="20% - Accent1 4 5 2 2 11 2" xfId="42539" xr:uid="{00000000-0005-0000-0000-000075A50000}"/>
    <cellStyle name="20% - Accent1 4 5 2 2 11 2 2" xfId="42540" xr:uid="{00000000-0005-0000-0000-000076A50000}"/>
    <cellStyle name="20% - Accent1 4 5 2 2 11 3" xfId="42541" xr:uid="{00000000-0005-0000-0000-000077A50000}"/>
    <cellStyle name="20% - Accent1 4 5 2 2 12" xfId="42542" xr:uid="{00000000-0005-0000-0000-000078A50000}"/>
    <cellStyle name="20% - Accent1 4 5 2 2 12 2" xfId="42543" xr:uid="{00000000-0005-0000-0000-000079A50000}"/>
    <cellStyle name="20% - Accent1 4 5 2 2 13" xfId="42544" xr:uid="{00000000-0005-0000-0000-00007AA50000}"/>
    <cellStyle name="20% - Accent1 4 5 2 2 13 2" xfId="42545" xr:uid="{00000000-0005-0000-0000-00007BA50000}"/>
    <cellStyle name="20% - Accent1 4 5 2 2 14" xfId="42546" xr:uid="{00000000-0005-0000-0000-00007CA50000}"/>
    <cellStyle name="20% - Accent1 4 5 2 2 2" xfId="42547" xr:uid="{00000000-0005-0000-0000-00007DA50000}"/>
    <cellStyle name="20% - Accent1 4 5 2 2 2 10" xfId="42548" xr:uid="{00000000-0005-0000-0000-00007EA50000}"/>
    <cellStyle name="20% - Accent1 4 5 2 2 2 10 2" xfId="42549" xr:uid="{00000000-0005-0000-0000-00007FA50000}"/>
    <cellStyle name="20% - Accent1 4 5 2 2 2 11" xfId="42550" xr:uid="{00000000-0005-0000-0000-000080A50000}"/>
    <cellStyle name="20% - Accent1 4 5 2 2 2 2" xfId="42551" xr:uid="{00000000-0005-0000-0000-000081A50000}"/>
    <cellStyle name="20% - Accent1 4 5 2 2 2 2 2" xfId="42552" xr:uid="{00000000-0005-0000-0000-000082A50000}"/>
    <cellStyle name="20% - Accent1 4 5 2 2 2 2 2 2" xfId="42553" xr:uid="{00000000-0005-0000-0000-000083A50000}"/>
    <cellStyle name="20% - Accent1 4 5 2 2 2 2 2 2 2" xfId="42554" xr:uid="{00000000-0005-0000-0000-000084A50000}"/>
    <cellStyle name="20% - Accent1 4 5 2 2 2 2 2 2 2 2" xfId="42555" xr:uid="{00000000-0005-0000-0000-000085A50000}"/>
    <cellStyle name="20% - Accent1 4 5 2 2 2 2 2 2 3" xfId="42556" xr:uid="{00000000-0005-0000-0000-000086A50000}"/>
    <cellStyle name="20% - Accent1 4 5 2 2 2 2 2 3" xfId="42557" xr:uid="{00000000-0005-0000-0000-000087A50000}"/>
    <cellStyle name="20% - Accent1 4 5 2 2 2 2 2 3 2" xfId="42558" xr:uid="{00000000-0005-0000-0000-000088A50000}"/>
    <cellStyle name="20% - Accent1 4 5 2 2 2 2 2 4" xfId="42559" xr:uid="{00000000-0005-0000-0000-000089A50000}"/>
    <cellStyle name="20% - Accent1 4 5 2 2 2 2 3" xfId="42560" xr:uid="{00000000-0005-0000-0000-00008AA50000}"/>
    <cellStyle name="20% - Accent1 4 5 2 2 2 2 3 2" xfId="42561" xr:uid="{00000000-0005-0000-0000-00008BA50000}"/>
    <cellStyle name="20% - Accent1 4 5 2 2 2 2 3 2 2" xfId="42562" xr:uid="{00000000-0005-0000-0000-00008CA50000}"/>
    <cellStyle name="20% - Accent1 4 5 2 2 2 2 3 2 2 2" xfId="42563" xr:uid="{00000000-0005-0000-0000-00008DA50000}"/>
    <cellStyle name="20% - Accent1 4 5 2 2 2 2 3 2 3" xfId="42564" xr:uid="{00000000-0005-0000-0000-00008EA50000}"/>
    <cellStyle name="20% - Accent1 4 5 2 2 2 2 3 3" xfId="42565" xr:uid="{00000000-0005-0000-0000-00008FA50000}"/>
    <cellStyle name="20% - Accent1 4 5 2 2 2 2 3 3 2" xfId="42566" xr:uid="{00000000-0005-0000-0000-000090A50000}"/>
    <cellStyle name="20% - Accent1 4 5 2 2 2 2 3 4" xfId="42567" xr:uid="{00000000-0005-0000-0000-000091A50000}"/>
    <cellStyle name="20% - Accent1 4 5 2 2 2 2 4" xfId="42568" xr:uid="{00000000-0005-0000-0000-000092A50000}"/>
    <cellStyle name="20% - Accent1 4 5 2 2 2 2 4 2" xfId="42569" xr:uid="{00000000-0005-0000-0000-000093A50000}"/>
    <cellStyle name="20% - Accent1 4 5 2 2 2 2 4 2 2" xfId="42570" xr:uid="{00000000-0005-0000-0000-000094A50000}"/>
    <cellStyle name="20% - Accent1 4 5 2 2 2 2 4 2 2 2" xfId="42571" xr:uid="{00000000-0005-0000-0000-000095A50000}"/>
    <cellStyle name="20% - Accent1 4 5 2 2 2 2 4 2 3" xfId="42572" xr:uid="{00000000-0005-0000-0000-000096A50000}"/>
    <cellStyle name="20% - Accent1 4 5 2 2 2 2 4 3" xfId="42573" xr:uid="{00000000-0005-0000-0000-000097A50000}"/>
    <cellStyle name="20% - Accent1 4 5 2 2 2 2 4 3 2" xfId="42574" xr:uid="{00000000-0005-0000-0000-000098A50000}"/>
    <cellStyle name="20% - Accent1 4 5 2 2 2 2 4 4" xfId="42575" xr:uid="{00000000-0005-0000-0000-000099A50000}"/>
    <cellStyle name="20% - Accent1 4 5 2 2 2 2 5" xfId="42576" xr:uid="{00000000-0005-0000-0000-00009AA50000}"/>
    <cellStyle name="20% - Accent1 4 5 2 2 2 2 5 2" xfId="42577" xr:uid="{00000000-0005-0000-0000-00009BA50000}"/>
    <cellStyle name="20% - Accent1 4 5 2 2 2 2 5 2 2" xfId="42578" xr:uid="{00000000-0005-0000-0000-00009CA50000}"/>
    <cellStyle name="20% - Accent1 4 5 2 2 2 2 5 3" xfId="42579" xr:uid="{00000000-0005-0000-0000-00009DA50000}"/>
    <cellStyle name="20% - Accent1 4 5 2 2 2 2 6" xfId="42580" xr:uid="{00000000-0005-0000-0000-00009EA50000}"/>
    <cellStyle name="20% - Accent1 4 5 2 2 2 2 6 2" xfId="42581" xr:uid="{00000000-0005-0000-0000-00009FA50000}"/>
    <cellStyle name="20% - Accent1 4 5 2 2 2 2 6 2 2" xfId="42582" xr:uid="{00000000-0005-0000-0000-0000A0A50000}"/>
    <cellStyle name="20% - Accent1 4 5 2 2 2 2 6 3" xfId="42583" xr:uid="{00000000-0005-0000-0000-0000A1A50000}"/>
    <cellStyle name="20% - Accent1 4 5 2 2 2 2 7" xfId="42584" xr:uid="{00000000-0005-0000-0000-0000A2A50000}"/>
    <cellStyle name="20% - Accent1 4 5 2 2 2 2 7 2" xfId="42585" xr:uid="{00000000-0005-0000-0000-0000A3A50000}"/>
    <cellStyle name="20% - Accent1 4 5 2 2 2 2 8" xfId="42586" xr:uid="{00000000-0005-0000-0000-0000A4A50000}"/>
    <cellStyle name="20% - Accent1 4 5 2 2 2 2 8 2" xfId="42587" xr:uid="{00000000-0005-0000-0000-0000A5A50000}"/>
    <cellStyle name="20% - Accent1 4 5 2 2 2 2 9" xfId="42588" xr:uid="{00000000-0005-0000-0000-0000A6A50000}"/>
    <cellStyle name="20% - Accent1 4 5 2 2 2 3" xfId="42589" xr:uid="{00000000-0005-0000-0000-0000A7A50000}"/>
    <cellStyle name="20% - Accent1 4 5 2 2 2 3 2" xfId="42590" xr:uid="{00000000-0005-0000-0000-0000A8A50000}"/>
    <cellStyle name="20% - Accent1 4 5 2 2 2 3 2 2" xfId="42591" xr:uid="{00000000-0005-0000-0000-0000A9A50000}"/>
    <cellStyle name="20% - Accent1 4 5 2 2 2 3 2 2 2" xfId="42592" xr:uid="{00000000-0005-0000-0000-0000AAA50000}"/>
    <cellStyle name="20% - Accent1 4 5 2 2 2 3 2 2 2 2" xfId="42593" xr:uid="{00000000-0005-0000-0000-0000ABA50000}"/>
    <cellStyle name="20% - Accent1 4 5 2 2 2 3 2 2 3" xfId="42594" xr:uid="{00000000-0005-0000-0000-0000ACA50000}"/>
    <cellStyle name="20% - Accent1 4 5 2 2 2 3 2 3" xfId="42595" xr:uid="{00000000-0005-0000-0000-0000ADA50000}"/>
    <cellStyle name="20% - Accent1 4 5 2 2 2 3 2 3 2" xfId="42596" xr:uid="{00000000-0005-0000-0000-0000AEA50000}"/>
    <cellStyle name="20% - Accent1 4 5 2 2 2 3 2 4" xfId="42597" xr:uid="{00000000-0005-0000-0000-0000AFA50000}"/>
    <cellStyle name="20% - Accent1 4 5 2 2 2 3 3" xfId="42598" xr:uid="{00000000-0005-0000-0000-0000B0A50000}"/>
    <cellStyle name="20% - Accent1 4 5 2 2 2 3 3 2" xfId="42599" xr:uid="{00000000-0005-0000-0000-0000B1A50000}"/>
    <cellStyle name="20% - Accent1 4 5 2 2 2 3 3 2 2" xfId="42600" xr:uid="{00000000-0005-0000-0000-0000B2A50000}"/>
    <cellStyle name="20% - Accent1 4 5 2 2 2 3 3 2 2 2" xfId="42601" xr:uid="{00000000-0005-0000-0000-0000B3A50000}"/>
    <cellStyle name="20% - Accent1 4 5 2 2 2 3 3 2 3" xfId="42602" xr:uid="{00000000-0005-0000-0000-0000B4A50000}"/>
    <cellStyle name="20% - Accent1 4 5 2 2 2 3 3 3" xfId="42603" xr:uid="{00000000-0005-0000-0000-0000B5A50000}"/>
    <cellStyle name="20% - Accent1 4 5 2 2 2 3 3 3 2" xfId="42604" xr:uid="{00000000-0005-0000-0000-0000B6A50000}"/>
    <cellStyle name="20% - Accent1 4 5 2 2 2 3 3 4" xfId="42605" xr:uid="{00000000-0005-0000-0000-0000B7A50000}"/>
    <cellStyle name="20% - Accent1 4 5 2 2 2 3 4" xfId="42606" xr:uid="{00000000-0005-0000-0000-0000B8A50000}"/>
    <cellStyle name="20% - Accent1 4 5 2 2 2 3 4 2" xfId="42607" xr:uid="{00000000-0005-0000-0000-0000B9A50000}"/>
    <cellStyle name="20% - Accent1 4 5 2 2 2 3 4 2 2" xfId="42608" xr:uid="{00000000-0005-0000-0000-0000BAA50000}"/>
    <cellStyle name="20% - Accent1 4 5 2 2 2 3 4 2 2 2" xfId="42609" xr:uid="{00000000-0005-0000-0000-0000BBA50000}"/>
    <cellStyle name="20% - Accent1 4 5 2 2 2 3 4 2 3" xfId="42610" xr:uid="{00000000-0005-0000-0000-0000BCA50000}"/>
    <cellStyle name="20% - Accent1 4 5 2 2 2 3 4 3" xfId="42611" xr:uid="{00000000-0005-0000-0000-0000BDA50000}"/>
    <cellStyle name="20% - Accent1 4 5 2 2 2 3 4 3 2" xfId="42612" xr:uid="{00000000-0005-0000-0000-0000BEA50000}"/>
    <cellStyle name="20% - Accent1 4 5 2 2 2 3 4 4" xfId="42613" xr:uid="{00000000-0005-0000-0000-0000BFA50000}"/>
    <cellStyle name="20% - Accent1 4 5 2 2 2 3 5" xfId="42614" xr:uid="{00000000-0005-0000-0000-0000C0A50000}"/>
    <cellStyle name="20% - Accent1 4 5 2 2 2 3 5 2" xfId="42615" xr:uid="{00000000-0005-0000-0000-0000C1A50000}"/>
    <cellStyle name="20% - Accent1 4 5 2 2 2 3 5 2 2" xfId="42616" xr:uid="{00000000-0005-0000-0000-0000C2A50000}"/>
    <cellStyle name="20% - Accent1 4 5 2 2 2 3 5 3" xfId="42617" xr:uid="{00000000-0005-0000-0000-0000C3A50000}"/>
    <cellStyle name="20% - Accent1 4 5 2 2 2 3 6" xfId="42618" xr:uid="{00000000-0005-0000-0000-0000C4A50000}"/>
    <cellStyle name="20% - Accent1 4 5 2 2 2 3 6 2" xfId="42619" xr:uid="{00000000-0005-0000-0000-0000C5A50000}"/>
    <cellStyle name="20% - Accent1 4 5 2 2 2 3 6 2 2" xfId="42620" xr:uid="{00000000-0005-0000-0000-0000C6A50000}"/>
    <cellStyle name="20% - Accent1 4 5 2 2 2 3 6 3" xfId="42621" xr:uid="{00000000-0005-0000-0000-0000C7A50000}"/>
    <cellStyle name="20% - Accent1 4 5 2 2 2 3 7" xfId="42622" xr:uid="{00000000-0005-0000-0000-0000C8A50000}"/>
    <cellStyle name="20% - Accent1 4 5 2 2 2 3 7 2" xfId="42623" xr:uid="{00000000-0005-0000-0000-0000C9A50000}"/>
    <cellStyle name="20% - Accent1 4 5 2 2 2 3 8" xfId="42624" xr:uid="{00000000-0005-0000-0000-0000CAA50000}"/>
    <cellStyle name="20% - Accent1 4 5 2 2 2 3 8 2" xfId="42625" xr:uid="{00000000-0005-0000-0000-0000CBA50000}"/>
    <cellStyle name="20% - Accent1 4 5 2 2 2 3 9" xfId="42626" xr:uid="{00000000-0005-0000-0000-0000CCA50000}"/>
    <cellStyle name="20% - Accent1 4 5 2 2 2 4" xfId="42627" xr:uid="{00000000-0005-0000-0000-0000CDA50000}"/>
    <cellStyle name="20% - Accent1 4 5 2 2 2 4 2" xfId="42628" xr:uid="{00000000-0005-0000-0000-0000CEA50000}"/>
    <cellStyle name="20% - Accent1 4 5 2 2 2 4 2 2" xfId="42629" xr:uid="{00000000-0005-0000-0000-0000CFA50000}"/>
    <cellStyle name="20% - Accent1 4 5 2 2 2 4 2 2 2" xfId="42630" xr:uid="{00000000-0005-0000-0000-0000D0A50000}"/>
    <cellStyle name="20% - Accent1 4 5 2 2 2 4 2 3" xfId="42631" xr:uid="{00000000-0005-0000-0000-0000D1A50000}"/>
    <cellStyle name="20% - Accent1 4 5 2 2 2 4 3" xfId="42632" xr:uid="{00000000-0005-0000-0000-0000D2A50000}"/>
    <cellStyle name="20% - Accent1 4 5 2 2 2 4 3 2" xfId="42633" xr:uid="{00000000-0005-0000-0000-0000D3A50000}"/>
    <cellStyle name="20% - Accent1 4 5 2 2 2 4 4" xfId="42634" xr:uid="{00000000-0005-0000-0000-0000D4A50000}"/>
    <cellStyle name="20% - Accent1 4 5 2 2 2 5" xfId="42635" xr:uid="{00000000-0005-0000-0000-0000D5A50000}"/>
    <cellStyle name="20% - Accent1 4 5 2 2 2 5 2" xfId="42636" xr:uid="{00000000-0005-0000-0000-0000D6A50000}"/>
    <cellStyle name="20% - Accent1 4 5 2 2 2 5 2 2" xfId="42637" xr:uid="{00000000-0005-0000-0000-0000D7A50000}"/>
    <cellStyle name="20% - Accent1 4 5 2 2 2 5 2 2 2" xfId="42638" xr:uid="{00000000-0005-0000-0000-0000D8A50000}"/>
    <cellStyle name="20% - Accent1 4 5 2 2 2 5 2 3" xfId="42639" xr:uid="{00000000-0005-0000-0000-0000D9A50000}"/>
    <cellStyle name="20% - Accent1 4 5 2 2 2 5 3" xfId="42640" xr:uid="{00000000-0005-0000-0000-0000DAA50000}"/>
    <cellStyle name="20% - Accent1 4 5 2 2 2 5 3 2" xfId="42641" xr:uid="{00000000-0005-0000-0000-0000DBA50000}"/>
    <cellStyle name="20% - Accent1 4 5 2 2 2 5 4" xfId="42642" xr:uid="{00000000-0005-0000-0000-0000DCA50000}"/>
    <cellStyle name="20% - Accent1 4 5 2 2 2 6" xfId="42643" xr:uid="{00000000-0005-0000-0000-0000DDA50000}"/>
    <cellStyle name="20% - Accent1 4 5 2 2 2 6 2" xfId="42644" xr:uid="{00000000-0005-0000-0000-0000DEA50000}"/>
    <cellStyle name="20% - Accent1 4 5 2 2 2 6 2 2" xfId="42645" xr:uid="{00000000-0005-0000-0000-0000DFA50000}"/>
    <cellStyle name="20% - Accent1 4 5 2 2 2 6 2 2 2" xfId="42646" xr:uid="{00000000-0005-0000-0000-0000E0A50000}"/>
    <cellStyle name="20% - Accent1 4 5 2 2 2 6 2 3" xfId="42647" xr:uid="{00000000-0005-0000-0000-0000E1A50000}"/>
    <cellStyle name="20% - Accent1 4 5 2 2 2 6 3" xfId="42648" xr:uid="{00000000-0005-0000-0000-0000E2A50000}"/>
    <cellStyle name="20% - Accent1 4 5 2 2 2 6 3 2" xfId="42649" xr:uid="{00000000-0005-0000-0000-0000E3A50000}"/>
    <cellStyle name="20% - Accent1 4 5 2 2 2 6 4" xfId="42650" xr:uid="{00000000-0005-0000-0000-0000E4A50000}"/>
    <cellStyle name="20% - Accent1 4 5 2 2 2 7" xfId="42651" xr:uid="{00000000-0005-0000-0000-0000E5A50000}"/>
    <cellStyle name="20% - Accent1 4 5 2 2 2 7 2" xfId="42652" xr:uid="{00000000-0005-0000-0000-0000E6A50000}"/>
    <cellStyle name="20% - Accent1 4 5 2 2 2 7 2 2" xfId="42653" xr:uid="{00000000-0005-0000-0000-0000E7A50000}"/>
    <cellStyle name="20% - Accent1 4 5 2 2 2 7 3" xfId="42654" xr:uid="{00000000-0005-0000-0000-0000E8A50000}"/>
    <cellStyle name="20% - Accent1 4 5 2 2 2 8" xfId="42655" xr:uid="{00000000-0005-0000-0000-0000E9A50000}"/>
    <cellStyle name="20% - Accent1 4 5 2 2 2 8 2" xfId="42656" xr:uid="{00000000-0005-0000-0000-0000EAA50000}"/>
    <cellStyle name="20% - Accent1 4 5 2 2 2 8 2 2" xfId="42657" xr:uid="{00000000-0005-0000-0000-0000EBA50000}"/>
    <cellStyle name="20% - Accent1 4 5 2 2 2 8 3" xfId="42658" xr:uid="{00000000-0005-0000-0000-0000ECA50000}"/>
    <cellStyle name="20% - Accent1 4 5 2 2 2 9" xfId="42659" xr:uid="{00000000-0005-0000-0000-0000EDA50000}"/>
    <cellStyle name="20% - Accent1 4 5 2 2 2 9 2" xfId="42660" xr:uid="{00000000-0005-0000-0000-0000EEA50000}"/>
    <cellStyle name="20% - Accent1 4 5 2 2 3" xfId="42661" xr:uid="{00000000-0005-0000-0000-0000EFA50000}"/>
    <cellStyle name="20% - Accent1 4 5 2 2 3 10" xfId="42662" xr:uid="{00000000-0005-0000-0000-0000F0A50000}"/>
    <cellStyle name="20% - Accent1 4 5 2 2 3 10 2" xfId="42663" xr:uid="{00000000-0005-0000-0000-0000F1A50000}"/>
    <cellStyle name="20% - Accent1 4 5 2 2 3 11" xfId="42664" xr:uid="{00000000-0005-0000-0000-0000F2A50000}"/>
    <cellStyle name="20% - Accent1 4 5 2 2 3 2" xfId="42665" xr:uid="{00000000-0005-0000-0000-0000F3A50000}"/>
    <cellStyle name="20% - Accent1 4 5 2 2 3 2 2" xfId="42666" xr:uid="{00000000-0005-0000-0000-0000F4A50000}"/>
    <cellStyle name="20% - Accent1 4 5 2 2 3 2 2 2" xfId="42667" xr:uid="{00000000-0005-0000-0000-0000F5A50000}"/>
    <cellStyle name="20% - Accent1 4 5 2 2 3 2 2 2 2" xfId="42668" xr:uid="{00000000-0005-0000-0000-0000F6A50000}"/>
    <cellStyle name="20% - Accent1 4 5 2 2 3 2 2 2 2 2" xfId="42669" xr:uid="{00000000-0005-0000-0000-0000F7A50000}"/>
    <cellStyle name="20% - Accent1 4 5 2 2 3 2 2 2 3" xfId="42670" xr:uid="{00000000-0005-0000-0000-0000F8A50000}"/>
    <cellStyle name="20% - Accent1 4 5 2 2 3 2 2 3" xfId="42671" xr:uid="{00000000-0005-0000-0000-0000F9A50000}"/>
    <cellStyle name="20% - Accent1 4 5 2 2 3 2 2 3 2" xfId="42672" xr:uid="{00000000-0005-0000-0000-0000FAA50000}"/>
    <cellStyle name="20% - Accent1 4 5 2 2 3 2 2 4" xfId="42673" xr:uid="{00000000-0005-0000-0000-0000FBA50000}"/>
    <cellStyle name="20% - Accent1 4 5 2 2 3 2 3" xfId="42674" xr:uid="{00000000-0005-0000-0000-0000FCA50000}"/>
    <cellStyle name="20% - Accent1 4 5 2 2 3 2 3 2" xfId="42675" xr:uid="{00000000-0005-0000-0000-0000FDA50000}"/>
    <cellStyle name="20% - Accent1 4 5 2 2 3 2 3 2 2" xfId="42676" xr:uid="{00000000-0005-0000-0000-0000FEA50000}"/>
    <cellStyle name="20% - Accent1 4 5 2 2 3 2 3 2 2 2" xfId="42677" xr:uid="{00000000-0005-0000-0000-0000FFA50000}"/>
    <cellStyle name="20% - Accent1 4 5 2 2 3 2 3 2 3" xfId="42678" xr:uid="{00000000-0005-0000-0000-000000A60000}"/>
    <cellStyle name="20% - Accent1 4 5 2 2 3 2 3 3" xfId="42679" xr:uid="{00000000-0005-0000-0000-000001A60000}"/>
    <cellStyle name="20% - Accent1 4 5 2 2 3 2 3 3 2" xfId="42680" xr:uid="{00000000-0005-0000-0000-000002A60000}"/>
    <cellStyle name="20% - Accent1 4 5 2 2 3 2 3 4" xfId="42681" xr:uid="{00000000-0005-0000-0000-000003A60000}"/>
    <cellStyle name="20% - Accent1 4 5 2 2 3 2 4" xfId="42682" xr:uid="{00000000-0005-0000-0000-000004A60000}"/>
    <cellStyle name="20% - Accent1 4 5 2 2 3 2 4 2" xfId="42683" xr:uid="{00000000-0005-0000-0000-000005A60000}"/>
    <cellStyle name="20% - Accent1 4 5 2 2 3 2 4 2 2" xfId="42684" xr:uid="{00000000-0005-0000-0000-000006A60000}"/>
    <cellStyle name="20% - Accent1 4 5 2 2 3 2 4 2 2 2" xfId="42685" xr:uid="{00000000-0005-0000-0000-000007A60000}"/>
    <cellStyle name="20% - Accent1 4 5 2 2 3 2 4 2 3" xfId="42686" xr:uid="{00000000-0005-0000-0000-000008A60000}"/>
    <cellStyle name="20% - Accent1 4 5 2 2 3 2 4 3" xfId="42687" xr:uid="{00000000-0005-0000-0000-000009A60000}"/>
    <cellStyle name="20% - Accent1 4 5 2 2 3 2 4 3 2" xfId="42688" xr:uid="{00000000-0005-0000-0000-00000AA60000}"/>
    <cellStyle name="20% - Accent1 4 5 2 2 3 2 4 4" xfId="42689" xr:uid="{00000000-0005-0000-0000-00000BA60000}"/>
    <cellStyle name="20% - Accent1 4 5 2 2 3 2 5" xfId="42690" xr:uid="{00000000-0005-0000-0000-00000CA60000}"/>
    <cellStyle name="20% - Accent1 4 5 2 2 3 2 5 2" xfId="42691" xr:uid="{00000000-0005-0000-0000-00000DA60000}"/>
    <cellStyle name="20% - Accent1 4 5 2 2 3 2 5 2 2" xfId="42692" xr:uid="{00000000-0005-0000-0000-00000EA60000}"/>
    <cellStyle name="20% - Accent1 4 5 2 2 3 2 5 3" xfId="42693" xr:uid="{00000000-0005-0000-0000-00000FA60000}"/>
    <cellStyle name="20% - Accent1 4 5 2 2 3 2 6" xfId="42694" xr:uid="{00000000-0005-0000-0000-000010A60000}"/>
    <cellStyle name="20% - Accent1 4 5 2 2 3 2 6 2" xfId="42695" xr:uid="{00000000-0005-0000-0000-000011A60000}"/>
    <cellStyle name="20% - Accent1 4 5 2 2 3 2 6 2 2" xfId="42696" xr:uid="{00000000-0005-0000-0000-000012A60000}"/>
    <cellStyle name="20% - Accent1 4 5 2 2 3 2 6 3" xfId="42697" xr:uid="{00000000-0005-0000-0000-000013A60000}"/>
    <cellStyle name="20% - Accent1 4 5 2 2 3 2 7" xfId="42698" xr:uid="{00000000-0005-0000-0000-000014A60000}"/>
    <cellStyle name="20% - Accent1 4 5 2 2 3 2 7 2" xfId="42699" xr:uid="{00000000-0005-0000-0000-000015A60000}"/>
    <cellStyle name="20% - Accent1 4 5 2 2 3 2 8" xfId="42700" xr:uid="{00000000-0005-0000-0000-000016A60000}"/>
    <cellStyle name="20% - Accent1 4 5 2 2 3 2 8 2" xfId="42701" xr:uid="{00000000-0005-0000-0000-000017A60000}"/>
    <cellStyle name="20% - Accent1 4 5 2 2 3 2 9" xfId="42702" xr:uid="{00000000-0005-0000-0000-000018A60000}"/>
    <cellStyle name="20% - Accent1 4 5 2 2 3 3" xfId="42703" xr:uid="{00000000-0005-0000-0000-000019A60000}"/>
    <cellStyle name="20% - Accent1 4 5 2 2 3 3 2" xfId="42704" xr:uid="{00000000-0005-0000-0000-00001AA60000}"/>
    <cellStyle name="20% - Accent1 4 5 2 2 3 3 2 2" xfId="42705" xr:uid="{00000000-0005-0000-0000-00001BA60000}"/>
    <cellStyle name="20% - Accent1 4 5 2 2 3 3 2 2 2" xfId="42706" xr:uid="{00000000-0005-0000-0000-00001CA60000}"/>
    <cellStyle name="20% - Accent1 4 5 2 2 3 3 2 2 2 2" xfId="42707" xr:uid="{00000000-0005-0000-0000-00001DA60000}"/>
    <cellStyle name="20% - Accent1 4 5 2 2 3 3 2 2 3" xfId="42708" xr:uid="{00000000-0005-0000-0000-00001EA60000}"/>
    <cellStyle name="20% - Accent1 4 5 2 2 3 3 2 3" xfId="42709" xr:uid="{00000000-0005-0000-0000-00001FA60000}"/>
    <cellStyle name="20% - Accent1 4 5 2 2 3 3 2 3 2" xfId="42710" xr:uid="{00000000-0005-0000-0000-000020A60000}"/>
    <cellStyle name="20% - Accent1 4 5 2 2 3 3 2 4" xfId="42711" xr:uid="{00000000-0005-0000-0000-000021A60000}"/>
    <cellStyle name="20% - Accent1 4 5 2 2 3 3 3" xfId="42712" xr:uid="{00000000-0005-0000-0000-000022A60000}"/>
    <cellStyle name="20% - Accent1 4 5 2 2 3 3 3 2" xfId="42713" xr:uid="{00000000-0005-0000-0000-000023A60000}"/>
    <cellStyle name="20% - Accent1 4 5 2 2 3 3 3 2 2" xfId="42714" xr:uid="{00000000-0005-0000-0000-000024A60000}"/>
    <cellStyle name="20% - Accent1 4 5 2 2 3 3 3 2 2 2" xfId="42715" xr:uid="{00000000-0005-0000-0000-000025A60000}"/>
    <cellStyle name="20% - Accent1 4 5 2 2 3 3 3 2 3" xfId="42716" xr:uid="{00000000-0005-0000-0000-000026A60000}"/>
    <cellStyle name="20% - Accent1 4 5 2 2 3 3 3 3" xfId="42717" xr:uid="{00000000-0005-0000-0000-000027A60000}"/>
    <cellStyle name="20% - Accent1 4 5 2 2 3 3 3 3 2" xfId="42718" xr:uid="{00000000-0005-0000-0000-000028A60000}"/>
    <cellStyle name="20% - Accent1 4 5 2 2 3 3 3 4" xfId="42719" xr:uid="{00000000-0005-0000-0000-000029A60000}"/>
    <cellStyle name="20% - Accent1 4 5 2 2 3 3 4" xfId="42720" xr:uid="{00000000-0005-0000-0000-00002AA60000}"/>
    <cellStyle name="20% - Accent1 4 5 2 2 3 3 4 2" xfId="42721" xr:uid="{00000000-0005-0000-0000-00002BA60000}"/>
    <cellStyle name="20% - Accent1 4 5 2 2 3 3 4 2 2" xfId="42722" xr:uid="{00000000-0005-0000-0000-00002CA60000}"/>
    <cellStyle name="20% - Accent1 4 5 2 2 3 3 4 2 2 2" xfId="42723" xr:uid="{00000000-0005-0000-0000-00002DA60000}"/>
    <cellStyle name="20% - Accent1 4 5 2 2 3 3 4 2 3" xfId="42724" xr:uid="{00000000-0005-0000-0000-00002EA60000}"/>
    <cellStyle name="20% - Accent1 4 5 2 2 3 3 4 3" xfId="42725" xr:uid="{00000000-0005-0000-0000-00002FA60000}"/>
    <cellStyle name="20% - Accent1 4 5 2 2 3 3 4 3 2" xfId="42726" xr:uid="{00000000-0005-0000-0000-000030A60000}"/>
    <cellStyle name="20% - Accent1 4 5 2 2 3 3 4 4" xfId="42727" xr:uid="{00000000-0005-0000-0000-000031A60000}"/>
    <cellStyle name="20% - Accent1 4 5 2 2 3 3 5" xfId="42728" xr:uid="{00000000-0005-0000-0000-000032A60000}"/>
    <cellStyle name="20% - Accent1 4 5 2 2 3 3 5 2" xfId="42729" xr:uid="{00000000-0005-0000-0000-000033A60000}"/>
    <cellStyle name="20% - Accent1 4 5 2 2 3 3 5 2 2" xfId="42730" xr:uid="{00000000-0005-0000-0000-000034A60000}"/>
    <cellStyle name="20% - Accent1 4 5 2 2 3 3 5 3" xfId="42731" xr:uid="{00000000-0005-0000-0000-000035A60000}"/>
    <cellStyle name="20% - Accent1 4 5 2 2 3 3 6" xfId="42732" xr:uid="{00000000-0005-0000-0000-000036A60000}"/>
    <cellStyle name="20% - Accent1 4 5 2 2 3 3 6 2" xfId="42733" xr:uid="{00000000-0005-0000-0000-000037A60000}"/>
    <cellStyle name="20% - Accent1 4 5 2 2 3 3 6 2 2" xfId="42734" xr:uid="{00000000-0005-0000-0000-000038A60000}"/>
    <cellStyle name="20% - Accent1 4 5 2 2 3 3 6 3" xfId="42735" xr:uid="{00000000-0005-0000-0000-000039A60000}"/>
    <cellStyle name="20% - Accent1 4 5 2 2 3 3 7" xfId="42736" xr:uid="{00000000-0005-0000-0000-00003AA60000}"/>
    <cellStyle name="20% - Accent1 4 5 2 2 3 3 7 2" xfId="42737" xr:uid="{00000000-0005-0000-0000-00003BA60000}"/>
    <cellStyle name="20% - Accent1 4 5 2 2 3 3 8" xfId="42738" xr:uid="{00000000-0005-0000-0000-00003CA60000}"/>
    <cellStyle name="20% - Accent1 4 5 2 2 3 3 8 2" xfId="42739" xr:uid="{00000000-0005-0000-0000-00003DA60000}"/>
    <cellStyle name="20% - Accent1 4 5 2 2 3 3 9" xfId="42740" xr:uid="{00000000-0005-0000-0000-00003EA60000}"/>
    <cellStyle name="20% - Accent1 4 5 2 2 3 4" xfId="42741" xr:uid="{00000000-0005-0000-0000-00003FA60000}"/>
    <cellStyle name="20% - Accent1 4 5 2 2 3 4 2" xfId="42742" xr:uid="{00000000-0005-0000-0000-000040A60000}"/>
    <cellStyle name="20% - Accent1 4 5 2 2 3 4 2 2" xfId="42743" xr:uid="{00000000-0005-0000-0000-000041A60000}"/>
    <cellStyle name="20% - Accent1 4 5 2 2 3 4 2 2 2" xfId="42744" xr:uid="{00000000-0005-0000-0000-000042A60000}"/>
    <cellStyle name="20% - Accent1 4 5 2 2 3 4 2 3" xfId="42745" xr:uid="{00000000-0005-0000-0000-000043A60000}"/>
    <cellStyle name="20% - Accent1 4 5 2 2 3 4 3" xfId="42746" xr:uid="{00000000-0005-0000-0000-000044A60000}"/>
    <cellStyle name="20% - Accent1 4 5 2 2 3 4 3 2" xfId="42747" xr:uid="{00000000-0005-0000-0000-000045A60000}"/>
    <cellStyle name="20% - Accent1 4 5 2 2 3 4 4" xfId="42748" xr:uid="{00000000-0005-0000-0000-000046A60000}"/>
    <cellStyle name="20% - Accent1 4 5 2 2 3 5" xfId="42749" xr:uid="{00000000-0005-0000-0000-000047A60000}"/>
    <cellStyle name="20% - Accent1 4 5 2 2 3 5 2" xfId="42750" xr:uid="{00000000-0005-0000-0000-000048A60000}"/>
    <cellStyle name="20% - Accent1 4 5 2 2 3 5 2 2" xfId="42751" xr:uid="{00000000-0005-0000-0000-000049A60000}"/>
    <cellStyle name="20% - Accent1 4 5 2 2 3 5 2 2 2" xfId="42752" xr:uid="{00000000-0005-0000-0000-00004AA60000}"/>
    <cellStyle name="20% - Accent1 4 5 2 2 3 5 2 3" xfId="42753" xr:uid="{00000000-0005-0000-0000-00004BA60000}"/>
    <cellStyle name="20% - Accent1 4 5 2 2 3 5 3" xfId="42754" xr:uid="{00000000-0005-0000-0000-00004CA60000}"/>
    <cellStyle name="20% - Accent1 4 5 2 2 3 5 3 2" xfId="42755" xr:uid="{00000000-0005-0000-0000-00004DA60000}"/>
    <cellStyle name="20% - Accent1 4 5 2 2 3 5 4" xfId="42756" xr:uid="{00000000-0005-0000-0000-00004EA60000}"/>
    <cellStyle name="20% - Accent1 4 5 2 2 3 6" xfId="42757" xr:uid="{00000000-0005-0000-0000-00004FA60000}"/>
    <cellStyle name="20% - Accent1 4 5 2 2 3 6 2" xfId="42758" xr:uid="{00000000-0005-0000-0000-000050A60000}"/>
    <cellStyle name="20% - Accent1 4 5 2 2 3 6 2 2" xfId="42759" xr:uid="{00000000-0005-0000-0000-000051A60000}"/>
    <cellStyle name="20% - Accent1 4 5 2 2 3 6 2 2 2" xfId="42760" xr:uid="{00000000-0005-0000-0000-000052A60000}"/>
    <cellStyle name="20% - Accent1 4 5 2 2 3 6 2 3" xfId="42761" xr:uid="{00000000-0005-0000-0000-000053A60000}"/>
    <cellStyle name="20% - Accent1 4 5 2 2 3 6 3" xfId="42762" xr:uid="{00000000-0005-0000-0000-000054A60000}"/>
    <cellStyle name="20% - Accent1 4 5 2 2 3 6 3 2" xfId="42763" xr:uid="{00000000-0005-0000-0000-000055A60000}"/>
    <cellStyle name="20% - Accent1 4 5 2 2 3 6 4" xfId="42764" xr:uid="{00000000-0005-0000-0000-000056A60000}"/>
    <cellStyle name="20% - Accent1 4 5 2 2 3 7" xfId="42765" xr:uid="{00000000-0005-0000-0000-000057A60000}"/>
    <cellStyle name="20% - Accent1 4 5 2 2 3 7 2" xfId="42766" xr:uid="{00000000-0005-0000-0000-000058A60000}"/>
    <cellStyle name="20% - Accent1 4 5 2 2 3 7 2 2" xfId="42767" xr:uid="{00000000-0005-0000-0000-000059A60000}"/>
    <cellStyle name="20% - Accent1 4 5 2 2 3 7 3" xfId="42768" xr:uid="{00000000-0005-0000-0000-00005AA60000}"/>
    <cellStyle name="20% - Accent1 4 5 2 2 3 8" xfId="42769" xr:uid="{00000000-0005-0000-0000-00005BA60000}"/>
    <cellStyle name="20% - Accent1 4 5 2 2 3 8 2" xfId="42770" xr:uid="{00000000-0005-0000-0000-00005CA60000}"/>
    <cellStyle name="20% - Accent1 4 5 2 2 3 8 2 2" xfId="42771" xr:uid="{00000000-0005-0000-0000-00005DA60000}"/>
    <cellStyle name="20% - Accent1 4 5 2 2 3 8 3" xfId="42772" xr:uid="{00000000-0005-0000-0000-00005EA60000}"/>
    <cellStyle name="20% - Accent1 4 5 2 2 3 9" xfId="42773" xr:uid="{00000000-0005-0000-0000-00005FA60000}"/>
    <cellStyle name="20% - Accent1 4 5 2 2 3 9 2" xfId="42774" xr:uid="{00000000-0005-0000-0000-000060A60000}"/>
    <cellStyle name="20% - Accent1 4 5 2 2 4" xfId="42775" xr:uid="{00000000-0005-0000-0000-000061A60000}"/>
    <cellStyle name="20% - Accent1 4 5 2 2 4 10" xfId="42776" xr:uid="{00000000-0005-0000-0000-000062A60000}"/>
    <cellStyle name="20% - Accent1 4 5 2 2 4 10 2" xfId="42777" xr:uid="{00000000-0005-0000-0000-000063A60000}"/>
    <cellStyle name="20% - Accent1 4 5 2 2 4 11" xfId="42778" xr:uid="{00000000-0005-0000-0000-000064A60000}"/>
    <cellStyle name="20% - Accent1 4 5 2 2 4 2" xfId="42779" xr:uid="{00000000-0005-0000-0000-000065A60000}"/>
    <cellStyle name="20% - Accent1 4 5 2 2 4 2 2" xfId="42780" xr:uid="{00000000-0005-0000-0000-000066A60000}"/>
    <cellStyle name="20% - Accent1 4 5 2 2 4 2 2 2" xfId="42781" xr:uid="{00000000-0005-0000-0000-000067A60000}"/>
    <cellStyle name="20% - Accent1 4 5 2 2 4 2 2 2 2" xfId="42782" xr:uid="{00000000-0005-0000-0000-000068A60000}"/>
    <cellStyle name="20% - Accent1 4 5 2 2 4 2 2 2 2 2" xfId="42783" xr:uid="{00000000-0005-0000-0000-000069A60000}"/>
    <cellStyle name="20% - Accent1 4 5 2 2 4 2 2 2 3" xfId="42784" xr:uid="{00000000-0005-0000-0000-00006AA60000}"/>
    <cellStyle name="20% - Accent1 4 5 2 2 4 2 2 3" xfId="42785" xr:uid="{00000000-0005-0000-0000-00006BA60000}"/>
    <cellStyle name="20% - Accent1 4 5 2 2 4 2 2 3 2" xfId="42786" xr:uid="{00000000-0005-0000-0000-00006CA60000}"/>
    <cellStyle name="20% - Accent1 4 5 2 2 4 2 2 4" xfId="42787" xr:uid="{00000000-0005-0000-0000-00006DA60000}"/>
    <cellStyle name="20% - Accent1 4 5 2 2 4 2 3" xfId="42788" xr:uid="{00000000-0005-0000-0000-00006EA60000}"/>
    <cellStyle name="20% - Accent1 4 5 2 2 4 2 3 2" xfId="42789" xr:uid="{00000000-0005-0000-0000-00006FA60000}"/>
    <cellStyle name="20% - Accent1 4 5 2 2 4 2 3 2 2" xfId="42790" xr:uid="{00000000-0005-0000-0000-000070A60000}"/>
    <cellStyle name="20% - Accent1 4 5 2 2 4 2 3 2 2 2" xfId="42791" xr:uid="{00000000-0005-0000-0000-000071A60000}"/>
    <cellStyle name="20% - Accent1 4 5 2 2 4 2 3 2 3" xfId="42792" xr:uid="{00000000-0005-0000-0000-000072A60000}"/>
    <cellStyle name="20% - Accent1 4 5 2 2 4 2 3 3" xfId="42793" xr:uid="{00000000-0005-0000-0000-000073A60000}"/>
    <cellStyle name="20% - Accent1 4 5 2 2 4 2 3 3 2" xfId="42794" xr:uid="{00000000-0005-0000-0000-000074A60000}"/>
    <cellStyle name="20% - Accent1 4 5 2 2 4 2 3 4" xfId="42795" xr:uid="{00000000-0005-0000-0000-000075A60000}"/>
    <cellStyle name="20% - Accent1 4 5 2 2 4 2 4" xfId="42796" xr:uid="{00000000-0005-0000-0000-000076A60000}"/>
    <cellStyle name="20% - Accent1 4 5 2 2 4 2 4 2" xfId="42797" xr:uid="{00000000-0005-0000-0000-000077A60000}"/>
    <cellStyle name="20% - Accent1 4 5 2 2 4 2 4 2 2" xfId="42798" xr:uid="{00000000-0005-0000-0000-000078A60000}"/>
    <cellStyle name="20% - Accent1 4 5 2 2 4 2 4 2 2 2" xfId="42799" xr:uid="{00000000-0005-0000-0000-000079A60000}"/>
    <cellStyle name="20% - Accent1 4 5 2 2 4 2 4 2 3" xfId="42800" xr:uid="{00000000-0005-0000-0000-00007AA60000}"/>
    <cellStyle name="20% - Accent1 4 5 2 2 4 2 4 3" xfId="42801" xr:uid="{00000000-0005-0000-0000-00007BA60000}"/>
    <cellStyle name="20% - Accent1 4 5 2 2 4 2 4 3 2" xfId="42802" xr:uid="{00000000-0005-0000-0000-00007CA60000}"/>
    <cellStyle name="20% - Accent1 4 5 2 2 4 2 4 4" xfId="42803" xr:uid="{00000000-0005-0000-0000-00007DA60000}"/>
    <cellStyle name="20% - Accent1 4 5 2 2 4 2 5" xfId="42804" xr:uid="{00000000-0005-0000-0000-00007EA60000}"/>
    <cellStyle name="20% - Accent1 4 5 2 2 4 2 5 2" xfId="42805" xr:uid="{00000000-0005-0000-0000-00007FA60000}"/>
    <cellStyle name="20% - Accent1 4 5 2 2 4 2 5 2 2" xfId="42806" xr:uid="{00000000-0005-0000-0000-000080A60000}"/>
    <cellStyle name="20% - Accent1 4 5 2 2 4 2 5 3" xfId="42807" xr:uid="{00000000-0005-0000-0000-000081A60000}"/>
    <cellStyle name="20% - Accent1 4 5 2 2 4 2 6" xfId="42808" xr:uid="{00000000-0005-0000-0000-000082A60000}"/>
    <cellStyle name="20% - Accent1 4 5 2 2 4 2 6 2" xfId="42809" xr:uid="{00000000-0005-0000-0000-000083A60000}"/>
    <cellStyle name="20% - Accent1 4 5 2 2 4 2 6 2 2" xfId="42810" xr:uid="{00000000-0005-0000-0000-000084A60000}"/>
    <cellStyle name="20% - Accent1 4 5 2 2 4 2 6 3" xfId="42811" xr:uid="{00000000-0005-0000-0000-000085A60000}"/>
    <cellStyle name="20% - Accent1 4 5 2 2 4 2 7" xfId="42812" xr:uid="{00000000-0005-0000-0000-000086A60000}"/>
    <cellStyle name="20% - Accent1 4 5 2 2 4 2 7 2" xfId="42813" xr:uid="{00000000-0005-0000-0000-000087A60000}"/>
    <cellStyle name="20% - Accent1 4 5 2 2 4 2 8" xfId="42814" xr:uid="{00000000-0005-0000-0000-000088A60000}"/>
    <cellStyle name="20% - Accent1 4 5 2 2 4 2 8 2" xfId="42815" xr:uid="{00000000-0005-0000-0000-000089A60000}"/>
    <cellStyle name="20% - Accent1 4 5 2 2 4 2 9" xfId="42816" xr:uid="{00000000-0005-0000-0000-00008AA60000}"/>
    <cellStyle name="20% - Accent1 4 5 2 2 4 3" xfId="42817" xr:uid="{00000000-0005-0000-0000-00008BA60000}"/>
    <cellStyle name="20% - Accent1 4 5 2 2 4 3 2" xfId="42818" xr:uid="{00000000-0005-0000-0000-00008CA60000}"/>
    <cellStyle name="20% - Accent1 4 5 2 2 4 3 2 2" xfId="42819" xr:uid="{00000000-0005-0000-0000-00008DA60000}"/>
    <cellStyle name="20% - Accent1 4 5 2 2 4 3 2 2 2" xfId="42820" xr:uid="{00000000-0005-0000-0000-00008EA60000}"/>
    <cellStyle name="20% - Accent1 4 5 2 2 4 3 2 2 2 2" xfId="42821" xr:uid="{00000000-0005-0000-0000-00008FA60000}"/>
    <cellStyle name="20% - Accent1 4 5 2 2 4 3 2 2 3" xfId="42822" xr:uid="{00000000-0005-0000-0000-000090A60000}"/>
    <cellStyle name="20% - Accent1 4 5 2 2 4 3 2 3" xfId="42823" xr:uid="{00000000-0005-0000-0000-000091A60000}"/>
    <cellStyle name="20% - Accent1 4 5 2 2 4 3 2 3 2" xfId="42824" xr:uid="{00000000-0005-0000-0000-000092A60000}"/>
    <cellStyle name="20% - Accent1 4 5 2 2 4 3 2 4" xfId="42825" xr:uid="{00000000-0005-0000-0000-000093A60000}"/>
    <cellStyle name="20% - Accent1 4 5 2 2 4 3 3" xfId="42826" xr:uid="{00000000-0005-0000-0000-000094A60000}"/>
    <cellStyle name="20% - Accent1 4 5 2 2 4 3 3 2" xfId="42827" xr:uid="{00000000-0005-0000-0000-000095A60000}"/>
    <cellStyle name="20% - Accent1 4 5 2 2 4 3 3 2 2" xfId="42828" xr:uid="{00000000-0005-0000-0000-000096A60000}"/>
    <cellStyle name="20% - Accent1 4 5 2 2 4 3 3 2 2 2" xfId="42829" xr:uid="{00000000-0005-0000-0000-000097A60000}"/>
    <cellStyle name="20% - Accent1 4 5 2 2 4 3 3 2 3" xfId="42830" xr:uid="{00000000-0005-0000-0000-000098A60000}"/>
    <cellStyle name="20% - Accent1 4 5 2 2 4 3 3 3" xfId="42831" xr:uid="{00000000-0005-0000-0000-000099A60000}"/>
    <cellStyle name="20% - Accent1 4 5 2 2 4 3 3 3 2" xfId="42832" xr:uid="{00000000-0005-0000-0000-00009AA60000}"/>
    <cellStyle name="20% - Accent1 4 5 2 2 4 3 3 4" xfId="42833" xr:uid="{00000000-0005-0000-0000-00009BA60000}"/>
    <cellStyle name="20% - Accent1 4 5 2 2 4 3 4" xfId="42834" xr:uid="{00000000-0005-0000-0000-00009CA60000}"/>
    <cellStyle name="20% - Accent1 4 5 2 2 4 3 4 2" xfId="42835" xr:uid="{00000000-0005-0000-0000-00009DA60000}"/>
    <cellStyle name="20% - Accent1 4 5 2 2 4 3 4 2 2" xfId="42836" xr:uid="{00000000-0005-0000-0000-00009EA60000}"/>
    <cellStyle name="20% - Accent1 4 5 2 2 4 3 4 2 2 2" xfId="42837" xr:uid="{00000000-0005-0000-0000-00009FA60000}"/>
    <cellStyle name="20% - Accent1 4 5 2 2 4 3 4 2 3" xfId="42838" xr:uid="{00000000-0005-0000-0000-0000A0A60000}"/>
    <cellStyle name="20% - Accent1 4 5 2 2 4 3 4 3" xfId="42839" xr:uid="{00000000-0005-0000-0000-0000A1A60000}"/>
    <cellStyle name="20% - Accent1 4 5 2 2 4 3 4 3 2" xfId="42840" xr:uid="{00000000-0005-0000-0000-0000A2A60000}"/>
    <cellStyle name="20% - Accent1 4 5 2 2 4 3 4 4" xfId="42841" xr:uid="{00000000-0005-0000-0000-0000A3A60000}"/>
    <cellStyle name="20% - Accent1 4 5 2 2 4 3 5" xfId="42842" xr:uid="{00000000-0005-0000-0000-0000A4A60000}"/>
    <cellStyle name="20% - Accent1 4 5 2 2 4 3 5 2" xfId="42843" xr:uid="{00000000-0005-0000-0000-0000A5A60000}"/>
    <cellStyle name="20% - Accent1 4 5 2 2 4 3 5 2 2" xfId="42844" xr:uid="{00000000-0005-0000-0000-0000A6A60000}"/>
    <cellStyle name="20% - Accent1 4 5 2 2 4 3 5 3" xfId="42845" xr:uid="{00000000-0005-0000-0000-0000A7A60000}"/>
    <cellStyle name="20% - Accent1 4 5 2 2 4 3 6" xfId="42846" xr:uid="{00000000-0005-0000-0000-0000A8A60000}"/>
    <cellStyle name="20% - Accent1 4 5 2 2 4 3 6 2" xfId="42847" xr:uid="{00000000-0005-0000-0000-0000A9A60000}"/>
    <cellStyle name="20% - Accent1 4 5 2 2 4 3 6 2 2" xfId="42848" xr:uid="{00000000-0005-0000-0000-0000AAA60000}"/>
    <cellStyle name="20% - Accent1 4 5 2 2 4 3 6 3" xfId="42849" xr:uid="{00000000-0005-0000-0000-0000ABA60000}"/>
    <cellStyle name="20% - Accent1 4 5 2 2 4 3 7" xfId="42850" xr:uid="{00000000-0005-0000-0000-0000ACA60000}"/>
    <cellStyle name="20% - Accent1 4 5 2 2 4 3 7 2" xfId="42851" xr:uid="{00000000-0005-0000-0000-0000ADA60000}"/>
    <cellStyle name="20% - Accent1 4 5 2 2 4 3 8" xfId="42852" xr:uid="{00000000-0005-0000-0000-0000AEA60000}"/>
    <cellStyle name="20% - Accent1 4 5 2 2 4 3 8 2" xfId="42853" xr:uid="{00000000-0005-0000-0000-0000AFA60000}"/>
    <cellStyle name="20% - Accent1 4 5 2 2 4 3 9" xfId="42854" xr:uid="{00000000-0005-0000-0000-0000B0A60000}"/>
    <cellStyle name="20% - Accent1 4 5 2 2 4 4" xfId="42855" xr:uid="{00000000-0005-0000-0000-0000B1A60000}"/>
    <cellStyle name="20% - Accent1 4 5 2 2 4 4 2" xfId="42856" xr:uid="{00000000-0005-0000-0000-0000B2A60000}"/>
    <cellStyle name="20% - Accent1 4 5 2 2 4 4 2 2" xfId="42857" xr:uid="{00000000-0005-0000-0000-0000B3A60000}"/>
    <cellStyle name="20% - Accent1 4 5 2 2 4 4 2 2 2" xfId="42858" xr:uid="{00000000-0005-0000-0000-0000B4A60000}"/>
    <cellStyle name="20% - Accent1 4 5 2 2 4 4 2 3" xfId="42859" xr:uid="{00000000-0005-0000-0000-0000B5A60000}"/>
    <cellStyle name="20% - Accent1 4 5 2 2 4 4 3" xfId="42860" xr:uid="{00000000-0005-0000-0000-0000B6A60000}"/>
    <cellStyle name="20% - Accent1 4 5 2 2 4 4 3 2" xfId="42861" xr:uid="{00000000-0005-0000-0000-0000B7A60000}"/>
    <cellStyle name="20% - Accent1 4 5 2 2 4 4 4" xfId="42862" xr:uid="{00000000-0005-0000-0000-0000B8A60000}"/>
    <cellStyle name="20% - Accent1 4 5 2 2 4 5" xfId="42863" xr:uid="{00000000-0005-0000-0000-0000B9A60000}"/>
    <cellStyle name="20% - Accent1 4 5 2 2 4 5 2" xfId="42864" xr:uid="{00000000-0005-0000-0000-0000BAA60000}"/>
    <cellStyle name="20% - Accent1 4 5 2 2 4 5 2 2" xfId="42865" xr:uid="{00000000-0005-0000-0000-0000BBA60000}"/>
    <cellStyle name="20% - Accent1 4 5 2 2 4 5 2 2 2" xfId="42866" xr:uid="{00000000-0005-0000-0000-0000BCA60000}"/>
    <cellStyle name="20% - Accent1 4 5 2 2 4 5 2 3" xfId="42867" xr:uid="{00000000-0005-0000-0000-0000BDA60000}"/>
    <cellStyle name="20% - Accent1 4 5 2 2 4 5 3" xfId="42868" xr:uid="{00000000-0005-0000-0000-0000BEA60000}"/>
    <cellStyle name="20% - Accent1 4 5 2 2 4 5 3 2" xfId="42869" xr:uid="{00000000-0005-0000-0000-0000BFA60000}"/>
    <cellStyle name="20% - Accent1 4 5 2 2 4 5 4" xfId="42870" xr:uid="{00000000-0005-0000-0000-0000C0A60000}"/>
    <cellStyle name="20% - Accent1 4 5 2 2 4 6" xfId="42871" xr:uid="{00000000-0005-0000-0000-0000C1A60000}"/>
    <cellStyle name="20% - Accent1 4 5 2 2 4 6 2" xfId="42872" xr:uid="{00000000-0005-0000-0000-0000C2A60000}"/>
    <cellStyle name="20% - Accent1 4 5 2 2 4 6 2 2" xfId="42873" xr:uid="{00000000-0005-0000-0000-0000C3A60000}"/>
    <cellStyle name="20% - Accent1 4 5 2 2 4 6 2 2 2" xfId="42874" xr:uid="{00000000-0005-0000-0000-0000C4A60000}"/>
    <cellStyle name="20% - Accent1 4 5 2 2 4 6 2 3" xfId="42875" xr:uid="{00000000-0005-0000-0000-0000C5A60000}"/>
    <cellStyle name="20% - Accent1 4 5 2 2 4 6 3" xfId="42876" xr:uid="{00000000-0005-0000-0000-0000C6A60000}"/>
    <cellStyle name="20% - Accent1 4 5 2 2 4 6 3 2" xfId="42877" xr:uid="{00000000-0005-0000-0000-0000C7A60000}"/>
    <cellStyle name="20% - Accent1 4 5 2 2 4 6 4" xfId="42878" xr:uid="{00000000-0005-0000-0000-0000C8A60000}"/>
    <cellStyle name="20% - Accent1 4 5 2 2 4 7" xfId="42879" xr:uid="{00000000-0005-0000-0000-0000C9A60000}"/>
    <cellStyle name="20% - Accent1 4 5 2 2 4 7 2" xfId="42880" xr:uid="{00000000-0005-0000-0000-0000CAA60000}"/>
    <cellStyle name="20% - Accent1 4 5 2 2 4 7 2 2" xfId="42881" xr:uid="{00000000-0005-0000-0000-0000CBA60000}"/>
    <cellStyle name="20% - Accent1 4 5 2 2 4 7 3" xfId="42882" xr:uid="{00000000-0005-0000-0000-0000CCA60000}"/>
    <cellStyle name="20% - Accent1 4 5 2 2 4 8" xfId="42883" xr:uid="{00000000-0005-0000-0000-0000CDA60000}"/>
    <cellStyle name="20% - Accent1 4 5 2 2 4 8 2" xfId="42884" xr:uid="{00000000-0005-0000-0000-0000CEA60000}"/>
    <cellStyle name="20% - Accent1 4 5 2 2 4 8 2 2" xfId="42885" xr:uid="{00000000-0005-0000-0000-0000CFA60000}"/>
    <cellStyle name="20% - Accent1 4 5 2 2 4 8 3" xfId="42886" xr:uid="{00000000-0005-0000-0000-0000D0A60000}"/>
    <cellStyle name="20% - Accent1 4 5 2 2 4 9" xfId="42887" xr:uid="{00000000-0005-0000-0000-0000D1A60000}"/>
    <cellStyle name="20% - Accent1 4 5 2 2 4 9 2" xfId="42888" xr:uid="{00000000-0005-0000-0000-0000D2A60000}"/>
    <cellStyle name="20% - Accent1 4 5 2 2 5" xfId="42889" xr:uid="{00000000-0005-0000-0000-0000D3A60000}"/>
    <cellStyle name="20% - Accent1 4 5 2 2 5 2" xfId="42890" xr:uid="{00000000-0005-0000-0000-0000D4A60000}"/>
    <cellStyle name="20% - Accent1 4 5 2 2 5 2 2" xfId="42891" xr:uid="{00000000-0005-0000-0000-0000D5A60000}"/>
    <cellStyle name="20% - Accent1 4 5 2 2 5 2 2 2" xfId="42892" xr:uid="{00000000-0005-0000-0000-0000D6A60000}"/>
    <cellStyle name="20% - Accent1 4 5 2 2 5 2 2 2 2" xfId="42893" xr:uid="{00000000-0005-0000-0000-0000D7A60000}"/>
    <cellStyle name="20% - Accent1 4 5 2 2 5 2 2 3" xfId="42894" xr:uid="{00000000-0005-0000-0000-0000D8A60000}"/>
    <cellStyle name="20% - Accent1 4 5 2 2 5 2 3" xfId="42895" xr:uid="{00000000-0005-0000-0000-0000D9A60000}"/>
    <cellStyle name="20% - Accent1 4 5 2 2 5 2 3 2" xfId="42896" xr:uid="{00000000-0005-0000-0000-0000DAA60000}"/>
    <cellStyle name="20% - Accent1 4 5 2 2 5 2 4" xfId="42897" xr:uid="{00000000-0005-0000-0000-0000DBA60000}"/>
    <cellStyle name="20% - Accent1 4 5 2 2 5 3" xfId="42898" xr:uid="{00000000-0005-0000-0000-0000DCA60000}"/>
    <cellStyle name="20% - Accent1 4 5 2 2 5 3 2" xfId="42899" xr:uid="{00000000-0005-0000-0000-0000DDA60000}"/>
    <cellStyle name="20% - Accent1 4 5 2 2 5 3 2 2" xfId="42900" xr:uid="{00000000-0005-0000-0000-0000DEA60000}"/>
    <cellStyle name="20% - Accent1 4 5 2 2 5 3 2 2 2" xfId="42901" xr:uid="{00000000-0005-0000-0000-0000DFA60000}"/>
    <cellStyle name="20% - Accent1 4 5 2 2 5 3 2 3" xfId="42902" xr:uid="{00000000-0005-0000-0000-0000E0A60000}"/>
    <cellStyle name="20% - Accent1 4 5 2 2 5 3 3" xfId="42903" xr:uid="{00000000-0005-0000-0000-0000E1A60000}"/>
    <cellStyle name="20% - Accent1 4 5 2 2 5 3 3 2" xfId="42904" xr:uid="{00000000-0005-0000-0000-0000E2A60000}"/>
    <cellStyle name="20% - Accent1 4 5 2 2 5 3 4" xfId="42905" xr:uid="{00000000-0005-0000-0000-0000E3A60000}"/>
    <cellStyle name="20% - Accent1 4 5 2 2 5 4" xfId="42906" xr:uid="{00000000-0005-0000-0000-0000E4A60000}"/>
    <cellStyle name="20% - Accent1 4 5 2 2 5 4 2" xfId="42907" xr:uid="{00000000-0005-0000-0000-0000E5A60000}"/>
    <cellStyle name="20% - Accent1 4 5 2 2 5 4 2 2" xfId="42908" xr:uid="{00000000-0005-0000-0000-0000E6A60000}"/>
    <cellStyle name="20% - Accent1 4 5 2 2 5 4 2 2 2" xfId="42909" xr:uid="{00000000-0005-0000-0000-0000E7A60000}"/>
    <cellStyle name="20% - Accent1 4 5 2 2 5 4 2 3" xfId="42910" xr:uid="{00000000-0005-0000-0000-0000E8A60000}"/>
    <cellStyle name="20% - Accent1 4 5 2 2 5 4 3" xfId="42911" xr:uid="{00000000-0005-0000-0000-0000E9A60000}"/>
    <cellStyle name="20% - Accent1 4 5 2 2 5 4 3 2" xfId="42912" xr:uid="{00000000-0005-0000-0000-0000EAA60000}"/>
    <cellStyle name="20% - Accent1 4 5 2 2 5 4 4" xfId="42913" xr:uid="{00000000-0005-0000-0000-0000EBA60000}"/>
    <cellStyle name="20% - Accent1 4 5 2 2 5 5" xfId="42914" xr:uid="{00000000-0005-0000-0000-0000ECA60000}"/>
    <cellStyle name="20% - Accent1 4 5 2 2 5 5 2" xfId="42915" xr:uid="{00000000-0005-0000-0000-0000EDA60000}"/>
    <cellStyle name="20% - Accent1 4 5 2 2 5 5 2 2" xfId="42916" xr:uid="{00000000-0005-0000-0000-0000EEA60000}"/>
    <cellStyle name="20% - Accent1 4 5 2 2 5 5 3" xfId="42917" xr:uid="{00000000-0005-0000-0000-0000EFA60000}"/>
    <cellStyle name="20% - Accent1 4 5 2 2 5 6" xfId="42918" xr:uid="{00000000-0005-0000-0000-0000F0A60000}"/>
    <cellStyle name="20% - Accent1 4 5 2 2 5 6 2" xfId="42919" xr:uid="{00000000-0005-0000-0000-0000F1A60000}"/>
    <cellStyle name="20% - Accent1 4 5 2 2 5 6 2 2" xfId="42920" xr:uid="{00000000-0005-0000-0000-0000F2A60000}"/>
    <cellStyle name="20% - Accent1 4 5 2 2 5 6 3" xfId="42921" xr:uid="{00000000-0005-0000-0000-0000F3A60000}"/>
    <cellStyle name="20% - Accent1 4 5 2 2 5 7" xfId="42922" xr:uid="{00000000-0005-0000-0000-0000F4A60000}"/>
    <cellStyle name="20% - Accent1 4 5 2 2 5 7 2" xfId="42923" xr:uid="{00000000-0005-0000-0000-0000F5A60000}"/>
    <cellStyle name="20% - Accent1 4 5 2 2 5 8" xfId="42924" xr:uid="{00000000-0005-0000-0000-0000F6A60000}"/>
    <cellStyle name="20% - Accent1 4 5 2 2 5 8 2" xfId="42925" xr:uid="{00000000-0005-0000-0000-0000F7A60000}"/>
    <cellStyle name="20% - Accent1 4 5 2 2 5 9" xfId="42926" xr:uid="{00000000-0005-0000-0000-0000F8A60000}"/>
    <cellStyle name="20% - Accent1 4 5 2 2 6" xfId="42927" xr:uid="{00000000-0005-0000-0000-0000F9A60000}"/>
    <cellStyle name="20% - Accent1 4 5 2 2 6 2" xfId="42928" xr:uid="{00000000-0005-0000-0000-0000FAA60000}"/>
    <cellStyle name="20% - Accent1 4 5 2 2 6 2 2" xfId="42929" xr:uid="{00000000-0005-0000-0000-0000FBA60000}"/>
    <cellStyle name="20% - Accent1 4 5 2 2 6 2 2 2" xfId="42930" xr:uid="{00000000-0005-0000-0000-0000FCA60000}"/>
    <cellStyle name="20% - Accent1 4 5 2 2 6 2 2 2 2" xfId="42931" xr:uid="{00000000-0005-0000-0000-0000FDA60000}"/>
    <cellStyle name="20% - Accent1 4 5 2 2 6 2 2 3" xfId="42932" xr:uid="{00000000-0005-0000-0000-0000FEA60000}"/>
    <cellStyle name="20% - Accent1 4 5 2 2 6 2 3" xfId="42933" xr:uid="{00000000-0005-0000-0000-0000FFA60000}"/>
    <cellStyle name="20% - Accent1 4 5 2 2 6 2 3 2" xfId="42934" xr:uid="{00000000-0005-0000-0000-000000A70000}"/>
    <cellStyle name="20% - Accent1 4 5 2 2 6 2 4" xfId="42935" xr:uid="{00000000-0005-0000-0000-000001A70000}"/>
    <cellStyle name="20% - Accent1 4 5 2 2 6 3" xfId="42936" xr:uid="{00000000-0005-0000-0000-000002A70000}"/>
    <cellStyle name="20% - Accent1 4 5 2 2 6 3 2" xfId="42937" xr:uid="{00000000-0005-0000-0000-000003A70000}"/>
    <cellStyle name="20% - Accent1 4 5 2 2 6 3 2 2" xfId="42938" xr:uid="{00000000-0005-0000-0000-000004A70000}"/>
    <cellStyle name="20% - Accent1 4 5 2 2 6 3 2 2 2" xfId="42939" xr:uid="{00000000-0005-0000-0000-000005A70000}"/>
    <cellStyle name="20% - Accent1 4 5 2 2 6 3 2 3" xfId="42940" xr:uid="{00000000-0005-0000-0000-000006A70000}"/>
    <cellStyle name="20% - Accent1 4 5 2 2 6 3 3" xfId="42941" xr:uid="{00000000-0005-0000-0000-000007A70000}"/>
    <cellStyle name="20% - Accent1 4 5 2 2 6 3 3 2" xfId="42942" xr:uid="{00000000-0005-0000-0000-000008A70000}"/>
    <cellStyle name="20% - Accent1 4 5 2 2 6 3 4" xfId="42943" xr:uid="{00000000-0005-0000-0000-000009A70000}"/>
    <cellStyle name="20% - Accent1 4 5 2 2 6 4" xfId="42944" xr:uid="{00000000-0005-0000-0000-00000AA70000}"/>
    <cellStyle name="20% - Accent1 4 5 2 2 6 4 2" xfId="42945" xr:uid="{00000000-0005-0000-0000-00000BA70000}"/>
    <cellStyle name="20% - Accent1 4 5 2 2 6 4 2 2" xfId="42946" xr:uid="{00000000-0005-0000-0000-00000CA70000}"/>
    <cellStyle name="20% - Accent1 4 5 2 2 6 4 2 2 2" xfId="42947" xr:uid="{00000000-0005-0000-0000-00000DA70000}"/>
    <cellStyle name="20% - Accent1 4 5 2 2 6 4 2 3" xfId="42948" xr:uid="{00000000-0005-0000-0000-00000EA70000}"/>
    <cellStyle name="20% - Accent1 4 5 2 2 6 4 3" xfId="42949" xr:uid="{00000000-0005-0000-0000-00000FA70000}"/>
    <cellStyle name="20% - Accent1 4 5 2 2 6 4 3 2" xfId="42950" xr:uid="{00000000-0005-0000-0000-000010A70000}"/>
    <cellStyle name="20% - Accent1 4 5 2 2 6 4 4" xfId="42951" xr:uid="{00000000-0005-0000-0000-000011A70000}"/>
    <cellStyle name="20% - Accent1 4 5 2 2 6 5" xfId="42952" xr:uid="{00000000-0005-0000-0000-000012A70000}"/>
    <cellStyle name="20% - Accent1 4 5 2 2 6 5 2" xfId="42953" xr:uid="{00000000-0005-0000-0000-000013A70000}"/>
    <cellStyle name="20% - Accent1 4 5 2 2 6 5 2 2" xfId="42954" xr:uid="{00000000-0005-0000-0000-000014A70000}"/>
    <cellStyle name="20% - Accent1 4 5 2 2 6 5 3" xfId="42955" xr:uid="{00000000-0005-0000-0000-000015A70000}"/>
    <cellStyle name="20% - Accent1 4 5 2 2 6 6" xfId="42956" xr:uid="{00000000-0005-0000-0000-000016A70000}"/>
    <cellStyle name="20% - Accent1 4 5 2 2 6 6 2" xfId="42957" xr:uid="{00000000-0005-0000-0000-000017A70000}"/>
    <cellStyle name="20% - Accent1 4 5 2 2 6 6 2 2" xfId="42958" xr:uid="{00000000-0005-0000-0000-000018A70000}"/>
    <cellStyle name="20% - Accent1 4 5 2 2 6 6 3" xfId="42959" xr:uid="{00000000-0005-0000-0000-000019A70000}"/>
    <cellStyle name="20% - Accent1 4 5 2 2 6 7" xfId="42960" xr:uid="{00000000-0005-0000-0000-00001AA70000}"/>
    <cellStyle name="20% - Accent1 4 5 2 2 6 7 2" xfId="42961" xr:uid="{00000000-0005-0000-0000-00001BA70000}"/>
    <cellStyle name="20% - Accent1 4 5 2 2 6 8" xfId="42962" xr:uid="{00000000-0005-0000-0000-00001CA70000}"/>
    <cellStyle name="20% - Accent1 4 5 2 2 6 8 2" xfId="42963" xr:uid="{00000000-0005-0000-0000-00001DA70000}"/>
    <cellStyle name="20% - Accent1 4 5 2 2 6 9" xfId="42964" xr:uid="{00000000-0005-0000-0000-00001EA70000}"/>
    <cellStyle name="20% - Accent1 4 5 2 2 7" xfId="42965" xr:uid="{00000000-0005-0000-0000-00001FA70000}"/>
    <cellStyle name="20% - Accent1 4 5 2 2 7 2" xfId="42966" xr:uid="{00000000-0005-0000-0000-000020A70000}"/>
    <cellStyle name="20% - Accent1 4 5 2 2 7 2 2" xfId="42967" xr:uid="{00000000-0005-0000-0000-000021A70000}"/>
    <cellStyle name="20% - Accent1 4 5 2 2 7 2 2 2" xfId="42968" xr:uid="{00000000-0005-0000-0000-000022A70000}"/>
    <cellStyle name="20% - Accent1 4 5 2 2 7 2 3" xfId="42969" xr:uid="{00000000-0005-0000-0000-000023A70000}"/>
    <cellStyle name="20% - Accent1 4 5 2 2 7 3" xfId="42970" xr:uid="{00000000-0005-0000-0000-000024A70000}"/>
    <cellStyle name="20% - Accent1 4 5 2 2 7 3 2" xfId="42971" xr:uid="{00000000-0005-0000-0000-000025A70000}"/>
    <cellStyle name="20% - Accent1 4 5 2 2 7 4" xfId="42972" xr:uid="{00000000-0005-0000-0000-000026A70000}"/>
    <cellStyle name="20% - Accent1 4 5 2 2 8" xfId="42973" xr:uid="{00000000-0005-0000-0000-000027A70000}"/>
    <cellStyle name="20% - Accent1 4 5 2 2 8 2" xfId="42974" xr:uid="{00000000-0005-0000-0000-000028A70000}"/>
    <cellStyle name="20% - Accent1 4 5 2 2 8 2 2" xfId="42975" xr:uid="{00000000-0005-0000-0000-000029A70000}"/>
    <cellStyle name="20% - Accent1 4 5 2 2 8 2 2 2" xfId="42976" xr:uid="{00000000-0005-0000-0000-00002AA70000}"/>
    <cellStyle name="20% - Accent1 4 5 2 2 8 2 3" xfId="42977" xr:uid="{00000000-0005-0000-0000-00002BA70000}"/>
    <cellStyle name="20% - Accent1 4 5 2 2 8 3" xfId="42978" xr:uid="{00000000-0005-0000-0000-00002CA70000}"/>
    <cellStyle name="20% - Accent1 4 5 2 2 8 3 2" xfId="42979" xr:uid="{00000000-0005-0000-0000-00002DA70000}"/>
    <cellStyle name="20% - Accent1 4 5 2 2 8 4" xfId="42980" xr:uid="{00000000-0005-0000-0000-00002EA70000}"/>
    <cellStyle name="20% - Accent1 4 5 2 2 9" xfId="42981" xr:uid="{00000000-0005-0000-0000-00002FA70000}"/>
    <cellStyle name="20% - Accent1 4 5 2 2 9 2" xfId="42982" xr:uid="{00000000-0005-0000-0000-000030A70000}"/>
    <cellStyle name="20% - Accent1 4 5 2 2 9 2 2" xfId="42983" xr:uid="{00000000-0005-0000-0000-000031A70000}"/>
    <cellStyle name="20% - Accent1 4 5 2 2 9 2 2 2" xfId="42984" xr:uid="{00000000-0005-0000-0000-000032A70000}"/>
    <cellStyle name="20% - Accent1 4 5 2 2 9 2 3" xfId="42985" xr:uid="{00000000-0005-0000-0000-000033A70000}"/>
    <cellStyle name="20% - Accent1 4 5 2 2 9 3" xfId="42986" xr:uid="{00000000-0005-0000-0000-000034A70000}"/>
    <cellStyle name="20% - Accent1 4 5 2 2 9 3 2" xfId="42987" xr:uid="{00000000-0005-0000-0000-000035A70000}"/>
    <cellStyle name="20% - Accent1 4 5 2 2 9 4" xfId="42988" xr:uid="{00000000-0005-0000-0000-000036A70000}"/>
    <cellStyle name="20% - Accent1 4 5 2 3" xfId="42989" xr:uid="{00000000-0005-0000-0000-000037A70000}"/>
    <cellStyle name="20% - Accent1 4 5 2 3 10" xfId="42990" xr:uid="{00000000-0005-0000-0000-000038A70000}"/>
    <cellStyle name="20% - Accent1 4 5 2 3 10 2" xfId="42991" xr:uid="{00000000-0005-0000-0000-000039A70000}"/>
    <cellStyle name="20% - Accent1 4 5 2 3 11" xfId="42992" xr:uid="{00000000-0005-0000-0000-00003AA70000}"/>
    <cellStyle name="20% - Accent1 4 5 2 3 2" xfId="42993" xr:uid="{00000000-0005-0000-0000-00003BA70000}"/>
    <cellStyle name="20% - Accent1 4 5 2 3 2 2" xfId="42994" xr:uid="{00000000-0005-0000-0000-00003CA70000}"/>
    <cellStyle name="20% - Accent1 4 5 2 3 2 2 2" xfId="42995" xr:uid="{00000000-0005-0000-0000-00003DA70000}"/>
    <cellStyle name="20% - Accent1 4 5 2 3 2 2 2 2" xfId="42996" xr:uid="{00000000-0005-0000-0000-00003EA70000}"/>
    <cellStyle name="20% - Accent1 4 5 2 3 2 2 2 2 2" xfId="42997" xr:uid="{00000000-0005-0000-0000-00003FA70000}"/>
    <cellStyle name="20% - Accent1 4 5 2 3 2 2 2 3" xfId="42998" xr:uid="{00000000-0005-0000-0000-000040A70000}"/>
    <cellStyle name="20% - Accent1 4 5 2 3 2 2 3" xfId="42999" xr:uid="{00000000-0005-0000-0000-000041A70000}"/>
    <cellStyle name="20% - Accent1 4 5 2 3 2 2 3 2" xfId="43000" xr:uid="{00000000-0005-0000-0000-000042A70000}"/>
    <cellStyle name="20% - Accent1 4 5 2 3 2 2 4" xfId="43001" xr:uid="{00000000-0005-0000-0000-000043A70000}"/>
    <cellStyle name="20% - Accent1 4 5 2 3 2 3" xfId="43002" xr:uid="{00000000-0005-0000-0000-000044A70000}"/>
    <cellStyle name="20% - Accent1 4 5 2 3 2 3 2" xfId="43003" xr:uid="{00000000-0005-0000-0000-000045A70000}"/>
    <cellStyle name="20% - Accent1 4 5 2 3 2 3 2 2" xfId="43004" xr:uid="{00000000-0005-0000-0000-000046A70000}"/>
    <cellStyle name="20% - Accent1 4 5 2 3 2 3 2 2 2" xfId="43005" xr:uid="{00000000-0005-0000-0000-000047A70000}"/>
    <cellStyle name="20% - Accent1 4 5 2 3 2 3 2 3" xfId="43006" xr:uid="{00000000-0005-0000-0000-000048A70000}"/>
    <cellStyle name="20% - Accent1 4 5 2 3 2 3 3" xfId="43007" xr:uid="{00000000-0005-0000-0000-000049A70000}"/>
    <cellStyle name="20% - Accent1 4 5 2 3 2 3 3 2" xfId="43008" xr:uid="{00000000-0005-0000-0000-00004AA70000}"/>
    <cellStyle name="20% - Accent1 4 5 2 3 2 3 4" xfId="43009" xr:uid="{00000000-0005-0000-0000-00004BA70000}"/>
    <cellStyle name="20% - Accent1 4 5 2 3 2 4" xfId="43010" xr:uid="{00000000-0005-0000-0000-00004CA70000}"/>
    <cellStyle name="20% - Accent1 4 5 2 3 2 4 2" xfId="43011" xr:uid="{00000000-0005-0000-0000-00004DA70000}"/>
    <cellStyle name="20% - Accent1 4 5 2 3 2 4 2 2" xfId="43012" xr:uid="{00000000-0005-0000-0000-00004EA70000}"/>
    <cellStyle name="20% - Accent1 4 5 2 3 2 4 2 2 2" xfId="43013" xr:uid="{00000000-0005-0000-0000-00004FA70000}"/>
    <cellStyle name="20% - Accent1 4 5 2 3 2 4 2 3" xfId="43014" xr:uid="{00000000-0005-0000-0000-000050A70000}"/>
    <cellStyle name="20% - Accent1 4 5 2 3 2 4 3" xfId="43015" xr:uid="{00000000-0005-0000-0000-000051A70000}"/>
    <cellStyle name="20% - Accent1 4 5 2 3 2 4 3 2" xfId="43016" xr:uid="{00000000-0005-0000-0000-000052A70000}"/>
    <cellStyle name="20% - Accent1 4 5 2 3 2 4 4" xfId="43017" xr:uid="{00000000-0005-0000-0000-000053A70000}"/>
    <cellStyle name="20% - Accent1 4 5 2 3 2 5" xfId="43018" xr:uid="{00000000-0005-0000-0000-000054A70000}"/>
    <cellStyle name="20% - Accent1 4 5 2 3 2 5 2" xfId="43019" xr:uid="{00000000-0005-0000-0000-000055A70000}"/>
    <cellStyle name="20% - Accent1 4 5 2 3 2 5 2 2" xfId="43020" xr:uid="{00000000-0005-0000-0000-000056A70000}"/>
    <cellStyle name="20% - Accent1 4 5 2 3 2 5 3" xfId="43021" xr:uid="{00000000-0005-0000-0000-000057A70000}"/>
    <cellStyle name="20% - Accent1 4 5 2 3 2 6" xfId="43022" xr:uid="{00000000-0005-0000-0000-000058A70000}"/>
    <cellStyle name="20% - Accent1 4 5 2 3 2 6 2" xfId="43023" xr:uid="{00000000-0005-0000-0000-000059A70000}"/>
    <cellStyle name="20% - Accent1 4 5 2 3 2 6 2 2" xfId="43024" xr:uid="{00000000-0005-0000-0000-00005AA70000}"/>
    <cellStyle name="20% - Accent1 4 5 2 3 2 6 3" xfId="43025" xr:uid="{00000000-0005-0000-0000-00005BA70000}"/>
    <cellStyle name="20% - Accent1 4 5 2 3 2 7" xfId="43026" xr:uid="{00000000-0005-0000-0000-00005CA70000}"/>
    <cellStyle name="20% - Accent1 4 5 2 3 2 7 2" xfId="43027" xr:uid="{00000000-0005-0000-0000-00005DA70000}"/>
    <cellStyle name="20% - Accent1 4 5 2 3 2 8" xfId="43028" xr:uid="{00000000-0005-0000-0000-00005EA70000}"/>
    <cellStyle name="20% - Accent1 4 5 2 3 2 8 2" xfId="43029" xr:uid="{00000000-0005-0000-0000-00005FA70000}"/>
    <cellStyle name="20% - Accent1 4 5 2 3 2 9" xfId="43030" xr:uid="{00000000-0005-0000-0000-000060A70000}"/>
    <cellStyle name="20% - Accent1 4 5 2 3 3" xfId="43031" xr:uid="{00000000-0005-0000-0000-000061A70000}"/>
    <cellStyle name="20% - Accent1 4 5 2 3 3 2" xfId="43032" xr:uid="{00000000-0005-0000-0000-000062A70000}"/>
    <cellStyle name="20% - Accent1 4 5 2 3 3 2 2" xfId="43033" xr:uid="{00000000-0005-0000-0000-000063A70000}"/>
    <cellStyle name="20% - Accent1 4 5 2 3 3 2 2 2" xfId="43034" xr:uid="{00000000-0005-0000-0000-000064A70000}"/>
    <cellStyle name="20% - Accent1 4 5 2 3 3 2 2 2 2" xfId="43035" xr:uid="{00000000-0005-0000-0000-000065A70000}"/>
    <cellStyle name="20% - Accent1 4 5 2 3 3 2 2 3" xfId="43036" xr:uid="{00000000-0005-0000-0000-000066A70000}"/>
    <cellStyle name="20% - Accent1 4 5 2 3 3 2 3" xfId="43037" xr:uid="{00000000-0005-0000-0000-000067A70000}"/>
    <cellStyle name="20% - Accent1 4 5 2 3 3 2 3 2" xfId="43038" xr:uid="{00000000-0005-0000-0000-000068A70000}"/>
    <cellStyle name="20% - Accent1 4 5 2 3 3 2 4" xfId="43039" xr:uid="{00000000-0005-0000-0000-000069A70000}"/>
    <cellStyle name="20% - Accent1 4 5 2 3 3 3" xfId="43040" xr:uid="{00000000-0005-0000-0000-00006AA70000}"/>
    <cellStyle name="20% - Accent1 4 5 2 3 3 3 2" xfId="43041" xr:uid="{00000000-0005-0000-0000-00006BA70000}"/>
    <cellStyle name="20% - Accent1 4 5 2 3 3 3 2 2" xfId="43042" xr:uid="{00000000-0005-0000-0000-00006CA70000}"/>
    <cellStyle name="20% - Accent1 4 5 2 3 3 3 2 2 2" xfId="43043" xr:uid="{00000000-0005-0000-0000-00006DA70000}"/>
    <cellStyle name="20% - Accent1 4 5 2 3 3 3 2 3" xfId="43044" xr:uid="{00000000-0005-0000-0000-00006EA70000}"/>
    <cellStyle name="20% - Accent1 4 5 2 3 3 3 3" xfId="43045" xr:uid="{00000000-0005-0000-0000-00006FA70000}"/>
    <cellStyle name="20% - Accent1 4 5 2 3 3 3 3 2" xfId="43046" xr:uid="{00000000-0005-0000-0000-000070A70000}"/>
    <cellStyle name="20% - Accent1 4 5 2 3 3 3 4" xfId="43047" xr:uid="{00000000-0005-0000-0000-000071A70000}"/>
    <cellStyle name="20% - Accent1 4 5 2 3 3 4" xfId="43048" xr:uid="{00000000-0005-0000-0000-000072A70000}"/>
    <cellStyle name="20% - Accent1 4 5 2 3 3 4 2" xfId="43049" xr:uid="{00000000-0005-0000-0000-000073A70000}"/>
    <cellStyle name="20% - Accent1 4 5 2 3 3 4 2 2" xfId="43050" xr:uid="{00000000-0005-0000-0000-000074A70000}"/>
    <cellStyle name="20% - Accent1 4 5 2 3 3 4 2 2 2" xfId="43051" xr:uid="{00000000-0005-0000-0000-000075A70000}"/>
    <cellStyle name="20% - Accent1 4 5 2 3 3 4 2 3" xfId="43052" xr:uid="{00000000-0005-0000-0000-000076A70000}"/>
    <cellStyle name="20% - Accent1 4 5 2 3 3 4 3" xfId="43053" xr:uid="{00000000-0005-0000-0000-000077A70000}"/>
    <cellStyle name="20% - Accent1 4 5 2 3 3 4 3 2" xfId="43054" xr:uid="{00000000-0005-0000-0000-000078A70000}"/>
    <cellStyle name="20% - Accent1 4 5 2 3 3 4 4" xfId="43055" xr:uid="{00000000-0005-0000-0000-000079A70000}"/>
    <cellStyle name="20% - Accent1 4 5 2 3 3 5" xfId="43056" xr:uid="{00000000-0005-0000-0000-00007AA70000}"/>
    <cellStyle name="20% - Accent1 4 5 2 3 3 5 2" xfId="43057" xr:uid="{00000000-0005-0000-0000-00007BA70000}"/>
    <cellStyle name="20% - Accent1 4 5 2 3 3 5 2 2" xfId="43058" xr:uid="{00000000-0005-0000-0000-00007CA70000}"/>
    <cellStyle name="20% - Accent1 4 5 2 3 3 5 3" xfId="43059" xr:uid="{00000000-0005-0000-0000-00007DA70000}"/>
    <cellStyle name="20% - Accent1 4 5 2 3 3 6" xfId="43060" xr:uid="{00000000-0005-0000-0000-00007EA70000}"/>
    <cellStyle name="20% - Accent1 4 5 2 3 3 6 2" xfId="43061" xr:uid="{00000000-0005-0000-0000-00007FA70000}"/>
    <cellStyle name="20% - Accent1 4 5 2 3 3 6 2 2" xfId="43062" xr:uid="{00000000-0005-0000-0000-000080A70000}"/>
    <cellStyle name="20% - Accent1 4 5 2 3 3 6 3" xfId="43063" xr:uid="{00000000-0005-0000-0000-000081A70000}"/>
    <cellStyle name="20% - Accent1 4 5 2 3 3 7" xfId="43064" xr:uid="{00000000-0005-0000-0000-000082A70000}"/>
    <cellStyle name="20% - Accent1 4 5 2 3 3 7 2" xfId="43065" xr:uid="{00000000-0005-0000-0000-000083A70000}"/>
    <cellStyle name="20% - Accent1 4 5 2 3 3 8" xfId="43066" xr:uid="{00000000-0005-0000-0000-000084A70000}"/>
    <cellStyle name="20% - Accent1 4 5 2 3 3 8 2" xfId="43067" xr:uid="{00000000-0005-0000-0000-000085A70000}"/>
    <cellStyle name="20% - Accent1 4 5 2 3 3 9" xfId="43068" xr:uid="{00000000-0005-0000-0000-000086A70000}"/>
    <cellStyle name="20% - Accent1 4 5 2 3 4" xfId="43069" xr:uid="{00000000-0005-0000-0000-000087A70000}"/>
    <cellStyle name="20% - Accent1 4 5 2 3 4 2" xfId="43070" xr:uid="{00000000-0005-0000-0000-000088A70000}"/>
    <cellStyle name="20% - Accent1 4 5 2 3 4 2 2" xfId="43071" xr:uid="{00000000-0005-0000-0000-000089A70000}"/>
    <cellStyle name="20% - Accent1 4 5 2 3 4 2 2 2" xfId="43072" xr:uid="{00000000-0005-0000-0000-00008AA70000}"/>
    <cellStyle name="20% - Accent1 4 5 2 3 4 2 3" xfId="43073" xr:uid="{00000000-0005-0000-0000-00008BA70000}"/>
    <cellStyle name="20% - Accent1 4 5 2 3 4 3" xfId="43074" xr:uid="{00000000-0005-0000-0000-00008CA70000}"/>
    <cellStyle name="20% - Accent1 4 5 2 3 4 3 2" xfId="43075" xr:uid="{00000000-0005-0000-0000-00008DA70000}"/>
    <cellStyle name="20% - Accent1 4 5 2 3 4 4" xfId="43076" xr:uid="{00000000-0005-0000-0000-00008EA70000}"/>
    <cellStyle name="20% - Accent1 4 5 2 3 5" xfId="43077" xr:uid="{00000000-0005-0000-0000-00008FA70000}"/>
    <cellStyle name="20% - Accent1 4 5 2 3 5 2" xfId="43078" xr:uid="{00000000-0005-0000-0000-000090A70000}"/>
    <cellStyle name="20% - Accent1 4 5 2 3 5 2 2" xfId="43079" xr:uid="{00000000-0005-0000-0000-000091A70000}"/>
    <cellStyle name="20% - Accent1 4 5 2 3 5 2 2 2" xfId="43080" xr:uid="{00000000-0005-0000-0000-000092A70000}"/>
    <cellStyle name="20% - Accent1 4 5 2 3 5 2 3" xfId="43081" xr:uid="{00000000-0005-0000-0000-000093A70000}"/>
    <cellStyle name="20% - Accent1 4 5 2 3 5 3" xfId="43082" xr:uid="{00000000-0005-0000-0000-000094A70000}"/>
    <cellStyle name="20% - Accent1 4 5 2 3 5 3 2" xfId="43083" xr:uid="{00000000-0005-0000-0000-000095A70000}"/>
    <cellStyle name="20% - Accent1 4 5 2 3 5 4" xfId="43084" xr:uid="{00000000-0005-0000-0000-000096A70000}"/>
    <cellStyle name="20% - Accent1 4 5 2 3 6" xfId="43085" xr:uid="{00000000-0005-0000-0000-000097A70000}"/>
    <cellStyle name="20% - Accent1 4 5 2 3 6 2" xfId="43086" xr:uid="{00000000-0005-0000-0000-000098A70000}"/>
    <cellStyle name="20% - Accent1 4 5 2 3 6 2 2" xfId="43087" xr:uid="{00000000-0005-0000-0000-000099A70000}"/>
    <cellStyle name="20% - Accent1 4 5 2 3 6 2 2 2" xfId="43088" xr:uid="{00000000-0005-0000-0000-00009AA70000}"/>
    <cellStyle name="20% - Accent1 4 5 2 3 6 2 3" xfId="43089" xr:uid="{00000000-0005-0000-0000-00009BA70000}"/>
    <cellStyle name="20% - Accent1 4 5 2 3 6 3" xfId="43090" xr:uid="{00000000-0005-0000-0000-00009CA70000}"/>
    <cellStyle name="20% - Accent1 4 5 2 3 6 3 2" xfId="43091" xr:uid="{00000000-0005-0000-0000-00009DA70000}"/>
    <cellStyle name="20% - Accent1 4 5 2 3 6 4" xfId="43092" xr:uid="{00000000-0005-0000-0000-00009EA70000}"/>
    <cellStyle name="20% - Accent1 4 5 2 3 7" xfId="43093" xr:uid="{00000000-0005-0000-0000-00009FA70000}"/>
    <cellStyle name="20% - Accent1 4 5 2 3 7 2" xfId="43094" xr:uid="{00000000-0005-0000-0000-0000A0A70000}"/>
    <cellStyle name="20% - Accent1 4 5 2 3 7 2 2" xfId="43095" xr:uid="{00000000-0005-0000-0000-0000A1A70000}"/>
    <cellStyle name="20% - Accent1 4 5 2 3 7 3" xfId="43096" xr:uid="{00000000-0005-0000-0000-0000A2A70000}"/>
    <cellStyle name="20% - Accent1 4 5 2 3 8" xfId="43097" xr:uid="{00000000-0005-0000-0000-0000A3A70000}"/>
    <cellStyle name="20% - Accent1 4 5 2 3 8 2" xfId="43098" xr:uid="{00000000-0005-0000-0000-0000A4A70000}"/>
    <cellStyle name="20% - Accent1 4 5 2 3 8 2 2" xfId="43099" xr:uid="{00000000-0005-0000-0000-0000A5A70000}"/>
    <cellStyle name="20% - Accent1 4 5 2 3 8 3" xfId="43100" xr:uid="{00000000-0005-0000-0000-0000A6A70000}"/>
    <cellStyle name="20% - Accent1 4 5 2 3 9" xfId="43101" xr:uid="{00000000-0005-0000-0000-0000A7A70000}"/>
    <cellStyle name="20% - Accent1 4 5 2 3 9 2" xfId="43102" xr:uid="{00000000-0005-0000-0000-0000A8A70000}"/>
    <cellStyle name="20% - Accent1 4 5 2 4" xfId="43103" xr:uid="{00000000-0005-0000-0000-0000A9A70000}"/>
    <cellStyle name="20% - Accent1 4 5 2 4 10" xfId="43104" xr:uid="{00000000-0005-0000-0000-0000AAA70000}"/>
    <cellStyle name="20% - Accent1 4 5 2 4 10 2" xfId="43105" xr:uid="{00000000-0005-0000-0000-0000ABA70000}"/>
    <cellStyle name="20% - Accent1 4 5 2 4 11" xfId="43106" xr:uid="{00000000-0005-0000-0000-0000ACA70000}"/>
    <cellStyle name="20% - Accent1 4 5 2 4 2" xfId="43107" xr:uid="{00000000-0005-0000-0000-0000ADA70000}"/>
    <cellStyle name="20% - Accent1 4 5 2 4 2 2" xfId="43108" xr:uid="{00000000-0005-0000-0000-0000AEA70000}"/>
    <cellStyle name="20% - Accent1 4 5 2 4 2 2 2" xfId="43109" xr:uid="{00000000-0005-0000-0000-0000AFA70000}"/>
    <cellStyle name="20% - Accent1 4 5 2 4 2 2 2 2" xfId="43110" xr:uid="{00000000-0005-0000-0000-0000B0A70000}"/>
    <cellStyle name="20% - Accent1 4 5 2 4 2 2 2 2 2" xfId="43111" xr:uid="{00000000-0005-0000-0000-0000B1A70000}"/>
    <cellStyle name="20% - Accent1 4 5 2 4 2 2 2 3" xfId="43112" xr:uid="{00000000-0005-0000-0000-0000B2A70000}"/>
    <cellStyle name="20% - Accent1 4 5 2 4 2 2 3" xfId="43113" xr:uid="{00000000-0005-0000-0000-0000B3A70000}"/>
    <cellStyle name="20% - Accent1 4 5 2 4 2 2 3 2" xfId="43114" xr:uid="{00000000-0005-0000-0000-0000B4A70000}"/>
    <cellStyle name="20% - Accent1 4 5 2 4 2 2 4" xfId="43115" xr:uid="{00000000-0005-0000-0000-0000B5A70000}"/>
    <cellStyle name="20% - Accent1 4 5 2 4 2 3" xfId="43116" xr:uid="{00000000-0005-0000-0000-0000B6A70000}"/>
    <cellStyle name="20% - Accent1 4 5 2 4 2 3 2" xfId="43117" xr:uid="{00000000-0005-0000-0000-0000B7A70000}"/>
    <cellStyle name="20% - Accent1 4 5 2 4 2 3 2 2" xfId="43118" xr:uid="{00000000-0005-0000-0000-0000B8A70000}"/>
    <cellStyle name="20% - Accent1 4 5 2 4 2 3 2 2 2" xfId="43119" xr:uid="{00000000-0005-0000-0000-0000B9A70000}"/>
    <cellStyle name="20% - Accent1 4 5 2 4 2 3 2 3" xfId="43120" xr:uid="{00000000-0005-0000-0000-0000BAA70000}"/>
    <cellStyle name="20% - Accent1 4 5 2 4 2 3 3" xfId="43121" xr:uid="{00000000-0005-0000-0000-0000BBA70000}"/>
    <cellStyle name="20% - Accent1 4 5 2 4 2 3 3 2" xfId="43122" xr:uid="{00000000-0005-0000-0000-0000BCA70000}"/>
    <cellStyle name="20% - Accent1 4 5 2 4 2 3 4" xfId="43123" xr:uid="{00000000-0005-0000-0000-0000BDA70000}"/>
    <cellStyle name="20% - Accent1 4 5 2 4 2 4" xfId="43124" xr:uid="{00000000-0005-0000-0000-0000BEA70000}"/>
    <cellStyle name="20% - Accent1 4 5 2 4 2 4 2" xfId="43125" xr:uid="{00000000-0005-0000-0000-0000BFA70000}"/>
    <cellStyle name="20% - Accent1 4 5 2 4 2 4 2 2" xfId="43126" xr:uid="{00000000-0005-0000-0000-0000C0A70000}"/>
    <cellStyle name="20% - Accent1 4 5 2 4 2 4 2 2 2" xfId="43127" xr:uid="{00000000-0005-0000-0000-0000C1A70000}"/>
    <cellStyle name="20% - Accent1 4 5 2 4 2 4 2 3" xfId="43128" xr:uid="{00000000-0005-0000-0000-0000C2A70000}"/>
    <cellStyle name="20% - Accent1 4 5 2 4 2 4 3" xfId="43129" xr:uid="{00000000-0005-0000-0000-0000C3A70000}"/>
    <cellStyle name="20% - Accent1 4 5 2 4 2 4 3 2" xfId="43130" xr:uid="{00000000-0005-0000-0000-0000C4A70000}"/>
    <cellStyle name="20% - Accent1 4 5 2 4 2 4 4" xfId="43131" xr:uid="{00000000-0005-0000-0000-0000C5A70000}"/>
    <cellStyle name="20% - Accent1 4 5 2 4 2 5" xfId="43132" xr:uid="{00000000-0005-0000-0000-0000C6A70000}"/>
    <cellStyle name="20% - Accent1 4 5 2 4 2 5 2" xfId="43133" xr:uid="{00000000-0005-0000-0000-0000C7A70000}"/>
    <cellStyle name="20% - Accent1 4 5 2 4 2 5 2 2" xfId="43134" xr:uid="{00000000-0005-0000-0000-0000C8A70000}"/>
    <cellStyle name="20% - Accent1 4 5 2 4 2 5 3" xfId="43135" xr:uid="{00000000-0005-0000-0000-0000C9A70000}"/>
    <cellStyle name="20% - Accent1 4 5 2 4 2 6" xfId="43136" xr:uid="{00000000-0005-0000-0000-0000CAA70000}"/>
    <cellStyle name="20% - Accent1 4 5 2 4 2 6 2" xfId="43137" xr:uid="{00000000-0005-0000-0000-0000CBA70000}"/>
    <cellStyle name="20% - Accent1 4 5 2 4 2 6 2 2" xfId="43138" xr:uid="{00000000-0005-0000-0000-0000CCA70000}"/>
    <cellStyle name="20% - Accent1 4 5 2 4 2 6 3" xfId="43139" xr:uid="{00000000-0005-0000-0000-0000CDA70000}"/>
    <cellStyle name="20% - Accent1 4 5 2 4 2 7" xfId="43140" xr:uid="{00000000-0005-0000-0000-0000CEA70000}"/>
    <cellStyle name="20% - Accent1 4 5 2 4 2 7 2" xfId="43141" xr:uid="{00000000-0005-0000-0000-0000CFA70000}"/>
    <cellStyle name="20% - Accent1 4 5 2 4 2 8" xfId="43142" xr:uid="{00000000-0005-0000-0000-0000D0A70000}"/>
    <cellStyle name="20% - Accent1 4 5 2 4 2 8 2" xfId="43143" xr:uid="{00000000-0005-0000-0000-0000D1A70000}"/>
    <cellStyle name="20% - Accent1 4 5 2 4 2 9" xfId="43144" xr:uid="{00000000-0005-0000-0000-0000D2A70000}"/>
    <cellStyle name="20% - Accent1 4 5 2 4 3" xfId="43145" xr:uid="{00000000-0005-0000-0000-0000D3A70000}"/>
    <cellStyle name="20% - Accent1 4 5 2 4 3 2" xfId="43146" xr:uid="{00000000-0005-0000-0000-0000D4A70000}"/>
    <cellStyle name="20% - Accent1 4 5 2 4 3 2 2" xfId="43147" xr:uid="{00000000-0005-0000-0000-0000D5A70000}"/>
    <cellStyle name="20% - Accent1 4 5 2 4 3 2 2 2" xfId="43148" xr:uid="{00000000-0005-0000-0000-0000D6A70000}"/>
    <cellStyle name="20% - Accent1 4 5 2 4 3 2 2 2 2" xfId="43149" xr:uid="{00000000-0005-0000-0000-0000D7A70000}"/>
    <cellStyle name="20% - Accent1 4 5 2 4 3 2 2 3" xfId="43150" xr:uid="{00000000-0005-0000-0000-0000D8A70000}"/>
    <cellStyle name="20% - Accent1 4 5 2 4 3 2 3" xfId="43151" xr:uid="{00000000-0005-0000-0000-0000D9A70000}"/>
    <cellStyle name="20% - Accent1 4 5 2 4 3 2 3 2" xfId="43152" xr:uid="{00000000-0005-0000-0000-0000DAA70000}"/>
    <cellStyle name="20% - Accent1 4 5 2 4 3 2 4" xfId="43153" xr:uid="{00000000-0005-0000-0000-0000DBA70000}"/>
    <cellStyle name="20% - Accent1 4 5 2 4 3 3" xfId="43154" xr:uid="{00000000-0005-0000-0000-0000DCA70000}"/>
    <cellStyle name="20% - Accent1 4 5 2 4 3 3 2" xfId="43155" xr:uid="{00000000-0005-0000-0000-0000DDA70000}"/>
    <cellStyle name="20% - Accent1 4 5 2 4 3 3 2 2" xfId="43156" xr:uid="{00000000-0005-0000-0000-0000DEA70000}"/>
    <cellStyle name="20% - Accent1 4 5 2 4 3 3 2 2 2" xfId="43157" xr:uid="{00000000-0005-0000-0000-0000DFA70000}"/>
    <cellStyle name="20% - Accent1 4 5 2 4 3 3 2 3" xfId="43158" xr:uid="{00000000-0005-0000-0000-0000E0A70000}"/>
    <cellStyle name="20% - Accent1 4 5 2 4 3 3 3" xfId="43159" xr:uid="{00000000-0005-0000-0000-0000E1A70000}"/>
    <cellStyle name="20% - Accent1 4 5 2 4 3 3 3 2" xfId="43160" xr:uid="{00000000-0005-0000-0000-0000E2A70000}"/>
    <cellStyle name="20% - Accent1 4 5 2 4 3 3 4" xfId="43161" xr:uid="{00000000-0005-0000-0000-0000E3A70000}"/>
    <cellStyle name="20% - Accent1 4 5 2 4 3 4" xfId="43162" xr:uid="{00000000-0005-0000-0000-0000E4A70000}"/>
    <cellStyle name="20% - Accent1 4 5 2 4 3 4 2" xfId="43163" xr:uid="{00000000-0005-0000-0000-0000E5A70000}"/>
    <cellStyle name="20% - Accent1 4 5 2 4 3 4 2 2" xfId="43164" xr:uid="{00000000-0005-0000-0000-0000E6A70000}"/>
    <cellStyle name="20% - Accent1 4 5 2 4 3 4 2 2 2" xfId="43165" xr:uid="{00000000-0005-0000-0000-0000E7A70000}"/>
    <cellStyle name="20% - Accent1 4 5 2 4 3 4 2 3" xfId="43166" xr:uid="{00000000-0005-0000-0000-0000E8A70000}"/>
    <cellStyle name="20% - Accent1 4 5 2 4 3 4 3" xfId="43167" xr:uid="{00000000-0005-0000-0000-0000E9A70000}"/>
    <cellStyle name="20% - Accent1 4 5 2 4 3 4 3 2" xfId="43168" xr:uid="{00000000-0005-0000-0000-0000EAA70000}"/>
    <cellStyle name="20% - Accent1 4 5 2 4 3 4 4" xfId="43169" xr:uid="{00000000-0005-0000-0000-0000EBA70000}"/>
    <cellStyle name="20% - Accent1 4 5 2 4 3 5" xfId="43170" xr:uid="{00000000-0005-0000-0000-0000ECA70000}"/>
    <cellStyle name="20% - Accent1 4 5 2 4 3 5 2" xfId="43171" xr:uid="{00000000-0005-0000-0000-0000EDA70000}"/>
    <cellStyle name="20% - Accent1 4 5 2 4 3 5 2 2" xfId="43172" xr:uid="{00000000-0005-0000-0000-0000EEA70000}"/>
    <cellStyle name="20% - Accent1 4 5 2 4 3 5 3" xfId="43173" xr:uid="{00000000-0005-0000-0000-0000EFA70000}"/>
    <cellStyle name="20% - Accent1 4 5 2 4 3 6" xfId="43174" xr:uid="{00000000-0005-0000-0000-0000F0A70000}"/>
    <cellStyle name="20% - Accent1 4 5 2 4 3 6 2" xfId="43175" xr:uid="{00000000-0005-0000-0000-0000F1A70000}"/>
    <cellStyle name="20% - Accent1 4 5 2 4 3 6 2 2" xfId="43176" xr:uid="{00000000-0005-0000-0000-0000F2A70000}"/>
    <cellStyle name="20% - Accent1 4 5 2 4 3 6 3" xfId="43177" xr:uid="{00000000-0005-0000-0000-0000F3A70000}"/>
    <cellStyle name="20% - Accent1 4 5 2 4 3 7" xfId="43178" xr:uid="{00000000-0005-0000-0000-0000F4A70000}"/>
    <cellStyle name="20% - Accent1 4 5 2 4 3 7 2" xfId="43179" xr:uid="{00000000-0005-0000-0000-0000F5A70000}"/>
    <cellStyle name="20% - Accent1 4 5 2 4 3 8" xfId="43180" xr:uid="{00000000-0005-0000-0000-0000F6A70000}"/>
    <cellStyle name="20% - Accent1 4 5 2 4 3 8 2" xfId="43181" xr:uid="{00000000-0005-0000-0000-0000F7A70000}"/>
    <cellStyle name="20% - Accent1 4 5 2 4 3 9" xfId="43182" xr:uid="{00000000-0005-0000-0000-0000F8A70000}"/>
    <cellStyle name="20% - Accent1 4 5 2 4 4" xfId="43183" xr:uid="{00000000-0005-0000-0000-0000F9A70000}"/>
    <cellStyle name="20% - Accent1 4 5 2 4 4 2" xfId="43184" xr:uid="{00000000-0005-0000-0000-0000FAA70000}"/>
    <cellStyle name="20% - Accent1 4 5 2 4 4 2 2" xfId="43185" xr:uid="{00000000-0005-0000-0000-0000FBA70000}"/>
    <cellStyle name="20% - Accent1 4 5 2 4 4 2 2 2" xfId="43186" xr:uid="{00000000-0005-0000-0000-0000FCA70000}"/>
    <cellStyle name="20% - Accent1 4 5 2 4 4 2 3" xfId="43187" xr:uid="{00000000-0005-0000-0000-0000FDA70000}"/>
    <cellStyle name="20% - Accent1 4 5 2 4 4 3" xfId="43188" xr:uid="{00000000-0005-0000-0000-0000FEA70000}"/>
    <cellStyle name="20% - Accent1 4 5 2 4 4 3 2" xfId="43189" xr:uid="{00000000-0005-0000-0000-0000FFA70000}"/>
    <cellStyle name="20% - Accent1 4 5 2 4 4 4" xfId="43190" xr:uid="{00000000-0005-0000-0000-000000A80000}"/>
    <cellStyle name="20% - Accent1 4 5 2 4 5" xfId="43191" xr:uid="{00000000-0005-0000-0000-000001A80000}"/>
    <cellStyle name="20% - Accent1 4 5 2 4 5 2" xfId="43192" xr:uid="{00000000-0005-0000-0000-000002A80000}"/>
    <cellStyle name="20% - Accent1 4 5 2 4 5 2 2" xfId="43193" xr:uid="{00000000-0005-0000-0000-000003A80000}"/>
    <cellStyle name="20% - Accent1 4 5 2 4 5 2 2 2" xfId="43194" xr:uid="{00000000-0005-0000-0000-000004A80000}"/>
    <cellStyle name="20% - Accent1 4 5 2 4 5 2 3" xfId="43195" xr:uid="{00000000-0005-0000-0000-000005A80000}"/>
    <cellStyle name="20% - Accent1 4 5 2 4 5 3" xfId="43196" xr:uid="{00000000-0005-0000-0000-000006A80000}"/>
    <cellStyle name="20% - Accent1 4 5 2 4 5 3 2" xfId="43197" xr:uid="{00000000-0005-0000-0000-000007A80000}"/>
    <cellStyle name="20% - Accent1 4 5 2 4 5 4" xfId="43198" xr:uid="{00000000-0005-0000-0000-000008A80000}"/>
    <cellStyle name="20% - Accent1 4 5 2 4 6" xfId="43199" xr:uid="{00000000-0005-0000-0000-000009A80000}"/>
    <cellStyle name="20% - Accent1 4 5 2 4 6 2" xfId="43200" xr:uid="{00000000-0005-0000-0000-00000AA80000}"/>
    <cellStyle name="20% - Accent1 4 5 2 4 6 2 2" xfId="43201" xr:uid="{00000000-0005-0000-0000-00000BA80000}"/>
    <cellStyle name="20% - Accent1 4 5 2 4 6 2 2 2" xfId="43202" xr:uid="{00000000-0005-0000-0000-00000CA80000}"/>
    <cellStyle name="20% - Accent1 4 5 2 4 6 2 3" xfId="43203" xr:uid="{00000000-0005-0000-0000-00000DA80000}"/>
    <cellStyle name="20% - Accent1 4 5 2 4 6 3" xfId="43204" xr:uid="{00000000-0005-0000-0000-00000EA80000}"/>
    <cellStyle name="20% - Accent1 4 5 2 4 6 3 2" xfId="43205" xr:uid="{00000000-0005-0000-0000-00000FA80000}"/>
    <cellStyle name="20% - Accent1 4 5 2 4 6 4" xfId="43206" xr:uid="{00000000-0005-0000-0000-000010A80000}"/>
    <cellStyle name="20% - Accent1 4 5 2 4 7" xfId="43207" xr:uid="{00000000-0005-0000-0000-000011A80000}"/>
    <cellStyle name="20% - Accent1 4 5 2 4 7 2" xfId="43208" xr:uid="{00000000-0005-0000-0000-000012A80000}"/>
    <cellStyle name="20% - Accent1 4 5 2 4 7 2 2" xfId="43209" xr:uid="{00000000-0005-0000-0000-000013A80000}"/>
    <cellStyle name="20% - Accent1 4 5 2 4 7 3" xfId="43210" xr:uid="{00000000-0005-0000-0000-000014A80000}"/>
    <cellStyle name="20% - Accent1 4 5 2 4 8" xfId="43211" xr:uid="{00000000-0005-0000-0000-000015A80000}"/>
    <cellStyle name="20% - Accent1 4 5 2 4 8 2" xfId="43212" xr:uid="{00000000-0005-0000-0000-000016A80000}"/>
    <cellStyle name="20% - Accent1 4 5 2 4 8 2 2" xfId="43213" xr:uid="{00000000-0005-0000-0000-000017A80000}"/>
    <cellStyle name="20% - Accent1 4 5 2 4 8 3" xfId="43214" xr:uid="{00000000-0005-0000-0000-000018A80000}"/>
    <cellStyle name="20% - Accent1 4 5 2 4 9" xfId="43215" xr:uid="{00000000-0005-0000-0000-000019A80000}"/>
    <cellStyle name="20% - Accent1 4 5 2 4 9 2" xfId="43216" xr:uid="{00000000-0005-0000-0000-00001AA80000}"/>
    <cellStyle name="20% - Accent1 4 5 2 5" xfId="43217" xr:uid="{00000000-0005-0000-0000-00001BA80000}"/>
    <cellStyle name="20% - Accent1 4 5 2 5 10" xfId="43218" xr:uid="{00000000-0005-0000-0000-00001CA80000}"/>
    <cellStyle name="20% - Accent1 4 5 2 5 10 2" xfId="43219" xr:uid="{00000000-0005-0000-0000-00001DA80000}"/>
    <cellStyle name="20% - Accent1 4 5 2 5 11" xfId="43220" xr:uid="{00000000-0005-0000-0000-00001EA80000}"/>
    <cellStyle name="20% - Accent1 4 5 2 5 2" xfId="43221" xr:uid="{00000000-0005-0000-0000-00001FA80000}"/>
    <cellStyle name="20% - Accent1 4 5 2 5 2 2" xfId="43222" xr:uid="{00000000-0005-0000-0000-000020A80000}"/>
    <cellStyle name="20% - Accent1 4 5 2 5 2 2 2" xfId="43223" xr:uid="{00000000-0005-0000-0000-000021A80000}"/>
    <cellStyle name="20% - Accent1 4 5 2 5 2 2 2 2" xfId="43224" xr:uid="{00000000-0005-0000-0000-000022A80000}"/>
    <cellStyle name="20% - Accent1 4 5 2 5 2 2 2 2 2" xfId="43225" xr:uid="{00000000-0005-0000-0000-000023A80000}"/>
    <cellStyle name="20% - Accent1 4 5 2 5 2 2 2 3" xfId="43226" xr:uid="{00000000-0005-0000-0000-000024A80000}"/>
    <cellStyle name="20% - Accent1 4 5 2 5 2 2 3" xfId="43227" xr:uid="{00000000-0005-0000-0000-000025A80000}"/>
    <cellStyle name="20% - Accent1 4 5 2 5 2 2 3 2" xfId="43228" xr:uid="{00000000-0005-0000-0000-000026A80000}"/>
    <cellStyle name="20% - Accent1 4 5 2 5 2 2 4" xfId="43229" xr:uid="{00000000-0005-0000-0000-000027A80000}"/>
    <cellStyle name="20% - Accent1 4 5 2 5 2 3" xfId="43230" xr:uid="{00000000-0005-0000-0000-000028A80000}"/>
    <cellStyle name="20% - Accent1 4 5 2 5 2 3 2" xfId="43231" xr:uid="{00000000-0005-0000-0000-000029A80000}"/>
    <cellStyle name="20% - Accent1 4 5 2 5 2 3 2 2" xfId="43232" xr:uid="{00000000-0005-0000-0000-00002AA80000}"/>
    <cellStyle name="20% - Accent1 4 5 2 5 2 3 2 2 2" xfId="43233" xr:uid="{00000000-0005-0000-0000-00002BA80000}"/>
    <cellStyle name="20% - Accent1 4 5 2 5 2 3 2 3" xfId="43234" xr:uid="{00000000-0005-0000-0000-00002CA80000}"/>
    <cellStyle name="20% - Accent1 4 5 2 5 2 3 3" xfId="43235" xr:uid="{00000000-0005-0000-0000-00002DA80000}"/>
    <cellStyle name="20% - Accent1 4 5 2 5 2 3 3 2" xfId="43236" xr:uid="{00000000-0005-0000-0000-00002EA80000}"/>
    <cellStyle name="20% - Accent1 4 5 2 5 2 3 4" xfId="43237" xr:uid="{00000000-0005-0000-0000-00002FA80000}"/>
    <cellStyle name="20% - Accent1 4 5 2 5 2 4" xfId="43238" xr:uid="{00000000-0005-0000-0000-000030A80000}"/>
    <cellStyle name="20% - Accent1 4 5 2 5 2 4 2" xfId="43239" xr:uid="{00000000-0005-0000-0000-000031A80000}"/>
    <cellStyle name="20% - Accent1 4 5 2 5 2 4 2 2" xfId="43240" xr:uid="{00000000-0005-0000-0000-000032A80000}"/>
    <cellStyle name="20% - Accent1 4 5 2 5 2 4 2 2 2" xfId="43241" xr:uid="{00000000-0005-0000-0000-000033A80000}"/>
    <cellStyle name="20% - Accent1 4 5 2 5 2 4 2 3" xfId="43242" xr:uid="{00000000-0005-0000-0000-000034A80000}"/>
    <cellStyle name="20% - Accent1 4 5 2 5 2 4 3" xfId="43243" xr:uid="{00000000-0005-0000-0000-000035A80000}"/>
    <cellStyle name="20% - Accent1 4 5 2 5 2 4 3 2" xfId="43244" xr:uid="{00000000-0005-0000-0000-000036A80000}"/>
    <cellStyle name="20% - Accent1 4 5 2 5 2 4 4" xfId="43245" xr:uid="{00000000-0005-0000-0000-000037A80000}"/>
    <cellStyle name="20% - Accent1 4 5 2 5 2 5" xfId="43246" xr:uid="{00000000-0005-0000-0000-000038A80000}"/>
    <cellStyle name="20% - Accent1 4 5 2 5 2 5 2" xfId="43247" xr:uid="{00000000-0005-0000-0000-000039A80000}"/>
    <cellStyle name="20% - Accent1 4 5 2 5 2 5 2 2" xfId="43248" xr:uid="{00000000-0005-0000-0000-00003AA80000}"/>
    <cellStyle name="20% - Accent1 4 5 2 5 2 5 3" xfId="43249" xr:uid="{00000000-0005-0000-0000-00003BA80000}"/>
    <cellStyle name="20% - Accent1 4 5 2 5 2 6" xfId="43250" xr:uid="{00000000-0005-0000-0000-00003CA80000}"/>
    <cellStyle name="20% - Accent1 4 5 2 5 2 6 2" xfId="43251" xr:uid="{00000000-0005-0000-0000-00003DA80000}"/>
    <cellStyle name="20% - Accent1 4 5 2 5 2 6 2 2" xfId="43252" xr:uid="{00000000-0005-0000-0000-00003EA80000}"/>
    <cellStyle name="20% - Accent1 4 5 2 5 2 6 3" xfId="43253" xr:uid="{00000000-0005-0000-0000-00003FA80000}"/>
    <cellStyle name="20% - Accent1 4 5 2 5 2 7" xfId="43254" xr:uid="{00000000-0005-0000-0000-000040A80000}"/>
    <cellStyle name="20% - Accent1 4 5 2 5 2 7 2" xfId="43255" xr:uid="{00000000-0005-0000-0000-000041A80000}"/>
    <cellStyle name="20% - Accent1 4 5 2 5 2 8" xfId="43256" xr:uid="{00000000-0005-0000-0000-000042A80000}"/>
    <cellStyle name="20% - Accent1 4 5 2 5 2 8 2" xfId="43257" xr:uid="{00000000-0005-0000-0000-000043A80000}"/>
    <cellStyle name="20% - Accent1 4 5 2 5 2 9" xfId="43258" xr:uid="{00000000-0005-0000-0000-000044A80000}"/>
    <cellStyle name="20% - Accent1 4 5 2 5 3" xfId="43259" xr:uid="{00000000-0005-0000-0000-000045A80000}"/>
    <cellStyle name="20% - Accent1 4 5 2 5 3 2" xfId="43260" xr:uid="{00000000-0005-0000-0000-000046A80000}"/>
    <cellStyle name="20% - Accent1 4 5 2 5 3 2 2" xfId="43261" xr:uid="{00000000-0005-0000-0000-000047A80000}"/>
    <cellStyle name="20% - Accent1 4 5 2 5 3 2 2 2" xfId="43262" xr:uid="{00000000-0005-0000-0000-000048A80000}"/>
    <cellStyle name="20% - Accent1 4 5 2 5 3 2 2 2 2" xfId="43263" xr:uid="{00000000-0005-0000-0000-000049A80000}"/>
    <cellStyle name="20% - Accent1 4 5 2 5 3 2 2 3" xfId="43264" xr:uid="{00000000-0005-0000-0000-00004AA80000}"/>
    <cellStyle name="20% - Accent1 4 5 2 5 3 2 3" xfId="43265" xr:uid="{00000000-0005-0000-0000-00004BA80000}"/>
    <cellStyle name="20% - Accent1 4 5 2 5 3 2 3 2" xfId="43266" xr:uid="{00000000-0005-0000-0000-00004CA80000}"/>
    <cellStyle name="20% - Accent1 4 5 2 5 3 2 4" xfId="43267" xr:uid="{00000000-0005-0000-0000-00004DA80000}"/>
    <cellStyle name="20% - Accent1 4 5 2 5 3 3" xfId="43268" xr:uid="{00000000-0005-0000-0000-00004EA80000}"/>
    <cellStyle name="20% - Accent1 4 5 2 5 3 3 2" xfId="43269" xr:uid="{00000000-0005-0000-0000-00004FA80000}"/>
    <cellStyle name="20% - Accent1 4 5 2 5 3 3 2 2" xfId="43270" xr:uid="{00000000-0005-0000-0000-000050A80000}"/>
    <cellStyle name="20% - Accent1 4 5 2 5 3 3 2 2 2" xfId="43271" xr:uid="{00000000-0005-0000-0000-000051A80000}"/>
    <cellStyle name="20% - Accent1 4 5 2 5 3 3 2 3" xfId="43272" xr:uid="{00000000-0005-0000-0000-000052A80000}"/>
    <cellStyle name="20% - Accent1 4 5 2 5 3 3 3" xfId="43273" xr:uid="{00000000-0005-0000-0000-000053A80000}"/>
    <cellStyle name="20% - Accent1 4 5 2 5 3 3 3 2" xfId="43274" xr:uid="{00000000-0005-0000-0000-000054A80000}"/>
    <cellStyle name="20% - Accent1 4 5 2 5 3 3 4" xfId="43275" xr:uid="{00000000-0005-0000-0000-000055A80000}"/>
    <cellStyle name="20% - Accent1 4 5 2 5 3 4" xfId="43276" xr:uid="{00000000-0005-0000-0000-000056A80000}"/>
    <cellStyle name="20% - Accent1 4 5 2 5 3 4 2" xfId="43277" xr:uid="{00000000-0005-0000-0000-000057A80000}"/>
    <cellStyle name="20% - Accent1 4 5 2 5 3 4 2 2" xfId="43278" xr:uid="{00000000-0005-0000-0000-000058A80000}"/>
    <cellStyle name="20% - Accent1 4 5 2 5 3 4 2 2 2" xfId="43279" xr:uid="{00000000-0005-0000-0000-000059A80000}"/>
    <cellStyle name="20% - Accent1 4 5 2 5 3 4 2 3" xfId="43280" xr:uid="{00000000-0005-0000-0000-00005AA80000}"/>
    <cellStyle name="20% - Accent1 4 5 2 5 3 4 3" xfId="43281" xr:uid="{00000000-0005-0000-0000-00005BA80000}"/>
    <cellStyle name="20% - Accent1 4 5 2 5 3 4 3 2" xfId="43282" xr:uid="{00000000-0005-0000-0000-00005CA80000}"/>
    <cellStyle name="20% - Accent1 4 5 2 5 3 4 4" xfId="43283" xr:uid="{00000000-0005-0000-0000-00005DA80000}"/>
    <cellStyle name="20% - Accent1 4 5 2 5 3 5" xfId="43284" xr:uid="{00000000-0005-0000-0000-00005EA80000}"/>
    <cellStyle name="20% - Accent1 4 5 2 5 3 5 2" xfId="43285" xr:uid="{00000000-0005-0000-0000-00005FA80000}"/>
    <cellStyle name="20% - Accent1 4 5 2 5 3 5 2 2" xfId="43286" xr:uid="{00000000-0005-0000-0000-000060A80000}"/>
    <cellStyle name="20% - Accent1 4 5 2 5 3 5 3" xfId="43287" xr:uid="{00000000-0005-0000-0000-000061A80000}"/>
    <cellStyle name="20% - Accent1 4 5 2 5 3 6" xfId="43288" xr:uid="{00000000-0005-0000-0000-000062A80000}"/>
    <cellStyle name="20% - Accent1 4 5 2 5 3 6 2" xfId="43289" xr:uid="{00000000-0005-0000-0000-000063A80000}"/>
    <cellStyle name="20% - Accent1 4 5 2 5 3 6 2 2" xfId="43290" xr:uid="{00000000-0005-0000-0000-000064A80000}"/>
    <cellStyle name="20% - Accent1 4 5 2 5 3 6 3" xfId="43291" xr:uid="{00000000-0005-0000-0000-000065A80000}"/>
    <cellStyle name="20% - Accent1 4 5 2 5 3 7" xfId="43292" xr:uid="{00000000-0005-0000-0000-000066A80000}"/>
    <cellStyle name="20% - Accent1 4 5 2 5 3 7 2" xfId="43293" xr:uid="{00000000-0005-0000-0000-000067A80000}"/>
    <cellStyle name="20% - Accent1 4 5 2 5 3 8" xfId="43294" xr:uid="{00000000-0005-0000-0000-000068A80000}"/>
    <cellStyle name="20% - Accent1 4 5 2 5 3 8 2" xfId="43295" xr:uid="{00000000-0005-0000-0000-000069A80000}"/>
    <cellStyle name="20% - Accent1 4 5 2 5 3 9" xfId="43296" xr:uid="{00000000-0005-0000-0000-00006AA80000}"/>
    <cellStyle name="20% - Accent1 4 5 2 5 4" xfId="43297" xr:uid="{00000000-0005-0000-0000-00006BA80000}"/>
    <cellStyle name="20% - Accent1 4 5 2 5 4 2" xfId="43298" xr:uid="{00000000-0005-0000-0000-00006CA80000}"/>
    <cellStyle name="20% - Accent1 4 5 2 5 4 2 2" xfId="43299" xr:uid="{00000000-0005-0000-0000-00006DA80000}"/>
    <cellStyle name="20% - Accent1 4 5 2 5 4 2 2 2" xfId="43300" xr:uid="{00000000-0005-0000-0000-00006EA80000}"/>
    <cellStyle name="20% - Accent1 4 5 2 5 4 2 3" xfId="43301" xr:uid="{00000000-0005-0000-0000-00006FA80000}"/>
    <cellStyle name="20% - Accent1 4 5 2 5 4 3" xfId="43302" xr:uid="{00000000-0005-0000-0000-000070A80000}"/>
    <cellStyle name="20% - Accent1 4 5 2 5 4 3 2" xfId="43303" xr:uid="{00000000-0005-0000-0000-000071A80000}"/>
    <cellStyle name="20% - Accent1 4 5 2 5 4 4" xfId="43304" xr:uid="{00000000-0005-0000-0000-000072A80000}"/>
    <cellStyle name="20% - Accent1 4 5 2 5 5" xfId="43305" xr:uid="{00000000-0005-0000-0000-000073A80000}"/>
    <cellStyle name="20% - Accent1 4 5 2 5 5 2" xfId="43306" xr:uid="{00000000-0005-0000-0000-000074A80000}"/>
    <cellStyle name="20% - Accent1 4 5 2 5 5 2 2" xfId="43307" xr:uid="{00000000-0005-0000-0000-000075A80000}"/>
    <cellStyle name="20% - Accent1 4 5 2 5 5 2 2 2" xfId="43308" xr:uid="{00000000-0005-0000-0000-000076A80000}"/>
    <cellStyle name="20% - Accent1 4 5 2 5 5 2 3" xfId="43309" xr:uid="{00000000-0005-0000-0000-000077A80000}"/>
    <cellStyle name="20% - Accent1 4 5 2 5 5 3" xfId="43310" xr:uid="{00000000-0005-0000-0000-000078A80000}"/>
    <cellStyle name="20% - Accent1 4 5 2 5 5 3 2" xfId="43311" xr:uid="{00000000-0005-0000-0000-000079A80000}"/>
    <cellStyle name="20% - Accent1 4 5 2 5 5 4" xfId="43312" xr:uid="{00000000-0005-0000-0000-00007AA80000}"/>
    <cellStyle name="20% - Accent1 4 5 2 5 6" xfId="43313" xr:uid="{00000000-0005-0000-0000-00007BA80000}"/>
    <cellStyle name="20% - Accent1 4 5 2 5 6 2" xfId="43314" xr:uid="{00000000-0005-0000-0000-00007CA80000}"/>
    <cellStyle name="20% - Accent1 4 5 2 5 6 2 2" xfId="43315" xr:uid="{00000000-0005-0000-0000-00007DA80000}"/>
    <cellStyle name="20% - Accent1 4 5 2 5 6 2 2 2" xfId="43316" xr:uid="{00000000-0005-0000-0000-00007EA80000}"/>
    <cellStyle name="20% - Accent1 4 5 2 5 6 2 3" xfId="43317" xr:uid="{00000000-0005-0000-0000-00007FA80000}"/>
    <cellStyle name="20% - Accent1 4 5 2 5 6 3" xfId="43318" xr:uid="{00000000-0005-0000-0000-000080A80000}"/>
    <cellStyle name="20% - Accent1 4 5 2 5 6 3 2" xfId="43319" xr:uid="{00000000-0005-0000-0000-000081A80000}"/>
    <cellStyle name="20% - Accent1 4 5 2 5 6 4" xfId="43320" xr:uid="{00000000-0005-0000-0000-000082A80000}"/>
    <cellStyle name="20% - Accent1 4 5 2 5 7" xfId="43321" xr:uid="{00000000-0005-0000-0000-000083A80000}"/>
    <cellStyle name="20% - Accent1 4 5 2 5 7 2" xfId="43322" xr:uid="{00000000-0005-0000-0000-000084A80000}"/>
    <cellStyle name="20% - Accent1 4 5 2 5 7 2 2" xfId="43323" xr:uid="{00000000-0005-0000-0000-000085A80000}"/>
    <cellStyle name="20% - Accent1 4 5 2 5 7 3" xfId="43324" xr:uid="{00000000-0005-0000-0000-000086A80000}"/>
    <cellStyle name="20% - Accent1 4 5 2 5 8" xfId="43325" xr:uid="{00000000-0005-0000-0000-000087A80000}"/>
    <cellStyle name="20% - Accent1 4 5 2 5 8 2" xfId="43326" xr:uid="{00000000-0005-0000-0000-000088A80000}"/>
    <cellStyle name="20% - Accent1 4 5 2 5 8 2 2" xfId="43327" xr:uid="{00000000-0005-0000-0000-000089A80000}"/>
    <cellStyle name="20% - Accent1 4 5 2 5 8 3" xfId="43328" xr:uid="{00000000-0005-0000-0000-00008AA80000}"/>
    <cellStyle name="20% - Accent1 4 5 2 5 9" xfId="43329" xr:uid="{00000000-0005-0000-0000-00008BA80000}"/>
    <cellStyle name="20% - Accent1 4 5 2 5 9 2" xfId="43330" xr:uid="{00000000-0005-0000-0000-00008CA80000}"/>
    <cellStyle name="20% - Accent1 4 5 2 6" xfId="43331" xr:uid="{00000000-0005-0000-0000-00008DA80000}"/>
    <cellStyle name="20% - Accent1 4 5 2 6 2" xfId="43332" xr:uid="{00000000-0005-0000-0000-00008EA80000}"/>
    <cellStyle name="20% - Accent1 4 5 2 6 2 2" xfId="43333" xr:uid="{00000000-0005-0000-0000-00008FA80000}"/>
    <cellStyle name="20% - Accent1 4 5 2 6 2 2 2" xfId="43334" xr:uid="{00000000-0005-0000-0000-000090A80000}"/>
    <cellStyle name="20% - Accent1 4 5 2 6 2 2 2 2" xfId="43335" xr:uid="{00000000-0005-0000-0000-000091A80000}"/>
    <cellStyle name="20% - Accent1 4 5 2 6 2 2 3" xfId="43336" xr:uid="{00000000-0005-0000-0000-000092A80000}"/>
    <cellStyle name="20% - Accent1 4 5 2 6 2 3" xfId="43337" xr:uid="{00000000-0005-0000-0000-000093A80000}"/>
    <cellStyle name="20% - Accent1 4 5 2 6 2 3 2" xfId="43338" xr:uid="{00000000-0005-0000-0000-000094A80000}"/>
    <cellStyle name="20% - Accent1 4 5 2 6 2 4" xfId="43339" xr:uid="{00000000-0005-0000-0000-000095A80000}"/>
    <cellStyle name="20% - Accent1 4 5 2 6 3" xfId="43340" xr:uid="{00000000-0005-0000-0000-000096A80000}"/>
    <cellStyle name="20% - Accent1 4 5 2 6 3 2" xfId="43341" xr:uid="{00000000-0005-0000-0000-000097A80000}"/>
    <cellStyle name="20% - Accent1 4 5 2 6 3 2 2" xfId="43342" xr:uid="{00000000-0005-0000-0000-000098A80000}"/>
    <cellStyle name="20% - Accent1 4 5 2 6 3 2 2 2" xfId="43343" xr:uid="{00000000-0005-0000-0000-000099A80000}"/>
    <cellStyle name="20% - Accent1 4 5 2 6 3 2 3" xfId="43344" xr:uid="{00000000-0005-0000-0000-00009AA80000}"/>
    <cellStyle name="20% - Accent1 4 5 2 6 3 3" xfId="43345" xr:uid="{00000000-0005-0000-0000-00009BA80000}"/>
    <cellStyle name="20% - Accent1 4 5 2 6 3 3 2" xfId="43346" xr:uid="{00000000-0005-0000-0000-00009CA80000}"/>
    <cellStyle name="20% - Accent1 4 5 2 6 3 4" xfId="43347" xr:uid="{00000000-0005-0000-0000-00009DA80000}"/>
    <cellStyle name="20% - Accent1 4 5 2 6 4" xfId="43348" xr:uid="{00000000-0005-0000-0000-00009EA80000}"/>
    <cellStyle name="20% - Accent1 4 5 2 6 4 2" xfId="43349" xr:uid="{00000000-0005-0000-0000-00009FA80000}"/>
    <cellStyle name="20% - Accent1 4 5 2 6 4 2 2" xfId="43350" xr:uid="{00000000-0005-0000-0000-0000A0A80000}"/>
    <cellStyle name="20% - Accent1 4 5 2 6 4 2 2 2" xfId="43351" xr:uid="{00000000-0005-0000-0000-0000A1A80000}"/>
    <cellStyle name="20% - Accent1 4 5 2 6 4 2 3" xfId="43352" xr:uid="{00000000-0005-0000-0000-0000A2A80000}"/>
    <cellStyle name="20% - Accent1 4 5 2 6 4 3" xfId="43353" xr:uid="{00000000-0005-0000-0000-0000A3A80000}"/>
    <cellStyle name="20% - Accent1 4 5 2 6 4 3 2" xfId="43354" xr:uid="{00000000-0005-0000-0000-0000A4A80000}"/>
    <cellStyle name="20% - Accent1 4 5 2 6 4 4" xfId="43355" xr:uid="{00000000-0005-0000-0000-0000A5A80000}"/>
    <cellStyle name="20% - Accent1 4 5 2 6 5" xfId="43356" xr:uid="{00000000-0005-0000-0000-0000A6A80000}"/>
    <cellStyle name="20% - Accent1 4 5 2 6 5 2" xfId="43357" xr:uid="{00000000-0005-0000-0000-0000A7A80000}"/>
    <cellStyle name="20% - Accent1 4 5 2 6 5 2 2" xfId="43358" xr:uid="{00000000-0005-0000-0000-0000A8A80000}"/>
    <cellStyle name="20% - Accent1 4 5 2 6 5 3" xfId="43359" xr:uid="{00000000-0005-0000-0000-0000A9A80000}"/>
    <cellStyle name="20% - Accent1 4 5 2 6 6" xfId="43360" xr:uid="{00000000-0005-0000-0000-0000AAA80000}"/>
    <cellStyle name="20% - Accent1 4 5 2 6 6 2" xfId="43361" xr:uid="{00000000-0005-0000-0000-0000ABA80000}"/>
    <cellStyle name="20% - Accent1 4 5 2 6 6 2 2" xfId="43362" xr:uid="{00000000-0005-0000-0000-0000ACA80000}"/>
    <cellStyle name="20% - Accent1 4 5 2 6 6 3" xfId="43363" xr:uid="{00000000-0005-0000-0000-0000ADA80000}"/>
    <cellStyle name="20% - Accent1 4 5 2 6 7" xfId="43364" xr:uid="{00000000-0005-0000-0000-0000AEA80000}"/>
    <cellStyle name="20% - Accent1 4 5 2 6 7 2" xfId="43365" xr:uid="{00000000-0005-0000-0000-0000AFA80000}"/>
    <cellStyle name="20% - Accent1 4 5 2 6 8" xfId="43366" xr:uid="{00000000-0005-0000-0000-0000B0A80000}"/>
    <cellStyle name="20% - Accent1 4 5 2 6 8 2" xfId="43367" xr:uid="{00000000-0005-0000-0000-0000B1A80000}"/>
    <cellStyle name="20% - Accent1 4 5 2 6 9" xfId="43368" xr:uid="{00000000-0005-0000-0000-0000B2A80000}"/>
    <cellStyle name="20% - Accent1 4 5 2 7" xfId="43369" xr:uid="{00000000-0005-0000-0000-0000B3A80000}"/>
    <cellStyle name="20% - Accent1 4 5 2 7 2" xfId="43370" xr:uid="{00000000-0005-0000-0000-0000B4A80000}"/>
    <cellStyle name="20% - Accent1 4 5 2 7 2 2" xfId="43371" xr:uid="{00000000-0005-0000-0000-0000B5A80000}"/>
    <cellStyle name="20% - Accent1 4 5 2 7 2 2 2" xfId="43372" xr:uid="{00000000-0005-0000-0000-0000B6A80000}"/>
    <cellStyle name="20% - Accent1 4 5 2 7 2 2 2 2" xfId="43373" xr:uid="{00000000-0005-0000-0000-0000B7A80000}"/>
    <cellStyle name="20% - Accent1 4 5 2 7 2 2 3" xfId="43374" xr:uid="{00000000-0005-0000-0000-0000B8A80000}"/>
    <cellStyle name="20% - Accent1 4 5 2 7 2 3" xfId="43375" xr:uid="{00000000-0005-0000-0000-0000B9A80000}"/>
    <cellStyle name="20% - Accent1 4 5 2 7 2 3 2" xfId="43376" xr:uid="{00000000-0005-0000-0000-0000BAA80000}"/>
    <cellStyle name="20% - Accent1 4 5 2 7 2 4" xfId="43377" xr:uid="{00000000-0005-0000-0000-0000BBA80000}"/>
    <cellStyle name="20% - Accent1 4 5 2 7 3" xfId="43378" xr:uid="{00000000-0005-0000-0000-0000BCA80000}"/>
    <cellStyle name="20% - Accent1 4 5 2 7 3 2" xfId="43379" xr:uid="{00000000-0005-0000-0000-0000BDA80000}"/>
    <cellStyle name="20% - Accent1 4 5 2 7 3 2 2" xfId="43380" xr:uid="{00000000-0005-0000-0000-0000BEA80000}"/>
    <cellStyle name="20% - Accent1 4 5 2 7 3 2 2 2" xfId="43381" xr:uid="{00000000-0005-0000-0000-0000BFA80000}"/>
    <cellStyle name="20% - Accent1 4 5 2 7 3 2 3" xfId="43382" xr:uid="{00000000-0005-0000-0000-0000C0A80000}"/>
    <cellStyle name="20% - Accent1 4 5 2 7 3 3" xfId="43383" xr:uid="{00000000-0005-0000-0000-0000C1A80000}"/>
    <cellStyle name="20% - Accent1 4 5 2 7 3 3 2" xfId="43384" xr:uid="{00000000-0005-0000-0000-0000C2A80000}"/>
    <cellStyle name="20% - Accent1 4 5 2 7 3 4" xfId="43385" xr:uid="{00000000-0005-0000-0000-0000C3A80000}"/>
    <cellStyle name="20% - Accent1 4 5 2 7 4" xfId="43386" xr:uid="{00000000-0005-0000-0000-0000C4A80000}"/>
    <cellStyle name="20% - Accent1 4 5 2 7 4 2" xfId="43387" xr:uid="{00000000-0005-0000-0000-0000C5A80000}"/>
    <cellStyle name="20% - Accent1 4 5 2 7 4 2 2" xfId="43388" xr:uid="{00000000-0005-0000-0000-0000C6A80000}"/>
    <cellStyle name="20% - Accent1 4 5 2 7 4 2 2 2" xfId="43389" xr:uid="{00000000-0005-0000-0000-0000C7A80000}"/>
    <cellStyle name="20% - Accent1 4 5 2 7 4 2 3" xfId="43390" xr:uid="{00000000-0005-0000-0000-0000C8A80000}"/>
    <cellStyle name="20% - Accent1 4 5 2 7 4 3" xfId="43391" xr:uid="{00000000-0005-0000-0000-0000C9A80000}"/>
    <cellStyle name="20% - Accent1 4 5 2 7 4 3 2" xfId="43392" xr:uid="{00000000-0005-0000-0000-0000CAA80000}"/>
    <cellStyle name="20% - Accent1 4 5 2 7 4 4" xfId="43393" xr:uid="{00000000-0005-0000-0000-0000CBA80000}"/>
    <cellStyle name="20% - Accent1 4 5 2 7 5" xfId="43394" xr:uid="{00000000-0005-0000-0000-0000CCA80000}"/>
    <cellStyle name="20% - Accent1 4 5 2 7 5 2" xfId="43395" xr:uid="{00000000-0005-0000-0000-0000CDA80000}"/>
    <cellStyle name="20% - Accent1 4 5 2 7 5 2 2" xfId="43396" xr:uid="{00000000-0005-0000-0000-0000CEA80000}"/>
    <cellStyle name="20% - Accent1 4 5 2 7 5 3" xfId="43397" xr:uid="{00000000-0005-0000-0000-0000CFA80000}"/>
    <cellStyle name="20% - Accent1 4 5 2 7 6" xfId="43398" xr:uid="{00000000-0005-0000-0000-0000D0A80000}"/>
    <cellStyle name="20% - Accent1 4 5 2 7 6 2" xfId="43399" xr:uid="{00000000-0005-0000-0000-0000D1A80000}"/>
    <cellStyle name="20% - Accent1 4 5 2 7 6 2 2" xfId="43400" xr:uid="{00000000-0005-0000-0000-0000D2A80000}"/>
    <cellStyle name="20% - Accent1 4 5 2 7 6 3" xfId="43401" xr:uid="{00000000-0005-0000-0000-0000D3A80000}"/>
    <cellStyle name="20% - Accent1 4 5 2 7 7" xfId="43402" xr:uid="{00000000-0005-0000-0000-0000D4A80000}"/>
    <cellStyle name="20% - Accent1 4 5 2 7 7 2" xfId="43403" xr:uid="{00000000-0005-0000-0000-0000D5A80000}"/>
    <cellStyle name="20% - Accent1 4 5 2 7 8" xfId="43404" xr:uid="{00000000-0005-0000-0000-0000D6A80000}"/>
    <cellStyle name="20% - Accent1 4 5 2 7 8 2" xfId="43405" xr:uid="{00000000-0005-0000-0000-0000D7A80000}"/>
    <cellStyle name="20% - Accent1 4 5 2 7 9" xfId="43406" xr:uid="{00000000-0005-0000-0000-0000D8A80000}"/>
    <cellStyle name="20% - Accent1 4 5 2 8" xfId="43407" xr:uid="{00000000-0005-0000-0000-0000D9A80000}"/>
    <cellStyle name="20% - Accent1 4 5 2 8 2" xfId="43408" xr:uid="{00000000-0005-0000-0000-0000DAA80000}"/>
    <cellStyle name="20% - Accent1 4 5 2 8 2 2" xfId="43409" xr:uid="{00000000-0005-0000-0000-0000DBA80000}"/>
    <cellStyle name="20% - Accent1 4 5 2 8 2 2 2" xfId="43410" xr:uid="{00000000-0005-0000-0000-0000DCA80000}"/>
    <cellStyle name="20% - Accent1 4 5 2 8 2 3" xfId="43411" xr:uid="{00000000-0005-0000-0000-0000DDA80000}"/>
    <cellStyle name="20% - Accent1 4 5 2 8 3" xfId="43412" xr:uid="{00000000-0005-0000-0000-0000DEA80000}"/>
    <cellStyle name="20% - Accent1 4 5 2 8 3 2" xfId="43413" xr:uid="{00000000-0005-0000-0000-0000DFA80000}"/>
    <cellStyle name="20% - Accent1 4 5 2 8 4" xfId="43414" xr:uid="{00000000-0005-0000-0000-0000E0A80000}"/>
    <cellStyle name="20% - Accent1 4 5 2 9" xfId="43415" xr:uid="{00000000-0005-0000-0000-0000E1A80000}"/>
    <cellStyle name="20% - Accent1 4 5 2 9 2" xfId="43416" xr:uid="{00000000-0005-0000-0000-0000E2A80000}"/>
    <cellStyle name="20% - Accent1 4 5 2 9 2 2" xfId="43417" xr:uid="{00000000-0005-0000-0000-0000E3A80000}"/>
    <cellStyle name="20% - Accent1 4 5 2 9 2 2 2" xfId="43418" xr:uid="{00000000-0005-0000-0000-0000E4A80000}"/>
    <cellStyle name="20% - Accent1 4 5 2 9 2 3" xfId="43419" xr:uid="{00000000-0005-0000-0000-0000E5A80000}"/>
    <cellStyle name="20% - Accent1 4 5 2 9 3" xfId="43420" xr:uid="{00000000-0005-0000-0000-0000E6A80000}"/>
    <cellStyle name="20% - Accent1 4 5 2 9 3 2" xfId="43421" xr:uid="{00000000-0005-0000-0000-0000E7A80000}"/>
    <cellStyle name="20% - Accent1 4 5 2 9 4" xfId="43422" xr:uid="{00000000-0005-0000-0000-0000E8A80000}"/>
    <cellStyle name="20% - Accent1 4 5 3" xfId="43423" xr:uid="{00000000-0005-0000-0000-0000E9A80000}"/>
    <cellStyle name="20% - Accent1 4 5 3 10" xfId="43424" xr:uid="{00000000-0005-0000-0000-0000EAA80000}"/>
    <cellStyle name="20% - Accent1 4 5 3 10 2" xfId="43425" xr:uid="{00000000-0005-0000-0000-0000EBA80000}"/>
    <cellStyle name="20% - Accent1 4 5 3 10 2 2" xfId="43426" xr:uid="{00000000-0005-0000-0000-0000ECA80000}"/>
    <cellStyle name="20% - Accent1 4 5 3 10 3" xfId="43427" xr:uid="{00000000-0005-0000-0000-0000EDA80000}"/>
    <cellStyle name="20% - Accent1 4 5 3 11" xfId="43428" xr:uid="{00000000-0005-0000-0000-0000EEA80000}"/>
    <cellStyle name="20% - Accent1 4 5 3 11 2" xfId="43429" xr:uid="{00000000-0005-0000-0000-0000EFA80000}"/>
    <cellStyle name="20% - Accent1 4 5 3 11 2 2" xfId="43430" xr:uid="{00000000-0005-0000-0000-0000F0A80000}"/>
    <cellStyle name="20% - Accent1 4 5 3 11 3" xfId="43431" xr:uid="{00000000-0005-0000-0000-0000F1A80000}"/>
    <cellStyle name="20% - Accent1 4 5 3 12" xfId="43432" xr:uid="{00000000-0005-0000-0000-0000F2A80000}"/>
    <cellStyle name="20% - Accent1 4 5 3 12 2" xfId="43433" xr:uid="{00000000-0005-0000-0000-0000F3A80000}"/>
    <cellStyle name="20% - Accent1 4 5 3 13" xfId="43434" xr:uid="{00000000-0005-0000-0000-0000F4A80000}"/>
    <cellStyle name="20% - Accent1 4 5 3 13 2" xfId="43435" xr:uid="{00000000-0005-0000-0000-0000F5A80000}"/>
    <cellStyle name="20% - Accent1 4 5 3 14" xfId="43436" xr:uid="{00000000-0005-0000-0000-0000F6A80000}"/>
    <cellStyle name="20% - Accent1 4 5 3 2" xfId="43437" xr:uid="{00000000-0005-0000-0000-0000F7A80000}"/>
    <cellStyle name="20% - Accent1 4 5 3 2 10" xfId="43438" xr:uid="{00000000-0005-0000-0000-0000F8A80000}"/>
    <cellStyle name="20% - Accent1 4 5 3 2 10 2" xfId="43439" xr:uid="{00000000-0005-0000-0000-0000F9A80000}"/>
    <cellStyle name="20% - Accent1 4 5 3 2 11" xfId="43440" xr:uid="{00000000-0005-0000-0000-0000FAA80000}"/>
    <cellStyle name="20% - Accent1 4 5 3 2 2" xfId="43441" xr:uid="{00000000-0005-0000-0000-0000FBA80000}"/>
    <cellStyle name="20% - Accent1 4 5 3 2 2 2" xfId="43442" xr:uid="{00000000-0005-0000-0000-0000FCA80000}"/>
    <cellStyle name="20% - Accent1 4 5 3 2 2 2 2" xfId="43443" xr:uid="{00000000-0005-0000-0000-0000FDA80000}"/>
    <cellStyle name="20% - Accent1 4 5 3 2 2 2 2 2" xfId="43444" xr:uid="{00000000-0005-0000-0000-0000FEA80000}"/>
    <cellStyle name="20% - Accent1 4 5 3 2 2 2 2 2 2" xfId="43445" xr:uid="{00000000-0005-0000-0000-0000FFA80000}"/>
    <cellStyle name="20% - Accent1 4 5 3 2 2 2 2 3" xfId="43446" xr:uid="{00000000-0005-0000-0000-000000A90000}"/>
    <cellStyle name="20% - Accent1 4 5 3 2 2 2 3" xfId="43447" xr:uid="{00000000-0005-0000-0000-000001A90000}"/>
    <cellStyle name="20% - Accent1 4 5 3 2 2 2 3 2" xfId="43448" xr:uid="{00000000-0005-0000-0000-000002A90000}"/>
    <cellStyle name="20% - Accent1 4 5 3 2 2 2 4" xfId="43449" xr:uid="{00000000-0005-0000-0000-000003A90000}"/>
    <cellStyle name="20% - Accent1 4 5 3 2 2 3" xfId="43450" xr:uid="{00000000-0005-0000-0000-000004A90000}"/>
    <cellStyle name="20% - Accent1 4 5 3 2 2 3 2" xfId="43451" xr:uid="{00000000-0005-0000-0000-000005A90000}"/>
    <cellStyle name="20% - Accent1 4 5 3 2 2 3 2 2" xfId="43452" xr:uid="{00000000-0005-0000-0000-000006A90000}"/>
    <cellStyle name="20% - Accent1 4 5 3 2 2 3 2 2 2" xfId="43453" xr:uid="{00000000-0005-0000-0000-000007A90000}"/>
    <cellStyle name="20% - Accent1 4 5 3 2 2 3 2 3" xfId="43454" xr:uid="{00000000-0005-0000-0000-000008A90000}"/>
    <cellStyle name="20% - Accent1 4 5 3 2 2 3 3" xfId="43455" xr:uid="{00000000-0005-0000-0000-000009A90000}"/>
    <cellStyle name="20% - Accent1 4 5 3 2 2 3 3 2" xfId="43456" xr:uid="{00000000-0005-0000-0000-00000AA90000}"/>
    <cellStyle name="20% - Accent1 4 5 3 2 2 3 4" xfId="43457" xr:uid="{00000000-0005-0000-0000-00000BA90000}"/>
    <cellStyle name="20% - Accent1 4 5 3 2 2 4" xfId="43458" xr:uid="{00000000-0005-0000-0000-00000CA90000}"/>
    <cellStyle name="20% - Accent1 4 5 3 2 2 4 2" xfId="43459" xr:uid="{00000000-0005-0000-0000-00000DA90000}"/>
    <cellStyle name="20% - Accent1 4 5 3 2 2 4 2 2" xfId="43460" xr:uid="{00000000-0005-0000-0000-00000EA90000}"/>
    <cellStyle name="20% - Accent1 4 5 3 2 2 4 2 2 2" xfId="43461" xr:uid="{00000000-0005-0000-0000-00000FA90000}"/>
    <cellStyle name="20% - Accent1 4 5 3 2 2 4 2 3" xfId="43462" xr:uid="{00000000-0005-0000-0000-000010A90000}"/>
    <cellStyle name="20% - Accent1 4 5 3 2 2 4 3" xfId="43463" xr:uid="{00000000-0005-0000-0000-000011A90000}"/>
    <cellStyle name="20% - Accent1 4 5 3 2 2 4 3 2" xfId="43464" xr:uid="{00000000-0005-0000-0000-000012A90000}"/>
    <cellStyle name="20% - Accent1 4 5 3 2 2 4 4" xfId="43465" xr:uid="{00000000-0005-0000-0000-000013A90000}"/>
    <cellStyle name="20% - Accent1 4 5 3 2 2 5" xfId="43466" xr:uid="{00000000-0005-0000-0000-000014A90000}"/>
    <cellStyle name="20% - Accent1 4 5 3 2 2 5 2" xfId="43467" xr:uid="{00000000-0005-0000-0000-000015A90000}"/>
    <cellStyle name="20% - Accent1 4 5 3 2 2 5 2 2" xfId="43468" xr:uid="{00000000-0005-0000-0000-000016A90000}"/>
    <cellStyle name="20% - Accent1 4 5 3 2 2 5 3" xfId="43469" xr:uid="{00000000-0005-0000-0000-000017A90000}"/>
    <cellStyle name="20% - Accent1 4 5 3 2 2 6" xfId="43470" xr:uid="{00000000-0005-0000-0000-000018A90000}"/>
    <cellStyle name="20% - Accent1 4 5 3 2 2 6 2" xfId="43471" xr:uid="{00000000-0005-0000-0000-000019A90000}"/>
    <cellStyle name="20% - Accent1 4 5 3 2 2 6 2 2" xfId="43472" xr:uid="{00000000-0005-0000-0000-00001AA90000}"/>
    <cellStyle name="20% - Accent1 4 5 3 2 2 6 3" xfId="43473" xr:uid="{00000000-0005-0000-0000-00001BA90000}"/>
    <cellStyle name="20% - Accent1 4 5 3 2 2 7" xfId="43474" xr:uid="{00000000-0005-0000-0000-00001CA90000}"/>
    <cellStyle name="20% - Accent1 4 5 3 2 2 7 2" xfId="43475" xr:uid="{00000000-0005-0000-0000-00001DA90000}"/>
    <cellStyle name="20% - Accent1 4 5 3 2 2 8" xfId="43476" xr:uid="{00000000-0005-0000-0000-00001EA90000}"/>
    <cellStyle name="20% - Accent1 4 5 3 2 2 8 2" xfId="43477" xr:uid="{00000000-0005-0000-0000-00001FA90000}"/>
    <cellStyle name="20% - Accent1 4 5 3 2 2 9" xfId="43478" xr:uid="{00000000-0005-0000-0000-000020A90000}"/>
    <cellStyle name="20% - Accent1 4 5 3 2 3" xfId="43479" xr:uid="{00000000-0005-0000-0000-000021A90000}"/>
    <cellStyle name="20% - Accent1 4 5 3 2 3 2" xfId="43480" xr:uid="{00000000-0005-0000-0000-000022A90000}"/>
    <cellStyle name="20% - Accent1 4 5 3 2 3 2 2" xfId="43481" xr:uid="{00000000-0005-0000-0000-000023A90000}"/>
    <cellStyle name="20% - Accent1 4 5 3 2 3 2 2 2" xfId="43482" xr:uid="{00000000-0005-0000-0000-000024A90000}"/>
    <cellStyle name="20% - Accent1 4 5 3 2 3 2 2 2 2" xfId="43483" xr:uid="{00000000-0005-0000-0000-000025A90000}"/>
    <cellStyle name="20% - Accent1 4 5 3 2 3 2 2 3" xfId="43484" xr:uid="{00000000-0005-0000-0000-000026A90000}"/>
    <cellStyle name="20% - Accent1 4 5 3 2 3 2 3" xfId="43485" xr:uid="{00000000-0005-0000-0000-000027A90000}"/>
    <cellStyle name="20% - Accent1 4 5 3 2 3 2 3 2" xfId="43486" xr:uid="{00000000-0005-0000-0000-000028A90000}"/>
    <cellStyle name="20% - Accent1 4 5 3 2 3 2 4" xfId="43487" xr:uid="{00000000-0005-0000-0000-000029A90000}"/>
    <cellStyle name="20% - Accent1 4 5 3 2 3 3" xfId="43488" xr:uid="{00000000-0005-0000-0000-00002AA90000}"/>
    <cellStyle name="20% - Accent1 4 5 3 2 3 3 2" xfId="43489" xr:uid="{00000000-0005-0000-0000-00002BA90000}"/>
    <cellStyle name="20% - Accent1 4 5 3 2 3 3 2 2" xfId="43490" xr:uid="{00000000-0005-0000-0000-00002CA90000}"/>
    <cellStyle name="20% - Accent1 4 5 3 2 3 3 2 2 2" xfId="43491" xr:uid="{00000000-0005-0000-0000-00002DA90000}"/>
    <cellStyle name="20% - Accent1 4 5 3 2 3 3 2 3" xfId="43492" xr:uid="{00000000-0005-0000-0000-00002EA90000}"/>
    <cellStyle name="20% - Accent1 4 5 3 2 3 3 3" xfId="43493" xr:uid="{00000000-0005-0000-0000-00002FA90000}"/>
    <cellStyle name="20% - Accent1 4 5 3 2 3 3 3 2" xfId="43494" xr:uid="{00000000-0005-0000-0000-000030A90000}"/>
    <cellStyle name="20% - Accent1 4 5 3 2 3 3 4" xfId="43495" xr:uid="{00000000-0005-0000-0000-000031A90000}"/>
    <cellStyle name="20% - Accent1 4 5 3 2 3 4" xfId="43496" xr:uid="{00000000-0005-0000-0000-000032A90000}"/>
    <cellStyle name="20% - Accent1 4 5 3 2 3 4 2" xfId="43497" xr:uid="{00000000-0005-0000-0000-000033A90000}"/>
    <cellStyle name="20% - Accent1 4 5 3 2 3 4 2 2" xfId="43498" xr:uid="{00000000-0005-0000-0000-000034A90000}"/>
    <cellStyle name="20% - Accent1 4 5 3 2 3 4 2 2 2" xfId="43499" xr:uid="{00000000-0005-0000-0000-000035A90000}"/>
    <cellStyle name="20% - Accent1 4 5 3 2 3 4 2 3" xfId="43500" xr:uid="{00000000-0005-0000-0000-000036A90000}"/>
    <cellStyle name="20% - Accent1 4 5 3 2 3 4 3" xfId="43501" xr:uid="{00000000-0005-0000-0000-000037A90000}"/>
    <cellStyle name="20% - Accent1 4 5 3 2 3 4 3 2" xfId="43502" xr:uid="{00000000-0005-0000-0000-000038A90000}"/>
    <cellStyle name="20% - Accent1 4 5 3 2 3 4 4" xfId="43503" xr:uid="{00000000-0005-0000-0000-000039A90000}"/>
    <cellStyle name="20% - Accent1 4 5 3 2 3 5" xfId="43504" xr:uid="{00000000-0005-0000-0000-00003AA90000}"/>
    <cellStyle name="20% - Accent1 4 5 3 2 3 5 2" xfId="43505" xr:uid="{00000000-0005-0000-0000-00003BA90000}"/>
    <cellStyle name="20% - Accent1 4 5 3 2 3 5 2 2" xfId="43506" xr:uid="{00000000-0005-0000-0000-00003CA90000}"/>
    <cellStyle name="20% - Accent1 4 5 3 2 3 5 3" xfId="43507" xr:uid="{00000000-0005-0000-0000-00003DA90000}"/>
    <cellStyle name="20% - Accent1 4 5 3 2 3 6" xfId="43508" xr:uid="{00000000-0005-0000-0000-00003EA90000}"/>
    <cellStyle name="20% - Accent1 4 5 3 2 3 6 2" xfId="43509" xr:uid="{00000000-0005-0000-0000-00003FA90000}"/>
    <cellStyle name="20% - Accent1 4 5 3 2 3 6 2 2" xfId="43510" xr:uid="{00000000-0005-0000-0000-000040A90000}"/>
    <cellStyle name="20% - Accent1 4 5 3 2 3 6 3" xfId="43511" xr:uid="{00000000-0005-0000-0000-000041A90000}"/>
    <cellStyle name="20% - Accent1 4 5 3 2 3 7" xfId="43512" xr:uid="{00000000-0005-0000-0000-000042A90000}"/>
    <cellStyle name="20% - Accent1 4 5 3 2 3 7 2" xfId="43513" xr:uid="{00000000-0005-0000-0000-000043A90000}"/>
    <cellStyle name="20% - Accent1 4 5 3 2 3 8" xfId="43514" xr:uid="{00000000-0005-0000-0000-000044A90000}"/>
    <cellStyle name="20% - Accent1 4 5 3 2 3 8 2" xfId="43515" xr:uid="{00000000-0005-0000-0000-000045A90000}"/>
    <cellStyle name="20% - Accent1 4 5 3 2 3 9" xfId="43516" xr:uid="{00000000-0005-0000-0000-000046A90000}"/>
    <cellStyle name="20% - Accent1 4 5 3 2 4" xfId="43517" xr:uid="{00000000-0005-0000-0000-000047A90000}"/>
    <cellStyle name="20% - Accent1 4 5 3 2 4 2" xfId="43518" xr:uid="{00000000-0005-0000-0000-000048A90000}"/>
    <cellStyle name="20% - Accent1 4 5 3 2 4 2 2" xfId="43519" xr:uid="{00000000-0005-0000-0000-000049A90000}"/>
    <cellStyle name="20% - Accent1 4 5 3 2 4 2 2 2" xfId="43520" xr:uid="{00000000-0005-0000-0000-00004AA90000}"/>
    <cellStyle name="20% - Accent1 4 5 3 2 4 2 3" xfId="43521" xr:uid="{00000000-0005-0000-0000-00004BA90000}"/>
    <cellStyle name="20% - Accent1 4 5 3 2 4 3" xfId="43522" xr:uid="{00000000-0005-0000-0000-00004CA90000}"/>
    <cellStyle name="20% - Accent1 4 5 3 2 4 3 2" xfId="43523" xr:uid="{00000000-0005-0000-0000-00004DA90000}"/>
    <cellStyle name="20% - Accent1 4 5 3 2 4 4" xfId="43524" xr:uid="{00000000-0005-0000-0000-00004EA90000}"/>
    <cellStyle name="20% - Accent1 4 5 3 2 5" xfId="43525" xr:uid="{00000000-0005-0000-0000-00004FA90000}"/>
    <cellStyle name="20% - Accent1 4 5 3 2 5 2" xfId="43526" xr:uid="{00000000-0005-0000-0000-000050A90000}"/>
    <cellStyle name="20% - Accent1 4 5 3 2 5 2 2" xfId="43527" xr:uid="{00000000-0005-0000-0000-000051A90000}"/>
    <cellStyle name="20% - Accent1 4 5 3 2 5 2 2 2" xfId="43528" xr:uid="{00000000-0005-0000-0000-000052A90000}"/>
    <cellStyle name="20% - Accent1 4 5 3 2 5 2 3" xfId="43529" xr:uid="{00000000-0005-0000-0000-000053A90000}"/>
    <cellStyle name="20% - Accent1 4 5 3 2 5 3" xfId="43530" xr:uid="{00000000-0005-0000-0000-000054A90000}"/>
    <cellStyle name="20% - Accent1 4 5 3 2 5 3 2" xfId="43531" xr:uid="{00000000-0005-0000-0000-000055A90000}"/>
    <cellStyle name="20% - Accent1 4 5 3 2 5 4" xfId="43532" xr:uid="{00000000-0005-0000-0000-000056A90000}"/>
    <cellStyle name="20% - Accent1 4 5 3 2 6" xfId="43533" xr:uid="{00000000-0005-0000-0000-000057A90000}"/>
    <cellStyle name="20% - Accent1 4 5 3 2 6 2" xfId="43534" xr:uid="{00000000-0005-0000-0000-000058A90000}"/>
    <cellStyle name="20% - Accent1 4 5 3 2 6 2 2" xfId="43535" xr:uid="{00000000-0005-0000-0000-000059A90000}"/>
    <cellStyle name="20% - Accent1 4 5 3 2 6 2 2 2" xfId="43536" xr:uid="{00000000-0005-0000-0000-00005AA90000}"/>
    <cellStyle name="20% - Accent1 4 5 3 2 6 2 3" xfId="43537" xr:uid="{00000000-0005-0000-0000-00005BA90000}"/>
    <cellStyle name="20% - Accent1 4 5 3 2 6 3" xfId="43538" xr:uid="{00000000-0005-0000-0000-00005CA90000}"/>
    <cellStyle name="20% - Accent1 4 5 3 2 6 3 2" xfId="43539" xr:uid="{00000000-0005-0000-0000-00005DA90000}"/>
    <cellStyle name="20% - Accent1 4 5 3 2 6 4" xfId="43540" xr:uid="{00000000-0005-0000-0000-00005EA90000}"/>
    <cellStyle name="20% - Accent1 4 5 3 2 7" xfId="43541" xr:uid="{00000000-0005-0000-0000-00005FA90000}"/>
    <cellStyle name="20% - Accent1 4 5 3 2 7 2" xfId="43542" xr:uid="{00000000-0005-0000-0000-000060A90000}"/>
    <cellStyle name="20% - Accent1 4 5 3 2 7 2 2" xfId="43543" xr:uid="{00000000-0005-0000-0000-000061A90000}"/>
    <cellStyle name="20% - Accent1 4 5 3 2 7 3" xfId="43544" xr:uid="{00000000-0005-0000-0000-000062A90000}"/>
    <cellStyle name="20% - Accent1 4 5 3 2 8" xfId="43545" xr:uid="{00000000-0005-0000-0000-000063A90000}"/>
    <cellStyle name="20% - Accent1 4 5 3 2 8 2" xfId="43546" xr:uid="{00000000-0005-0000-0000-000064A90000}"/>
    <cellStyle name="20% - Accent1 4 5 3 2 8 2 2" xfId="43547" xr:uid="{00000000-0005-0000-0000-000065A90000}"/>
    <cellStyle name="20% - Accent1 4 5 3 2 8 3" xfId="43548" xr:uid="{00000000-0005-0000-0000-000066A90000}"/>
    <cellStyle name="20% - Accent1 4 5 3 2 9" xfId="43549" xr:uid="{00000000-0005-0000-0000-000067A90000}"/>
    <cellStyle name="20% - Accent1 4 5 3 2 9 2" xfId="43550" xr:uid="{00000000-0005-0000-0000-000068A90000}"/>
    <cellStyle name="20% - Accent1 4 5 3 3" xfId="43551" xr:uid="{00000000-0005-0000-0000-000069A90000}"/>
    <cellStyle name="20% - Accent1 4 5 3 3 10" xfId="43552" xr:uid="{00000000-0005-0000-0000-00006AA90000}"/>
    <cellStyle name="20% - Accent1 4 5 3 3 10 2" xfId="43553" xr:uid="{00000000-0005-0000-0000-00006BA90000}"/>
    <cellStyle name="20% - Accent1 4 5 3 3 11" xfId="43554" xr:uid="{00000000-0005-0000-0000-00006CA90000}"/>
    <cellStyle name="20% - Accent1 4 5 3 3 2" xfId="43555" xr:uid="{00000000-0005-0000-0000-00006DA90000}"/>
    <cellStyle name="20% - Accent1 4 5 3 3 2 2" xfId="43556" xr:uid="{00000000-0005-0000-0000-00006EA90000}"/>
    <cellStyle name="20% - Accent1 4 5 3 3 2 2 2" xfId="43557" xr:uid="{00000000-0005-0000-0000-00006FA90000}"/>
    <cellStyle name="20% - Accent1 4 5 3 3 2 2 2 2" xfId="43558" xr:uid="{00000000-0005-0000-0000-000070A90000}"/>
    <cellStyle name="20% - Accent1 4 5 3 3 2 2 2 2 2" xfId="43559" xr:uid="{00000000-0005-0000-0000-000071A90000}"/>
    <cellStyle name="20% - Accent1 4 5 3 3 2 2 2 3" xfId="43560" xr:uid="{00000000-0005-0000-0000-000072A90000}"/>
    <cellStyle name="20% - Accent1 4 5 3 3 2 2 3" xfId="43561" xr:uid="{00000000-0005-0000-0000-000073A90000}"/>
    <cellStyle name="20% - Accent1 4 5 3 3 2 2 3 2" xfId="43562" xr:uid="{00000000-0005-0000-0000-000074A90000}"/>
    <cellStyle name="20% - Accent1 4 5 3 3 2 2 4" xfId="43563" xr:uid="{00000000-0005-0000-0000-000075A90000}"/>
    <cellStyle name="20% - Accent1 4 5 3 3 2 3" xfId="43564" xr:uid="{00000000-0005-0000-0000-000076A90000}"/>
    <cellStyle name="20% - Accent1 4 5 3 3 2 3 2" xfId="43565" xr:uid="{00000000-0005-0000-0000-000077A90000}"/>
    <cellStyle name="20% - Accent1 4 5 3 3 2 3 2 2" xfId="43566" xr:uid="{00000000-0005-0000-0000-000078A90000}"/>
    <cellStyle name="20% - Accent1 4 5 3 3 2 3 2 2 2" xfId="43567" xr:uid="{00000000-0005-0000-0000-000079A90000}"/>
    <cellStyle name="20% - Accent1 4 5 3 3 2 3 2 3" xfId="43568" xr:uid="{00000000-0005-0000-0000-00007AA90000}"/>
    <cellStyle name="20% - Accent1 4 5 3 3 2 3 3" xfId="43569" xr:uid="{00000000-0005-0000-0000-00007BA90000}"/>
    <cellStyle name="20% - Accent1 4 5 3 3 2 3 3 2" xfId="43570" xr:uid="{00000000-0005-0000-0000-00007CA90000}"/>
    <cellStyle name="20% - Accent1 4 5 3 3 2 3 4" xfId="43571" xr:uid="{00000000-0005-0000-0000-00007DA90000}"/>
    <cellStyle name="20% - Accent1 4 5 3 3 2 4" xfId="43572" xr:uid="{00000000-0005-0000-0000-00007EA90000}"/>
    <cellStyle name="20% - Accent1 4 5 3 3 2 4 2" xfId="43573" xr:uid="{00000000-0005-0000-0000-00007FA90000}"/>
    <cellStyle name="20% - Accent1 4 5 3 3 2 4 2 2" xfId="43574" xr:uid="{00000000-0005-0000-0000-000080A90000}"/>
    <cellStyle name="20% - Accent1 4 5 3 3 2 4 2 2 2" xfId="43575" xr:uid="{00000000-0005-0000-0000-000081A90000}"/>
    <cellStyle name="20% - Accent1 4 5 3 3 2 4 2 3" xfId="43576" xr:uid="{00000000-0005-0000-0000-000082A90000}"/>
    <cellStyle name="20% - Accent1 4 5 3 3 2 4 3" xfId="43577" xr:uid="{00000000-0005-0000-0000-000083A90000}"/>
    <cellStyle name="20% - Accent1 4 5 3 3 2 4 3 2" xfId="43578" xr:uid="{00000000-0005-0000-0000-000084A90000}"/>
    <cellStyle name="20% - Accent1 4 5 3 3 2 4 4" xfId="43579" xr:uid="{00000000-0005-0000-0000-000085A90000}"/>
    <cellStyle name="20% - Accent1 4 5 3 3 2 5" xfId="43580" xr:uid="{00000000-0005-0000-0000-000086A90000}"/>
    <cellStyle name="20% - Accent1 4 5 3 3 2 5 2" xfId="43581" xr:uid="{00000000-0005-0000-0000-000087A90000}"/>
    <cellStyle name="20% - Accent1 4 5 3 3 2 5 2 2" xfId="43582" xr:uid="{00000000-0005-0000-0000-000088A90000}"/>
    <cellStyle name="20% - Accent1 4 5 3 3 2 5 3" xfId="43583" xr:uid="{00000000-0005-0000-0000-000089A90000}"/>
    <cellStyle name="20% - Accent1 4 5 3 3 2 6" xfId="43584" xr:uid="{00000000-0005-0000-0000-00008AA90000}"/>
    <cellStyle name="20% - Accent1 4 5 3 3 2 6 2" xfId="43585" xr:uid="{00000000-0005-0000-0000-00008BA90000}"/>
    <cellStyle name="20% - Accent1 4 5 3 3 2 6 2 2" xfId="43586" xr:uid="{00000000-0005-0000-0000-00008CA90000}"/>
    <cellStyle name="20% - Accent1 4 5 3 3 2 6 3" xfId="43587" xr:uid="{00000000-0005-0000-0000-00008DA90000}"/>
    <cellStyle name="20% - Accent1 4 5 3 3 2 7" xfId="43588" xr:uid="{00000000-0005-0000-0000-00008EA90000}"/>
    <cellStyle name="20% - Accent1 4 5 3 3 2 7 2" xfId="43589" xr:uid="{00000000-0005-0000-0000-00008FA90000}"/>
    <cellStyle name="20% - Accent1 4 5 3 3 2 8" xfId="43590" xr:uid="{00000000-0005-0000-0000-000090A90000}"/>
    <cellStyle name="20% - Accent1 4 5 3 3 2 8 2" xfId="43591" xr:uid="{00000000-0005-0000-0000-000091A90000}"/>
    <cellStyle name="20% - Accent1 4 5 3 3 2 9" xfId="43592" xr:uid="{00000000-0005-0000-0000-000092A90000}"/>
    <cellStyle name="20% - Accent1 4 5 3 3 3" xfId="43593" xr:uid="{00000000-0005-0000-0000-000093A90000}"/>
    <cellStyle name="20% - Accent1 4 5 3 3 3 2" xfId="43594" xr:uid="{00000000-0005-0000-0000-000094A90000}"/>
    <cellStyle name="20% - Accent1 4 5 3 3 3 2 2" xfId="43595" xr:uid="{00000000-0005-0000-0000-000095A90000}"/>
    <cellStyle name="20% - Accent1 4 5 3 3 3 2 2 2" xfId="43596" xr:uid="{00000000-0005-0000-0000-000096A90000}"/>
    <cellStyle name="20% - Accent1 4 5 3 3 3 2 2 2 2" xfId="43597" xr:uid="{00000000-0005-0000-0000-000097A90000}"/>
    <cellStyle name="20% - Accent1 4 5 3 3 3 2 2 3" xfId="43598" xr:uid="{00000000-0005-0000-0000-000098A90000}"/>
    <cellStyle name="20% - Accent1 4 5 3 3 3 2 3" xfId="43599" xr:uid="{00000000-0005-0000-0000-000099A90000}"/>
    <cellStyle name="20% - Accent1 4 5 3 3 3 2 3 2" xfId="43600" xr:uid="{00000000-0005-0000-0000-00009AA90000}"/>
    <cellStyle name="20% - Accent1 4 5 3 3 3 2 4" xfId="43601" xr:uid="{00000000-0005-0000-0000-00009BA90000}"/>
    <cellStyle name="20% - Accent1 4 5 3 3 3 3" xfId="43602" xr:uid="{00000000-0005-0000-0000-00009CA90000}"/>
    <cellStyle name="20% - Accent1 4 5 3 3 3 3 2" xfId="43603" xr:uid="{00000000-0005-0000-0000-00009DA90000}"/>
    <cellStyle name="20% - Accent1 4 5 3 3 3 3 2 2" xfId="43604" xr:uid="{00000000-0005-0000-0000-00009EA90000}"/>
    <cellStyle name="20% - Accent1 4 5 3 3 3 3 2 2 2" xfId="43605" xr:uid="{00000000-0005-0000-0000-00009FA90000}"/>
    <cellStyle name="20% - Accent1 4 5 3 3 3 3 2 3" xfId="43606" xr:uid="{00000000-0005-0000-0000-0000A0A90000}"/>
    <cellStyle name="20% - Accent1 4 5 3 3 3 3 3" xfId="43607" xr:uid="{00000000-0005-0000-0000-0000A1A90000}"/>
    <cellStyle name="20% - Accent1 4 5 3 3 3 3 3 2" xfId="43608" xr:uid="{00000000-0005-0000-0000-0000A2A90000}"/>
    <cellStyle name="20% - Accent1 4 5 3 3 3 3 4" xfId="43609" xr:uid="{00000000-0005-0000-0000-0000A3A90000}"/>
    <cellStyle name="20% - Accent1 4 5 3 3 3 4" xfId="43610" xr:uid="{00000000-0005-0000-0000-0000A4A90000}"/>
    <cellStyle name="20% - Accent1 4 5 3 3 3 4 2" xfId="43611" xr:uid="{00000000-0005-0000-0000-0000A5A90000}"/>
    <cellStyle name="20% - Accent1 4 5 3 3 3 4 2 2" xfId="43612" xr:uid="{00000000-0005-0000-0000-0000A6A90000}"/>
    <cellStyle name="20% - Accent1 4 5 3 3 3 4 2 2 2" xfId="43613" xr:uid="{00000000-0005-0000-0000-0000A7A90000}"/>
    <cellStyle name="20% - Accent1 4 5 3 3 3 4 2 3" xfId="43614" xr:uid="{00000000-0005-0000-0000-0000A8A90000}"/>
    <cellStyle name="20% - Accent1 4 5 3 3 3 4 3" xfId="43615" xr:uid="{00000000-0005-0000-0000-0000A9A90000}"/>
    <cellStyle name="20% - Accent1 4 5 3 3 3 4 3 2" xfId="43616" xr:uid="{00000000-0005-0000-0000-0000AAA90000}"/>
    <cellStyle name="20% - Accent1 4 5 3 3 3 4 4" xfId="43617" xr:uid="{00000000-0005-0000-0000-0000ABA90000}"/>
    <cellStyle name="20% - Accent1 4 5 3 3 3 5" xfId="43618" xr:uid="{00000000-0005-0000-0000-0000ACA90000}"/>
    <cellStyle name="20% - Accent1 4 5 3 3 3 5 2" xfId="43619" xr:uid="{00000000-0005-0000-0000-0000ADA90000}"/>
    <cellStyle name="20% - Accent1 4 5 3 3 3 5 2 2" xfId="43620" xr:uid="{00000000-0005-0000-0000-0000AEA90000}"/>
    <cellStyle name="20% - Accent1 4 5 3 3 3 5 3" xfId="43621" xr:uid="{00000000-0005-0000-0000-0000AFA90000}"/>
    <cellStyle name="20% - Accent1 4 5 3 3 3 6" xfId="43622" xr:uid="{00000000-0005-0000-0000-0000B0A90000}"/>
    <cellStyle name="20% - Accent1 4 5 3 3 3 6 2" xfId="43623" xr:uid="{00000000-0005-0000-0000-0000B1A90000}"/>
    <cellStyle name="20% - Accent1 4 5 3 3 3 6 2 2" xfId="43624" xr:uid="{00000000-0005-0000-0000-0000B2A90000}"/>
    <cellStyle name="20% - Accent1 4 5 3 3 3 6 3" xfId="43625" xr:uid="{00000000-0005-0000-0000-0000B3A90000}"/>
    <cellStyle name="20% - Accent1 4 5 3 3 3 7" xfId="43626" xr:uid="{00000000-0005-0000-0000-0000B4A90000}"/>
    <cellStyle name="20% - Accent1 4 5 3 3 3 7 2" xfId="43627" xr:uid="{00000000-0005-0000-0000-0000B5A90000}"/>
    <cellStyle name="20% - Accent1 4 5 3 3 3 8" xfId="43628" xr:uid="{00000000-0005-0000-0000-0000B6A90000}"/>
    <cellStyle name="20% - Accent1 4 5 3 3 3 8 2" xfId="43629" xr:uid="{00000000-0005-0000-0000-0000B7A90000}"/>
    <cellStyle name="20% - Accent1 4 5 3 3 3 9" xfId="43630" xr:uid="{00000000-0005-0000-0000-0000B8A90000}"/>
    <cellStyle name="20% - Accent1 4 5 3 3 4" xfId="43631" xr:uid="{00000000-0005-0000-0000-0000B9A90000}"/>
    <cellStyle name="20% - Accent1 4 5 3 3 4 2" xfId="43632" xr:uid="{00000000-0005-0000-0000-0000BAA90000}"/>
    <cellStyle name="20% - Accent1 4 5 3 3 4 2 2" xfId="43633" xr:uid="{00000000-0005-0000-0000-0000BBA90000}"/>
    <cellStyle name="20% - Accent1 4 5 3 3 4 2 2 2" xfId="43634" xr:uid="{00000000-0005-0000-0000-0000BCA90000}"/>
    <cellStyle name="20% - Accent1 4 5 3 3 4 2 3" xfId="43635" xr:uid="{00000000-0005-0000-0000-0000BDA90000}"/>
    <cellStyle name="20% - Accent1 4 5 3 3 4 3" xfId="43636" xr:uid="{00000000-0005-0000-0000-0000BEA90000}"/>
    <cellStyle name="20% - Accent1 4 5 3 3 4 3 2" xfId="43637" xr:uid="{00000000-0005-0000-0000-0000BFA90000}"/>
    <cellStyle name="20% - Accent1 4 5 3 3 4 4" xfId="43638" xr:uid="{00000000-0005-0000-0000-0000C0A90000}"/>
    <cellStyle name="20% - Accent1 4 5 3 3 5" xfId="43639" xr:uid="{00000000-0005-0000-0000-0000C1A90000}"/>
    <cellStyle name="20% - Accent1 4 5 3 3 5 2" xfId="43640" xr:uid="{00000000-0005-0000-0000-0000C2A90000}"/>
    <cellStyle name="20% - Accent1 4 5 3 3 5 2 2" xfId="43641" xr:uid="{00000000-0005-0000-0000-0000C3A90000}"/>
    <cellStyle name="20% - Accent1 4 5 3 3 5 2 2 2" xfId="43642" xr:uid="{00000000-0005-0000-0000-0000C4A90000}"/>
    <cellStyle name="20% - Accent1 4 5 3 3 5 2 3" xfId="43643" xr:uid="{00000000-0005-0000-0000-0000C5A90000}"/>
    <cellStyle name="20% - Accent1 4 5 3 3 5 3" xfId="43644" xr:uid="{00000000-0005-0000-0000-0000C6A90000}"/>
    <cellStyle name="20% - Accent1 4 5 3 3 5 3 2" xfId="43645" xr:uid="{00000000-0005-0000-0000-0000C7A90000}"/>
    <cellStyle name="20% - Accent1 4 5 3 3 5 4" xfId="43646" xr:uid="{00000000-0005-0000-0000-0000C8A90000}"/>
    <cellStyle name="20% - Accent1 4 5 3 3 6" xfId="43647" xr:uid="{00000000-0005-0000-0000-0000C9A90000}"/>
    <cellStyle name="20% - Accent1 4 5 3 3 6 2" xfId="43648" xr:uid="{00000000-0005-0000-0000-0000CAA90000}"/>
    <cellStyle name="20% - Accent1 4 5 3 3 6 2 2" xfId="43649" xr:uid="{00000000-0005-0000-0000-0000CBA90000}"/>
    <cellStyle name="20% - Accent1 4 5 3 3 6 2 2 2" xfId="43650" xr:uid="{00000000-0005-0000-0000-0000CCA90000}"/>
    <cellStyle name="20% - Accent1 4 5 3 3 6 2 3" xfId="43651" xr:uid="{00000000-0005-0000-0000-0000CDA90000}"/>
    <cellStyle name="20% - Accent1 4 5 3 3 6 3" xfId="43652" xr:uid="{00000000-0005-0000-0000-0000CEA90000}"/>
    <cellStyle name="20% - Accent1 4 5 3 3 6 3 2" xfId="43653" xr:uid="{00000000-0005-0000-0000-0000CFA90000}"/>
    <cellStyle name="20% - Accent1 4 5 3 3 6 4" xfId="43654" xr:uid="{00000000-0005-0000-0000-0000D0A90000}"/>
    <cellStyle name="20% - Accent1 4 5 3 3 7" xfId="43655" xr:uid="{00000000-0005-0000-0000-0000D1A90000}"/>
    <cellStyle name="20% - Accent1 4 5 3 3 7 2" xfId="43656" xr:uid="{00000000-0005-0000-0000-0000D2A90000}"/>
    <cellStyle name="20% - Accent1 4 5 3 3 7 2 2" xfId="43657" xr:uid="{00000000-0005-0000-0000-0000D3A90000}"/>
    <cellStyle name="20% - Accent1 4 5 3 3 7 3" xfId="43658" xr:uid="{00000000-0005-0000-0000-0000D4A90000}"/>
    <cellStyle name="20% - Accent1 4 5 3 3 8" xfId="43659" xr:uid="{00000000-0005-0000-0000-0000D5A90000}"/>
    <cellStyle name="20% - Accent1 4 5 3 3 8 2" xfId="43660" xr:uid="{00000000-0005-0000-0000-0000D6A90000}"/>
    <cellStyle name="20% - Accent1 4 5 3 3 8 2 2" xfId="43661" xr:uid="{00000000-0005-0000-0000-0000D7A90000}"/>
    <cellStyle name="20% - Accent1 4 5 3 3 8 3" xfId="43662" xr:uid="{00000000-0005-0000-0000-0000D8A90000}"/>
    <cellStyle name="20% - Accent1 4 5 3 3 9" xfId="43663" xr:uid="{00000000-0005-0000-0000-0000D9A90000}"/>
    <cellStyle name="20% - Accent1 4 5 3 3 9 2" xfId="43664" xr:uid="{00000000-0005-0000-0000-0000DAA90000}"/>
    <cellStyle name="20% - Accent1 4 5 3 4" xfId="43665" xr:uid="{00000000-0005-0000-0000-0000DBA90000}"/>
    <cellStyle name="20% - Accent1 4 5 3 4 10" xfId="43666" xr:uid="{00000000-0005-0000-0000-0000DCA90000}"/>
    <cellStyle name="20% - Accent1 4 5 3 4 10 2" xfId="43667" xr:uid="{00000000-0005-0000-0000-0000DDA90000}"/>
    <cellStyle name="20% - Accent1 4 5 3 4 11" xfId="43668" xr:uid="{00000000-0005-0000-0000-0000DEA90000}"/>
    <cellStyle name="20% - Accent1 4 5 3 4 2" xfId="43669" xr:uid="{00000000-0005-0000-0000-0000DFA90000}"/>
    <cellStyle name="20% - Accent1 4 5 3 4 2 2" xfId="43670" xr:uid="{00000000-0005-0000-0000-0000E0A90000}"/>
    <cellStyle name="20% - Accent1 4 5 3 4 2 2 2" xfId="43671" xr:uid="{00000000-0005-0000-0000-0000E1A90000}"/>
    <cellStyle name="20% - Accent1 4 5 3 4 2 2 2 2" xfId="43672" xr:uid="{00000000-0005-0000-0000-0000E2A90000}"/>
    <cellStyle name="20% - Accent1 4 5 3 4 2 2 2 2 2" xfId="43673" xr:uid="{00000000-0005-0000-0000-0000E3A90000}"/>
    <cellStyle name="20% - Accent1 4 5 3 4 2 2 2 3" xfId="43674" xr:uid="{00000000-0005-0000-0000-0000E4A90000}"/>
    <cellStyle name="20% - Accent1 4 5 3 4 2 2 3" xfId="43675" xr:uid="{00000000-0005-0000-0000-0000E5A90000}"/>
    <cellStyle name="20% - Accent1 4 5 3 4 2 2 3 2" xfId="43676" xr:uid="{00000000-0005-0000-0000-0000E6A90000}"/>
    <cellStyle name="20% - Accent1 4 5 3 4 2 2 4" xfId="43677" xr:uid="{00000000-0005-0000-0000-0000E7A90000}"/>
    <cellStyle name="20% - Accent1 4 5 3 4 2 3" xfId="43678" xr:uid="{00000000-0005-0000-0000-0000E8A90000}"/>
    <cellStyle name="20% - Accent1 4 5 3 4 2 3 2" xfId="43679" xr:uid="{00000000-0005-0000-0000-0000E9A90000}"/>
    <cellStyle name="20% - Accent1 4 5 3 4 2 3 2 2" xfId="43680" xr:uid="{00000000-0005-0000-0000-0000EAA90000}"/>
    <cellStyle name="20% - Accent1 4 5 3 4 2 3 2 2 2" xfId="43681" xr:uid="{00000000-0005-0000-0000-0000EBA90000}"/>
    <cellStyle name="20% - Accent1 4 5 3 4 2 3 2 3" xfId="43682" xr:uid="{00000000-0005-0000-0000-0000ECA90000}"/>
    <cellStyle name="20% - Accent1 4 5 3 4 2 3 3" xfId="43683" xr:uid="{00000000-0005-0000-0000-0000EDA90000}"/>
    <cellStyle name="20% - Accent1 4 5 3 4 2 3 3 2" xfId="43684" xr:uid="{00000000-0005-0000-0000-0000EEA90000}"/>
    <cellStyle name="20% - Accent1 4 5 3 4 2 3 4" xfId="43685" xr:uid="{00000000-0005-0000-0000-0000EFA90000}"/>
    <cellStyle name="20% - Accent1 4 5 3 4 2 4" xfId="43686" xr:uid="{00000000-0005-0000-0000-0000F0A90000}"/>
    <cellStyle name="20% - Accent1 4 5 3 4 2 4 2" xfId="43687" xr:uid="{00000000-0005-0000-0000-0000F1A90000}"/>
    <cellStyle name="20% - Accent1 4 5 3 4 2 4 2 2" xfId="43688" xr:uid="{00000000-0005-0000-0000-0000F2A90000}"/>
    <cellStyle name="20% - Accent1 4 5 3 4 2 4 2 2 2" xfId="43689" xr:uid="{00000000-0005-0000-0000-0000F3A90000}"/>
    <cellStyle name="20% - Accent1 4 5 3 4 2 4 2 3" xfId="43690" xr:uid="{00000000-0005-0000-0000-0000F4A90000}"/>
    <cellStyle name="20% - Accent1 4 5 3 4 2 4 3" xfId="43691" xr:uid="{00000000-0005-0000-0000-0000F5A90000}"/>
    <cellStyle name="20% - Accent1 4 5 3 4 2 4 3 2" xfId="43692" xr:uid="{00000000-0005-0000-0000-0000F6A90000}"/>
    <cellStyle name="20% - Accent1 4 5 3 4 2 4 4" xfId="43693" xr:uid="{00000000-0005-0000-0000-0000F7A90000}"/>
    <cellStyle name="20% - Accent1 4 5 3 4 2 5" xfId="43694" xr:uid="{00000000-0005-0000-0000-0000F8A90000}"/>
    <cellStyle name="20% - Accent1 4 5 3 4 2 5 2" xfId="43695" xr:uid="{00000000-0005-0000-0000-0000F9A90000}"/>
    <cellStyle name="20% - Accent1 4 5 3 4 2 5 2 2" xfId="43696" xr:uid="{00000000-0005-0000-0000-0000FAA90000}"/>
    <cellStyle name="20% - Accent1 4 5 3 4 2 5 3" xfId="43697" xr:uid="{00000000-0005-0000-0000-0000FBA90000}"/>
    <cellStyle name="20% - Accent1 4 5 3 4 2 6" xfId="43698" xr:uid="{00000000-0005-0000-0000-0000FCA90000}"/>
    <cellStyle name="20% - Accent1 4 5 3 4 2 6 2" xfId="43699" xr:uid="{00000000-0005-0000-0000-0000FDA90000}"/>
    <cellStyle name="20% - Accent1 4 5 3 4 2 6 2 2" xfId="43700" xr:uid="{00000000-0005-0000-0000-0000FEA90000}"/>
    <cellStyle name="20% - Accent1 4 5 3 4 2 6 3" xfId="43701" xr:uid="{00000000-0005-0000-0000-0000FFA90000}"/>
    <cellStyle name="20% - Accent1 4 5 3 4 2 7" xfId="43702" xr:uid="{00000000-0005-0000-0000-000000AA0000}"/>
    <cellStyle name="20% - Accent1 4 5 3 4 2 7 2" xfId="43703" xr:uid="{00000000-0005-0000-0000-000001AA0000}"/>
    <cellStyle name="20% - Accent1 4 5 3 4 2 8" xfId="43704" xr:uid="{00000000-0005-0000-0000-000002AA0000}"/>
    <cellStyle name="20% - Accent1 4 5 3 4 2 8 2" xfId="43705" xr:uid="{00000000-0005-0000-0000-000003AA0000}"/>
    <cellStyle name="20% - Accent1 4 5 3 4 2 9" xfId="43706" xr:uid="{00000000-0005-0000-0000-000004AA0000}"/>
    <cellStyle name="20% - Accent1 4 5 3 4 3" xfId="43707" xr:uid="{00000000-0005-0000-0000-000005AA0000}"/>
    <cellStyle name="20% - Accent1 4 5 3 4 3 2" xfId="43708" xr:uid="{00000000-0005-0000-0000-000006AA0000}"/>
    <cellStyle name="20% - Accent1 4 5 3 4 3 2 2" xfId="43709" xr:uid="{00000000-0005-0000-0000-000007AA0000}"/>
    <cellStyle name="20% - Accent1 4 5 3 4 3 2 2 2" xfId="43710" xr:uid="{00000000-0005-0000-0000-000008AA0000}"/>
    <cellStyle name="20% - Accent1 4 5 3 4 3 2 2 2 2" xfId="43711" xr:uid="{00000000-0005-0000-0000-000009AA0000}"/>
    <cellStyle name="20% - Accent1 4 5 3 4 3 2 2 3" xfId="43712" xr:uid="{00000000-0005-0000-0000-00000AAA0000}"/>
    <cellStyle name="20% - Accent1 4 5 3 4 3 2 3" xfId="43713" xr:uid="{00000000-0005-0000-0000-00000BAA0000}"/>
    <cellStyle name="20% - Accent1 4 5 3 4 3 2 3 2" xfId="43714" xr:uid="{00000000-0005-0000-0000-00000CAA0000}"/>
    <cellStyle name="20% - Accent1 4 5 3 4 3 2 4" xfId="43715" xr:uid="{00000000-0005-0000-0000-00000DAA0000}"/>
    <cellStyle name="20% - Accent1 4 5 3 4 3 3" xfId="43716" xr:uid="{00000000-0005-0000-0000-00000EAA0000}"/>
    <cellStyle name="20% - Accent1 4 5 3 4 3 3 2" xfId="43717" xr:uid="{00000000-0005-0000-0000-00000FAA0000}"/>
    <cellStyle name="20% - Accent1 4 5 3 4 3 3 2 2" xfId="43718" xr:uid="{00000000-0005-0000-0000-000010AA0000}"/>
    <cellStyle name="20% - Accent1 4 5 3 4 3 3 2 2 2" xfId="43719" xr:uid="{00000000-0005-0000-0000-000011AA0000}"/>
    <cellStyle name="20% - Accent1 4 5 3 4 3 3 2 3" xfId="43720" xr:uid="{00000000-0005-0000-0000-000012AA0000}"/>
    <cellStyle name="20% - Accent1 4 5 3 4 3 3 3" xfId="43721" xr:uid="{00000000-0005-0000-0000-000013AA0000}"/>
    <cellStyle name="20% - Accent1 4 5 3 4 3 3 3 2" xfId="43722" xr:uid="{00000000-0005-0000-0000-000014AA0000}"/>
    <cellStyle name="20% - Accent1 4 5 3 4 3 3 4" xfId="43723" xr:uid="{00000000-0005-0000-0000-000015AA0000}"/>
    <cellStyle name="20% - Accent1 4 5 3 4 3 4" xfId="43724" xr:uid="{00000000-0005-0000-0000-000016AA0000}"/>
    <cellStyle name="20% - Accent1 4 5 3 4 3 4 2" xfId="43725" xr:uid="{00000000-0005-0000-0000-000017AA0000}"/>
    <cellStyle name="20% - Accent1 4 5 3 4 3 4 2 2" xfId="43726" xr:uid="{00000000-0005-0000-0000-000018AA0000}"/>
    <cellStyle name="20% - Accent1 4 5 3 4 3 4 2 2 2" xfId="43727" xr:uid="{00000000-0005-0000-0000-000019AA0000}"/>
    <cellStyle name="20% - Accent1 4 5 3 4 3 4 2 3" xfId="43728" xr:uid="{00000000-0005-0000-0000-00001AAA0000}"/>
    <cellStyle name="20% - Accent1 4 5 3 4 3 4 3" xfId="43729" xr:uid="{00000000-0005-0000-0000-00001BAA0000}"/>
    <cellStyle name="20% - Accent1 4 5 3 4 3 4 3 2" xfId="43730" xr:uid="{00000000-0005-0000-0000-00001CAA0000}"/>
    <cellStyle name="20% - Accent1 4 5 3 4 3 4 4" xfId="43731" xr:uid="{00000000-0005-0000-0000-00001DAA0000}"/>
    <cellStyle name="20% - Accent1 4 5 3 4 3 5" xfId="43732" xr:uid="{00000000-0005-0000-0000-00001EAA0000}"/>
    <cellStyle name="20% - Accent1 4 5 3 4 3 5 2" xfId="43733" xr:uid="{00000000-0005-0000-0000-00001FAA0000}"/>
    <cellStyle name="20% - Accent1 4 5 3 4 3 5 2 2" xfId="43734" xr:uid="{00000000-0005-0000-0000-000020AA0000}"/>
    <cellStyle name="20% - Accent1 4 5 3 4 3 5 3" xfId="43735" xr:uid="{00000000-0005-0000-0000-000021AA0000}"/>
    <cellStyle name="20% - Accent1 4 5 3 4 3 6" xfId="43736" xr:uid="{00000000-0005-0000-0000-000022AA0000}"/>
    <cellStyle name="20% - Accent1 4 5 3 4 3 6 2" xfId="43737" xr:uid="{00000000-0005-0000-0000-000023AA0000}"/>
    <cellStyle name="20% - Accent1 4 5 3 4 3 6 2 2" xfId="43738" xr:uid="{00000000-0005-0000-0000-000024AA0000}"/>
    <cellStyle name="20% - Accent1 4 5 3 4 3 6 3" xfId="43739" xr:uid="{00000000-0005-0000-0000-000025AA0000}"/>
    <cellStyle name="20% - Accent1 4 5 3 4 3 7" xfId="43740" xr:uid="{00000000-0005-0000-0000-000026AA0000}"/>
    <cellStyle name="20% - Accent1 4 5 3 4 3 7 2" xfId="43741" xr:uid="{00000000-0005-0000-0000-000027AA0000}"/>
    <cellStyle name="20% - Accent1 4 5 3 4 3 8" xfId="43742" xr:uid="{00000000-0005-0000-0000-000028AA0000}"/>
    <cellStyle name="20% - Accent1 4 5 3 4 3 8 2" xfId="43743" xr:uid="{00000000-0005-0000-0000-000029AA0000}"/>
    <cellStyle name="20% - Accent1 4 5 3 4 3 9" xfId="43744" xr:uid="{00000000-0005-0000-0000-00002AAA0000}"/>
    <cellStyle name="20% - Accent1 4 5 3 4 4" xfId="43745" xr:uid="{00000000-0005-0000-0000-00002BAA0000}"/>
    <cellStyle name="20% - Accent1 4 5 3 4 4 2" xfId="43746" xr:uid="{00000000-0005-0000-0000-00002CAA0000}"/>
    <cellStyle name="20% - Accent1 4 5 3 4 4 2 2" xfId="43747" xr:uid="{00000000-0005-0000-0000-00002DAA0000}"/>
    <cellStyle name="20% - Accent1 4 5 3 4 4 2 2 2" xfId="43748" xr:uid="{00000000-0005-0000-0000-00002EAA0000}"/>
    <cellStyle name="20% - Accent1 4 5 3 4 4 2 3" xfId="43749" xr:uid="{00000000-0005-0000-0000-00002FAA0000}"/>
    <cellStyle name="20% - Accent1 4 5 3 4 4 3" xfId="43750" xr:uid="{00000000-0005-0000-0000-000030AA0000}"/>
    <cellStyle name="20% - Accent1 4 5 3 4 4 3 2" xfId="43751" xr:uid="{00000000-0005-0000-0000-000031AA0000}"/>
    <cellStyle name="20% - Accent1 4 5 3 4 4 4" xfId="43752" xr:uid="{00000000-0005-0000-0000-000032AA0000}"/>
    <cellStyle name="20% - Accent1 4 5 3 4 5" xfId="43753" xr:uid="{00000000-0005-0000-0000-000033AA0000}"/>
    <cellStyle name="20% - Accent1 4 5 3 4 5 2" xfId="43754" xr:uid="{00000000-0005-0000-0000-000034AA0000}"/>
    <cellStyle name="20% - Accent1 4 5 3 4 5 2 2" xfId="43755" xr:uid="{00000000-0005-0000-0000-000035AA0000}"/>
    <cellStyle name="20% - Accent1 4 5 3 4 5 2 2 2" xfId="43756" xr:uid="{00000000-0005-0000-0000-000036AA0000}"/>
    <cellStyle name="20% - Accent1 4 5 3 4 5 2 3" xfId="43757" xr:uid="{00000000-0005-0000-0000-000037AA0000}"/>
    <cellStyle name="20% - Accent1 4 5 3 4 5 3" xfId="43758" xr:uid="{00000000-0005-0000-0000-000038AA0000}"/>
    <cellStyle name="20% - Accent1 4 5 3 4 5 3 2" xfId="43759" xr:uid="{00000000-0005-0000-0000-000039AA0000}"/>
    <cellStyle name="20% - Accent1 4 5 3 4 5 4" xfId="43760" xr:uid="{00000000-0005-0000-0000-00003AAA0000}"/>
    <cellStyle name="20% - Accent1 4 5 3 4 6" xfId="43761" xr:uid="{00000000-0005-0000-0000-00003BAA0000}"/>
    <cellStyle name="20% - Accent1 4 5 3 4 6 2" xfId="43762" xr:uid="{00000000-0005-0000-0000-00003CAA0000}"/>
    <cellStyle name="20% - Accent1 4 5 3 4 6 2 2" xfId="43763" xr:uid="{00000000-0005-0000-0000-00003DAA0000}"/>
    <cellStyle name="20% - Accent1 4 5 3 4 6 2 2 2" xfId="43764" xr:uid="{00000000-0005-0000-0000-00003EAA0000}"/>
    <cellStyle name="20% - Accent1 4 5 3 4 6 2 3" xfId="43765" xr:uid="{00000000-0005-0000-0000-00003FAA0000}"/>
    <cellStyle name="20% - Accent1 4 5 3 4 6 3" xfId="43766" xr:uid="{00000000-0005-0000-0000-000040AA0000}"/>
    <cellStyle name="20% - Accent1 4 5 3 4 6 3 2" xfId="43767" xr:uid="{00000000-0005-0000-0000-000041AA0000}"/>
    <cellStyle name="20% - Accent1 4 5 3 4 6 4" xfId="43768" xr:uid="{00000000-0005-0000-0000-000042AA0000}"/>
    <cellStyle name="20% - Accent1 4 5 3 4 7" xfId="43769" xr:uid="{00000000-0005-0000-0000-000043AA0000}"/>
    <cellStyle name="20% - Accent1 4 5 3 4 7 2" xfId="43770" xr:uid="{00000000-0005-0000-0000-000044AA0000}"/>
    <cellStyle name="20% - Accent1 4 5 3 4 7 2 2" xfId="43771" xr:uid="{00000000-0005-0000-0000-000045AA0000}"/>
    <cellStyle name="20% - Accent1 4 5 3 4 7 3" xfId="43772" xr:uid="{00000000-0005-0000-0000-000046AA0000}"/>
    <cellStyle name="20% - Accent1 4 5 3 4 8" xfId="43773" xr:uid="{00000000-0005-0000-0000-000047AA0000}"/>
    <cellStyle name="20% - Accent1 4 5 3 4 8 2" xfId="43774" xr:uid="{00000000-0005-0000-0000-000048AA0000}"/>
    <cellStyle name="20% - Accent1 4 5 3 4 8 2 2" xfId="43775" xr:uid="{00000000-0005-0000-0000-000049AA0000}"/>
    <cellStyle name="20% - Accent1 4 5 3 4 8 3" xfId="43776" xr:uid="{00000000-0005-0000-0000-00004AAA0000}"/>
    <cellStyle name="20% - Accent1 4 5 3 4 9" xfId="43777" xr:uid="{00000000-0005-0000-0000-00004BAA0000}"/>
    <cellStyle name="20% - Accent1 4 5 3 4 9 2" xfId="43778" xr:uid="{00000000-0005-0000-0000-00004CAA0000}"/>
    <cellStyle name="20% - Accent1 4 5 3 5" xfId="43779" xr:uid="{00000000-0005-0000-0000-00004DAA0000}"/>
    <cellStyle name="20% - Accent1 4 5 3 5 2" xfId="43780" xr:uid="{00000000-0005-0000-0000-00004EAA0000}"/>
    <cellStyle name="20% - Accent1 4 5 3 5 2 2" xfId="43781" xr:uid="{00000000-0005-0000-0000-00004FAA0000}"/>
    <cellStyle name="20% - Accent1 4 5 3 5 2 2 2" xfId="43782" xr:uid="{00000000-0005-0000-0000-000050AA0000}"/>
    <cellStyle name="20% - Accent1 4 5 3 5 2 2 2 2" xfId="43783" xr:uid="{00000000-0005-0000-0000-000051AA0000}"/>
    <cellStyle name="20% - Accent1 4 5 3 5 2 2 3" xfId="43784" xr:uid="{00000000-0005-0000-0000-000052AA0000}"/>
    <cellStyle name="20% - Accent1 4 5 3 5 2 3" xfId="43785" xr:uid="{00000000-0005-0000-0000-000053AA0000}"/>
    <cellStyle name="20% - Accent1 4 5 3 5 2 3 2" xfId="43786" xr:uid="{00000000-0005-0000-0000-000054AA0000}"/>
    <cellStyle name="20% - Accent1 4 5 3 5 2 4" xfId="43787" xr:uid="{00000000-0005-0000-0000-000055AA0000}"/>
    <cellStyle name="20% - Accent1 4 5 3 5 3" xfId="43788" xr:uid="{00000000-0005-0000-0000-000056AA0000}"/>
    <cellStyle name="20% - Accent1 4 5 3 5 3 2" xfId="43789" xr:uid="{00000000-0005-0000-0000-000057AA0000}"/>
    <cellStyle name="20% - Accent1 4 5 3 5 3 2 2" xfId="43790" xr:uid="{00000000-0005-0000-0000-000058AA0000}"/>
    <cellStyle name="20% - Accent1 4 5 3 5 3 2 2 2" xfId="43791" xr:uid="{00000000-0005-0000-0000-000059AA0000}"/>
    <cellStyle name="20% - Accent1 4 5 3 5 3 2 3" xfId="43792" xr:uid="{00000000-0005-0000-0000-00005AAA0000}"/>
    <cellStyle name="20% - Accent1 4 5 3 5 3 3" xfId="43793" xr:uid="{00000000-0005-0000-0000-00005BAA0000}"/>
    <cellStyle name="20% - Accent1 4 5 3 5 3 3 2" xfId="43794" xr:uid="{00000000-0005-0000-0000-00005CAA0000}"/>
    <cellStyle name="20% - Accent1 4 5 3 5 3 4" xfId="43795" xr:uid="{00000000-0005-0000-0000-00005DAA0000}"/>
    <cellStyle name="20% - Accent1 4 5 3 5 4" xfId="43796" xr:uid="{00000000-0005-0000-0000-00005EAA0000}"/>
    <cellStyle name="20% - Accent1 4 5 3 5 4 2" xfId="43797" xr:uid="{00000000-0005-0000-0000-00005FAA0000}"/>
    <cellStyle name="20% - Accent1 4 5 3 5 4 2 2" xfId="43798" xr:uid="{00000000-0005-0000-0000-000060AA0000}"/>
    <cellStyle name="20% - Accent1 4 5 3 5 4 2 2 2" xfId="43799" xr:uid="{00000000-0005-0000-0000-000061AA0000}"/>
    <cellStyle name="20% - Accent1 4 5 3 5 4 2 3" xfId="43800" xr:uid="{00000000-0005-0000-0000-000062AA0000}"/>
    <cellStyle name="20% - Accent1 4 5 3 5 4 3" xfId="43801" xr:uid="{00000000-0005-0000-0000-000063AA0000}"/>
    <cellStyle name="20% - Accent1 4 5 3 5 4 3 2" xfId="43802" xr:uid="{00000000-0005-0000-0000-000064AA0000}"/>
    <cellStyle name="20% - Accent1 4 5 3 5 4 4" xfId="43803" xr:uid="{00000000-0005-0000-0000-000065AA0000}"/>
    <cellStyle name="20% - Accent1 4 5 3 5 5" xfId="43804" xr:uid="{00000000-0005-0000-0000-000066AA0000}"/>
    <cellStyle name="20% - Accent1 4 5 3 5 5 2" xfId="43805" xr:uid="{00000000-0005-0000-0000-000067AA0000}"/>
    <cellStyle name="20% - Accent1 4 5 3 5 5 2 2" xfId="43806" xr:uid="{00000000-0005-0000-0000-000068AA0000}"/>
    <cellStyle name="20% - Accent1 4 5 3 5 5 3" xfId="43807" xr:uid="{00000000-0005-0000-0000-000069AA0000}"/>
    <cellStyle name="20% - Accent1 4 5 3 5 6" xfId="43808" xr:uid="{00000000-0005-0000-0000-00006AAA0000}"/>
    <cellStyle name="20% - Accent1 4 5 3 5 6 2" xfId="43809" xr:uid="{00000000-0005-0000-0000-00006BAA0000}"/>
    <cellStyle name="20% - Accent1 4 5 3 5 6 2 2" xfId="43810" xr:uid="{00000000-0005-0000-0000-00006CAA0000}"/>
    <cellStyle name="20% - Accent1 4 5 3 5 6 3" xfId="43811" xr:uid="{00000000-0005-0000-0000-00006DAA0000}"/>
    <cellStyle name="20% - Accent1 4 5 3 5 7" xfId="43812" xr:uid="{00000000-0005-0000-0000-00006EAA0000}"/>
    <cellStyle name="20% - Accent1 4 5 3 5 7 2" xfId="43813" xr:uid="{00000000-0005-0000-0000-00006FAA0000}"/>
    <cellStyle name="20% - Accent1 4 5 3 5 8" xfId="43814" xr:uid="{00000000-0005-0000-0000-000070AA0000}"/>
    <cellStyle name="20% - Accent1 4 5 3 5 8 2" xfId="43815" xr:uid="{00000000-0005-0000-0000-000071AA0000}"/>
    <cellStyle name="20% - Accent1 4 5 3 5 9" xfId="43816" xr:uid="{00000000-0005-0000-0000-000072AA0000}"/>
    <cellStyle name="20% - Accent1 4 5 3 6" xfId="43817" xr:uid="{00000000-0005-0000-0000-000073AA0000}"/>
    <cellStyle name="20% - Accent1 4 5 3 6 2" xfId="43818" xr:uid="{00000000-0005-0000-0000-000074AA0000}"/>
    <cellStyle name="20% - Accent1 4 5 3 6 2 2" xfId="43819" xr:uid="{00000000-0005-0000-0000-000075AA0000}"/>
    <cellStyle name="20% - Accent1 4 5 3 6 2 2 2" xfId="43820" xr:uid="{00000000-0005-0000-0000-000076AA0000}"/>
    <cellStyle name="20% - Accent1 4 5 3 6 2 2 2 2" xfId="43821" xr:uid="{00000000-0005-0000-0000-000077AA0000}"/>
    <cellStyle name="20% - Accent1 4 5 3 6 2 2 3" xfId="43822" xr:uid="{00000000-0005-0000-0000-000078AA0000}"/>
    <cellStyle name="20% - Accent1 4 5 3 6 2 3" xfId="43823" xr:uid="{00000000-0005-0000-0000-000079AA0000}"/>
    <cellStyle name="20% - Accent1 4 5 3 6 2 3 2" xfId="43824" xr:uid="{00000000-0005-0000-0000-00007AAA0000}"/>
    <cellStyle name="20% - Accent1 4 5 3 6 2 4" xfId="43825" xr:uid="{00000000-0005-0000-0000-00007BAA0000}"/>
    <cellStyle name="20% - Accent1 4 5 3 6 3" xfId="43826" xr:uid="{00000000-0005-0000-0000-00007CAA0000}"/>
    <cellStyle name="20% - Accent1 4 5 3 6 3 2" xfId="43827" xr:uid="{00000000-0005-0000-0000-00007DAA0000}"/>
    <cellStyle name="20% - Accent1 4 5 3 6 3 2 2" xfId="43828" xr:uid="{00000000-0005-0000-0000-00007EAA0000}"/>
    <cellStyle name="20% - Accent1 4 5 3 6 3 2 2 2" xfId="43829" xr:uid="{00000000-0005-0000-0000-00007FAA0000}"/>
    <cellStyle name="20% - Accent1 4 5 3 6 3 2 3" xfId="43830" xr:uid="{00000000-0005-0000-0000-000080AA0000}"/>
    <cellStyle name="20% - Accent1 4 5 3 6 3 3" xfId="43831" xr:uid="{00000000-0005-0000-0000-000081AA0000}"/>
    <cellStyle name="20% - Accent1 4 5 3 6 3 3 2" xfId="43832" xr:uid="{00000000-0005-0000-0000-000082AA0000}"/>
    <cellStyle name="20% - Accent1 4 5 3 6 3 4" xfId="43833" xr:uid="{00000000-0005-0000-0000-000083AA0000}"/>
    <cellStyle name="20% - Accent1 4 5 3 6 4" xfId="43834" xr:uid="{00000000-0005-0000-0000-000084AA0000}"/>
    <cellStyle name="20% - Accent1 4 5 3 6 4 2" xfId="43835" xr:uid="{00000000-0005-0000-0000-000085AA0000}"/>
    <cellStyle name="20% - Accent1 4 5 3 6 4 2 2" xfId="43836" xr:uid="{00000000-0005-0000-0000-000086AA0000}"/>
    <cellStyle name="20% - Accent1 4 5 3 6 4 2 2 2" xfId="43837" xr:uid="{00000000-0005-0000-0000-000087AA0000}"/>
    <cellStyle name="20% - Accent1 4 5 3 6 4 2 3" xfId="43838" xr:uid="{00000000-0005-0000-0000-000088AA0000}"/>
    <cellStyle name="20% - Accent1 4 5 3 6 4 3" xfId="43839" xr:uid="{00000000-0005-0000-0000-000089AA0000}"/>
    <cellStyle name="20% - Accent1 4 5 3 6 4 3 2" xfId="43840" xr:uid="{00000000-0005-0000-0000-00008AAA0000}"/>
    <cellStyle name="20% - Accent1 4 5 3 6 4 4" xfId="43841" xr:uid="{00000000-0005-0000-0000-00008BAA0000}"/>
    <cellStyle name="20% - Accent1 4 5 3 6 5" xfId="43842" xr:uid="{00000000-0005-0000-0000-00008CAA0000}"/>
    <cellStyle name="20% - Accent1 4 5 3 6 5 2" xfId="43843" xr:uid="{00000000-0005-0000-0000-00008DAA0000}"/>
    <cellStyle name="20% - Accent1 4 5 3 6 5 2 2" xfId="43844" xr:uid="{00000000-0005-0000-0000-00008EAA0000}"/>
    <cellStyle name="20% - Accent1 4 5 3 6 5 3" xfId="43845" xr:uid="{00000000-0005-0000-0000-00008FAA0000}"/>
    <cellStyle name="20% - Accent1 4 5 3 6 6" xfId="43846" xr:uid="{00000000-0005-0000-0000-000090AA0000}"/>
    <cellStyle name="20% - Accent1 4 5 3 6 6 2" xfId="43847" xr:uid="{00000000-0005-0000-0000-000091AA0000}"/>
    <cellStyle name="20% - Accent1 4 5 3 6 6 2 2" xfId="43848" xr:uid="{00000000-0005-0000-0000-000092AA0000}"/>
    <cellStyle name="20% - Accent1 4 5 3 6 6 3" xfId="43849" xr:uid="{00000000-0005-0000-0000-000093AA0000}"/>
    <cellStyle name="20% - Accent1 4 5 3 6 7" xfId="43850" xr:uid="{00000000-0005-0000-0000-000094AA0000}"/>
    <cellStyle name="20% - Accent1 4 5 3 6 7 2" xfId="43851" xr:uid="{00000000-0005-0000-0000-000095AA0000}"/>
    <cellStyle name="20% - Accent1 4 5 3 6 8" xfId="43852" xr:uid="{00000000-0005-0000-0000-000096AA0000}"/>
    <cellStyle name="20% - Accent1 4 5 3 6 8 2" xfId="43853" xr:uid="{00000000-0005-0000-0000-000097AA0000}"/>
    <cellStyle name="20% - Accent1 4 5 3 6 9" xfId="43854" xr:uid="{00000000-0005-0000-0000-000098AA0000}"/>
    <cellStyle name="20% - Accent1 4 5 3 7" xfId="43855" xr:uid="{00000000-0005-0000-0000-000099AA0000}"/>
    <cellStyle name="20% - Accent1 4 5 3 7 2" xfId="43856" xr:uid="{00000000-0005-0000-0000-00009AAA0000}"/>
    <cellStyle name="20% - Accent1 4 5 3 7 2 2" xfId="43857" xr:uid="{00000000-0005-0000-0000-00009BAA0000}"/>
    <cellStyle name="20% - Accent1 4 5 3 7 2 2 2" xfId="43858" xr:uid="{00000000-0005-0000-0000-00009CAA0000}"/>
    <cellStyle name="20% - Accent1 4 5 3 7 2 3" xfId="43859" xr:uid="{00000000-0005-0000-0000-00009DAA0000}"/>
    <cellStyle name="20% - Accent1 4 5 3 7 3" xfId="43860" xr:uid="{00000000-0005-0000-0000-00009EAA0000}"/>
    <cellStyle name="20% - Accent1 4 5 3 7 3 2" xfId="43861" xr:uid="{00000000-0005-0000-0000-00009FAA0000}"/>
    <cellStyle name="20% - Accent1 4 5 3 7 4" xfId="43862" xr:uid="{00000000-0005-0000-0000-0000A0AA0000}"/>
    <cellStyle name="20% - Accent1 4 5 3 8" xfId="43863" xr:uid="{00000000-0005-0000-0000-0000A1AA0000}"/>
    <cellStyle name="20% - Accent1 4 5 3 8 2" xfId="43864" xr:uid="{00000000-0005-0000-0000-0000A2AA0000}"/>
    <cellStyle name="20% - Accent1 4 5 3 8 2 2" xfId="43865" xr:uid="{00000000-0005-0000-0000-0000A3AA0000}"/>
    <cellStyle name="20% - Accent1 4 5 3 8 2 2 2" xfId="43866" xr:uid="{00000000-0005-0000-0000-0000A4AA0000}"/>
    <cellStyle name="20% - Accent1 4 5 3 8 2 3" xfId="43867" xr:uid="{00000000-0005-0000-0000-0000A5AA0000}"/>
    <cellStyle name="20% - Accent1 4 5 3 8 3" xfId="43868" xr:uid="{00000000-0005-0000-0000-0000A6AA0000}"/>
    <cellStyle name="20% - Accent1 4 5 3 8 3 2" xfId="43869" xr:uid="{00000000-0005-0000-0000-0000A7AA0000}"/>
    <cellStyle name="20% - Accent1 4 5 3 8 4" xfId="43870" xr:uid="{00000000-0005-0000-0000-0000A8AA0000}"/>
    <cellStyle name="20% - Accent1 4 5 3 9" xfId="43871" xr:uid="{00000000-0005-0000-0000-0000A9AA0000}"/>
    <cellStyle name="20% - Accent1 4 5 3 9 2" xfId="43872" xr:uid="{00000000-0005-0000-0000-0000AAAA0000}"/>
    <cellStyle name="20% - Accent1 4 5 3 9 2 2" xfId="43873" xr:uid="{00000000-0005-0000-0000-0000ABAA0000}"/>
    <cellStyle name="20% - Accent1 4 5 3 9 2 2 2" xfId="43874" xr:uid="{00000000-0005-0000-0000-0000ACAA0000}"/>
    <cellStyle name="20% - Accent1 4 5 3 9 2 3" xfId="43875" xr:uid="{00000000-0005-0000-0000-0000ADAA0000}"/>
    <cellStyle name="20% - Accent1 4 5 3 9 3" xfId="43876" xr:uid="{00000000-0005-0000-0000-0000AEAA0000}"/>
    <cellStyle name="20% - Accent1 4 5 3 9 3 2" xfId="43877" xr:uid="{00000000-0005-0000-0000-0000AFAA0000}"/>
    <cellStyle name="20% - Accent1 4 5 3 9 4" xfId="43878" xr:uid="{00000000-0005-0000-0000-0000B0AA0000}"/>
    <cellStyle name="20% - Accent1 4 5 4" xfId="43879" xr:uid="{00000000-0005-0000-0000-0000B1AA0000}"/>
    <cellStyle name="20% - Accent1 4 5 4 10" xfId="43880" xr:uid="{00000000-0005-0000-0000-0000B2AA0000}"/>
    <cellStyle name="20% - Accent1 4 5 4 10 2" xfId="43881" xr:uid="{00000000-0005-0000-0000-0000B3AA0000}"/>
    <cellStyle name="20% - Accent1 4 5 4 11" xfId="43882" xr:uid="{00000000-0005-0000-0000-0000B4AA0000}"/>
    <cellStyle name="20% - Accent1 4 5 4 2" xfId="43883" xr:uid="{00000000-0005-0000-0000-0000B5AA0000}"/>
    <cellStyle name="20% - Accent1 4 5 4 2 2" xfId="43884" xr:uid="{00000000-0005-0000-0000-0000B6AA0000}"/>
    <cellStyle name="20% - Accent1 4 5 4 2 2 2" xfId="43885" xr:uid="{00000000-0005-0000-0000-0000B7AA0000}"/>
    <cellStyle name="20% - Accent1 4 5 4 2 2 2 2" xfId="43886" xr:uid="{00000000-0005-0000-0000-0000B8AA0000}"/>
    <cellStyle name="20% - Accent1 4 5 4 2 2 2 2 2" xfId="43887" xr:uid="{00000000-0005-0000-0000-0000B9AA0000}"/>
    <cellStyle name="20% - Accent1 4 5 4 2 2 2 3" xfId="43888" xr:uid="{00000000-0005-0000-0000-0000BAAA0000}"/>
    <cellStyle name="20% - Accent1 4 5 4 2 2 3" xfId="43889" xr:uid="{00000000-0005-0000-0000-0000BBAA0000}"/>
    <cellStyle name="20% - Accent1 4 5 4 2 2 3 2" xfId="43890" xr:uid="{00000000-0005-0000-0000-0000BCAA0000}"/>
    <cellStyle name="20% - Accent1 4 5 4 2 2 4" xfId="43891" xr:uid="{00000000-0005-0000-0000-0000BDAA0000}"/>
    <cellStyle name="20% - Accent1 4 5 4 2 3" xfId="43892" xr:uid="{00000000-0005-0000-0000-0000BEAA0000}"/>
    <cellStyle name="20% - Accent1 4 5 4 2 3 2" xfId="43893" xr:uid="{00000000-0005-0000-0000-0000BFAA0000}"/>
    <cellStyle name="20% - Accent1 4 5 4 2 3 2 2" xfId="43894" xr:uid="{00000000-0005-0000-0000-0000C0AA0000}"/>
    <cellStyle name="20% - Accent1 4 5 4 2 3 2 2 2" xfId="43895" xr:uid="{00000000-0005-0000-0000-0000C1AA0000}"/>
    <cellStyle name="20% - Accent1 4 5 4 2 3 2 3" xfId="43896" xr:uid="{00000000-0005-0000-0000-0000C2AA0000}"/>
    <cellStyle name="20% - Accent1 4 5 4 2 3 3" xfId="43897" xr:uid="{00000000-0005-0000-0000-0000C3AA0000}"/>
    <cellStyle name="20% - Accent1 4 5 4 2 3 3 2" xfId="43898" xr:uid="{00000000-0005-0000-0000-0000C4AA0000}"/>
    <cellStyle name="20% - Accent1 4 5 4 2 3 4" xfId="43899" xr:uid="{00000000-0005-0000-0000-0000C5AA0000}"/>
    <cellStyle name="20% - Accent1 4 5 4 2 4" xfId="43900" xr:uid="{00000000-0005-0000-0000-0000C6AA0000}"/>
    <cellStyle name="20% - Accent1 4 5 4 2 4 2" xfId="43901" xr:uid="{00000000-0005-0000-0000-0000C7AA0000}"/>
    <cellStyle name="20% - Accent1 4 5 4 2 4 2 2" xfId="43902" xr:uid="{00000000-0005-0000-0000-0000C8AA0000}"/>
    <cellStyle name="20% - Accent1 4 5 4 2 4 2 2 2" xfId="43903" xr:uid="{00000000-0005-0000-0000-0000C9AA0000}"/>
    <cellStyle name="20% - Accent1 4 5 4 2 4 2 3" xfId="43904" xr:uid="{00000000-0005-0000-0000-0000CAAA0000}"/>
    <cellStyle name="20% - Accent1 4 5 4 2 4 3" xfId="43905" xr:uid="{00000000-0005-0000-0000-0000CBAA0000}"/>
    <cellStyle name="20% - Accent1 4 5 4 2 4 3 2" xfId="43906" xr:uid="{00000000-0005-0000-0000-0000CCAA0000}"/>
    <cellStyle name="20% - Accent1 4 5 4 2 4 4" xfId="43907" xr:uid="{00000000-0005-0000-0000-0000CDAA0000}"/>
    <cellStyle name="20% - Accent1 4 5 4 2 5" xfId="43908" xr:uid="{00000000-0005-0000-0000-0000CEAA0000}"/>
    <cellStyle name="20% - Accent1 4 5 4 2 5 2" xfId="43909" xr:uid="{00000000-0005-0000-0000-0000CFAA0000}"/>
    <cellStyle name="20% - Accent1 4 5 4 2 5 2 2" xfId="43910" xr:uid="{00000000-0005-0000-0000-0000D0AA0000}"/>
    <cellStyle name="20% - Accent1 4 5 4 2 5 3" xfId="43911" xr:uid="{00000000-0005-0000-0000-0000D1AA0000}"/>
    <cellStyle name="20% - Accent1 4 5 4 2 6" xfId="43912" xr:uid="{00000000-0005-0000-0000-0000D2AA0000}"/>
    <cellStyle name="20% - Accent1 4 5 4 2 6 2" xfId="43913" xr:uid="{00000000-0005-0000-0000-0000D3AA0000}"/>
    <cellStyle name="20% - Accent1 4 5 4 2 6 2 2" xfId="43914" xr:uid="{00000000-0005-0000-0000-0000D4AA0000}"/>
    <cellStyle name="20% - Accent1 4 5 4 2 6 3" xfId="43915" xr:uid="{00000000-0005-0000-0000-0000D5AA0000}"/>
    <cellStyle name="20% - Accent1 4 5 4 2 7" xfId="43916" xr:uid="{00000000-0005-0000-0000-0000D6AA0000}"/>
    <cellStyle name="20% - Accent1 4 5 4 2 7 2" xfId="43917" xr:uid="{00000000-0005-0000-0000-0000D7AA0000}"/>
    <cellStyle name="20% - Accent1 4 5 4 2 8" xfId="43918" xr:uid="{00000000-0005-0000-0000-0000D8AA0000}"/>
    <cellStyle name="20% - Accent1 4 5 4 2 8 2" xfId="43919" xr:uid="{00000000-0005-0000-0000-0000D9AA0000}"/>
    <cellStyle name="20% - Accent1 4 5 4 2 9" xfId="43920" xr:uid="{00000000-0005-0000-0000-0000DAAA0000}"/>
    <cellStyle name="20% - Accent1 4 5 4 3" xfId="43921" xr:uid="{00000000-0005-0000-0000-0000DBAA0000}"/>
    <cellStyle name="20% - Accent1 4 5 4 3 2" xfId="43922" xr:uid="{00000000-0005-0000-0000-0000DCAA0000}"/>
    <cellStyle name="20% - Accent1 4 5 4 3 2 2" xfId="43923" xr:uid="{00000000-0005-0000-0000-0000DDAA0000}"/>
    <cellStyle name="20% - Accent1 4 5 4 3 2 2 2" xfId="43924" xr:uid="{00000000-0005-0000-0000-0000DEAA0000}"/>
    <cellStyle name="20% - Accent1 4 5 4 3 2 2 2 2" xfId="43925" xr:uid="{00000000-0005-0000-0000-0000DFAA0000}"/>
    <cellStyle name="20% - Accent1 4 5 4 3 2 2 3" xfId="43926" xr:uid="{00000000-0005-0000-0000-0000E0AA0000}"/>
    <cellStyle name="20% - Accent1 4 5 4 3 2 3" xfId="43927" xr:uid="{00000000-0005-0000-0000-0000E1AA0000}"/>
    <cellStyle name="20% - Accent1 4 5 4 3 2 3 2" xfId="43928" xr:uid="{00000000-0005-0000-0000-0000E2AA0000}"/>
    <cellStyle name="20% - Accent1 4 5 4 3 2 4" xfId="43929" xr:uid="{00000000-0005-0000-0000-0000E3AA0000}"/>
    <cellStyle name="20% - Accent1 4 5 4 3 3" xfId="43930" xr:uid="{00000000-0005-0000-0000-0000E4AA0000}"/>
    <cellStyle name="20% - Accent1 4 5 4 3 3 2" xfId="43931" xr:uid="{00000000-0005-0000-0000-0000E5AA0000}"/>
    <cellStyle name="20% - Accent1 4 5 4 3 3 2 2" xfId="43932" xr:uid="{00000000-0005-0000-0000-0000E6AA0000}"/>
    <cellStyle name="20% - Accent1 4 5 4 3 3 2 2 2" xfId="43933" xr:uid="{00000000-0005-0000-0000-0000E7AA0000}"/>
    <cellStyle name="20% - Accent1 4 5 4 3 3 2 3" xfId="43934" xr:uid="{00000000-0005-0000-0000-0000E8AA0000}"/>
    <cellStyle name="20% - Accent1 4 5 4 3 3 3" xfId="43935" xr:uid="{00000000-0005-0000-0000-0000E9AA0000}"/>
    <cellStyle name="20% - Accent1 4 5 4 3 3 3 2" xfId="43936" xr:uid="{00000000-0005-0000-0000-0000EAAA0000}"/>
    <cellStyle name="20% - Accent1 4 5 4 3 3 4" xfId="43937" xr:uid="{00000000-0005-0000-0000-0000EBAA0000}"/>
    <cellStyle name="20% - Accent1 4 5 4 3 4" xfId="43938" xr:uid="{00000000-0005-0000-0000-0000ECAA0000}"/>
    <cellStyle name="20% - Accent1 4 5 4 3 4 2" xfId="43939" xr:uid="{00000000-0005-0000-0000-0000EDAA0000}"/>
    <cellStyle name="20% - Accent1 4 5 4 3 4 2 2" xfId="43940" xr:uid="{00000000-0005-0000-0000-0000EEAA0000}"/>
    <cellStyle name="20% - Accent1 4 5 4 3 4 2 2 2" xfId="43941" xr:uid="{00000000-0005-0000-0000-0000EFAA0000}"/>
    <cellStyle name="20% - Accent1 4 5 4 3 4 2 3" xfId="43942" xr:uid="{00000000-0005-0000-0000-0000F0AA0000}"/>
    <cellStyle name="20% - Accent1 4 5 4 3 4 3" xfId="43943" xr:uid="{00000000-0005-0000-0000-0000F1AA0000}"/>
    <cellStyle name="20% - Accent1 4 5 4 3 4 3 2" xfId="43944" xr:uid="{00000000-0005-0000-0000-0000F2AA0000}"/>
    <cellStyle name="20% - Accent1 4 5 4 3 4 4" xfId="43945" xr:uid="{00000000-0005-0000-0000-0000F3AA0000}"/>
    <cellStyle name="20% - Accent1 4 5 4 3 5" xfId="43946" xr:uid="{00000000-0005-0000-0000-0000F4AA0000}"/>
    <cellStyle name="20% - Accent1 4 5 4 3 5 2" xfId="43947" xr:uid="{00000000-0005-0000-0000-0000F5AA0000}"/>
    <cellStyle name="20% - Accent1 4 5 4 3 5 2 2" xfId="43948" xr:uid="{00000000-0005-0000-0000-0000F6AA0000}"/>
    <cellStyle name="20% - Accent1 4 5 4 3 5 3" xfId="43949" xr:uid="{00000000-0005-0000-0000-0000F7AA0000}"/>
    <cellStyle name="20% - Accent1 4 5 4 3 6" xfId="43950" xr:uid="{00000000-0005-0000-0000-0000F8AA0000}"/>
    <cellStyle name="20% - Accent1 4 5 4 3 6 2" xfId="43951" xr:uid="{00000000-0005-0000-0000-0000F9AA0000}"/>
    <cellStyle name="20% - Accent1 4 5 4 3 6 2 2" xfId="43952" xr:uid="{00000000-0005-0000-0000-0000FAAA0000}"/>
    <cellStyle name="20% - Accent1 4 5 4 3 6 3" xfId="43953" xr:uid="{00000000-0005-0000-0000-0000FBAA0000}"/>
    <cellStyle name="20% - Accent1 4 5 4 3 7" xfId="43954" xr:uid="{00000000-0005-0000-0000-0000FCAA0000}"/>
    <cellStyle name="20% - Accent1 4 5 4 3 7 2" xfId="43955" xr:uid="{00000000-0005-0000-0000-0000FDAA0000}"/>
    <cellStyle name="20% - Accent1 4 5 4 3 8" xfId="43956" xr:uid="{00000000-0005-0000-0000-0000FEAA0000}"/>
    <cellStyle name="20% - Accent1 4 5 4 3 8 2" xfId="43957" xr:uid="{00000000-0005-0000-0000-0000FFAA0000}"/>
    <cellStyle name="20% - Accent1 4 5 4 3 9" xfId="43958" xr:uid="{00000000-0005-0000-0000-000000AB0000}"/>
    <cellStyle name="20% - Accent1 4 5 4 4" xfId="43959" xr:uid="{00000000-0005-0000-0000-000001AB0000}"/>
    <cellStyle name="20% - Accent1 4 5 4 4 2" xfId="43960" xr:uid="{00000000-0005-0000-0000-000002AB0000}"/>
    <cellStyle name="20% - Accent1 4 5 4 4 2 2" xfId="43961" xr:uid="{00000000-0005-0000-0000-000003AB0000}"/>
    <cellStyle name="20% - Accent1 4 5 4 4 2 2 2" xfId="43962" xr:uid="{00000000-0005-0000-0000-000004AB0000}"/>
    <cellStyle name="20% - Accent1 4 5 4 4 2 3" xfId="43963" xr:uid="{00000000-0005-0000-0000-000005AB0000}"/>
    <cellStyle name="20% - Accent1 4 5 4 4 3" xfId="43964" xr:uid="{00000000-0005-0000-0000-000006AB0000}"/>
    <cellStyle name="20% - Accent1 4 5 4 4 3 2" xfId="43965" xr:uid="{00000000-0005-0000-0000-000007AB0000}"/>
    <cellStyle name="20% - Accent1 4 5 4 4 4" xfId="43966" xr:uid="{00000000-0005-0000-0000-000008AB0000}"/>
    <cellStyle name="20% - Accent1 4 5 4 5" xfId="43967" xr:uid="{00000000-0005-0000-0000-000009AB0000}"/>
    <cellStyle name="20% - Accent1 4 5 4 5 2" xfId="43968" xr:uid="{00000000-0005-0000-0000-00000AAB0000}"/>
    <cellStyle name="20% - Accent1 4 5 4 5 2 2" xfId="43969" xr:uid="{00000000-0005-0000-0000-00000BAB0000}"/>
    <cellStyle name="20% - Accent1 4 5 4 5 2 2 2" xfId="43970" xr:uid="{00000000-0005-0000-0000-00000CAB0000}"/>
    <cellStyle name="20% - Accent1 4 5 4 5 2 3" xfId="43971" xr:uid="{00000000-0005-0000-0000-00000DAB0000}"/>
    <cellStyle name="20% - Accent1 4 5 4 5 3" xfId="43972" xr:uid="{00000000-0005-0000-0000-00000EAB0000}"/>
    <cellStyle name="20% - Accent1 4 5 4 5 3 2" xfId="43973" xr:uid="{00000000-0005-0000-0000-00000FAB0000}"/>
    <cellStyle name="20% - Accent1 4 5 4 5 4" xfId="43974" xr:uid="{00000000-0005-0000-0000-000010AB0000}"/>
    <cellStyle name="20% - Accent1 4 5 4 6" xfId="43975" xr:uid="{00000000-0005-0000-0000-000011AB0000}"/>
    <cellStyle name="20% - Accent1 4 5 4 6 2" xfId="43976" xr:uid="{00000000-0005-0000-0000-000012AB0000}"/>
    <cellStyle name="20% - Accent1 4 5 4 6 2 2" xfId="43977" xr:uid="{00000000-0005-0000-0000-000013AB0000}"/>
    <cellStyle name="20% - Accent1 4 5 4 6 2 2 2" xfId="43978" xr:uid="{00000000-0005-0000-0000-000014AB0000}"/>
    <cellStyle name="20% - Accent1 4 5 4 6 2 3" xfId="43979" xr:uid="{00000000-0005-0000-0000-000015AB0000}"/>
    <cellStyle name="20% - Accent1 4 5 4 6 3" xfId="43980" xr:uid="{00000000-0005-0000-0000-000016AB0000}"/>
    <cellStyle name="20% - Accent1 4 5 4 6 3 2" xfId="43981" xr:uid="{00000000-0005-0000-0000-000017AB0000}"/>
    <cellStyle name="20% - Accent1 4 5 4 6 4" xfId="43982" xr:uid="{00000000-0005-0000-0000-000018AB0000}"/>
    <cellStyle name="20% - Accent1 4 5 4 7" xfId="43983" xr:uid="{00000000-0005-0000-0000-000019AB0000}"/>
    <cellStyle name="20% - Accent1 4 5 4 7 2" xfId="43984" xr:uid="{00000000-0005-0000-0000-00001AAB0000}"/>
    <cellStyle name="20% - Accent1 4 5 4 7 2 2" xfId="43985" xr:uid="{00000000-0005-0000-0000-00001BAB0000}"/>
    <cellStyle name="20% - Accent1 4 5 4 7 3" xfId="43986" xr:uid="{00000000-0005-0000-0000-00001CAB0000}"/>
    <cellStyle name="20% - Accent1 4 5 4 8" xfId="43987" xr:uid="{00000000-0005-0000-0000-00001DAB0000}"/>
    <cellStyle name="20% - Accent1 4 5 4 8 2" xfId="43988" xr:uid="{00000000-0005-0000-0000-00001EAB0000}"/>
    <cellStyle name="20% - Accent1 4 5 4 8 2 2" xfId="43989" xr:uid="{00000000-0005-0000-0000-00001FAB0000}"/>
    <cellStyle name="20% - Accent1 4 5 4 8 3" xfId="43990" xr:uid="{00000000-0005-0000-0000-000020AB0000}"/>
    <cellStyle name="20% - Accent1 4 5 4 9" xfId="43991" xr:uid="{00000000-0005-0000-0000-000021AB0000}"/>
    <cellStyle name="20% - Accent1 4 5 4 9 2" xfId="43992" xr:uid="{00000000-0005-0000-0000-000022AB0000}"/>
    <cellStyle name="20% - Accent1 4 5 5" xfId="43993" xr:uid="{00000000-0005-0000-0000-000023AB0000}"/>
    <cellStyle name="20% - Accent1 4 5 5 10" xfId="43994" xr:uid="{00000000-0005-0000-0000-000024AB0000}"/>
    <cellStyle name="20% - Accent1 4 5 5 10 2" xfId="43995" xr:uid="{00000000-0005-0000-0000-000025AB0000}"/>
    <cellStyle name="20% - Accent1 4 5 5 11" xfId="43996" xr:uid="{00000000-0005-0000-0000-000026AB0000}"/>
    <cellStyle name="20% - Accent1 4 5 5 2" xfId="43997" xr:uid="{00000000-0005-0000-0000-000027AB0000}"/>
    <cellStyle name="20% - Accent1 4 5 5 2 2" xfId="43998" xr:uid="{00000000-0005-0000-0000-000028AB0000}"/>
    <cellStyle name="20% - Accent1 4 5 5 2 2 2" xfId="43999" xr:uid="{00000000-0005-0000-0000-000029AB0000}"/>
    <cellStyle name="20% - Accent1 4 5 5 2 2 2 2" xfId="44000" xr:uid="{00000000-0005-0000-0000-00002AAB0000}"/>
    <cellStyle name="20% - Accent1 4 5 5 2 2 2 2 2" xfId="44001" xr:uid="{00000000-0005-0000-0000-00002BAB0000}"/>
    <cellStyle name="20% - Accent1 4 5 5 2 2 2 3" xfId="44002" xr:uid="{00000000-0005-0000-0000-00002CAB0000}"/>
    <cellStyle name="20% - Accent1 4 5 5 2 2 3" xfId="44003" xr:uid="{00000000-0005-0000-0000-00002DAB0000}"/>
    <cellStyle name="20% - Accent1 4 5 5 2 2 3 2" xfId="44004" xr:uid="{00000000-0005-0000-0000-00002EAB0000}"/>
    <cellStyle name="20% - Accent1 4 5 5 2 2 4" xfId="44005" xr:uid="{00000000-0005-0000-0000-00002FAB0000}"/>
    <cellStyle name="20% - Accent1 4 5 5 2 3" xfId="44006" xr:uid="{00000000-0005-0000-0000-000030AB0000}"/>
    <cellStyle name="20% - Accent1 4 5 5 2 3 2" xfId="44007" xr:uid="{00000000-0005-0000-0000-000031AB0000}"/>
    <cellStyle name="20% - Accent1 4 5 5 2 3 2 2" xfId="44008" xr:uid="{00000000-0005-0000-0000-000032AB0000}"/>
    <cellStyle name="20% - Accent1 4 5 5 2 3 2 2 2" xfId="44009" xr:uid="{00000000-0005-0000-0000-000033AB0000}"/>
    <cellStyle name="20% - Accent1 4 5 5 2 3 2 3" xfId="44010" xr:uid="{00000000-0005-0000-0000-000034AB0000}"/>
    <cellStyle name="20% - Accent1 4 5 5 2 3 3" xfId="44011" xr:uid="{00000000-0005-0000-0000-000035AB0000}"/>
    <cellStyle name="20% - Accent1 4 5 5 2 3 3 2" xfId="44012" xr:uid="{00000000-0005-0000-0000-000036AB0000}"/>
    <cellStyle name="20% - Accent1 4 5 5 2 3 4" xfId="44013" xr:uid="{00000000-0005-0000-0000-000037AB0000}"/>
    <cellStyle name="20% - Accent1 4 5 5 2 4" xfId="44014" xr:uid="{00000000-0005-0000-0000-000038AB0000}"/>
    <cellStyle name="20% - Accent1 4 5 5 2 4 2" xfId="44015" xr:uid="{00000000-0005-0000-0000-000039AB0000}"/>
    <cellStyle name="20% - Accent1 4 5 5 2 4 2 2" xfId="44016" xr:uid="{00000000-0005-0000-0000-00003AAB0000}"/>
    <cellStyle name="20% - Accent1 4 5 5 2 4 2 2 2" xfId="44017" xr:uid="{00000000-0005-0000-0000-00003BAB0000}"/>
    <cellStyle name="20% - Accent1 4 5 5 2 4 2 3" xfId="44018" xr:uid="{00000000-0005-0000-0000-00003CAB0000}"/>
    <cellStyle name="20% - Accent1 4 5 5 2 4 3" xfId="44019" xr:uid="{00000000-0005-0000-0000-00003DAB0000}"/>
    <cellStyle name="20% - Accent1 4 5 5 2 4 3 2" xfId="44020" xr:uid="{00000000-0005-0000-0000-00003EAB0000}"/>
    <cellStyle name="20% - Accent1 4 5 5 2 4 4" xfId="44021" xr:uid="{00000000-0005-0000-0000-00003FAB0000}"/>
    <cellStyle name="20% - Accent1 4 5 5 2 5" xfId="44022" xr:uid="{00000000-0005-0000-0000-000040AB0000}"/>
    <cellStyle name="20% - Accent1 4 5 5 2 5 2" xfId="44023" xr:uid="{00000000-0005-0000-0000-000041AB0000}"/>
    <cellStyle name="20% - Accent1 4 5 5 2 5 2 2" xfId="44024" xr:uid="{00000000-0005-0000-0000-000042AB0000}"/>
    <cellStyle name="20% - Accent1 4 5 5 2 5 3" xfId="44025" xr:uid="{00000000-0005-0000-0000-000043AB0000}"/>
    <cellStyle name="20% - Accent1 4 5 5 2 6" xfId="44026" xr:uid="{00000000-0005-0000-0000-000044AB0000}"/>
    <cellStyle name="20% - Accent1 4 5 5 2 6 2" xfId="44027" xr:uid="{00000000-0005-0000-0000-000045AB0000}"/>
    <cellStyle name="20% - Accent1 4 5 5 2 6 2 2" xfId="44028" xr:uid="{00000000-0005-0000-0000-000046AB0000}"/>
    <cellStyle name="20% - Accent1 4 5 5 2 6 3" xfId="44029" xr:uid="{00000000-0005-0000-0000-000047AB0000}"/>
    <cellStyle name="20% - Accent1 4 5 5 2 7" xfId="44030" xr:uid="{00000000-0005-0000-0000-000048AB0000}"/>
    <cellStyle name="20% - Accent1 4 5 5 2 7 2" xfId="44031" xr:uid="{00000000-0005-0000-0000-000049AB0000}"/>
    <cellStyle name="20% - Accent1 4 5 5 2 8" xfId="44032" xr:uid="{00000000-0005-0000-0000-00004AAB0000}"/>
    <cellStyle name="20% - Accent1 4 5 5 2 8 2" xfId="44033" xr:uid="{00000000-0005-0000-0000-00004BAB0000}"/>
    <cellStyle name="20% - Accent1 4 5 5 2 9" xfId="44034" xr:uid="{00000000-0005-0000-0000-00004CAB0000}"/>
    <cellStyle name="20% - Accent1 4 5 5 3" xfId="44035" xr:uid="{00000000-0005-0000-0000-00004DAB0000}"/>
    <cellStyle name="20% - Accent1 4 5 5 3 2" xfId="44036" xr:uid="{00000000-0005-0000-0000-00004EAB0000}"/>
    <cellStyle name="20% - Accent1 4 5 5 3 2 2" xfId="44037" xr:uid="{00000000-0005-0000-0000-00004FAB0000}"/>
    <cellStyle name="20% - Accent1 4 5 5 3 2 2 2" xfId="44038" xr:uid="{00000000-0005-0000-0000-000050AB0000}"/>
    <cellStyle name="20% - Accent1 4 5 5 3 2 2 2 2" xfId="44039" xr:uid="{00000000-0005-0000-0000-000051AB0000}"/>
    <cellStyle name="20% - Accent1 4 5 5 3 2 2 3" xfId="44040" xr:uid="{00000000-0005-0000-0000-000052AB0000}"/>
    <cellStyle name="20% - Accent1 4 5 5 3 2 3" xfId="44041" xr:uid="{00000000-0005-0000-0000-000053AB0000}"/>
    <cellStyle name="20% - Accent1 4 5 5 3 2 3 2" xfId="44042" xr:uid="{00000000-0005-0000-0000-000054AB0000}"/>
    <cellStyle name="20% - Accent1 4 5 5 3 2 4" xfId="44043" xr:uid="{00000000-0005-0000-0000-000055AB0000}"/>
    <cellStyle name="20% - Accent1 4 5 5 3 3" xfId="44044" xr:uid="{00000000-0005-0000-0000-000056AB0000}"/>
    <cellStyle name="20% - Accent1 4 5 5 3 3 2" xfId="44045" xr:uid="{00000000-0005-0000-0000-000057AB0000}"/>
    <cellStyle name="20% - Accent1 4 5 5 3 3 2 2" xfId="44046" xr:uid="{00000000-0005-0000-0000-000058AB0000}"/>
    <cellStyle name="20% - Accent1 4 5 5 3 3 2 2 2" xfId="44047" xr:uid="{00000000-0005-0000-0000-000059AB0000}"/>
    <cellStyle name="20% - Accent1 4 5 5 3 3 2 3" xfId="44048" xr:uid="{00000000-0005-0000-0000-00005AAB0000}"/>
    <cellStyle name="20% - Accent1 4 5 5 3 3 3" xfId="44049" xr:uid="{00000000-0005-0000-0000-00005BAB0000}"/>
    <cellStyle name="20% - Accent1 4 5 5 3 3 3 2" xfId="44050" xr:uid="{00000000-0005-0000-0000-00005CAB0000}"/>
    <cellStyle name="20% - Accent1 4 5 5 3 3 4" xfId="44051" xr:uid="{00000000-0005-0000-0000-00005DAB0000}"/>
    <cellStyle name="20% - Accent1 4 5 5 3 4" xfId="44052" xr:uid="{00000000-0005-0000-0000-00005EAB0000}"/>
    <cellStyle name="20% - Accent1 4 5 5 3 4 2" xfId="44053" xr:uid="{00000000-0005-0000-0000-00005FAB0000}"/>
    <cellStyle name="20% - Accent1 4 5 5 3 4 2 2" xfId="44054" xr:uid="{00000000-0005-0000-0000-000060AB0000}"/>
    <cellStyle name="20% - Accent1 4 5 5 3 4 2 2 2" xfId="44055" xr:uid="{00000000-0005-0000-0000-000061AB0000}"/>
    <cellStyle name="20% - Accent1 4 5 5 3 4 2 3" xfId="44056" xr:uid="{00000000-0005-0000-0000-000062AB0000}"/>
    <cellStyle name="20% - Accent1 4 5 5 3 4 3" xfId="44057" xr:uid="{00000000-0005-0000-0000-000063AB0000}"/>
    <cellStyle name="20% - Accent1 4 5 5 3 4 3 2" xfId="44058" xr:uid="{00000000-0005-0000-0000-000064AB0000}"/>
    <cellStyle name="20% - Accent1 4 5 5 3 4 4" xfId="44059" xr:uid="{00000000-0005-0000-0000-000065AB0000}"/>
    <cellStyle name="20% - Accent1 4 5 5 3 5" xfId="44060" xr:uid="{00000000-0005-0000-0000-000066AB0000}"/>
    <cellStyle name="20% - Accent1 4 5 5 3 5 2" xfId="44061" xr:uid="{00000000-0005-0000-0000-000067AB0000}"/>
    <cellStyle name="20% - Accent1 4 5 5 3 5 2 2" xfId="44062" xr:uid="{00000000-0005-0000-0000-000068AB0000}"/>
    <cellStyle name="20% - Accent1 4 5 5 3 5 3" xfId="44063" xr:uid="{00000000-0005-0000-0000-000069AB0000}"/>
    <cellStyle name="20% - Accent1 4 5 5 3 6" xfId="44064" xr:uid="{00000000-0005-0000-0000-00006AAB0000}"/>
    <cellStyle name="20% - Accent1 4 5 5 3 6 2" xfId="44065" xr:uid="{00000000-0005-0000-0000-00006BAB0000}"/>
    <cellStyle name="20% - Accent1 4 5 5 3 6 2 2" xfId="44066" xr:uid="{00000000-0005-0000-0000-00006CAB0000}"/>
    <cellStyle name="20% - Accent1 4 5 5 3 6 3" xfId="44067" xr:uid="{00000000-0005-0000-0000-00006DAB0000}"/>
    <cellStyle name="20% - Accent1 4 5 5 3 7" xfId="44068" xr:uid="{00000000-0005-0000-0000-00006EAB0000}"/>
    <cellStyle name="20% - Accent1 4 5 5 3 7 2" xfId="44069" xr:uid="{00000000-0005-0000-0000-00006FAB0000}"/>
    <cellStyle name="20% - Accent1 4 5 5 3 8" xfId="44070" xr:uid="{00000000-0005-0000-0000-000070AB0000}"/>
    <cellStyle name="20% - Accent1 4 5 5 3 8 2" xfId="44071" xr:uid="{00000000-0005-0000-0000-000071AB0000}"/>
    <cellStyle name="20% - Accent1 4 5 5 3 9" xfId="44072" xr:uid="{00000000-0005-0000-0000-000072AB0000}"/>
    <cellStyle name="20% - Accent1 4 5 5 4" xfId="44073" xr:uid="{00000000-0005-0000-0000-000073AB0000}"/>
    <cellStyle name="20% - Accent1 4 5 5 4 2" xfId="44074" xr:uid="{00000000-0005-0000-0000-000074AB0000}"/>
    <cellStyle name="20% - Accent1 4 5 5 4 2 2" xfId="44075" xr:uid="{00000000-0005-0000-0000-000075AB0000}"/>
    <cellStyle name="20% - Accent1 4 5 5 4 2 2 2" xfId="44076" xr:uid="{00000000-0005-0000-0000-000076AB0000}"/>
    <cellStyle name="20% - Accent1 4 5 5 4 2 3" xfId="44077" xr:uid="{00000000-0005-0000-0000-000077AB0000}"/>
    <cellStyle name="20% - Accent1 4 5 5 4 3" xfId="44078" xr:uid="{00000000-0005-0000-0000-000078AB0000}"/>
    <cellStyle name="20% - Accent1 4 5 5 4 3 2" xfId="44079" xr:uid="{00000000-0005-0000-0000-000079AB0000}"/>
    <cellStyle name="20% - Accent1 4 5 5 4 4" xfId="44080" xr:uid="{00000000-0005-0000-0000-00007AAB0000}"/>
    <cellStyle name="20% - Accent1 4 5 5 5" xfId="44081" xr:uid="{00000000-0005-0000-0000-00007BAB0000}"/>
    <cellStyle name="20% - Accent1 4 5 5 5 2" xfId="44082" xr:uid="{00000000-0005-0000-0000-00007CAB0000}"/>
    <cellStyle name="20% - Accent1 4 5 5 5 2 2" xfId="44083" xr:uid="{00000000-0005-0000-0000-00007DAB0000}"/>
    <cellStyle name="20% - Accent1 4 5 5 5 2 2 2" xfId="44084" xr:uid="{00000000-0005-0000-0000-00007EAB0000}"/>
    <cellStyle name="20% - Accent1 4 5 5 5 2 3" xfId="44085" xr:uid="{00000000-0005-0000-0000-00007FAB0000}"/>
    <cellStyle name="20% - Accent1 4 5 5 5 3" xfId="44086" xr:uid="{00000000-0005-0000-0000-000080AB0000}"/>
    <cellStyle name="20% - Accent1 4 5 5 5 3 2" xfId="44087" xr:uid="{00000000-0005-0000-0000-000081AB0000}"/>
    <cellStyle name="20% - Accent1 4 5 5 5 4" xfId="44088" xr:uid="{00000000-0005-0000-0000-000082AB0000}"/>
    <cellStyle name="20% - Accent1 4 5 5 6" xfId="44089" xr:uid="{00000000-0005-0000-0000-000083AB0000}"/>
    <cellStyle name="20% - Accent1 4 5 5 6 2" xfId="44090" xr:uid="{00000000-0005-0000-0000-000084AB0000}"/>
    <cellStyle name="20% - Accent1 4 5 5 6 2 2" xfId="44091" xr:uid="{00000000-0005-0000-0000-000085AB0000}"/>
    <cellStyle name="20% - Accent1 4 5 5 6 2 2 2" xfId="44092" xr:uid="{00000000-0005-0000-0000-000086AB0000}"/>
    <cellStyle name="20% - Accent1 4 5 5 6 2 3" xfId="44093" xr:uid="{00000000-0005-0000-0000-000087AB0000}"/>
    <cellStyle name="20% - Accent1 4 5 5 6 3" xfId="44094" xr:uid="{00000000-0005-0000-0000-000088AB0000}"/>
    <cellStyle name="20% - Accent1 4 5 5 6 3 2" xfId="44095" xr:uid="{00000000-0005-0000-0000-000089AB0000}"/>
    <cellStyle name="20% - Accent1 4 5 5 6 4" xfId="44096" xr:uid="{00000000-0005-0000-0000-00008AAB0000}"/>
    <cellStyle name="20% - Accent1 4 5 5 7" xfId="44097" xr:uid="{00000000-0005-0000-0000-00008BAB0000}"/>
    <cellStyle name="20% - Accent1 4 5 5 7 2" xfId="44098" xr:uid="{00000000-0005-0000-0000-00008CAB0000}"/>
    <cellStyle name="20% - Accent1 4 5 5 7 2 2" xfId="44099" xr:uid="{00000000-0005-0000-0000-00008DAB0000}"/>
    <cellStyle name="20% - Accent1 4 5 5 7 3" xfId="44100" xr:uid="{00000000-0005-0000-0000-00008EAB0000}"/>
    <cellStyle name="20% - Accent1 4 5 5 8" xfId="44101" xr:uid="{00000000-0005-0000-0000-00008FAB0000}"/>
    <cellStyle name="20% - Accent1 4 5 5 8 2" xfId="44102" xr:uid="{00000000-0005-0000-0000-000090AB0000}"/>
    <cellStyle name="20% - Accent1 4 5 5 8 2 2" xfId="44103" xr:uid="{00000000-0005-0000-0000-000091AB0000}"/>
    <cellStyle name="20% - Accent1 4 5 5 8 3" xfId="44104" xr:uid="{00000000-0005-0000-0000-000092AB0000}"/>
    <cellStyle name="20% - Accent1 4 5 5 9" xfId="44105" xr:uid="{00000000-0005-0000-0000-000093AB0000}"/>
    <cellStyle name="20% - Accent1 4 5 5 9 2" xfId="44106" xr:uid="{00000000-0005-0000-0000-000094AB0000}"/>
    <cellStyle name="20% - Accent1 4 5 6" xfId="44107" xr:uid="{00000000-0005-0000-0000-000095AB0000}"/>
    <cellStyle name="20% - Accent1 4 5 6 10" xfId="44108" xr:uid="{00000000-0005-0000-0000-000096AB0000}"/>
    <cellStyle name="20% - Accent1 4 5 6 10 2" xfId="44109" xr:uid="{00000000-0005-0000-0000-000097AB0000}"/>
    <cellStyle name="20% - Accent1 4 5 6 11" xfId="44110" xr:uid="{00000000-0005-0000-0000-000098AB0000}"/>
    <cellStyle name="20% - Accent1 4 5 6 2" xfId="44111" xr:uid="{00000000-0005-0000-0000-000099AB0000}"/>
    <cellStyle name="20% - Accent1 4 5 6 2 2" xfId="44112" xr:uid="{00000000-0005-0000-0000-00009AAB0000}"/>
    <cellStyle name="20% - Accent1 4 5 6 2 2 2" xfId="44113" xr:uid="{00000000-0005-0000-0000-00009BAB0000}"/>
    <cellStyle name="20% - Accent1 4 5 6 2 2 2 2" xfId="44114" xr:uid="{00000000-0005-0000-0000-00009CAB0000}"/>
    <cellStyle name="20% - Accent1 4 5 6 2 2 2 2 2" xfId="44115" xr:uid="{00000000-0005-0000-0000-00009DAB0000}"/>
    <cellStyle name="20% - Accent1 4 5 6 2 2 2 3" xfId="44116" xr:uid="{00000000-0005-0000-0000-00009EAB0000}"/>
    <cellStyle name="20% - Accent1 4 5 6 2 2 3" xfId="44117" xr:uid="{00000000-0005-0000-0000-00009FAB0000}"/>
    <cellStyle name="20% - Accent1 4 5 6 2 2 3 2" xfId="44118" xr:uid="{00000000-0005-0000-0000-0000A0AB0000}"/>
    <cellStyle name="20% - Accent1 4 5 6 2 2 4" xfId="44119" xr:uid="{00000000-0005-0000-0000-0000A1AB0000}"/>
    <cellStyle name="20% - Accent1 4 5 6 2 3" xfId="44120" xr:uid="{00000000-0005-0000-0000-0000A2AB0000}"/>
    <cellStyle name="20% - Accent1 4 5 6 2 3 2" xfId="44121" xr:uid="{00000000-0005-0000-0000-0000A3AB0000}"/>
    <cellStyle name="20% - Accent1 4 5 6 2 3 2 2" xfId="44122" xr:uid="{00000000-0005-0000-0000-0000A4AB0000}"/>
    <cellStyle name="20% - Accent1 4 5 6 2 3 2 2 2" xfId="44123" xr:uid="{00000000-0005-0000-0000-0000A5AB0000}"/>
    <cellStyle name="20% - Accent1 4 5 6 2 3 2 3" xfId="44124" xr:uid="{00000000-0005-0000-0000-0000A6AB0000}"/>
    <cellStyle name="20% - Accent1 4 5 6 2 3 3" xfId="44125" xr:uid="{00000000-0005-0000-0000-0000A7AB0000}"/>
    <cellStyle name="20% - Accent1 4 5 6 2 3 3 2" xfId="44126" xr:uid="{00000000-0005-0000-0000-0000A8AB0000}"/>
    <cellStyle name="20% - Accent1 4 5 6 2 3 4" xfId="44127" xr:uid="{00000000-0005-0000-0000-0000A9AB0000}"/>
    <cellStyle name="20% - Accent1 4 5 6 2 4" xfId="44128" xr:uid="{00000000-0005-0000-0000-0000AAAB0000}"/>
    <cellStyle name="20% - Accent1 4 5 6 2 4 2" xfId="44129" xr:uid="{00000000-0005-0000-0000-0000ABAB0000}"/>
    <cellStyle name="20% - Accent1 4 5 6 2 4 2 2" xfId="44130" xr:uid="{00000000-0005-0000-0000-0000ACAB0000}"/>
    <cellStyle name="20% - Accent1 4 5 6 2 4 2 2 2" xfId="44131" xr:uid="{00000000-0005-0000-0000-0000ADAB0000}"/>
    <cellStyle name="20% - Accent1 4 5 6 2 4 2 3" xfId="44132" xr:uid="{00000000-0005-0000-0000-0000AEAB0000}"/>
    <cellStyle name="20% - Accent1 4 5 6 2 4 3" xfId="44133" xr:uid="{00000000-0005-0000-0000-0000AFAB0000}"/>
    <cellStyle name="20% - Accent1 4 5 6 2 4 3 2" xfId="44134" xr:uid="{00000000-0005-0000-0000-0000B0AB0000}"/>
    <cellStyle name="20% - Accent1 4 5 6 2 4 4" xfId="44135" xr:uid="{00000000-0005-0000-0000-0000B1AB0000}"/>
    <cellStyle name="20% - Accent1 4 5 6 2 5" xfId="44136" xr:uid="{00000000-0005-0000-0000-0000B2AB0000}"/>
    <cellStyle name="20% - Accent1 4 5 6 2 5 2" xfId="44137" xr:uid="{00000000-0005-0000-0000-0000B3AB0000}"/>
    <cellStyle name="20% - Accent1 4 5 6 2 5 2 2" xfId="44138" xr:uid="{00000000-0005-0000-0000-0000B4AB0000}"/>
    <cellStyle name="20% - Accent1 4 5 6 2 5 3" xfId="44139" xr:uid="{00000000-0005-0000-0000-0000B5AB0000}"/>
    <cellStyle name="20% - Accent1 4 5 6 2 6" xfId="44140" xr:uid="{00000000-0005-0000-0000-0000B6AB0000}"/>
    <cellStyle name="20% - Accent1 4 5 6 2 6 2" xfId="44141" xr:uid="{00000000-0005-0000-0000-0000B7AB0000}"/>
    <cellStyle name="20% - Accent1 4 5 6 2 6 2 2" xfId="44142" xr:uid="{00000000-0005-0000-0000-0000B8AB0000}"/>
    <cellStyle name="20% - Accent1 4 5 6 2 6 3" xfId="44143" xr:uid="{00000000-0005-0000-0000-0000B9AB0000}"/>
    <cellStyle name="20% - Accent1 4 5 6 2 7" xfId="44144" xr:uid="{00000000-0005-0000-0000-0000BAAB0000}"/>
    <cellStyle name="20% - Accent1 4 5 6 2 7 2" xfId="44145" xr:uid="{00000000-0005-0000-0000-0000BBAB0000}"/>
    <cellStyle name="20% - Accent1 4 5 6 2 8" xfId="44146" xr:uid="{00000000-0005-0000-0000-0000BCAB0000}"/>
    <cellStyle name="20% - Accent1 4 5 6 2 8 2" xfId="44147" xr:uid="{00000000-0005-0000-0000-0000BDAB0000}"/>
    <cellStyle name="20% - Accent1 4 5 6 2 9" xfId="44148" xr:uid="{00000000-0005-0000-0000-0000BEAB0000}"/>
    <cellStyle name="20% - Accent1 4 5 6 3" xfId="44149" xr:uid="{00000000-0005-0000-0000-0000BFAB0000}"/>
    <cellStyle name="20% - Accent1 4 5 6 3 2" xfId="44150" xr:uid="{00000000-0005-0000-0000-0000C0AB0000}"/>
    <cellStyle name="20% - Accent1 4 5 6 3 2 2" xfId="44151" xr:uid="{00000000-0005-0000-0000-0000C1AB0000}"/>
    <cellStyle name="20% - Accent1 4 5 6 3 2 2 2" xfId="44152" xr:uid="{00000000-0005-0000-0000-0000C2AB0000}"/>
    <cellStyle name="20% - Accent1 4 5 6 3 2 2 2 2" xfId="44153" xr:uid="{00000000-0005-0000-0000-0000C3AB0000}"/>
    <cellStyle name="20% - Accent1 4 5 6 3 2 2 3" xfId="44154" xr:uid="{00000000-0005-0000-0000-0000C4AB0000}"/>
    <cellStyle name="20% - Accent1 4 5 6 3 2 3" xfId="44155" xr:uid="{00000000-0005-0000-0000-0000C5AB0000}"/>
    <cellStyle name="20% - Accent1 4 5 6 3 2 3 2" xfId="44156" xr:uid="{00000000-0005-0000-0000-0000C6AB0000}"/>
    <cellStyle name="20% - Accent1 4 5 6 3 2 4" xfId="44157" xr:uid="{00000000-0005-0000-0000-0000C7AB0000}"/>
    <cellStyle name="20% - Accent1 4 5 6 3 3" xfId="44158" xr:uid="{00000000-0005-0000-0000-0000C8AB0000}"/>
    <cellStyle name="20% - Accent1 4 5 6 3 3 2" xfId="44159" xr:uid="{00000000-0005-0000-0000-0000C9AB0000}"/>
    <cellStyle name="20% - Accent1 4 5 6 3 3 2 2" xfId="44160" xr:uid="{00000000-0005-0000-0000-0000CAAB0000}"/>
    <cellStyle name="20% - Accent1 4 5 6 3 3 2 2 2" xfId="44161" xr:uid="{00000000-0005-0000-0000-0000CBAB0000}"/>
    <cellStyle name="20% - Accent1 4 5 6 3 3 2 3" xfId="44162" xr:uid="{00000000-0005-0000-0000-0000CCAB0000}"/>
    <cellStyle name="20% - Accent1 4 5 6 3 3 3" xfId="44163" xr:uid="{00000000-0005-0000-0000-0000CDAB0000}"/>
    <cellStyle name="20% - Accent1 4 5 6 3 3 3 2" xfId="44164" xr:uid="{00000000-0005-0000-0000-0000CEAB0000}"/>
    <cellStyle name="20% - Accent1 4 5 6 3 3 4" xfId="44165" xr:uid="{00000000-0005-0000-0000-0000CFAB0000}"/>
    <cellStyle name="20% - Accent1 4 5 6 3 4" xfId="44166" xr:uid="{00000000-0005-0000-0000-0000D0AB0000}"/>
    <cellStyle name="20% - Accent1 4 5 6 3 4 2" xfId="44167" xr:uid="{00000000-0005-0000-0000-0000D1AB0000}"/>
    <cellStyle name="20% - Accent1 4 5 6 3 4 2 2" xfId="44168" xr:uid="{00000000-0005-0000-0000-0000D2AB0000}"/>
    <cellStyle name="20% - Accent1 4 5 6 3 4 2 2 2" xfId="44169" xr:uid="{00000000-0005-0000-0000-0000D3AB0000}"/>
    <cellStyle name="20% - Accent1 4 5 6 3 4 2 3" xfId="44170" xr:uid="{00000000-0005-0000-0000-0000D4AB0000}"/>
    <cellStyle name="20% - Accent1 4 5 6 3 4 3" xfId="44171" xr:uid="{00000000-0005-0000-0000-0000D5AB0000}"/>
    <cellStyle name="20% - Accent1 4 5 6 3 4 3 2" xfId="44172" xr:uid="{00000000-0005-0000-0000-0000D6AB0000}"/>
    <cellStyle name="20% - Accent1 4 5 6 3 4 4" xfId="44173" xr:uid="{00000000-0005-0000-0000-0000D7AB0000}"/>
    <cellStyle name="20% - Accent1 4 5 6 3 5" xfId="44174" xr:uid="{00000000-0005-0000-0000-0000D8AB0000}"/>
    <cellStyle name="20% - Accent1 4 5 6 3 5 2" xfId="44175" xr:uid="{00000000-0005-0000-0000-0000D9AB0000}"/>
    <cellStyle name="20% - Accent1 4 5 6 3 5 2 2" xfId="44176" xr:uid="{00000000-0005-0000-0000-0000DAAB0000}"/>
    <cellStyle name="20% - Accent1 4 5 6 3 5 3" xfId="44177" xr:uid="{00000000-0005-0000-0000-0000DBAB0000}"/>
    <cellStyle name="20% - Accent1 4 5 6 3 6" xfId="44178" xr:uid="{00000000-0005-0000-0000-0000DCAB0000}"/>
    <cellStyle name="20% - Accent1 4 5 6 3 6 2" xfId="44179" xr:uid="{00000000-0005-0000-0000-0000DDAB0000}"/>
    <cellStyle name="20% - Accent1 4 5 6 3 6 2 2" xfId="44180" xr:uid="{00000000-0005-0000-0000-0000DEAB0000}"/>
    <cellStyle name="20% - Accent1 4 5 6 3 6 3" xfId="44181" xr:uid="{00000000-0005-0000-0000-0000DFAB0000}"/>
    <cellStyle name="20% - Accent1 4 5 6 3 7" xfId="44182" xr:uid="{00000000-0005-0000-0000-0000E0AB0000}"/>
    <cellStyle name="20% - Accent1 4 5 6 3 7 2" xfId="44183" xr:uid="{00000000-0005-0000-0000-0000E1AB0000}"/>
    <cellStyle name="20% - Accent1 4 5 6 3 8" xfId="44184" xr:uid="{00000000-0005-0000-0000-0000E2AB0000}"/>
    <cellStyle name="20% - Accent1 4 5 6 3 8 2" xfId="44185" xr:uid="{00000000-0005-0000-0000-0000E3AB0000}"/>
    <cellStyle name="20% - Accent1 4 5 6 3 9" xfId="44186" xr:uid="{00000000-0005-0000-0000-0000E4AB0000}"/>
    <cellStyle name="20% - Accent1 4 5 6 4" xfId="44187" xr:uid="{00000000-0005-0000-0000-0000E5AB0000}"/>
    <cellStyle name="20% - Accent1 4 5 6 4 2" xfId="44188" xr:uid="{00000000-0005-0000-0000-0000E6AB0000}"/>
    <cellStyle name="20% - Accent1 4 5 6 4 2 2" xfId="44189" xr:uid="{00000000-0005-0000-0000-0000E7AB0000}"/>
    <cellStyle name="20% - Accent1 4 5 6 4 2 2 2" xfId="44190" xr:uid="{00000000-0005-0000-0000-0000E8AB0000}"/>
    <cellStyle name="20% - Accent1 4 5 6 4 2 3" xfId="44191" xr:uid="{00000000-0005-0000-0000-0000E9AB0000}"/>
    <cellStyle name="20% - Accent1 4 5 6 4 3" xfId="44192" xr:uid="{00000000-0005-0000-0000-0000EAAB0000}"/>
    <cellStyle name="20% - Accent1 4 5 6 4 3 2" xfId="44193" xr:uid="{00000000-0005-0000-0000-0000EBAB0000}"/>
    <cellStyle name="20% - Accent1 4 5 6 4 4" xfId="44194" xr:uid="{00000000-0005-0000-0000-0000ECAB0000}"/>
    <cellStyle name="20% - Accent1 4 5 6 5" xfId="44195" xr:uid="{00000000-0005-0000-0000-0000EDAB0000}"/>
    <cellStyle name="20% - Accent1 4 5 6 5 2" xfId="44196" xr:uid="{00000000-0005-0000-0000-0000EEAB0000}"/>
    <cellStyle name="20% - Accent1 4 5 6 5 2 2" xfId="44197" xr:uid="{00000000-0005-0000-0000-0000EFAB0000}"/>
    <cellStyle name="20% - Accent1 4 5 6 5 2 2 2" xfId="44198" xr:uid="{00000000-0005-0000-0000-0000F0AB0000}"/>
    <cellStyle name="20% - Accent1 4 5 6 5 2 3" xfId="44199" xr:uid="{00000000-0005-0000-0000-0000F1AB0000}"/>
    <cellStyle name="20% - Accent1 4 5 6 5 3" xfId="44200" xr:uid="{00000000-0005-0000-0000-0000F2AB0000}"/>
    <cellStyle name="20% - Accent1 4 5 6 5 3 2" xfId="44201" xr:uid="{00000000-0005-0000-0000-0000F3AB0000}"/>
    <cellStyle name="20% - Accent1 4 5 6 5 4" xfId="44202" xr:uid="{00000000-0005-0000-0000-0000F4AB0000}"/>
    <cellStyle name="20% - Accent1 4 5 6 6" xfId="44203" xr:uid="{00000000-0005-0000-0000-0000F5AB0000}"/>
    <cellStyle name="20% - Accent1 4 5 6 6 2" xfId="44204" xr:uid="{00000000-0005-0000-0000-0000F6AB0000}"/>
    <cellStyle name="20% - Accent1 4 5 6 6 2 2" xfId="44205" xr:uid="{00000000-0005-0000-0000-0000F7AB0000}"/>
    <cellStyle name="20% - Accent1 4 5 6 6 2 2 2" xfId="44206" xr:uid="{00000000-0005-0000-0000-0000F8AB0000}"/>
    <cellStyle name="20% - Accent1 4 5 6 6 2 3" xfId="44207" xr:uid="{00000000-0005-0000-0000-0000F9AB0000}"/>
    <cellStyle name="20% - Accent1 4 5 6 6 3" xfId="44208" xr:uid="{00000000-0005-0000-0000-0000FAAB0000}"/>
    <cellStyle name="20% - Accent1 4 5 6 6 3 2" xfId="44209" xr:uid="{00000000-0005-0000-0000-0000FBAB0000}"/>
    <cellStyle name="20% - Accent1 4 5 6 6 4" xfId="44210" xr:uid="{00000000-0005-0000-0000-0000FCAB0000}"/>
    <cellStyle name="20% - Accent1 4 5 6 7" xfId="44211" xr:uid="{00000000-0005-0000-0000-0000FDAB0000}"/>
    <cellStyle name="20% - Accent1 4 5 6 7 2" xfId="44212" xr:uid="{00000000-0005-0000-0000-0000FEAB0000}"/>
    <cellStyle name="20% - Accent1 4 5 6 7 2 2" xfId="44213" xr:uid="{00000000-0005-0000-0000-0000FFAB0000}"/>
    <cellStyle name="20% - Accent1 4 5 6 7 3" xfId="44214" xr:uid="{00000000-0005-0000-0000-000000AC0000}"/>
    <cellStyle name="20% - Accent1 4 5 6 8" xfId="44215" xr:uid="{00000000-0005-0000-0000-000001AC0000}"/>
    <cellStyle name="20% - Accent1 4 5 6 8 2" xfId="44216" xr:uid="{00000000-0005-0000-0000-000002AC0000}"/>
    <cellStyle name="20% - Accent1 4 5 6 8 2 2" xfId="44217" xr:uid="{00000000-0005-0000-0000-000003AC0000}"/>
    <cellStyle name="20% - Accent1 4 5 6 8 3" xfId="44218" xr:uid="{00000000-0005-0000-0000-000004AC0000}"/>
    <cellStyle name="20% - Accent1 4 5 6 9" xfId="44219" xr:uid="{00000000-0005-0000-0000-000005AC0000}"/>
    <cellStyle name="20% - Accent1 4 5 6 9 2" xfId="44220" xr:uid="{00000000-0005-0000-0000-000006AC0000}"/>
    <cellStyle name="20% - Accent1 4 5 7" xfId="44221" xr:uid="{00000000-0005-0000-0000-000007AC0000}"/>
    <cellStyle name="20% - Accent1 4 5 7 2" xfId="44222" xr:uid="{00000000-0005-0000-0000-000008AC0000}"/>
    <cellStyle name="20% - Accent1 4 5 7 2 2" xfId="44223" xr:uid="{00000000-0005-0000-0000-000009AC0000}"/>
    <cellStyle name="20% - Accent1 4 5 7 2 2 2" xfId="44224" xr:uid="{00000000-0005-0000-0000-00000AAC0000}"/>
    <cellStyle name="20% - Accent1 4 5 7 2 2 2 2" xfId="44225" xr:uid="{00000000-0005-0000-0000-00000BAC0000}"/>
    <cellStyle name="20% - Accent1 4 5 7 2 2 3" xfId="44226" xr:uid="{00000000-0005-0000-0000-00000CAC0000}"/>
    <cellStyle name="20% - Accent1 4 5 7 2 3" xfId="44227" xr:uid="{00000000-0005-0000-0000-00000DAC0000}"/>
    <cellStyle name="20% - Accent1 4 5 7 2 3 2" xfId="44228" xr:uid="{00000000-0005-0000-0000-00000EAC0000}"/>
    <cellStyle name="20% - Accent1 4 5 7 2 4" xfId="44229" xr:uid="{00000000-0005-0000-0000-00000FAC0000}"/>
    <cellStyle name="20% - Accent1 4 5 7 3" xfId="44230" xr:uid="{00000000-0005-0000-0000-000010AC0000}"/>
    <cellStyle name="20% - Accent1 4 5 7 3 2" xfId="44231" xr:uid="{00000000-0005-0000-0000-000011AC0000}"/>
    <cellStyle name="20% - Accent1 4 5 7 3 2 2" xfId="44232" xr:uid="{00000000-0005-0000-0000-000012AC0000}"/>
    <cellStyle name="20% - Accent1 4 5 7 3 2 2 2" xfId="44233" xr:uid="{00000000-0005-0000-0000-000013AC0000}"/>
    <cellStyle name="20% - Accent1 4 5 7 3 2 3" xfId="44234" xr:uid="{00000000-0005-0000-0000-000014AC0000}"/>
    <cellStyle name="20% - Accent1 4 5 7 3 3" xfId="44235" xr:uid="{00000000-0005-0000-0000-000015AC0000}"/>
    <cellStyle name="20% - Accent1 4 5 7 3 3 2" xfId="44236" xr:uid="{00000000-0005-0000-0000-000016AC0000}"/>
    <cellStyle name="20% - Accent1 4 5 7 3 4" xfId="44237" xr:uid="{00000000-0005-0000-0000-000017AC0000}"/>
    <cellStyle name="20% - Accent1 4 5 7 4" xfId="44238" xr:uid="{00000000-0005-0000-0000-000018AC0000}"/>
    <cellStyle name="20% - Accent1 4 5 7 4 2" xfId="44239" xr:uid="{00000000-0005-0000-0000-000019AC0000}"/>
    <cellStyle name="20% - Accent1 4 5 7 4 2 2" xfId="44240" xr:uid="{00000000-0005-0000-0000-00001AAC0000}"/>
    <cellStyle name="20% - Accent1 4 5 7 4 2 2 2" xfId="44241" xr:uid="{00000000-0005-0000-0000-00001BAC0000}"/>
    <cellStyle name="20% - Accent1 4 5 7 4 2 3" xfId="44242" xr:uid="{00000000-0005-0000-0000-00001CAC0000}"/>
    <cellStyle name="20% - Accent1 4 5 7 4 3" xfId="44243" xr:uid="{00000000-0005-0000-0000-00001DAC0000}"/>
    <cellStyle name="20% - Accent1 4 5 7 4 3 2" xfId="44244" xr:uid="{00000000-0005-0000-0000-00001EAC0000}"/>
    <cellStyle name="20% - Accent1 4 5 7 4 4" xfId="44245" xr:uid="{00000000-0005-0000-0000-00001FAC0000}"/>
    <cellStyle name="20% - Accent1 4 5 7 5" xfId="44246" xr:uid="{00000000-0005-0000-0000-000020AC0000}"/>
    <cellStyle name="20% - Accent1 4 5 7 5 2" xfId="44247" xr:uid="{00000000-0005-0000-0000-000021AC0000}"/>
    <cellStyle name="20% - Accent1 4 5 7 5 2 2" xfId="44248" xr:uid="{00000000-0005-0000-0000-000022AC0000}"/>
    <cellStyle name="20% - Accent1 4 5 7 5 3" xfId="44249" xr:uid="{00000000-0005-0000-0000-000023AC0000}"/>
    <cellStyle name="20% - Accent1 4 5 7 6" xfId="44250" xr:uid="{00000000-0005-0000-0000-000024AC0000}"/>
    <cellStyle name="20% - Accent1 4 5 7 6 2" xfId="44251" xr:uid="{00000000-0005-0000-0000-000025AC0000}"/>
    <cellStyle name="20% - Accent1 4 5 7 6 2 2" xfId="44252" xr:uid="{00000000-0005-0000-0000-000026AC0000}"/>
    <cellStyle name="20% - Accent1 4 5 7 6 3" xfId="44253" xr:uid="{00000000-0005-0000-0000-000027AC0000}"/>
    <cellStyle name="20% - Accent1 4 5 7 7" xfId="44254" xr:uid="{00000000-0005-0000-0000-000028AC0000}"/>
    <cellStyle name="20% - Accent1 4 5 7 7 2" xfId="44255" xr:uid="{00000000-0005-0000-0000-000029AC0000}"/>
    <cellStyle name="20% - Accent1 4 5 7 8" xfId="44256" xr:uid="{00000000-0005-0000-0000-00002AAC0000}"/>
    <cellStyle name="20% - Accent1 4 5 7 8 2" xfId="44257" xr:uid="{00000000-0005-0000-0000-00002BAC0000}"/>
    <cellStyle name="20% - Accent1 4 5 7 9" xfId="44258" xr:uid="{00000000-0005-0000-0000-00002CAC0000}"/>
    <cellStyle name="20% - Accent1 4 5 8" xfId="44259" xr:uid="{00000000-0005-0000-0000-00002DAC0000}"/>
    <cellStyle name="20% - Accent1 4 5 8 2" xfId="44260" xr:uid="{00000000-0005-0000-0000-00002EAC0000}"/>
    <cellStyle name="20% - Accent1 4 5 8 2 2" xfId="44261" xr:uid="{00000000-0005-0000-0000-00002FAC0000}"/>
    <cellStyle name="20% - Accent1 4 5 8 2 2 2" xfId="44262" xr:uid="{00000000-0005-0000-0000-000030AC0000}"/>
    <cellStyle name="20% - Accent1 4 5 8 2 2 2 2" xfId="44263" xr:uid="{00000000-0005-0000-0000-000031AC0000}"/>
    <cellStyle name="20% - Accent1 4 5 8 2 2 3" xfId="44264" xr:uid="{00000000-0005-0000-0000-000032AC0000}"/>
    <cellStyle name="20% - Accent1 4 5 8 2 3" xfId="44265" xr:uid="{00000000-0005-0000-0000-000033AC0000}"/>
    <cellStyle name="20% - Accent1 4 5 8 2 3 2" xfId="44266" xr:uid="{00000000-0005-0000-0000-000034AC0000}"/>
    <cellStyle name="20% - Accent1 4 5 8 2 4" xfId="44267" xr:uid="{00000000-0005-0000-0000-000035AC0000}"/>
    <cellStyle name="20% - Accent1 4 5 8 3" xfId="44268" xr:uid="{00000000-0005-0000-0000-000036AC0000}"/>
    <cellStyle name="20% - Accent1 4 5 8 3 2" xfId="44269" xr:uid="{00000000-0005-0000-0000-000037AC0000}"/>
    <cellStyle name="20% - Accent1 4 5 8 3 2 2" xfId="44270" xr:uid="{00000000-0005-0000-0000-000038AC0000}"/>
    <cellStyle name="20% - Accent1 4 5 8 3 2 2 2" xfId="44271" xr:uid="{00000000-0005-0000-0000-000039AC0000}"/>
    <cellStyle name="20% - Accent1 4 5 8 3 2 3" xfId="44272" xr:uid="{00000000-0005-0000-0000-00003AAC0000}"/>
    <cellStyle name="20% - Accent1 4 5 8 3 3" xfId="44273" xr:uid="{00000000-0005-0000-0000-00003BAC0000}"/>
    <cellStyle name="20% - Accent1 4 5 8 3 3 2" xfId="44274" xr:uid="{00000000-0005-0000-0000-00003CAC0000}"/>
    <cellStyle name="20% - Accent1 4 5 8 3 4" xfId="44275" xr:uid="{00000000-0005-0000-0000-00003DAC0000}"/>
    <cellStyle name="20% - Accent1 4 5 8 4" xfId="44276" xr:uid="{00000000-0005-0000-0000-00003EAC0000}"/>
    <cellStyle name="20% - Accent1 4 5 8 4 2" xfId="44277" xr:uid="{00000000-0005-0000-0000-00003FAC0000}"/>
    <cellStyle name="20% - Accent1 4 5 8 4 2 2" xfId="44278" xr:uid="{00000000-0005-0000-0000-000040AC0000}"/>
    <cellStyle name="20% - Accent1 4 5 8 4 2 2 2" xfId="44279" xr:uid="{00000000-0005-0000-0000-000041AC0000}"/>
    <cellStyle name="20% - Accent1 4 5 8 4 2 3" xfId="44280" xr:uid="{00000000-0005-0000-0000-000042AC0000}"/>
    <cellStyle name="20% - Accent1 4 5 8 4 3" xfId="44281" xr:uid="{00000000-0005-0000-0000-000043AC0000}"/>
    <cellStyle name="20% - Accent1 4 5 8 4 3 2" xfId="44282" xr:uid="{00000000-0005-0000-0000-000044AC0000}"/>
    <cellStyle name="20% - Accent1 4 5 8 4 4" xfId="44283" xr:uid="{00000000-0005-0000-0000-000045AC0000}"/>
    <cellStyle name="20% - Accent1 4 5 8 5" xfId="44284" xr:uid="{00000000-0005-0000-0000-000046AC0000}"/>
    <cellStyle name="20% - Accent1 4 5 8 5 2" xfId="44285" xr:uid="{00000000-0005-0000-0000-000047AC0000}"/>
    <cellStyle name="20% - Accent1 4 5 8 5 2 2" xfId="44286" xr:uid="{00000000-0005-0000-0000-000048AC0000}"/>
    <cellStyle name="20% - Accent1 4 5 8 5 3" xfId="44287" xr:uid="{00000000-0005-0000-0000-000049AC0000}"/>
    <cellStyle name="20% - Accent1 4 5 8 6" xfId="44288" xr:uid="{00000000-0005-0000-0000-00004AAC0000}"/>
    <cellStyle name="20% - Accent1 4 5 8 6 2" xfId="44289" xr:uid="{00000000-0005-0000-0000-00004BAC0000}"/>
    <cellStyle name="20% - Accent1 4 5 8 6 2 2" xfId="44290" xr:uid="{00000000-0005-0000-0000-00004CAC0000}"/>
    <cellStyle name="20% - Accent1 4 5 8 6 3" xfId="44291" xr:uid="{00000000-0005-0000-0000-00004DAC0000}"/>
    <cellStyle name="20% - Accent1 4 5 8 7" xfId="44292" xr:uid="{00000000-0005-0000-0000-00004EAC0000}"/>
    <cellStyle name="20% - Accent1 4 5 8 7 2" xfId="44293" xr:uid="{00000000-0005-0000-0000-00004FAC0000}"/>
    <cellStyle name="20% - Accent1 4 5 8 8" xfId="44294" xr:uid="{00000000-0005-0000-0000-000050AC0000}"/>
    <cellStyle name="20% - Accent1 4 5 8 8 2" xfId="44295" xr:uid="{00000000-0005-0000-0000-000051AC0000}"/>
    <cellStyle name="20% - Accent1 4 5 8 9" xfId="44296" xr:uid="{00000000-0005-0000-0000-000052AC0000}"/>
    <cellStyle name="20% - Accent1 4 5 9" xfId="44297" xr:uid="{00000000-0005-0000-0000-000053AC0000}"/>
    <cellStyle name="20% - Accent1 4 5 9 2" xfId="44298" xr:uid="{00000000-0005-0000-0000-000054AC0000}"/>
    <cellStyle name="20% - Accent1 4 5 9 2 2" xfId="44299" xr:uid="{00000000-0005-0000-0000-000055AC0000}"/>
    <cellStyle name="20% - Accent1 4 5 9 2 2 2" xfId="44300" xr:uid="{00000000-0005-0000-0000-000056AC0000}"/>
    <cellStyle name="20% - Accent1 4 5 9 2 3" xfId="44301" xr:uid="{00000000-0005-0000-0000-000057AC0000}"/>
    <cellStyle name="20% - Accent1 4 5 9 3" xfId="44302" xr:uid="{00000000-0005-0000-0000-000058AC0000}"/>
    <cellStyle name="20% - Accent1 4 5 9 3 2" xfId="44303" xr:uid="{00000000-0005-0000-0000-000059AC0000}"/>
    <cellStyle name="20% - Accent1 4 5 9 4" xfId="44304" xr:uid="{00000000-0005-0000-0000-00005AAC0000}"/>
    <cellStyle name="20% - Accent1 4 6" xfId="44305" xr:uid="{00000000-0005-0000-0000-00005BAC0000}"/>
    <cellStyle name="20% - Accent1 4 6 10" xfId="44306" xr:uid="{00000000-0005-0000-0000-00005CAC0000}"/>
    <cellStyle name="20% - Accent1 4 6 10 2" xfId="44307" xr:uid="{00000000-0005-0000-0000-00005DAC0000}"/>
    <cellStyle name="20% - Accent1 4 6 10 2 2" xfId="44308" xr:uid="{00000000-0005-0000-0000-00005EAC0000}"/>
    <cellStyle name="20% - Accent1 4 6 10 2 2 2" xfId="44309" xr:uid="{00000000-0005-0000-0000-00005FAC0000}"/>
    <cellStyle name="20% - Accent1 4 6 10 2 3" xfId="44310" xr:uid="{00000000-0005-0000-0000-000060AC0000}"/>
    <cellStyle name="20% - Accent1 4 6 10 3" xfId="44311" xr:uid="{00000000-0005-0000-0000-000061AC0000}"/>
    <cellStyle name="20% - Accent1 4 6 10 3 2" xfId="44312" xr:uid="{00000000-0005-0000-0000-000062AC0000}"/>
    <cellStyle name="20% - Accent1 4 6 10 4" xfId="44313" xr:uid="{00000000-0005-0000-0000-000063AC0000}"/>
    <cellStyle name="20% - Accent1 4 6 11" xfId="44314" xr:uid="{00000000-0005-0000-0000-000064AC0000}"/>
    <cellStyle name="20% - Accent1 4 6 11 2" xfId="44315" xr:uid="{00000000-0005-0000-0000-000065AC0000}"/>
    <cellStyle name="20% - Accent1 4 6 11 2 2" xfId="44316" xr:uid="{00000000-0005-0000-0000-000066AC0000}"/>
    <cellStyle name="20% - Accent1 4 6 11 3" xfId="44317" xr:uid="{00000000-0005-0000-0000-000067AC0000}"/>
    <cellStyle name="20% - Accent1 4 6 12" xfId="44318" xr:uid="{00000000-0005-0000-0000-000068AC0000}"/>
    <cellStyle name="20% - Accent1 4 6 12 2" xfId="44319" xr:uid="{00000000-0005-0000-0000-000069AC0000}"/>
    <cellStyle name="20% - Accent1 4 6 12 2 2" xfId="44320" xr:uid="{00000000-0005-0000-0000-00006AAC0000}"/>
    <cellStyle name="20% - Accent1 4 6 12 3" xfId="44321" xr:uid="{00000000-0005-0000-0000-00006BAC0000}"/>
    <cellStyle name="20% - Accent1 4 6 13" xfId="44322" xr:uid="{00000000-0005-0000-0000-00006CAC0000}"/>
    <cellStyle name="20% - Accent1 4 6 13 2" xfId="44323" xr:uid="{00000000-0005-0000-0000-00006DAC0000}"/>
    <cellStyle name="20% - Accent1 4 6 14" xfId="44324" xr:uid="{00000000-0005-0000-0000-00006EAC0000}"/>
    <cellStyle name="20% - Accent1 4 6 14 2" xfId="44325" xr:uid="{00000000-0005-0000-0000-00006FAC0000}"/>
    <cellStyle name="20% - Accent1 4 6 15" xfId="44326" xr:uid="{00000000-0005-0000-0000-000070AC0000}"/>
    <cellStyle name="20% - Accent1 4 6 2" xfId="44327" xr:uid="{00000000-0005-0000-0000-000071AC0000}"/>
    <cellStyle name="20% - Accent1 4 6 2 10" xfId="44328" xr:uid="{00000000-0005-0000-0000-000072AC0000}"/>
    <cellStyle name="20% - Accent1 4 6 2 10 2" xfId="44329" xr:uid="{00000000-0005-0000-0000-000073AC0000}"/>
    <cellStyle name="20% - Accent1 4 6 2 10 2 2" xfId="44330" xr:uid="{00000000-0005-0000-0000-000074AC0000}"/>
    <cellStyle name="20% - Accent1 4 6 2 10 3" xfId="44331" xr:uid="{00000000-0005-0000-0000-000075AC0000}"/>
    <cellStyle name="20% - Accent1 4 6 2 11" xfId="44332" xr:uid="{00000000-0005-0000-0000-000076AC0000}"/>
    <cellStyle name="20% - Accent1 4 6 2 11 2" xfId="44333" xr:uid="{00000000-0005-0000-0000-000077AC0000}"/>
    <cellStyle name="20% - Accent1 4 6 2 11 2 2" xfId="44334" xr:uid="{00000000-0005-0000-0000-000078AC0000}"/>
    <cellStyle name="20% - Accent1 4 6 2 11 3" xfId="44335" xr:uid="{00000000-0005-0000-0000-000079AC0000}"/>
    <cellStyle name="20% - Accent1 4 6 2 12" xfId="44336" xr:uid="{00000000-0005-0000-0000-00007AAC0000}"/>
    <cellStyle name="20% - Accent1 4 6 2 12 2" xfId="44337" xr:uid="{00000000-0005-0000-0000-00007BAC0000}"/>
    <cellStyle name="20% - Accent1 4 6 2 13" xfId="44338" xr:uid="{00000000-0005-0000-0000-00007CAC0000}"/>
    <cellStyle name="20% - Accent1 4 6 2 13 2" xfId="44339" xr:uid="{00000000-0005-0000-0000-00007DAC0000}"/>
    <cellStyle name="20% - Accent1 4 6 2 14" xfId="44340" xr:uid="{00000000-0005-0000-0000-00007EAC0000}"/>
    <cellStyle name="20% - Accent1 4 6 2 2" xfId="44341" xr:uid="{00000000-0005-0000-0000-00007FAC0000}"/>
    <cellStyle name="20% - Accent1 4 6 2 2 10" xfId="44342" xr:uid="{00000000-0005-0000-0000-000080AC0000}"/>
    <cellStyle name="20% - Accent1 4 6 2 2 10 2" xfId="44343" xr:uid="{00000000-0005-0000-0000-000081AC0000}"/>
    <cellStyle name="20% - Accent1 4 6 2 2 11" xfId="44344" xr:uid="{00000000-0005-0000-0000-000082AC0000}"/>
    <cellStyle name="20% - Accent1 4 6 2 2 2" xfId="44345" xr:uid="{00000000-0005-0000-0000-000083AC0000}"/>
    <cellStyle name="20% - Accent1 4 6 2 2 2 2" xfId="44346" xr:uid="{00000000-0005-0000-0000-000084AC0000}"/>
    <cellStyle name="20% - Accent1 4 6 2 2 2 2 2" xfId="44347" xr:uid="{00000000-0005-0000-0000-000085AC0000}"/>
    <cellStyle name="20% - Accent1 4 6 2 2 2 2 2 2" xfId="44348" xr:uid="{00000000-0005-0000-0000-000086AC0000}"/>
    <cellStyle name="20% - Accent1 4 6 2 2 2 2 2 2 2" xfId="44349" xr:uid="{00000000-0005-0000-0000-000087AC0000}"/>
    <cellStyle name="20% - Accent1 4 6 2 2 2 2 2 3" xfId="44350" xr:uid="{00000000-0005-0000-0000-000088AC0000}"/>
    <cellStyle name="20% - Accent1 4 6 2 2 2 2 3" xfId="44351" xr:uid="{00000000-0005-0000-0000-000089AC0000}"/>
    <cellStyle name="20% - Accent1 4 6 2 2 2 2 3 2" xfId="44352" xr:uid="{00000000-0005-0000-0000-00008AAC0000}"/>
    <cellStyle name="20% - Accent1 4 6 2 2 2 2 4" xfId="44353" xr:uid="{00000000-0005-0000-0000-00008BAC0000}"/>
    <cellStyle name="20% - Accent1 4 6 2 2 2 3" xfId="44354" xr:uid="{00000000-0005-0000-0000-00008CAC0000}"/>
    <cellStyle name="20% - Accent1 4 6 2 2 2 3 2" xfId="44355" xr:uid="{00000000-0005-0000-0000-00008DAC0000}"/>
    <cellStyle name="20% - Accent1 4 6 2 2 2 3 2 2" xfId="44356" xr:uid="{00000000-0005-0000-0000-00008EAC0000}"/>
    <cellStyle name="20% - Accent1 4 6 2 2 2 3 2 2 2" xfId="44357" xr:uid="{00000000-0005-0000-0000-00008FAC0000}"/>
    <cellStyle name="20% - Accent1 4 6 2 2 2 3 2 3" xfId="44358" xr:uid="{00000000-0005-0000-0000-000090AC0000}"/>
    <cellStyle name="20% - Accent1 4 6 2 2 2 3 3" xfId="44359" xr:uid="{00000000-0005-0000-0000-000091AC0000}"/>
    <cellStyle name="20% - Accent1 4 6 2 2 2 3 3 2" xfId="44360" xr:uid="{00000000-0005-0000-0000-000092AC0000}"/>
    <cellStyle name="20% - Accent1 4 6 2 2 2 3 4" xfId="44361" xr:uid="{00000000-0005-0000-0000-000093AC0000}"/>
    <cellStyle name="20% - Accent1 4 6 2 2 2 4" xfId="44362" xr:uid="{00000000-0005-0000-0000-000094AC0000}"/>
    <cellStyle name="20% - Accent1 4 6 2 2 2 4 2" xfId="44363" xr:uid="{00000000-0005-0000-0000-000095AC0000}"/>
    <cellStyle name="20% - Accent1 4 6 2 2 2 4 2 2" xfId="44364" xr:uid="{00000000-0005-0000-0000-000096AC0000}"/>
    <cellStyle name="20% - Accent1 4 6 2 2 2 4 2 2 2" xfId="44365" xr:uid="{00000000-0005-0000-0000-000097AC0000}"/>
    <cellStyle name="20% - Accent1 4 6 2 2 2 4 2 3" xfId="44366" xr:uid="{00000000-0005-0000-0000-000098AC0000}"/>
    <cellStyle name="20% - Accent1 4 6 2 2 2 4 3" xfId="44367" xr:uid="{00000000-0005-0000-0000-000099AC0000}"/>
    <cellStyle name="20% - Accent1 4 6 2 2 2 4 3 2" xfId="44368" xr:uid="{00000000-0005-0000-0000-00009AAC0000}"/>
    <cellStyle name="20% - Accent1 4 6 2 2 2 4 4" xfId="44369" xr:uid="{00000000-0005-0000-0000-00009BAC0000}"/>
    <cellStyle name="20% - Accent1 4 6 2 2 2 5" xfId="44370" xr:uid="{00000000-0005-0000-0000-00009CAC0000}"/>
    <cellStyle name="20% - Accent1 4 6 2 2 2 5 2" xfId="44371" xr:uid="{00000000-0005-0000-0000-00009DAC0000}"/>
    <cellStyle name="20% - Accent1 4 6 2 2 2 5 2 2" xfId="44372" xr:uid="{00000000-0005-0000-0000-00009EAC0000}"/>
    <cellStyle name="20% - Accent1 4 6 2 2 2 5 3" xfId="44373" xr:uid="{00000000-0005-0000-0000-00009FAC0000}"/>
    <cellStyle name="20% - Accent1 4 6 2 2 2 6" xfId="44374" xr:uid="{00000000-0005-0000-0000-0000A0AC0000}"/>
    <cellStyle name="20% - Accent1 4 6 2 2 2 6 2" xfId="44375" xr:uid="{00000000-0005-0000-0000-0000A1AC0000}"/>
    <cellStyle name="20% - Accent1 4 6 2 2 2 6 2 2" xfId="44376" xr:uid="{00000000-0005-0000-0000-0000A2AC0000}"/>
    <cellStyle name="20% - Accent1 4 6 2 2 2 6 3" xfId="44377" xr:uid="{00000000-0005-0000-0000-0000A3AC0000}"/>
    <cellStyle name="20% - Accent1 4 6 2 2 2 7" xfId="44378" xr:uid="{00000000-0005-0000-0000-0000A4AC0000}"/>
    <cellStyle name="20% - Accent1 4 6 2 2 2 7 2" xfId="44379" xr:uid="{00000000-0005-0000-0000-0000A5AC0000}"/>
    <cellStyle name="20% - Accent1 4 6 2 2 2 8" xfId="44380" xr:uid="{00000000-0005-0000-0000-0000A6AC0000}"/>
    <cellStyle name="20% - Accent1 4 6 2 2 2 8 2" xfId="44381" xr:uid="{00000000-0005-0000-0000-0000A7AC0000}"/>
    <cellStyle name="20% - Accent1 4 6 2 2 2 9" xfId="44382" xr:uid="{00000000-0005-0000-0000-0000A8AC0000}"/>
    <cellStyle name="20% - Accent1 4 6 2 2 3" xfId="44383" xr:uid="{00000000-0005-0000-0000-0000A9AC0000}"/>
    <cellStyle name="20% - Accent1 4 6 2 2 3 2" xfId="44384" xr:uid="{00000000-0005-0000-0000-0000AAAC0000}"/>
    <cellStyle name="20% - Accent1 4 6 2 2 3 2 2" xfId="44385" xr:uid="{00000000-0005-0000-0000-0000ABAC0000}"/>
    <cellStyle name="20% - Accent1 4 6 2 2 3 2 2 2" xfId="44386" xr:uid="{00000000-0005-0000-0000-0000ACAC0000}"/>
    <cellStyle name="20% - Accent1 4 6 2 2 3 2 2 2 2" xfId="44387" xr:uid="{00000000-0005-0000-0000-0000ADAC0000}"/>
    <cellStyle name="20% - Accent1 4 6 2 2 3 2 2 3" xfId="44388" xr:uid="{00000000-0005-0000-0000-0000AEAC0000}"/>
    <cellStyle name="20% - Accent1 4 6 2 2 3 2 3" xfId="44389" xr:uid="{00000000-0005-0000-0000-0000AFAC0000}"/>
    <cellStyle name="20% - Accent1 4 6 2 2 3 2 3 2" xfId="44390" xr:uid="{00000000-0005-0000-0000-0000B0AC0000}"/>
    <cellStyle name="20% - Accent1 4 6 2 2 3 2 4" xfId="44391" xr:uid="{00000000-0005-0000-0000-0000B1AC0000}"/>
    <cellStyle name="20% - Accent1 4 6 2 2 3 3" xfId="44392" xr:uid="{00000000-0005-0000-0000-0000B2AC0000}"/>
    <cellStyle name="20% - Accent1 4 6 2 2 3 3 2" xfId="44393" xr:uid="{00000000-0005-0000-0000-0000B3AC0000}"/>
    <cellStyle name="20% - Accent1 4 6 2 2 3 3 2 2" xfId="44394" xr:uid="{00000000-0005-0000-0000-0000B4AC0000}"/>
    <cellStyle name="20% - Accent1 4 6 2 2 3 3 2 2 2" xfId="44395" xr:uid="{00000000-0005-0000-0000-0000B5AC0000}"/>
    <cellStyle name="20% - Accent1 4 6 2 2 3 3 2 3" xfId="44396" xr:uid="{00000000-0005-0000-0000-0000B6AC0000}"/>
    <cellStyle name="20% - Accent1 4 6 2 2 3 3 3" xfId="44397" xr:uid="{00000000-0005-0000-0000-0000B7AC0000}"/>
    <cellStyle name="20% - Accent1 4 6 2 2 3 3 3 2" xfId="44398" xr:uid="{00000000-0005-0000-0000-0000B8AC0000}"/>
    <cellStyle name="20% - Accent1 4 6 2 2 3 3 4" xfId="44399" xr:uid="{00000000-0005-0000-0000-0000B9AC0000}"/>
    <cellStyle name="20% - Accent1 4 6 2 2 3 4" xfId="44400" xr:uid="{00000000-0005-0000-0000-0000BAAC0000}"/>
    <cellStyle name="20% - Accent1 4 6 2 2 3 4 2" xfId="44401" xr:uid="{00000000-0005-0000-0000-0000BBAC0000}"/>
    <cellStyle name="20% - Accent1 4 6 2 2 3 4 2 2" xfId="44402" xr:uid="{00000000-0005-0000-0000-0000BCAC0000}"/>
    <cellStyle name="20% - Accent1 4 6 2 2 3 4 2 2 2" xfId="44403" xr:uid="{00000000-0005-0000-0000-0000BDAC0000}"/>
    <cellStyle name="20% - Accent1 4 6 2 2 3 4 2 3" xfId="44404" xr:uid="{00000000-0005-0000-0000-0000BEAC0000}"/>
    <cellStyle name="20% - Accent1 4 6 2 2 3 4 3" xfId="44405" xr:uid="{00000000-0005-0000-0000-0000BFAC0000}"/>
    <cellStyle name="20% - Accent1 4 6 2 2 3 4 3 2" xfId="44406" xr:uid="{00000000-0005-0000-0000-0000C0AC0000}"/>
    <cellStyle name="20% - Accent1 4 6 2 2 3 4 4" xfId="44407" xr:uid="{00000000-0005-0000-0000-0000C1AC0000}"/>
    <cellStyle name="20% - Accent1 4 6 2 2 3 5" xfId="44408" xr:uid="{00000000-0005-0000-0000-0000C2AC0000}"/>
    <cellStyle name="20% - Accent1 4 6 2 2 3 5 2" xfId="44409" xr:uid="{00000000-0005-0000-0000-0000C3AC0000}"/>
    <cellStyle name="20% - Accent1 4 6 2 2 3 5 2 2" xfId="44410" xr:uid="{00000000-0005-0000-0000-0000C4AC0000}"/>
    <cellStyle name="20% - Accent1 4 6 2 2 3 5 3" xfId="44411" xr:uid="{00000000-0005-0000-0000-0000C5AC0000}"/>
    <cellStyle name="20% - Accent1 4 6 2 2 3 6" xfId="44412" xr:uid="{00000000-0005-0000-0000-0000C6AC0000}"/>
    <cellStyle name="20% - Accent1 4 6 2 2 3 6 2" xfId="44413" xr:uid="{00000000-0005-0000-0000-0000C7AC0000}"/>
    <cellStyle name="20% - Accent1 4 6 2 2 3 6 2 2" xfId="44414" xr:uid="{00000000-0005-0000-0000-0000C8AC0000}"/>
    <cellStyle name="20% - Accent1 4 6 2 2 3 6 3" xfId="44415" xr:uid="{00000000-0005-0000-0000-0000C9AC0000}"/>
    <cellStyle name="20% - Accent1 4 6 2 2 3 7" xfId="44416" xr:uid="{00000000-0005-0000-0000-0000CAAC0000}"/>
    <cellStyle name="20% - Accent1 4 6 2 2 3 7 2" xfId="44417" xr:uid="{00000000-0005-0000-0000-0000CBAC0000}"/>
    <cellStyle name="20% - Accent1 4 6 2 2 3 8" xfId="44418" xr:uid="{00000000-0005-0000-0000-0000CCAC0000}"/>
    <cellStyle name="20% - Accent1 4 6 2 2 3 8 2" xfId="44419" xr:uid="{00000000-0005-0000-0000-0000CDAC0000}"/>
    <cellStyle name="20% - Accent1 4 6 2 2 3 9" xfId="44420" xr:uid="{00000000-0005-0000-0000-0000CEAC0000}"/>
    <cellStyle name="20% - Accent1 4 6 2 2 4" xfId="44421" xr:uid="{00000000-0005-0000-0000-0000CFAC0000}"/>
    <cellStyle name="20% - Accent1 4 6 2 2 4 2" xfId="44422" xr:uid="{00000000-0005-0000-0000-0000D0AC0000}"/>
    <cellStyle name="20% - Accent1 4 6 2 2 4 2 2" xfId="44423" xr:uid="{00000000-0005-0000-0000-0000D1AC0000}"/>
    <cellStyle name="20% - Accent1 4 6 2 2 4 2 2 2" xfId="44424" xr:uid="{00000000-0005-0000-0000-0000D2AC0000}"/>
    <cellStyle name="20% - Accent1 4 6 2 2 4 2 3" xfId="44425" xr:uid="{00000000-0005-0000-0000-0000D3AC0000}"/>
    <cellStyle name="20% - Accent1 4 6 2 2 4 3" xfId="44426" xr:uid="{00000000-0005-0000-0000-0000D4AC0000}"/>
    <cellStyle name="20% - Accent1 4 6 2 2 4 3 2" xfId="44427" xr:uid="{00000000-0005-0000-0000-0000D5AC0000}"/>
    <cellStyle name="20% - Accent1 4 6 2 2 4 4" xfId="44428" xr:uid="{00000000-0005-0000-0000-0000D6AC0000}"/>
    <cellStyle name="20% - Accent1 4 6 2 2 5" xfId="44429" xr:uid="{00000000-0005-0000-0000-0000D7AC0000}"/>
    <cellStyle name="20% - Accent1 4 6 2 2 5 2" xfId="44430" xr:uid="{00000000-0005-0000-0000-0000D8AC0000}"/>
    <cellStyle name="20% - Accent1 4 6 2 2 5 2 2" xfId="44431" xr:uid="{00000000-0005-0000-0000-0000D9AC0000}"/>
    <cellStyle name="20% - Accent1 4 6 2 2 5 2 2 2" xfId="44432" xr:uid="{00000000-0005-0000-0000-0000DAAC0000}"/>
    <cellStyle name="20% - Accent1 4 6 2 2 5 2 3" xfId="44433" xr:uid="{00000000-0005-0000-0000-0000DBAC0000}"/>
    <cellStyle name="20% - Accent1 4 6 2 2 5 3" xfId="44434" xr:uid="{00000000-0005-0000-0000-0000DCAC0000}"/>
    <cellStyle name="20% - Accent1 4 6 2 2 5 3 2" xfId="44435" xr:uid="{00000000-0005-0000-0000-0000DDAC0000}"/>
    <cellStyle name="20% - Accent1 4 6 2 2 5 4" xfId="44436" xr:uid="{00000000-0005-0000-0000-0000DEAC0000}"/>
    <cellStyle name="20% - Accent1 4 6 2 2 6" xfId="44437" xr:uid="{00000000-0005-0000-0000-0000DFAC0000}"/>
    <cellStyle name="20% - Accent1 4 6 2 2 6 2" xfId="44438" xr:uid="{00000000-0005-0000-0000-0000E0AC0000}"/>
    <cellStyle name="20% - Accent1 4 6 2 2 6 2 2" xfId="44439" xr:uid="{00000000-0005-0000-0000-0000E1AC0000}"/>
    <cellStyle name="20% - Accent1 4 6 2 2 6 2 2 2" xfId="44440" xr:uid="{00000000-0005-0000-0000-0000E2AC0000}"/>
    <cellStyle name="20% - Accent1 4 6 2 2 6 2 3" xfId="44441" xr:uid="{00000000-0005-0000-0000-0000E3AC0000}"/>
    <cellStyle name="20% - Accent1 4 6 2 2 6 3" xfId="44442" xr:uid="{00000000-0005-0000-0000-0000E4AC0000}"/>
    <cellStyle name="20% - Accent1 4 6 2 2 6 3 2" xfId="44443" xr:uid="{00000000-0005-0000-0000-0000E5AC0000}"/>
    <cellStyle name="20% - Accent1 4 6 2 2 6 4" xfId="44444" xr:uid="{00000000-0005-0000-0000-0000E6AC0000}"/>
    <cellStyle name="20% - Accent1 4 6 2 2 7" xfId="44445" xr:uid="{00000000-0005-0000-0000-0000E7AC0000}"/>
    <cellStyle name="20% - Accent1 4 6 2 2 7 2" xfId="44446" xr:uid="{00000000-0005-0000-0000-0000E8AC0000}"/>
    <cellStyle name="20% - Accent1 4 6 2 2 7 2 2" xfId="44447" xr:uid="{00000000-0005-0000-0000-0000E9AC0000}"/>
    <cellStyle name="20% - Accent1 4 6 2 2 7 3" xfId="44448" xr:uid="{00000000-0005-0000-0000-0000EAAC0000}"/>
    <cellStyle name="20% - Accent1 4 6 2 2 8" xfId="44449" xr:uid="{00000000-0005-0000-0000-0000EBAC0000}"/>
    <cellStyle name="20% - Accent1 4 6 2 2 8 2" xfId="44450" xr:uid="{00000000-0005-0000-0000-0000ECAC0000}"/>
    <cellStyle name="20% - Accent1 4 6 2 2 8 2 2" xfId="44451" xr:uid="{00000000-0005-0000-0000-0000EDAC0000}"/>
    <cellStyle name="20% - Accent1 4 6 2 2 8 3" xfId="44452" xr:uid="{00000000-0005-0000-0000-0000EEAC0000}"/>
    <cellStyle name="20% - Accent1 4 6 2 2 9" xfId="44453" xr:uid="{00000000-0005-0000-0000-0000EFAC0000}"/>
    <cellStyle name="20% - Accent1 4 6 2 2 9 2" xfId="44454" xr:uid="{00000000-0005-0000-0000-0000F0AC0000}"/>
    <cellStyle name="20% - Accent1 4 6 2 3" xfId="44455" xr:uid="{00000000-0005-0000-0000-0000F1AC0000}"/>
    <cellStyle name="20% - Accent1 4 6 2 3 10" xfId="44456" xr:uid="{00000000-0005-0000-0000-0000F2AC0000}"/>
    <cellStyle name="20% - Accent1 4 6 2 3 10 2" xfId="44457" xr:uid="{00000000-0005-0000-0000-0000F3AC0000}"/>
    <cellStyle name="20% - Accent1 4 6 2 3 11" xfId="44458" xr:uid="{00000000-0005-0000-0000-0000F4AC0000}"/>
    <cellStyle name="20% - Accent1 4 6 2 3 2" xfId="44459" xr:uid="{00000000-0005-0000-0000-0000F5AC0000}"/>
    <cellStyle name="20% - Accent1 4 6 2 3 2 2" xfId="44460" xr:uid="{00000000-0005-0000-0000-0000F6AC0000}"/>
    <cellStyle name="20% - Accent1 4 6 2 3 2 2 2" xfId="44461" xr:uid="{00000000-0005-0000-0000-0000F7AC0000}"/>
    <cellStyle name="20% - Accent1 4 6 2 3 2 2 2 2" xfId="44462" xr:uid="{00000000-0005-0000-0000-0000F8AC0000}"/>
    <cellStyle name="20% - Accent1 4 6 2 3 2 2 2 2 2" xfId="44463" xr:uid="{00000000-0005-0000-0000-0000F9AC0000}"/>
    <cellStyle name="20% - Accent1 4 6 2 3 2 2 2 3" xfId="44464" xr:uid="{00000000-0005-0000-0000-0000FAAC0000}"/>
    <cellStyle name="20% - Accent1 4 6 2 3 2 2 3" xfId="44465" xr:uid="{00000000-0005-0000-0000-0000FBAC0000}"/>
    <cellStyle name="20% - Accent1 4 6 2 3 2 2 3 2" xfId="44466" xr:uid="{00000000-0005-0000-0000-0000FCAC0000}"/>
    <cellStyle name="20% - Accent1 4 6 2 3 2 2 4" xfId="44467" xr:uid="{00000000-0005-0000-0000-0000FDAC0000}"/>
    <cellStyle name="20% - Accent1 4 6 2 3 2 3" xfId="44468" xr:uid="{00000000-0005-0000-0000-0000FEAC0000}"/>
    <cellStyle name="20% - Accent1 4 6 2 3 2 3 2" xfId="44469" xr:uid="{00000000-0005-0000-0000-0000FFAC0000}"/>
    <cellStyle name="20% - Accent1 4 6 2 3 2 3 2 2" xfId="44470" xr:uid="{00000000-0005-0000-0000-000000AD0000}"/>
    <cellStyle name="20% - Accent1 4 6 2 3 2 3 2 2 2" xfId="44471" xr:uid="{00000000-0005-0000-0000-000001AD0000}"/>
    <cellStyle name="20% - Accent1 4 6 2 3 2 3 2 3" xfId="44472" xr:uid="{00000000-0005-0000-0000-000002AD0000}"/>
    <cellStyle name="20% - Accent1 4 6 2 3 2 3 3" xfId="44473" xr:uid="{00000000-0005-0000-0000-000003AD0000}"/>
    <cellStyle name="20% - Accent1 4 6 2 3 2 3 3 2" xfId="44474" xr:uid="{00000000-0005-0000-0000-000004AD0000}"/>
    <cellStyle name="20% - Accent1 4 6 2 3 2 3 4" xfId="44475" xr:uid="{00000000-0005-0000-0000-000005AD0000}"/>
    <cellStyle name="20% - Accent1 4 6 2 3 2 4" xfId="44476" xr:uid="{00000000-0005-0000-0000-000006AD0000}"/>
    <cellStyle name="20% - Accent1 4 6 2 3 2 4 2" xfId="44477" xr:uid="{00000000-0005-0000-0000-000007AD0000}"/>
    <cellStyle name="20% - Accent1 4 6 2 3 2 4 2 2" xfId="44478" xr:uid="{00000000-0005-0000-0000-000008AD0000}"/>
    <cellStyle name="20% - Accent1 4 6 2 3 2 4 2 2 2" xfId="44479" xr:uid="{00000000-0005-0000-0000-000009AD0000}"/>
    <cellStyle name="20% - Accent1 4 6 2 3 2 4 2 3" xfId="44480" xr:uid="{00000000-0005-0000-0000-00000AAD0000}"/>
    <cellStyle name="20% - Accent1 4 6 2 3 2 4 3" xfId="44481" xr:uid="{00000000-0005-0000-0000-00000BAD0000}"/>
    <cellStyle name="20% - Accent1 4 6 2 3 2 4 3 2" xfId="44482" xr:uid="{00000000-0005-0000-0000-00000CAD0000}"/>
    <cellStyle name="20% - Accent1 4 6 2 3 2 4 4" xfId="44483" xr:uid="{00000000-0005-0000-0000-00000DAD0000}"/>
    <cellStyle name="20% - Accent1 4 6 2 3 2 5" xfId="44484" xr:uid="{00000000-0005-0000-0000-00000EAD0000}"/>
    <cellStyle name="20% - Accent1 4 6 2 3 2 5 2" xfId="44485" xr:uid="{00000000-0005-0000-0000-00000FAD0000}"/>
    <cellStyle name="20% - Accent1 4 6 2 3 2 5 2 2" xfId="44486" xr:uid="{00000000-0005-0000-0000-000010AD0000}"/>
    <cellStyle name="20% - Accent1 4 6 2 3 2 5 3" xfId="44487" xr:uid="{00000000-0005-0000-0000-000011AD0000}"/>
    <cellStyle name="20% - Accent1 4 6 2 3 2 6" xfId="44488" xr:uid="{00000000-0005-0000-0000-000012AD0000}"/>
    <cellStyle name="20% - Accent1 4 6 2 3 2 6 2" xfId="44489" xr:uid="{00000000-0005-0000-0000-000013AD0000}"/>
    <cellStyle name="20% - Accent1 4 6 2 3 2 6 2 2" xfId="44490" xr:uid="{00000000-0005-0000-0000-000014AD0000}"/>
    <cellStyle name="20% - Accent1 4 6 2 3 2 6 3" xfId="44491" xr:uid="{00000000-0005-0000-0000-000015AD0000}"/>
    <cellStyle name="20% - Accent1 4 6 2 3 2 7" xfId="44492" xr:uid="{00000000-0005-0000-0000-000016AD0000}"/>
    <cellStyle name="20% - Accent1 4 6 2 3 2 7 2" xfId="44493" xr:uid="{00000000-0005-0000-0000-000017AD0000}"/>
    <cellStyle name="20% - Accent1 4 6 2 3 2 8" xfId="44494" xr:uid="{00000000-0005-0000-0000-000018AD0000}"/>
    <cellStyle name="20% - Accent1 4 6 2 3 2 8 2" xfId="44495" xr:uid="{00000000-0005-0000-0000-000019AD0000}"/>
    <cellStyle name="20% - Accent1 4 6 2 3 2 9" xfId="44496" xr:uid="{00000000-0005-0000-0000-00001AAD0000}"/>
    <cellStyle name="20% - Accent1 4 6 2 3 3" xfId="44497" xr:uid="{00000000-0005-0000-0000-00001BAD0000}"/>
    <cellStyle name="20% - Accent1 4 6 2 3 3 2" xfId="44498" xr:uid="{00000000-0005-0000-0000-00001CAD0000}"/>
    <cellStyle name="20% - Accent1 4 6 2 3 3 2 2" xfId="44499" xr:uid="{00000000-0005-0000-0000-00001DAD0000}"/>
    <cellStyle name="20% - Accent1 4 6 2 3 3 2 2 2" xfId="44500" xr:uid="{00000000-0005-0000-0000-00001EAD0000}"/>
    <cellStyle name="20% - Accent1 4 6 2 3 3 2 2 2 2" xfId="44501" xr:uid="{00000000-0005-0000-0000-00001FAD0000}"/>
    <cellStyle name="20% - Accent1 4 6 2 3 3 2 2 3" xfId="44502" xr:uid="{00000000-0005-0000-0000-000020AD0000}"/>
    <cellStyle name="20% - Accent1 4 6 2 3 3 2 3" xfId="44503" xr:uid="{00000000-0005-0000-0000-000021AD0000}"/>
    <cellStyle name="20% - Accent1 4 6 2 3 3 2 3 2" xfId="44504" xr:uid="{00000000-0005-0000-0000-000022AD0000}"/>
    <cellStyle name="20% - Accent1 4 6 2 3 3 2 4" xfId="44505" xr:uid="{00000000-0005-0000-0000-000023AD0000}"/>
    <cellStyle name="20% - Accent1 4 6 2 3 3 3" xfId="44506" xr:uid="{00000000-0005-0000-0000-000024AD0000}"/>
    <cellStyle name="20% - Accent1 4 6 2 3 3 3 2" xfId="44507" xr:uid="{00000000-0005-0000-0000-000025AD0000}"/>
    <cellStyle name="20% - Accent1 4 6 2 3 3 3 2 2" xfId="44508" xr:uid="{00000000-0005-0000-0000-000026AD0000}"/>
    <cellStyle name="20% - Accent1 4 6 2 3 3 3 2 2 2" xfId="44509" xr:uid="{00000000-0005-0000-0000-000027AD0000}"/>
    <cellStyle name="20% - Accent1 4 6 2 3 3 3 2 3" xfId="44510" xr:uid="{00000000-0005-0000-0000-000028AD0000}"/>
    <cellStyle name="20% - Accent1 4 6 2 3 3 3 3" xfId="44511" xr:uid="{00000000-0005-0000-0000-000029AD0000}"/>
    <cellStyle name="20% - Accent1 4 6 2 3 3 3 3 2" xfId="44512" xr:uid="{00000000-0005-0000-0000-00002AAD0000}"/>
    <cellStyle name="20% - Accent1 4 6 2 3 3 3 4" xfId="44513" xr:uid="{00000000-0005-0000-0000-00002BAD0000}"/>
    <cellStyle name="20% - Accent1 4 6 2 3 3 4" xfId="44514" xr:uid="{00000000-0005-0000-0000-00002CAD0000}"/>
    <cellStyle name="20% - Accent1 4 6 2 3 3 4 2" xfId="44515" xr:uid="{00000000-0005-0000-0000-00002DAD0000}"/>
    <cellStyle name="20% - Accent1 4 6 2 3 3 4 2 2" xfId="44516" xr:uid="{00000000-0005-0000-0000-00002EAD0000}"/>
    <cellStyle name="20% - Accent1 4 6 2 3 3 4 2 2 2" xfId="44517" xr:uid="{00000000-0005-0000-0000-00002FAD0000}"/>
    <cellStyle name="20% - Accent1 4 6 2 3 3 4 2 3" xfId="44518" xr:uid="{00000000-0005-0000-0000-000030AD0000}"/>
    <cellStyle name="20% - Accent1 4 6 2 3 3 4 3" xfId="44519" xr:uid="{00000000-0005-0000-0000-000031AD0000}"/>
    <cellStyle name="20% - Accent1 4 6 2 3 3 4 3 2" xfId="44520" xr:uid="{00000000-0005-0000-0000-000032AD0000}"/>
    <cellStyle name="20% - Accent1 4 6 2 3 3 4 4" xfId="44521" xr:uid="{00000000-0005-0000-0000-000033AD0000}"/>
    <cellStyle name="20% - Accent1 4 6 2 3 3 5" xfId="44522" xr:uid="{00000000-0005-0000-0000-000034AD0000}"/>
    <cellStyle name="20% - Accent1 4 6 2 3 3 5 2" xfId="44523" xr:uid="{00000000-0005-0000-0000-000035AD0000}"/>
    <cellStyle name="20% - Accent1 4 6 2 3 3 5 2 2" xfId="44524" xr:uid="{00000000-0005-0000-0000-000036AD0000}"/>
    <cellStyle name="20% - Accent1 4 6 2 3 3 5 3" xfId="44525" xr:uid="{00000000-0005-0000-0000-000037AD0000}"/>
    <cellStyle name="20% - Accent1 4 6 2 3 3 6" xfId="44526" xr:uid="{00000000-0005-0000-0000-000038AD0000}"/>
    <cellStyle name="20% - Accent1 4 6 2 3 3 6 2" xfId="44527" xr:uid="{00000000-0005-0000-0000-000039AD0000}"/>
    <cellStyle name="20% - Accent1 4 6 2 3 3 6 2 2" xfId="44528" xr:uid="{00000000-0005-0000-0000-00003AAD0000}"/>
    <cellStyle name="20% - Accent1 4 6 2 3 3 6 3" xfId="44529" xr:uid="{00000000-0005-0000-0000-00003BAD0000}"/>
    <cellStyle name="20% - Accent1 4 6 2 3 3 7" xfId="44530" xr:uid="{00000000-0005-0000-0000-00003CAD0000}"/>
    <cellStyle name="20% - Accent1 4 6 2 3 3 7 2" xfId="44531" xr:uid="{00000000-0005-0000-0000-00003DAD0000}"/>
    <cellStyle name="20% - Accent1 4 6 2 3 3 8" xfId="44532" xr:uid="{00000000-0005-0000-0000-00003EAD0000}"/>
    <cellStyle name="20% - Accent1 4 6 2 3 3 8 2" xfId="44533" xr:uid="{00000000-0005-0000-0000-00003FAD0000}"/>
    <cellStyle name="20% - Accent1 4 6 2 3 3 9" xfId="44534" xr:uid="{00000000-0005-0000-0000-000040AD0000}"/>
    <cellStyle name="20% - Accent1 4 6 2 3 4" xfId="44535" xr:uid="{00000000-0005-0000-0000-000041AD0000}"/>
    <cellStyle name="20% - Accent1 4 6 2 3 4 2" xfId="44536" xr:uid="{00000000-0005-0000-0000-000042AD0000}"/>
    <cellStyle name="20% - Accent1 4 6 2 3 4 2 2" xfId="44537" xr:uid="{00000000-0005-0000-0000-000043AD0000}"/>
    <cellStyle name="20% - Accent1 4 6 2 3 4 2 2 2" xfId="44538" xr:uid="{00000000-0005-0000-0000-000044AD0000}"/>
    <cellStyle name="20% - Accent1 4 6 2 3 4 2 3" xfId="44539" xr:uid="{00000000-0005-0000-0000-000045AD0000}"/>
    <cellStyle name="20% - Accent1 4 6 2 3 4 3" xfId="44540" xr:uid="{00000000-0005-0000-0000-000046AD0000}"/>
    <cellStyle name="20% - Accent1 4 6 2 3 4 3 2" xfId="44541" xr:uid="{00000000-0005-0000-0000-000047AD0000}"/>
    <cellStyle name="20% - Accent1 4 6 2 3 4 4" xfId="44542" xr:uid="{00000000-0005-0000-0000-000048AD0000}"/>
    <cellStyle name="20% - Accent1 4 6 2 3 5" xfId="44543" xr:uid="{00000000-0005-0000-0000-000049AD0000}"/>
    <cellStyle name="20% - Accent1 4 6 2 3 5 2" xfId="44544" xr:uid="{00000000-0005-0000-0000-00004AAD0000}"/>
    <cellStyle name="20% - Accent1 4 6 2 3 5 2 2" xfId="44545" xr:uid="{00000000-0005-0000-0000-00004BAD0000}"/>
    <cellStyle name="20% - Accent1 4 6 2 3 5 2 2 2" xfId="44546" xr:uid="{00000000-0005-0000-0000-00004CAD0000}"/>
    <cellStyle name="20% - Accent1 4 6 2 3 5 2 3" xfId="44547" xr:uid="{00000000-0005-0000-0000-00004DAD0000}"/>
    <cellStyle name="20% - Accent1 4 6 2 3 5 3" xfId="44548" xr:uid="{00000000-0005-0000-0000-00004EAD0000}"/>
    <cellStyle name="20% - Accent1 4 6 2 3 5 3 2" xfId="44549" xr:uid="{00000000-0005-0000-0000-00004FAD0000}"/>
    <cellStyle name="20% - Accent1 4 6 2 3 5 4" xfId="44550" xr:uid="{00000000-0005-0000-0000-000050AD0000}"/>
    <cellStyle name="20% - Accent1 4 6 2 3 6" xfId="44551" xr:uid="{00000000-0005-0000-0000-000051AD0000}"/>
    <cellStyle name="20% - Accent1 4 6 2 3 6 2" xfId="44552" xr:uid="{00000000-0005-0000-0000-000052AD0000}"/>
    <cellStyle name="20% - Accent1 4 6 2 3 6 2 2" xfId="44553" xr:uid="{00000000-0005-0000-0000-000053AD0000}"/>
    <cellStyle name="20% - Accent1 4 6 2 3 6 2 2 2" xfId="44554" xr:uid="{00000000-0005-0000-0000-000054AD0000}"/>
    <cellStyle name="20% - Accent1 4 6 2 3 6 2 3" xfId="44555" xr:uid="{00000000-0005-0000-0000-000055AD0000}"/>
    <cellStyle name="20% - Accent1 4 6 2 3 6 3" xfId="44556" xr:uid="{00000000-0005-0000-0000-000056AD0000}"/>
    <cellStyle name="20% - Accent1 4 6 2 3 6 3 2" xfId="44557" xr:uid="{00000000-0005-0000-0000-000057AD0000}"/>
    <cellStyle name="20% - Accent1 4 6 2 3 6 4" xfId="44558" xr:uid="{00000000-0005-0000-0000-000058AD0000}"/>
    <cellStyle name="20% - Accent1 4 6 2 3 7" xfId="44559" xr:uid="{00000000-0005-0000-0000-000059AD0000}"/>
    <cellStyle name="20% - Accent1 4 6 2 3 7 2" xfId="44560" xr:uid="{00000000-0005-0000-0000-00005AAD0000}"/>
    <cellStyle name="20% - Accent1 4 6 2 3 7 2 2" xfId="44561" xr:uid="{00000000-0005-0000-0000-00005BAD0000}"/>
    <cellStyle name="20% - Accent1 4 6 2 3 7 3" xfId="44562" xr:uid="{00000000-0005-0000-0000-00005CAD0000}"/>
    <cellStyle name="20% - Accent1 4 6 2 3 8" xfId="44563" xr:uid="{00000000-0005-0000-0000-00005DAD0000}"/>
    <cellStyle name="20% - Accent1 4 6 2 3 8 2" xfId="44564" xr:uid="{00000000-0005-0000-0000-00005EAD0000}"/>
    <cellStyle name="20% - Accent1 4 6 2 3 8 2 2" xfId="44565" xr:uid="{00000000-0005-0000-0000-00005FAD0000}"/>
    <cellStyle name="20% - Accent1 4 6 2 3 8 3" xfId="44566" xr:uid="{00000000-0005-0000-0000-000060AD0000}"/>
    <cellStyle name="20% - Accent1 4 6 2 3 9" xfId="44567" xr:uid="{00000000-0005-0000-0000-000061AD0000}"/>
    <cellStyle name="20% - Accent1 4 6 2 3 9 2" xfId="44568" xr:uid="{00000000-0005-0000-0000-000062AD0000}"/>
    <cellStyle name="20% - Accent1 4 6 2 4" xfId="44569" xr:uid="{00000000-0005-0000-0000-000063AD0000}"/>
    <cellStyle name="20% - Accent1 4 6 2 4 10" xfId="44570" xr:uid="{00000000-0005-0000-0000-000064AD0000}"/>
    <cellStyle name="20% - Accent1 4 6 2 4 10 2" xfId="44571" xr:uid="{00000000-0005-0000-0000-000065AD0000}"/>
    <cellStyle name="20% - Accent1 4 6 2 4 11" xfId="44572" xr:uid="{00000000-0005-0000-0000-000066AD0000}"/>
    <cellStyle name="20% - Accent1 4 6 2 4 2" xfId="44573" xr:uid="{00000000-0005-0000-0000-000067AD0000}"/>
    <cellStyle name="20% - Accent1 4 6 2 4 2 2" xfId="44574" xr:uid="{00000000-0005-0000-0000-000068AD0000}"/>
    <cellStyle name="20% - Accent1 4 6 2 4 2 2 2" xfId="44575" xr:uid="{00000000-0005-0000-0000-000069AD0000}"/>
    <cellStyle name="20% - Accent1 4 6 2 4 2 2 2 2" xfId="44576" xr:uid="{00000000-0005-0000-0000-00006AAD0000}"/>
    <cellStyle name="20% - Accent1 4 6 2 4 2 2 2 2 2" xfId="44577" xr:uid="{00000000-0005-0000-0000-00006BAD0000}"/>
    <cellStyle name="20% - Accent1 4 6 2 4 2 2 2 3" xfId="44578" xr:uid="{00000000-0005-0000-0000-00006CAD0000}"/>
    <cellStyle name="20% - Accent1 4 6 2 4 2 2 3" xfId="44579" xr:uid="{00000000-0005-0000-0000-00006DAD0000}"/>
    <cellStyle name="20% - Accent1 4 6 2 4 2 2 3 2" xfId="44580" xr:uid="{00000000-0005-0000-0000-00006EAD0000}"/>
    <cellStyle name="20% - Accent1 4 6 2 4 2 2 4" xfId="44581" xr:uid="{00000000-0005-0000-0000-00006FAD0000}"/>
    <cellStyle name="20% - Accent1 4 6 2 4 2 3" xfId="44582" xr:uid="{00000000-0005-0000-0000-000070AD0000}"/>
    <cellStyle name="20% - Accent1 4 6 2 4 2 3 2" xfId="44583" xr:uid="{00000000-0005-0000-0000-000071AD0000}"/>
    <cellStyle name="20% - Accent1 4 6 2 4 2 3 2 2" xfId="44584" xr:uid="{00000000-0005-0000-0000-000072AD0000}"/>
    <cellStyle name="20% - Accent1 4 6 2 4 2 3 2 2 2" xfId="44585" xr:uid="{00000000-0005-0000-0000-000073AD0000}"/>
    <cellStyle name="20% - Accent1 4 6 2 4 2 3 2 3" xfId="44586" xr:uid="{00000000-0005-0000-0000-000074AD0000}"/>
    <cellStyle name="20% - Accent1 4 6 2 4 2 3 3" xfId="44587" xr:uid="{00000000-0005-0000-0000-000075AD0000}"/>
    <cellStyle name="20% - Accent1 4 6 2 4 2 3 3 2" xfId="44588" xr:uid="{00000000-0005-0000-0000-000076AD0000}"/>
    <cellStyle name="20% - Accent1 4 6 2 4 2 3 4" xfId="44589" xr:uid="{00000000-0005-0000-0000-000077AD0000}"/>
    <cellStyle name="20% - Accent1 4 6 2 4 2 4" xfId="44590" xr:uid="{00000000-0005-0000-0000-000078AD0000}"/>
    <cellStyle name="20% - Accent1 4 6 2 4 2 4 2" xfId="44591" xr:uid="{00000000-0005-0000-0000-000079AD0000}"/>
    <cellStyle name="20% - Accent1 4 6 2 4 2 4 2 2" xfId="44592" xr:uid="{00000000-0005-0000-0000-00007AAD0000}"/>
    <cellStyle name="20% - Accent1 4 6 2 4 2 4 2 2 2" xfId="44593" xr:uid="{00000000-0005-0000-0000-00007BAD0000}"/>
    <cellStyle name="20% - Accent1 4 6 2 4 2 4 2 3" xfId="44594" xr:uid="{00000000-0005-0000-0000-00007CAD0000}"/>
    <cellStyle name="20% - Accent1 4 6 2 4 2 4 3" xfId="44595" xr:uid="{00000000-0005-0000-0000-00007DAD0000}"/>
    <cellStyle name="20% - Accent1 4 6 2 4 2 4 3 2" xfId="44596" xr:uid="{00000000-0005-0000-0000-00007EAD0000}"/>
    <cellStyle name="20% - Accent1 4 6 2 4 2 4 4" xfId="44597" xr:uid="{00000000-0005-0000-0000-00007FAD0000}"/>
    <cellStyle name="20% - Accent1 4 6 2 4 2 5" xfId="44598" xr:uid="{00000000-0005-0000-0000-000080AD0000}"/>
    <cellStyle name="20% - Accent1 4 6 2 4 2 5 2" xfId="44599" xr:uid="{00000000-0005-0000-0000-000081AD0000}"/>
    <cellStyle name="20% - Accent1 4 6 2 4 2 5 2 2" xfId="44600" xr:uid="{00000000-0005-0000-0000-000082AD0000}"/>
    <cellStyle name="20% - Accent1 4 6 2 4 2 5 3" xfId="44601" xr:uid="{00000000-0005-0000-0000-000083AD0000}"/>
    <cellStyle name="20% - Accent1 4 6 2 4 2 6" xfId="44602" xr:uid="{00000000-0005-0000-0000-000084AD0000}"/>
    <cellStyle name="20% - Accent1 4 6 2 4 2 6 2" xfId="44603" xr:uid="{00000000-0005-0000-0000-000085AD0000}"/>
    <cellStyle name="20% - Accent1 4 6 2 4 2 6 2 2" xfId="44604" xr:uid="{00000000-0005-0000-0000-000086AD0000}"/>
    <cellStyle name="20% - Accent1 4 6 2 4 2 6 3" xfId="44605" xr:uid="{00000000-0005-0000-0000-000087AD0000}"/>
    <cellStyle name="20% - Accent1 4 6 2 4 2 7" xfId="44606" xr:uid="{00000000-0005-0000-0000-000088AD0000}"/>
    <cellStyle name="20% - Accent1 4 6 2 4 2 7 2" xfId="44607" xr:uid="{00000000-0005-0000-0000-000089AD0000}"/>
    <cellStyle name="20% - Accent1 4 6 2 4 2 8" xfId="44608" xr:uid="{00000000-0005-0000-0000-00008AAD0000}"/>
    <cellStyle name="20% - Accent1 4 6 2 4 2 8 2" xfId="44609" xr:uid="{00000000-0005-0000-0000-00008BAD0000}"/>
    <cellStyle name="20% - Accent1 4 6 2 4 2 9" xfId="44610" xr:uid="{00000000-0005-0000-0000-00008CAD0000}"/>
    <cellStyle name="20% - Accent1 4 6 2 4 3" xfId="44611" xr:uid="{00000000-0005-0000-0000-00008DAD0000}"/>
    <cellStyle name="20% - Accent1 4 6 2 4 3 2" xfId="44612" xr:uid="{00000000-0005-0000-0000-00008EAD0000}"/>
    <cellStyle name="20% - Accent1 4 6 2 4 3 2 2" xfId="44613" xr:uid="{00000000-0005-0000-0000-00008FAD0000}"/>
    <cellStyle name="20% - Accent1 4 6 2 4 3 2 2 2" xfId="44614" xr:uid="{00000000-0005-0000-0000-000090AD0000}"/>
    <cellStyle name="20% - Accent1 4 6 2 4 3 2 2 2 2" xfId="44615" xr:uid="{00000000-0005-0000-0000-000091AD0000}"/>
    <cellStyle name="20% - Accent1 4 6 2 4 3 2 2 3" xfId="44616" xr:uid="{00000000-0005-0000-0000-000092AD0000}"/>
    <cellStyle name="20% - Accent1 4 6 2 4 3 2 3" xfId="44617" xr:uid="{00000000-0005-0000-0000-000093AD0000}"/>
    <cellStyle name="20% - Accent1 4 6 2 4 3 2 3 2" xfId="44618" xr:uid="{00000000-0005-0000-0000-000094AD0000}"/>
    <cellStyle name="20% - Accent1 4 6 2 4 3 2 4" xfId="44619" xr:uid="{00000000-0005-0000-0000-000095AD0000}"/>
    <cellStyle name="20% - Accent1 4 6 2 4 3 3" xfId="44620" xr:uid="{00000000-0005-0000-0000-000096AD0000}"/>
    <cellStyle name="20% - Accent1 4 6 2 4 3 3 2" xfId="44621" xr:uid="{00000000-0005-0000-0000-000097AD0000}"/>
    <cellStyle name="20% - Accent1 4 6 2 4 3 3 2 2" xfId="44622" xr:uid="{00000000-0005-0000-0000-000098AD0000}"/>
    <cellStyle name="20% - Accent1 4 6 2 4 3 3 2 2 2" xfId="44623" xr:uid="{00000000-0005-0000-0000-000099AD0000}"/>
    <cellStyle name="20% - Accent1 4 6 2 4 3 3 2 3" xfId="44624" xr:uid="{00000000-0005-0000-0000-00009AAD0000}"/>
    <cellStyle name="20% - Accent1 4 6 2 4 3 3 3" xfId="44625" xr:uid="{00000000-0005-0000-0000-00009BAD0000}"/>
    <cellStyle name="20% - Accent1 4 6 2 4 3 3 3 2" xfId="44626" xr:uid="{00000000-0005-0000-0000-00009CAD0000}"/>
    <cellStyle name="20% - Accent1 4 6 2 4 3 3 4" xfId="44627" xr:uid="{00000000-0005-0000-0000-00009DAD0000}"/>
    <cellStyle name="20% - Accent1 4 6 2 4 3 4" xfId="44628" xr:uid="{00000000-0005-0000-0000-00009EAD0000}"/>
    <cellStyle name="20% - Accent1 4 6 2 4 3 4 2" xfId="44629" xr:uid="{00000000-0005-0000-0000-00009FAD0000}"/>
    <cellStyle name="20% - Accent1 4 6 2 4 3 4 2 2" xfId="44630" xr:uid="{00000000-0005-0000-0000-0000A0AD0000}"/>
    <cellStyle name="20% - Accent1 4 6 2 4 3 4 2 2 2" xfId="44631" xr:uid="{00000000-0005-0000-0000-0000A1AD0000}"/>
    <cellStyle name="20% - Accent1 4 6 2 4 3 4 2 3" xfId="44632" xr:uid="{00000000-0005-0000-0000-0000A2AD0000}"/>
    <cellStyle name="20% - Accent1 4 6 2 4 3 4 3" xfId="44633" xr:uid="{00000000-0005-0000-0000-0000A3AD0000}"/>
    <cellStyle name="20% - Accent1 4 6 2 4 3 4 3 2" xfId="44634" xr:uid="{00000000-0005-0000-0000-0000A4AD0000}"/>
    <cellStyle name="20% - Accent1 4 6 2 4 3 4 4" xfId="44635" xr:uid="{00000000-0005-0000-0000-0000A5AD0000}"/>
    <cellStyle name="20% - Accent1 4 6 2 4 3 5" xfId="44636" xr:uid="{00000000-0005-0000-0000-0000A6AD0000}"/>
    <cellStyle name="20% - Accent1 4 6 2 4 3 5 2" xfId="44637" xr:uid="{00000000-0005-0000-0000-0000A7AD0000}"/>
    <cellStyle name="20% - Accent1 4 6 2 4 3 5 2 2" xfId="44638" xr:uid="{00000000-0005-0000-0000-0000A8AD0000}"/>
    <cellStyle name="20% - Accent1 4 6 2 4 3 5 3" xfId="44639" xr:uid="{00000000-0005-0000-0000-0000A9AD0000}"/>
    <cellStyle name="20% - Accent1 4 6 2 4 3 6" xfId="44640" xr:uid="{00000000-0005-0000-0000-0000AAAD0000}"/>
    <cellStyle name="20% - Accent1 4 6 2 4 3 6 2" xfId="44641" xr:uid="{00000000-0005-0000-0000-0000ABAD0000}"/>
    <cellStyle name="20% - Accent1 4 6 2 4 3 6 2 2" xfId="44642" xr:uid="{00000000-0005-0000-0000-0000ACAD0000}"/>
    <cellStyle name="20% - Accent1 4 6 2 4 3 6 3" xfId="44643" xr:uid="{00000000-0005-0000-0000-0000ADAD0000}"/>
    <cellStyle name="20% - Accent1 4 6 2 4 3 7" xfId="44644" xr:uid="{00000000-0005-0000-0000-0000AEAD0000}"/>
    <cellStyle name="20% - Accent1 4 6 2 4 3 7 2" xfId="44645" xr:uid="{00000000-0005-0000-0000-0000AFAD0000}"/>
    <cellStyle name="20% - Accent1 4 6 2 4 3 8" xfId="44646" xr:uid="{00000000-0005-0000-0000-0000B0AD0000}"/>
    <cellStyle name="20% - Accent1 4 6 2 4 3 8 2" xfId="44647" xr:uid="{00000000-0005-0000-0000-0000B1AD0000}"/>
    <cellStyle name="20% - Accent1 4 6 2 4 3 9" xfId="44648" xr:uid="{00000000-0005-0000-0000-0000B2AD0000}"/>
    <cellStyle name="20% - Accent1 4 6 2 4 4" xfId="44649" xr:uid="{00000000-0005-0000-0000-0000B3AD0000}"/>
    <cellStyle name="20% - Accent1 4 6 2 4 4 2" xfId="44650" xr:uid="{00000000-0005-0000-0000-0000B4AD0000}"/>
    <cellStyle name="20% - Accent1 4 6 2 4 4 2 2" xfId="44651" xr:uid="{00000000-0005-0000-0000-0000B5AD0000}"/>
    <cellStyle name="20% - Accent1 4 6 2 4 4 2 2 2" xfId="44652" xr:uid="{00000000-0005-0000-0000-0000B6AD0000}"/>
    <cellStyle name="20% - Accent1 4 6 2 4 4 2 3" xfId="44653" xr:uid="{00000000-0005-0000-0000-0000B7AD0000}"/>
    <cellStyle name="20% - Accent1 4 6 2 4 4 3" xfId="44654" xr:uid="{00000000-0005-0000-0000-0000B8AD0000}"/>
    <cellStyle name="20% - Accent1 4 6 2 4 4 3 2" xfId="44655" xr:uid="{00000000-0005-0000-0000-0000B9AD0000}"/>
    <cellStyle name="20% - Accent1 4 6 2 4 4 4" xfId="44656" xr:uid="{00000000-0005-0000-0000-0000BAAD0000}"/>
    <cellStyle name="20% - Accent1 4 6 2 4 5" xfId="44657" xr:uid="{00000000-0005-0000-0000-0000BBAD0000}"/>
    <cellStyle name="20% - Accent1 4 6 2 4 5 2" xfId="44658" xr:uid="{00000000-0005-0000-0000-0000BCAD0000}"/>
    <cellStyle name="20% - Accent1 4 6 2 4 5 2 2" xfId="44659" xr:uid="{00000000-0005-0000-0000-0000BDAD0000}"/>
    <cellStyle name="20% - Accent1 4 6 2 4 5 2 2 2" xfId="44660" xr:uid="{00000000-0005-0000-0000-0000BEAD0000}"/>
    <cellStyle name="20% - Accent1 4 6 2 4 5 2 3" xfId="44661" xr:uid="{00000000-0005-0000-0000-0000BFAD0000}"/>
    <cellStyle name="20% - Accent1 4 6 2 4 5 3" xfId="44662" xr:uid="{00000000-0005-0000-0000-0000C0AD0000}"/>
    <cellStyle name="20% - Accent1 4 6 2 4 5 3 2" xfId="44663" xr:uid="{00000000-0005-0000-0000-0000C1AD0000}"/>
    <cellStyle name="20% - Accent1 4 6 2 4 5 4" xfId="44664" xr:uid="{00000000-0005-0000-0000-0000C2AD0000}"/>
    <cellStyle name="20% - Accent1 4 6 2 4 6" xfId="44665" xr:uid="{00000000-0005-0000-0000-0000C3AD0000}"/>
    <cellStyle name="20% - Accent1 4 6 2 4 6 2" xfId="44666" xr:uid="{00000000-0005-0000-0000-0000C4AD0000}"/>
    <cellStyle name="20% - Accent1 4 6 2 4 6 2 2" xfId="44667" xr:uid="{00000000-0005-0000-0000-0000C5AD0000}"/>
    <cellStyle name="20% - Accent1 4 6 2 4 6 2 2 2" xfId="44668" xr:uid="{00000000-0005-0000-0000-0000C6AD0000}"/>
    <cellStyle name="20% - Accent1 4 6 2 4 6 2 3" xfId="44669" xr:uid="{00000000-0005-0000-0000-0000C7AD0000}"/>
    <cellStyle name="20% - Accent1 4 6 2 4 6 3" xfId="44670" xr:uid="{00000000-0005-0000-0000-0000C8AD0000}"/>
    <cellStyle name="20% - Accent1 4 6 2 4 6 3 2" xfId="44671" xr:uid="{00000000-0005-0000-0000-0000C9AD0000}"/>
    <cellStyle name="20% - Accent1 4 6 2 4 6 4" xfId="44672" xr:uid="{00000000-0005-0000-0000-0000CAAD0000}"/>
    <cellStyle name="20% - Accent1 4 6 2 4 7" xfId="44673" xr:uid="{00000000-0005-0000-0000-0000CBAD0000}"/>
    <cellStyle name="20% - Accent1 4 6 2 4 7 2" xfId="44674" xr:uid="{00000000-0005-0000-0000-0000CCAD0000}"/>
    <cellStyle name="20% - Accent1 4 6 2 4 7 2 2" xfId="44675" xr:uid="{00000000-0005-0000-0000-0000CDAD0000}"/>
    <cellStyle name="20% - Accent1 4 6 2 4 7 3" xfId="44676" xr:uid="{00000000-0005-0000-0000-0000CEAD0000}"/>
    <cellStyle name="20% - Accent1 4 6 2 4 8" xfId="44677" xr:uid="{00000000-0005-0000-0000-0000CFAD0000}"/>
    <cellStyle name="20% - Accent1 4 6 2 4 8 2" xfId="44678" xr:uid="{00000000-0005-0000-0000-0000D0AD0000}"/>
    <cellStyle name="20% - Accent1 4 6 2 4 8 2 2" xfId="44679" xr:uid="{00000000-0005-0000-0000-0000D1AD0000}"/>
    <cellStyle name="20% - Accent1 4 6 2 4 8 3" xfId="44680" xr:uid="{00000000-0005-0000-0000-0000D2AD0000}"/>
    <cellStyle name="20% - Accent1 4 6 2 4 9" xfId="44681" xr:uid="{00000000-0005-0000-0000-0000D3AD0000}"/>
    <cellStyle name="20% - Accent1 4 6 2 4 9 2" xfId="44682" xr:uid="{00000000-0005-0000-0000-0000D4AD0000}"/>
    <cellStyle name="20% - Accent1 4 6 2 5" xfId="44683" xr:uid="{00000000-0005-0000-0000-0000D5AD0000}"/>
    <cellStyle name="20% - Accent1 4 6 2 5 2" xfId="44684" xr:uid="{00000000-0005-0000-0000-0000D6AD0000}"/>
    <cellStyle name="20% - Accent1 4 6 2 5 2 2" xfId="44685" xr:uid="{00000000-0005-0000-0000-0000D7AD0000}"/>
    <cellStyle name="20% - Accent1 4 6 2 5 2 2 2" xfId="44686" xr:uid="{00000000-0005-0000-0000-0000D8AD0000}"/>
    <cellStyle name="20% - Accent1 4 6 2 5 2 2 2 2" xfId="44687" xr:uid="{00000000-0005-0000-0000-0000D9AD0000}"/>
    <cellStyle name="20% - Accent1 4 6 2 5 2 2 3" xfId="44688" xr:uid="{00000000-0005-0000-0000-0000DAAD0000}"/>
    <cellStyle name="20% - Accent1 4 6 2 5 2 3" xfId="44689" xr:uid="{00000000-0005-0000-0000-0000DBAD0000}"/>
    <cellStyle name="20% - Accent1 4 6 2 5 2 3 2" xfId="44690" xr:uid="{00000000-0005-0000-0000-0000DCAD0000}"/>
    <cellStyle name="20% - Accent1 4 6 2 5 2 4" xfId="44691" xr:uid="{00000000-0005-0000-0000-0000DDAD0000}"/>
    <cellStyle name="20% - Accent1 4 6 2 5 3" xfId="44692" xr:uid="{00000000-0005-0000-0000-0000DEAD0000}"/>
    <cellStyle name="20% - Accent1 4 6 2 5 3 2" xfId="44693" xr:uid="{00000000-0005-0000-0000-0000DFAD0000}"/>
    <cellStyle name="20% - Accent1 4 6 2 5 3 2 2" xfId="44694" xr:uid="{00000000-0005-0000-0000-0000E0AD0000}"/>
    <cellStyle name="20% - Accent1 4 6 2 5 3 2 2 2" xfId="44695" xr:uid="{00000000-0005-0000-0000-0000E1AD0000}"/>
    <cellStyle name="20% - Accent1 4 6 2 5 3 2 3" xfId="44696" xr:uid="{00000000-0005-0000-0000-0000E2AD0000}"/>
    <cellStyle name="20% - Accent1 4 6 2 5 3 3" xfId="44697" xr:uid="{00000000-0005-0000-0000-0000E3AD0000}"/>
    <cellStyle name="20% - Accent1 4 6 2 5 3 3 2" xfId="44698" xr:uid="{00000000-0005-0000-0000-0000E4AD0000}"/>
    <cellStyle name="20% - Accent1 4 6 2 5 3 4" xfId="44699" xr:uid="{00000000-0005-0000-0000-0000E5AD0000}"/>
    <cellStyle name="20% - Accent1 4 6 2 5 4" xfId="44700" xr:uid="{00000000-0005-0000-0000-0000E6AD0000}"/>
    <cellStyle name="20% - Accent1 4 6 2 5 4 2" xfId="44701" xr:uid="{00000000-0005-0000-0000-0000E7AD0000}"/>
    <cellStyle name="20% - Accent1 4 6 2 5 4 2 2" xfId="44702" xr:uid="{00000000-0005-0000-0000-0000E8AD0000}"/>
    <cellStyle name="20% - Accent1 4 6 2 5 4 2 2 2" xfId="44703" xr:uid="{00000000-0005-0000-0000-0000E9AD0000}"/>
    <cellStyle name="20% - Accent1 4 6 2 5 4 2 3" xfId="44704" xr:uid="{00000000-0005-0000-0000-0000EAAD0000}"/>
    <cellStyle name="20% - Accent1 4 6 2 5 4 3" xfId="44705" xr:uid="{00000000-0005-0000-0000-0000EBAD0000}"/>
    <cellStyle name="20% - Accent1 4 6 2 5 4 3 2" xfId="44706" xr:uid="{00000000-0005-0000-0000-0000ECAD0000}"/>
    <cellStyle name="20% - Accent1 4 6 2 5 4 4" xfId="44707" xr:uid="{00000000-0005-0000-0000-0000EDAD0000}"/>
    <cellStyle name="20% - Accent1 4 6 2 5 5" xfId="44708" xr:uid="{00000000-0005-0000-0000-0000EEAD0000}"/>
    <cellStyle name="20% - Accent1 4 6 2 5 5 2" xfId="44709" xr:uid="{00000000-0005-0000-0000-0000EFAD0000}"/>
    <cellStyle name="20% - Accent1 4 6 2 5 5 2 2" xfId="44710" xr:uid="{00000000-0005-0000-0000-0000F0AD0000}"/>
    <cellStyle name="20% - Accent1 4 6 2 5 5 3" xfId="44711" xr:uid="{00000000-0005-0000-0000-0000F1AD0000}"/>
    <cellStyle name="20% - Accent1 4 6 2 5 6" xfId="44712" xr:uid="{00000000-0005-0000-0000-0000F2AD0000}"/>
    <cellStyle name="20% - Accent1 4 6 2 5 6 2" xfId="44713" xr:uid="{00000000-0005-0000-0000-0000F3AD0000}"/>
    <cellStyle name="20% - Accent1 4 6 2 5 6 2 2" xfId="44714" xr:uid="{00000000-0005-0000-0000-0000F4AD0000}"/>
    <cellStyle name="20% - Accent1 4 6 2 5 6 3" xfId="44715" xr:uid="{00000000-0005-0000-0000-0000F5AD0000}"/>
    <cellStyle name="20% - Accent1 4 6 2 5 7" xfId="44716" xr:uid="{00000000-0005-0000-0000-0000F6AD0000}"/>
    <cellStyle name="20% - Accent1 4 6 2 5 7 2" xfId="44717" xr:uid="{00000000-0005-0000-0000-0000F7AD0000}"/>
    <cellStyle name="20% - Accent1 4 6 2 5 8" xfId="44718" xr:uid="{00000000-0005-0000-0000-0000F8AD0000}"/>
    <cellStyle name="20% - Accent1 4 6 2 5 8 2" xfId="44719" xr:uid="{00000000-0005-0000-0000-0000F9AD0000}"/>
    <cellStyle name="20% - Accent1 4 6 2 5 9" xfId="44720" xr:uid="{00000000-0005-0000-0000-0000FAAD0000}"/>
    <cellStyle name="20% - Accent1 4 6 2 6" xfId="44721" xr:uid="{00000000-0005-0000-0000-0000FBAD0000}"/>
    <cellStyle name="20% - Accent1 4 6 2 6 2" xfId="44722" xr:uid="{00000000-0005-0000-0000-0000FCAD0000}"/>
    <cellStyle name="20% - Accent1 4 6 2 6 2 2" xfId="44723" xr:uid="{00000000-0005-0000-0000-0000FDAD0000}"/>
    <cellStyle name="20% - Accent1 4 6 2 6 2 2 2" xfId="44724" xr:uid="{00000000-0005-0000-0000-0000FEAD0000}"/>
    <cellStyle name="20% - Accent1 4 6 2 6 2 2 2 2" xfId="44725" xr:uid="{00000000-0005-0000-0000-0000FFAD0000}"/>
    <cellStyle name="20% - Accent1 4 6 2 6 2 2 3" xfId="44726" xr:uid="{00000000-0005-0000-0000-000000AE0000}"/>
    <cellStyle name="20% - Accent1 4 6 2 6 2 3" xfId="44727" xr:uid="{00000000-0005-0000-0000-000001AE0000}"/>
    <cellStyle name="20% - Accent1 4 6 2 6 2 3 2" xfId="44728" xr:uid="{00000000-0005-0000-0000-000002AE0000}"/>
    <cellStyle name="20% - Accent1 4 6 2 6 2 4" xfId="44729" xr:uid="{00000000-0005-0000-0000-000003AE0000}"/>
    <cellStyle name="20% - Accent1 4 6 2 6 3" xfId="44730" xr:uid="{00000000-0005-0000-0000-000004AE0000}"/>
    <cellStyle name="20% - Accent1 4 6 2 6 3 2" xfId="44731" xr:uid="{00000000-0005-0000-0000-000005AE0000}"/>
    <cellStyle name="20% - Accent1 4 6 2 6 3 2 2" xfId="44732" xr:uid="{00000000-0005-0000-0000-000006AE0000}"/>
    <cellStyle name="20% - Accent1 4 6 2 6 3 2 2 2" xfId="44733" xr:uid="{00000000-0005-0000-0000-000007AE0000}"/>
    <cellStyle name="20% - Accent1 4 6 2 6 3 2 3" xfId="44734" xr:uid="{00000000-0005-0000-0000-000008AE0000}"/>
    <cellStyle name="20% - Accent1 4 6 2 6 3 3" xfId="44735" xr:uid="{00000000-0005-0000-0000-000009AE0000}"/>
    <cellStyle name="20% - Accent1 4 6 2 6 3 3 2" xfId="44736" xr:uid="{00000000-0005-0000-0000-00000AAE0000}"/>
    <cellStyle name="20% - Accent1 4 6 2 6 3 4" xfId="44737" xr:uid="{00000000-0005-0000-0000-00000BAE0000}"/>
    <cellStyle name="20% - Accent1 4 6 2 6 4" xfId="44738" xr:uid="{00000000-0005-0000-0000-00000CAE0000}"/>
    <cellStyle name="20% - Accent1 4 6 2 6 4 2" xfId="44739" xr:uid="{00000000-0005-0000-0000-00000DAE0000}"/>
    <cellStyle name="20% - Accent1 4 6 2 6 4 2 2" xfId="44740" xr:uid="{00000000-0005-0000-0000-00000EAE0000}"/>
    <cellStyle name="20% - Accent1 4 6 2 6 4 2 2 2" xfId="44741" xr:uid="{00000000-0005-0000-0000-00000FAE0000}"/>
    <cellStyle name="20% - Accent1 4 6 2 6 4 2 3" xfId="44742" xr:uid="{00000000-0005-0000-0000-000010AE0000}"/>
    <cellStyle name="20% - Accent1 4 6 2 6 4 3" xfId="44743" xr:uid="{00000000-0005-0000-0000-000011AE0000}"/>
    <cellStyle name="20% - Accent1 4 6 2 6 4 3 2" xfId="44744" xr:uid="{00000000-0005-0000-0000-000012AE0000}"/>
    <cellStyle name="20% - Accent1 4 6 2 6 4 4" xfId="44745" xr:uid="{00000000-0005-0000-0000-000013AE0000}"/>
    <cellStyle name="20% - Accent1 4 6 2 6 5" xfId="44746" xr:uid="{00000000-0005-0000-0000-000014AE0000}"/>
    <cellStyle name="20% - Accent1 4 6 2 6 5 2" xfId="44747" xr:uid="{00000000-0005-0000-0000-000015AE0000}"/>
    <cellStyle name="20% - Accent1 4 6 2 6 5 2 2" xfId="44748" xr:uid="{00000000-0005-0000-0000-000016AE0000}"/>
    <cellStyle name="20% - Accent1 4 6 2 6 5 3" xfId="44749" xr:uid="{00000000-0005-0000-0000-000017AE0000}"/>
    <cellStyle name="20% - Accent1 4 6 2 6 6" xfId="44750" xr:uid="{00000000-0005-0000-0000-000018AE0000}"/>
    <cellStyle name="20% - Accent1 4 6 2 6 6 2" xfId="44751" xr:uid="{00000000-0005-0000-0000-000019AE0000}"/>
    <cellStyle name="20% - Accent1 4 6 2 6 6 2 2" xfId="44752" xr:uid="{00000000-0005-0000-0000-00001AAE0000}"/>
    <cellStyle name="20% - Accent1 4 6 2 6 6 3" xfId="44753" xr:uid="{00000000-0005-0000-0000-00001BAE0000}"/>
    <cellStyle name="20% - Accent1 4 6 2 6 7" xfId="44754" xr:uid="{00000000-0005-0000-0000-00001CAE0000}"/>
    <cellStyle name="20% - Accent1 4 6 2 6 7 2" xfId="44755" xr:uid="{00000000-0005-0000-0000-00001DAE0000}"/>
    <cellStyle name="20% - Accent1 4 6 2 6 8" xfId="44756" xr:uid="{00000000-0005-0000-0000-00001EAE0000}"/>
    <cellStyle name="20% - Accent1 4 6 2 6 8 2" xfId="44757" xr:uid="{00000000-0005-0000-0000-00001FAE0000}"/>
    <cellStyle name="20% - Accent1 4 6 2 6 9" xfId="44758" xr:uid="{00000000-0005-0000-0000-000020AE0000}"/>
    <cellStyle name="20% - Accent1 4 6 2 7" xfId="44759" xr:uid="{00000000-0005-0000-0000-000021AE0000}"/>
    <cellStyle name="20% - Accent1 4 6 2 7 2" xfId="44760" xr:uid="{00000000-0005-0000-0000-000022AE0000}"/>
    <cellStyle name="20% - Accent1 4 6 2 7 2 2" xfId="44761" xr:uid="{00000000-0005-0000-0000-000023AE0000}"/>
    <cellStyle name="20% - Accent1 4 6 2 7 2 2 2" xfId="44762" xr:uid="{00000000-0005-0000-0000-000024AE0000}"/>
    <cellStyle name="20% - Accent1 4 6 2 7 2 3" xfId="44763" xr:uid="{00000000-0005-0000-0000-000025AE0000}"/>
    <cellStyle name="20% - Accent1 4 6 2 7 3" xfId="44764" xr:uid="{00000000-0005-0000-0000-000026AE0000}"/>
    <cellStyle name="20% - Accent1 4 6 2 7 3 2" xfId="44765" xr:uid="{00000000-0005-0000-0000-000027AE0000}"/>
    <cellStyle name="20% - Accent1 4 6 2 7 4" xfId="44766" xr:uid="{00000000-0005-0000-0000-000028AE0000}"/>
    <cellStyle name="20% - Accent1 4 6 2 8" xfId="44767" xr:uid="{00000000-0005-0000-0000-000029AE0000}"/>
    <cellStyle name="20% - Accent1 4 6 2 8 2" xfId="44768" xr:uid="{00000000-0005-0000-0000-00002AAE0000}"/>
    <cellStyle name="20% - Accent1 4 6 2 8 2 2" xfId="44769" xr:uid="{00000000-0005-0000-0000-00002BAE0000}"/>
    <cellStyle name="20% - Accent1 4 6 2 8 2 2 2" xfId="44770" xr:uid="{00000000-0005-0000-0000-00002CAE0000}"/>
    <cellStyle name="20% - Accent1 4 6 2 8 2 3" xfId="44771" xr:uid="{00000000-0005-0000-0000-00002DAE0000}"/>
    <cellStyle name="20% - Accent1 4 6 2 8 3" xfId="44772" xr:uid="{00000000-0005-0000-0000-00002EAE0000}"/>
    <cellStyle name="20% - Accent1 4 6 2 8 3 2" xfId="44773" xr:uid="{00000000-0005-0000-0000-00002FAE0000}"/>
    <cellStyle name="20% - Accent1 4 6 2 8 4" xfId="44774" xr:uid="{00000000-0005-0000-0000-000030AE0000}"/>
    <cellStyle name="20% - Accent1 4 6 2 9" xfId="44775" xr:uid="{00000000-0005-0000-0000-000031AE0000}"/>
    <cellStyle name="20% - Accent1 4 6 2 9 2" xfId="44776" xr:uid="{00000000-0005-0000-0000-000032AE0000}"/>
    <cellStyle name="20% - Accent1 4 6 2 9 2 2" xfId="44777" xr:uid="{00000000-0005-0000-0000-000033AE0000}"/>
    <cellStyle name="20% - Accent1 4 6 2 9 2 2 2" xfId="44778" xr:uid="{00000000-0005-0000-0000-000034AE0000}"/>
    <cellStyle name="20% - Accent1 4 6 2 9 2 3" xfId="44779" xr:uid="{00000000-0005-0000-0000-000035AE0000}"/>
    <cellStyle name="20% - Accent1 4 6 2 9 3" xfId="44780" xr:uid="{00000000-0005-0000-0000-000036AE0000}"/>
    <cellStyle name="20% - Accent1 4 6 2 9 3 2" xfId="44781" xr:uid="{00000000-0005-0000-0000-000037AE0000}"/>
    <cellStyle name="20% - Accent1 4 6 2 9 4" xfId="44782" xr:uid="{00000000-0005-0000-0000-000038AE0000}"/>
    <cellStyle name="20% - Accent1 4 6 3" xfId="44783" xr:uid="{00000000-0005-0000-0000-000039AE0000}"/>
    <cellStyle name="20% - Accent1 4 6 3 10" xfId="44784" xr:uid="{00000000-0005-0000-0000-00003AAE0000}"/>
    <cellStyle name="20% - Accent1 4 6 3 10 2" xfId="44785" xr:uid="{00000000-0005-0000-0000-00003BAE0000}"/>
    <cellStyle name="20% - Accent1 4 6 3 11" xfId="44786" xr:uid="{00000000-0005-0000-0000-00003CAE0000}"/>
    <cellStyle name="20% - Accent1 4 6 3 2" xfId="44787" xr:uid="{00000000-0005-0000-0000-00003DAE0000}"/>
    <cellStyle name="20% - Accent1 4 6 3 2 2" xfId="44788" xr:uid="{00000000-0005-0000-0000-00003EAE0000}"/>
    <cellStyle name="20% - Accent1 4 6 3 2 2 2" xfId="44789" xr:uid="{00000000-0005-0000-0000-00003FAE0000}"/>
    <cellStyle name="20% - Accent1 4 6 3 2 2 2 2" xfId="44790" xr:uid="{00000000-0005-0000-0000-000040AE0000}"/>
    <cellStyle name="20% - Accent1 4 6 3 2 2 2 2 2" xfId="44791" xr:uid="{00000000-0005-0000-0000-000041AE0000}"/>
    <cellStyle name="20% - Accent1 4 6 3 2 2 2 3" xfId="44792" xr:uid="{00000000-0005-0000-0000-000042AE0000}"/>
    <cellStyle name="20% - Accent1 4 6 3 2 2 3" xfId="44793" xr:uid="{00000000-0005-0000-0000-000043AE0000}"/>
    <cellStyle name="20% - Accent1 4 6 3 2 2 3 2" xfId="44794" xr:uid="{00000000-0005-0000-0000-000044AE0000}"/>
    <cellStyle name="20% - Accent1 4 6 3 2 2 4" xfId="44795" xr:uid="{00000000-0005-0000-0000-000045AE0000}"/>
    <cellStyle name="20% - Accent1 4 6 3 2 3" xfId="44796" xr:uid="{00000000-0005-0000-0000-000046AE0000}"/>
    <cellStyle name="20% - Accent1 4 6 3 2 3 2" xfId="44797" xr:uid="{00000000-0005-0000-0000-000047AE0000}"/>
    <cellStyle name="20% - Accent1 4 6 3 2 3 2 2" xfId="44798" xr:uid="{00000000-0005-0000-0000-000048AE0000}"/>
    <cellStyle name="20% - Accent1 4 6 3 2 3 2 2 2" xfId="44799" xr:uid="{00000000-0005-0000-0000-000049AE0000}"/>
    <cellStyle name="20% - Accent1 4 6 3 2 3 2 3" xfId="44800" xr:uid="{00000000-0005-0000-0000-00004AAE0000}"/>
    <cellStyle name="20% - Accent1 4 6 3 2 3 3" xfId="44801" xr:uid="{00000000-0005-0000-0000-00004BAE0000}"/>
    <cellStyle name="20% - Accent1 4 6 3 2 3 3 2" xfId="44802" xr:uid="{00000000-0005-0000-0000-00004CAE0000}"/>
    <cellStyle name="20% - Accent1 4 6 3 2 3 4" xfId="44803" xr:uid="{00000000-0005-0000-0000-00004DAE0000}"/>
    <cellStyle name="20% - Accent1 4 6 3 2 4" xfId="44804" xr:uid="{00000000-0005-0000-0000-00004EAE0000}"/>
    <cellStyle name="20% - Accent1 4 6 3 2 4 2" xfId="44805" xr:uid="{00000000-0005-0000-0000-00004FAE0000}"/>
    <cellStyle name="20% - Accent1 4 6 3 2 4 2 2" xfId="44806" xr:uid="{00000000-0005-0000-0000-000050AE0000}"/>
    <cellStyle name="20% - Accent1 4 6 3 2 4 2 2 2" xfId="44807" xr:uid="{00000000-0005-0000-0000-000051AE0000}"/>
    <cellStyle name="20% - Accent1 4 6 3 2 4 2 3" xfId="44808" xr:uid="{00000000-0005-0000-0000-000052AE0000}"/>
    <cellStyle name="20% - Accent1 4 6 3 2 4 3" xfId="44809" xr:uid="{00000000-0005-0000-0000-000053AE0000}"/>
    <cellStyle name="20% - Accent1 4 6 3 2 4 3 2" xfId="44810" xr:uid="{00000000-0005-0000-0000-000054AE0000}"/>
    <cellStyle name="20% - Accent1 4 6 3 2 4 4" xfId="44811" xr:uid="{00000000-0005-0000-0000-000055AE0000}"/>
    <cellStyle name="20% - Accent1 4 6 3 2 5" xfId="44812" xr:uid="{00000000-0005-0000-0000-000056AE0000}"/>
    <cellStyle name="20% - Accent1 4 6 3 2 5 2" xfId="44813" xr:uid="{00000000-0005-0000-0000-000057AE0000}"/>
    <cellStyle name="20% - Accent1 4 6 3 2 5 2 2" xfId="44814" xr:uid="{00000000-0005-0000-0000-000058AE0000}"/>
    <cellStyle name="20% - Accent1 4 6 3 2 5 3" xfId="44815" xr:uid="{00000000-0005-0000-0000-000059AE0000}"/>
    <cellStyle name="20% - Accent1 4 6 3 2 6" xfId="44816" xr:uid="{00000000-0005-0000-0000-00005AAE0000}"/>
    <cellStyle name="20% - Accent1 4 6 3 2 6 2" xfId="44817" xr:uid="{00000000-0005-0000-0000-00005BAE0000}"/>
    <cellStyle name="20% - Accent1 4 6 3 2 6 2 2" xfId="44818" xr:uid="{00000000-0005-0000-0000-00005CAE0000}"/>
    <cellStyle name="20% - Accent1 4 6 3 2 6 3" xfId="44819" xr:uid="{00000000-0005-0000-0000-00005DAE0000}"/>
    <cellStyle name="20% - Accent1 4 6 3 2 7" xfId="44820" xr:uid="{00000000-0005-0000-0000-00005EAE0000}"/>
    <cellStyle name="20% - Accent1 4 6 3 2 7 2" xfId="44821" xr:uid="{00000000-0005-0000-0000-00005FAE0000}"/>
    <cellStyle name="20% - Accent1 4 6 3 2 8" xfId="44822" xr:uid="{00000000-0005-0000-0000-000060AE0000}"/>
    <cellStyle name="20% - Accent1 4 6 3 2 8 2" xfId="44823" xr:uid="{00000000-0005-0000-0000-000061AE0000}"/>
    <cellStyle name="20% - Accent1 4 6 3 2 9" xfId="44824" xr:uid="{00000000-0005-0000-0000-000062AE0000}"/>
    <cellStyle name="20% - Accent1 4 6 3 3" xfId="44825" xr:uid="{00000000-0005-0000-0000-000063AE0000}"/>
    <cellStyle name="20% - Accent1 4 6 3 3 2" xfId="44826" xr:uid="{00000000-0005-0000-0000-000064AE0000}"/>
    <cellStyle name="20% - Accent1 4 6 3 3 2 2" xfId="44827" xr:uid="{00000000-0005-0000-0000-000065AE0000}"/>
    <cellStyle name="20% - Accent1 4 6 3 3 2 2 2" xfId="44828" xr:uid="{00000000-0005-0000-0000-000066AE0000}"/>
    <cellStyle name="20% - Accent1 4 6 3 3 2 2 2 2" xfId="44829" xr:uid="{00000000-0005-0000-0000-000067AE0000}"/>
    <cellStyle name="20% - Accent1 4 6 3 3 2 2 3" xfId="44830" xr:uid="{00000000-0005-0000-0000-000068AE0000}"/>
    <cellStyle name="20% - Accent1 4 6 3 3 2 3" xfId="44831" xr:uid="{00000000-0005-0000-0000-000069AE0000}"/>
    <cellStyle name="20% - Accent1 4 6 3 3 2 3 2" xfId="44832" xr:uid="{00000000-0005-0000-0000-00006AAE0000}"/>
    <cellStyle name="20% - Accent1 4 6 3 3 2 4" xfId="44833" xr:uid="{00000000-0005-0000-0000-00006BAE0000}"/>
    <cellStyle name="20% - Accent1 4 6 3 3 3" xfId="44834" xr:uid="{00000000-0005-0000-0000-00006CAE0000}"/>
    <cellStyle name="20% - Accent1 4 6 3 3 3 2" xfId="44835" xr:uid="{00000000-0005-0000-0000-00006DAE0000}"/>
    <cellStyle name="20% - Accent1 4 6 3 3 3 2 2" xfId="44836" xr:uid="{00000000-0005-0000-0000-00006EAE0000}"/>
    <cellStyle name="20% - Accent1 4 6 3 3 3 2 2 2" xfId="44837" xr:uid="{00000000-0005-0000-0000-00006FAE0000}"/>
    <cellStyle name="20% - Accent1 4 6 3 3 3 2 3" xfId="44838" xr:uid="{00000000-0005-0000-0000-000070AE0000}"/>
    <cellStyle name="20% - Accent1 4 6 3 3 3 3" xfId="44839" xr:uid="{00000000-0005-0000-0000-000071AE0000}"/>
    <cellStyle name="20% - Accent1 4 6 3 3 3 3 2" xfId="44840" xr:uid="{00000000-0005-0000-0000-000072AE0000}"/>
    <cellStyle name="20% - Accent1 4 6 3 3 3 4" xfId="44841" xr:uid="{00000000-0005-0000-0000-000073AE0000}"/>
    <cellStyle name="20% - Accent1 4 6 3 3 4" xfId="44842" xr:uid="{00000000-0005-0000-0000-000074AE0000}"/>
    <cellStyle name="20% - Accent1 4 6 3 3 4 2" xfId="44843" xr:uid="{00000000-0005-0000-0000-000075AE0000}"/>
    <cellStyle name="20% - Accent1 4 6 3 3 4 2 2" xfId="44844" xr:uid="{00000000-0005-0000-0000-000076AE0000}"/>
    <cellStyle name="20% - Accent1 4 6 3 3 4 2 2 2" xfId="44845" xr:uid="{00000000-0005-0000-0000-000077AE0000}"/>
    <cellStyle name="20% - Accent1 4 6 3 3 4 2 3" xfId="44846" xr:uid="{00000000-0005-0000-0000-000078AE0000}"/>
    <cellStyle name="20% - Accent1 4 6 3 3 4 3" xfId="44847" xr:uid="{00000000-0005-0000-0000-000079AE0000}"/>
    <cellStyle name="20% - Accent1 4 6 3 3 4 3 2" xfId="44848" xr:uid="{00000000-0005-0000-0000-00007AAE0000}"/>
    <cellStyle name="20% - Accent1 4 6 3 3 4 4" xfId="44849" xr:uid="{00000000-0005-0000-0000-00007BAE0000}"/>
    <cellStyle name="20% - Accent1 4 6 3 3 5" xfId="44850" xr:uid="{00000000-0005-0000-0000-00007CAE0000}"/>
    <cellStyle name="20% - Accent1 4 6 3 3 5 2" xfId="44851" xr:uid="{00000000-0005-0000-0000-00007DAE0000}"/>
    <cellStyle name="20% - Accent1 4 6 3 3 5 2 2" xfId="44852" xr:uid="{00000000-0005-0000-0000-00007EAE0000}"/>
    <cellStyle name="20% - Accent1 4 6 3 3 5 3" xfId="44853" xr:uid="{00000000-0005-0000-0000-00007FAE0000}"/>
    <cellStyle name="20% - Accent1 4 6 3 3 6" xfId="44854" xr:uid="{00000000-0005-0000-0000-000080AE0000}"/>
    <cellStyle name="20% - Accent1 4 6 3 3 6 2" xfId="44855" xr:uid="{00000000-0005-0000-0000-000081AE0000}"/>
    <cellStyle name="20% - Accent1 4 6 3 3 6 2 2" xfId="44856" xr:uid="{00000000-0005-0000-0000-000082AE0000}"/>
    <cellStyle name="20% - Accent1 4 6 3 3 6 3" xfId="44857" xr:uid="{00000000-0005-0000-0000-000083AE0000}"/>
    <cellStyle name="20% - Accent1 4 6 3 3 7" xfId="44858" xr:uid="{00000000-0005-0000-0000-000084AE0000}"/>
    <cellStyle name="20% - Accent1 4 6 3 3 7 2" xfId="44859" xr:uid="{00000000-0005-0000-0000-000085AE0000}"/>
    <cellStyle name="20% - Accent1 4 6 3 3 8" xfId="44860" xr:uid="{00000000-0005-0000-0000-000086AE0000}"/>
    <cellStyle name="20% - Accent1 4 6 3 3 8 2" xfId="44861" xr:uid="{00000000-0005-0000-0000-000087AE0000}"/>
    <cellStyle name="20% - Accent1 4 6 3 3 9" xfId="44862" xr:uid="{00000000-0005-0000-0000-000088AE0000}"/>
    <cellStyle name="20% - Accent1 4 6 3 4" xfId="44863" xr:uid="{00000000-0005-0000-0000-000089AE0000}"/>
    <cellStyle name="20% - Accent1 4 6 3 4 2" xfId="44864" xr:uid="{00000000-0005-0000-0000-00008AAE0000}"/>
    <cellStyle name="20% - Accent1 4 6 3 4 2 2" xfId="44865" xr:uid="{00000000-0005-0000-0000-00008BAE0000}"/>
    <cellStyle name="20% - Accent1 4 6 3 4 2 2 2" xfId="44866" xr:uid="{00000000-0005-0000-0000-00008CAE0000}"/>
    <cellStyle name="20% - Accent1 4 6 3 4 2 3" xfId="44867" xr:uid="{00000000-0005-0000-0000-00008DAE0000}"/>
    <cellStyle name="20% - Accent1 4 6 3 4 3" xfId="44868" xr:uid="{00000000-0005-0000-0000-00008EAE0000}"/>
    <cellStyle name="20% - Accent1 4 6 3 4 3 2" xfId="44869" xr:uid="{00000000-0005-0000-0000-00008FAE0000}"/>
    <cellStyle name="20% - Accent1 4 6 3 4 4" xfId="44870" xr:uid="{00000000-0005-0000-0000-000090AE0000}"/>
    <cellStyle name="20% - Accent1 4 6 3 5" xfId="44871" xr:uid="{00000000-0005-0000-0000-000091AE0000}"/>
    <cellStyle name="20% - Accent1 4 6 3 5 2" xfId="44872" xr:uid="{00000000-0005-0000-0000-000092AE0000}"/>
    <cellStyle name="20% - Accent1 4 6 3 5 2 2" xfId="44873" xr:uid="{00000000-0005-0000-0000-000093AE0000}"/>
    <cellStyle name="20% - Accent1 4 6 3 5 2 2 2" xfId="44874" xr:uid="{00000000-0005-0000-0000-000094AE0000}"/>
    <cellStyle name="20% - Accent1 4 6 3 5 2 3" xfId="44875" xr:uid="{00000000-0005-0000-0000-000095AE0000}"/>
    <cellStyle name="20% - Accent1 4 6 3 5 3" xfId="44876" xr:uid="{00000000-0005-0000-0000-000096AE0000}"/>
    <cellStyle name="20% - Accent1 4 6 3 5 3 2" xfId="44877" xr:uid="{00000000-0005-0000-0000-000097AE0000}"/>
    <cellStyle name="20% - Accent1 4 6 3 5 4" xfId="44878" xr:uid="{00000000-0005-0000-0000-000098AE0000}"/>
    <cellStyle name="20% - Accent1 4 6 3 6" xfId="44879" xr:uid="{00000000-0005-0000-0000-000099AE0000}"/>
    <cellStyle name="20% - Accent1 4 6 3 6 2" xfId="44880" xr:uid="{00000000-0005-0000-0000-00009AAE0000}"/>
    <cellStyle name="20% - Accent1 4 6 3 6 2 2" xfId="44881" xr:uid="{00000000-0005-0000-0000-00009BAE0000}"/>
    <cellStyle name="20% - Accent1 4 6 3 6 2 2 2" xfId="44882" xr:uid="{00000000-0005-0000-0000-00009CAE0000}"/>
    <cellStyle name="20% - Accent1 4 6 3 6 2 3" xfId="44883" xr:uid="{00000000-0005-0000-0000-00009DAE0000}"/>
    <cellStyle name="20% - Accent1 4 6 3 6 3" xfId="44884" xr:uid="{00000000-0005-0000-0000-00009EAE0000}"/>
    <cellStyle name="20% - Accent1 4 6 3 6 3 2" xfId="44885" xr:uid="{00000000-0005-0000-0000-00009FAE0000}"/>
    <cellStyle name="20% - Accent1 4 6 3 6 4" xfId="44886" xr:uid="{00000000-0005-0000-0000-0000A0AE0000}"/>
    <cellStyle name="20% - Accent1 4 6 3 7" xfId="44887" xr:uid="{00000000-0005-0000-0000-0000A1AE0000}"/>
    <cellStyle name="20% - Accent1 4 6 3 7 2" xfId="44888" xr:uid="{00000000-0005-0000-0000-0000A2AE0000}"/>
    <cellStyle name="20% - Accent1 4 6 3 7 2 2" xfId="44889" xr:uid="{00000000-0005-0000-0000-0000A3AE0000}"/>
    <cellStyle name="20% - Accent1 4 6 3 7 3" xfId="44890" xr:uid="{00000000-0005-0000-0000-0000A4AE0000}"/>
    <cellStyle name="20% - Accent1 4 6 3 8" xfId="44891" xr:uid="{00000000-0005-0000-0000-0000A5AE0000}"/>
    <cellStyle name="20% - Accent1 4 6 3 8 2" xfId="44892" xr:uid="{00000000-0005-0000-0000-0000A6AE0000}"/>
    <cellStyle name="20% - Accent1 4 6 3 8 2 2" xfId="44893" xr:uid="{00000000-0005-0000-0000-0000A7AE0000}"/>
    <cellStyle name="20% - Accent1 4 6 3 8 3" xfId="44894" xr:uid="{00000000-0005-0000-0000-0000A8AE0000}"/>
    <cellStyle name="20% - Accent1 4 6 3 9" xfId="44895" xr:uid="{00000000-0005-0000-0000-0000A9AE0000}"/>
    <cellStyle name="20% - Accent1 4 6 3 9 2" xfId="44896" xr:uid="{00000000-0005-0000-0000-0000AAAE0000}"/>
    <cellStyle name="20% - Accent1 4 6 4" xfId="44897" xr:uid="{00000000-0005-0000-0000-0000ABAE0000}"/>
    <cellStyle name="20% - Accent1 4 6 4 10" xfId="44898" xr:uid="{00000000-0005-0000-0000-0000ACAE0000}"/>
    <cellStyle name="20% - Accent1 4 6 4 10 2" xfId="44899" xr:uid="{00000000-0005-0000-0000-0000ADAE0000}"/>
    <cellStyle name="20% - Accent1 4 6 4 11" xfId="44900" xr:uid="{00000000-0005-0000-0000-0000AEAE0000}"/>
    <cellStyle name="20% - Accent1 4 6 4 2" xfId="44901" xr:uid="{00000000-0005-0000-0000-0000AFAE0000}"/>
    <cellStyle name="20% - Accent1 4 6 4 2 2" xfId="44902" xr:uid="{00000000-0005-0000-0000-0000B0AE0000}"/>
    <cellStyle name="20% - Accent1 4 6 4 2 2 2" xfId="44903" xr:uid="{00000000-0005-0000-0000-0000B1AE0000}"/>
    <cellStyle name="20% - Accent1 4 6 4 2 2 2 2" xfId="44904" xr:uid="{00000000-0005-0000-0000-0000B2AE0000}"/>
    <cellStyle name="20% - Accent1 4 6 4 2 2 2 2 2" xfId="44905" xr:uid="{00000000-0005-0000-0000-0000B3AE0000}"/>
    <cellStyle name="20% - Accent1 4 6 4 2 2 2 3" xfId="44906" xr:uid="{00000000-0005-0000-0000-0000B4AE0000}"/>
    <cellStyle name="20% - Accent1 4 6 4 2 2 3" xfId="44907" xr:uid="{00000000-0005-0000-0000-0000B5AE0000}"/>
    <cellStyle name="20% - Accent1 4 6 4 2 2 3 2" xfId="44908" xr:uid="{00000000-0005-0000-0000-0000B6AE0000}"/>
    <cellStyle name="20% - Accent1 4 6 4 2 2 4" xfId="44909" xr:uid="{00000000-0005-0000-0000-0000B7AE0000}"/>
    <cellStyle name="20% - Accent1 4 6 4 2 3" xfId="44910" xr:uid="{00000000-0005-0000-0000-0000B8AE0000}"/>
    <cellStyle name="20% - Accent1 4 6 4 2 3 2" xfId="44911" xr:uid="{00000000-0005-0000-0000-0000B9AE0000}"/>
    <cellStyle name="20% - Accent1 4 6 4 2 3 2 2" xfId="44912" xr:uid="{00000000-0005-0000-0000-0000BAAE0000}"/>
    <cellStyle name="20% - Accent1 4 6 4 2 3 2 2 2" xfId="44913" xr:uid="{00000000-0005-0000-0000-0000BBAE0000}"/>
    <cellStyle name="20% - Accent1 4 6 4 2 3 2 3" xfId="44914" xr:uid="{00000000-0005-0000-0000-0000BCAE0000}"/>
    <cellStyle name="20% - Accent1 4 6 4 2 3 3" xfId="44915" xr:uid="{00000000-0005-0000-0000-0000BDAE0000}"/>
    <cellStyle name="20% - Accent1 4 6 4 2 3 3 2" xfId="44916" xr:uid="{00000000-0005-0000-0000-0000BEAE0000}"/>
    <cellStyle name="20% - Accent1 4 6 4 2 3 4" xfId="44917" xr:uid="{00000000-0005-0000-0000-0000BFAE0000}"/>
    <cellStyle name="20% - Accent1 4 6 4 2 4" xfId="44918" xr:uid="{00000000-0005-0000-0000-0000C0AE0000}"/>
    <cellStyle name="20% - Accent1 4 6 4 2 4 2" xfId="44919" xr:uid="{00000000-0005-0000-0000-0000C1AE0000}"/>
    <cellStyle name="20% - Accent1 4 6 4 2 4 2 2" xfId="44920" xr:uid="{00000000-0005-0000-0000-0000C2AE0000}"/>
    <cellStyle name="20% - Accent1 4 6 4 2 4 2 2 2" xfId="44921" xr:uid="{00000000-0005-0000-0000-0000C3AE0000}"/>
    <cellStyle name="20% - Accent1 4 6 4 2 4 2 3" xfId="44922" xr:uid="{00000000-0005-0000-0000-0000C4AE0000}"/>
    <cellStyle name="20% - Accent1 4 6 4 2 4 3" xfId="44923" xr:uid="{00000000-0005-0000-0000-0000C5AE0000}"/>
    <cellStyle name="20% - Accent1 4 6 4 2 4 3 2" xfId="44924" xr:uid="{00000000-0005-0000-0000-0000C6AE0000}"/>
    <cellStyle name="20% - Accent1 4 6 4 2 4 4" xfId="44925" xr:uid="{00000000-0005-0000-0000-0000C7AE0000}"/>
    <cellStyle name="20% - Accent1 4 6 4 2 5" xfId="44926" xr:uid="{00000000-0005-0000-0000-0000C8AE0000}"/>
    <cellStyle name="20% - Accent1 4 6 4 2 5 2" xfId="44927" xr:uid="{00000000-0005-0000-0000-0000C9AE0000}"/>
    <cellStyle name="20% - Accent1 4 6 4 2 5 2 2" xfId="44928" xr:uid="{00000000-0005-0000-0000-0000CAAE0000}"/>
    <cellStyle name="20% - Accent1 4 6 4 2 5 3" xfId="44929" xr:uid="{00000000-0005-0000-0000-0000CBAE0000}"/>
    <cellStyle name="20% - Accent1 4 6 4 2 6" xfId="44930" xr:uid="{00000000-0005-0000-0000-0000CCAE0000}"/>
    <cellStyle name="20% - Accent1 4 6 4 2 6 2" xfId="44931" xr:uid="{00000000-0005-0000-0000-0000CDAE0000}"/>
    <cellStyle name="20% - Accent1 4 6 4 2 6 2 2" xfId="44932" xr:uid="{00000000-0005-0000-0000-0000CEAE0000}"/>
    <cellStyle name="20% - Accent1 4 6 4 2 6 3" xfId="44933" xr:uid="{00000000-0005-0000-0000-0000CFAE0000}"/>
    <cellStyle name="20% - Accent1 4 6 4 2 7" xfId="44934" xr:uid="{00000000-0005-0000-0000-0000D0AE0000}"/>
    <cellStyle name="20% - Accent1 4 6 4 2 7 2" xfId="44935" xr:uid="{00000000-0005-0000-0000-0000D1AE0000}"/>
    <cellStyle name="20% - Accent1 4 6 4 2 8" xfId="44936" xr:uid="{00000000-0005-0000-0000-0000D2AE0000}"/>
    <cellStyle name="20% - Accent1 4 6 4 2 8 2" xfId="44937" xr:uid="{00000000-0005-0000-0000-0000D3AE0000}"/>
    <cellStyle name="20% - Accent1 4 6 4 2 9" xfId="44938" xr:uid="{00000000-0005-0000-0000-0000D4AE0000}"/>
    <cellStyle name="20% - Accent1 4 6 4 3" xfId="44939" xr:uid="{00000000-0005-0000-0000-0000D5AE0000}"/>
    <cellStyle name="20% - Accent1 4 6 4 3 2" xfId="44940" xr:uid="{00000000-0005-0000-0000-0000D6AE0000}"/>
    <cellStyle name="20% - Accent1 4 6 4 3 2 2" xfId="44941" xr:uid="{00000000-0005-0000-0000-0000D7AE0000}"/>
    <cellStyle name="20% - Accent1 4 6 4 3 2 2 2" xfId="44942" xr:uid="{00000000-0005-0000-0000-0000D8AE0000}"/>
    <cellStyle name="20% - Accent1 4 6 4 3 2 2 2 2" xfId="44943" xr:uid="{00000000-0005-0000-0000-0000D9AE0000}"/>
    <cellStyle name="20% - Accent1 4 6 4 3 2 2 3" xfId="44944" xr:uid="{00000000-0005-0000-0000-0000DAAE0000}"/>
    <cellStyle name="20% - Accent1 4 6 4 3 2 3" xfId="44945" xr:uid="{00000000-0005-0000-0000-0000DBAE0000}"/>
    <cellStyle name="20% - Accent1 4 6 4 3 2 3 2" xfId="44946" xr:uid="{00000000-0005-0000-0000-0000DCAE0000}"/>
    <cellStyle name="20% - Accent1 4 6 4 3 2 4" xfId="44947" xr:uid="{00000000-0005-0000-0000-0000DDAE0000}"/>
    <cellStyle name="20% - Accent1 4 6 4 3 3" xfId="44948" xr:uid="{00000000-0005-0000-0000-0000DEAE0000}"/>
    <cellStyle name="20% - Accent1 4 6 4 3 3 2" xfId="44949" xr:uid="{00000000-0005-0000-0000-0000DFAE0000}"/>
    <cellStyle name="20% - Accent1 4 6 4 3 3 2 2" xfId="44950" xr:uid="{00000000-0005-0000-0000-0000E0AE0000}"/>
    <cellStyle name="20% - Accent1 4 6 4 3 3 2 2 2" xfId="44951" xr:uid="{00000000-0005-0000-0000-0000E1AE0000}"/>
    <cellStyle name="20% - Accent1 4 6 4 3 3 2 3" xfId="44952" xr:uid="{00000000-0005-0000-0000-0000E2AE0000}"/>
    <cellStyle name="20% - Accent1 4 6 4 3 3 3" xfId="44953" xr:uid="{00000000-0005-0000-0000-0000E3AE0000}"/>
    <cellStyle name="20% - Accent1 4 6 4 3 3 3 2" xfId="44954" xr:uid="{00000000-0005-0000-0000-0000E4AE0000}"/>
    <cellStyle name="20% - Accent1 4 6 4 3 3 4" xfId="44955" xr:uid="{00000000-0005-0000-0000-0000E5AE0000}"/>
    <cellStyle name="20% - Accent1 4 6 4 3 4" xfId="44956" xr:uid="{00000000-0005-0000-0000-0000E6AE0000}"/>
    <cellStyle name="20% - Accent1 4 6 4 3 4 2" xfId="44957" xr:uid="{00000000-0005-0000-0000-0000E7AE0000}"/>
    <cellStyle name="20% - Accent1 4 6 4 3 4 2 2" xfId="44958" xr:uid="{00000000-0005-0000-0000-0000E8AE0000}"/>
    <cellStyle name="20% - Accent1 4 6 4 3 4 2 2 2" xfId="44959" xr:uid="{00000000-0005-0000-0000-0000E9AE0000}"/>
    <cellStyle name="20% - Accent1 4 6 4 3 4 2 3" xfId="44960" xr:uid="{00000000-0005-0000-0000-0000EAAE0000}"/>
    <cellStyle name="20% - Accent1 4 6 4 3 4 3" xfId="44961" xr:uid="{00000000-0005-0000-0000-0000EBAE0000}"/>
    <cellStyle name="20% - Accent1 4 6 4 3 4 3 2" xfId="44962" xr:uid="{00000000-0005-0000-0000-0000ECAE0000}"/>
    <cellStyle name="20% - Accent1 4 6 4 3 4 4" xfId="44963" xr:uid="{00000000-0005-0000-0000-0000EDAE0000}"/>
    <cellStyle name="20% - Accent1 4 6 4 3 5" xfId="44964" xr:uid="{00000000-0005-0000-0000-0000EEAE0000}"/>
    <cellStyle name="20% - Accent1 4 6 4 3 5 2" xfId="44965" xr:uid="{00000000-0005-0000-0000-0000EFAE0000}"/>
    <cellStyle name="20% - Accent1 4 6 4 3 5 2 2" xfId="44966" xr:uid="{00000000-0005-0000-0000-0000F0AE0000}"/>
    <cellStyle name="20% - Accent1 4 6 4 3 5 3" xfId="44967" xr:uid="{00000000-0005-0000-0000-0000F1AE0000}"/>
    <cellStyle name="20% - Accent1 4 6 4 3 6" xfId="44968" xr:uid="{00000000-0005-0000-0000-0000F2AE0000}"/>
    <cellStyle name="20% - Accent1 4 6 4 3 6 2" xfId="44969" xr:uid="{00000000-0005-0000-0000-0000F3AE0000}"/>
    <cellStyle name="20% - Accent1 4 6 4 3 6 2 2" xfId="44970" xr:uid="{00000000-0005-0000-0000-0000F4AE0000}"/>
    <cellStyle name="20% - Accent1 4 6 4 3 6 3" xfId="44971" xr:uid="{00000000-0005-0000-0000-0000F5AE0000}"/>
    <cellStyle name="20% - Accent1 4 6 4 3 7" xfId="44972" xr:uid="{00000000-0005-0000-0000-0000F6AE0000}"/>
    <cellStyle name="20% - Accent1 4 6 4 3 7 2" xfId="44973" xr:uid="{00000000-0005-0000-0000-0000F7AE0000}"/>
    <cellStyle name="20% - Accent1 4 6 4 3 8" xfId="44974" xr:uid="{00000000-0005-0000-0000-0000F8AE0000}"/>
    <cellStyle name="20% - Accent1 4 6 4 3 8 2" xfId="44975" xr:uid="{00000000-0005-0000-0000-0000F9AE0000}"/>
    <cellStyle name="20% - Accent1 4 6 4 3 9" xfId="44976" xr:uid="{00000000-0005-0000-0000-0000FAAE0000}"/>
    <cellStyle name="20% - Accent1 4 6 4 4" xfId="44977" xr:uid="{00000000-0005-0000-0000-0000FBAE0000}"/>
    <cellStyle name="20% - Accent1 4 6 4 4 2" xfId="44978" xr:uid="{00000000-0005-0000-0000-0000FCAE0000}"/>
    <cellStyle name="20% - Accent1 4 6 4 4 2 2" xfId="44979" xr:uid="{00000000-0005-0000-0000-0000FDAE0000}"/>
    <cellStyle name="20% - Accent1 4 6 4 4 2 2 2" xfId="44980" xr:uid="{00000000-0005-0000-0000-0000FEAE0000}"/>
    <cellStyle name="20% - Accent1 4 6 4 4 2 3" xfId="44981" xr:uid="{00000000-0005-0000-0000-0000FFAE0000}"/>
    <cellStyle name="20% - Accent1 4 6 4 4 3" xfId="44982" xr:uid="{00000000-0005-0000-0000-000000AF0000}"/>
    <cellStyle name="20% - Accent1 4 6 4 4 3 2" xfId="44983" xr:uid="{00000000-0005-0000-0000-000001AF0000}"/>
    <cellStyle name="20% - Accent1 4 6 4 4 4" xfId="44984" xr:uid="{00000000-0005-0000-0000-000002AF0000}"/>
    <cellStyle name="20% - Accent1 4 6 4 5" xfId="44985" xr:uid="{00000000-0005-0000-0000-000003AF0000}"/>
    <cellStyle name="20% - Accent1 4 6 4 5 2" xfId="44986" xr:uid="{00000000-0005-0000-0000-000004AF0000}"/>
    <cellStyle name="20% - Accent1 4 6 4 5 2 2" xfId="44987" xr:uid="{00000000-0005-0000-0000-000005AF0000}"/>
    <cellStyle name="20% - Accent1 4 6 4 5 2 2 2" xfId="44988" xr:uid="{00000000-0005-0000-0000-000006AF0000}"/>
    <cellStyle name="20% - Accent1 4 6 4 5 2 3" xfId="44989" xr:uid="{00000000-0005-0000-0000-000007AF0000}"/>
    <cellStyle name="20% - Accent1 4 6 4 5 3" xfId="44990" xr:uid="{00000000-0005-0000-0000-000008AF0000}"/>
    <cellStyle name="20% - Accent1 4 6 4 5 3 2" xfId="44991" xr:uid="{00000000-0005-0000-0000-000009AF0000}"/>
    <cellStyle name="20% - Accent1 4 6 4 5 4" xfId="44992" xr:uid="{00000000-0005-0000-0000-00000AAF0000}"/>
    <cellStyle name="20% - Accent1 4 6 4 6" xfId="44993" xr:uid="{00000000-0005-0000-0000-00000BAF0000}"/>
    <cellStyle name="20% - Accent1 4 6 4 6 2" xfId="44994" xr:uid="{00000000-0005-0000-0000-00000CAF0000}"/>
    <cellStyle name="20% - Accent1 4 6 4 6 2 2" xfId="44995" xr:uid="{00000000-0005-0000-0000-00000DAF0000}"/>
    <cellStyle name="20% - Accent1 4 6 4 6 2 2 2" xfId="44996" xr:uid="{00000000-0005-0000-0000-00000EAF0000}"/>
    <cellStyle name="20% - Accent1 4 6 4 6 2 3" xfId="44997" xr:uid="{00000000-0005-0000-0000-00000FAF0000}"/>
    <cellStyle name="20% - Accent1 4 6 4 6 3" xfId="44998" xr:uid="{00000000-0005-0000-0000-000010AF0000}"/>
    <cellStyle name="20% - Accent1 4 6 4 6 3 2" xfId="44999" xr:uid="{00000000-0005-0000-0000-000011AF0000}"/>
    <cellStyle name="20% - Accent1 4 6 4 6 4" xfId="45000" xr:uid="{00000000-0005-0000-0000-000012AF0000}"/>
    <cellStyle name="20% - Accent1 4 6 4 7" xfId="45001" xr:uid="{00000000-0005-0000-0000-000013AF0000}"/>
    <cellStyle name="20% - Accent1 4 6 4 7 2" xfId="45002" xr:uid="{00000000-0005-0000-0000-000014AF0000}"/>
    <cellStyle name="20% - Accent1 4 6 4 7 2 2" xfId="45003" xr:uid="{00000000-0005-0000-0000-000015AF0000}"/>
    <cellStyle name="20% - Accent1 4 6 4 7 3" xfId="45004" xr:uid="{00000000-0005-0000-0000-000016AF0000}"/>
    <cellStyle name="20% - Accent1 4 6 4 8" xfId="45005" xr:uid="{00000000-0005-0000-0000-000017AF0000}"/>
    <cellStyle name="20% - Accent1 4 6 4 8 2" xfId="45006" xr:uid="{00000000-0005-0000-0000-000018AF0000}"/>
    <cellStyle name="20% - Accent1 4 6 4 8 2 2" xfId="45007" xr:uid="{00000000-0005-0000-0000-000019AF0000}"/>
    <cellStyle name="20% - Accent1 4 6 4 8 3" xfId="45008" xr:uid="{00000000-0005-0000-0000-00001AAF0000}"/>
    <cellStyle name="20% - Accent1 4 6 4 9" xfId="45009" xr:uid="{00000000-0005-0000-0000-00001BAF0000}"/>
    <cellStyle name="20% - Accent1 4 6 4 9 2" xfId="45010" xr:uid="{00000000-0005-0000-0000-00001CAF0000}"/>
    <cellStyle name="20% - Accent1 4 6 5" xfId="45011" xr:uid="{00000000-0005-0000-0000-00001DAF0000}"/>
    <cellStyle name="20% - Accent1 4 6 5 10" xfId="45012" xr:uid="{00000000-0005-0000-0000-00001EAF0000}"/>
    <cellStyle name="20% - Accent1 4 6 5 10 2" xfId="45013" xr:uid="{00000000-0005-0000-0000-00001FAF0000}"/>
    <cellStyle name="20% - Accent1 4 6 5 11" xfId="45014" xr:uid="{00000000-0005-0000-0000-000020AF0000}"/>
    <cellStyle name="20% - Accent1 4 6 5 2" xfId="45015" xr:uid="{00000000-0005-0000-0000-000021AF0000}"/>
    <cellStyle name="20% - Accent1 4 6 5 2 2" xfId="45016" xr:uid="{00000000-0005-0000-0000-000022AF0000}"/>
    <cellStyle name="20% - Accent1 4 6 5 2 2 2" xfId="45017" xr:uid="{00000000-0005-0000-0000-000023AF0000}"/>
    <cellStyle name="20% - Accent1 4 6 5 2 2 2 2" xfId="45018" xr:uid="{00000000-0005-0000-0000-000024AF0000}"/>
    <cellStyle name="20% - Accent1 4 6 5 2 2 2 2 2" xfId="45019" xr:uid="{00000000-0005-0000-0000-000025AF0000}"/>
    <cellStyle name="20% - Accent1 4 6 5 2 2 2 3" xfId="45020" xr:uid="{00000000-0005-0000-0000-000026AF0000}"/>
    <cellStyle name="20% - Accent1 4 6 5 2 2 3" xfId="45021" xr:uid="{00000000-0005-0000-0000-000027AF0000}"/>
    <cellStyle name="20% - Accent1 4 6 5 2 2 3 2" xfId="45022" xr:uid="{00000000-0005-0000-0000-000028AF0000}"/>
    <cellStyle name="20% - Accent1 4 6 5 2 2 4" xfId="45023" xr:uid="{00000000-0005-0000-0000-000029AF0000}"/>
    <cellStyle name="20% - Accent1 4 6 5 2 3" xfId="45024" xr:uid="{00000000-0005-0000-0000-00002AAF0000}"/>
    <cellStyle name="20% - Accent1 4 6 5 2 3 2" xfId="45025" xr:uid="{00000000-0005-0000-0000-00002BAF0000}"/>
    <cellStyle name="20% - Accent1 4 6 5 2 3 2 2" xfId="45026" xr:uid="{00000000-0005-0000-0000-00002CAF0000}"/>
    <cellStyle name="20% - Accent1 4 6 5 2 3 2 2 2" xfId="45027" xr:uid="{00000000-0005-0000-0000-00002DAF0000}"/>
    <cellStyle name="20% - Accent1 4 6 5 2 3 2 3" xfId="45028" xr:uid="{00000000-0005-0000-0000-00002EAF0000}"/>
    <cellStyle name="20% - Accent1 4 6 5 2 3 3" xfId="45029" xr:uid="{00000000-0005-0000-0000-00002FAF0000}"/>
    <cellStyle name="20% - Accent1 4 6 5 2 3 3 2" xfId="45030" xr:uid="{00000000-0005-0000-0000-000030AF0000}"/>
    <cellStyle name="20% - Accent1 4 6 5 2 3 4" xfId="45031" xr:uid="{00000000-0005-0000-0000-000031AF0000}"/>
    <cellStyle name="20% - Accent1 4 6 5 2 4" xfId="45032" xr:uid="{00000000-0005-0000-0000-000032AF0000}"/>
    <cellStyle name="20% - Accent1 4 6 5 2 4 2" xfId="45033" xr:uid="{00000000-0005-0000-0000-000033AF0000}"/>
    <cellStyle name="20% - Accent1 4 6 5 2 4 2 2" xfId="45034" xr:uid="{00000000-0005-0000-0000-000034AF0000}"/>
    <cellStyle name="20% - Accent1 4 6 5 2 4 2 2 2" xfId="45035" xr:uid="{00000000-0005-0000-0000-000035AF0000}"/>
    <cellStyle name="20% - Accent1 4 6 5 2 4 2 3" xfId="45036" xr:uid="{00000000-0005-0000-0000-000036AF0000}"/>
    <cellStyle name="20% - Accent1 4 6 5 2 4 3" xfId="45037" xr:uid="{00000000-0005-0000-0000-000037AF0000}"/>
    <cellStyle name="20% - Accent1 4 6 5 2 4 3 2" xfId="45038" xr:uid="{00000000-0005-0000-0000-000038AF0000}"/>
    <cellStyle name="20% - Accent1 4 6 5 2 4 4" xfId="45039" xr:uid="{00000000-0005-0000-0000-000039AF0000}"/>
    <cellStyle name="20% - Accent1 4 6 5 2 5" xfId="45040" xr:uid="{00000000-0005-0000-0000-00003AAF0000}"/>
    <cellStyle name="20% - Accent1 4 6 5 2 5 2" xfId="45041" xr:uid="{00000000-0005-0000-0000-00003BAF0000}"/>
    <cellStyle name="20% - Accent1 4 6 5 2 5 2 2" xfId="45042" xr:uid="{00000000-0005-0000-0000-00003CAF0000}"/>
    <cellStyle name="20% - Accent1 4 6 5 2 5 3" xfId="45043" xr:uid="{00000000-0005-0000-0000-00003DAF0000}"/>
    <cellStyle name="20% - Accent1 4 6 5 2 6" xfId="45044" xr:uid="{00000000-0005-0000-0000-00003EAF0000}"/>
    <cellStyle name="20% - Accent1 4 6 5 2 6 2" xfId="45045" xr:uid="{00000000-0005-0000-0000-00003FAF0000}"/>
    <cellStyle name="20% - Accent1 4 6 5 2 6 2 2" xfId="45046" xr:uid="{00000000-0005-0000-0000-000040AF0000}"/>
    <cellStyle name="20% - Accent1 4 6 5 2 6 3" xfId="45047" xr:uid="{00000000-0005-0000-0000-000041AF0000}"/>
    <cellStyle name="20% - Accent1 4 6 5 2 7" xfId="45048" xr:uid="{00000000-0005-0000-0000-000042AF0000}"/>
    <cellStyle name="20% - Accent1 4 6 5 2 7 2" xfId="45049" xr:uid="{00000000-0005-0000-0000-000043AF0000}"/>
    <cellStyle name="20% - Accent1 4 6 5 2 8" xfId="45050" xr:uid="{00000000-0005-0000-0000-000044AF0000}"/>
    <cellStyle name="20% - Accent1 4 6 5 2 8 2" xfId="45051" xr:uid="{00000000-0005-0000-0000-000045AF0000}"/>
    <cellStyle name="20% - Accent1 4 6 5 2 9" xfId="45052" xr:uid="{00000000-0005-0000-0000-000046AF0000}"/>
    <cellStyle name="20% - Accent1 4 6 5 3" xfId="45053" xr:uid="{00000000-0005-0000-0000-000047AF0000}"/>
    <cellStyle name="20% - Accent1 4 6 5 3 2" xfId="45054" xr:uid="{00000000-0005-0000-0000-000048AF0000}"/>
    <cellStyle name="20% - Accent1 4 6 5 3 2 2" xfId="45055" xr:uid="{00000000-0005-0000-0000-000049AF0000}"/>
    <cellStyle name="20% - Accent1 4 6 5 3 2 2 2" xfId="45056" xr:uid="{00000000-0005-0000-0000-00004AAF0000}"/>
    <cellStyle name="20% - Accent1 4 6 5 3 2 2 2 2" xfId="45057" xr:uid="{00000000-0005-0000-0000-00004BAF0000}"/>
    <cellStyle name="20% - Accent1 4 6 5 3 2 2 3" xfId="45058" xr:uid="{00000000-0005-0000-0000-00004CAF0000}"/>
    <cellStyle name="20% - Accent1 4 6 5 3 2 3" xfId="45059" xr:uid="{00000000-0005-0000-0000-00004DAF0000}"/>
    <cellStyle name="20% - Accent1 4 6 5 3 2 3 2" xfId="45060" xr:uid="{00000000-0005-0000-0000-00004EAF0000}"/>
    <cellStyle name="20% - Accent1 4 6 5 3 2 4" xfId="45061" xr:uid="{00000000-0005-0000-0000-00004FAF0000}"/>
    <cellStyle name="20% - Accent1 4 6 5 3 3" xfId="45062" xr:uid="{00000000-0005-0000-0000-000050AF0000}"/>
    <cellStyle name="20% - Accent1 4 6 5 3 3 2" xfId="45063" xr:uid="{00000000-0005-0000-0000-000051AF0000}"/>
    <cellStyle name="20% - Accent1 4 6 5 3 3 2 2" xfId="45064" xr:uid="{00000000-0005-0000-0000-000052AF0000}"/>
    <cellStyle name="20% - Accent1 4 6 5 3 3 2 2 2" xfId="45065" xr:uid="{00000000-0005-0000-0000-000053AF0000}"/>
    <cellStyle name="20% - Accent1 4 6 5 3 3 2 3" xfId="45066" xr:uid="{00000000-0005-0000-0000-000054AF0000}"/>
    <cellStyle name="20% - Accent1 4 6 5 3 3 3" xfId="45067" xr:uid="{00000000-0005-0000-0000-000055AF0000}"/>
    <cellStyle name="20% - Accent1 4 6 5 3 3 3 2" xfId="45068" xr:uid="{00000000-0005-0000-0000-000056AF0000}"/>
    <cellStyle name="20% - Accent1 4 6 5 3 3 4" xfId="45069" xr:uid="{00000000-0005-0000-0000-000057AF0000}"/>
    <cellStyle name="20% - Accent1 4 6 5 3 4" xfId="45070" xr:uid="{00000000-0005-0000-0000-000058AF0000}"/>
    <cellStyle name="20% - Accent1 4 6 5 3 4 2" xfId="45071" xr:uid="{00000000-0005-0000-0000-000059AF0000}"/>
    <cellStyle name="20% - Accent1 4 6 5 3 4 2 2" xfId="45072" xr:uid="{00000000-0005-0000-0000-00005AAF0000}"/>
    <cellStyle name="20% - Accent1 4 6 5 3 4 2 2 2" xfId="45073" xr:uid="{00000000-0005-0000-0000-00005BAF0000}"/>
    <cellStyle name="20% - Accent1 4 6 5 3 4 2 3" xfId="45074" xr:uid="{00000000-0005-0000-0000-00005CAF0000}"/>
    <cellStyle name="20% - Accent1 4 6 5 3 4 3" xfId="45075" xr:uid="{00000000-0005-0000-0000-00005DAF0000}"/>
    <cellStyle name="20% - Accent1 4 6 5 3 4 3 2" xfId="45076" xr:uid="{00000000-0005-0000-0000-00005EAF0000}"/>
    <cellStyle name="20% - Accent1 4 6 5 3 4 4" xfId="45077" xr:uid="{00000000-0005-0000-0000-00005FAF0000}"/>
    <cellStyle name="20% - Accent1 4 6 5 3 5" xfId="45078" xr:uid="{00000000-0005-0000-0000-000060AF0000}"/>
    <cellStyle name="20% - Accent1 4 6 5 3 5 2" xfId="45079" xr:uid="{00000000-0005-0000-0000-000061AF0000}"/>
    <cellStyle name="20% - Accent1 4 6 5 3 5 2 2" xfId="45080" xr:uid="{00000000-0005-0000-0000-000062AF0000}"/>
    <cellStyle name="20% - Accent1 4 6 5 3 5 3" xfId="45081" xr:uid="{00000000-0005-0000-0000-000063AF0000}"/>
    <cellStyle name="20% - Accent1 4 6 5 3 6" xfId="45082" xr:uid="{00000000-0005-0000-0000-000064AF0000}"/>
    <cellStyle name="20% - Accent1 4 6 5 3 6 2" xfId="45083" xr:uid="{00000000-0005-0000-0000-000065AF0000}"/>
    <cellStyle name="20% - Accent1 4 6 5 3 6 2 2" xfId="45084" xr:uid="{00000000-0005-0000-0000-000066AF0000}"/>
    <cellStyle name="20% - Accent1 4 6 5 3 6 3" xfId="45085" xr:uid="{00000000-0005-0000-0000-000067AF0000}"/>
    <cellStyle name="20% - Accent1 4 6 5 3 7" xfId="45086" xr:uid="{00000000-0005-0000-0000-000068AF0000}"/>
    <cellStyle name="20% - Accent1 4 6 5 3 7 2" xfId="45087" xr:uid="{00000000-0005-0000-0000-000069AF0000}"/>
    <cellStyle name="20% - Accent1 4 6 5 3 8" xfId="45088" xr:uid="{00000000-0005-0000-0000-00006AAF0000}"/>
    <cellStyle name="20% - Accent1 4 6 5 3 8 2" xfId="45089" xr:uid="{00000000-0005-0000-0000-00006BAF0000}"/>
    <cellStyle name="20% - Accent1 4 6 5 3 9" xfId="45090" xr:uid="{00000000-0005-0000-0000-00006CAF0000}"/>
    <cellStyle name="20% - Accent1 4 6 5 4" xfId="45091" xr:uid="{00000000-0005-0000-0000-00006DAF0000}"/>
    <cellStyle name="20% - Accent1 4 6 5 4 2" xfId="45092" xr:uid="{00000000-0005-0000-0000-00006EAF0000}"/>
    <cellStyle name="20% - Accent1 4 6 5 4 2 2" xfId="45093" xr:uid="{00000000-0005-0000-0000-00006FAF0000}"/>
    <cellStyle name="20% - Accent1 4 6 5 4 2 2 2" xfId="45094" xr:uid="{00000000-0005-0000-0000-000070AF0000}"/>
    <cellStyle name="20% - Accent1 4 6 5 4 2 3" xfId="45095" xr:uid="{00000000-0005-0000-0000-000071AF0000}"/>
    <cellStyle name="20% - Accent1 4 6 5 4 3" xfId="45096" xr:uid="{00000000-0005-0000-0000-000072AF0000}"/>
    <cellStyle name="20% - Accent1 4 6 5 4 3 2" xfId="45097" xr:uid="{00000000-0005-0000-0000-000073AF0000}"/>
    <cellStyle name="20% - Accent1 4 6 5 4 4" xfId="45098" xr:uid="{00000000-0005-0000-0000-000074AF0000}"/>
    <cellStyle name="20% - Accent1 4 6 5 5" xfId="45099" xr:uid="{00000000-0005-0000-0000-000075AF0000}"/>
    <cellStyle name="20% - Accent1 4 6 5 5 2" xfId="45100" xr:uid="{00000000-0005-0000-0000-000076AF0000}"/>
    <cellStyle name="20% - Accent1 4 6 5 5 2 2" xfId="45101" xr:uid="{00000000-0005-0000-0000-000077AF0000}"/>
    <cellStyle name="20% - Accent1 4 6 5 5 2 2 2" xfId="45102" xr:uid="{00000000-0005-0000-0000-000078AF0000}"/>
    <cellStyle name="20% - Accent1 4 6 5 5 2 3" xfId="45103" xr:uid="{00000000-0005-0000-0000-000079AF0000}"/>
    <cellStyle name="20% - Accent1 4 6 5 5 3" xfId="45104" xr:uid="{00000000-0005-0000-0000-00007AAF0000}"/>
    <cellStyle name="20% - Accent1 4 6 5 5 3 2" xfId="45105" xr:uid="{00000000-0005-0000-0000-00007BAF0000}"/>
    <cellStyle name="20% - Accent1 4 6 5 5 4" xfId="45106" xr:uid="{00000000-0005-0000-0000-00007CAF0000}"/>
    <cellStyle name="20% - Accent1 4 6 5 6" xfId="45107" xr:uid="{00000000-0005-0000-0000-00007DAF0000}"/>
    <cellStyle name="20% - Accent1 4 6 5 6 2" xfId="45108" xr:uid="{00000000-0005-0000-0000-00007EAF0000}"/>
    <cellStyle name="20% - Accent1 4 6 5 6 2 2" xfId="45109" xr:uid="{00000000-0005-0000-0000-00007FAF0000}"/>
    <cellStyle name="20% - Accent1 4 6 5 6 2 2 2" xfId="45110" xr:uid="{00000000-0005-0000-0000-000080AF0000}"/>
    <cellStyle name="20% - Accent1 4 6 5 6 2 3" xfId="45111" xr:uid="{00000000-0005-0000-0000-000081AF0000}"/>
    <cellStyle name="20% - Accent1 4 6 5 6 3" xfId="45112" xr:uid="{00000000-0005-0000-0000-000082AF0000}"/>
    <cellStyle name="20% - Accent1 4 6 5 6 3 2" xfId="45113" xr:uid="{00000000-0005-0000-0000-000083AF0000}"/>
    <cellStyle name="20% - Accent1 4 6 5 6 4" xfId="45114" xr:uid="{00000000-0005-0000-0000-000084AF0000}"/>
    <cellStyle name="20% - Accent1 4 6 5 7" xfId="45115" xr:uid="{00000000-0005-0000-0000-000085AF0000}"/>
    <cellStyle name="20% - Accent1 4 6 5 7 2" xfId="45116" xr:uid="{00000000-0005-0000-0000-000086AF0000}"/>
    <cellStyle name="20% - Accent1 4 6 5 7 2 2" xfId="45117" xr:uid="{00000000-0005-0000-0000-000087AF0000}"/>
    <cellStyle name="20% - Accent1 4 6 5 7 3" xfId="45118" xr:uid="{00000000-0005-0000-0000-000088AF0000}"/>
    <cellStyle name="20% - Accent1 4 6 5 8" xfId="45119" xr:uid="{00000000-0005-0000-0000-000089AF0000}"/>
    <cellStyle name="20% - Accent1 4 6 5 8 2" xfId="45120" xr:uid="{00000000-0005-0000-0000-00008AAF0000}"/>
    <cellStyle name="20% - Accent1 4 6 5 8 2 2" xfId="45121" xr:uid="{00000000-0005-0000-0000-00008BAF0000}"/>
    <cellStyle name="20% - Accent1 4 6 5 8 3" xfId="45122" xr:uid="{00000000-0005-0000-0000-00008CAF0000}"/>
    <cellStyle name="20% - Accent1 4 6 5 9" xfId="45123" xr:uid="{00000000-0005-0000-0000-00008DAF0000}"/>
    <cellStyle name="20% - Accent1 4 6 5 9 2" xfId="45124" xr:uid="{00000000-0005-0000-0000-00008EAF0000}"/>
    <cellStyle name="20% - Accent1 4 6 6" xfId="45125" xr:uid="{00000000-0005-0000-0000-00008FAF0000}"/>
    <cellStyle name="20% - Accent1 4 6 6 2" xfId="45126" xr:uid="{00000000-0005-0000-0000-000090AF0000}"/>
    <cellStyle name="20% - Accent1 4 6 6 2 2" xfId="45127" xr:uid="{00000000-0005-0000-0000-000091AF0000}"/>
    <cellStyle name="20% - Accent1 4 6 6 2 2 2" xfId="45128" xr:uid="{00000000-0005-0000-0000-000092AF0000}"/>
    <cellStyle name="20% - Accent1 4 6 6 2 2 2 2" xfId="45129" xr:uid="{00000000-0005-0000-0000-000093AF0000}"/>
    <cellStyle name="20% - Accent1 4 6 6 2 2 3" xfId="45130" xr:uid="{00000000-0005-0000-0000-000094AF0000}"/>
    <cellStyle name="20% - Accent1 4 6 6 2 3" xfId="45131" xr:uid="{00000000-0005-0000-0000-000095AF0000}"/>
    <cellStyle name="20% - Accent1 4 6 6 2 3 2" xfId="45132" xr:uid="{00000000-0005-0000-0000-000096AF0000}"/>
    <cellStyle name="20% - Accent1 4 6 6 2 4" xfId="45133" xr:uid="{00000000-0005-0000-0000-000097AF0000}"/>
    <cellStyle name="20% - Accent1 4 6 6 3" xfId="45134" xr:uid="{00000000-0005-0000-0000-000098AF0000}"/>
    <cellStyle name="20% - Accent1 4 6 6 3 2" xfId="45135" xr:uid="{00000000-0005-0000-0000-000099AF0000}"/>
    <cellStyle name="20% - Accent1 4 6 6 3 2 2" xfId="45136" xr:uid="{00000000-0005-0000-0000-00009AAF0000}"/>
    <cellStyle name="20% - Accent1 4 6 6 3 2 2 2" xfId="45137" xr:uid="{00000000-0005-0000-0000-00009BAF0000}"/>
    <cellStyle name="20% - Accent1 4 6 6 3 2 3" xfId="45138" xr:uid="{00000000-0005-0000-0000-00009CAF0000}"/>
    <cellStyle name="20% - Accent1 4 6 6 3 3" xfId="45139" xr:uid="{00000000-0005-0000-0000-00009DAF0000}"/>
    <cellStyle name="20% - Accent1 4 6 6 3 3 2" xfId="45140" xr:uid="{00000000-0005-0000-0000-00009EAF0000}"/>
    <cellStyle name="20% - Accent1 4 6 6 3 4" xfId="45141" xr:uid="{00000000-0005-0000-0000-00009FAF0000}"/>
    <cellStyle name="20% - Accent1 4 6 6 4" xfId="45142" xr:uid="{00000000-0005-0000-0000-0000A0AF0000}"/>
    <cellStyle name="20% - Accent1 4 6 6 4 2" xfId="45143" xr:uid="{00000000-0005-0000-0000-0000A1AF0000}"/>
    <cellStyle name="20% - Accent1 4 6 6 4 2 2" xfId="45144" xr:uid="{00000000-0005-0000-0000-0000A2AF0000}"/>
    <cellStyle name="20% - Accent1 4 6 6 4 2 2 2" xfId="45145" xr:uid="{00000000-0005-0000-0000-0000A3AF0000}"/>
    <cellStyle name="20% - Accent1 4 6 6 4 2 3" xfId="45146" xr:uid="{00000000-0005-0000-0000-0000A4AF0000}"/>
    <cellStyle name="20% - Accent1 4 6 6 4 3" xfId="45147" xr:uid="{00000000-0005-0000-0000-0000A5AF0000}"/>
    <cellStyle name="20% - Accent1 4 6 6 4 3 2" xfId="45148" xr:uid="{00000000-0005-0000-0000-0000A6AF0000}"/>
    <cellStyle name="20% - Accent1 4 6 6 4 4" xfId="45149" xr:uid="{00000000-0005-0000-0000-0000A7AF0000}"/>
    <cellStyle name="20% - Accent1 4 6 6 5" xfId="45150" xr:uid="{00000000-0005-0000-0000-0000A8AF0000}"/>
    <cellStyle name="20% - Accent1 4 6 6 5 2" xfId="45151" xr:uid="{00000000-0005-0000-0000-0000A9AF0000}"/>
    <cellStyle name="20% - Accent1 4 6 6 5 2 2" xfId="45152" xr:uid="{00000000-0005-0000-0000-0000AAAF0000}"/>
    <cellStyle name="20% - Accent1 4 6 6 5 3" xfId="45153" xr:uid="{00000000-0005-0000-0000-0000ABAF0000}"/>
    <cellStyle name="20% - Accent1 4 6 6 6" xfId="45154" xr:uid="{00000000-0005-0000-0000-0000ACAF0000}"/>
    <cellStyle name="20% - Accent1 4 6 6 6 2" xfId="45155" xr:uid="{00000000-0005-0000-0000-0000ADAF0000}"/>
    <cellStyle name="20% - Accent1 4 6 6 6 2 2" xfId="45156" xr:uid="{00000000-0005-0000-0000-0000AEAF0000}"/>
    <cellStyle name="20% - Accent1 4 6 6 6 3" xfId="45157" xr:uid="{00000000-0005-0000-0000-0000AFAF0000}"/>
    <cellStyle name="20% - Accent1 4 6 6 7" xfId="45158" xr:uid="{00000000-0005-0000-0000-0000B0AF0000}"/>
    <cellStyle name="20% - Accent1 4 6 6 7 2" xfId="45159" xr:uid="{00000000-0005-0000-0000-0000B1AF0000}"/>
    <cellStyle name="20% - Accent1 4 6 6 8" xfId="45160" xr:uid="{00000000-0005-0000-0000-0000B2AF0000}"/>
    <cellStyle name="20% - Accent1 4 6 6 8 2" xfId="45161" xr:uid="{00000000-0005-0000-0000-0000B3AF0000}"/>
    <cellStyle name="20% - Accent1 4 6 6 9" xfId="45162" xr:uid="{00000000-0005-0000-0000-0000B4AF0000}"/>
    <cellStyle name="20% - Accent1 4 6 7" xfId="45163" xr:uid="{00000000-0005-0000-0000-0000B5AF0000}"/>
    <cellStyle name="20% - Accent1 4 6 7 2" xfId="45164" xr:uid="{00000000-0005-0000-0000-0000B6AF0000}"/>
    <cellStyle name="20% - Accent1 4 6 7 2 2" xfId="45165" xr:uid="{00000000-0005-0000-0000-0000B7AF0000}"/>
    <cellStyle name="20% - Accent1 4 6 7 2 2 2" xfId="45166" xr:uid="{00000000-0005-0000-0000-0000B8AF0000}"/>
    <cellStyle name="20% - Accent1 4 6 7 2 2 2 2" xfId="45167" xr:uid="{00000000-0005-0000-0000-0000B9AF0000}"/>
    <cellStyle name="20% - Accent1 4 6 7 2 2 3" xfId="45168" xr:uid="{00000000-0005-0000-0000-0000BAAF0000}"/>
    <cellStyle name="20% - Accent1 4 6 7 2 3" xfId="45169" xr:uid="{00000000-0005-0000-0000-0000BBAF0000}"/>
    <cellStyle name="20% - Accent1 4 6 7 2 3 2" xfId="45170" xr:uid="{00000000-0005-0000-0000-0000BCAF0000}"/>
    <cellStyle name="20% - Accent1 4 6 7 2 4" xfId="45171" xr:uid="{00000000-0005-0000-0000-0000BDAF0000}"/>
    <cellStyle name="20% - Accent1 4 6 7 3" xfId="45172" xr:uid="{00000000-0005-0000-0000-0000BEAF0000}"/>
    <cellStyle name="20% - Accent1 4 6 7 3 2" xfId="45173" xr:uid="{00000000-0005-0000-0000-0000BFAF0000}"/>
    <cellStyle name="20% - Accent1 4 6 7 3 2 2" xfId="45174" xr:uid="{00000000-0005-0000-0000-0000C0AF0000}"/>
    <cellStyle name="20% - Accent1 4 6 7 3 2 2 2" xfId="45175" xr:uid="{00000000-0005-0000-0000-0000C1AF0000}"/>
    <cellStyle name="20% - Accent1 4 6 7 3 2 3" xfId="45176" xr:uid="{00000000-0005-0000-0000-0000C2AF0000}"/>
    <cellStyle name="20% - Accent1 4 6 7 3 3" xfId="45177" xr:uid="{00000000-0005-0000-0000-0000C3AF0000}"/>
    <cellStyle name="20% - Accent1 4 6 7 3 3 2" xfId="45178" xr:uid="{00000000-0005-0000-0000-0000C4AF0000}"/>
    <cellStyle name="20% - Accent1 4 6 7 3 4" xfId="45179" xr:uid="{00000000-0005-0000-0000-0000C5AF0000}"/>
    <cellStyle name="20% - Accent1 4 6 7 4" xfId="45180" xr:uid="{00000000-0005-0000-0000-0000C6AF0000}"/>
    <cellStyle name="20% - Accent1 4 6 7 4 2" xfId="45181" xr:uid="{00000000-0005-0000-0000-0000C7AF0000}"/>
    <cellStyle name="20% - Accent1 4 6 7 4 2 2" xfId="45182" xr:uid="{00000000-0005-0000-0000-0000C8AF0000}"/>
    <cellStyle name="20% - Accent1 4 6 7 4 2 2 2" xfId="45183" xr:uid="{00000000-0005-0000-0000-0000C9AF0000}"/>
    <cellStyle name="20% - Accent1 4 6 7 4 2 3" xfId="45184" xr:uid="{00000000-0005-0000-0000-0000CAAF0000}"/>
    <cellStyle name="20% - Accent1 4 6 7 4 3" xfId="45185" xr:uid="{00000000-0005-0000-0000-0000CBAF0000}"/>
    <cellStyle name="20% - Accent1 4 6 7 4 3 2" xfId="45186" xr:uid="{00000000-0005-0000-0000-0000CCAF0000}"/>
    <cellStyle name="20% - Accent1 4 6 7 4 4" xfId="45187" xr:uid="{00000000-0005-0000-0000-0000CDAF0000}"/>
    <cellStyle name="20% - Accent1 4 6 7 5" xfId="45188" xr:uid="{00000000-0005-0000-0000-0000CEAF0000}"/>
    <cellStyle name="20% - Accent1 4 6 7 5 2" xfId="45189" xr:uid="{00000000-0005-0000-0000-0000CFAF0000}"/>
    <cellStyle name="20% - Accent1 4 6 7 5 2 2" xfId="45190" xr:uid="{00000000-0005-0000-0000-0000D0AF0000}"/>
    <cellStyle name="20% - Accent1 4 6 7 5 3" xfId="45191" xr:uid="{00000000-0005-0000-0000-0000D1AF0000}"/>
    <cellStyle name="20% - Accent1 4 6 7 6" xfId="45192" xr:uid="{00000000-0005-0000-0000-0000D2AF0000}"/>
    <cellStyle name="20% - Accent1 4 6 7 6 2" xfId="45193" xr:uid="{00000000-0005-0000-0000-0000D3AF0000}"/>
    <cellStyle name="20% - Accent1 4 6 7 6 2 2" xfId="45194" xr:uid="{00000000-0005-0000-0000-0000D4AF0000}"/>
    <cellStyle name="20% - Accent1 4 6 7 6 3" xfId="45195" xr:uid="{00000000-0005-0000-0000-0000D5AF0000}"/>
    <cellStyle name="20% - Accent1 4 6 7 7" xfId="45196" xr:uid="{00000000-0005-0000-0000-0000D6AF0000}"/>
    <cellStyle name="20% - Accent1 4 6 7 7 2" xfId="45197" xr:uid="{00000000-0005-0000-0000-0000D7AF0000}"/>
    <cellStyle name="20% - Accent1 4 6 7 8" xfId="45198" xr:uid="{00000000-0005-0000-0000-0000D8AF0000}"/>
    <cellStyle name="20% - Accent1 4 6 7 8 2" xfId="45199" xr:uid="{00000000-0005-0000-0000-0000D9AF0000}"/>
    <cellStyle name="20% - Accent1 4 6 7 9" xfId="45200" xr:uid="{00000000-0005-0000-0000-0000DAAF0000}"/>
    <cellStyle name="20% - Accent1 4 6 8" xfId="45201" xr:uid="{00000000-0005-0000-0000-0000DBAF0000}"/>
    <cellStyle name="20% - Accent1 4 6 8 2" xfId="45202" xr:uid="{00000000-0005-0000-0000-0000DCAF0000}"/>
    <cellStyle name="20% - Accent1 4 6 8 2 2" xfId="45203" xr:uid="{00000000-0005-0000-0000-0000DDAF0000}"/>
    <cellStyle name="20% - Accent1 4 6 8 2 2 2" xfId="45204" xr:uid="{00000000-0005-0000-0000-0000DEAF0000}"/>
    <cellStyle name="20% - Accent1 4 6 8 2 3" xfId="45205" xr:uid="{00000000-0005-0000-0000-0000DFAF0000}"/>
    <cellStyle name="20% - Accent1 4 6 8 3" xfId="45206" xr:uid="{00000000-0005-0000-0000-0000E0AF0000}"/>
    <cellStyle name="20% - Accent1 4 6 8 3 2" xfId="45207" xr:uid="{00000000-0005-0000-0000-0000E1AF0000}"/>
    <cellStyle name="20% - Accent1 4 6 8 4" xfId="45208" xr:uid="{00000000-0005-0000-0000-0000E2AF0000}"/>
    <cellStyle name="20% - Accent1 4 6 9" xfId="45209" xr:uid="{00000000-0005-0000-0000-0000E3AF0000}"/>
    <cellStyle name="20% - Accent1 4 6 9 2" xfId="45210" xr:uid="{00000000-0005-0000-0000-0000E4AF0000}"/>
    <cellStyle name="20% - Accent1 4 6 9 2 2" xfId="45211" xr:uid="{00000000-0005-0000-0000-0000E5AF0000}"/>
    <cellStyle name="20% - Accent1 4 6 9 2 2 2" xfId="45212" xr:uid="{00000000-0005-0000-0000-0000E6AF0000}"/>
    <cellStyle name="20% - Accent1 4 6 9 2 3" xfId="45213" xr:uid="{00000000-0005-0000-0000-0000E7AF0000}"/>
    <cellStyle name="20% - Accent1 4 6 9 3" xfId="45214" xr:uid="{00000000-0005-0000-0000-0000E8AF0000}"/>
    <cellStyle name="20% - Accent1 4 6 9 3 2" xfId="45215" xr:uid="{00000000-0005-0000-0000-0000E9AF0000}"/>
    <cellStyle name="20% - Accent1 4 6 9 4" xfId="45216" xr:uid="{00000000-0005-0000-0000-0000EAAF0000}"/>
    <cellStyle name="20% - Accent1 4 7" xfId="45217" xr:uid="{00000000-0005-0000-0000-0000EBAF0000}"/>
    <cellStyle name="20% - Accent1 4 7 10" xfId="45218" xr:uid="{00000000-0005-0000-0000-0000ECAF0000}"/>
    <cellStyle name="20% - Accent1 4 7 10 2" xfId="45219" xr:uid="{00000000-0005-0000-0000-0000EDAF0000}"/>
    <cellStyle name="20% - Accent1 4 7 10 2 2" xfId="45220" xr:uid="{00000000-0005-0000-0000-0000EEAF0000}"/>
    <cellStyle name="20% - Accent1 4 7 10 3" xfId="45221" xr:uid="{00000000-0005-0000-0000-0000EFAF0000}"/>
    <cellStyle name="20% - Accent1 4 7 11" xfId="45222" xr:uid="{00000000-0005-0000-0000-0000F0AF0000}"/>
    <cellStyle name="20% - Accent1 4 7 11 2" xfId="45223" xr:uid="{00000000-0005-0000-0000-0000F1AF0000}"/>
    <cellStyle name="20% - Accent1 4 7 11 2 2" xfId="45224" xr:uid="{00000000-0005-0000-0000-0000F2AF0000}"/>
    <cellStyle name="20% - Accent1 4 7 11 3" xfId="45225" xr:uid="{00000000-0005-0000-0000-0000F3AF0000}"/>
    <cellStyle name="20% - Accent1 4 7 12" xfId="45226" xr:uid="{00000000-0005-0000-0000-0000F4AF0000}"/>
    <cellStyle name="20% - Accent1 4 7 12 2" xfId="45227" xr:uid="{00000000-0005-0000-0000-0000F5AF0000}"/>
    <cellStyle name="20% - Accent1 4 7 13" xfId="45228" xr:uid="{00000000-0005-0000-0000-0000F6AF0000}"/>
    <cellStyle name="20% - Accent1 4 7 13 2" xfId="45229" xr:uid="{00000000-0005-0000-0000-0000F7AF0000}"/>
    <cellStyle name="20% - Accent1 4 7 14" xfId="45230" xr:uid="{00000000-0005-0000-0000-0000F8AF0000}"/>
    <cellStyle name="20% - Accent1 4 7 2" xfId="45231" xr:uid="{00000000-0005-0000-0000-0000F9AF0000}"/>
    <cellStyle name="20% - Accent1 4 7 2 10" xfId="45232" xr:uid="{00000000-0005-0000-0000-0000FAAF0000}"/>
    <cellStyle name="20% - Accent1 4 7 2 10 2" xfId="45233" xr:uid="{00000000-0005-0000-0000-0000FBAF0000}"/>
    <cellStyle name="20% - Accent1 4 7 2 11" xfId="45234" xr:uid="{00000000-0005-0000-0000-0000FCAF0000}"/>
    <cellStyle name="20% - Accent1 4 7 2 2" xfId="45235" xr:uid="{00000000-0005-0000-0000-0000FDAF0000}"/>
    <cellStyle name="20% - Accent1 4 7 2 2 2" xfId="45236" xr:uid="{00000000-0005-0000-0000-0000FEAF0000}"/>
    <cellStyle name="20% - Accent1 4 7 2 2 2 2" xfId="45237" xr:uid="{00000000-0005-0000-0000-0000FFAF0000}"/>
    <cellStyle name="20% - Accent1 4 7 2 2 2 2 2" xfId="45238" xr:uid="{00000000-0005-0000-0000-000000B00000}"/>
    <cellStyle name="20% - Accent1 4 7 2 2 2 2 2 2" xfId="45239" xr:uid="{00000000-0005-0000-0000-000001B00000}"/>
    <cellStyle name="20% - Accent1 4 7 2 2 2 2 3" xfId="45240" xr:uid="{00000000-0005-0000-0000-000002B00000}"/>
    <cellStyle name="20% - Accent1 4 7 2 2 2 3" xfId="45241" xr:uid="{00000000-0005-0000-0000-000003B00000}"/>
    <cellStyle name="20% - Accent1 4 7 2 2 2 3 2" xfId="45242" xr:uid="{00000000-0005-0000-0000-000004B00000}"/>
    <cellStyle name="20% - Accent1 4 7 2 2 2 4" xfId="45243" xr:uid="{00000000-0005-0000-0000-000005B00000}"/>
    <cellStyle name="20% - Accent1 4 7 2 2 3" xfId="45244" xr:uid="{00000000-0005-0000-0000-000006B00000}"/>
    <cellStyle name="20% - Accent1 4 7 2 2 3 2" xfId="45245" xr:uid="{00000000-0005-0000-0000-000007B00000}"/>
    <cellStyle name="20% - Accent1 4 7 2 2 3 2 2" xfId="45246" xr:uid="{00000000-0005-0000-0000-000008B00000}"/>
    <cellStyle name="20% - Accent1 4 7 2 2 3 2 2 2" xfId="45247" xr:uid="{00000000-0005-0000-0000-000009B00000}"/>
    <cellStyle name="20% - Accent1 4 7 2 2 3 2 3" xfId="45248" xr:uid="{00000000-0005-0000-0000-00000AB00000}"/>
    <cellStyle name="20% - Accent1 4 7 2 2 3 3" xfId="45249" xr:uid="{00000000-0005-0000-0000-00000BB00000}"/>
    <cellStyle name="20% - Accent1 4 7 2 2 3 3 2" xfId="45250" xr:uid="{00000000-0005-0000-0000-00000CB00000}"/>
    <cellStyle name="20% - Accent1 4 7 2 2 3 4" xfId="45251" xr:uid="{00000000-0005-0000-0000-00000DB00000}"/>
    <cellStyle name="20% - Accent1 4 7 2 2 4" xfId="45252" xr:uid="{00000000-0005-0000-0000-00000EB00000}"/>
    <cellStyle name="20% - Accent1 4 7 2 2 4 2" xfId="45253" xr:uid="{00000000-0005-0000-0000-00000FB00000}"/>
    <cellStyle name="20% - Accent1 4 7 2 2 4 2 2" xfId="45254" xr:uid="{00000000-0005-0000-0000-000010B00000}"/>
    <cellStyle name="20% - Accent1 4 7 2 2 4 2 2 2" xfId="45255" xr:uid="{00000000-0005-0000-0000-000011B00000}"/>
    <cellStyle name="20% - Accent1 4 7 2 2 4 2 3" xfId="45256" xr:uid="{00000000-0005-0000-0000-000012B00000}"/>
    <cellStyle name="20% - Accent1 4 7 2 2 4 3" xfId="45257" xr:uid="{00000000-0005-0000-0000-000013B00000}"/>
    <cellStyle name="20% - Accent1 4 7 2 2 4 3 2" xfId="45258" xr:uid="{00000000-0005-0000-0000-000014B00000}"/>
    <cellStyle name="20% - Accent1 4 7 2 2 4 4" xfId="45259" xr:uid="{00000000-0005-0000-0000-000015B00000}"/>
    <cellStyle name="20% - Accent1 4 7 2 2 5" xfId="45260" xr:uid="{00000000-0005-0000-0000-000016B00000}"/>
    <cellStyle name="20% - Accent1 4 7 2 2 5 2" xfId="45261" xr:uid="{00000000-0005-0000-0000-000017B00000}"/>
    <cellStyle name="20% - Accent1 4 7 2 2 5 2 2" xfId="45262" xr:uid="{00000000-0005-0000-0000-000018B00000}"/>
    <cellStyle name="20% - Accent1 4 7 2 2 5 3" xfId="45263" xr:uid="{00000000-0005-0000-0000-000019B00000}"/>
    <cellStyle name="20% - Accent1 4 7 2 2 6" xfId="45264" xr:uid="{00000000-0005-0000-0000-00001AB00000}"/>
    <cellStyle name="20% - Accent1 4 7 2 2 6 2" xfId="45265" xr:uid="{00000000-0005-0000-0000-00001BB00000}"/>
    <cellStyle name="20% - Accent1 4 7 2 2 6 2 2" xfId="45266" xr:uid="{00000000-0005-0000-0000-00001CB00000}"/>
    <cellStyle name="20% - Accent1 4 7 2 2 6 3" xfId="45267" xr:uid="{00000000-0005-0000-0000-00001DB00000}"/>
    <cellStyle name="20% - Accent1 4 7 2 2 7" xfId="45268" xr:uid="{00000000-0005-0000-0000-00001EB00000}"/>
    <cellStyle name="20% - Accent1 4 7 2 2 7 2" xfId="45269" xr:uid="{00000000-0005-0000-0000-00001FB00000}"/>
    <cellStyle name="20% - Accent1 4 7 2 2 8" xfId="45270" xr:uid="{00000000-0005-0000-0000-000020B00000}"/>
    <cellStyle name="20% - Accent1 4 7 2 2 8 2" xfId="45271" xr:uid="{00000000-0005-0000-0000-000021B00000}"/>
    <cellStyle name="20% - Accent1 4 7 2 2 9" xfId="45272" xr:uid="{00000000-0005-0000-0000-000022B00000}"/>
    <cellStyle name="20% - Accent1 4 7 2 3" xfId="45273" xr:uid="{00000000-0005-0000-0000-000023B00000}"/>
    <cellStyle name="20% - Accent1 4 7 2 3 2" xfId="45274" xr:uid="{00000000-0005-0000-0000-000024B00000}"/>
    <cellStyle name="20% - Accent1 4 7 2 3 2 2" xfId="45275" xr:uid="{00000000-0005-0000-0000-000025B00000}"/>
    <cellStyle name="20% - Accent1 4 7 2 3 2 2 2" xfId="45276" xr:uid="{00000000-0005-0000-0000-000026B00000}"/>
    <cellStyle name="20% - Accent1 4 7 2 3 2 2 2 2" xfId="45277" xr:uid="{00000000-0005-0000-0000-000027B00000}"/>
    <cellStyle name="20% - Accent1 4 7 2 3 2 2 3" xfId="45278" xr:uid="{00000000-0005-0000-0000-000028B00000}"/>
    <cellStyle name="20% - Accent1 4 7 2 3 2 3" xfId="45279" xr:uid="{00000000-0005-0000-0000-000029B00000}"/>
    <cellStyle name="20% - Accent1 4 7 2 3 2 3 2" xfId="45280" xr:uid="{00000000-0005-0000-0000-00002AB00000}"/>
    <cellStyle name="20% - Accent1 4 7 2 3 2 4" xfId="45281" xr:uid="{00000000-0005-0000-0000-00002BB00000}"/>
    <cellStyle name="20% - Accent1 4 7 2 3 3" xfId="45282" xr:uid="{00000000-0005-0000-0000-00002CB00000}"/>
    <cellStyle name="20% - Accent1 4 7 2 3 3 2" xfId="45283" xr:uid="{00000000-0005-0000-0000-00002DB00000}"/>
    <cellStyle name="20% - Accent1 4 7 2 3 3 2 2" xfId="45284" xr:uid="{00000000-0005-0000-0000-00002EB00000}"/>
    <cellStyle name="20% - Accent1 4 7 2 3 3 2 2 2" xfId="45285" xr:uid="{00000000-0005-0000-0000-00002FB00000}"/>
    <cellStyle name="20% - Accent1 4 7 2 3 3 2 3" xfId="45286" xr:uid="{00000000-0005-0000-0000-000030B00000}"/>
    <cellStyle name="20% - Accent1 4 7 2 3 3 3" xfId="45287" xr:uid="{00000000-0005-0000-0000-000031B00000}"/>
    <cellStyle name="20% - Accent1 4 7 2 3 3 3 2" xfId="45288" xr:uid="{00000000-0005-0000-0000-000032B00000}"/>
    <cellStyle name="20% - Accent1 4 7 2 3 3 4" xfId="45289" xr:uid="{00000000-0005-0000-0000-000033B00000}"/>
    <cellStyle name="20% - Accent1 4 7 2 3 4" xfId="45290" xr:uid="{00000000-0005-0000-0000-000034B00000}"/>
    <cellStyle name="20% - Accent1 4 7 2 3 4 2" xfId="45291" xr:uid="{00000000-0005-0000-0000-000035B00000}"/>
    <cellStyle name="20% - Accent1 4 7 2 3 4 2 2" xfId="45292" xr:uid="{00000000-0005-0000-0000-000036B00000}"/>
    <cellStyle name="20% - Accent1 4 7 2 3 4 2 2 2" xfId="45293" xr:uid="{00000000-0005-0000-0000-000037B00000}"/>
    <cellStyle name="20% - Accent1 4 7 2 3 4 2 3" xfId="45294" xr:uid="{00000000-0005-0000-0000-000038B00000}"/>
    <cellStyle name="20% - Accent1 4 7 2 3 4 3" xfId="45295" xr:uid="{00000000-0005-0000-0000-000039B00000}"/>
    <cellStyle name="20% - Accent1 4 7 2 3 4 3 2" xfId="45296" xr:uid="{00000000-0005-0000-0000-00003AB00000}"/>
    <cellStyle name="20% - Accent1 4 7 2 3 4 4" xfId="45297" xr:uid="{00000000-0005-0000-0000-00003BB00000}"/>
    <cellStyle name="20% - Accent1 4 7 2 3 5" xfId="45298" xr:uid="{00000000-0005-0000-0000-00003CB00000}"/>
    <cellStyle name="20% - Accent1 4 7 2 3 5 2" xfId="45299" xr:uid="{00000000-0005-0000-0000-00003DB00000}"/>
    <cellStyle name="20% - Accent1 4 7 2 3 5 2 2" xfId="45300" xr:uid="{00000000-0005-0000-0000-00003EB00000}"/>
    <cellStyle name="20% - Accent1 4 7 2 3 5 3" xfId="45301" xr:uid="{00000000-0005-0000-0000-00003FB00000}"/>
    <cellStyle name="20% - Accent1 4 7 2 3 6" xfId="45302" xr:uid="{00000000-0005-0000-0000-000040B00000}"/>
    <cellStyle name="20% - Accent1 4 7 2 3 6 2" xfId="45303" xr:uid="{00000000-0005-0000-0000-000041B00000}"/>
    <cellStyle name="20% - Accent1 4 7 2 3 6 2 2" xfId="45304" xr:uid="{00000000-0005-0000-0000-000042B00000}"/>
    <cellStyle name="20% - Accent1 4 7 2 3 6 3" xfId="45305" xr:uid="{00000000-0005-0000-0000-000043B00000}"/>
    <cellStyle name="20% - Accent1 4 7 2 3 7" xfId="45306" xr:uid="{00000000-0005-0000-0000-000044B00000}"/>
    <cellStyle name="20% - Accent1 4 7 2 3 7 2" xfId="45307" xr:uid="{00000000-0005-0000-0000-000045B00000}"/>
    <cellStyle name="20% - Accent1 4 7 2 3 8" xfId="45308" xr:uid="{00000000-0005-0000-0000-000046B00000}"/>
    <cellStyle name="20% - Accent1 4 7 2 3 8 2" xfId="45309" xr:uid="{00000000-0005-0000-0000-000047B00000}"/>
    <cellStyle name="20% - Accent1 4 7 2 3 9" xfId="45310" xr:uid="{00000000-0005-0000-0000-000048B00000}"/>
    <cellStyle name="20% - Accent1 4 7 2 4" xfId="45311" xr:uid="{00000000-0005-0000-0000-000049B00000}"/>
    <cellStyle name="20% - Accent1 4 7 2 4 2" xfId="45312" xr:uid="{00000000-0005-0000-0000-00004AB00000}"/>
    <cellStyle name="20% - Accent1 4 7 2 4 2 2" xfId="45313" xr:uid="{00000000-0005-0000-0000-00004BB00000}"/>
    <cellStyle name="20% - Accent1 4 7 2 4 2 2 2" xfId="45314" xr:uid="{00000000-0005-0000-0000-00004CB00000}"/>
    <cellStyle name="20% - Accent1 4 7 2 4 2 3" xfId="45315" xr:uid="{00000000-0005-0000-0000-00004DB00000}"/>
    <cellStyle name="20% - Accent1 4 7 2 4 3" xfId="45316" xr:uid="{00000000-0005-0000-0000-00004EB00000}"/>
    <cellStyle name="20% - Accent1 4 7 2 4 3 2" xfId="45317" xr:uid="{00000000-0005-0000-0000-00004FB00000}"/>
    <cellStyle name="20% - Accent1 4 7 2 4 4" xfId="45318" xr:uid="{00000000-0005-0000-0000-000050B00000}"/>
    <cellStyle name="20% - Accent1 4 7 2 5" xfId="45319" xr:uid="{00000000-0005-0000-0000-000051B00000}"/>
    <cellStyle name="20% - Accent1 4 7 2 5 2" xfId="45320" xr:uid="{00000000-0005-0000-0000-000052B00000}"/>
    <cellStyle name="20% - Accent1 4 7 2 5 2 2" xfId="45321" xr:uid="{00000000-0005-0000-0000-000053B00000}"/>
    <cellStyle name="20% - Accent1 4 7 2 5 2 2 2" xfId="45322" xr:uid="{00000000-0005-0000-0000-000054B00000}"/>
    <cellStyle name="20% - Accent1 4 7 2 5 2 3" xfId="45323" xr:uid="{00000000-0005-0000-0000-000055B00000}"/>
    <cellStyle name="20% - Accent1 4 7 2 5 3" xfId="45324" xr:uid="{00000000-0005-0000-0000-000056B00000}"/>
    <cellStyle name="20% - Accent1 4 7 2 5 3 2" xfId="45325" xr:uid="{00000000-0005-0000-0000-000057B00000}"/>
    <cellStyle name="20% - Accent1 4 7 2 5 4" xfId="45326" xr:uid="{00000000-0005-0000-0000-000058B00000}"/>
    <cellStyle name="20% - Accent1 4 7 2 6" xfId="45327" xr:uid="{00000000-0005-0000-0000-000059B00000}"/>
    <cellStyle name="20% - Accent1 4 7 2 6 2" xfId="45328" xr:uid="{00000000-0005-0000-0000-00005AB00000}"/>
    <cellStyle name="20% - Accent1 4 7 2 6 2 2" xfId="45329" xr:uid="{00000000-0005-0000-0000-00005BB00000}"/>
    <cellStyle name="20% - Accent1 4 7 2 6 2 2 2" xfId="45330" xr:uid="{00000000-0005-0000-0000-00005CB00000}"/>
    <cellStyle name="20% - Accent1 4 7 2 6 2 3" xfId="45331" xr:uid="{00000000-0005-0000-0000-00005DB00000}"/>
    <cellStyle name="20% - Accent1 4 7 2 6 3" xfId="45332" xr:uid="{00000000-0005-0000-0000-00005EB00000}"/>
    <cellStyle name="20% - Accent1 4 7 2 6 3 2" xfId="45333" xr:uid="{00000000-0005-0000-0000-00005FB00000}"/>
    <cellStyle name="20% - Accent1 4 7 2 6 4" xfId="45334" xr:uid="{00000000-0005-0000-0000-000060B00000}"/>
    <cellStyle name="20% - Accent1 4 7 2 7" xfId="45335" xr:uid="{00000000-0005-0000-0000-000061B00000}"/>
    <cellStyle name="20% - Accent1 4 7 2 7 2" xfId="45336" xr:uid="{00000000-0005-0000-0000-000062B00000}"/>
    <cellStyle name="20% - Accent1 4 7 2 7 2 2" xfId="45337" xr:uid="{00000000-0005-0000-0000-000063B00000}"/>
    <cellStyle name="20% - Accent1 4 7 2 7 3" xfId="45338" xr:uid="{00000000-0005-0000-0000-000064B00000}"/>
    <cellStyle name="20% - Accent1 4 7 2 8" xfId="45339" xr:uid="{00000000-0005-0000-0000-000065B00000}"/>
    <cellStyle name="20% - Accent1 4 7 2 8 2" xfId="45340" xr:uid="{00000000-0005-0000-0000-000066B00000}"/>
    <cellStyle name="20% - Accent1 4 7 2 8 2 2" xfId="45341" xr:uid="{00000000-0005-0000-0000-000067B00000}"/>
    <cellStyle name="20% - Accent1 4 7 2 8 3" xfId="45342" xr:uid="{00000000-0005-0000-0000-000068B00000}"/>
    <cellStyle name="20% - Accent1 4 7 2 9" xfId="45343" xr:uid="{00000000-0005-0000-0000-000069B00000}"/>
    <cellStyle name="20% - Accent1 4 7 2 9 2" xfId="45344" xr:uid="{00000000-0005-0000-0000-00006AB00000}"/>
    <cellStyle name="20% - Accent1 4 7 3" xfId="45345" xr:uid="{00000000-0005-0000-0000-00006BB00000}"/>
    <cellStyle name="20% - Accent1 4 7 3 10" xfId="45346" xr:uid="{00000000-0005-0000-0000-00006CB00000}"/>
    <cellStyle name="20% - Accent1 4 7 3 10 2" xfId="45347" xr:uid="{00000000-0005-0000-0000-00006DB00000}"/>
    <cellStyle name="20% - Accent1 4 7 3 11" xfId="45348" xr:uid="{00000000-0005-0000-0000-00006EB00000}"/>
    <cellStyle name="20% - Accent1 4 7 3 2" xfId="45349" xr:uid="{00000000-0005-0000-0000-00006FB00000}"/>
    <cellStyle name="20% - Accent1 4 7 3 2 2" xfId="45350" xr:uid="{00000000-0005-0000-0000-000070B00000}"/>
    <cellStyle name="20% - Accent1 4 7 3 2 2 2" xfId="45351" xr:uid="{00000000-0005-0000-0000-000071B00000}"/>
    <cellStyle name="20% - Accent1 4 7 3 2 2 2 2" xfId="45352" xr:uid="{00000000-0005-0000-0000-000072B00000}"/>
    <cellStyle name="20% - Accent1 4 7 3 2 2 2 2 2" xfId="45353" xr:uid="{00000000-0005-0000-0000-000073B00000}"/>
    <cellStyle name="20% - Accent1 4 7 3 2 2 2 3" xfId="45354" xr:uid="{00000000-0005-0000-0000-000074B00000}"/>
    <cellStyle name="20% - Accent1 4 7 3 2 2 3" xfId="45355" xr:uid="{00000000-0005-0000-0000-000075B00000}"/>
    <cellStyle name="20% - Accent1 4 7 3 2 2 3 2" xfId="45356" xr:uid="{00000000-0005-0000-0000-000076B00000}"/>
    <cellStyle name="20% - Accent1 4 7 3 2 2 4" xfId="45357" xr:uid="{00000000-0005-0000-0000-000077B00000}"/>
    <cellStyle name="20% - Accent1 4 7 3 2 3" xfId="45358" xr:uid="{00000000-0005-0000-0000-000078B00000}"/>
    <cellStyle name="20% - Accent1 4 7 3 2 3 2" xfId="45359" xr:uid="{00000000-0005-0000-0000-000079B00000}"/>
    <cellStyle name="20% - Accent1 4 7 3 2 3 2 2" xfId="45360" xr:uid="{00000000-0005-0000-0000-00007AB00000}"/>
    <cellStyle name="20% - Accent1 4 7 3 2 3 2 2 2" xfId="45361" xr:uid="{00000000-0005-0000-0000-00007BB00000}"/>
    <cellStyle name="20% - Accent1 4 7 3 2 3 2 3" xfId="45362" xr:uid="{00000000-0005-0000-0000-00007CB00000}"/>
    <cellStyle name="20% - Accent1 4 7 3 2 3 3" xfId="45363" xr:uid="{00000000-0005-0000-0000-00007DB00000}"/>
    <cellStyle name="20% - Accent1 4 7 3 2 3 3 2" xfId="45364" xr:uid="{00000000-0005-0000-0000-00007EB00000}"/>
    <cellStyle name="20% - Accent1 4 7 3 2 3 4" xfId="45365" xr:uid="{00000000-0005-0000-0000-00007FB00000}"/>
    <cellStyle name="20% - Accent1 4 7 3 2 4" xfId="45366" xr:uid="{00000000-0005-0000-0000-000080B00000}"/>
    <cellStyle name="20% - Accent1 4 7 3 2 4 2" xfId="45367" xr:uid="{00000000-0005-0000-0000-000081B00000}"/>
    <cellStyle name="20% - Accent1 4 7 3 2 4 2 2" xfId="45368" xr:uid="{00000000-0005-0000-0000-000082B00000}"/>
    <cellStyle name="20% - Accent1 4 7 3 2 4 2 2 2" xfId="45369" xr:uid="{00000000-0005-0000-0000-000083B00000}"/>
    <cellStyle name="20% - Accent1 4 7 3 2 4 2 3" xfId="45370" xr:uid="{00000000-0005-0000-0000-000084B00000}"/>
    <cellStyle name="20% - Accent1 4 7 3 2 4 3" xfId="45371" xr:uid="{00000000-0005-0000-0000-000085B00000}"/>
    <cellStyle name="20% - Accent1 4 7 3 2 4 3 2" xfId="45372" xr:uid="{00000000-0005-0000-0000-000086B00000}"/>
    <cellStyle name="20% - Accent1 4 7 3 2 4 4" xfId="45373" xr:uid="{00000000-0005-0000-0000-000087B00000}"/>
    <cellStyle name="20% - Accent1 4 7 3 2 5" xfId="45374" xr:uid="{00000000-0005-0000-0000-000088B00000}"/>
    <cellStyle name="20% - Accent1 4 7 3 2 5 2" xfId="45375" xr:uid="{00000000-0005-0000-0000-000089B00000}"/>
    <cellStyle name="20% - Accent1 4 7 3 2 5 2 2" xfId="45376" xr:uid="{00000000-0005-0000-0000-00008AB00000}"/>
    <cellStyle name="20% - Accent1 4 7 3 2 5 3" xfId="45377" xr:uid="{00000000-0005-0000-0000-00008BB00000}"/>
    <cellStyle name="20% - Accent1 4 7 3 2 6" xfId="45378" xr:uid="{00000000-0005-0000-0000-00008CB00000}"/>
    <cellStyle name="20% - Accent1 4 7 3 2 6 2" xfId="45379" xr:uid="{00000000-0005-0000-0000-00008DB00000}"/>
    <cellStyle name="20% - Accent1 4 7 3 2 6 2 2" xfId="45380" xr:uid="{00000000-0005-0000-0000-00008EB00000}"/>
    <cellStyle name="20% - Accent1 4 7 3 2 6 3" xfId="45381" xr:uid="{00000000-0005-0000-0000-00008FB00000}"/>
    <cellStyle name="20% - Accent1 4 7 3 2 7" xfId="45382" xr:uid="{00000000-0005-0000-0000-000090B00000}"/>
    <cellStyle name="20% - Accent1 4 7 3 2 7 2" xfId="45383" xr:uid="{00000000-0005-0000-0000-000091B00000}"/>
    <cellStyle name="20% - Accent1 4 7 3 2 8" xfId="45384" xr:uid="{00000000-0005-0000-0000-000092B00000}"/>
    <cellStyle name="20% - Accent1 4 7 3 2 8 2" xfId="45385" xr:uid="{00000000-0005-0000-0000-000093B00000}"/>
    <cellStyle name="20% - Accent1 4 7 3 2 9" xfId="45386" xr:uid="{00000000-0005-0000-0000-000094B00000}"/>
    <cellStyle name="20% - Accent1 4 7 3 3" xfId="45387" xr:uid="{00000000-0005-0000-0000-000095B00000}"/>
    <cellStyle name="20% - Accent1 4 7 3 3 2" xfId="45388" xr:uid="{00000000-0005-0000-0000-000096B00000}"/>
    <cellStyle name="20% - Accent1 4 7 3 3 2 2" xfId="45389" xr:uid="{00000000-0005-0000-0000-000097B00000}"/>
    <cellStyle name="20% - Accent1 4 7 3 3 2 2 2" xfId="45390" xr:uid="{00000000-0005-0000-0000-000098B00000}"/>
    <cellStyle name="20% - Accent1 4 7 3 3 2 2 2 2" xfId="45391" xr:uid="{00000000-0005-0000-0000-000099B00000}"/>
    <cellStyle name="20% - Accent1 4 7 3 3 2 2 3" xfId="45392" xr:uid="{00000000-0005-0000-0000-00009AB00000}"/>
    <cellStyle name="20% - Accent1 4 7 3 3 2 3" xfId="45393" xr:uid="{00000000-0005-0000-0000-00009BB00000}"/>
    <cellStyle name="20% - Accent1 4 7 3 3 2 3 2" xfId="45394" xr:uid="{00000000-0005-0000-0000-00009CB00000}"/>
    <cellStyle name="20% - Accent1 4 7 3 3 2 4" xfId="45395" xr:uid="{00000000-0005-0000-0000-00009DB00000}"/>
    <cellStyle name="20% - Accent1 4 7 3 3 3" xfId="45396" xr:uid="{00000000-0005-0000-0000-00009EB00000}"/>
    <cellStyle name="20% - Accent1 4 7 3 3 3 2" xfId="45397" xr:uid="{00000000-0005-0000-0000-00009FB00000}"/>
    <cellStyle name="20% - Accent1 4 7 3 3 3 2 2" xfId="45398" xr:uid="{00000000-0005-0000-0000-0000A0B00000}"/>
    <cellStyle name="20% - Accent1 4 7 3 3 3 2 2 2" xfId="45399" xr:uid="{00000000-0005-0000-0000-0000A1B00000}"/>
    <cellStyle name="20% - Accent1 4 7 3 3 3 2 3" xfId="45400" xr:uid="{00000000-0005-0000-0000-0000A2B00000}"/>
    <cellStyle name="20% - Accent1 4 7 3 3 3 3" xfId="45401" xr:uid="{00000000-0005-0000-0000-0000A3B00000}"/>
    <cellStyle name="20% - Accent1 4 7 3 3 3 3 2" xfId="45402" xr:uid="{00000000-0005-0000-0000-0000A4B00000}"/>
    <cellStyle name="20% - Accent1 4 7 3 3 3 4" xfId="45403" xr:uid="{00000000-0005-0000-0000-0000A5B00000}"/>
    <cellStyle name="20% - Accent1 4 7 3 3 4" xfId="45404" xr:uid="{00000000-0005-0000-0000-0000A6B00000}"/>
    <cellStyle name="20% - Accent1 4 7 3 3 4 2" xfId="45405" xr:uid="{00000000-0005-0000-0000-0000A7B00000}"/>
    <cellStyle name="20% - Accent1 4 7 3 3 4 2 2" xfId="45406" xr:uid="{00000000-0005-0000-0000-0000A8B00000}"/>
    <cellStyle name="20% - Accent1 4 7 3 3 4 2 2 2" xfId="45407" xr:uid="{00000000-0005-0000-0000-0000A9B00000}"/>
    <cellStyle name="20% - Accent1 4 7 3 3 4 2 3" xfId="45408" xr:uid="{00000000-0005-0000-0000-0000AAB00000}"/>
    <cellStyle name="20% - Accent1 4 7 3 3 4 3" xfId="45409" xr:uid="{00000000-0005-0000-0000-0000ABB00000}"/>
    <cellStyle name="20% - Accent1 4 7 3 3 4 3 2" xfId="45410" xr:uid="{00000000-0005-0000-0000-0000ACB00000}"/>
    <cellStyle name="20% - Accent1 4 7 3 3 4 4" xfId="45411" xr:uid="{00000000-0005-0000-0000-0000ADB00000}"/>
    <cellStyle name="20% - Accent1 4 7 3 3 5" xfId="45412" xr:uid="{00000000-0005-0000-0000-0000AEB00000}"/>
    <cellStyle name="20% - Accent1 4 7 3 3 5 2" xfId="45413" xr:uid="{00000000-0005-0000-0000-0000AFB00000}"/>
    <cellStyle name="20% - Accent1 4 7 3 3 5 2 2" xfId="45414" xr:uid="{00000000-0005-0000-0000-0000B0B00000}"/>
    <cellStyle name="20% - Accent1 4 7 3 3 5 3" xfId="45415" xr:uid="{00000000-0005-0000-0000-0000B1B00000}"/>
    <cellStyle name="20% - Accent1 4 7 3 3 6" xfId="45416" xr:uid="{00000000-0005-0000-0000-0000B2B00000}"/>
    <cellStyle name="20% - Accent1 4 7 3 3 6 2" xfId="45417" xr:uid="{00000000-0005-0000-0000-0000B3B00000}"/>
    <cellStyle name="20% - Accent1 4 7 3 3 6 2 2" xfId="45418" xr:uid="{00000000-0005-0000-0000-0000B4B00000}"/>
    <cellStyle name="20% - Accent1 4 7 3 3 6 3" xfId="45419" xr:uid="{00000000-0005-0000-0000-0000B5B00000}"/>
    <cellStyle name="20% - Accent1 4 7 3 3 7" xfId="45420" xr:uid="{00000000-0005-0000-0000-0000B6B00000}"/>
    <cellStyle name="20% - Accent1 4 7 3 3 7 2" xfId="45421" xr:uid="{00000000-0005-0000-0000-0000B7B00000}"/>
    <cellStyle name="20% - Accent1 4 7 3 3 8" xfId="45422" xr:uid="{00000000-0005-0000-0000-0000B8B00000}"/>
    <cellStyle name="20% - Accent1 4 7 3 3 8 2" xfId="45423" xr:uid="{00000000-0005-0000-0000-0000B9B00000}"/>
    <cellStyle name="20% - Accent1 4 7 3 3 9" xfId="45424" xr:uid="{00000000-0005-0000-0000-0000BAB00000}"/>
    <cellStyle name="20% - Accent1 4 7 3 4" xfId="45425" xr:uid="{00000000-0005-0000-0000-0000BBB00000}"/>
    <cellStyle name="20% - Accent1 4 7 3 4 2" xfId="45426" xr:uid="{00000000-0005-0000-0000-0000BCB00000}"/>
    <cellStyle name="20% - Accent1 4 7 3 4 2 2" xfId="45427" xr:uid="{00000000-0005-0000-0000-0000BDB00000}"/>
    <cellStyle name="20% - Accent1 4 7 3 4 2 2 2" xfId="45428" xr:uid="{00000000-0005-0000-0000-0000BEB00000}"/>
    <cellStyle name="20% - Accent1 4 7 3 4 2 3" xfId="45429" xr:uid="{00000000-0005-0000-0000-0000BFB00000}"/>
    <cellStyle name="20% - Accent1 4 7 3 4 3" xfId="45430" xr:uid="{00000000-0005-0000-0000-0000C0B00000}"/>
    <cellStyle name="20% - Accent1 4 7 3 4 3 2" xfId="45431" xr:uid="{00000000-0005-0000-0000-0000C1B00000}"/>
    <cellStyle name="20% - Accent1 4 7 3 4 4" xfId="45432" xr:uid="{00000000-0005-0000-0000-0000C2B00000}"/>
    <cellStyle name="20% - Accent1 4 7 3 5" xfId="45433" xr:uid="{00000000-0005-0000-0000-0000C3B00000}"/>
    <cellStyle name="20% - Accent1 4 7 3 5 2" xfId="45434" xr:uid="{00000000-0005-0000-0000-0000C4B00000}"/>
    <cellStyle name="20% - Accent1 4 7 3 5 2 2" xfId="45435" xr:uid="{00000000-0005-0000-0000-0000C5B00000}"/>
    <cellStyle name="20% - Accent1 4 7 3 5 2 2 2" xfId="45436" xr:uid="{00000000-0005-0000-0000-0000C6B00000}"/>
    <cellStyle name="20% - Accent1 4 7 3 5 2 3" xfId="45437" xr:uid="{00000000-0005-0000-0000-0000C7B00000}"/>
    <cellStyle name="20% - Accent1 4 7 3 5 3" xfId="45438" xr:uid="{00000000-0005-0000-0000-0000C8B00000}"/>
    <cellStyle name="20% - Accent1 4 7 3 5 3 2" xfId="45439" xr:uid="{00000000-0005-0000-0000-0000C9B00000}"/>
    <cellStyle name="20% - Accent1 4 7 3 5 4" xfId="45440" xr:uid="{00000000-0005-0000-0000-0000CAB00000}"/>
    <cellStyle name="20% - Accent1 4 7 3 6" xfId="45441" xr:uid="{00000000-0005-0000-0000-0000CBB00000}"/>
    <cellStyle name="20% - Accent1 4 7 3 6 2" xfId="45442" xr:uid="{00000000-0005-0000-0000-0000CCB00000}"/>
    <cellStyle name="20% - Accent1 4 7 3 6 2 2" xfId="45443" xr:uid="{00000000-0005-0000-0000-0000CDB00000}"/>
    <cellStyle name="20% - Accent1 4 7 3 6 2 2 2" xfId="45444" xr:uid="{00000000-0005-0000-0000-0000CEB00000}"/>
    <cellStyle name="20% - Accent1 4 7 3 6 2 3" xfId="45445" xr:uid="{00000000-0005-0000-0000-0000CFB00000}"/>
    <cellStyle name="20% - Accent1 4 7 3 6 3" xfId="45446" xr:uid="{00000000-0005-0000-0000-0000D0B00000}"/>
    <cellStyle name="20% - Accent1 4 7 3 6 3 2" xfId="45447" xr:uid="{00000000-0005-0000-0000-0000D1B00000}"/>
    <cellStyle name="20% - Accent1 4 7 3 6 4" xfId="45448" xr:uid="{00000000-0005-0000-0000-0000D2B00000}"/>
    <cellStyle name="20% - Accent1 4 7 3 7" xfId="45449" xr:uid="{00000000-0005-0000-0000-0000D3B00000}"/>
    <cellStyle name="20% - Accent1 4 7 3 7 2" xfId="45450" xr:uid="{00000000-0005-0000-0000-0000D4B00000}"/>
    <cellStyle name="20% - Accent1 4 7 3 7 2 2" xfId="45451" xr:uid="{00000000-0005-0000-0000-0000D5B00000}"/>
    <cellStyle name="20% - Accent1 4 7 3 7 3" xfId="45452" xr:uid="{00000000-0005-0000-0000-0000D6B00000}"/>
    <cellStyle name="20% - Accent1 4 7 3 8" xfId="45453" xr:uid="{00000000-0005-0000-0000-0000D7B00000}"/>
    <cellStyle name="20% - Accent1 4 7 3 8 2" xfId="45454" xr:uid="{00000000-0005-0000-0000-0000D8B00000}"/>
    <cellStyle name="20% - Accent1 4 7 3 8 2 2" xfId="45455" xr:uid="{00000000-0005-0000-0000-0000D9B00000}"/>
    <cellStyle name="20% - Accent1 4 7 3 8 3" xfId="45456" xr:uid="{00000000-0005-0000-0000-0000DAB00000}"/>
    <cellStyle name="20% - Accent1 4 7 3 9" xfId="45457" xr:uid="{00000000-0005-0000-0000-0000DBB00000}"/>
    <cellStyle name="20% - Accent1 4 7 3 9 2" xfId="45458" xr:uid="{00000000-0005-0000-0000-0000DCB00000}"/>
    <cellStyle name="20% - Accent1 4 7 4" xfId="45459" xr:uid="{00000000-0005-0000-0000-0000DDB00000}"/>
    <cellStyle name="20% - Accent1 4 7 4 10" xfId="45460" xr:uid="{00000000-0005-0000-0000-0000DEB00000}"/>
    <cellStyle name="20% - Accent1 4 7 4 10 2" xfId="45461" xr:uid="{00000000-0005-0000-0000-0000DFB00000}"/>
    <cellStyle name="20% - Accent1 4 7 4 11" xfId="45462" xr:uid="{00000000-0005-0000-0000-0000E0B00000}"/>
    <cellStyle name="20% - Accent1 4 7 4 2" xfId="45463" xr:uid="{00000000-0005-0000-0000-0000E1B00000}"/>
    <cellStyle name="20% - Accent1 4 7 4 2 2" xfId="45464" xr:uid="{00000000-0005-0000-0000-0000E2B00000}"/>
    <cellStyle name="20% - Accent1 4 7 4 2 2 2" xfId="45465" xr:uid="{00000000-0005-0000-0000-0000E3B00000}"/>
    <cellStyle name="20% - Accent1 4 7 4 2 2 2 2" xfId="45466" xr:uid="{00000000-0005-0000-0000-0000E4B00000}"/>
    <cellStyle name="20% - Accent1 4 7 4 2 2 2 2 2" xfId="45467" xr:uid="{00000000-0005-0000-0000-0000E5B00000}"/>
    <cellStyle name="20% - Accent1 4 7 4 2 2 2 3" xfId="45468" xr:uid="{00000000-0005-0000-0000-0000E6B00000}"/>
    <cellStyle name="20% - Accent1 4 7 4 2 2 3" xfId="45469" xr:uid="{00000000-0005-0000-0000-0000E7B00000}"/>
    <cellStyle name="20% - Accent1 4 7 4 2 2 3 2" xfId="45470" xr:uid="{00000000-0005-0000-0000-0000E8B00000}"/>
    <cellStyle name="20% - Accent1 4 7 4 2 2 4" xfId="45471" xr:uid="{00000000-0005-0000-0000-0000E9B00000}"/>
    <cellStyle name="20% - Accent1 4 7 4 2 3" xfId="45472" xr:uid="{00000000-0005-0000-0000-0000EAB00000}"/>
    <cellStyle name="20% - Accent1 4 7 4 2 3 2" xfId="45473" xr:uid="{00000000-0005-0000-0000-0000EBB00000}"/>
    <cellStyle name="20% - Accent1 4 7 4 2 3 2 2" xfId="45474" xr:uid="{00000000-0005-0000-0000-0000ECB00000}"/>
    <cellStyle name="20% - Accent1 4 7 4 2 3 2 2 2" xfId="45475" xr:uid="{00000000-0005-0000-0000-0000EDB00000}"/>
    <cellStyle name="20% - Accent1 4 7 4 2 3 2 3" xfId="45476" xr:uid="{00000000-0005-0000-0000-0000EEB00000}"/>
    <cellStyle name="20% - Accent1 4 7 4 2 3 3" xfId="45477" xr:uid="{00000000-0005-0000-0000-0000EFB00000}"/>
    <cellStyle name="20% - Accent1 4 7 4 2 3 3 2" xfId="45478" xr:uid="{00000000-0005-0000-0000-0000F0B00000}"/>
    <cellStyle name="20% - Accent1 4 7 4 2 3 4" xfId="45479" xr:uid="{00000000-0005-0000-0000-0000F1B00000}"/>
    <cellStyle name="20% - Accent1 4 7 4 2 4" xfId="45480" xr:uid="{00000000-0005-0000-0000-0000F2B00000}"/>
    <cellStyle name="20% - Accent1 4 7 4 2 4 2" xfId="45481" xr:uid="{00000000-0005-0000-0000-0000F3B00000}"/>
    <cellStyle name="20% - Accent1 4 7 4 2 4 2 2" xfId="45482" xr:uid="{00000000-0005-0000-0000-0000F4B00000}"/>
    <cellStyle name="20% - Accent1 4 7 4 2 4 2 2 2" xfId="45483" xr:uid="{00000000-0005-0000-0000-0000F5B00000}"/>
    <cellStyle name="20% - Accent1 4 7 4 2 4 2 3" xfId="45484" xr:uid="{00000000-0005-0000-0000-0000F6B00000}"/>
    <cellStyle name="20% - Accent1 4 7 4 2 4 3" xfId="45485" xr:uid="{00000000-0005-0000-0000-0000F7B00000}"/>
    <cellStyle name="20% - Accent1 4 7 4 2 4 3 2" xfId="45486" xr:uid="{00000000-0005-0000-0000-0000F8B00000}"/>
    <cellStyle name="20% - Accent1 4 7 4 2 4 4" xfId="45487" xr:uid="{00000000-0005-0000-0000-0000F9B00000}"/>
    <cellStyle name="20% - Accent1 4 7 4 2 5" xfId="45488" xr:uid="{00000000-0005-0000-0000-0000FAB00000}"/>
    <cellStyle name="20% - Accent1 4 7 4 2 5 2" xfId="45489" xr:uid="{00000000-0005-0000-0000-0000FBB00000}"/>
    <cellStyle name="20% - Accent1 4 7 4 2 5 2 2" xfId="45490" xr:uid="{00000000-0005-0000-0000-0000FCB00000}"/>
    <cellStyle name="20% - Accent1 4 7 4 2 5 3" xfId="45491" xr:uid="{00000000-0005-0000-0000-0000FDB00000}"/>
    <cellStyle name="20% - Accent1 4 7 4 2 6" xfId="45492" xr:uid="{00000000-0005-0000-0000-0000FEB00000}"/>
    <cellStyle name="20% - Accent1 4 7 4 2 6 2" xfId="45493" xr:uid="{00000000-0005-0000-0000-0000FFB00000}"/>
    <cellStyle name="20% - Accent1 4 7 4 2 6 2 2" xfId="45494" xr:uid="{00000000-0005-0000-0000-000000B10000}"/>
    <cellStyle name="20% - Accent1 4 7 4 2 6 3" xfId="45495" xr:uid="{00000000-0005-0000-0000-000001B10000}"/>
    <cellStyle name="20% - Accent1 4 7 4 2 7" xfId="45496" xr:uid="{00000000-0005-0000-0000-000002B10000}"/>
    <cellStyle name="20% - Accent1 4 7 4 2 7 2" xfId="45497" xr:uid="{00000000-0005-0000-0000-000003B10000}"/>
    <cellStyle name="20% - Accent1 4 7 4 2 8" xfId="45498" xr:uid="{00000000-0005-0000-0000-000004B10000}"/>
    <cellStyle name="20% - Accent1 4 7 4 2 8 2" xfId="45499" xr:uid="{00000000-0005-0000-0000-000005B10000}"/>
    <cellStyle name="20% - Accent1 4 7 4 2 9" xfId="45500" xr:uid="{00000000-0005-0000-0000-000006B10000}"/>
    <cellStyle name="20% - Accent1 4 7 4 3" xfId="45501" xr:uid="{00000000-0005-0000-0000-000007B10000}"/>
    <cellStyle name="20% - Accent1 4 7 4 3 2" xfId="45502" xr:uid="{00000000-0005-0000-0000-000008B10000}"/>
    <cellStyle name="20% - Accent1 4 7 4 3 2 2" xfId="45503" xr:uid="{00000000-0005-0000-0000-000009B10000}"/>
    <cellStyle name="20% - Accent1 4 7 4 3 2 2 2" xfId="45504" xr:uid="{00000000-0005-0000-0000-00000AB10000}"/>
    <cellStyle name="20% - Accent1 4 7 4 3 2 2 2 2" xfId="45505" xr:uid="{00000000-0005-0000-0000-00000BB10000}"/>
    <cellStyle name="20% - Accent1 4 7 4 3 2 2 3" xfId="45506" xr:uid="{00000000-0005-0000-0000-00000CB10000}"/>
    <cellStyle name="20% - Accent1 4 7 4 3 2 3" xfId="45507" xr:uid="{00000000-0005-0000-0000-00000DB10000}"/>
    <cellStyle name="20% - Accent1 4 7 4 3 2 3 2" xfId="45508" xr:uid="{00000000-0005-0000-0000-00000EB10000}"/>
    <cellStyle name="20% - Accent1 4 7 4 3 2 4" xfId="45509" xr:uid="{00000000-0005-0000-0000-00000FB10000}"/>
    <cellStyle name="20% - Accent1 4 7 4 3 3" xfId="45510" xr:uid="{00000000-0005-0000-0000-000010B10000}"/>
    <cellStyle name="20% - Accent1 4 7 4 3 3 2" xfId="45511" xr:uid="{00000000-0005-0000-0000-000011B10000}"/>
    <cellStyle name="20% - Accent1 4 7 4 3 3 2 2" xfId="45512" xr:uid="{00000000-0005-0000-0000-000012B10000}"/>
    <cellStyle name="20% - Accent1 4 7 4 3 3 2 2 2" xfId="45513" xr:uid="{00000000-0005-0000-0000-000013B10000}"/>
    <cellStyle name="20% - Accent1 4 7 4 3 3 2 3" xfId="45514" xr:uid="{00000000-0005-0000-0000-000014B10000}"/>
    <cellStyle name="20% - Accent1 4 7 4 3 3 3" xfId="45515" xr:uid="{00000000-0005-0000-0000-000015B10000}"/>
    <cellStyle name="20% - Accent1 4 7 4 3 3 3 2" xfId="45516" xr:uid="{00000000-0005-0000-0000-000016B10000}"/>
    <cellStyle name="20% - Accent1 4 7 4 3 3 4" xfId="45517" xr:uid="{00000000-0005-0000-0000-000017B10000}"/>
    <cellStyle name="20% - Accent1 4 7 4 3 4" xfId="45518" xr:uid="{00000000-0005-0000-0000-000018B10000}"/>
    <cellStyle name="20% - Accent1 4 7 4 3 4 2" xfId="45519" xr:uid="{00000000-0005-0000-0000-000019B10000}"/>
    <cellStyle name="20% - Accent1 4 7 4 3 4 2 2" xfId="45520" xr:uid="{00000000-0005-0000-0000-00001AB10000}"/>
    <cellStyle name="20% - Accent1 4 7 4 3 4 2 2 2" xfId="45521" xr:uid="{00000000-0005-0000-0000-00001BB10000}"/>
    <cellStyle name="20% - Accent1 4 7 4 3 4 2 3" xfId="45522" xr:uid="{00000000-0005-0000-0000-00001CB10000}"/>
    <cellStyle name="20% - Accent1 4 7 4 3 4 3" xfId="45523" xr:uid="{00000000-0005-0000-0000-00001DB10000}"/>
    <cellStyle name="20% - Accent1 4 7 4 3 4 3 2" xfId="45524" xr:uid="{00000000-0005-0000-0000-00001EB10000}"/>
    <cellStyle name="20% - Accent1 4 7 4 3 4 4" xfId="45525" xr:uid="{00000000-0005-0000-0000-00001FB10000}"/>
    <cellStyle name="20% - Accent1 4 7 4 3 5" xfId="45526" xr:uid="{00000000-0005-0000-0000-000020B10000}"/>
    <cellStyle name="20% - Accent1 4 7 4 3 5 2" xfId="45527" xr:uid="{00000000-0005-0000-0000-000021B10000}"/>
    <cellStyle name="20% - Accent1 4 7 4 3 5 2 2" xfId="45528" xr:uid="{00000000-0005-0000-0000-000022B10000}"/>
    <cellStyle name="20% - Accent1 4 7 4 3 5 3" xfId="45529" xr:uid="{00000000-0005-0000-0000-000023B10000}"/>
    <cellStyle name="20% - Accent1 4 7 4 3 6" xfId="45530" xr:uid="{00000000-0005-0000-0000-000024B10000}"/>
    <cellStyle name="20% - Accent1 4 7 4 3 6 2" xfId="45531" xr:uid="{00000000-0005-0000-0000-000025B10000}"/>
    <cellStyle name="20% - Accent1 4 7 4 3 6 2 2" xfId="45532" xr:uid="{00000000-0005-0000-0000-000026B10000}"/>
    <cellStyle name="20% - Accent1 4 7 4 3 6 3" xfId="45533" xr:uid="{00000000-0005-0000-0000-000027B10000}"/>
    <cellStyle name="20% - Accent1 4 7 4 3 7" xfId="45534" xr:uid="{00000000-0005-0000-0000-000028B10000}"/>
    <cellStyle name="20% - Accent1 4 7 4 3 7 2" xfId="45535" xr:uid="{00000000-0005-0000-0000-000029B10000}"/>
    <cellStyle name="20% - Accent1 4 7 4 3 8" xfId="45536" xr:uid="{00000000-0005-0000-0000-00002AB10000}"/>
    <cellStyle name="20% - Accent1 4 7 4 3 8 2" xfId="45537" xr:uid="{00000000-0005-0000-0000-00002BB10000}"/>
    <cellStyle name="20% - Accent1 4 7 4 3 9" xfId="45538" xr:uid="{00000000-0005-0000-0000-00002CB10000}"/>
    <cellStyle name="20% - Accent1 4 7 4 4" xfId="45539" xr:uid="{00000000-0005-0000-0000-00002DB10000}"/>
    <cellStyle name="20% - Accent1 4 7 4 4 2" xfId="45540" xr:uid="{00000000-0005-0000-0000-00002EB10000}"/>
    <cellStyle name="20% - Accent1 4 7 4 4 2 2" xfId="45541" xr:uid="{00000000-0005-0000-0000-00002FB10000}"/>
    <cellStyle name="20% - Accent1 4 7 4 4 2 2 2" xfId="45542" xr:uid="{00000000-0005-0000-0000-000030B10000}"/>
    <cellStyle name="20% - Accent1 4 7 4 4 2 3" xfId="45543" xr:uid="{00000000-0005-0000-0000-000031B10000}"/>
    <cellStyle name="20% - Accent1 4 7 4 4 3" xfId="45544" xr:uid="{00000000-0005-0000-0000-000032B10000}"/>
    <cellStyle name="20% - Accent1 4 7 4 4 3 2" xfId="45545" xr:uid="{00000000-0005-0000-0000-000033B10000}"/>
    <cellStyle name="20% - Accent1 4 7 4 4 4" xfId="45546" xr:uid="{00000000-0005-0000-0000-000034B10000}"/>
    <cellStyle name="20% - Accent1 4 7 4 5" xfId="45547" xr:uid="{00000000-0005-0000-0000-000035B10000}"/>
    <cellStyle name="20% - Accent1 4 7 4 5 2" xfId="45548" xr:uid="{00000000-0005-0000-0000-000036B10000}"/>
    <cellStyle name="20% - Accent1 4 7 4 5 2 2" xfId="45549" xr:uid="{00000000-0005-0000-0000-000037B10000}"/>
    <cellStyle name="20% - Accent1 4 7 4 5 2 2 2" xfId="45550" xr:uid="{00000000-0005-0000-0000-000038B10000}"/>
    <cellStyle name="20% - Accent1 4 7 4 5 2 3" xfId="45551" xr:uid="{00000000-0005-0000-0000-000039B10000}"/>
    <cellStyle name="20% - Accent1 4 7 4 5 3" xfId="45552" xr:uid="{00000000-0005-0000-0000-00003AB10000}"/>
    <cellStyle name="20% - Accent1 4 7 4 5 3 2" xfId="45553" xr:uid="{00000000-0005-0000-0000-00003BB10000}"/>
    <cellStyle name="20% - Accent1 4 7 4 5 4" xfId="45554" xr:uid="{00000000-0005-0000-0000-00003CB10000}"/>
    <cellStyle name="20% - Accent1 4 7 4 6" xfId="45555" xr:uid="{00000000-0005-0000-0000-00003DB10000}"/>
    <cellStyle name="20% - Accent1 4 7 4 6 2" xfId="45556" xr:uid="{00000000-0005-0000-0000-00003EB10000}"/>
    <cellStyle name="20% - Accent1 4 7 4 6 2 2" xfId="45557" xr:uid="{00000000-0005-0000-0000-00003FB10000}"/>
    <cellStyle name="20% - Accent1 4 7 4 6 2 2 2" xfId="45558" xr:uid="{00000000-0005-0000-0000-000040B10000}"/>
    <cellStyle name="20% - Accent1 4 7 4 6 2 3" xfId="45559" xr:uid="{00000000-0005-0000-0000-000041B10000}"/>
    <cellStyle name="20% - Accent1 4 7 4 6 3" xfId="45560" xr:uid="{00000000-0005-0000-0000-000042B10000}"/>
    <cellStyle name="20% - Accent1 4 7 4 6 3 2" xfId="45561" xr:uid="{00000000-0005-0000-0000-000043B10000}"/>
    <cellStyle name="20% - Accent1 4 7 4 6 4" xfId="45562" xr:uid="{00000000-0005-0000-0000-000044B10000}"/>
    <cellStyle name="20% - Accent1 4 7 4 7" xfId="45563" xr:uid="{00000000-0005-0000-0000-000045B10000}"/>
    <cellStyle name="20% - Accent1 4 7 4 7 2" xfId="45564" xr:uid="{00000000-0005-0000-0000-000046B10000}"/>
    <cellStyle name="20% - Accent1 4 7 4 7 2 2" xfId="45565" xr:uid="{00000000-0005-0000-0000-000047B10000}"/>
    <cellStyle name="20% - Accent1 4 7 4 7 3" xfId="45566" xr:uid="{00000000-0005-0000-0000-000048B10000}"/>
    <cellStyle name="20% - Accent1 4 7 4 8" xfId="45567" xr:uid="{00000000-0005-0000-0000-000049B10000}"/>
    <cellStyle name="20% - Accent1 4 7 4 8 2" xfId="45568" xr:uid="{00000000-0005-0000-0000-00004AB10000}"/>
    <cellStyle name="20% - Accent1 4 7 4 8 2 2" xfId="45569" xr:uid="{00000000-0005-0000-0000-00004BB10000}"/>
    <cellStyle name="20% - Accent1 4 7 4 8 3" xfId="45570" xr:uid="{00000000-0005-0000-0000-00004CB10000}"/>
    <cellStyle name="20% - Accent1 4 7 4 9" xfId="45571" xr:uid="{00000000-0005-0000-0000-00004DB10000}"/>
    <cellStyle name="20% - Accent1 4 7 4 9 2" xfId="45572" xr:uid="{00000000-0005-0000-0000-00004EB10000}"/>
    <cellStyle name="20% - Accent1 4 7 5" xfId="45573" xr:uid="{00000000-0005-0000-0000-00004FB10000}"/>
    <cellStyle name="20% - Accent1 4 7 5 2" xfId="45574" xr:uid="{00000000-0005-0000-0000-000050B10000}"/>
    <cellStyle name="20% - Accent1 4 7 5 2 2" xfId="45575" xr:uid="{00000000-0005-0000-0000-000051B10000}"/>
    <cellStyle name="20% - Accent1 4 7 5 2 2 2" xfId="45576" xr:uid="{00000000-0005-0000-0000-000052B10000}"/>
    <cellStyle name="20% - Accent1 4 7 5 2 2 2 2" xfId="45577" xr:uid="{00000000-0005-0000-0000-000053B10000}"/>
    <cellStyle name="20% - Accent1 4 7 5 2 2 3" xfId="45578" xr:uid="{00000000-0005-0000-0000-000054B10000}"/>
    <cellStyle name="20% - Accent1 4 7 5 2 3" xfId="45579" xr:uid="{00000000-0005-0000-0000-000055B10000}"/>
    <cellStyle name="20% - Accent1 4 7 5 2 3 2" xfId="45580" xr:uid="{00000000-0005-0000-0000-000056B10000}"/>
    <cellStyle name="20% - Accent1 4 7 5 2 4" xfId="45581" xr:uid="{00000000-0005-0000-0000-000057B10000}"/>
    <cellStyle name="20% - Accent1 4 7 5 3" xfId="45582" xr:uid="{00000000-0005-0000-0000-000058B10000}"/>
    <cellStyle name="20% - Accent1 4 7 5 3 2" xfId="45583" xr:uid="{00000000-0005-0000-0000-000059B10000}"/>
    <cellStyle name="20% - Accent1 4 7 5 3 2 2" xfId="45584" xr:uid="{00000000-0005-0000-0000-00005AB10000}"/>
    <cellStyle name="20% - Accent1 4 7 5 3 2 2 2" xfId="45585" xr:uid="{00000000-0005-0000-0000-00005BB10000}"/>
    <cellStyle name="20% - Accent1 4 7 5 3 2 3" xfId="45586" xr:uid="{00000000-0005-0000-0000-00005CB10000}"/>
    <cellStyle name="20% - Accent1 4 7 5 3 3" xfId="45587" xr:uid="{00000000-0005-0000-0000-00005DB10000}"/>
    <cellStyle name="20% - Accent1 4 7 5 3 3 2" xfId="45588" xr:uid="{00000000-0005-0000-0000-00005EB10000}"/>
    <cellStyle name="20% - Accent1 4 7 5 3 4" xfId="45589" xr:uid="{00000000-0005-0000-0000-00005FB10000}"/>
    <cellStyle name="20% - Accent1 4 7 5 4" xfId="45590" xr:uid="{00000000-0005-0000-0000-000060B10000}"/>
    <cellStyle name="20% - Accent1 4 7 5 4 2" xfId="45591" xr:uid="{00000000-0005-0000-0000-000061B10000}"/>
    <cellStyle name="20% - Accent1 4 7 5 4 2 2" xfId="45592" xr:uid="{00000000-0005-0000-0000-000062B10000}"/>
    <cellStyle name="20% - Accent1 4 7 5 4 2 2 2" xfId="45593" xr:uid="{00000000-0005-0000-0000-000063B10000}"/>
    <cellStyle name="20% - Accent1 4 7 5 4 2 3" xfId="45594" xr:uid="{00000000-0005-0000-0000-000064B10000}"/>
    <cellStyle name="20% - Accent1 4 7 5 4 3" xfId="45595" xr:uid="{00000000-0005-0000-0000-000065B10000}"/>
    <cellStyle name="20% - Accent1 4 7 5 4 3 2" xfId="45596" xr:uid="{00000000-0005-0000-0000-000066B10000}"/>
    <cellStyle name="20% - Accent1 4 7 5 4 4" xfId="45597" xr:uid="{00000000-0005-0000-0000-000067B10000}"/>
    <cellStyle name="20% - Accent1 4 7 5 5" xfId="45598" xr:uid="{00000000-0005-0000-0000-000068B10000}"/>
    <cellStyle name="20% - Accent1 4 7 5 5 2" xfId="45599" xr:uid="{00000000-0005-0000-0000-000069B10000}"/>
    <cellStyle name="20% - Accent1 4 7 5 5 2 2" xfId="45600" xr:uid="{00000000-0005-0000-0000-00006AB10000}"/>
    <cellStyle name="20% - Accent1 4 7 5 5 3" xfId="45601" xr:uid="{00000000-0005-0000-0000-00006BB10000}"/>
    <cellStyle name="20% - Accent1 4 7 5 6" xfId="45602" xr:uid="{00000000-0005-0000-0000-00006CB10000}"/>
    <cellStyle name="20% - Accent1 4 7 5 6 2" xfId="45603" xr:uid="{00000000-0005-0000-0000-00006DB10000}"/>
    <cellStyle name="20% - Accent1 4 7 5 6 2 2" xfId="45604" xr:uid="{00000000-0005-0000-0000-00006EB10000}"/>
    <cellStyle name="20% - Accent1 4 7 5 6 3" xfId="45605" xr:uid="{00000000-0005-0000-0000-00006FB10000}"/>
    <cellStyle name="20% - Accent1 4 7 5 7" xfId="45606" xr:uid="{00000000-0005-0000-0000-000070B10000}"/>
    <cellStyle name="20% - Accent1 4 7 5 7 2" xfId="45607" xr:uid="{00000000-0005-0000-0000-000071B10000}"/>
    <cellStyle name="20% - Accent1 4 7 5 8" xfId="45608" xr:uid="{00000000-0005-0000-0000-000072B10000}"/>
    <cellStyle name="20% - Accent1 4 7 5 8 2" xfId="45609" xr:uid="{00000000-0005-0000-0000-000073B10000}"/>
    <cellStyle name="20% - Accent1 4 7 5 9" xfId="45610" xr:uid="{00000000-0005-0000-0000-000074B10000}"/>
    <cellStyle name="20% - Accent1 4 7 6" xfId="45611" xr:uid="{00000000-0005-0000-0000-000075B10000}"/>
    <cellStyle name="20% - Accent1 4 7 6 2" xfId="45612" xr:uid="{00000000-0005-0000-0000-000076B10000}"/>
    <cellStyle name="20% - Accent1 4 7 6 2 2" xfId="45613" xr:uid="{00000000-0005-0000-0000-000077B10000}"/>
    <cellStyle name="20% - Accent1 4 7 6 2 2 2" xfId="45614" xr:uid="{00000000-0005-0000-0000-000078B10000}"/>
    <cellStyle name="20% - Accent1 4 7 6 2 2 2 2" xfId="45615" xr:uid="{00000000-0005-0000-0000-000079B10000}"/>
    <cellStyle name="20% - Accent1 4 7 6 2 2 3" xfId="45616" xr:uid="{00000000-0005-0000-0000-00007AB10000}"/>
    <cellStyle name="20% - Accent1 4 7 6 2 3" xfId="45617" xr:uid="{00000000-0005-0000-0000-00007BB10000}"/>
    <cellStyle name="20% - Accent1 4 7 6 2 3 2" xfId="45618" xr:uid="{00000000-0005-0000-0000-00007CB10000}"/>
    <cellStyle name="20% - Accent1 4 7 6 2 4" xfId="45619" xr:uid="{00000000-0005-0000-0000-00007DB10000}"/>
    <cellStyle name="20% - Accent1 4 7 6 3" xfId="45620" xr:uid="{00000000-0005-0000-0000-00007EB10000}"/>
    <cellStyle name="20% - Accent1 4 7 6 3 2" xfId="45621" xr:uid="{00000000-0005-0000-0000-00007FB10000}"/>
    <cellStyle name="20% - Accent1 4 7 6 3 2 2" xfId="45622" xr:uid="{00000000-0005-0000-0000-000080B10000}"/>
    <cellStyle name="20% - Accent1 4 7 6 3 2 2 2" xfId="45623" xr:uid="{00000000-0005-0000-0000-000081B10000}"/>
    <cellStyle name="20% - Accent1 4 7 6 3 2 3" xfId="45624" xr:uid="{00000000-0005-0000-0000-000082B10000}"/>
    <cellStyle name="20% - Accent1 4 7 6 3 3" xfId="45625" xr:uid="{00000000-0005-0000-0000-000083B10000}"/>
    <cellStyle name="20% - Accent1 4 7 6 3 3 2" xfId="45626" xr:uid="{00000000-0005-0000-0000-000084B10000}"/>
    <cellStyle name="20% - Accent1 4 7 6 3 4" xfId="45627" xr:uid="{00000000-0005-0000-0000-000085B10000}"/>
    <cellStyle name="20% - Accent1 4 7 6 4" xfId="45628" xr:uid="{00000000-0005-0000-0000-000086B10000}"/>
    <cellStyle name="20% - Accent1 4 7 6 4 2" xfId="45629" xr:uid="{00000000-0005-0000-0000-000087B10000}"/>
    <cellStyle name="20% - Accent1 4 7 6 4 2 2" xfId="45630" xr:uid="{00000000-0005-0000-0000-000088B10000}"/>
    <cellStyle name="20% - Accent1 4 7 6 4 2 2 2" xfId="45631" xr:uid="{00000000-0005-0000-0000-000089B10000}"/>
    <cellStyle name="20% - Accent1 4 7 6 4 2 3" xfId="45632" xr:uid="{00000000-0005-0000-0000-00008AB10000}"/>
    <cellStyle name="20% - Accent1 4 7 6 4 3" xfId="45633" xr:uid="{00000000-0005-0000-0000-00008BB10000}"/>
    <cellStyle name="20% - Accent1 4 7 6 4 3 2" xfId="45634" xr:uid="{00000000-0005-0000-0000-00008CB10000}"/>
    <cellStyle name="20% - Accent1 4 7 6 4 4" xfId="45635" xr:uid="{00000000-0005-0000-0000-00008DB10000}"/>
    <cellStyle name="20% - Accent1 4 7 6 5" xfId="45636" xr:uid="{00000000-0005-0000-0000-00008EB10000}"/>
    <cellStyle name="20% - Accent1 4 7 6 5 2" xfId="45637" xr:uid="{00000000-0005-0000-0000-00008FB10000}"/>
    <cellStyle name="20% - Accent1 4 7 6 5 2 2" xfId="45638" xr:uid="{00000000-0005-0000-0000-000090B10000}"/>
    <cellStyle name="20% - Accent1 4 7 6 5 3" xfId="45639" xr:uid="{00000000-0005-0000-0000-000091B10000}"/>
    <cellStyle name="20% - Accent1 4 7 6 6" xfId="45640" xr:uid="{00000000-0005-0000-0000-000092B10000}"/>
    <cellStyle name="20% - Accent1 4 7 6 6 2" xfId="45641" xr:uid="{00000000-0005-0000-0000-000093B10000}"/>
    <cellStyle name="20% - Accent1 4 7 6 6 2 2" xfId="45642" xr:uid="{00000000-0005-0000-0000-000094B10000}"/>
    <cellStyle name="20% - Accent1 4 7 6 6 3" xfId="45643" xr:uid="{00000000-0005-0000-0000-000095B10000}"/>
    <cellStyle name="20% - Accent1 4 7 6 7" xfId="45644" xr:uid="{00000000-0005-0000-0000-000096B10000}"/>
    <cellStyle name="20% - Accent1 4 7 6 7 2" xfId="45645" xr:uid="{00000000-0005-0000-0000-000097B10000}"/>
    <cellStyle name="20% - Accent1 4 7 6 8" xfId="45646" xr:uid="{00000000-0005-0000-0000-000098B10000}"/>
    <cellStyle name="20% - Accent1 4 7 6 8 2" xfId="45647" xr:uid="{00000000-0005-0000-0000-000099B10000}"/>
    <cellStyle name="20% - Accent1 4 7 6 9" xfId="45648" xr:uid="{00000000-0005-0000-0000-00009AB10000}"/>
    <cellStyle name="20% - Accent1 4 7 7" xfId="45649" xr:uid="{00000000-0005-0000-0000-00009BB10000}"/>
    <cellStyle name="20% - Accent1 4 7 7 2" xfId="45650" xr:uid="{00000000-0005-0000-0000-00009CB10000}"/>
    <cellStyle name="20% - Accent1 4 7 7 2 2" xfId="45651" xr:uid="{00000000-0005-0000-0000-00009DB10000}"/>
    <cellStyle name="20% - Accent1 4 7 7 2 2 2" xfId="45652" xr:uid="{00000000-0005-0000-0000-00009EB10000}"/>
    <cellStyle name="20% - Accent1 4 7 7 2 3" xfId="45653" xr:uid="{00000000-0005-0000-0000-00009FB10000}"/>
    <cellStyle name="20% - Accent1 4 7 7 3" xfId="45654" xr:uid="{00000000-0005-0000-0000-0000A0B10000}"/>
    <cellStyle name="20% - Accent1 4 7 7 3 2" xfId="45655" xr:uid="{00000000-0005-0000-0000-0000A1B10000}"/>
    <cellStyle name="20% - Accent1 4 7 7 4" xfId="45656" xr:uid="{00000000-0005-0000-0000-0000A2B10000}"/>
    <cellStyle name="20% - Accent1 4 7 8" xfId="45657" xr:uid="{00000000-0005-0000-0000-0000A3B10000}"/>
    <cellStyle name="20% - Accent1 4 7 8 2" xfId="45658" xr:uid="{00000000-0005-0000-0000-0000A4B10000}"/>
    <cellStyle name="20% - Accent1 4 7 8 2 2" xfId="45659" xr:uid="{00000000-0005-0000-0000-0000A5B10000}"/>
    <cellStyle name="20% - Accent1 4 7 8 2 2 2" xfId="45660" xr:uid="{00000000-0005-0000-0000-0000A6B10000}"/>
    <cellStyle name="20% - Accent1 4 7 8 2 3" xfId="45661" xr:uid="{00000000-0005-0000-0000-0000A7B10000}"/>
    <cellStyle name="20% - Accent1 4 7 8 3" xfId="45662" xr:uid="{00000000-0005-0000-0000-0000A8B10000}"/>
    <cellStyle name="20% - Accent1 4 7 8 3 2" xfId="45663" xr:uid="{00000000-0005-0000-0000-0000A9B10000}"/>
    <cellStyle name="20% - Accent1 4 7 8 4" xfId="45664" xr:uid="{00000000-0005-0000-0000-0000AAB10000}"/>
    <cellStyle name="20% - Accent1 4 7 9" xfId="45665" xr:uid="{00000000-0005-0000-0000-0000ABB10000}"/>
    <cellStyle name="20% - Accent1 4 7 9 2" xfId="45666" xr:uid="{00000000-0005-0000-0000-0000ACB10000}"/>
    <cellStyle name="20% - Accent1 4 7 9 2 2" xfId="45667" xr:uid="{00000000-0005-0000-0000-0000ADB10000}"/>
    <cellStyle name="20% - Accent1 4 7 9 2 2 2" xfId="45668" xr:uid="{00000000-0005-0000-0000-0000AEB10000}"/>
    <cellStyle name="20% - Accent1 4 7 9 2 3" xfId="45669" xr:uid="{00000000-0005-0000-0000-0000AFB10000}"/>
    <cellStyle name="20% - Accent1 4 7 9 3" xfId="45670" xr:uid="{00000000-0005-0000-0000-0000B0B10000}"/>
    <cellStyle name="20% - Accent1 4 7 9 3 2" xfId="45671" xr:uid="{00000000-0005-0000-0000-0000B1B10000}"/>
    <cellStyle name="20% - Accent1 4 7 9 4" xfId="45672" xr:uid="{00000000-0005-0000-0000-0000B2B10000}"/>
    <cellStyle name="20% - Accent1 4 8" xfId="45673" xr:uid="{00000000-0005-0000-0000-0000B3B10000}"/>
    <cellStyle name="20% - Accent1 4 8 10" xfId="45674" xr:uid="{00000000-0005-0000-0000-0000B4B10000}"/>
    <cellStyle name="20% - Accent1 4 8 10 2" xfId="45675" xr:uid="{00000000-0005-0000-0000-0000B5B10000}"/>
    <cellStyle name="20% - Accent1 4 8 11" xfId="45676" xr:uid="{00000000-0005-0000-0000-0000B6B10000}"/>
    <cellStyle name="20% - Accent1 4 8 11 2" xfId="45677" xr:uid="{00000000-0005-0000-0000-0000B7B10000}"/>
    <cellStyle name="20% - Accent1 4 8 12" xfId="45678" xr:uid="{00000000-0005-0000-0000-0000B8B10000}"/>
    <cellStyle name="20% - Accent1 4 8 2" xfId="45679" xr:uid="{00000000-0005-0000-0000-0000B9B10000}"/>
    <cellStyle name="20% - Accent1 4 8 2 10" xfId="45680" xr:uid="{00000000-0005-0000-0000-0000BAB10000}"/>
    <cellStyle name="20% - Accent1 4 8 2 10 2" xfId="45681" xr:uid="{00000000-0005-0000-0000-0000BBB10000}"/>
    <cellStyle name="20% - Accent1 4 8 2 11" xfId="45682" xr:uid="{00000000-0005-0000-0000-0000BCB10000}"/>
    <cellStyle name="20% - Accent1 4 8 2 2" xfId="45683" xr:uid="{00000000-0005-0000-0000-0000BDB10000}"/>
    <cellStyle name="20% - Accent1 4 8 2 2 2" xfId="45684" xr:uid="{00000000-0005-0000-0000-0000BEB10000}"/>
    <cellStyle name="20% - Accent1 4 8 2 2 2 2" xfId="45685" xr:uid="{00000000-0005-0000-0000-0000BFB10000}"/>
    <cellStyle name="20% - Accent1 4 8 2 2 2 2 2" xfId="45686" xr:uid="{00000000-0005-0000-0000-0000C0B10000}"/>
    <cellStyle name="20% - Accent1 4 8 2 2 2 2 2 2" xfId="45687" xr:uid="{00000000-0005-0000-0000-0000C1B10000}"/>
    <cellStyle name="20% - Accent1 4 8 2 2 2 2 3" xfId="45688" xr:uid="{00000000-0005-0000-0000-0000C2B10000}"/>
    <cellStyle name="20% - Accent1 4 8 2 2 2 3" xfId="45689" xr:uid="{00000000-0005-0000-0000-0000C3B10000}"/>
    <cellStyle name="20% - Accent1 4 8 2 2 2 3 2" xfId="45690" xr:uid="{00000000-0005-0000-0000-0000C4B10000}"/>
    <cellStyle name="20% - Accent1 4 8 2 2 2 4" xfId="45691" xr:uid="{00000000-0005-0000-0000-0000C5B10000}"/>
    <cellStyle name="20% - Accent1 4 8 2 2 3" xfId="45692" xr:uid="{00000000-0005-0000-0000-0000C6B10000}"/>
    <cellStyle name="20% - Accent1 4 8 2 2 3 2" xfId="45693" xr:uid="{00000000-0005-0000-0000-0000C7B10000}"/>
    <cellStyle name="20% - Accent1 4 8 2 2 3 2 2" xfId="45694" xr:uid="{00000000-0005-0000-0000-0000C8B10000}"/>
    <cellStyle name="20% - Accent1 4 8 2 2 3 2 2 2" xfId="45695" xr:uid="{00000000-0005-0000-0000-0000C9B10000}"/>
    <cellStyle name="20% - Accent1 4 8 2 2 3 2 3" xfId="45696" xr:uid="{00000000-0005-0000-0000-0000CAB10000}"/>
    <cellStyle name="20% - Accent1 4 8 2 2 3 3" xfId="45697" xr:uid="{00000000-0005-0000-0000-0000CBB10000}"/>
    <cellStyle name="20% - Accent1 4 8 2 2 3 3 2" xfId="45698" xr:uid="{00000000-0005-0000-0000-0000CCB10000}"/>
    <cellStyle name="20% - Accent1 4 8 2 2 3 4" xfId="45699" xr:uid="{00000000-0005-0000-0000-0000CDB10000}"/>
    <cellStyle name="20% - Accent1 4 8 2 2 4" xfId="45700" xr:uid="{00000000-0005-0000-0000-0000CEB10000}"/>
    <cellStyle name="20% - Accent1 4 8 2 2 4 2" xfId="45701" xr:uid="{00000000-0005-0000-0000-0000CFB10000}"/>
    <cellStyle name="20% - Accent1 4 8 2 2 4 2 2" xfId="45702" xr:uid="{00000000-0005-0000-0000-0000D0B10000}"/>
    <cellStyle name="20% - Accent1 4 8 2 2 4 2 2 2" xfId="45703" xr:uid="{00000000-0005-0000-0000-0000D1B10000}"/>
    <cellStyle name="20% - Accent1 4 8 2 2 4 2 3" xfId="45704" xr:uid="{00000000-0005-0000-0000-0000D2B10000}"/>
    <cellStyle name="20% - Accent1 4 8 2 2 4 3" xfId="45705" xr:uid="{00000000-0005-0000-0000-0000D3B10000}"/>
    <cellStyle name="20% - Accent1 4 8 2 2 4 3 2" xfId="45706" xr:uid="{00000000-0005-0000-0000-0000D4B10000}"/>
    <cellStyle name="20% - Accent1 4 8 2 2 4 4" xfId="45707" xr:uid="{00000000-0005-0000-0000-0000D5B10000}"/>
    <cellStyle name="20% - Accent1 4 8 2 2 5" xfId="45708" xr:uid="{00000000-0005-0000-0000-0000D6B10000}"/>
    <cellStyle name="20% - Accent1 4 8 2 2 5 2" xfId="45709" xr:uid="{00000000-0005-0000-0000-0000D7B10000}"/>
    <cellStyle name="20% - Accent1 4 8 2 2 5 2 2" xfId="45710" xr:uid="{00000000-0005-0000-0000-0000D8B10000}"/>
    <cellStyle name="20% - Accent1 4 8 2 2 5 3" xfId="45711" xr:uid="{00000000-0005-0000-0000-0000D9B10000}"/>
    <cellStyle name="20% - Accent1 4 8 2 2 6" xfId="45712" xr:uid="{00000000-0005-0000-0000-0000DAB10000}"/>
    <cellStyle name="20% - Accent1 4 8 2 2 6 2" xfId="45713" xr:uid="{00000000-0005-0000-0000-0000DBB10000}"/>
    <cellStyle name="20% - Accent1 4 8 2 2 6 2 2" xfId="45714" xr:uid="{00000000-0005-0000-0000-0000DCB10000}"/>
    <cellStyle name="20% - Accent1 4 8 2 2 6 3" xfId="45715" xr:uid="{00000000-0005-0000-0000-0000DDB10000}"/>
    <cellStyle name="20% - Accent1 4 8 2 2 7" xfId="45716" xr:uid="{00000000-0005-0000-0000-0000DEB10000}"/>
    <cellStyle name="20% - Accent1 4 8 2 2 7 2" xfId="45717" xr:uid="{00000000-0005-0000-0000-0000DFB10000}"/>
    <cellStyle name="20% - Accent1 4 8 2 2 8" xfId="45718" xr:uid="{00000000-0005-0000-0000-0000E0B10000}"/>
    <cellStyle name="20% - Accent1 4 8 2 2 8 2" xfId="45719" xr:uid="{00000000-0005-0000-0000-0000E1B10000}"/>
    <cellStyle name="20% - Accent1 4 8 2 2 9" xfId="45720" xr:uid="{00000000-0005-0000-0000-0000E2B10000}"/>
    <cellStyle name="20% - Accent1 4 8 2 3" xfId="45721" xr:uid="{00000000-0005-0000-0000-0000E3B10000}"/>
    <cellStyle name="20% - Accent1 4 8 2 3 2" xfId="45722" xr:uid="{00000000-0005-0000-0000-0000E4B10000}"/>
    <cellStyle name="20% - Accent1 4 8 2 3 2 2" xfId="45723" xr:uid="{00000000-0005-0000-0000-0000E5B10000}"/>
    <cellStyle name="20% - Accent1 4 8 2 3 2 2 2" xfId="45724" xr:uid="{00000000-0005-0000-0000-0000E6B10000}"/>
    <cellStyle name="20% - Accent1 4 8 2 3 2 2 2 2" xfId="45725" xr:uid="{00000000-0005-0000-0000-0000E7B10000}"/>
    <cellStyle name="20% - Accent1 4 8 2 3 2 2 3" xfId="45726" xr:uid="{00000000-0005-0000-0000-0000E8B10000}"/>
    <cellStyle name="20% - Accent1 4 8 2 3 2 3" xfId="45727" xr:uid="{00000000-0005-0000-0000-0000E9B10000}"/>
    <cellStyle name="20% - Accent1 4 8 2 3 2 3 2" xfId="45728" xr:uid="{00000000-0005-0000-0000-0000EAB10000}"/>
    <cellStyle name="20% - Accent1 4 8 2 3 2 4" xfId="45729" xr:uid="{00000000-0005-0000-0000-0000EBB10000}"/>
    <cellStyle name="20% - Accent1 4 8 2 3 3" xfId="45730" xr:uid="{00000000-0005-0000-0000-0000ECB10000}"/>
    <cellStyle name="20% - Accent1 4 8 2 3 3 2" xfId="45731" xr:uid="{00000000-0005-0000-0000-0000EDB10000}"/>
    <cellStyle name="20% - Accent1 4 8 2 3 3 2 2" xfId="45732" xr:uid="{00000000-0005-0000-0000-0000EEB10000}"/>
    <cellStyle name="20% - Accent1 4 8 2 3 3 2 2 2" xfId="45733" xr:uid="{00000000-0005-0000-0000-0000EFB10000}"/>
    <cellStyle name="20% - Accent1 4 8 2 3 3 2 3" xfId="45734" xr:uid="{00000000-0005-0000-0000-0000F0B10000}"/>
    <cellStyle name="20% - Accent1 4 8 2 3 3 3" xfId="45735" xr:uid="{00000000-0005-0000-0000-0000F1B10000}"/>
    <cellStyle name="20% - Accent1 4 8 2 3 3 3 2" xfId="45736" xr:uid="{00000000-0005-0000-0000-0000F2B10000}"/>
    <cellStyle name="20% - Accent1 4 8 2 3 3 4" xfId="45737" xr:uid="{00000000-0005-0000-0000-0000F3B10000}"/>
    <cellStyle name="20% - Accent1 4 8 2 3 4" xfId="45738" xr:uid="{00000000-0005-0000-0000-0000F4B10000}"/>
    <cellStyle name="20% - Accent1 4 8 2 3 4 2" xfId="45739" xr:uid="{00000000-0005-0000-0000-0000F5B10000}"/>
    <cellStyle name="20% - Accent1 4 8 2 3 4 2 2" xfId="45740" xr:uid="{00000000-0005-0000-0000-0000F6B10000}"/>
    <cellStyle name="20% - Accent1 4 8 2 3 4 2 2 2" xfId="45741" xr:uid="{00000000-0005-0000-0000-0000F7B10000}"/>
    <cellStyle name="20% - Accent1 4 8 2 3 4 2 3" xfId="45742" xr:uid="{00000000-0005-0000-0000-0000F8B10000}"/>
    <cellStyle name="20% - Accent1 4 8 2 3 4 3" xfId="45743" xr:uid="{00000000-0005-0000-0000-0000F9B10000}"/>
    <cellStyle name="20% - Accent1 4 8 2 3 4 3 2" xfId="45744" xr:uid="{00000000-0005-0000-0000-0000FAB10000}"/>
    <cellStyle name="20% - Accent1 4 8 2 3 4 4" xfId="45745" xr:uid="{00000000-0005-0000-0000-0000FBB10000}"/>
    <cellStyle name="20% - Accent1 4 8 2 3 5" xfId="45746" xr:uid="{00000000-0005-0000-0000-0000FCB10000}"/>
    <cellStyle name="20% - Accent1 4 8 2 3 5 2" xfId="45747" xr:uid="{00000000-0005-0000-0000-0000FDB10000}"/>
    <cellStyle name="20% - Accent1 4 8 2 3 5 2 2" xfId="45748" xr:uid="{00000000-0005-0000-0000-0000FEB10000}"/>
    <cellStyle name="20% - Accent1 4 8 2 3 5 3" xfId="45749" xr:uid="{00000000-0005-0000-0000-0000FFB10000}"/>
    <cellStyle name="20% - Accent1 4 8 2 3 6" xfId="45750" xr:uid="{00000000-0005-0000-0000-000000B20000}"/>
    <cellStyle name="20% - Accent1 4 8 2 3 6 2" xfId="45751" xr:uid="{00000000-0005-0000-0000-000001B20000}"/>
    <cellStyle name="20% - Accent1 4 8 2 3 6 2 2" xfId="45752" xr:uid="{00000000-0005-0000-0000-000002B20000}"/>
    <cellStyle name="20% - Accent1 4 8 2 3 6 3" xfId="45753" xr:uid="{00000000-0005-0000-0000-000003B20000}"/>
    <cellStyle name="20% - Accent1 4 8 2 3 7" xfId="45754" xr:uid="{00000000-0005-0000-0000-000004B20000}"/>
    <cellStyle name="20% - Accent1 4 8 2 3 7 2" xfId="45755" xr:uid="{00000000-0005-0000-0000-000005B20000}"/>
    <cellStyle name="20% - Accent1 4 8 2 3 8" xfId="45756" xr:uid="{00000000-0005-0000-0000-000006B20000}"/>
    <cellStyle name="20% - Accent1 4 8 2 3 8 2" xfId="45757" xr:uid="{00000000-0005-0000-0000-000007B20000}"/>
    <cellStyle name="20% - Accent1 4 8 2 3 9" xfId="45758" xr:uid="{00000000-0005-0000-0000-000008B20000}"/>
    <cellStyle name="20% - Accent1 4 8 2 4" xfId="45759" xr:uid="{00000000-0005-0000-0000-000009B20000}"/>
    <cellStyle name="20% - Accent1 4 8 2 4 2" xfId="45760" xr:uid="{00000000-0005-0000-0000-00000AB20000}"/>
    <cellStyle name="20% - Accent1 4 8 2 4 2 2" xfId="45761" xr:uid="{00000000-0005-0000-0000-00000BB20000}"/>
    <cellStyle name="20% - Accent1 4 8 2 4 2 2 2" xfId="45762" xr:uid="{00000000-0005-0000-0000-00000CB20000}"/>
    <cellStyle name="20% - Accent1 4 8 2 4 2 3" xfId="45763" xr:uid="{00000000-0005-0000-0000-00000DB20000}"/>
    <cellStyle name="20% - Accent1 4 8 2 4 3" xfId="45764" xr:uid="{00000000-0005-0000-0000-00000EB20000}"/>
    <cellStyle name="20% - Accent1 4 8 2 4 3 2" xfId="45765" xr:uid="{00000000-0005-0000-0000-00000FB20000}"/>
    <cellStyle name="20% - Accent1 4 8 2 4 4" xfId="45766" xr:uid="{00000000-0005-0000-0000-000010B20000}"/>
    <cellStyle name="20% - Accent1 4 8 2 5" xfId="45767" xr:uid="{00000000-0005-0000-0000-000011B20000}"/>
    <cellStyle name="20% - Accent1 4 8 2 5 2" xfId="45768" xr:uid="{00000000-0005-0000-0000-000012B20000}"/>
    <cellStyle name="20% - Accent1 4 8 2 5 2 2" xfId="45769" xr:uid="{00000000-0005-0000-0000-000013B20000}"/>
    <cellStyle name="20% - Accent1 4 8 2 5 2 2 2" xfId="45770" xr:uid="{00000000-0005-0000-0000-000014B20000}"/>
    <cellStyle name="20% - Accent1 4 8 2 5 2 3" xfId="45771" xr:uid="{00000000-0005-0000-0000-000015B20000}"/>
    <cellStyle name="20% - Accent1 4 8 2 5 3" xfId="45772" xr:uid="{00000000-0005-0000-0000-000016B20000}"/>
    <cellStyle name="20% - Accent1 4 8 2 5 3 2" xfId="45773" xr:uid="{00000000-0005-0000-0000-000017B20000}"/>
    <cellStyle name="20% - Accent1 4 8 2 5 4" xfId="45774" xr:uid="{00000000-0005-0000-0000-000018B20000}"/>
    <cellStyle name="20% - Accent1 4 8 2 6" xfId="45775" xr:uid="{00000000-0005-0000-0000-000019B20000}"/>
    <cellStyle name="20% - Accent1 4 8 2 6 2" xfId="45776" xr:uid="{00000000-0005-0000-0000-00001AB20000}"/>
    <cellStyle name="20% - Accent1 4 8 2 6 2 2" xfId="45777" xr:uid="{00000000-0005-0000-0000-00001BB20000}"/>
    <cellStyle name="20% - Accent1 4 8 2 6 2 2 2" xfId="45778" xr:uid="{00000000-0005-0000-0000-00001CB20000}"/>
    <cellStyle name="20% - Accent1 4 8 2 6 2 3" xfId="45779" xr:uid="{00000000-0005-0000-0000-00001DB20000}"/>
    <cellStyle name="20% - Accent1 4 8 2 6 3" xfId="45780" xr:uid="{00000000-0005-0000-0000-00001EB20000}"/>
    <cellStyle name="20% - Accent1 4 8 2 6 3 2" xfId="45781" xr:uid="{00000000-0005-0000-0000-00001FB20000}"/>
    <cellStyle name="20% - Accent1 4 8 2 6 4" xfId="45782" xr:uid="{00000000-0005-0000-0000-000020B20000}"/>
    <cellStyle name="20% - Accent1 4 8 2 7" xfId="45783" xr:uid="{00000000-0005-0000-0000-000021B20000}"/>
    <cellStyle name="20% - Accent1 4 8 2 7 2" xfId="45784" xr:uid="{00000000-0005-0000-0000-000022B20000}"/>
    <cellStyle name="20% - Accent1 4 8 2 7 2 2" xfId="45785" xr:uid="{00000000-0005-0000-0000-000023B20000}"/>
    <cellStyle name="20% - Accent1 4 8 2 7 3" xfId="45786" xr:uid="{00000000-0005-0000-0000-000024B20000}"/>
    <cellStyle name="20% - Accent1 4 8 2 8" xfId="45787" xr:uid="{00000000-0005-0000-0000-000025B20000}"/>
    <cellStyle name="20% - Accent1 4 8 2 8 2" xfId="45788" xr:uid="{00000000-0005-0000-0000-000026B20000}"/>
    <cellStyle name="20% - Accent1 4 8 2 8 2 2" xfId="45789" xr:uid="{00000000-0005-0000-0000-000027B20000}"/>
    <cellStyle name="20% - Accent1 4 8 2 8 3" xfId="45790" xr:uid="{00000000-0005-0000-0000-000028B20000}"/>
    <cellStyle name="20% - Accent1 4 8 2 9" xfId="45791" xr:uid="{00000000-0005-0000-0000-000029B20000}"/>
    <cellStyle name="20% - Accent1 4 8 2 9 2" xfId="45792" xr:uid="{00000000-0005-0000-0000-00002AB20000}"/>
    <cellStyle name="20% - Accent1 4 8 3" xfId="45793" xr:uid="{00000000-0005-0000-0000-00002BB20000}"/>
    <cellStyle name="20% - Accent1 4 8 3 2" xfId="45794" xr:uid="{00000000-0005-0000-0000-00002CB20000}"/>
    <cellStyle name="20% - Accent1 4 8 3 2 2" xfId="45795" xr:uid="{00000000-0005-0000-0000-00002DB20000}"/>
    <cellStyle name="20% - Accent1 4 8 3 2 2 2" xfId="45796" xr:uid="{00000000-0005-0000-0000-00002EB20000}"/>
    <cellStyle name="20% - Accent1 4 8 3 2 2 2 2" xfId="45797" xr:uid="{00000000-0005-0000-0000-00002FB20000}"/>
    <cellStyle name="20% - Accent1 4 8 3 2 2 3" xfId="45798" xr:uid="{00000000-0005-0000-0000-000030B20000}"/>
    <cellStyle name="20% - Accent1 4 8 3 2 3" xfId="45799" xr:uid="{00000000-0005-0000-0000-000031B20000}"/>
    <cellStyle name="20% - Accent1 4 8 3 2 3 2" xfId="45800" xr:uid="{00000000-0005-0000-0000-000032B20000}"/>
    <cellStyle name="20% - Accent1 4 8 3 2 4" xfId="45801" xr:uid="{00000000-0005-0000-0000-000033B20000}"/>
    <cellStyle name="20% - Accent1 4 8 3 3" xfId="45802" xr:uid="{00000000-0005-0000-0000-000034B20000}"/>
    <cellStyle name="20% - Accent1 4 8 3 3 2" xfId="45803" xr:uid="{00000000-0005-0000-0000-000035B20000}"/>
    <cellStyle name="20% - Accent1 4 8 3 3 2 2" xfId="45804" xr:uid="{00000000-0005-0000-0000-000036B20000}"/>
    <cellStyle name="20% - Accent1 4 8 3 3 2 2 2" xfId="45805" xr:uid="{00000000-0005-0000-0000-000037B20000}"/>
    <cellStyle name="20% - Accent1 4 8 3 3 2 3" xfId="45806" xr:uid="{00000000-0005-0000-0000-000038B20000}"/>
    <cellStyle name="20% - Accent1 4 8 3 3 3" xfId="45807" xr:uid="{00000000-0005-0000-0000-000039B20000}"/>
    <cellStyle name="20% - Accent1 4 8 3 3 3 2" xfId="45808" xr:uid="{00000000-0005-0000-0000-00003AB20000}"/>
    <cellStyle name="20% - Accent1 4 8 3 3 4" xfId="45809" xr:uid="{00000000-0005-0000-0000-00003BB20000}"/>
    <cellStyle name="20% - Accent1 4 8 3 4" xfId="45810" xr:uid="{00000000-0005-0000-0000-00003CB20000}"/>
    <cellStyle name="20% - Accent1 4 8 3 4 2" xfId="45811" xr:uid="{00000000-0005-0000-0000-00003DB20000}"/>
    <cellStyle name="20% - Accent1 4 8 3 4 2 2" xfId="45812" xr:uid="{00000000-0005-0000-0000-00003EB20000}"/>
    <cellStyle name="20% - Accent1 4 8 3 4 2 2 2" xfId="45813" xr:uid="{00000000-0005-0000-0000-00003FB20000}"/>
    <cellStyle name="20% - Accent1 4 8 3 4 2 3" xfId="45814" xr:uid="{00000000-0005-0000-0000-000040B20000}"/>
    <cellStyle name="20% - Accent1 4 8 3 4 3" xfId="45815" xr:uid="{00000000-0005-0000-0000-000041B20000}"/>
    <cellStyle name="20% - Accent1 4 8 3 4 3 2" xfId="45816" xr:uid="{00000000-0005-0000-0000-000042B20000}"/>
    <cellStyle name="20% - Accent1 4 8 3 4 4" xfId="45817" xr:uid="{00000000-0005-0000-0000-000043B20000}"/>
    <cellStyle name="20% - Accent1 4 8 3 5" xfId="45818" xr:uid="{00000000-0005-0000-0000-000044B20000}"/>
    <cellStyle name="20% - Accent1 4 8 3 5 2" xfId="45819" xr:uid="{00000000-0005-0000-0000-000045B20000}"/>
    <cellStyle name="20% - Accent1 4 8 3 5 2 2" xfId="45820" xr:uid="{00000000-0005-0000-0000-000046B20000}"/>
    <cellStyle name="20% - Accent1 4 8 3 5 3" xfId="45821" xr:uid="{00000000-0005-0000-0000-000047B20000}"/>
    <cellStyle name="20% - Accent1 4 8 3 6" xfId="45822" xr:uid="{00000000-0005-0000-0000-000048B20000}"/>
    <cellStyle name="20% - Accent1 4 8 3 6 2" xfId="45823" xr:uid="{00000000-0005-0000-0000-000049B20000}"/>
    <cellStyle name="20% - Accent1 4 8 3 6 2 2" xfId="45824" xr:uid="{00000000-0005-0000-0000-00004AB20000}"/>
    <cellStyle name="20% - Accent1 4 8 3 6 3" xfId="45825" xr:uid="{00000000-0005-0000-0000-00004BB20000}"/>
    <cellStyle name="20% - Accent1 4 8 3 7" xfId="45826" xr:uid="{00000000-0005-0000-0000-00004CB20000}"/>
    <cellStyle name="20% - Accent1 4 8 3 7 2" xfId="45827" xr:uid="{00000000-0005-0000-0000-00004DB20000}"/>
    <cellStyle name="20% - Accent1 4 8 3 8" xfId="45828" xr:uid="{00000000-0005-0000-0000-00004EB20000}"/>
    <cellStyle name="20% - Accent1 4 8 3 8 2" xfId="45829" xr:uid="{00000000-0005-0000-0000-00004FB20000}"/>
    <cellStyle name="20% - Accent1 4 8 3 9" xfId="45830" xr:uid="{00000000-0005-0000-0000-000050B20000}"/>
    <cellStyle name="20% - Accent1 4 8 4" xfId="45831" xr:uid="{00000000-0005-0000-0000-000051B20000}"/>
    <cellStyle name="20% - Accent1 4 8 4 2" xfId="45832" xr:uid="{00000000-0005-0000-0000-000052B20000}"/>
    <cellStyle name="20% - Accent1 4 8 4 2 2" xfId="45833" xr:uid="{00000000-0005-0000-0000-000053B20000}"/>
    <cellStyle name="20% - Accent1 4 8 4 2 2 2" xfId="45834" xr:uid="{00000000-0005-0000-0000-000054B20000}"/>
    <cellStyle name="20% - Accent1 4 8 4 2 2 2 2" xfId="45835" xr:uid="{00000000-0005-0000-0000-000055B20000}"/>
    <cellStyle name="20% - Accent1 4 8 4 2 2 3" xfId="45836" xr:uid="{00000000-0005-0000-0000-000056B20000}"/>
    <cellStyle name="20% - Accent1 4 8 4 2 3" xfId="45837" xr:uid="{00000000-0005-0000-0000-000057B20000}"/>
    <cellStyle name="20% - Accent1 4 8 4 2 3 2" xfId="45838" xr:uid="{00000000-0005-0000-0000-000058B20000}"/>
    <cellStyle name="20% - Accent1 4 8 4 2 4" xfId="45839" xr:uid="{00000000-0005-0000-0000-000059B20000}"/>
    <cellStyle name="20% - Accent1 4 8 4 3" xfId="45840" xr:uid="{00000000-0005-0000-0000-00005AB20000}"/>
    <cellStyle name="20% - Accent1 4 8 4 3 2" xfId="45841" xr:uid="{00000000-0005-0000-0000-00005BB20000}"/>
    <cellStyle name="20% - Accent1 4 8 4 3 2 2" xfId="45842" xr:uid="{00000000-0005-0000-0000-00005CB20000}"/>
    <cellStyle name="20% - Accent1 4 8 4 3 2 2 2" xfId="45843" xr:uid="{00000000-0005-0000-0000-00005DB20000}"/>
    <cellStyle name="20% - Accent1 4 8 4 3 2 3" xfId="45844" xr:uid="{00000000-0005-0000-0000-00005EB20000}"/>
    <cellStyle name="20% - Accent1 4 8 4 3 3" xfId="45845" xr:uid="{00000000-0005-0000-0000-00005FB20000}"/>
    <cellStyle name="20% - Accent1 4 8 4 3 3 2" xfId="45846" xr:uid="{00000000-0005-0000-0000-000060B20000}"/>
    <cellStyle name="20% - Accent1 4 8 4 3 4" xfId="45847" xr:uid="{00000000-0005-0000-0000-000061B20000}"/>
    <cellStyle name="20% - Accent1 4 8 4 4" xfId="45848" xr:uid="{00000000-0005-0000-0000-000062B20000}"/>
    <cellStyle name="20% - Accent1 4 8 4 4 2" xfId="45849" xr:uid="{00000000-0005-0000-0000-000063B20000}"/>
    <cellStyle name="20% - Accent1 4 8 4 4 2 2" xfId="45850" xr:uid="{00000000-0005-0000-0000-000064B20000}"/>
    <cellStyle name="20% - Accent1 4 8 4 4 2 2 2" xfId="45851" xr:uid="{00000000-0005-0000-0000-000065B20000}"/>
    <cellStyle name="20% - Accent1 4 8 4 4 2 3" xfId="45852" xr:uid="{00000000-0005-0000-0000-000066B20000}"/>
    <cellStyle name="20% - Accent1 4 8 4 4 3" xfId="45853" xr:uid="{00000000-0005-0000-0000-000067B20000}"/>
    <cellStyle name="20% - Accent1 4 8 4 4 3 2" xfId="45854" xr:uid="{00000000-0005-0000-0000-000068B20000}"/>
    <cellStyle name="20% - Accent1 4 8 4 4 4" xfId="45855" xr:uid="{00000000-0005-0000-0000-000069B20000}"/>
    <cellStyle name="20% - Accent1 4 8 4 5" xfId="45856" xr:uid="{00000000-0005-0000-0000-00006AB20000}"/>
    <cellStyle name="20% - Accent1 4 8 4 5 2" xfId="45857" xr:uid="{00000000-0005-0000-0000-00006BB20000}"/>
    <cellStyle name="20% - Accent1 4 8 4 5 2 2" xfId="45858" xr:uid="{00000000-0005-0000-0000-00006CB20000}"/>
    <cellStyle name="20% - Accent1 4 8 4 5 3" xfId="45859" xr:uid="{00000000-0005-0000-0000-00006DB20000}"/>
    <cellStyle name="20% - Accent1 4 8 4 6" xfId="45860" xr:uid="{00000000-0005-0000-0000-00006EB20000}"/>
    <cellStyle name="20% - Accent1 4 8 4 6 2" xfId="45861" xr:uid="{00000000-0005-0000-0000-00006FB20000}"/>
    <cellStyle name="20% - Accent1 4 8 4 6 2 2" xfId="45862" xr:uid="{00000000-0005-0000-0000-000070B20000}"/>
    <cellStyle name="20% - Accent1 4 8 4 6 3" xfId="45863" xr:uid="{00000000-0005-0000-0000-000071B20000}"/>
    <cellStyle name="20% - Accent1 4 8 4 7" xfId="45864" xr:uid="{00000000-0005-0000-0000-000072B20000}"/>
    <cellStyle name="20% - Accent1 4 8 4 7 2" xfId="45865" xr:uid="{00000000-0005-0000-0000-000073B20000}"/>
    <cellStyle name="20% - Accent1 4 8 4 8" xfId="45866" xr:uid="{00000000-0005-0000-0000-000074B20000}"/>
    <cellStyle name="20% - Accent1 4 8 4 8 2" xfId="45867" xr:uid="{00000000-0005-0000-0000-000075B20000}"/>
    <cellStyle name="20% - Accent1 4 8 4 9" xfId="45868" xr:uid="{00000000-0005-0000-0000-000076B20000}"/>
    <cellStyle name="20% - Accent1 4 8 5" xfId="45869" xr:uid="{00000000-0005-0000-0000-000077B20000}"/>
    <cellStyle name="20% - Accent1 4 8 5 2" xfId="45870" xr:uid="{00000000-0005-0000-0000-000078B20000}"/>
    <cellStyle name="20% - Accent1 4 8 5 2 2" xfId="45871" xr:uid="{00000000-0005-0000-0000-000079B20000}"/>
    <cellStyle name="20% - Accent1 4 8 5 2 2 2" xfId="45872" xr:uid="{00000000-0005-0000-0000-00007AB20000}"/>
    <cellStyle name="20% - Accent1 4 8 5 2 3" xfId="45873" xr:uid="{00000000-0005-0000-0000-00007BB20000}"/>
    <cellStyle name="20% - Accent1 4 8 5 3" xfId="45874" xr:uid="{00000000-0005-0000-0000-00007CB20000}"/>
    <cellStyle name="20% - Accent1 4 8 5 3 2" xfId="45875" xr:uid="{00000000-0005-0000-0000-00007DB20000}"/>
    <cellStyle name="20% - Accent1 4 8 5 4" xfId="45876" xr:uid="{00000000-0005-0000-0000-00007EB20000}"/>
    <cellStyle name="20% - Accent1 4 8 6" xfId="45877" xr:uid="{00000000-0005-0000-0000-00007FB20000}"/>
    <cellStyle name="20% - Accent1 4 8 6 2" xfId="45878" xr:uid="{00000000-0005-0000-0000-000080B20000}"/>
    <cellStyle name="20% - Accent1 4 8 6 2 2" xfId="45879" xr:uid="{00000000-0005-0000-0000-000081B20000}"/>
    <cellStyle name="20% - Accent1 4 8 6 2 2 2" xfId="45880" xr:uid="{00000000-0005-0000-0000-000082B20000}"/>
    <cellStyle name="20% - Accent1 4 8 6 2 3" xfId="45881" xr:uid="{00000000-0005-0000-0000-000083B20000}"/>
    <cellStyle name="20% - Accent1 4 8 6 3" xfId="45882" xr:uid="{00000000-0005-0000-0000-000084B20000}"/>
    <cellStyle name="20% - Accent1 4 8 6 3 2" xfId="45883" xr:uid="{00000000-0005-0000-0000-000085B20000}"/>
    <cellStyle name="20% - Accent1 4 8 6 4" xfId="45884" xr:uid="{00000000-0005-0000-0000-000086B20000}"/>
    <cellStyle name="20% - Accent1 4 8 7" xfId="45885" xr:uid="{00000000-0005-0000-0000-000087B20000}"/>
    <cellStyle name="20% - Accent1 4 8 7 2" xfId="45886" xr:uid="{00000000-0005-0000-0000-000088B20000}"/>
    <cellStyle name="20% - Accent1 4 8 7 2 2" xfId="45887" xr:uid="{00000000-0005-0000-0000-000089B20000}"/>
    <cellStyle name="20% - Accent1 4 8 7 2 2 2" xfId="45888" xr:uid="{00000000-0005-0000-0000-00008AB20000}"/>
    <cellStyle name="20% - Accent1 4 8 7 2 3" xfId="45889" xr:uid="{00000000-0005-0000-0000-00008BB20000}"/>
    <cellStyle name="20% - Accent1 4 8 7 3" xfId="45890" xr:uid="{00000000-0005-0000-0000-00008CB20000}"/>
    <cellStyle name="20% - Accent1 4 8 7 3 2" xfId="45891" xr:uid="{00000000-0005-0000-0000-00008DB20000}"/>
    <cellStyle name="20% - Accent1 4 8 7 4" xfId="45892" xr:uid="{00000000-0005-0000-0000-00008EB20000}"/>
    <cellStyle name="20% - Accent1 4 8 8" xfId="45893" xr:uid="{00000000-0005-0000-0000-00008FB20000}"/>
    <cellStyle name="20% - Accent1 4 8 8 2" xfId="45894" xr:uid="{00000000-0005-0000-0000-000090B20000}"/>
    <cellStyle name="20% - Accent1 4 8 8 2 2" xfId="45895" xr:uid="{00000000-0005-0000-0000-000091B20000}"/>
    <cellStyle name="20% - Accent1 4 8 8 3" xfId="45896" xr:uid="{00000000-0005-0000-0000-000092B20000}"/>
    <cellStyle name="20% - Accent1 4 8 9" xfId="45897" xr:uid="{00000000-0005-0000-0000-000093B20000}"/>
    <cellStyle name="20% - Accent1 4 8 9 2" xfId="45898" xr:uid="{00000000-0005-0000-0000-000094B20000}"/>
    <cellStyle name="20% - Accent1 4 8 9 2 2" xfId="45899" xr:uid="{00000000-0005-0000-0000-000095B20000}"/>
    <cellStyle name="20% - Accent1 4 8 9 3" xfId="45900" xr:uid="{00000000-0005-0000-0000-000096B20000}"/>
    <cellStyle name="20% - Accent1 4 9" xfId="45901" xr:uid="{00000000-0005-0000-0000-000097B20000}"/>
    <cellStyle name="20% - Accent1 4 9 10" xfId="45902" xr:uid="{00000000-0005-0000-0000-000098B20000}"/>
    <cellStyle name="20% - Accent1 4 9 10 2" xfId="45903" xr:uid="{00000000-0005-0000-0000-000099B20000}"/>
    <cellStyle name="20% - Accent1 4 9 11" xfId="45904" xr:uid="{00000000-0005-0000-0000-00009AB20000}"/>
    <cellStyle name="20% - Accent1 4 9 2" xfId="45905" xr:uid="{00000000-0005-0000-0000-00009BB20000}"/>
    <cellStyle name="20% - Accent1 4 9 2 2" xfId="45906" xr:uid="{00000000-0005-0000-0000-00009CB20000}"/>
    <cellStyle name="20% - Accent1 4 9 2 2 2" xfId="45907" xr:uid="{00000000-0005-0000-0000-00009DB20000}"/>
    <cellStyle name="20% - Accent1 4 9 2 2 2 2" xfId="45908" xr:uid="{00000000-0005-0000-0000-00009EB20000}"/>
    <cellStyle name="20% - Accent1 4 9 2 2 2 2 2" xfId="45909" xr:uid="{00000000-0005-0000-0000-00009FB20000}"/>
    <cellStyle name="20% - Accent1 4 9 2 2 2 3" xfId="45910" xr:uid="{00000000-0005-0000-0000-0000A0B20000}"/>
    <cellStyle name="20% - Accent1 4 9 2 2 3" xfId="45911" xr:uid="{00000000-0005-0000-0000-0000A1B20000}"/>
    <cellStyle name="20% - Accent1 4 9 2 2 3 2" xfId="45912" xr:uid="{00000000-0005-0000-0000-0000A2B20000}"/>
    <cellStyle name="20% - Accent1 4 9 2 2 4" xfId="45913" xr:uid="{00000000-0005-0000-0000-0000A3B20000}"/>
    <cellStyle name="20% - Accent1 4 9 2 3" xfId="45914" xr:uid="{00000000-0005-0000-0000-0000A4B20000}"/>
    <cellStyle name="20% - Accent1 4 9 2 3 2" xfId="45915" xr:uid="{00000000-0005-0000-0000-0000A5B20000}"/>
    <cellStyle name="20% - Accent1 4 9 2 3 2 2" xfId="45916" xr:uid="{00000000-0005-0000-0000-0000A6B20000}"/>
    <cellStyle name="20% - Accent1 4 9 2 3 2 2 2" xfId="45917" xr:uid="{00000000-0005-0000-0000-0000A7B20000}"/>
    <cellStyle name="20% - Accent1 4 9 2 3 2 3" xfId="45918" xr:uid="{00000000-0005-0000-0000-0000A8B20000}"/>
    <cellStyle name="20% - Accent1 4 9 2 3 3" xfId="45919" xr:uid="{00000000-0005-0000-0000-0000A9B20000}"/>
    <cellStyle name="20% - Accent1 4 9 2 3 3 2" xfId="45920" xr:uid="{00000000-0005-0000-0000-0000AAB20000}"/>
    <cellStyle name="20% - Accent1 4 9 2 3 4" xfId="45921" xr:uid="{00000000-0005-0000-0000-0000ABB20000}"/>
    <cellStyle name="20% - Accent1 4 9 2 4" xfId="45922" xr:uid="{00000000-0005-0000-0000-0000ACB20000}"/>
    <cellStyle name="20% - Accent1 4 9 2 4 2" xfId="45923" xr:uid="{00000000-0005-0000-0000-0000ADB20000}"/>
    <cellStyle name="20% - Accent1 4 9 2 4 2 2" xfId="45924" xr:uid="{00000000-0005-0000-0000-0000AEB20000}"/>
    <cellStyle name="20% - Accent1 4 9 2 4 2 2 2" xfId="45925" xr:uid="{00000000-0005-0000-0000-0000AFB20000}"/>
    <cellStyle name="20% - Accent1 4 9 2 4 2 3" xfId="45926" xr:uid="{00000000-0005-0000-0000-0000B0B20000}"/>
    <cellStyle name="20% - Accent1 4 9 2 4 3" xfId="45927" xr:uid="{00000000-0005-0000-0000-0000B1B20000}"/>
    <cellStyle name="20% - Accent1 4 9 2 4 3 2" xfId="45928" xr:uid="{00000000-0005-0000-0000-0000B2B20000}"/>
    <cellStyle name="20% - Accent1 4 9 2 4 4" xfId="45929" xr:uid="{00000000-0005-0000-0000-0000B3B20000}"/>
    <cellStyle name="20% - Accent1 4 9 2 5" xfId="45930" xr:uid="{00000000-0005-0000-0000-0000B4B20000}"/>
    <cellStyle name="20% - Accent1 4 9 2 5 2" xfId="45931" xr:uid="{00000000-0005-0000-0000-0000B5B20000}"/>
    <cellStyle name="20% - Accent1 4 9 2 5 2 2" xfId="45932" xr:uid="{00000000-0005-0000-0000-0000B6B20000}"/>
    <cellStyle name="20% - Accent1 4 9 2 5 3" xfId="45933" xr:uid="{00000000-0005-0000-0000-0000B7B20000}"/>
    <cellStyle name="20% - Accent1 4 9 2 6" xfId="45934" xr:uid="{00000000-0005-0000-0000-0000B8B20000}"/>
    <cellStyle name="20% - Accent1 4 9 2 6 2" xfId="45935" xr:uid="{00000000-0005-0000-0000-0000B9B20000}"/>
    <cellStyle name="20% - Accent1 4 9 2 6 2 2" xfId="45936" xr:uid="{00000000-0005-0000-0000-0000BAB20000}"/>
    <cellStyle name="20% - Accent1 4 9 2 6 3" xfId="45937" xr:uid="{00000000-0005-0000-0000-0000BBB20000}"/>
    <cellStyle name="20% - Accent1 4 9 2 7" xfId="45938" xr:uid="{00000000-0005-0000-0000-0000BCB20000}"/>
    <cellStyle name="20% - Accent1 4 9 2 7 2" xfId="45939" xr:uid="{00000000-0005-0000-0000-0000BDB20000}"/>
    <cellStyle name="20% - Accent1 4 9 2 8" xfId="45940" xr:uid="{00000000-0005-0000-0000-0000BEB20000}"/>
    <cellStyle name="20% - Accent1 4 9 2 8 2" xfId="45941" xr:uid="{00000000-0005-0000-0000-0000BFB20000}"/>
    <cellStyle name="20% - Accent1 4 9 2 9" xfId="45942" xr:uid="{00000000-0005-0000-0000-0000C0B20000}"/>
    <cellStyle name="20% - Accent1 4 9 3" xfId="45943" xr:uid="{00000000-0005-0000-0000-0000C1B20000}"/>
    <cellStyle name="20% - Accent1 4 9 3 2" xfId="45944" xr:uid="{00000000-0005-0000-0000-0000C2B20000}"/>
    <cellStyle name="20% - Accent1 4 9 3 2 2" xfId="45945" xr:uid="{00000000-0005-0000-0000-0000C3B20000}"/>
    <cellStyle name="20% - Accent1 4 9 3 2 2 2" xfId="45946" xr:uid="{00000000-0005-0000-0000-0000C4B20000}"/>
    <cellStyle name="20% - Accent1 4 9 3 2 2 2 2" xfId="45947" xr:uid="{00000000-0005-0000-0000-0000C5B20000}"/>
    <cellStyle name="20% - Accent1 4 9 3 2 2 3" xfId="45948" xr:uid="{00000000-0005-0000-0000-0000C6B20000}"/>
    <cellStyle name="20% - Accent1 4 9 3 2 3" xfId="45949" xr:uid="{00000000-0005-0000-0000-0000C7B20000}"/>
    <cellStyle name="20% - Accent1 4 9 3 2 3 2" xfId="45950" xr:uid="{00000000-0005-0000-0000-0000C8B20000}"/>
    <cellStyle name="20% - Accent1 4 9 3 2 4" xfId="45951" xr:uid="{00000000-0005-0000-0000-0000C9B20000}"/>
    <cellStyle name="20% - Accent1 4 9 3 3" xfId="45952" xr:uid="{00000000-0005-0000-0000-0000CAB20000}"/>
    <cellStyle name="20% - Accent1 4 9 3 3 2" xfId="45953" xr:uid="{00000000-0005-0000-0000-0000CBB20000}"/>
    <cellStyle name="20% - Accent1 4 9 3 3 2 2" xfId="45954" xr:uid="{00000000-0005-0000-0000-0000CCB20000}"/>
    <cellStyle name="20% - Accent1 4 9 3 3 2 2 2" xfId="45955" xr:uid="{00000000-0005-0000-0000-0000CDB20000}"/>
    <cellStyle name="20% - Accent1 4 9 3 3 2 3" xfId="45956" xr:uid="{00000000-0005-0000-0000-0000CEB20000}"/>
    <cellStyle name="20% - Accent1 4 9 3 3 3" xfId="45957" xr:uid="{00000000-0005-0000-0000-0000CFB20000}"/>
    <cellStyle name="20% - Accent1 4 9 3 3 3 2" xfId="45958" xr:uid="{00000000-0005-0000-0000-0000D0B20000}"/>
    <cellStyle name="20% - Accent1 4 9 3 3 4" xfId="45959" xr:uid="{00000000-0005-0000-0000-0000D1B20000}"/>
    <cellStyle name="20% - Accent1 4 9 3 4" xfId="45960" xr:uid="{00000000-0005-0000-0000-0000D2B20000}"/>
    <cellStyle name="20% - Accent1 4 9 3 4 2" xfId="45961" xr:uid="{00000000-0005-0000-0000-0000D3B20000}"/>
    <cellStyle name="20% - Accent1 4 9 3 4 2 2" xfId="45962" xr:uid="{00000000-0005-0000-0000-0000D4B20000}"/>
    <cellStyle name="20% - Accent1 4 9 3 4 2 2 2" xfId="45963" xr:uid="{00000000-0005-0000-0000-0000D5B20000}"/>
    <cellStyle name="20% - Accent1 4 9 3 4 2 3" xfId="45964" xr:uid="{00000000-0005-0000-0000-0000D6B20000}"/>
    <cellStyle name="20% - Accent1 4 9 3 4 3" xfId="45965" xr:uid="{00000000-0005-0000-0000-0000D7B20000}"/>
    <cellStyle name="20% - Accent1 4 9 3 4 3 2" xfId="45966" xr:uid="{00000000-0005-0000-0000-0000D8B20000}"/>
    <cellStyle name="20% - Accent1 4 9 3 4 4" xfId="45967" xr:uid="{00000000-0005-0000-0000-0000D9B20000}"/>
    <cellStyle name="20% - Accent1 4 9 3 5" xfId="45968" xr:uid="{00000000-0005-0000-0000-0000DAB20000}"/>
    <cellStyle name="20% - Accent1 4 9 3 5 2" xfId="45969" xr:uid="{00000000-0005-0000-0000-0000DBB20000}"/>
    <cellStyle name="20% - Accent1 4 9 3 5 2 2" xfId="45970" xr:uid="{00000000-0005-0000-0000-0000DCB20000}"/>
    <cellStyle name="20% - Accent1 4 9 3 5 3" xfId="45971" xr:uid="{00000000-0005-0000-0000-0000DDB20000}"/>
    <cellStyle name="20% - Accent1 4 9 3 6" xfId="45972" xr:uid="{00000000-0005-0000-0000-0000DEB20000}"/>
    <cellStyle name="20% - Accent1 4 9 3 6 2" xfId="45973" xr:uid="{00000000-0005-0000-0000-0000DFB20000}"/>
    <cellStyle name="20% - Accent1 4 9 3 6 2 2" xfId="45974" xr:uid="{00000000-0005-0000-0000-0000E0B20000}"/>
    <cellStyle name="20% - Accent1 4 9 3 6 3" xfId="45975" xr:uid="{00000000-0005-0000-0000-0000E1B20000}"/>
    <cellStyle name="20% - Accent1 4 9 3 7" xfId="45976" xr:uid="{00000000-0005-0000-0000-0000E2B20000}"/>
    <cellStyle name="20% - Accent1 4 9 3 7 2" xfId="45977" xr:uid="{00000000-0005-0000-0000-0000E3B20000}"/>
    <cellStyle name="20% - Accent1 4 9 3 8" xfId="45978" xr:uid="{00000000-0005-0000-0000-0000E4B20000}"/>
    <cellStyle name="20% - Accent1 4 9 3 8 2" xfId="45979" xr:uid="{00000000-0005-0000-0000-0000E5B20000}"/>
    <cellStyle name="20% - Accent1 4 9 3 9" xfId="45980" xr:uid="{00000000-0005-0000-0000-0000E6B20000}"/>
    <cellStyle name="20% - Accent1 4 9 4" xfId="45981" xr:uid="{00000000-0005-0000-0000-0000E7B20000}"/>
    <cellStyle name="20% - Accent1 4 9 4 2" xfId="45982" xr:uid="{00000000-0005-0000-0000-0000E8B20000}"/>
    <cellStyle name="20% - Accent1 4 9 4 2 2" xfId="45983" xr:uid="{00000000-0005-0000-0000-0000E9B20000}"/>
    <cellStyle name="20% - Accent1 4 9 4 2 2 2" xfId="45984" xr:uid="{00000000-0005-0000-0000-0000EAB20000}"/>
    <cellStyle name="20% - Accent1 4 9 4 2 3" xfId="45985" xr:uid="{00000000-0005-0000-0000-0000EBB20000}"/>
    <cellStyle name="20% - Accent1 4 9 4 3" xfId="45986" xr:uid="{00000000-0005-0000-0000-0000ECB20000}"/>
    <cellStyle name="20% - Accent1 4 9 4 3 2" xfId="45987" xr:uid="{00000000-0005-0000-0000-0000EDB20000}"/>
    <cellStyle name="20% - Accent1 4 9 4 4" xfId="45988" xr:uid="{00000000-0005-0000-0000-0000EEB20000}"/>
    <cellStyle name="20% - Accent1 4 9 5" xfId="45989" xr:uid="{00000000-0005-0000-0000-0000EFB20000}"/>
    <cellStyle name="20% - Accent1 4 9 5 2" xfId="45990" xr:uid="{00000000-0005-0000-0000-0000F0B20000}"/>
    <cellStyle name="20% - Accent1 4 9 5 2 2" xfId="45991" xr:uid="{00000000-0005-0000-0000-0000F1B20000}"/>
    <cellStyle name="20% - Accent1 4 9 5 2 2 2" xfId="45992" xr:uid="{00000000-0005-0000-0000-0000F2B20000}"/>
    <cellStyle name="20% - Accent1 4 9 5 2 3" xfId="45993" xr:uid="{00000000-0005-0000-0000-0000F3B20000}"/>
    <cellStyle name="20% - Accent1 4 9 5 3" xfId="45994" xr:uid="{00000000-0005-0000-0000-0000F4B20000}"/>
    <cellStyle name="20% - Accent1 4 9 5 3 2" xfId="45995" xr:uid="{00000000-0005-0000-0000-0000F5B20000}"/>
    <cellStyle name="20% - Accent1 4 9 5 4" xfId="45996" xr:uid="{00000000-0005-0000-0000-0000F6B20000}"/>
    <cellStyle name="20% - Accent1 4 9 6" xfId="45997" xr:uid="{00000000-0005-0000-0000-0000F7B20000}"/>
    <cellStyle name="20% - Accent1 4 9 6 2" xfId="45998" xr:uid="{00000000-0005-0000-0000-0000F8B20000}"/>
    <cellStyle name="20% - Accent1 4 9 6 2 2" xfId="45999" xr:uid="{00000000-0005-0000-0000-0000F9B20000}"/>
    <cellStyle name="20% - Accent1 4 9 6 2 2 2" xfId="46000" xr:uid="{00000000-0005-0000-0000-0000FAB20000}"/>
    <cellStyle name="20% - Accent1 4 9 6 2 3" xfId="46001" xr:uid="{00000000-0005-0000-0000-0000FBB20000}"/>
    <cellStyle name="20% - Accent1 4 9 6 3" xfId="46002" xr:uid="{00000000-0005-0000-0000-0000FCB20000}"/>
    <cellStyle name="20% - Accent1 4 9 6 3 2" xfId="46003" xr:uid="{00000000-0005-0000-0000-0000FDB20000}"/>
    <cellStyle name="20% - Accent1 4 9 6 4" xfId="46004" xr:uid="{00000000-0005-0000-0000-0000FEB20000}"/>
    <cellStyle name="20% - Accent1 4 9 7" xfId="46005" xr:uid="{00000000-0005-0000-0000-0000FFB20000}"/>
    <cellStyle name="20% - Accent1 4 9 7 2" xfId="46006" xr:uid="{00000000-0005-0000-0000-000000B30000}"/>
    <cellStyle name="20% - Accent1 4 9 7 2 2" xfId="46007" xr:uid="{00000000-0005-0000-0000-000001B30000}"/>
    <cellStyle name="20% - Accent1 4 9 7 3" xfId="46008" xr:uid="{00000000-0005-0000-0000-000002B30000}"/>
    <cellStyle name="20% - Accent1 4 9 8" xfId="46009" xr:uid="{00000000-0005-0000-0000-000003B30000}"/>
    <cellStyle name="20% - Accent1 4 9 8 2" xfId="46010" xr:uid="{00000000-0005-0000-0000-000004B30000}"/>
    <cellStyle name="20% - Accent1 4 9 8 2 2" xfId="46011" xr:uid="{00000000-0005-0000-0000-000005B30000}"/>
    <cellStyle name="20% - Accent1 4 9 8 3" xfId="46012" xr:uid="{00000000-0005-0000-0000-000006B30000}"/>
    <cellStyle name="20% - Accent1 4 9 9" xfId="46013" xr:uid="{00000000-0005-0000-0000-000007B30000}"/>
    <cellStyle name="20% - Accent1 4 9 9 2" xfId="46014" xr:uid="{00000000-0005-0000-0000-000008B30000}"/>
    <cellStyle name="20% - Accent1 5" xfId="46015" xr:uid="{00000000-0005-0000-0000-000009B30000}"/>
    <cellStyle name="20% - Accent1 5 10" xfId="46016" xr:uid="{00000000-0005-0000-0000-00000AB30000}"/>
    <cellStyle name="20% - Accent1 5 10 2" xfId="46017" xr:uid="{00000000-0005-0000-0000-00000BB30000}"/>
    <cellStyle name="20% - Accent1 5 10 2 2" xfId="46018" xr:uid="{00000000-0005-0000-0000-00000CB30000}"/>
    <cellStyle name="20% - Accent1 5 10 2 2 2" xfId="46019" xr:uid="{00000000-0005-0000-0000-00000DB30000}"/>
    <cellStyle name="20% - Accent1 5 10 2 3" xfId="46020" xr:uid="{00000000-0005-0000-0000-00000EB30000}"/>
    <cellStyle name="20% - Accent1 5 10 3" xfId="46021" xr:uid="{00000000-0005-0000-0000-00000FB30000}"/>
    <cellStyle name="20% - Accent1 5 10 3 2" xfId="46022" xr:uid="{00000000-0005-0000-0000-000010B30000}"/>
    <cellStyle name="20% - Accent1 5 10 4" xfId="46023" xr:uid="{00000000-0005-0000-0000-000011B30000}"/>
    <cellStyle name="20% - Accent1 5 11" xfId="46024" xr:uid="{00000000-0005-0000-0000-000012B30000}"/>
    <cellStyle name="20% - Accent1 5 11 2" xfId="46025" xr:uid="{00000000-0005-0000-0000-000013B30000}"/>
    <cellStyle name="20% - Accent1 5 11 2 2" xfId="46026" xr:uid="{00000000-0005-0000-0000-000014B30000}"/>
    <cellStyle name="20% - Accent1 5 11 2 2 2" xfId="46027" xr:uid="{00000000-0005-0000-0000-000015B30000}"/>
    <cellStyle name="20% - Accent1 5 11 2 3" xfId="46028" xr:uid="{00000000-0005-0000-0000-000016B30000}"/>
    <cellStyle name="20% - Accent1 5 11 3" xfId="46029" xr:uid="{00000000-0005-0000-0000-000017B30000}"/>
    <cellStyle name="20% - Accent1 5 11 3 2" xfId="46030" xr:uid="{00000000-0005-0000-0000-000018B30000}"/>
    <cellStyle name="20% - Accent1 5 11 4" xfId="46031" xr:uid="{00000000-0005-0000-0000-000019B30000}"/>
    <cellStyle name="20% - Accent1 5 12" xfId="46032" xr:uid="{00000000-0005-0000-0000-00001AB30000}"/>
    <cellStyle name="20% - Accent1 5 12 2" xfId="46033" xr:uid="{00000000-0005-0000-0000-00001BB30000}"/>
    <cellStyle name="20% - Accent1 5 12 2 2" xfId="46034" xr:uid="{00000000-0005-0000-0000-00001CB30000}"/>
    <cellStyle name="20% - Accent1 5 12 3" xfId="46035" xr:uid="{00000000-0005-0000-0000-00001DB30000}"/>
    <cellStyle name="20% - Accent1 5 13" xfId="46036" xr:uid="{00000000-0005-0000-0000-00001EB30000}"/>
    <cellStyle name="20% - Accent1 5 13 2" xfId="46037" xr:uid="{00000000-0005-0000-0000-00001FB30000}"/>
    <cellStyle name="20% - Accent1 5 13 2 2" xfId="46038" xr:uid="{00000000-0005-0000-0000-000020B30000}"/>
    <cellStyle name="20% - Accent1 5 13 3" xfId="46039" xr:uid="{00000000-0005-0000-0000-000021B30000}"/>
    <cellStyle name="20% - Accent1 5 14" xfId="46040" xr:uid="{00000000-0005-0000-0000-000022B30000}"/>
    <cellStyle name="20% - Accent1 5 14 2" xfId="46041" xr:uid="{00000000-0005-0000-0000-000023B30000}"/>
    <cellStyle name="20% - Accent1 5 15" xfId="46042" xr:uid="{00000000-0005-0000-0000-000024B30000}"/>
    <cellStyle name="20% - Accent1 5 15 2" xfId="46043" xr:uid="{00000000-0005-0000-0000-000025B30000}"/>
    <cellStyle name="20% - Accent1 5 16" xfId="46044" xr:uid="{00000000-0005-0000-0000-000026B30000}"/>
    <cellStyle name="20% - Accent1 5 2" xfId="46045" xr:uid="{00000000-0005-0000-0000-000027B30000}"/>
    <cellStyle name="20% - Accent1 5 2 10" xfId="46046" xr:uid="{00000000-0005-0000-0000-000028B30000}"/>
    <cellStyle name="20% - Accent1 5 2 10 2" xfId="46047" xr:uid="{00000000-0005-0000-0000-000029B30000}"/>
    <cellStyle name="20% - Accent1 5 2 10 2 2" xfId="46048" xr:uid="{00000000-0005-0000-0000-00002AB30000}"/>
    <cellStyle name="20% - Accent1 5 2 10 2 2 2" xfId="46049" xr:uid="{00000000-0005-0000-0000-00002BB30000}"/>
    <cellStyle name="20% - Accent1 5 2 10 2 3" xfId="46050" xr:uid="{00000000-0005-0000-0000-00002CB30000}"/>
    <cellStyle name="20% - Accent1 5 2 10 3" xfId="46051" xr:uid="{00000000-0005-0000-0000-00002DB30000}"/>
    <cellStyle name="20% - Accent1 5 2 10 3 2" xfId="46052" xr:uid="{00000000-0005-0000-0000-00002EB30000}"/>
    <cellStyle name="20% - Accent1 5 2 10 4" xfId="46053" xr:uid="{00000000-0005-0000-0000-00002FB30000}"/>
    <cellStyle name="20% - Accent1 5 2 11" xfId="46054" xr:uid="{00000000-0005-0000-0000-000030B30000}"/>
    <cellStyle name="20% - Accent1 5 2 11 2" xfId="46055" xr:uid="{00000000-0005-0000-0000-000031B30000}"/>
    <cellStyle name="20% - Accent1 5 2 11 2 2" xfId="46056" xr:uid="{00000000-0005-0000-0000-000032B30000}"/>
    <cellStyle name="20% - Accent1 5 2 11 3" xfId="46057" xr:uid="{00000000-0005-0000-0000-000033B30000}"/>
    <cellStyle name="20% - Accent1 5 2 12" xfId="46058" xr:uid="{00000000-0005-0000-0000-000034B30000}"/>
    <cellStyle name="20% - Accent1 5 2 12 2" xfId="46059" xr:uid="{00000000-0005-0000-0000-000035B30000}"/>
    <cellStyle name="20% - Accent1 5 2 12 2 2" xfId="46060" xr:uid="{00000000-0005-0000-0000-000036B30000}"/>
    <cellStyle name="20% - Accent1 5 2 12 3" xfId="46061" xr:uid="{00000000-0005-0000-0000-000037B30000}"/>
    <cellStyle name="20% - Accent1 5 2 13" xfId="46062" xr:uid="{00000000-0005-0000-0000-000038B30000}"/>
    <cellStyle name="20% - Accent1 5 2 13 2" xfId="46063" xr:uid="{00000000-0005-0000-0000-000039B30000}"/>
    <cellStyle name="20% - Accent1 5 2 14" xfId="46064" xr:uid="{00000000-0005-0000-0000-00003AB30000}"/>
    <cellStyle name="20% - Accent1 5 2 14 2" xfId="46065" xr:uid="{00000000-0005-0000-0000-00003BB30000}"/>
    <cellStyle name="20% - Accent1 5 2 15" xfId="46066" xr:uid="{00000000-0005-0000-0000-00003CB30000}"/>
    <cellStyle name="20% - Accent1 5 2 2" xfId="46067" xr:uid="{00000000-0005-0000-0000-00003DB30000}"/>
    <cellStyle name="20% - Accent1 5 2 2 10" xfId="46068" xr:uid="{00000000-0005-0000-0000-00003EB30000}"/>
    <cellStyle name="20% - Accent1 5 2 2 10 2" xfId="46069" xr:uid="{00000000-0005-0000-0000-00003FB30000}"/>
    <cellStyle name="20% - Accent1 5 2 2 10 2 2" xfId="46070" xr:uid="{00000000-0005-0000-0000-000040B30000}"/>
    <cellStyle name="20% - Accent1 5 2 2 10 3" xfId="46071" xr:uid="{00000000-0005-0000-0000-000041B30000}"/>
    <cellStyle name="20% - Accent1 5 2 2 11" xfId="46072" xr:uid="{00000000-0005-0000-0000-000042B30000}"/>
    <cellStyle name="20% - Accent1 5 2 2 11 2" xfId="46073" xr:uid="{00000000-0005-0000-0000-000043B30000}"/>
    <cellStyle name="20% - Accent1 5 2 2 11 2 2" xfId="46074" xr:uid="{00000000-0005-0000-0000-000044B30000}"/>
    <cellStyle name="20% - Accent1 5 2 2 11 3" xfId="46075" xr:uid="{00000000-0005-0000-0000-000045B30000}"/>
    <cellStyle name="20% - Accent1 5 2 2 12" xfId="46076" xr:uid="{00000000-0005-0000-0000-000046B30000}"/>
    <cellStyle name="20% - Accent1 5 2 2 12 2" xfId="46077" xr:uid="{00000000-0005-0000-0000-000047B30000}"/>
    <cellStyle name="20% - Accent1 5 2 2 13" xfId="46078" xr:uid="{00000000-0005-0000-0000-000048B30000}"/>
    <cellStyle name="20% - Accent1 5 2 2 13 2" xfId="46079" xr:uid="{00000000-0005-0000-0000-000049B30000}"/>
    <cellStyle name="20% - Accent1 5 2 2 14" xfId="46080" xr:uid="{00000000-0005-0000-0000-00004AB30000}"/>
    <cellStyle name="20% - Accent1 5 2 2 2" xfId="46081" xr:uid="{00000000-0005-0000-0000-00004BB30000}"/>
    <cellStyle name="20% - Accent1 5 2 2 2 10" xfId="46082" xr:uid="{00000000-0005-0000-0000-00004CB30000}"/>
    <cellStyle name="20% - Accent1 5 2 2 2 10 2" xfId="46083" xr:uid="{00000000-0005-0000-0000-00004DB30000}"/>
    <cellStyle name="20% - Accent1 5 2 2 2 11" xfId="46084" xr:uid="{00000000-0005-0000-0000-00004EB30000}"/>
    <cellStyle name="20% - Accent1 5 2 2 2 2" xfId="46085" xr:uid="{00000000-0005-0000-0000-00004FB30000}"/>
    <cellStyle name="20% - Accent1 5 2 2 2 2 2" xfId="46086" xr:uid="{00000000-0005-0000-0000-000050B30000}"/>
    <cellStyle name="20% - Accent1 5 2 2 2 2 2 2" xfId="46087" xr:uid="{00000000-0005-0000-0000-000051B30000}"/>
    <cellStyle name="20% - Accent1 5 2 2 2 2 2 2 2" xfId="46088" xr:uid="{00000000-0005-0000-0000-000052B30000}"/>
    <cellStyle name="20% - Accent1 5 2 2 2 2 2 2 2 2" xfId="46089" xr:uid="{00000000-0005-0000-0000-000053B30000}"/>
    <cellStyle name="20% - Accent1 5 2 2 2 2 2 2 3" xfId="46090" xr:uid="{00000000-0005-0000-0000-000054B30000}"/>
    <cellStyle name="20% - Accent1 5 2 2 2 2 2 3" xfId="46091" xr:uid="{00000000-0005-0000-0000-000055B30000}"/>
    <cellStyle name="20% - Accent1 5 2 2 2 2 2 3 2" xfId="46092" xr:uid="{00000000-0005-0000-0000-000056B30000}"/>
    <cellStyle name="20% - Accent1 5 2 2 2 2 2 4" xfId="46093" xr:uid="{00000000-0005-0000-0000-000057B30000}"/>
    <cellStyle name="20% - Accent1 5 2 2 2 2 3" xfId="46094" xr:uid="{00000000-0005-0000-0000-000058B30000}"/>
    <cellStyle name="20% - Accent1 5 2 2 2 2 3 2" xfId="46095" xr:uid="{00000000-0005-0000-0000-000059B30000}"/>
    <cellStyle name="20% - Accent1 5 2 2 2 2 3 2 2" xfId="46096" xr:uid="{00000000-0005-0000-0000-00005AB30000}"/>
    <cellStyle name="20% - Accent1 5 2 2 2 2 3 2 2 2" xfId="46097" xr:uid="{00000000-0005-0000-0000-00005BB30000}"/>
    <cellStyle name="20% - Accent1 5 2 2 2 2 3 2 3" xfId="46098" xr:uid="{00000000-0005-0000-0000-00005CB30000}"/>
    <cellStyle name="20% - Accent1 5 2 2 2 2 3 3" xfId="46099" xr:uid="{00000000-0005-0000-0000-00005DB30000}"/>
    <cellStyle name="20% - Accent1 5 2 2 2 2 3 3 2" xfId="46100" xr:uid="{00000000-0005-0000-0000-00005EB30000}"/>
    <cellStyle name="20% - Accent1 5 2 2 2 2 3 4" xfId="46101" xr:uid="{00000000-0005-0000-0000-00005FB30000}"/>
    <cellStyle name="20% - Accent1 5 2 2 2 2 4" xfId="46102" xr:uid="{00000000-0005-0000-0000-000060B30000}"/>
    <cellStyle name="20% - Accent1 5 2 2 2 2 4 2" xfId="46103" xr:uid="{00000000-0005-0000-0000-000061B30000}"/>
    <cellStyle name="20% - Accent1 5 2 2 2 2 4 2 2" xfId="46104" xr:uid="{00000000-0005-0000-0000-000062B30000}"/>
    <cellStyle name="20% - Accent1 5 2 2 2 2 4 2 2 2" xfId="46105" xr:uid="{00000000-0005-0000-0000-000063B30000}"/>
    <cellStyle name="20% - Accent1 5 2 2 2 2 4 2 3" xfId="46106" xr:uid="{00000000-0005-0000-0000-000064B30000}"/>
    <cellStyle name="20% - Accent1 5 2 2 2 2 4 3" xfId="46107" xr:uid="{00000000-0005-0000-0000-000065B30000}"/>
    <cellStyle name="20% - Accent1 5 2 2 2 2 4 3 2" xfId="46108" xr:uid="{00000000-0005-0000-0000-000066B30000}"/>
    <cellStyle name="20% - Accent1 5 2 2 2 2 4 4" xfId="46109" xr:uid="{00000000-0005-0000-0000-000067B30000}"/>
    <cellStyle name="20% - Accent1 5 2 2 2 2 5" xfId="46110" xr:uid="{00000000-0005-0000-0000-000068B30000}"/>
    <cellStyle name="20% - Accent1 5 2 2 2 2 5 2" xfId="46111" xr:uid="{00000000-0005-0000-0000-000069B30000}"/>
    <cellStyle name="20% - Accent1 5 2 2 2 2 5 2 2" xfId="46112" xr:uid="{00000000-0005-0000-0000-00006AB30000}"/>
    <cellStyle name="20% - Accent1 5 2 2 2 2 5 3" xfId="46113" xr:uid="{00000000-0005-0000-0000-00006BB30000}"/>
    <cellStyle name="20% - Accent1 5 2 2 2 2 6" xfId="46114" xr:uid="{00000000-0005-0000-0000-00006CB30000}"/>
    <cellStyle name="20% - Accent1 5 2 2 2 2 6 2" xfId="46115" xr:uid="{00000000-0005-0000-0000-00006DB30000}"/>
    <cellStyle name="20% - Accent1 5 2 2 2 2 6 2 2" xfId="46116" xr:uid="{00000000-0005-0000-0000-00006EB30000}"/>
    <cellStyle name="20% - Accent1 5 2 2 2 2 6 3" xfId="46117" xr:uid="{00000000-0005-0000-0000-00006FB30000}"/>
    <cellStyle name="20% - Accent1 5 2 2 2 2 7" xfId="46118" xr:uid="{00000000-0005-0000-0000-000070B30000}"/>
    <cellStyle name="20% - Accent1 5 2 2 2 2 7 2" xfId="46119" xr:uid="{00000000-0005-0000-0000-000071B30000}"/>
    <cellStyle name="20% - Accent1 5 2 2 2 2 8" xfId="46120" xr:uid="{00000000-0005-0000-0000-000072B30000}"/>
    <cellStyle name="20% - Accent1 5 2 2 2 2 8 2" xfId="46121" xr:uid="{00000000-0005-0000-0000-000073B30000}"/>
    <cellStyle name="20% - Accent1 5 2 2 2 2 9" xfId="46122" xr:uid="{00000000-0005-0000-0000-000074B30000}"/>
    <cellStyle name="20% - Accent1 5 2 2 2 3" xfId="46123" xr:uid="{00000000-0005-0000-0000-000075B30000}"/>
    <cellStyle name="20% - Accent1 5 2 2 2 3 2" xfId="46124" xr:uid="{00000000-0005-0000-0000-000076B30000}"/>
    <cellStyle name="20% - Accent1 5 2 2 2 3 2 2" xfId="46125" xr:uid="{00000000-0005-0000-0000-000077B30000}"/>
    <cellStyle name="20% - Accent1 5 2 2 2 3 2 2 2" xfId="46126" xr:uid="{00000000-0005-0000-0000-000078B30000}"/>
    <cellStyle name="20% - Accent1 5 2 2 2 3 2 2 2 2" xfId="46127" xr:uid="{00000000-0005-0000-0000-000079B30000}"/>
    <cellStyle name="20% - Accent1 5 2 2 2 3 2 2 3" xfId="46128" xr:uid="{00000000-0005-0000-0000-00007AB30000}"/>
    <cellStyle name="20% - Accent1 5 2 2 2 3 2 3" xfId="46129" xr:uid="{00000000-0005-0000-0000-00007BB30000}"/>
    <cellStyle name="20% - Accent1 5 2 2 2 3 2 3 2" xfId="46130" xr:uid="{00000000-0005-0000-0000-00007CB30000}"/>
    <cellStyle name="20% - Accent1 5 2 2 2 3 2 4" xfId="46131" xr:uid="{00000000-0005-0000-0000-00007DB30000}"/>
    <cellStyle name="20% - Accent1 5 2 2 2 3 3" xfId="46132" xr:uid="{00000000-0005-0000-0000-00007EB30000}"/>
    <cellStyle name="20% - Accent1 5 2 2 2 3 3 2" xfId="46133" xr:uid="{00000000-0005-0000-0000-00007FB30000}"/>
    <cellStyle name="20% - Accent1 5 2 2 2 3 3 2 2" xfId="46134" xr:uid="{00000000-0005-0000-0000-000080B30000}"/>
    <cellStyle name="20% - Accent1 5 2 2 2 3 3 2 2 2" xfId="46135" xr:uid="{00000000-0005-0000-0000-000081B30000}"/>
    <cellStyle name="20% - Accent1 5 2 2 2 3 3 2 3" xfId="46136" xr:uid="{00000000-0005-0000-0000-000082B30000}"/>
    <cellStyle name="20% - Accent1 5 2 2 2 3 3 3" xfId="46137" xr:uid="{00000000-0005-0000-0000-000083B30000}"/>
    <cellStyle name="20% - Accent1 5 2 2 2 3 3 3 2" xfId="46138" xr:uid="{00000000-0005-0000-0000-000084B30000}"/>
    <cellStyle name="20% - Accent1 5 2 2 2 3 3 4" xfId="46139" xr:uid="{00000000-0005-0000-0000-000085B30000}"/>
    <cellStyle name="20% - Accent1 5 2 2 2 3 4" xfId="46140" xr:uid="{00000000-0005-0000-0000-000086B30000}"/>
    <cellStyle name="20% - Accent1 5 2 2 2 3 4 2" xfId="46141" xr:uid="{00000000-0005-0000-0000-000087B30000}"/>
    <cellStyle name="20% - Accent1 5 2 2 2 3 4 2 2" xfId="46142" xr:uid="{00000000-0005-0000-0000-000088B30000}"/>
    <cellStyle name="20% - Accent1 5 2 2 2 3 4 2 2 2" xfId="46143" xr:uid="{00000000-0005-0000-0000-000089B30000}"/>
    <cellStyle name="20% - Accent1 5 2 2 2 3 4 2 3" xfId="46144" xr:uid="{00000000-0005-0000-0000-00008AB30000}"/>
    <cellStyle name="20% - Accent1 5 2 2 2 3 4 3" xfId="46145" xr:uid="{00000000-0005-0000-0000-00008BB30000}"/>
    <cellStyle name="20% - Accent1 5 2 2 2 3 4 3 2" xfId="46146" xr:uid="{00000000-0005-0000-0000-00008CB30000}"/>
    <cellStyle name="20% - Accent1 5 2 2 2 3 4 4" xfId="46147" xr:uid="{00000000-0005-0000-0000-00008DB30000}"/>
    <cellStyle name="20% - Accent1 5 2 2 2 3 5" xfId="46148" xr:uid="{00000000-0005-0000-0000-00008EB30000}"/>
    <cellStyle name="20% - Accent1 5 2 2 2 3 5 2" xfId="46149" xr:uid="{00000000-0005-0000-0000-00008FB30000}"/>
    <cellStyle name="20% - Accent1 5 2 2 2 3 5 2 2" xfId="46150" xr:uid="{00000000-0005-0000-0000-000090B30000}"/>
    <cellStyle name="20% - Accent1 5 2 2 2 3 5 3" xfId="46151" xr:uid="{00000000-0005-0000-0000-000091B30000}"/>
    <cellStyle name="20% - Accent1 5 2 2 2 3 6" xfId="46152" xr:uid="{00000000-0005-0000-0000-000092B30000}"/>
    <cellStyle name="20% - Accent1 5 2 2 2 3 6 2" xfId="46153" xr:uid="{00000000-0005-0000-0000-000093B30000}"/>
    <cellStyle name="20% - Accent1 5 2 2 2 3 6 2 2" xfId="46154" xr:uid="{00000000-0005-0000-0000-000094B30000}"/>
    <cellStyle name="20% - Accent1 5 2 2 2 3 6 3" xfId="46155" xr:uid="{00000000-0005-0000-0000-000095B30000}"/>
    <cellStyle name="20% - Accent1 5 2 2 2 3 7" xfId="46156" xr:uid="{00000000-0005-0000-0000-000096B30000}"/>
    <cellStyle name="20% - Accent1 5 2 2 2 3 7 2" xfId="46157" xr:uid="{00000000-0005-0000-0000-000097B30000}"/>
    <cellStyle name="20% - Accent1 5 2 2 2 3 8" xfId="46158" xr:uid="{00000000-0005-0000-0000-000098B30000}"/>
    <cellStyle name="20% - Accent1 5 2 2 2 3 8 2" xfId="46159" xr:uid="{00000000-0005-0000-0000-000099B30000}"/>
    <cellStyle name="20% - Accent1 5 2 2 2 3 9" xfId="46160" xr:uid="{00000000-0005-0000-0000-00009AB30000}"/>
    <cellStyle name="20% - Accent1 5 2 2 2 4" xfId="46161" xr:uid="{00000000-0005-0000-0000-00009BB30000}"/>
    <cellStyle name="20% - Accent1 5 2 2 2 4 2" xfId="46162" xr:uid="{00000000-0005-0000-0000-00009CB30000}"/>
    <cellStyle name="20% - Accent1 5 2 2 2 4 2 2" xfId="46163" xr:uid="{00000000-0005-0000-0000-00009DB30000}"/>
    <cellStyle name="20% - Accent1 5 2 2 2 4 2 2 2" xfId="46164" xr:uid="{00000000-0005-0000-0000-00009EB30000}"/>
    <cellStyle name="20% - Accent1 5 2 2 2 4 2 3" xfId="46165" xr:uid="{00000000-0005-0000-0000-00009FB30000}"/>
    <cellStyle name="20% - Accent1 5 2 2 2 4 3" xfId="46166" xr:uid="{00000000-0005-0000-0000-0000A0B30000}"/>
    <cellStyle name="20% - Accent1 5 2 2 2 4 3 2" xfId="46167" xr:uid="{00000000-0005-0000-0000-0000A1B30000}"/>
    <cellStyle name="20% - Accent1 5 2 2 2 4 4" xfId="46168" xr:uid="{00000000-0005-0000-0000-0000A2B30000}"/>
    <cellStyle name="20% - Accent1 5 2 2 2 5" xfId="46169" xr:uid="{00000000-0005-0000-0000-0000A3B30000}"/>
    <cellStyle name="20% - Accent1 5 2 2 2 5 2" xfId="46170" xr:uid="{00000000-0005-0000-0000-0000A4B30000}"/>
    <cellStyle name="20% - Accent1 5 2 2 2 5 2 2" xfId="46171" xr:uid="{00000000-0005-0000-0000-0000A5B30000}"/>
    <cellStyle name="20% - Accent1 5 2 2 2 5 2 2 2" xfId="46172" xr:uid="{00000000-0005-0000-0000-0000A6B30000}"/>
    <cellStyle name="20% - Accent1 5 2 2 2 5 2 3" xfId="46173" xr:uid="{00000000-0005-0000-0000-0000A7B30000}"/>
    <cellStyle name="20% - Accent1 5 2 2 2 5 3" xfId="46174" xr:uid="{00000000-0005-0000-0000-0000A8B30000}"/>
    <cellStyle name="20% - Accent1 5 2 2 2 5 3 2" xfId="46175" xr:uid="{00000000-0005-0000-0000-0000A9B30000}"/>
    <cellStyle name="20% - Accent1 5 2 2 2 5 4" xfId="46176" xr:uid="{00000000-0005-0000-0000-0000AAB30000}"/>
    <cellStyle name="20% - Accent1 5 2 2 2 6" xfId="46177" xr:uid="{00000000-0005-0000-0000-0000ABB30000}"/>
    <cellStyle name="20% - Accent1 5 2 2 2 6 2" xfId="46178" xr:uid="{00000000-0005-0000-0000-0000ACB30000}"/>
    <cellStyle name="20% - Accent1 5 2 2 2 6 2 2" xfId="46179" xr:uid="{00000000-0005-0000-0000-0000ADB30000}"/>
    <cellStyle name="20% - Accent1 5 2 2 2 6 2 2 2" xfId="46180" xr:uid="{00000000-0005-0000-0000-0000AEB30000}"/>
    <cellStyle name="20% - Accent1 5 2 2 2 6 2 3" xfId="46181" xr:uid="{00000000-0005-0000-0000-0000AFB30000}"/>
    <cellStyle name="20% - Accent1 5 2 2 2 6 3" xfId="46182" xr:uid="{00000000-0005-0000-0000-0000B0B30000}"/>
    <cellStyle name="20% - Accent1 5 2 2 2 6 3 2" xfId="46183" xr:uid="{00000000-0005-0000-0000-0000B1B30000}"/>
    <cellStyle name="20% - Accent1 5 2 2 2 6 4" xfId="46184" xr:uid="{00000000-0005-0000-0000-0000B2B30000}"/>
    <cellStyle name="20% - Accent1 5 2 2 2 7" xfId="46185" xr:uid="{00000000-0005-0000-0000-0000B3B30000}"/>
    <cellStyle name="20% - Accent1 5 2 2 2 7 2" xfId="46186" xr:uid="{00000000-0005-0000-0000-0000B4B30000}"/>
    <cellStyle name="20% - Accent1 5 2 2 2 7 2 2" xfId="46187" xr:uid="{00000000-0005-0000-0000-0000B5B30000}"/>
    <cellStyle name="20% - Accent1 5 2 2 2 7 3" xfId="46188" xr:uid="{00000000-0005-0000-0000-0000B6B30000}"/>
    <cellStyle name="20% - Accent1 5 2 2 2 8" xfId="46189" xr:uid="{00000000-0005-0000-0000-0000B7B30000}"/>
    <cellStyle name="20% - Accent1 5 2 2 2 8 2" xfId="46190" xr:uid="{00000000-0005-0000-0000-0000B8B30000}"/>
    <cellStyle name="20% - Accent1 5 2 2 2 8 2 2" xfId="46191" xr:uid="{00000000-0005-0000-0000-0000B9B30000}"/>
    <cellStyle name="20% - Accent1 5 2 2 2 8 3" xfId="46192" xr:uid="{00000000-0005-0000-0000-0000BAB30000}"/>
    <cellStyle name="20% - Accent1 5 2 2 2 9" xfId="46193" xr:uid="{00000000-0005-0000-0000-0000BBB30000}"/>
    <cellStyle name="20% - Accent1 5 2 2 2 9 2" xfId="46194" xr:uid="{00000000-0005-0000-0000-0000BCB30000}"/>
    <cellStyle name="20% - Accent1 5 2 2 3" xfId="46195" xr:uid="{00000000-0005-0000-0000-0000BDB30000}"/>
    <cellStyle name="20% - Accent1 5 2 2 3 10" xfId="46196" xr:uid="{00000000-0005-0000-0000-0000BEB30000}"/>
    <cellStyle name="20% - Accent1 5 2 2 3 10 2" xfId="46197" xr:uid="{00000000-0005-0000-0000-0000BFB30000}"/>
    <cellStyle name="20% - Accent1 5 2 2 3 11" xfId="46198" xr:uid="{00000000-0005-0000-0000-0000C0B30000}"/>
    <cellStyle name="20% - Accent1 5 2 2 3 2" xfId="46199" xr:uid="{00000000-0005-0000-0000-0000C1B30000}"/>
    <cellStyle name="20% - Accent1 5 2 2 3 2 2" xfId="46200" xr:uid="{00000000-0005-0000-0000-0000C2B30000}"/>
    <cellStyle name="20% - Accent1 5 2 2 3 2 2 2" xfId="46201" xr:uid="{00000000-0005-0000-0000-0000C3B30000}"/>
    <cellStyle name="20% - Accent1 5 2 2 3 2 2 2 2" xfId="46202" xr:uid="{00000000-0005-0000-0000-0000C4B30000}"/>
    <cellStyle name="20% - Accent1 5 2 2 3 2 2 2 2 2" xfId="46203" xr:uid="{00000000-0005-0000-0000-0000C5B30000}"/>
    <cellStyle name="20% - Accent1 5 2 2 3 2 2 2 3" xfId="46204" xr:uid="{00000000-0005-0000-0000-0000C6B30000}"/>
    <cellStyle name="20% - Accent1 5 2 2 3 2 2 3" xfId="46205" xr:uid="{00000000-0005-0000-0000-0000C7B30000}"/>
    <cellStyle name="20% - Accent1 5 2 2 3 2 2 3 2" xfId="46206" xr:uid="{00000000-0005-0000-0000-0000C8B30000}"/>
    <cellStyle name="20% - Accent1 5 2 2 3 2 2 4" xfId="46207" xr:uid="{00000000-0005-0000-0000-0000C9B30000}"/>
    <cellStyle name="20% - Accent1 5 2 2 3 2 3" xfId="46208" xr:uid="{00000000-0005-0000-0000-0000CAB30000}"/>
    <cellStyle name="20% - Accent1 5 2 2 3 2 3 2" xfId="46209" xr:uid="{00000000-0005-0000-0000-0000CBB30000}"/>
    <cellStyle name="20% - Accent1 5 2 2 3 2 3 2 2" xfId="46210" xr:uid="{00000000-0005-0000-0000-0000CCB30000}"/>
    <cellStyle name="20% - Accent1 5 2 2 3 2 3 2 2 2" xfId="46211" xr:uid="{00000000-0005-0000-0000-0000CDB30000}"/>
    <cellStyle name="20% - Accent1 5 2 2 3 2 3 2 3" xfId="46212" xr:uid="{00000000-0005-0000-0000-0000CEB30000}"/>
    <cellStyle name="20% - Accent1 5 2 2 3 2 3 3" xfId="46213" xr:uid="{00000000-0005-0000-0000-0000CFB30000}"/>
    <cellStyle name="20% - Accent1 5 2 2 3 2 3 3 2" xfId="46214" xr:uid="{00000000-0005-0000-0000-0000D0B30000}"/>
    <cellStyle name="20% - Accent1 5 2 2 3 2 3 4" xfId="46215" xr:uid="{00000000-0005-0000-0000-0000D1B30000}"/>
    <cellStyle name="20% - Accent1 5 2 2 3 2 4" xfId="46216" xr:uid="{00000000-0005-0000-0000-0000D2B30000}"/>
    <cellStyle name="20% - Accent1 5 2 2 3 2 4 2" xfId="46217" xr:uid="{00000000-0005-0000-0000-0000D3B30000}"/>
    <cellStyle name="20% - Accent1 5 2 2 3 2 4 2 2" xfId="46218" xr:uid="{00000000-0005-0000-0000-0000D4B30000}"/>
    <cellStyle name="20% - Accent1 5 2 2 3 2 4 2 2 2" xfId="46219" xr:uid="{00000000-0005-0000-0000-0000D5B30000}"/>
    <cellStyle name="20% - Accent1 5 2 2 3 2 4 2 3" xfId="46220" xr:uid="{00000000-0005-0000-0000-0000D6B30000}"/>
    <cellStyle name="20% - Accent1 5 2 2 3 2 4 3" xfId="46221" xr:uid="{00000000-0005-0000-0000-0000D7B30000}"/>
    <cellStyle name="20% - Accent1 5 2 2 3 2 4 3 2" xfId="46222" xr:uid="{00000000-0005-0000-0000-0000D8B30000}"/>
    <cellStyle name="20% - Accent1 5 2 2 3 2 4 4" xfId="46223" xr:uid="{00000000-0005-0000-0000-0000D9B30000}"/>
    <cellStyle name="20% - Accent1 5 2 2 3 2 5" xfId="46224" xr:uid="{00000000-0005-0000-0000-0000DAB30000}"/>
    <cellStyle name="20% - Accent1 5 2 2 3 2 5 2" xfId="46225" xr:uid="{00000000-0005-0000-0000-0000DBB30000}"/>
    <cellStyle name="20% - Accent1 5 2 2 3 2 5 2 2" xfId="46226" xr:uid="{00000000-0005-0000-0000-0000DCB30000}"/>
    <cellStyle name="20% - Accent1 5 2 2 3 2 5 3" xfId="46227" xr:uid="{00000000-0005-0000-0000-0000DDB30000}"/>
    <cellStyle name="20% - Accent1 5 2 2 3 2 6" xfId="46228" xr:uid="{00000000-0005-0000-0000-0000DEB30000}"/>
    <cellStyle name="20% - Accent1 5 2 2 3 2 6 2" xfId="46229" xr:uid="{00000000-0005-0000-0000-0000DFB30000}"/>
    <cellStyle name="20% - Accent1 5 2 2 3 2 6 2 2" xfId="46230" xr:uid="{00000000-0005-0000-0000-0000E0B30000}"/>
    <cellStyle name="20% - Accent1 5 2 2 3 2 6 3" xfId="46231" xr:uid="{00000000-0005-0000-0000-0000E1B30000}"/>
    <cellStyle name="20% - Accent1 5 2 2 3 2 7" xfId="46232" xr:uid="{00000000-0005-0000-0000-0000E2B30000}"/>
    <cellStyle name="20% - Accent1 5 2 2 3 2 7 2" xfId="46233" xr:uid="{00000000-0005-0000-0000-0000E3B30000}"/>
    <cellStyle name="20% - Accent1 5 2 2 3 2 8" xfId="46234" xr:uid="{00000000-0005-0000-0000-0000E4B30000}"/>
    <cellStyle name="20% - Accent1 5 2 2 3 2 8 2" xfId="46235" xr:uid="{00000000-0005-0000-0000-0000E5B30000}"/>
    <cellStyle name="20% - Accent1 5 2 2 3 2 9" xfId="46236" xr:uid="{00000000-0005-0000-0000-0000E6B30000}"/>
    <cellStyle name="20% - Accent1 5 2 2 3 3" xfId="46237" xr:uid="{00000000-0005-0000-0000-0000E7B30000}"/>
    <cellStyle name="20% - Accent1 5 2 2 3 3 2" xfId="46238" xr:uid="{00000000-0005-0000-0000-0000E8B30000}"/>
    <cellStyle name="20% - Accent1 5 2 2 3 3 2 2" xfId="46239" xr:uid="{00000000-0005-0000-0000-0000E9B30000}"/>
    <cellStyle name="20% - Accent1 5 2 2 3 3 2 2 2" xfId="46240" xr:uid="{00000000-0005-0000-0000-0000EAB30000}"/>
    <cellStyle name="20% - Accent1 5 2 2 3 3 2 2 2 2" xfId="46241" xr:uid="{00000000-0005-0000-0000-0000EBB30000}"/>
    <cellStyle name="20% - Accent1 5 2 2 3 3 2 2 3" xfId="46242" xr:uid="{00000000-0005-0000-0000-0000ECB30000}"/>
    <cellStyle name="20% - Accent1 5 2 2 3 3 2 3" xfId="46243" xr:uid="{00000000-0005-0000-0000-0000EDB30000}"/>
    <cellStyle name="20% - Accent1 5 2 2 3 3 2 3 2" xfId="46244" xr:uid="{00000000-0005-0000-0000-0000EEB30000}"/>
    <cellStyle name="20% - Accent1 5 2 2 3 3 2 4" xfId="46245" xr:uid="{00000000-0005-0000-0000-0000EFB30000}"/>
    <cellStyle name="20% - Accent1 5 2 2 3 3 3" xfId="46246" xr:uid="{00000000-0005-0000-0000-0000F0B30000}"/>
    <cellStyle name="20% - Accent1 5 2 2 3 3 3 2" xfId="46247" xr:uid="{00000000-0005-0000-0000-0000F1B30000}"/>
    <cellStyle name="20% - Accent1 5 2 2 3 3 3 2 2" xfId="46248" xr:uid="{00000000-0005-0000-0000-0000F2B30000}"/>
    <cellStyle name="20% - Accent1 5 2 2 3 3 3 2 2 2" xfId="46249" xr:uid="{00000000-0005-0000-0000-0000F3B30000}"/>
    <cellStyle name="20% - Accent1 5 2 2 3 3 3 2 3" xfId="46250" xr:uid="{00000000-0005-0000-0000-0000F4B30000}"/>
    <cellStyle name="20% - Accent1 5 2 2 3 3 3 3" xfId="46251" xr:uid="{00000000-0005-0000-0000-0000F5B30000}"/>
    <cellStyle name="20% - Accent1 5 2 2 3 3 3 3 2" xfId="46252" xr:uid="{00000000-0005-0000-0000-0000F6B30000}"/>
    <cellStyle name="20% - Accent1 5 2 2 3 3 3 4" xfId="46253" xr:uid="{00000000-0005-0000-0000-0000F7B30000}"/>
    <cellStyle name="20% - Accent1 5 2 2 3 3 4" xfId="46254" xr:uid="{00000000-0005-0000-0000-0000F8B30000}"/>
    <cellStyle name="20% - Accent1 5 2 2 3 3 4 2" xfId="46255" xr:uid="{00000000-0005-0000-0000-0000F9B30000}"/>
    <cellStyle name="20% - Accent1 5 2 2 3 3 4 2 2" xfId="46256" xr:uid="{00000000-0005-0000-0000-0000FAB30000}"/>
    <cellStyle name="20% - Accent1 5 2 2 3 3 4 2 2 2" xfId="46257" xr:uid="{00000000-0005-0000-0000-0000FBB30000}"/>
    <cellStyle name="20% - Accent1 5 2 2 3 3 4 2 3" xfId="46258" xr:uid="{00000000-0005-0000-0000-0000FCB30000}"/>
    <cellStyle name="20% - Accent1 5 2 2 3 3 4 3" xfId="46259" xr:uid="{00000000-0005-0000-0000-0000FDB30000}"/>
    <cellStyle name="20% - Accent1 5 2 2 3 3 4 3 2" xfId="46260" xr:uid="{00000000-0005-0000-0000-0000FEB30000}"/>
    <cellStyle name="20% - Accent1 5 2 2 3 3 4 4" xfId="46261" xr:uid="{00000000-0005-0000-0000-0000FFB30000}"/>
    <cellStyle name="20% - Accent1 5 2 2 3 3 5" xfId="46262" xr:uid="{00000000-0005-0000-0000-000000B40000}"/>
    <cellStyle name="20% - Accent1 5 2 2 3 3 5 2" xfId="46263" xr:uid="{00000000-0005-0000-0000-000001B40000}"/>
    <cellStyle name="20% - Accent1 5 2 2 3 3 5 2 2" xfId="46264" xr:uid="{00000000-0005-0000-0000-000002B40000}"/>
    <cellStyle name="20% - Accent1 5 2 2 3 3 5 3" xfId="46265" xr:uid="{00000000-0005-0000-0000-000003B40000}"/>
    <cellStyle name="20% - Accent1 5 2 2 3 3 6" xfId="46266" xr:uid="{00000000-0005-0000-0000-000004B40000}"/>
    <cellStyle name="20% - Accent1 5 2 2 3 3 6 2" xfId="46267" xr:uid="{00000000-0005-0000-0000-000005B40000}"/>
    <cellStyle name="20% - Accent1 5 2 2 3 3 6 2 2" xfId="46268" xr:uid="{00000000-0005-0000-0000-000006B40000}"/>
    <cellStyle name="20% - Accent1 5 2 2 3 3 6 3" xfId="46269" xr:uid="{00000000-0005-0000-0000-000007B40000}"/>
    <cellStyle name="20% - Accent1 5 2 2 3 3 7" xfId="46270" xr:uid="{00000000-0005-0000-0000-000008B40000}"/>
    <cellStyle name="20% - Accent1 5 2 2 3 3 7 2" xfId="46271" xr:uid="{00000000-0005-0000-0000-000009B40000}"/>
    <cellStyle name="20% - Accent1 5 2 2 3 3 8" xfId="46272" xr:uid="{00000000-0005-0000-0000-00000AB40000}"/>
    <cellStyle name="20% - Accent1 5 2 2 3 3 8 2" xfId="46273" xr:uid="{00000000-0005-0000-0000-00000BB40000}"/>
    <cellStyle name="20% - Accent1 5 2 2 3 3 9" xfId="46274" xr:uid="{00000000-0005-0000-0000-00000CB40000}"/>
    <cellStyle name="20% - Accent1 5 2 2 3 4" xfId="46275" xr:uid="{00000000-0005-0000-0000-00000DB40000}"/>
    <cellStyle name="20% - Accent1 5 2 2 3 4 2" xfId="46276" xr:uid="{00000000-0005-0000-0000-00000EB40000}"/>
    <cellStyle name="20% - Accent1 5 2 2 3 4 2 2" xfId="46277" xr:uid="{00000000-0005-0000-0000-00000FB40000}"/>
    <cellStyle name="20% - Accent1 5 2 2 3 4 2 2 2" xfId="46278" xr:uid="{00000000-0005-0000-0000-000010B40000}"/>
    <cellStyle name="20% - Accent1 5 2 2 3 4 2 3" xfId="46279" xr:uid="{00000000-0005-0000-0000-000011B40000}"/>
    <cellStyle name="20% - Accent1 5 2 2 3 4 3" xfId="46280" xr:uid="{00000000-0005-0000-0000-000012B40000}"/>
    <cellStyle name="20% - Accent1 5 2 2 3 4 3 2" xfId="46281" xr:uid="{00000000-0005-0000-0000-000013B40000}"/>
    <cellStyle name="20% - Accent1 5 2 2 3 4 4" xfId="46282" xr:uid="{00000000-0005-0000-0000-000014B40000}"/>
    <cellStyle name="20% - Accent1 5 2 2 3 5" xfId="46283" xr:uid="{00000000-0005-0000-0000-000015B40000}"/>
    <cellStyle name="20% - Accent1 5 2 2 3 5 2" xfId="46284" xr:uid="{00000000-0005-0000-0000-000016B40000}"/>
    <cellStyle name="20% - Accent1 5 2 2 3 5 2 2" xfId="46285" xr:uid="{00000000-0005-0000-0000-000017B40000}"/>
    <cellStyle name="20% - Accent1 5 2 2 3 5 2 2 2" xfId="46286" xr:uid="{00000000-0005-0000-0000-000018B40000}"/>
    <cellStyle name="20% - Accent1 5 2 2 3 5 2 3" xfId="46287" xr:uid="{00000000-0005-0000-0000-000019B40000}"/>
    <cellStyle name="20% - Accent1 5 2 2 3 5 3" xfId="46288" xr:uid="{00000000-0005-0000-0000-00001AB40000}"/>
    <cellStyle name="20% - Accent1 5 2 2 3 5 3 2" xfId="46289" xr:uid="{00000000-0005-0000-0000-00001BB40000}"/>
    <cellStyle name="20% - Accent1 5 2 2 3 5 4" xfId="46290" xr:uid="{00000000-0005-0000-0000-00001CB40000}"/>
    <cellStyle name="20% - Accent1 5 2 2 3 6" xfId="46291" xr:uid="{00000000-0005-0000-0000-00001DB40000}"/>
    <cellStyle name="20% - Accent1 5 2 2 3 6 2" xfId="46292" xr:uid="{00000000-0005-0000-0000-00001EB40000}"/>
    <cellStyle name="20% - Accent1 5 2 2 3 6 2 2" xfId="46293" xr:uid="{00000000-0005-0000-0000-00001FB40000}"/>
    <cellStyle name="20% - Accent1 5 2 2 3 6 2 2 2" xfId="46294" xr:uid="{00000000-0005-0000-0000-000020B40000}"/>
    <cellStyle name="20% - Accent1 5 2 2 3 6 2 3" xfId="46295" xr:uid="{00000000-0005-0000-0000-000021B40000}"/>
    <cellStyle name="20% - Accent1 5 2 2 3 6 3" xfId="46296" xr:uid="{00000000-0005-0000-0000-000022B40000}"/>
    <cellStyle name="20% - Accent1 5 2 2 3 6 3 2" xfId="46297" xr:uid="{00000000-0005-0000-0000-000023B40000}"/>
    <cellStyle name="20% - Accent1 5 2 2 3 6 4" xfId="46298" xr:uid="{00000000-0005-0000-0000-000024B40000}"/>
    <cellStyle name="20% - Accent1 5 2 2 3 7" xfId="46299" xr:uid="{00000000-0005-0000-0000-000025B40000}"/>
    <cellStyle name="20% - Accent1 5 2 2 3 7 2" xfId="46300" xr:uid="{00000000-0005-0000-0000-000026B40000}"/>
    <cellStyle name="20% - Accent1 5 2 2 3 7 2 2" xfId="46301" xr:uid="{00000000-0005-0000-0000-000027B40000}"/>
    <cellStyle name="20% - Accent1 5 2 2 3 7 3" xfId="46302" xr:uid="{00000000-0005-0000-0000-000028B40000}"/>
    <cellStyle name="20% - Accent1 5 2 2 3 8" xfId="46303" xr:uid="{00000000-0005-0000-0000-000029B40000}"/>
    <cellStyle name="20% - Accent1 5 2 2 3 8 2" xfId="46304" xr:uid="{00000000-0005-0000-0000-00002AB40000}"/>
    <cellStyle name="20% - Accent1 5 2 2 3 8 2 2" xfId="46305" xr:uid="{00000000-0005-0000-0000-00002BB40000}"/>
    <cellStyle name="20% - Accent1 5 2 2 3 8 3" xfId="46306" xr:uid="{00000000-0005-0000-0000-00002CB40000}"/>
    <cellStyle name="20% - Accent1 5 2 2 3 9" xfId="46307" xr:uid="{00000000-0005-0000-0000-00002DB40000}"/>
    <cellStyle name="20% - Accent1 5 2 2 3 9 2" xfId="46308" xr:uid="{00000000-0005-0000-0000-00002EB40000}"/>
    <cellStyle name="20% - Accent1 5 2 2 4" xfId="46309" xr:uid="{00000000-0005-0000-0000-00002FB40000}"/>
    <cellStyle name="20% - Accent1 5 2 2 4 10" xfId="46310" xr:uid="{00000000-0005-0000-0000-000030B40000}"/>
    <cellStyle name="20% - Accent1 5 2 2 4 10 2" xfId="46311" xr:uid="{00000000-0005-0000-0000-000031B40000}"/>
    <cellStyle name="20% - Accent1 5 2 2 4 11" xfId="46312" xr:uid="{00000000-0005-0000-0000-000032B40000}"/>
    <cellStyle name="20% - Accent1 5 2 2 4 2" xfId="46313" xr:uid="{00000000-0005-0000-0000-000033B40000}"/>
    <cellStyle name="20% - Accent1 5 2 2 4 2 2" xfId="46314" xr:uid="{00000000-0005-0000-0000-000034B40000}"/>
    <cellStyle name="20% - Accent1 5 2 2 4 2 2 2" xfId="46315" xr:uid="{00000000-0005-0000-0000-000035B40000}"/>
    <cellStyle name="20% - Accent1 5 2 2 4 2 2 2 2" xfId="46316" xr:uid="{00000000-0005-0000-0000-000036B40000}"/>
    <cellStyle name="20% - Accent1 5 2 2 4 2 2 2 2 2" xfId="46317" xr:uid="{00000000-0005-0000-0000-000037B40000}"/>
    <cellStyle name="20% - Accent1 5 2 2 4 2 2 2 3" xfId="46318" xr:uid="{00000000-0005-0000-0000-000038B40000}"/>
    <cellStyle name="20% - Accent1 5 2 2 4 2 2 3" xfId="46319" xr:uid="{00000000-0005-0000-0000-000039B40000}"/>
    <cellStyle name="20% - Accent1 5 2 2 4 2 2 3 2" xfId="46320" xr:uid="{00000000-0005-0000-0000-00003AB40000}"/>
    <cellStyle name="20% - Accent1 5 2 2 4 2 2 4" xfId="46321" xr:uid="{00000000-0005-0000-0000-00003BB40000}"/>
    <cellStyle name="20% - Accent1 5 2 2 4 2 3" xfId="46322" xr:uid="{00000000-0005-0000-0000-00003CB40000}"/>
    <cellStyle name="20% - Accent1 5 2 2 4 2 3 2" xfId="46323" xr:uid="{00000000-0005-0000-0000-00003DB40000}"/>
    <cellStyle name="20% - Accent1 5 2 2 4 2 3 2 2" xfId="46324" xr:uid="{00000000-0005-0000-0000-00003EB40000}"/>
    <cellStyle name="20% - Accent1 5 2 2 4 2 3 2 2 2" xfId="46325" xr:uid="{00000000-0005-0000-0000-00003FB40000}"/>
    <cellStyle name="20% - Accent1 5 2 2 4 2 3 2 3" xfId="46326" xr:uid="{00000000-0005-0000-0000-000040B40000}"/>
    <cellStyle name="20% - Accent1 5 2 2 4 2 3 3" xfId="46327" xr:uid="{00000000-0005-0000-0000-000041B40000}"/>
    <cellStyle name="20% - Accent1 5 2 2 4 2 3 3 2" xfId="46328" xr:uid="{00000000-0005-0000-0000-000042B40000}"/>
    <cellStyle name="20% - Accent1 5 2 2 4 2 3 4" xfId="46329" xr:uid="{00000000-0005-0000-0000-000043B40000}"/>
    <cellStyle name="20% - Accent1 5 2 2 4 2 4" xfId="46330" xr:uid="{00000000-0005-0000-0000-000044B40000}"/>
    <cellStyle name="20% - Accent1 5 2 2 4 2 4 2" xfId="46331" xr:uid="{00000000-0005-0000-0000-000045B40000}"/>
    <cellStyle name="20% - Accent1 5 2 2 4 2 4 2 2" xfId="46332" xr:uid="{00000000-0005-0000-0000-000046B40000}"/>
    <cellStyle name="20% - Accent1 5 2 2 4 2 4 2 2 2" xfId="46333" xr:uid="{00000000-0005-0000-0000-000047B40000}"/>
    <cellStyle name="20% - Accent1 5 2 2 4 2 4 2 3" xfId="46334" xr:uid="{00000000-0005-0000-0000-000048B40000}"/>
    <cellStyle name="20% - Accent1 5 2 2 4 2 4 3" xfId="46335" xr:uid="{00000000-0005-0000-0000-000049B40000}"/>
    <cellStyle name="20% - Accent1 5 2 2 4 2 4 3 2" xfId="46336" xr:uid="{00000000-0005-0000-0000-00004AB40000}"/>
    <cellStyle name="20% - Accent1 5 2 2 4 2 4 4" xfId="46337" xr:uid="{00000000-0005-0000-0000-00004BB40000}"/>
    <cellStyle name="20% - Accent1 5 2 2 4 2 5" xfId="46338" xr:uid="{00000000-0005-0000-0000-00004CB40000}"/>
    <cellStyle name="20% - Accent1 5 2 2 4 2 5 2" xfId="46339" xr:uid="{00000000-0005-0000-0000-00004DB40000}"/>
    <cellStyle name="20% - Accent1 5 2 2 4 2 5 2 2" xfId="46340" xr:uid="{00000000-0005-0000-0000-00004EB40000}"/>
    <cellStyle name="20% - Accent1 5 2 2 4 2 5 3" xfId="46341" xr:uid="{00000000-0005-0000-0000-00004FB40000}"/>
    <cellStyle name="20% - Accent1 5 2 2 4 2 6" xfId="46342" xr:uid="{00000000-0005-0000-0000-000050B40000}"/>
    <cellStyle name="20% - Accent1 5 2 2 4 2 6 2" xfId="46343" xr:uid="{00000000-0005-0000-0000-000051B40000}"/>
    <cellStyle name="20% - Accent1 5 2 2 4 2 6 2 2" xfId="46344" xr:uid="{00000000-0005-0000-0000-000052B40000}"/>
    <cellStyle name="20% - Accent1 5 2 2 4 2 6 3" xfId="46345" xr:uid="{00000000-0005-0000-0000-000053B40000}"/>
    <cellStyle name="20% - Accent1 5 2 2 4 2 7" xfId="46346" xr:uid="{00000000-0005-0000-0000-000054B40000}"/>
    <cellStyle name="20% - Accent1 5 2 2 4 2 7 2" xfId="46347" xr:uid="{00000000-0005-0000-0000-000055B40000}"/>
    <cellStyle name="20% - Accent1 5 2 2 4 2 8" xfId="46348" xr:uid="{00000000-0005-0000-0000-000056B40000}"/>
    <cellStyle name="20% - Accent1 5 2 2 4 2 8 2" xfId="46349" xr:uid="{00000000-0005-0000-0000-000057B40000}"/>
    <cellStyle name="20% - Accent1 5 2 2 4 2 9" xfId="46350" xr:uid="{00000000-0005-0000-0000-000058B40000}"/>
    <cellStyle name="20% - Accent1 5 2 2 4 3" xfId="46351" xr:uid="{00000000-0005-0000-0000-000059B40000}"/>
    <cellStyle name="20% - Accent1 5 2 2 4 3 2" xfId="46352" xr:uid="{00000000-0005-0000-0000-00005AB40000}"/>
    <cellStyle name="20% - Accent1 5 2 2 4 3 2 2" xfId="46353" xr:uid="{00000000-0005-0000-0000-00005BB40000}"/>
    <cellStyle name="20% - Accent1 5 2 2 4 3 2 2 2" xfId="46354" xr:uid="{00000000-0005-0000-0000-00005CB40000}"/>
    <cellStyle name="20% - Accent1 5 2 2 4 3 2 2 2 2" xfId="46355" xr:uid="{00000000-0005-0000-0000-00005DB40000}"/>
    <cellStyle name="20% - Accent1 5 2 2 4 3 2 2 3" xfId="46356" xr:uid="{00000000-0005-0000-0000-00005EB40000}"/>
    <cellStyle name="20% - Accent1 5 2 2 4 3 2 3" xfId="46357" xr:uid="{00000000-0005-0000-0000-00005FB40000}"/>
    <cellStyle name="20% - Accent1 5 2 2 4 3 2 3 2" xfId="46358" xr:uid="{00000000-0005-0000-0000-000060B40000}"/>
    <cellStyle name="20% - Accent1 5 2 2 4 3 2 4" xfId="46359" xr:uid="{00000000-0005-0000-0000-000061B40000}"/>
    <cellStyle name="20% - Accent1 5 2 2 4 3 3" xfId="46360" xr:uid="{00000000-0005-0000-0000-000062B40000}"/>
    <cellStyle name="20% - Accent1 5 2 2 4 3 3 2" xfId="46361" xr:uid="{00000000-0005-0000-0000-000063B40000}"/>
    <cellStyle name="20% - Accent1 5 2 2 4 3 3 2 2" xfId="46362" xr:uid="{00000000-0005-0000-0000-000064B40000}"/>
    <cellStyle name="20% - Accent1 5 2 2 4 3 3 2 2 2" xfId="46363" xr:uid="{00000000-0005-0000-0000-000065B40000}"/>
    <cellStyle name="20% - Accent1 5 2 2 4 3 3 2 3" xfId="46364" xr:uid="{00000000-0005-0000-0000-000066B40000}"/>
    <cellStyle name="20% - Accent1 5 2 2 4 3 3 3" xfId="46365" xr:uid="{00000000-0005-0000-0000-000067B40000}"/>
    <cellStyle name="20% - Accent1 5 2 2 4 3 3 3 2" xfId="46366" xr:uid="{00000000-0005-0000-0000-000068B40000}"/>
    <cellStyle name="20% - Accent1 5 2 2 4 3 3 4" xfId="46367" xr:uid="{00000000-0005-0000-0000-000069B40000}"/>
    <cellStyle name="20% - Accent1 5 2 2 4 3 4" xfId="46368" xr:uid="{00000000-0005-0000-0000-00006AB40000}"/>
    <cellStyle name="20% - Accent1 5 2 2 4 3 4 2" xfId="46369" xr:uid="{00000000-0005-0000-0000-00006BB40000}"/>
    <cellStyle name="20% - Accent1 5 2 2 4 3 4 2 2" xfId="46370" xr:uid="{00000000-0005-0000-0000-00006CB40000}"/>
    <cellStyle name="20% - Accent1 5 2 2 4 3 4 2 2 2" xfId="46371" xr:uid="{00000000-0005-0000-0000-00006DB40000}"/>
    <cellStyle name="20% - Accent1 5 2 2 4 3 4 2 3" xfId="46372" xr:uid="{00000000-0005-0000-0000-00006EB40000}"/>
    <cellStyle name="20% - Accent1 5 2 2 4 3 4 3" xfId="46373" xr:uid="{00000000-0005-0000-0000-00006FB40000}"/>
    <cellStyle name="20% - Accent1 5 2 2 4 3 4 3 2" xfId="46374" xr:uid="{00000000-0005-0000-0000-000070B40000}"/>
    <cellStyle name="20% - Accent1 5 2 2 4 3 4 4" xfId="46375" xr:uid="{00000000-0005-0000-0000-000071B40000}"/>
    <cellStyle name="20% - Accent1 5 2 2 4 3 5" xfId="46376" xr:uid="{00000000-0005-0000-0000-000072B40000}"/>
    <cellStyle name="20% - Accent1 5 2 2 4 3 5 2" xfId="46377" xr:uid="{00000000-0005-0000-0000-000073B40000}"/>
    <cellStyle name="20% - Accent1 5 2 2 4 3 5 2 2" xfId="46378" xr:uid="{00000000-0005-0000-0000-000074B40000}"/>
    <cellStyle name="20% - Accent1 5 2 2 4 3 5 3" xfId="46379" xr:uid="{00000000-0005-0000-0000-000075B40000}"/>
    <cellStyle name="20% - Accent1 5 2 2 4 3 6" xfId="46380" xr:uid="{00000000-0005-0000-0000-000076B40000}"/>
    <cellStyle name="20% - Accent1 5 2 2 4 3 6 2" xfId="46381" xr:uid="{00000000-0005-0000-0000-000077B40000}"/>
    <cellStyle name="20% - Accent1 5 2 2 4 3 6 2 2" xfId="46382" xr:uid="{00000000-0005-0000-0000-000078B40000}"/>
    <cellStyle name="20% - Accent1 5 2 2 4 3 6 3" xfId="46383" xr:uid="{00000000-0005-0000-0000-000079B40000}"/>
    <cellStyle name="20% - Accent1 5 2 2 4 3 7" xfId="46384" xr:uid="{00000000-0005-0000-0000-00007AB40000}"/>
    <cellStyle name="20% - Accent1 5 2 2 4 3 7 2" xfId="46385" xr:uid="{00000000-0005-0000-0000-00007BB40000}"/>
    <cellStyle name="20% - Accent1 5 2 2 4 3 8" xfId="46386" xr:uid="{00000000-0005-0000-0000-00007CB40000}"/>
    <cellStyle name="20% - Accent1 5 2 2 4 3 8 2" xfId="46387" xr:uid="{00000000-0005-0000-0000-00007DB40000}"/>
    <cellStyle name="20% - Accent1 5 2 2 4 3 9" xfId="46388" xr:uid="{00000000-0005-0000-0000-00007EB40000}"/>
    <cellStyle name="20% - Accent1 5 2 2 4 4" xfId="46389" xr:uid="{00000000-0005-0000-0000-00007FB40000}"/>
    <cellStyle name="20% - Accent1 5 2 2 4 4 2" xfId="46390" xr:uid="{00000000-0005-0000-0000-000080B40000}"/>
    <cellStyle name="20% - Accent1 5 2 2 4 4 2 2" xfId="46391" xr:uid="{00000000-0005-0000-0000-000081B40000}"/>
    <cellStyle name="20% - Accent1 5 2 2 4 4 2 2 2" xfId="46392" xr:uid="{00000000-0005-0000-0000-000082B40000}"/>
    <cellStyle name="20% - Accent1 5 2 2 4 4 2 3" xfId="46393" xr:uid="{00000000-0005-0000-0000-000083B40000}"/>
    <cellStyle name="20% - Accent1 5 2 2 4 4 3" xfId="46394" xr:uid="{00000000-0005-0000-0000-000084B40000}"/>
    <cellStyle name="20% - Accent1 5 2 2 4 4 3 2" xfId="46395" xr:uid="{00000000-0005-0000-0000-000085B40000}"/>
    <cellStyle name="20% - Accent1 5 2 2 4 4 4" xfId="46396" xr:uid="{00000000-0005-0000-0000-000086B40000}"/>
    <cellStyle name="20% - Accent1 5 2 2 4 5" xfId="46397" xr:uid="{00000000-0005-0000-0000-000087B40000}"/>
    <cellStyle name="20% - Accent1 5 2 2 4 5 2" xfId="46398" xr:uid="{00000000-0005-0000-0000-000088B40000}"/>
    <cellStyle name="20% - Accent1 5 2 2 4 5 2 2" xfId="46399" xr:uid="{00000000-0005-0000-0000-000089B40000}"/>
    <cellStyle name="20% - Accent1 5 2 2 4 5 2 2 2" xfId="46400" xr:uid="{00000000-0005-0000-0000-00008AB40000}"/>
    <cellStyle name="20% - Accent1 5 2 2 4 5 2 3" xfId="46401" xr:uid="{00000000-0005-0000-0000-00008BB40000}"/>
    <cellStyle name="20% - Accent1 5 2 2 4 5 3" xfId="46402" xr:uid="{00000000-0005-0000-0000-00008CB40000}"/>
    <cellStyle name="20% - Accent1 5 2 2 4 5 3 2" xfId="46403" xr:uid="{00000000-0005-0000-0000-00008DB40000}"/>
    <cellStyle name="20% - Accent1 5 2 2 4 5 4" xfId="46404" xr:uid="{00000000-0005-0000-0000-00008EB40000}"/>
    <cellStyle name="20% - Accent1 5 2 2 4 6" xfId="46405" xr:uid="{00000000-0005-0000-0000-00008FB40000}"/>
    <cellStyle name="20% - Accent1 5 2 2 4 6 2" xfId="46406" xr:uid="{00000000-0005-0000-0000-000090B40000}"/>
    <cellStyle name="20% - Accent1 5 2 2 4 6 2 2" xfId="46407" xr:uid="{00000000-0005-0000-0000-000091B40000}"/>
    <cellStyle name="20% - Accent1 5 2 2 4 6 2 2 2" xfId="46408" xr:uid="{00000000-0005-0000-0000-000092B40000}"/>
    <cellStyle name="20% - Accent1 5 2 2 4 6 2 3" xfId="46409" xr:uid="{00000000-0005-0000-0000-000093B40000}"/>
    <cellStyle name="20% - Accent1 5 2 2 4 6 3" xfId="46410" xr:uid="{00000000-0005-0000-0000-000094B40000}"/>
    <cellStyle name="20% - Accent1 5 2 2 4 6 3 2" xfId="46411" xr:uid="{00000000-0005-0000-0000-000095B40000}"/>
    <cellStyle name="20% - Accent1 5 2 2 4 6 4" xfId="46412" xr:uid="{00000000-0005-0000-0000-000096B40000}"/>
    <cellStyle name="20% - Accent1 5 2 2 4 7" xfId="46413" xr:uid="{00000000-0005-0000-0000-000097B40000}"/>
    <cellStyle name="20% - Accent1 5 2 2 4 7 2" xfId="46414" xr:uid="{00000000-0005-0000-0000-000098B40000}"/>
    <cellStyle name="20% - Accent1 5 2 2 4 7 2 2" xfId="46415" xr:uid="{00000000-0005-0000-0000-000099B40000}"/>
    <cellStyle name="20% - Accent1 5 2 2 4 7 3" xfId="46416" xr:uid="{00000000-0005-0000-0000-00009AB40000}"/>
    <cellStyle name="20% - Accent1 5 2 2 4 8" xfId="46417" xr:uid="{00000000-0005-0000-0000-00009BB40000}"/>
    <cellStyle name="20% - Accent1 5 2 2 4 8 2" xfId="46418" xr:uid="{00000000-0005-0000-0000-00009CB40000}"/>
    <cellStyle name="20% - Accent1 5 2 2 4 8 2 2" xfId="46419" xr:uid="{00000000-0005-0000-0000-00009DB40000}"/>
    <cellStyle name="20% - Accent1 5 2 2 4 8 3" xfId="46420" xr:uid="{00000000-0005-0000-0000-00009EB40000}"/>
    <cellStyle name="20% - Accent1 5 2 2 4 9" xfId="46421" xr:uid="{00000000-0005-0000-0000-00009FB40000}"/>
    <cellStyle name="20% - Accent1 5 2 2 4 9 2" xfId="46422" xr:uid="{00000000-0005-0000-0000-0000A0B40000}"/>
    <cellStyle name="20% - Accent1 5 2 2 5" xfId="46423" xr:uid="{00000000-0005-0000-0000-0000A1B40000}"/>
    <cellStyle name="20% - Accent1 5 2 2 5 2" xfId="46424" xr:uid="{00000000-0005-0000-0000-0000A2B40000}"/>
    <cellStyle name="20% - Accent1 5 2 2 5 2 2" xfId="46425" xr:uid="{00000000-0005-0000-0000-0000A3B40000}"/>
    <cellStyle name="20% - Accent1 5 2 2 5 2 2 2" xfId="46426" xr:uid="{00000000-0005-0000-0000-0000A4B40000}"/>
    <cellStyle name="20% - Accent1 5 2 2 5 2 2 2 2" xfId="46427" xr:uid="{00000000-0005-0000-0000-0000A5B40000}"/>
    <cellStyle name="20% - Accent1 5 2 2 5 2 2 3" xfId="46428" xr:uid="{00000000-0005-0000-0000-0000A6B40000}"/>
    <cellStyle name="20% - Accent1 5 2 2 5 2 3" xfId="46429" xr:uid="{00000000-0005-0000-0000-0000A7B40000}"/>
    <cellStyle name="20% - Accent1 5 2 2 5 2 3 2" xfId="46430" xr:uid="{00000000-0005-0000-0000-0000A8B40000}"/>
    <cellStyle name="20% - Accent1 5 2 2 5 2 4" xfId="46431" xr:uid="{00000000-0005-0000-0000-0000A9B40000}"/>
    <cellStyle name="20% - Accent1 5 2 2 5 3" xfId="46432" xr:uid="{00000000-0005-0000-0000-0000AAB40000}"/>
    <cellStyle name="20% - Accent1 5 2 2 5 3 2" xfId="46433" xr:uid="{00000000-0005-0000-0000-0000ABB40000}"/>
    <cellStyle name="20% - Accent1 5 2 2 5 3 2 2" xfId="46434" xr:uid="{00000000-0005-0000-0000-0000ACB40000}"/>
    <cellStyle name="20% - Accent1 5 2 2 5 3 2 2 2" xfId="46435" xr:uid="{00000000-0005-0000-0000-0000ADB40000}"/>
    <cellStyle name="20% - Accent1 5 2 2 5 3 2 3" xfId="46436" xr:uid="{00000000-0005-0000-0000-0000AEB40000}"/>
    <cellStyle name="20% - Accent1 5 2 2 5 3 3" xfId="46437" xr:uid="{00000000-0005-0000-0000-0000AFB40000}"/>
    <cellStyle name="20% - Accent1 5 2 2 5 3 3 2" xfId="46438" xr:uid="{00000000-0005-0000-0000-0000B0B40000}"/>
    <cellStyle name="20% - Accent1 5 2 2 5 3 4" xfId="46439" xr:uid="{00000000-0005-0000-0000-0000B1B40000}"/>
    <cellStyle name="20% - Accent1 5 2 2 5 4" xfId="46440" xr:uid="{00000000-0005-0000-0000-0000B2B40000}"/>
    <cellStyle name="20% - Accent1 5 2 2 5 4 2" xfId="46441" xr:uid="{00000000-0005-0000-0000-0000B3B40000}"/>
    <cellStyle name="20% - Accent1 5 2 2 5 4 2 2" xfId="46442" xr:uid="{00000000-0005-0000-0000-0000B4B40000}"/>
    <cellStyle name="20% - Accent1 5 2 2 5 4 2 2 2" xfId="46443" xr:uid="{00000000-0005-0000-0000-0000B5B40000}"/>
    <cellStyle name="20% - Accent1 5 2 2 5 4 2 3" xfId="46444" xr:uid="{00000000-0005-0000-0000-0000B6B40000}"/>
    <cellStyle name="20% - Accent1 5 2 2 5 4 3" xfId="46445" xr:uid="{00000000-0005-0000-0000-0000B7B40000}"/>
    <cellStyle name="20% - Accent1 5 2 2 5 4 3 2" xfId="46446" xr:uid="{00000000-0005-0000-0000-0000B8B40000}"/>
    <cellStyle name="20% - Accent1 5 2 2 5 4 4" xfId="46447" xr:uid="{00000000-0005-0000-0000-0000B9B40000}"/>
    <cellStyle name="20% - Accent1 5 2 2 5 5" xfId="46448" xr:uid="{00000000-0005-0000-0000-0000BAB40000}"/>
    <cellStyle name="20% - Accent1 5 2 2 5 5 2" xfId="46449" xr:uid="{00000000-0005-0000-0000-0000BBB40000}"/>
    <cellStyle name="20% - Accent1 5 2 2 5 5 2 2" xfId="46450" xr:uid="{00000000-0005-0000-0000-0000BCB40000}"/>
    <cellStyle name="20% - Accent1 5 2 2 5 5 3" xfId="46451" xr:uid="{00000000-0005-0000-0000-0000BDB40000}"/>
    <cellStyle name="20% - Accent1 5 2 2 5 6" xfId="46452" xr:uid="{00000000-0005-0000-0000-0000BEB40000}"/>
    <cellStyle name="20% - Accent1 5 2 2 5 6 2" xfId="46453" xr:uid="{00000000-0005-0000-0000-0000BFB40000}"/>
    <cellStyle name="20% - Accent1 5 2 2 5 6 2 2" xfId="46454" xr:uid="{00000000-0005-0000-0000-0000C0B40000}"/>
    <cellStyle name="20% - Accent1 5 2 2 5 6 3" xfId="46455" xr:uid="{00000000-0005-0000-0000-0000C1B40000}"/>
    <cellStyle name="20% - Accent1 5 2 2 5 7" xfId="46456" xr:uid="{00000000-0005-0000-0000-0000C2B40000}"/>
    <cellStyle name="20% - Accent1 5 2 2 5 7 2" xfId="46457" xr:uid="{00000000-0005-0000-0000-0000C3B40000}"/>
    <cellStyle name="20% - Accent1 5 2 2 5 8" xfId="46458" xr:uid="{00000000-0005-0000-0000-0000C4B40000}"/>
    <cellStyle name="20% - Accent1 5 2 2 5 8 2" xfId="46459" xr:uid="{00000000-0005-0000-0000-0000C5B40000}"/>
    <cellStyle name="20% - Accent1 5 2 2 5 9" xfId="46460" xr:uid="{00000000-0005-0000-0000-0000C6B40000}"/>
    <cellStyle name="20% - Accent1 5 2 2 6" xfId="46461" xr:uid="{00000000-0005-0000-0000-0000C7B40000}"/>
    <cellStyle name="20% - Accent1 5 2 2 6 2" xfId="46462" xr:uid="{00000000-0005-0000-0000-0000C8B40000}"/>
    <cellStyle name="20% - Accent1 5 2 2 6 2 2" xfId="46463" xr:uid="{00000000-0005-0000-0000-0000C9B40000}"/>
    <cellStyle name="20% - Accent1 5 2 2 6 2 2 2" xfId="46464" xr:uid="{00000000-0005-0000-0000-0000CAB40000}"/>
    <cellStyle name="20% - Accent1 5 2 2 6 2 2 2 2" xfId="46465" xr:uid="{00000000-0005-0000-0000-0000CBB40000}"/>
    <cellStyle name="20% - Accent1 5 2 2 6 2 2 3" xfId="46466" xr:uid="{00000000-0005-0000-0000-0000CCB40000}"/>
    <cellStyle name="20% - Accent1 5 2 2 6 2 3" xfId="46467" xr:uid="{00000000-0005-0000-0000-0000CDB40000}"/>
    <cellStyle name="20% - Accent1 5 2 2 6 2 3 2" xfId="46468" xr:uid="{00000000-0005-0000-0000-0000CEB40000}"/>
    <cellStyle name="20% - Accent1 5 2 2 6 2 4" xfId="46469" xr:uid="{00000000-0005-0000-0000-0000CFB40000}"/>
    <cellStyle name="20% - Accent1 5 2 2 6 3" xfId="46470" xr:uid="{00000000-0005-0000-0000-0000D0B40000}"/>
    <cellStyle name="20% - Accent1 5 2 2 6 3 2" xfId="46471" xr:uid="{00000000-0005-0000-0000-0000D1B40000}"/>
    <cellStyle name="20% - Accent1 5 2 2 6 3 2 2" xfId="46472" xr:uid="{00000000-0005-0000-0000-0000D2B40000}"/>
    <cellStyle name="20% - Accent1 5 2 2 6 3 2 2 2" xfId="46473" xr:uid="{00000000-0005-0000-0000-0000D3B40000}"/>
    <cellStyle name="20% - Accent1 5 2 2 6 3 2 3" xfId="46474" xr:uid="{00000000-0005-0000-0000-0000D4B40000}"/>
    <cellStyle name="20% - Accent1 5 2 2 6 3 3" xfId="46475" xr:uid="{00000000-0005-0000-0000-0000D5B40000}"/>
    <cellStyle name="20% - Accent1 5 2 2 6 3 3 2" xfId="46476" xr:uid="{00000000-0005-0000-0000-0000D6B40000}"/>
    <cellStyle name="20% - Accent1 5 2 2 6 3 4" xfId="46477" xr:uid="{00000000-0005-0000-0000-0000D7B40000}"/>
    <cellStyle name="20% - Accent1 5 2 2 6 4" xfId="46478" xr:uid="{00000000-0005-0000-0000-0000D8B40000}"/>
    <cellStyle name="20% - Accent1 5 2 2 6 4 2" xfId="46479" xr:uid="{00000000-0005-0000-0000-0000D9B40000}"/>
    <cellStyle name="20% - Accent1 5 2 2 6 4 2 2" xfId="46480" xr:uid="{00000000-0005-0000-0000-0000DAB40000}"/>
    <cellStyle name="20% - Accent1 5 2 2 6 4 2 2 2" xfId="46481" xr:uid="{00000000-0005-0000-0000-0000DBB40000}"/>
    <cellStyle name="20% - Accent1 5 2 2 6 4 2 3" xfId="46482" xr:uid="{00000000-0005-0000-0000-0000DCB40000}"/>
    <cellStyle name="20% - Accent1 5 2 2 6 4 3" xfId="46483" xr:uid="{00000000-0005-0000-0000-0000DDB40000}"/>
    <cellStyle name="20% - Accent1 5 2 2 6 4 3 2" xfId="46484" xr:uid="{00000000-0005-0000-0000-0000DEB40000}"/>
    <cellStyle name="20% - Accent1 5 2 2 6 4 4" xfId="46485" xr:uid="{00000000-0005-0000-0000-0000DFB40000}"/>
    <cellStyle name="20% - Accent1 5 2 2 6 5" xfId="46486" xr:uid="{00000000-0005-0000-0000-0000E0B40000}"/>
    <cellStyle name="20% - Accent1 5 2 2 6 5 2" xfId="46487" xr:uid="{00000000-0005-0000-0000-0000E1B40000}"/>
    <cellStyle name="20% - Accent1 5 2 2 6 5 2 2" xfId="46488" xr:uid="{00000000-0005-0000-0000-0000E2B40000}"/>
    <cellStyle name="20% - Accent1 5 2 2 6 5 3" xfId="46489" xr:uid="{00000000-0005-0000-0000-0000E3B40000}"/>
    <cellStyle name="20% - Accent1 5 2 2 6 6" xfId="46490" xr:uid="{00000000-0005-0000-0000-0000E4B40000}"/>
    <cellStyle name="20% - Accent1 5 2 2 6 6 2" xfId="46491" xr:uid="{00000000-0005-0000-0000-0000E5B40000}"/>
    <cellStyle name="20% - Accent1 5 2 2 6 6 2 2" xfId="46492" xr:uid="{00000000-0005-0000-0000-0000E6B40000}"/>
    <cellStyle name="20% - Accent1 5 2 2 6 6 3" xfId="46493" xr:uid="{00000000-0005-0000-0000-0000E7B40000}"/>
    <cellStyle name="20% - Accent1 5 2 2 6 7" xfId="46494" xr:uid="{00000000-0005-0000-0000-0000E8B40000}"/>
    <cellStyle name="20% - Accent1 5 2 2 6 7 2" xfId="46495" xr:uid="{00000000-0005-0000-0000-0000E9B40000}"/>
    <cellStyle name="20% - Accent1 5 2 2 6 8" xfId="46496" xr:uid="{00000000-0005-0000-0000-0000EAB40000}"/>
    <cellStyle name="20% - Accent1 5 2 2 6 8 2" xfId="46497" xr:uid="{00000000-0005-0000-0000-0000EBB40000}"/>
    <cellStyle name="20% - Accent1 5 2 2 6 9" xfId="46498" xr:uid="{00000000-0005-0000-0000-0000ECB40000}"/>
    <cellStyle name="20% - Accent1 5 2 2 7" xfId="46499" xr:uid="{00000000-0005-0000-0000-0000EDB40000}"/>
    <cellStyle name="20% - Accent1 5 2 2 7 2" xfId="46500" xr:uid="{00000000-0005-0000-0000-0000EEB40000}"/>
    <cellStyle name="20% - Accent1 5 2 2 7 2 2" xfId="46501" xr:uid="{00000000-0005-0000-0000-0000EFB40000}"/>
    <cellStyle name="20% - Accent1 5 2 2 7 2 2 2" xfId="46502" xr:uid="{00000000-0005-0000-0000-0000F0B40000}"/>
    <cellStyle name="20% - Accent1 5 2 2 7 2 3" xfId="46503" xr:uid="{00000000-0005-0000-0000-0000F1B40000}"/>
    <cellStyle name="20% - Accent1 5 2 2 7 3" xfId="46504" xr:uid="{00000000-0005-0000-0000-0000F2B40000}"/>
    <cellStyle name="20% - Accent1 5 2 2 7 3 2" xfId="46505" xr:uid="{00000000-0005-0000-0000-0000F3B40000}"/>
    <cellStyle name="20% - Accent1 5 2 2 7 4" xfId="46506" xr:uid="{00000000-0005-0000-0000-0000F4B40000}"/>
    <cellStyle name="20% - Accent1 5 2 2 8" xfId="46507" xr:uid="{00000000-0005-0000-0000-0000F5B40000}"/>
    <cellStyle name="20% - Accent1 5 2 2 8 2" xfId="46508" xr:uid="{00000000-0005-0000-0000-0000F6B40000}"/>
    <cellStyle name="20% - Accent1 5 2 2 8 2 2" xfId="46509" xr:uid="{00000000-0005-0000-0000-0000F7B40000}"/>
    <cellStyle name="20% - Accent1 5 2 2 8 2 2 2" xfId="46510" xr:uid="{00000000-0005-0000-0000-0000F8B40000}"/>
    <cellStyle name="20% - Accent1 5 2 2 8 2 3" xfId="46511" xr:uid="{00000000-0005-0000-0000-0000F9B40000}"/>
    <cellStyle name="20% - Accent1 5 2 2 8 3" xfId="46512" xr:uid="{00000000-0005-0000-0000-0000FAB40000}"/>
    <cellStyle name="20% - Accent1 5 2 2 8 3 2" xfId="46513" xr:uid="{00000000-0005-0000-0000-0000FBB40000}"/>
    <cellStyle name="20% - Accent1 5 2 2 8 4" xfId="46514" xr:uid="{00000000-0005-0000-0000-0000FCB40000}"/>
    <cellStyle name="20% - Accent1 5 2 2 9" xfId="46515" xr:uid="{00000000-0005-0000-0000-0000FDB40000}"/>
    <cellStyle name="20% - Accent1 5 2 2 9 2" xfId="46516" xr:uid="{00000000-0005-0000-0000-0000FEB40000}"/>
    <cellStyle name="20% - Accent1 5 2 2 9 2 2" xfId="46517" xr:uid="{00000000-0005-0000-0000-0000FFB40000}"/>
    <cellStyle name="20% - Accent1 5 2 2 9 2 2 2" xfId="46518" xr:uid="{00000000-0005-0000-0000-000000B50000}"/>
    <cellStyle name="20% - Accent1 5 2 2 9 2 3" xfId="46519" xr:uid="{00000000-0005-0000-0000-000001B50000}"/>
    <cellStyle name="20% - Accent1 5 2 2 9 3" xfId="46520" xr:uid="{00000000-0005-0000-0000-000002B50000}"/>
    <cellStyle name="20% - Accent1 5 2 2 9 3 2" xfId="46521" xr:uid="{00000000-0005-0000-0000-000003B50000}"/>
    <cellStyle name="20% - Accent1 5 2 2 9 4" xfId="46522" xr:uid="{00000000-0005-0000-0000-000004B50000}"/>
    <cellStyle name="20% - Accent1 5 2 3" xfId="46523" xr:uid="{00000000-0005-0000-0000-000005B50000}"/>
    <cellStyle name="20% - Accent1 5 2 3 10" xfId="46524" xr:uid="{00000000-0005-0000-0000-000006B50000}"/>
    <cellStyle name="20% - Accent1 5 2 3 10 2" xfId="46525" xr:uid="{00000000-0005-0000-0000-000007B50000}"/>
    <cellStyle name="20% - Accent1 5 2 3 11" xfId="46526" xr:uid="{00000000-0005-0000-0000-000008B50000}"/>
    <cellStyle name="20% - Accent1 5 2 3 2" xfId="46527" xr:uid="{00000000-0005-0000-0000-000009B50000}"/>
    <cellStyle name="20% - Accent1 5 2 3 2 2" xfId="46528" xr:uid="{00000000-0005-0000-0000-00000AB50000}"/>
    <cellStyle name="20% - Accent1 5 2 3 2 2 2" xfId="46529" xr:uid="{00000000-0005-0000-0000-00000BB50000}"/>
    <cellStyle name="20% - Accent1 5 2 3 2 2 2 2" xfId="46530" xr:uid="{00000000-0005-0000-0000-00000CB50000}"/>
    <cellStyle name="20% - Accent1 5 2 3 2 2 2 2 2" xfId="46531" xr:uid="{00000000-0005-0000-0000-00000DB50000}"/>
    <cellStyle name="20% - Accent1 5 2 3 2 2 2 3" xfId="46532" xr:uid="{00000000-0005-0000-0000-00000EB50000}"/>
    <cellStyle name="20% - Accent1 5 2 3 2 2 3" xfId="46533" xr:uid="{00000000-0005-0000-0000-00000FB50000}"/>
    <cellStyle name="20% - Accent1 5 2 3 2 2 3 2" xfId="46534" xr:uid="{00000000-0005-0000-0000-000010B50000}"/>
    <cellStyle name="20% - Accent1 5 2 3 2 2 4" xfId="46535" xr:uid="{00000000-0005-0000-0000-000011B50000}"/>
    <cellStyle name="20% - Accent1 5 2 3 2 3" xfId="46536" xr:uid="{00000000-0005-0000-0000-000012B50000}"/>
    <cellStyle name="20% - Accent1 5 2 3 2 3 2" xfId="46537" xr:uid="{00000000-0005-0000-0000-000013B50000}"/>
    <cellStyle name="20% - Accent1 5 2 3 2 3 2 2" xfId="46538" xr:uid="{00000000-0005-0000-0000-000014B50000}"/>
    <cellStyle name="20% - Accent1 5 2 3 2 3 2 2 2" xfId="46539" xr:uid="{00000000-0005-0000-0000-000015B50000}"/>
    <cellStyle name="20% - Accent1 5 2 3 2 3 2 3" xfId="46540" xr:uid="{00000000-0005-0000-0000-000016B50000}"/>
    <cellStyle name="20% - Accent1 5 2 3 2 3 3" xfId="46541" xr:uid="{00000000-0005-0000-0000-000017B50000}"/>
    <cellStyle name="20% - Accent1 5 2 3 2 3 3 2" xfId="46542" xr:uid="{00000000-0005-0000-0000-000018B50000}"/>
    <cellStyle name="20% - Accent1 5 2 3 2 3 4" xfId="46543" xr:uid="{00000000-0005-0000-0000-000019B50000}"/>
    <cellStyle name="20% - Accent1 5 2 3 2 4" xfId="46544" xr:uid="{00000000-0005-0000-0000-00001AB50000}"/>
    <cellStyle name="20% - Accent1 5 2 3 2 4 2" xfId="46545" xr:uid="{00000000-0005-0000-0000-00001BB50000}"/>
    <cellStyle name="20% - Accent1 5 2 3 2 4 2 2" xfId="46546" xr:uid="{00000000-0005-0000-0000-00001CB50000}"/>
    <cellStyle name="20% - Accent1 5 2 3 2 4 2 2 2" xfId="46547" xr:uid="{00000000-0005-0000-0000-00001DB50000}"/>
    <cellStyle name="20% - Accent1 5 2 3 2 4 2 3" xfId="46548" xr:uid="{00000000-0005-0000-0000-00001EB50000}"/>
    <cellStyle name="20% - Accent1 5 2 3 2 4 3" xfId="46549" xr:uid="{00000000-0005-0000-0000-00001FB50000}"/>
    <cellStyle name="20% - Accent1 5 2 3 2 4 3 2" xfId="46550" xr:uid="{00000000-0005-0000-0000-000020B50000}"/>
    <cellStyle name="20% - Accent1 5 2 3 2 4 4" xfId="46551" xr:uid="{00000000-0005-0000-0000-000021B50000}"/>
    <cellStyle name="20% - Accent1 5 2 3 2 5" xfId="46552" xr:uid="{00000000-0005-0000-0000-000022B50000}"/>
    <cellStyle name="20% - Accent1 5 2 3 2 5 2" xfId="46553" xr:uid="{00000000-0005-0000-0000-000023B50000}"/>
    <cellStyle name="20% - Accent1 5 2 3 2 5 2 2" xfId="46554" xr:uid="{00000000-0005-0000-0000-000024B50000}"/>
    <cellStyle name="20% - Accent1 5 2 3 2 5 3" xfId="46555" xr:uid="{00000000-0005-0000-0000-000025B50000}"/>
    <cellStyle name="20% - Accent1 5 2 3 2 6" xfId="46556" xr:uid="{00000000-0005-0000-0000-000026B50000}"/>
    <cellStyle name="20% - Accent1 5 2 3 2 6 2" xfId="46557" xr:uid="{00000000-0005-0000-0000-000027B50000}"/>
    <cellStyle name="20% - Accent1 5 2 3 2 6 2 2" xfId="46558" xr:uid="{00000000-0005-0000-0000-000028B50000}"/>
    <cellStyle name="20% - Accent1 5 2 3 2 6 3" xfId="46559" xr:uid="{00000000-0005-0000-0000-000029B50000}"/>
    <cellStyle name="20% - Accent1 5 2 3 2 7" xfId="46560" xr:uid="{00000000-0005-0000-0000-00002AB50000}"/>
    <cellStyle name="20% - Accent1 5 2 3 2 7 2" xfId="46561" xr:uid="{00000000-0005-0000-0000-00002BB50000}"/>
    <cellStyle name="20% - Accent1 5 2 3 2 8" xfId="46562" xr:uid="{00000000-0005-0000-0000-00002CB50000}"/>
    <cellStyle name="20% - Accent1 5 2 3 2 8 2" xfId="46563" xr:uid="{00000000-0005-0000-0000-00002DB50000}"/>
    <cellStyle name="20% - Accent1 5 2 3 2 9" xfId="46564" xr:uid="{00000000-0005-0000-0000-00002EB50000}"/>
    <cellStyle name="20% - Accent1 5 2 3 3" xfId="46565" xr:uid="{00000000-0005-0000-0000-00002FB50000}"/>
    <cellStyle name="20% - Accent1 5 2 3 3 2" xfId="46566" xr:uid="{00000000-0005-0000-0000-000030B50000}"/>
    <cellStyle name="20% - Accent1 5 2 3 3 2 2" xfId="46567" xr:uid="{00000000-0005-0000-0000-000031B50000}"/>
    <cellStyle name="20% - Accent1 5 2 3 3 2 2 2" xfId="46568" xr:uid="{00000000-0005-0000-0000-000032B50000}"/>
    <cellStyle name="20% - Accent1 5 2 3 3 2 2 2 2" xfId="46569" xr:uid="{00000000-0005-0000-0000-000033B50000}"/>
    <cellStyle name="20% - Accent1 5 2 3 3 2 2 3" xfId="46570" xr:uid="{00000000-0005-0000-0000-000034B50000}"/>
    <cellStyle name="20% - Accent1 5 2 3 3 2 3" xfId="46571" xr:uid="{00000000-0005-0000-0000-000035B50000}"/>
    <cellStyle name="20% - Accent1 5 2 3 3 2 3 2" xfId="46572" xr:uid="{00000000-0005-0000-0000-000036B50000}"/>
    <cellStyle name="20% - Accent1 5 2 3 3 2 4" xfId="46573" xr:uid="{00000000-0005-0000-0000-000037B50000}"/>
    <cellStyle name="20% - Accent1 5 2 3 3 3" xfId="46574" xr:uid="{00000000-0005-0000-0000-000038B50000}"/>
    <cellStyle name="20% - Accent1 5 2 3 3 3 2" xfId="46575" xr:uid="{00000000-0005-0000-0000-000039B50000}"/>
    <cellStyle name="20% - Accent1 5 2 3 3 3 2 2" xfId="46576" xr:uid="{00000000-0005-0000-0000-00003AB50000}"/>
    <cellStyle name="20% - Accent1 5 2 3 3 3 2 2 2" xfId="46577" xr:uid="{00000000-0005-0000-0000-00003BB50000}"/>
    <cellStyle name="20% - Accent1 5 2 3 3 3 2 3" xfId="46578" xr:uid="{00000000-0005-0000-0000-00003CB50000}"/>
    <cellStyle name="20% - Accent1 5 2 3 3 3 3" xfId="46579" xr:uid="{00000000-0005-0000-0000-00003DB50000}"/>
    <cellStyle name="20% - Accent1 5 2 3 3 3 3 2" xfId="46580" xr:uid="{00000000-0005-0000-0000-00003EB50000}"/>
    <cellStyle name="20% - Accent1 5 2 3 3 3 4" xfId="46581" xr:uid="{00000000-0005-0000-0000-00003FB50000}"/>
    <cellStyle name="20% - Accent1 5 2 3 3 4" xfId="46582" xr:uid="{00000000-0005-0000-0000-000040B50000}"/>
    <cellStyle name="20% - Accent1 5 2 3 3 4 2" xfId="46583" xr:uid="{00000000-0005-0000-0000-000041B50000}"/>
    <cellStyle name="20% - Accent1 5 2 3 3 4 2 2" xfId="46584" xr:uid="{00000000-0005-0000-0000-000042B50000}"/>
    <cellStyle name="20% - Accent1 5 2 3 3 4 2 2 2" xfId="46585" xr:uid="{00000000-0005-0000-0000-000043B50000}"/>
    <cellStyle name="20% - Accent1 5 2 3 3 4 2 3" xfId="46586" xr:uid="{00000000-0005-0000-0000-000044B50000}"/>
    <cellStyle name="20% - Accent1 5 2 3 3 4 3" xfId="46587" xr:uid="{00000000-0005-0000-0000-000045B50000}"/>
    <cellStyle name="20% - Accent1 5 2 3 3 4 3 2" xfId="46588" xr:uid="{00000000-0005-0000-0000-000046B50000}"/>
    <cellStyle name="20% - Accent1 5 2 3 3 4 4" xfId="46589" xr:uid="{00000000-0005-0000-0000-000047B50000}"/>
    <cellStyle name="20% - Accent1 5 2 3 3 5" xfId="46590" xr:uid="{00000000-0005-0000-0000-000048B50000}"/>
    <cellStyle name="20% - Accent1 5 2 3 3 5 2" xfId="46591" xr:uid="{00000000-0005-0000-0000-000049B50000}"/>
    <cellStyle name="20% - Accent1 5 2 3 3 5 2 2" xfId="46592" xr:uid="{00000000-0005-0000-0000-00004AB50000}"/>
    <cellStyle name="20% - Accent1 5 2 3 3 5 3" xfId="46593" xr:uid="{00000000-0005-0000-0000-00004BB50000}"/>
    <cellStyle name="20% - Accent1 5 2 3 3 6" xfId="46594" xr:uid="{00000000-0005-0000-0000-00004CB50000}"/>
    <cellStyle name="20% - Accent1 5 2 3 3 6 2" xfId="46595" xr:uid="{00000000-0005-0000-0000-00004DB50000}"/>
    <cellStyle name="20% - Accent1 5 2 3 3 6 2 2" xfId="46596" xr:uid="{00000000-0005-0000-0000-00004EB50000}"/>
    <cellStyle name="20% - Accent1 5 2 3 3 6 3" xfId="46597" xr:uid="{00000000-0005-0000-0000-00004FB50000}"/>
    <cellStyle name="20% - Accent1 5 2 3 3 7" xfId="46598" xr:uid="{00000000-0005-0000-0000-000050B50000}"/>
    <cellStyle name="20% - Accent1 5 2 3 3 7 2" xfId="46599" xr:uid="{00000000-0005-0000-0000-000051B50000}"/>
    <cellStyle name="20% - Accent1 5 2 3 3 8" xfId="46600" xr:uid="{00000000-0005-0000-0000-000052B50000}"/>
    <cellStyle name="20% - Accent1 5 2 3 3 8 2" xfId="46601" xr:uid="{00000000-0005-0000-0000-000053B50000}"/>
    <cellStyle name="20% - Accent1 5 2 3 3 9" xfId="46602" xr:uid="{00000000-0005-0000-0000-000054B50000}"/>
    <cellStyle name="20% - Accent1 5 2 3 4" xfId="46603" xr:uid="{00000000-0005-0000-0000-000055B50000}"/>
    <cellStyle name="20% - Accent1 5 2 3 4 2" xfId="46604" xr:uid="{00000000-0005-0000-0000-000056B50000}"/>
    <cellStyle name="20% - Accent1 5 2 3 4 2 2" xfId="46605" xr:uid="{00000000-0005-0000-0000-000057B50000}"/>
    <cellStyle name="20% - Accent1 5 2 3 4 2 2 2" xfId="46606" xr:uid="{00000000-0005-0000-0000-000058B50000}"/>
    <cellStyle name="20% - Accent1 5 2 3 4 2 3" xfId="46607" xr:uid="{00000000-0005-0000-0000-000059B50000}"/>
    <cellStyle name="20% - Accent1 5 2 3 4 3" xfId="46608" xr:uid="{00000000-0005-0000-0000-00005AB50000}"/>
    <cellStyle name="20% - Accent1 5 2 3 4 3 2" xfId="46609" xr:uid="{00000000-0005-0000-0000-00005BB50000}"/>
    <cellStyle name="20% - Accent1 5 2 3 4 4" xfId="46610" xr:uid="{00000000-0005-0000-0000-00005CB50000}"/>
    <cellStyle name="20% - Accent1 5 2 3 5" xfId="46611" xr:uid="{00000000-0005-0000-0000-00005DB50000}"/>
    <cellStyle name="20% - Accent1 5 2 3 5 2" xfId="46612" xr:uid="{00000000-0005-0000-0000-00005EB50000}"/>
    <cellStyle name="20% - Accent1 5 2 3 5 2 2" xfId="46613" xr:uid="{00000000-0005-0000-0000-00005FB50000}"/>
    <cellStyle name="20% - Accent1 5 2 3 5 2 2 2" xfId="46614" xr:uid="{00000000-0005-0000-0000-000060B50000}"/>
    <cellStyle name="20% - Accent1 5 2 3 5 2 3" xfId="46615" xr:uid="{00000000-0005-0000-0000-000061B50000}"/>
    <cellStyle name="20% - Accent1 5 2 3 5 3" xfId="46616" xr:uid="{00000000-0005-0000-0000-000062B50000}"/>
    <cellStyle name="20% - Accent1 5 2 3 5 3 2" xfId="46617" xr:uid="{00000000-0005-0000-0000-000063B50000}"/>
    <cellStyle name="20% - Accent1 5 2 3 5 4" xfId="46618" xr:uid="{00000000-0005-0000-0000-000064B50000}"/>
    <cellStyle name="20% - Accent1 5 2 3 6" xfId="46619" xr:uid="{00000000-0005-0000-0000-000065B50000}"/>
    <cellStyle name="20% - Accent1 5 2 3 6 2" xfId="46620" xr:uid="{00000000-0005-0000-0000-000066B50000}"/>
    <cellStyle name="20% - Accent1 5 2 3 6 2 2" xfId="46621" xr:uid="{00000000-0005-0000-0000-000067B50000}"/>
    <cellStyle name="20% - Accent1 5 2 3 6 2 2 2" xfId="46622" xr:uid="{00000000-0005-0000-0000-000068B50000}"/>
    <cellStyle name="20% - Accent1 5 2 3 6 2 3" xfId="46623" xr:uid="{00000000-0005-0000-0000-000069B50000}"/>
    <cellStyle name="20% - Accent1 5 2 3 6 3" xfId="46624" xr:uid="{00000000-0005-0000-0000-00006AB50000}"/>
    <cellStyle name="20% - Accent1 5 2 3 6 3 2" xfId="46625" xr:uid="{00000000-0005-0000-0000-00006BB50000}"/>
    <cellStyle name="20% - Accent1 5 2 3 6 4" xfId="46626" xr:uid="{00000000-0005-0000-0000-00006CB50000}"/>
    <cellStyle name="20% - Accent1 5 2 3 7" xfId="46627" xr:uid="{00000000-0005-0000-0000-00006DB50000}"/>
    <cellStyle name="20% - Accent1 5 2 3 7 2" xfId="46628" xr:uid="{00000000-0005-0000-0000-00006EB50000}"/>
    <cellStyle name="20% - Accent1 5 2 3 7 2 2" xfId="46629" xr:uid="{00000000-0005-0000-0000-00006FB50000}"/>
    <cellStyle name="20% - Accent1 5 2 3 7 3" xfId="46630" xr:uid="{00000000-0005-0000-0000-000070B50000}"/>
    <cellStyle name="20% - Accent1 5 2 3 8" xfId="46631" xr:uid="{00000000-0005-0000-0000-000071B50000}"/>
    <cellStyle name="20% - Accent1 5 2 3 8 2" xfId="46632" xr:uid="{00000000-0005-0000-0000-000072B50000}"/>
    <cellStyle name="20% - Accent1 5 2 3 8 2 2" xfId="46633" xr:uid="{00000000-0005-0000-0000-000073B50000}"/>
    <cellStyle name="20% - Accent1 5 2 3 8 3" xfId="46634" xr:uid="{00000000-0005-0000-0000-000074B50000}"/>
    <cellStyle name="20% - Accent1 5 2 3 9" xfId="46635" xr:uid="{00000000-0005-0000-0000-000075B50000}"/>
    <cellStyle name="20% - Accent1 5 2 3 9 2" xfId="46636" xr:uid="{00000000-0005-0000-0000-000076B50000}"/>
    <cellStyle name="20% - Accent1 5 2 4" xfId="46637" xr:uid="{00000000-0005-0000-0000-000077B50000}"/>
    <cellStyle name="20% - Accent1 5 2 4 10" xfId="46638" xr:uid="{00000000-0005-0000-0000-000078B50000}"/>
    <cellStyle name="20% - Accent1 5 2 4 10 2" xfId="46639" xr:uid="{00000000-0005-0000-0000-000079B50000}"/>
    <cellStyle name="20% - Accent1 5 2 4 11" xfId="46640" xr:uid="{00000000-0005-0000-0000-00007AB50000}"/>
    <cellStyle name="20% - Accent1 5 2 4 2" xfId="46641" xr:uid="{00000000-0005-0000-0000-00007BB50000}"/>
    <cellStyle name="20% - Accent1 5 2 4 2 2" xfId="46642" xr:uid="{00000000-0005-0000-0000-00007CB50000}"/>
    <cellStyle name="20% - Accent1 5 2 4 2 2 2" xfId="46643" xr:uid="{00000000-0005-0000-0000-00007DB50000}"/>
    <cellStyle name="20% - Accent1 5 2 4 2 2 2 2" xfId="46644" xr:uid="{00000000-0005-0000-0000-00007EB50000}"/>
    <cellStyle name="20% - Accent1 5 2 4 2 2 2 2 2" xfId="46645" xr:uid="{00000000-0005-0000-0000-00007FB50000}"/>
    <cellStyle name="20% - Accent1 5 2 4 2 2 2 3" xfId="46646" xr:uid="{00000000-0005-0000-0000-000080B50000}"/>
    <cellStyle name="20% - Accent1 5 2 4 2 2 3" xfId="46647" xr:uid="{00000000-0005-0000-0000-000081B50000}"/>
    <cellStyle name="20% - Accent1 5 2 4 2 2 3 2" xfId="46648" xr:uid="{00000000-0005-0000-0000-000082B50000}"/>
    <cellStyle name="20% - Accent1 5 2 4 2 2 4" xfId="46649" xr:uid="{00000000-0005-0000-0000-000083B50000}"/>
    <cellStyle name="20% - Accent1 5 2 4 2 3" xfId="46650" xr:uid="{00000000-0005-0000-0000-000084B50000}"/>
    <cellStyle name="20% - Accent1 5 2 4 2 3 2" xfId="46651" xr:uid="{00000000-0005-0000-0000-000085B50000}"/>
    <cellStyle name="20% - Accent1 5 2 4 2 3 2 2" xfId="46652" xr:uid="{00000000-0005-0000-0000-000086B50000}"/>
    <cellStyle name="20% - Accent1 5 2 4 2 3 2 2 2" xfId="46653" xr:uid="{00000000-0005-0000-0000-000087B50000}"/>
    <cellStyle name="20% - Accent1 5 2 4 2 3 2 3" xfId="46654" xr:uid="{00000000-0005-0000-0000-000088B50000}"/>
    <cellStyle name="20% - Accent1 5 2 4 2 3 3" xfId="46655" xr:uid="{00000000-0005-0000-0000-000089B50000}"/>
    <cellStyle name="20% - Accent1 5 2 4 2 3 3 2" xfId="46656" xr:uid="{00000000-0005-0000-0000-00008AB50000}"/>
    <cellStyle name="20% - Accent1 5 2 4 2 3 4" xfId="46657" xr:uid="{00000000-0005-0000-0000-00008BB50000}"/>
    <cellStyle name="20% - Accent1 5 2 4 2 4" xfId="46658" xr:uid="{00000000-0005-0000-0000-00008CB50000}"/>
    <cellStyle name="20% - Accent1 5 2 4 2 4 2" xfId="46659" xr:uid="{00000000-0005-0000-0000-00008DB50000}"/>
    <cellStyle name="20% - Accent1 5 2 4 2 4 2 2" xfId="46660" xr:uid="{00000000-0005-0000-0000-00008EB50000}"/>
    <cellStyle name="20% - Accent1 5 2 4 2 4 2 2 2" xfId="46661" xr:uid="{00000000-0005-0000-0000-00008FB50000}"/>
    <cellStyle name="20% - Accent1 5 2 4 2 4 2 3" xfId="46662" xr:uid="{00000000-0005-0000-0000-000090B50000}"/>
    <cellStyle name="20% - Accent1 5 2 4 2 4 3" xfId="46663" xr:uid="{00000000-0005-0000-0000-000091B50000}"/>
    <cellStyle name="20% - Accent1 5 2 4 2 4 3 2" xfId="46664" xr:uid="{00000000-0005-0000-0000-000092B50000}"/>
    <cellStyle name="20% - Accent1 5 2 4 2 4 4" xfId="46665" xr:uid="{00000000-0005-0000-0000-000093B50000}"/>
    <cellStyle name="20% - Accent1 5 2 4 2 5" xfId="46666" xr:uid="{00000000-0005-0000-0000-000094B50000}"/>
    <cellStyle name="20% - Accent1 5 2 4 2 5 2" xfId="46667" xr:uid="{00000000-0005-0000-0000-000095B50000}"/>
    <cellStyle name="20% - Accent1 5 2 4 2 5 2 2" xfId="46668" xr:uid="{00000000-0005-0000-0000-000096B50000}"/>
    <cellStyle name="20% - Accent1 5 2 4 2 5 3" xfId="46669" xr:uid="{00000000-0005-0000-0000-000097B50000}"/>
    <cellStyle name="20% - Accent1 5 2 4 2 6" xfId="46670" xr:uid="{00000000-0005-0000-0000-000098B50000}"/>
    <cellStyle name="20% - Accent1 5 2 4 2 6 2" xfId="46671" xr:uid="{00000000-0005-0000-0000-000099B50000}"/>
    <cellStyle name="20% - Accent1 5 2 4 2 6 2 2" xfId="46672" xr:uid="{00000000-0005-0000-0000-00009AB50000}"/>
    <cellStyle name="20% - Accent1 5 2 4 2 6 3" xfId="46673" xr:uid="{00000000-0005-0000-0000-00009BB50000}"/>
    <cellStyle name="20% - Accent1 5 2 4 2 7" xfId="46674" xr:uid="{00000000-0005-0000-0000-00009CB50000}"/>
    <cellStyle name="20% - Accent1 5 2 4 2 7 2" xfId="46675" xr:uid="{00000000-0005-0000-0000-00009DB50000}"/>
    <cellStyle name="20% - Accent1 5 2 4 2 8" xfId="46676" xr:uid="{00000000-0005-0000-0000-00009EB50000}"/>
    <cellStyle name="20% - Accent1 5 2 4 2 8 2" xfId="46677" xr:uid="{00000000-0005-0000-0000-00009FB50000}"/>
    <cellStyle name="20% - Accent1 5 2 4 2 9" xfId="46678" xr:uid="{00000000-0005-0000-0000-0000A0B50000}"/>
    <cellStyle name="20% - Accent1 5 2 4 3" xfId="46679" xr:uid="{00000000-0005-0000-0000-0000A1B50000}"/>
    <cellStyle name="20% - Accent1 5 2 4 3 2" xfId="46680" xr:uid="{00000000-0005-0000-0000-0000A2B50000}"/>
    <cellStyle name="20% - Accent1 5 2 4 3 2 2" xfId="46681" xr:uid="{00000000-0005-0000-0000-0000A3B50000}"/>
    <cellStyle name="20% - Accent1 5 2 4 3 2 2 2" xfId="46682" xr:uid="{00000000-0005-0000-0000-0000A4B50000}"/>
    <cellStyle name="20% - Accent1 5 2 4 3 2 2 2 2" xfId="46683" xr:uid="{00000000-0005-0000-0000-0000A5B50000}"/>
    <cellStyle name="20% - Accent1 5 2 4 3 2 2 3" xfId="46684" xr:uid="{00000000-0005-0000-0000-0000A6B50000}"/>
    <cellStyle name="20% - Accent1 5 2 4 3 2 3" xfId="46685" xr:uid="{00000000-0005-0000-0000-0000A7B50000}"/>
    <cellStyle name="20% - Accent1 5 2 4 3 2 3 2" xfId="46686" xr:uid="{00000000-0005-0000-0000-0000A8B50000}"/>
    <cellStyle name="20% - Accent1 5 2 4 3 2 4" xfId="46687" xr:uid="{00000000-0005-0000-0000-0000A9B50000}"/>
    <cellStyle name="20% - Accent1 5 2 4 3 3" xfId="46688" xr:uid="{00000000-0005-0000-0000-0000AAB50000}"/>
    <cellStyle name="20% - Accent1 5 2 4 3 3 2" xfId="46689" xr:uid="{00000000-0005-0000-0000-0000ABB50000}"/>
    <cellStyle name="20% - Accent1 5 2 4 3 3 2 2" xfId="46690" xr:uid="{00000000-0005-0000-0000-0000ACB50000}"/>
    <cellStyle name="20% - Accent1 5 2 4 3 3 2 2 2" xfId="46691" xr:uid="{00000000-0005-0000-0000-0000ADB50000}"/>
    <cellStyle name="20% - Accent1 5 2 4 3 3 2 3" xfId="46692" xr:uid="{00000000-0005-0000-0000-0000AEB50000}"/>
    <cellStyle name="20% - Accent1 5 2 4 3 3 3" xfId="46693" xr:uid="{00000000-0005-0000-0000-0000AFB50000}"/>
    <cellStyle name="20% - Accent1 5 2 4 3 3 3 2" xfId="46694" xr:uid="{00000000-0005-0000-0000-0000B0B50000}"/>
    <cellStyle name="20% - Accent1 5 2 4 3 3 4" xfId="46695" xr:uid="{00000000-0005-0000-0000-0000B1B50000}"/>
    <cellStyle name="20% - Accent1 5 2 4 3 4" xfId="46696" xr:uid="{00000000-0005-0000-0000-0000B2B50000}"/>
    <cellStyle name="20% - Accent1 5 2 4 3 4 2" xfId="46697" xr:uid="{00000000-0005-0000-0000-0000B3B50000}"/>
    <cellStyle name="20% - Accent1 5 2 4 3 4 2 2" xfId="46698" xr:uid="{00000000-0005-0000-0000-0000B4B50000}"/>
    <cellStyle name="20% - Accent1 5 2 4 3 4 2 2 2" xfId="46699" xr:uid="{00000000-0005-0000-0000-0000B5B50000}"/>
    <cellStyle name="20% - Accent1 5 2 4 3 4 2 3" xfId="46700" xr:uid="{00000000-0005-0000-0000-0000B6B50000}"/>
    <cellStyle name="20% - Accent1 5 2 4 3 4 3" xfId="46701" xr:uid="{00000000-0005-0000-0000-0000B7B50000}"/>
    <cellStyle name="20% - Accent1 5 2 4 3 4 3 2" xfId="46702" xr:uid="{00000000-0005-0000-0000-0000B8B50000}"/>
    <cellStyle name="20% - Accent1 5 2 4 3 4 4" xfId="46703" xr:uid="{00000000-0005-0000-0000-0000B9B50000}"/>
    <cellStyle name="20% - Accent1 5 2 4 3 5" xfId="46704" xr:uid="{00000000-0005-0000-0000-0000BAB50000}"/>
    <cellStyle name="20% - Accent1 5 2 4 3 5 2" xfId="46705" xr:uid="{00000000-0005-0000-0000-0000BBB50000}"/>
    <cellStyle name="20% - Accent1 5 2 4 3 5 2 2" xfId="46706" xr:uid="{00000000-0005-0000-0000-0000BCB50000}"/>
    <cellStyle name="20% - Accent1 5 2 4 3 5 3" xfId="46707" xr:uid="{00000000-0005-0000-0000-0000BDB50000}"/>
    <cellStyle name="20% - Accent1 5 2 4 3 6" xfId="46708" xr:uid="{00000000-0005-0000-0000-0000BEB50000}"/>
    <cellStyle name="20% - Accent1 5 2 4 3 6 2" xfId="46709" xr:uid="{00000000-0005-0000-0000-0000BFB50000}"/>
    <cellStyle name="20% - Accent1 5 2 4 3 6 2 2" xfId="46710" xr:uid="{00000000-0005-0000-0000-0000C0B50000}"/>
    <cellStyle name="20% - Accent1 5 2 4 3 6 3" xfId="46711" xr:uid="{00000000-0005-0000-0000-0000C1B50000}"/>
    <cellStyle name="20% - Accent1 5 2 4 3 7" xfId="46712" xr:uid="{00000000-0005-0000-0000-0000C2B50000}"/>
    <cellStyle name="20% - Accent1 5 2 4 3 7 2" xfId="46713" xr:uid="{00000000-0005-0000-0000-0000C3B50000}"/>
    <cellStyle name="20% - Accent1 5 2 4 3 8" xfId="46714" xr:uid="{00000000-0005-0000-0000-0000C4B50000}"/>
    <cellStyle name="20% - Accent1 5 2 4 3 8 2" xfId="46715" xr:uid="{00000000-0005-0000-0000-0000C5B50000}"/>
    <cellStyle name="20% - Accent1 5 2 4 3 9" xfId="46716" xr:uid="{00000000-0005-0000-0000-0000C6B50000}"/>
    <cellStyle name="20% - Accent1 5 2 4 4" xfId="46717" xr:uid="{00000000-0005-0000-0000-0000C7B50000}"/>
    <cellStyle name="20% - Accent1 5 2 4 4 2" xfId="46718" xr:uid="{00000000-0005-0000-0000-0000C8B50000}"/>
    <cellStyle name="20% - Accent1 5 2 4 4 2 2" xfId="46719" xr:uid="{00000000-0005-0000-0000-0000C9B50000}"/>
    <cellStyle name="20% - Accent1 5 2 4 4 2 2 2" xfId="46720" xr:uid="{00000000-0005-0000-0000-0000CAB50000}"/>
    <cellStyle name="20% - Accent1 5 2 4 4 2 3" xfId="46721" xr:uid="{00000000-0005-0000-0000-0000CBB50000}"/>
    <cellStyle name="20% - Accent1 5 2 4 4 3" xfId="46722" xr:uid="{00000000-0005-0000-0000-0000CCB50000}"/>
    <cellStyle name="20% - Accent1 5 2 4 4 3 2" xfId="46723" xr:uid="{00000000-0005-0000-0000-0000CDB50000}"/>
    <cellStyle name="20% - Accent1 5 2 4 4 4" xfId="46724" xr:uid="{00000000-0005-0000-0000-0000CEB50000}"/>
    <cellStyle name="20% - Accent1 5 2 4 5" xfId="46725" xr:uid="{00000000-0005-0000-0000-0000CFB50000}"/>
    <cellStyle name="20% - Accent1 5 2 4 5 2" xfId="46726" xr:uid="{00000000-0005-0000-0000-0000D0B50000}"/>
    <cellStyle name="20% - Accent1 5 2 4 5 2 2" xfId="46727" xr:uid="{00000000-0005-0000-0000-0000D1B50000}"/>
    <cellStyle name="20% - Accent1 5 2 4 5 2 2 2" xfId="46728" xr:uid="{00000000-0005-0000-0000-0000D2B50000}"/>
    <cellStyle name="20% - Accent1 5 2 4 5 2 3" xfId="46729" xr:uid="{00000000-0005-0000-0000-0000D3B50000}"/>
    <cellStyle name="20% - Accent1 5 2 4 5 3" xfId="46730" xr:uid="{00000000-0005-0000-0000-0000D4B50000}"/>
    <cellStyle name="20% - Accent1 5 2 4 5 3 2" xfId="46731" xr:uid="{00000000-0005-0000-0000-0000D5B50000}"/>
    <cellStyle name="20% - Accent1 5 2 4 5 4" xfId="46732" xr:uid="{00000000-0005-0000-0000-0000D6B50000}"/>
    <cellStyle name="20% - Accent1 5 2 4 6" xfId="46733" xr:uid="{00000000-0005-0000-0000-0000D7B50000}"/>
    <cellStyle name="20% - Accent1 5 2 4 6 2" xfId="46734" xr:uid="{00000000-0005-0000-0000-0000D8B50000}"/>
    <cellStyle name="20% - Accent1 5 2 4 6 2 2" xfId="46735" xr:uid="{00000000-0005-0000-0000-0000D9B50000}"/>
    <cellStyle name="20% - Accent1 5 2 4 6 2 2 2" xfId="46736" xr:uid="{00000000-0005-0000-0000-0000DAB50000}"/>
    <cellStyle name="20% - Accent1 5 2 4 6 2 3" xfId="46737" xr:uid="{00000000-0005-0000-0000-0000DBB50000}"/>
    <cellStyle name="20% - Accent1 5 2 4 6 3" xfId="46738" xr:uid="{00000000-0005-0000-0000-0000DCB50000}"/>
    <cellStyle name="20% - Accent1 5 2 4 6 3 2" xfId="46739" xr:uid="{00000000-0005-0000-0000-0000DDB50000}"/>
    <cellStyle name="20% - Accent1 5 2 4 6 4" xfId="46740" xr:uid="{00000000-0005-0000-0000-0000DEB50000}"/>
    <cellStyle name="20% - Accent1 5 2 4 7" xfId="46741" xr:uid="{00000000-0005-0000-0000-0000DFB50000}"/>
    <cellStyle name="20% - Accent1 5 2 4 7 2" xfId="46742" xr:uid="{00000000-0005-0000-0000-0000E0B50000}"/>
    <cellStyle name="20% - Accent1 5 2 4 7 2 2" xfId="46743" xr:uid="{00000000-0005-0000-0000-0000E1B50000}"/>
    <cellStyle name="20% - Accent1 5 2 4 7 3" xfId="46744" xr:uid="{00000000-0005-0000-0000-0000E2B50000}"/>
    <cellStyle name="20% - Accent1 5 2 4 8" xfId="46745" xr:uid="{00000000-0005-0000-0000-0000E3B50000}"/>
    <cellStyle name="20% - Accent1 5 2 4 8 2" xfId="46746" xr:uid="{00000000-0005-0000-0000-0000E4B50000}"/>
    <cellStyle name="20% - Accent1 5 2 4 8 2 2" xfId="46747" xr:uid="{00000000-0005-0000-0000-0000E5B50000}"/>
    <cellStyle name="20% - Accent1 5 2 4 8 3" xfId="46748" xr:uid="{00000000-0005-0000-0000-0000E6B50000}"/>
    <cellStyle name="20% - Accent1 5 2 4 9" xfId="46749" xr:uid="{00000000-0005-0000-0000-0000E7B50000}"/>
    <cellStyle name="20% - Accent1 5 2 4 9 2" xfId="46750" xr:uid="{00000000-0005-0000-0000-0000E8B50000}"/>
    <cellStyle name="20% - Accent1 5 2 5" xfId="46751" xr:uid="{00000000-0005-0000-0000-0000E9B50000}"/>
    <cellStyle name="20% - Accent1 5 2 5 10" xfId="46752" xr:uid="{00000000-0005-0000-0000-0000EAB50000}"/>
    <cellStyle name="20% - Accent1 5 2 5 10 2" xfId="46753" xr:uid="{00000000-0005-0000-0000-0000EBB50000}"/>
    <cellStyle name="20% - Accent1 5 2 5 11" xfId="46754" xr:uid="{00000000-0005-0000-0000-0000ECB50000}"/>
    <cellStyle name="20% - Accent1 5 2 5 2" xfId="46755" xr:uid="{00000000-0005-0000-0000-0000EDB50000}"/>
    <cellStyle name="20% - Accent1 5 2 5 2 2" xfId="46756" xr:uid="{00000000-0005-0000-0000-0000EEB50000}"/>
    <cellStyle name="20% - Accent1 5 2 5 2 2 2" xfId="46757" xr:uid="{00000000-0005-0000-0000-0000EFB50000}"/>
    <cellStyle name="20% - Accent1 5 2 5 2 2 2 2" xfId="46758" xr:uid="{00000000-0005-0000-0000-0000F0B50000}"/>
    <cellStyle name="20% - Accent1 5 2 5 2 2 2 2 2" xfId="46759" xr:uid="{00000000-0005-0000-0000-0000F1B50000}"/>
    <cellStyle name="20% - Accent1 5 2 5 2 2 2 3" xfId="46760" xr:uid="{00000000-0005-0000-0000-0000F2B50000}"/>
    <cellStyle name="20% - Accent1 5 2 5 2 2 3" xfId="46761" xr:uid="{00000000-0005-0000-0000-0000F3B50000}"/>
    <cellStyle name="20% - Accent1 5 2 5 2 2 3 2" xfId="46762" xr:uid="{00000000-0005-0000-0000-0000F4B50000}"/>
    <cellStyle name="20% - Accent1 5 2 5 2 2 4" xfId="46763" xr:uid="{00000000-0005-0000-0000-0000F5B50000}"/>
    <cellStyle name="20% - Accent1 5 2 5 2 3" xfId="46764" xr:uid="{00000000-0005-0000-0000-0000F6B50000}"/>
    <cellStyle name="20% - Accent1 5 2 5 2 3 2" xfId="46765" xr:uid="{00000000-0005-0000-0000-0000F7B50000}"/>
    <cellStyle name="20% - Accent1 5 2 5 2 3 2 2" xfId="46766" xr:uid="{00000000-0005-0000-0000-0000F8B50000}"/>
    <cellStyle name="20% - Accent1 5 2 5 2 3 2 2 2" xfId="46767" xr:uid="{00000000-0005-0000-0000-0000F9B50000}"/>
    <cellStyle name="20% - Accent1 5 2 5 2 3 2 3" xfId="46768" xr:uid="{00000000-0005-0000-0000-0000FAB50000}"/>
    <cellStyle name="20% - Accent1 5 2 5 2 3 3" xfId="46769" xr:uid="{00000000-0005-0000-0000-0000FBB50000}"/>
    <cellStyle name="20% - Accent1 5 2 5 2 3 3 2" xfId="46770" xr:uid="{00000000-0005-0000-0000-0000FCB50000}"/>
    <cellStyle name="20% - Accent1 5 2 5 2 3 4" xfId="46771" xr:uid="{00000000-0005-0000-0000-0000FDB50000}"/>
    <cellStyle name="20% - Accent1 5 2 5 2 4" xfId="46772" xr:uid="{00000000-0005-0000-0000-0000FEB50000}"/>
    <cellStyle name="20% - Accent1 5 2 5 2 4 2" xfId="46773" xr:uid="{00000000-0005-0000-0000-0000FFB50000}"/>
    <cellStyle name="20% - Accent1 5 2 5 2 4 2 2" xfId="46774" xr:uid="{00000000-0005-0000-0000-000000B60000}"/>
    <cellStyle name="20% - Accent1 5 2 5 2 4 2 2 2" xfId="46775" xr:uid="{00000000-0005-0000-0000-000001B60000}"/>
    <cellStyle name="20% - Accent1 5 2 5 2 4 2 3" xfId="46776" xr:uid="{00000000-0005-0000-0000-000002B60000}"/>
    <cellStyle name="20% - Accent1 5 2 5 2 4 3" xfId="46777" xr:uid="{00000000-0005-0000-0000-000003B60000}"/>
    <cellStyle name="20% - Accent1 5 2 5 2 4 3 2" xfId="46778" xr:uid="{00000000-0005-0000-0000-000004B60000}"/>
    <cellStyle name="20% - Accent1 5 2 5 2 4 4" xfId="46779" xr:uid="{00000000-0005-0000-0000-000005B60000}"/>
    <cellStyle name="20% - Accent1 5 2 5 2 5" xfId="46780" xr:uid="{00000000-0005-0000-0000-000006B60000}"/>
    <cellStyle name="20% - Accent1 5 2 5 2 5 2" xfId="46781" xr:uid="{00000000-0005-0000-0000-000007B60000}"/>
    <cellStyle name="20% - Accent1 5 2 5 2 5 2 2" xfId="46782" xr:uid="{00000000-0005-0000-0000-000008B60000}"/>
    <cellStyle name="20% - Accent1 5 2 5 2 5 3" xfId="46783" xr:uid="{00000000-0005-0000-0000-000009B60000}"/>
    <cellStyle name="20% - Accent1 5 2 5 2 6" xfId="46784" xr:uid="{00000000-0005-0000-0000-00000AB60000}"/>
    <cellStyle name="20% - Accent1 5 2 5 2 6 2" xfId="46785" xr:uid="{00000000-0005-0000-0000-00000BB60000}"/>
    <cellStyle name="20% - Accent1 5 2 5 2 6 2 2" xfId="46786" xr:uid="{00000000-0005-0000-0000-00000CB60000}"/>
    <cellStyle name="20% - Accent1 5 2 5 2 6 3" xfId="46787" xr:uid="{00000000-0005-0000-0000-00000DB60000}"/>
    <cellStyle name="20% - Accent1 5 2 5 2 7" xfId="46788" xr:uid="{00000000-0005-0000-0000-00000EB60000}"/>
    <cellStyle name="20% - Accent1 5 2 5 2 7 2" xfId="46789" xr:uid="{00000000-0005-0000-0000-00000FB60000}"/>
    <cellStyle name="20% - Accent1 5 2 5 2 8" xfId="46790" xr:uid="{00000000-0005-0000-0000-000010B60000}"/>
    <cellStyle name="20% - Accent1 5 2 5 2 8 2" xfId="46791" xr:uid="{00000000-0005-0000-0000-000011B60000}"/>
    <cellStyle name="20% - Accent1 5 2 5 2 9" xfId="46792" xr:uid="{00000000-0005-0000-0000-000012B60000}"/>
    <cellStyle name="20% - Accent1 5 2 5 3" xfId="46793" xr:uid="{00000000-0005-0000-0000-000013B60000}"/>
    <cellStyle name="20% - Accent1 5 2 5 3 2" xfId="46794" xr:uid="{00000000-0005-0000-0000-000014B60000}"/>
    <cellStyle name="20% - Accent1 5 2 5 3 2 2" xfId="46795" xr:uid="{00000000-0005-0000-0000-000015B60000}"/>
    <cellStyle name="20% - Accent1 5 2 5 3 2 2 2" xfId="46796" xr:uid="{00000000-0005-0000-0000-000016B60000}"/>
    <cellStyle name="20% - Accent1 5 2 5 3 2 2 2 2" xfId="46797" xr:uid="{00000000-0005-0000-0000-000017B60000}"/>
    <cellStyle name="20% - Accent1 5 2 5 3 2 2 3" xfId="46798" xr:uid="{00000000-0005-0000-0000-000018B60000}"/>
    <cellStyle name="20% - Accent1 5 2 5 3 2 3" xfId="46799" xr:uid="{00000000-0005-0000-0000-000019B60000}"/>
    <cellStyle name="20% - Accent1 5 2 5 3 2 3 2" xfId="46800" xr:uid="{00000000-0005-0000-0000-00001AB60000}"/>
    <cellStyle name="20% - Accent1 5 2 5 3 2 4" xfId="46801" xr:uid="{00000000-0005-0000-0000-00001BB60000}"/>
    <cellStyle name="20% - Accent1 5 2 5 3 3" xfId="46802" xr:uid="{00000000-0005-0000-0000-00001CB60000}"/>
    <cellStyle name="20% - Accent1 5 2 5 3 3 2" xfId="46803" xr:uid="{00000000-0005-0000-0000-00001DB60000}"/>
    <cellStyle name="20% - Accent1 5 2 5 3 3 2 2" xfId="46804" xr:uid="{00000000-0005-0000-0000-00001EB60000}"/>
    <cellStyle name="20% - Accent1 5 2 5 3 3 2 2 2" xfId="46805" xr:uid="{00000000-0005-0000-0000-00001FB60000}"/>
    <cellStyle name="20% - Accent1 5 2 5 3 3 2 3" xfId="46806" xr:uid="{00000000-0005-0000-0000-000020B60000}"/>
    <cellStyle name="20% - Accent1 5 2 5 3 3 3" xfId="46807" xr:uid="{00000000-0005-0000-0000-000021B60000}"/>
    <cellStyle name="20% - Accent1 5 2 5 3 3 3 2" xfId="46808" xr:uid="{00000000-0005-0000-0000-000022B60000}"/>
    <cellStyle name="20% - Accent1 5 2 5 3 3 4" xfId="46809" xr:uid="{00000000-0005-0000-0000-000023B60000}"/>
    <cellStyle name="20% - Accent1 5 2 5 3 4" xfId="46810" xr:uid="{00000000-0005-0000-0000-000024B60000}"/>
    <cellStyle name="20% - Accent1 5 2 5 3 4 2" xfId="46811" xr:uid="{00000000-0005-0000-0000-000025B60000}"/>
    <cellStyle name="20% - Accent1 5 2 5 3 4 2 2" xfId="46812" xr:uid="{00000000-0005-0000-0000-000026B60000}"/>
    <cellStyle name="20% - Accent1 5 2 5 3 4 2 2 2" xfId="46813" xr:uid="{00000000-0005-0000-0000-000027B60000}"/>
    <cellStyle name="20% - Accent1 5 2 5 3 4 2 3" xfId="46814" xr:uid="{00000000-0005-0000-0000-000028B60000}"/>
    <cellStyle name="20% - Accent1 5 2 5 3 4 3" xfId="46815" xr:uid="{00000000-0005-0000-0000-000029B60000}"/>
    <cellStyle name="20% - Accent1 5 2 5 3 4 3 2" xfId="46816" xr:uid="{00000000-0005-0000-0000-00002AB60000}"/>
    <cellStyle name="20% - Accent1 5 2 5 3 4 4" xfId="46817" xr:uid="{00000000-0005-0000-0000-00002BB60000}"/>
    <cellStyle name="20% - Accent1 5 2 5 3 5" xfId="46818" xr:uid="{00000000-0005-0000-0000-00002CB60000}"/>
    <cellStyle name="20% - Accent1 5 2 5 3 5 2" xfId="46819" xr:uid="{00000000-0005-0000-0000-00002DB60000}"/>
    <cellStyle name="20% - Accent1 5 2 5 3 5 2 2" xfId="46820" xr:uid="{00000000-0005-0000-0000-00002EB60000}"/>
    <cellStyle name="20% - Accent1 5 2 5 3 5 3" xfId="46821" xr:uid="{00000000-0005-0000-0000-00002FB60000}"/>
    <cellStyle name="20% - Accent1 5 2 5 3 6" xfId="46822" xr:uid="{00000000-0005-0000-0000-000030B60000}"/>
    <cellStyle name="20% - Accent1 5 2 5 3 6 2" xfId="46823" xr:uid="{00000000-0005-0000-0000-000031B60000}"/>
    <cellStyle name="20% - Accent1 5 2 5 3 6 2 2" xfId="46824" xr:uid="{00000000-0005-0000-0000-000032B60000}"/>
    <cellStyle name="20% - Accent1 5 2 5 3 6 3" xfId="46825" xr:uid="{00000000-0005-0000-0000-000033B60000}"/>
    <cellStyle name="20% - Accent1 5 2 5 3 7" xfId="46826" xr:uid="{00000000-0005-0000-0000-000034B60000}"/>
    <cellStyle name="20% - Accent1 5 2 5 3 7 2" xfId="46827" xr:uid="{00000000-0005-0000-0000-000035B60000}"/>
    <cellStyle name="20% - Accent1 5 2 5 3 8" xfId="46828" xr:uid="{00000000-0005-0000-0000-000036B60000}"/>
    <cellStyle name="20% - Accent1 5 2 5 3 8 2" xfId="46829" xr:uid="{00000000-0005-0000-0000-000037B60000}"/>
    <cellStyle name="20% - Accent1 5 2 5 3 9" xfId="46830" xr:uid="{00000000-0005-0000-0000-000038B60000}"/>
    <cellStyle name="20% - Accent1 5 2 5 4" xfId="46831" xr:uid="{00000000-0005-0000-0000-000039B60000}"/>
    <cellStyle name="20% - Accent1 5 2 5 4 2" xfId="46832" xr:uid="{00000000-0005-0000-0000-00003AB60000}"/>
    <cellStyle name="20% - Accent1 5 2 5 4 2 2" xfId="46833" xr:uid="{00000000-0005-0000-0000-00003BB60000}"/>
    <cellStyle name="20% - Accent1 5 2 5 4 2 2 2" xfId="46834" xr:uid="{00000000-0005-0000-0000-00003CB60000}"/>
    <cellStyle name="20% - Accent1 5 2 5 4 2 3" xfId="46835" xr:uid="{00000000-0005-0000-0000-00003DB60000}"/>
    <cellStyle name="20% - Accent1 5 2 5 4 3" xfId="46836" xr:uid="{00000000-0005-0000-0000-00003EB60000}"/>
    <cellStyle name="20% - Accent1 5 2 5 4 3 2" xfId="46837" xr:uid="{00000000-0005-0000-0000-00003FB60000}"/>
    <cellStyle name="20% - Accent1 5 2 5 4 4" xfId="46838" xr:uid="{00000000-0005-0000-0000-000040B60000}"/>
    <cellStyle name="20% - Accent1 5 2 5 5" xfId="46839" xr:uid="{00000000-0005-0000-0000-000041B60000}"/>
    <cellStyle name="20% - Accent1 5 2 5 5 2" xfId="46840" xr:uid="{00000000-0005-0000-0000-000042B60000}"/>
    <cellStyle name="20% - Accent1 5 2 5 5 2 2" xfId="46841" xr:uid="{00000000-0005-0000-0000-000043B60000}"/>
    <cellStyle name="20% - Accent1 5 2 5 5 2 2 2" xfId="46842" xr:uid="{00000000-0005-0000-0000-000044B60000}"/>
    <cellStyle name="20% - Accent1 5 2 5 5 2 3" xfId="46843" xr:uid="{00000000-0005-0000-0000-000045B60000}"/>
    <cellStyle name="20% - Accent1 5 2 5 5 3" xfId="46844" xr:uid="{00000000-0005-0000-0000-000046B60000}"/>
    <cellStyle name="20% - Accent1 5 2 5 5 3 2" xfId="46845" xr:uid="{00000000-0005-0000-0000-000047B60000}"/>
    <cellStyle name="20% - Accent1 5 2 5 5 4" xfId="46846" xr:uid="{00000000-0005-0000-0000-000048B60000}"/>
    <cellStyle name="20% - Accent1 5 2 5 6" xfId="46847" xr:uid="{00000000-0005-0000-0000-000049B60000}"/>
    <cellStyle name="20% - Accent1 5 2 5 6 2" xfId="46848" xr:uid="{00000000-0005-0000-0000-00004AB60000}"/>
    <cellStyle name="20% - Accent1 5 2 5 6 2 2" xfId="46849" xr:uid="{00000000-0005-0000-0000-00004BB60000}"/>
    <cellStyle name="20% - Accent1 5 2 5 6 2 2 2" xfId="46850" xr:uid="{00000000-0005-0000-0000-00004CB60000}"/>
    <cellStyle name="20% - Accent1 5 2 5 6 2 3" xfId="46851" xr:uid="{00000000-0005-0000-0000-00004DB60000}"/>
    <cellStyle name="20% - Accent1 5 2 5 6 3" xfId="46852" xr:uid="{00000000-0005-0000-0000-00004EB60000}"/>
    <cellStyle name="20% - Accent1 5 2 5 6 3 2" xfId="46853" xr:uid="{00000000-0005-0000-0000-00004FB60000}"/>
    <cellStyle name="20% - Accent1 5 2 5 6 4" xfId="46854" xr:uid="{00000000-0005-0000-0000-000050B60000}"/>
    <cellStyle name="20% - Accent1 5 2 5 7" xfId="46855" xr:uid="{00000000-0005-0000-0000-000051B60000}"/>
    <cellStyle name="20% - Accent1 5 2 5 7 2" xfId="46856" xr:uid="{00000000-0005-0000-0000-000052B60000}"/>
    <cellStyle name="20% - Accent1 5 2 5 7 2 2" xfId="46857" xr:uid="{00000000-0005-0000-0000-000053B60000}"/>
    <cellStyle name="20% - Accent1 5 2 5 7 3" xfId="46858" xr:uid="{00000000-0005-0000-0000-000054B60000}"/>
    <cellStyle name="20% - Accent1 5 2 5 8" xfId="46859" xr:uid="{00000000-0005-0000-0000-000055B60000}"/>
    <cellStyle name="20% - Accent1 5 2 5 8 2" xfId="46860" xr:uid="{00000000-0005-0000-0000-000056B60000}"/>
    <cellStyle name="20% - Accent1 5 2 5 8 2 2" xfId="46861" xr:uid="{00000000-0005-0000-0000-000057B60000}"/>
    <cellStyle name="20% - Accent1 5 2 5 8 3" xfId="46862" xr:uid="{00000000-0005-0000-0000-000058B60000}"/>
    <cellStyle name="20% - Accent1 5 2 5 9" xfId="46863" xr:uid="{00000000-0005-0000-0000-000059B60000}"/>
    <cellStyle name="20% - Accent1 5 2 5 9 2" xfId="46864" xr:uid="{00000000-0005-0000-0000-00005AB60000}"/>
    <cellStyle name="20% - Accent1 5 2 6" xfId="46865" xr:uid="{00000000-0005-0000-0000-00005BB60000}"/>
    <cellStyle name="20% - Accent1 5 2 6 2" xfId="46866" xr:uid="{00000000-0005-0000-0000-00005CB60000}"/>
    <cellStyle name="20% - Accent1 5 2 6 2 2" xfId="46867" xr:uid="{00000000-0005-0000-0000-00005DB60000}"/>
    <cellStyle name="20% - Accent1 5 2 6 2 2 2" xfId="46868" xr:uid="{00000000-0005-0000-0000-00005EB60000}"/>
    <cellStyle name="20% - Accent1 5 2 6 2 2 2 2" xfId="46869" xr:uid="{00000000-0005-0000-0000-00005FB60000}"/>
    <cellStyle name="20% - Accent1 5 2 6 2 2 3" xfId="46870" xr:uid="{00000000-0005-0000-0000-000060B60000}"/>
    <cellStyle name="20% - Accent1 5 2 6 2 3" xfId="46871" xr:uid="{00000000-0005-0000-0000-000061B60000}"/>
    <cellStyle name="20% - Accent1 5 2 6 2 3 2" xfId="46872" xr:uid="{00000000-0005-0000-0000-000062B60000}"/>
    <cellStyle name="20% - Accent1 5 2 6 2 4" xfId="46873" xr:uid="{00000000-0005-0000-0000-000063B60000}"/>
    <cellStyle name="20% - Accent1 5 2 6 3" xfId="46874" xr:uid="{00000000-0005-0000-0000-000064B60000}"/>
    <cellStyle name="20% - Accent1 5 2 6 3 2" xfId="46875" xr:uid="{00000000-0005-0000-0000-000065B60000}"/>
    <cellStyle name="20% - Accent1 5 2 6 3 2 2" xfId="46876" xr:uid="{00000000-0005-0000-0000-000066B60000}"/>
    <cellStyle name="20% - Accent1 5 2 6 3 2 2 2" xfId="46877" xr:uid="{00000000-0005-0000-0000-000067B60000}"/>
    <cellStyle name="20% - Accent1 5 2 6 3 2 3" xfId="46878" xr:uid="{00000000-0005-0000-0000-000068B60000}"/>
    <cellStyle name="20% - Accent1 5 2 6 3 3" xfId="46879" xr:uid="{00000000-0005-0000-0000-000069B60000}"/>
    <cellStyle name="20% - Accent1 5 2 6 3 3 2" xfId="46880" xr:uid="{00000000-0005-0000-0000-00006AB60000}"/>
    <cellStyle name="20% - Accent1 5 2 6 3 4" xfId="46881" xr:uid="{00000000-0005-0000-0000-00006BB60000}"/>
    <cellStyle name="20% - Accent1 5 2 6 4" xfId="46882" xr:uid="{00000000-0005-0000-0000-00006CB60000}"/>
    <cellStyle name="20% - Accent1 5 2 6 4 2" xfId="46883" xr:uid="{00000000-0005-0000-0000-00006DB60000}"/>
    <cellStyle name="20% - Accent1 5 2 6 4 2 2" xfId="46884" xr:uid="{00000000-0005-0000-0000-00006EB60000}"/>
    <cellStyle name="20% - Accent1 5 2 6 4 2 2 2" xfId="46885" xr:uid="{00000000-0005-0000-0000-00006FB60000}"/>
    <cellStyle name="20% - Accent1 5 2 6 4 2 3" xfId="46886" xr:uid="{00000000-0005-0000-0000-000070B60000}"/>
    <cellStyle name="20% - Accent1 5 2 6 4 3" xfId="46887" xr:uid="{00000000-0005-0000-0000-000071B60000}"/>
    <cellStyle name="20% - Accent1 5 2 6 4 3 2" xfId="46888" xr:uid="{00000000-0005-0000-0000-000072B60000}"/>
    <cellStyle name="20% - Accent1 5 2 6 4 4" xfId="46889" xr:uid="{00000000-0005-0000-0000-000073B60000}"/>
    <cellStyle name="20% - Accent1 5 2 6 5" xfId="46890" xr:uid="{00000000-0005-0000-0000-000074B60000}"/>
    <cellStyle name="20% - Accent1 5 2 6 5 2" xfId="46891" xr:uid="{00000000-0005-0000-0000-000075B60000}"/>
    <cellStyle name="20% - Accent1 5 2 6 5 2 2" xfId="46892" xr:uid="{00000000-0005-0000-0000-000076B60000}"/>
    <cellStyle name="20% - Accent1 5 2 6 5 3" xfId="46893" xr:uid="{00000000-0005-0000-0000-000077B60000}"/>
    <cellStyle name="20% - Accent1 5 2 6 6" xfId="46894" xr:uid="{00000000-0005-0000-0000-000078B60000}"/>
    <cellStyle name="20% - Accent1 5 2 6 6 2" xfId="46895" xr:uid="{00000000-0005-0000-0000-000079B60000}"/>
    <cellStyle name="20% - Accent1 5 2 6 6 2 2" xfId="46896" xr:uid="{00000000-0005-0000-0000-00007AB60000}"/>
    <cellStyle name="20% - Accent1 5 2 6 6 3" xfId="46897" xr:uid="{00000000-0005-0000-0000-00007BB60000}"/>
    <cellStyle name="20% - Accent1 5 2 6 7" xfId="46898" xr:uid="{00000000-0005-0000-0000-00007CB60000}"/>
    <cellStyle name="20% - Accent1 5 2 6 7 2" xfId="46899" xr:uid="{00000000-0005-0000-0000-00007DB60000}"/>
    <cellStyle name="20% - Accent1 5 2 6 8" xfId="46900" xr:uid="{00000000-0005-0000-0000-00007EB60000}"/>
    <cellStyle name="20% - Accent1 5 2 6 8 2" xfId="46901" xr:uid="{00000000-0005-0000-0000-00007FB60000}"/>
    <cellStyle name="20% - Accent1 5 2 6 9" xfId="46902" xr:uid="{00000000-0005-0000-0000-000080B60000}"/>
    <cellStyle name="20% - Accent1 5 2 7" xfId="46903" xr:uid="{00000000-0005-0000-0000-000081B60000}"/>
    <cellStyle name="20% - Accent1 5 2 7 2" xfId="46904" xr:uid="{00000000-0005-0000-0000-000082B60000}"/>
    <cellStyle name="20% - Accent1 5 2 7 2 2" xfId="46905" xr:uid="{00000000-0005-0000-0000-000083B60000}"/>
    <cellStyle name="20% - Accent1 5 2 7 2 2 2" xfId="46906" xr:uid="{00000000-0005-0000-0000-000084B60000}"/>
    <cellStyle name="20% - Accent1 5 2 7 2 2 2 2" xfId="46907" xr:uid="{00000000-0005-0000-0000-000085B60000}"/>
    <cellStyle name="20% - Accent1 5 2 7 2 2 3" xfId="46908" xr:uid="{00000000-0005-0000-0000-000086B60000}"/>
    <cellStyle name="20% - Accent1 5 2 7 2 3" xfId="46909" xr:uid="{00000000-0005-0000-0000-000087B60000}"/>
    <cellStyle name="20% - Accent1 5 2 7 2 3 2" xfId="46910" xr:uid="{00000000-0005-0000-0000-000088B60000}"/>
    <cellStyle name="20% - Accent1 5 2 7 2 4" xfId="46911" xr:uid="{00000000-0005-0000-0000-000089B60000}"/>
    <cellStyle name="20% - Accent1 5 2 7 3" xfId="46912" xr:uid="{00000000-0005-0000-0000-00008AB60000}"/>
    <cellStyle name="20% - Accent1 5 2 7 3 2" xfId="46913" xr:uid="{00000000-0005-0000-0000-00008BB60000}"/>
    <cellStyle name="20% - Accent1 5 2 7 3 2 2" xfId="46914" xr:uid="{00000000-0005-0000-0000-00008CB60000}"/>
    <cellStyle name="20% - Accent1 5 2 7 3 2 2 2" xfId="46915" xr:uid="{00000000-0005-0000-0000-00008DB60000}"/>
    <cellStyle name="20% - Accent1 5 2 7 3 2 3" xfId="46916" xr:uid="{00000000-0005-0000-0000-00008EB60000}"/>
    <cellStyle name="20% - Accent1 5 2 7 3 3" xfId="46917" xr:uid="{00000000-0005-0000-0000-00008FB60000}"/>
    <cellStyle name="20% - Accent1 5 2 7 3 3 2" xfId="46918" xr:uid="{00000000-0005-0000-0000-000090B60000}"/>
    <cellStyle name="20% - Accent1 5 2 7 3 4" xfId="46919" xr:uid="{00000000-0005-0000-0000-000091B60000}"/>
    <cellStyle name="20% - Accent1 5 2 7 4" xfId="46920" xr:uid="{00000000-0005-0000-0000-000092B60000}"/>
    <cellStyle name="20% - Accent1 5 2 7 4 2" xfId="46921" xr:uid="{00000000-0005-0000-0000-000093B60000}"/>
    <cellStyle name="20% - Accent1 5 2 7 4 2 2" xfId="46922" xr:uid="{00000000-0005-0000-0000-000094B60000}"/>
    <cellStyle name="20% - Accent1 5 2 7 4 2 2 2" xfId="46923" xr:uid="{00000000-0005-0000-0000-000095B60000}"/>
    <cellStyle name="20% - Accent1 5 2 7 4 2 3" xfId="46924" xr:uid="{00000000-0005-0000-0000-000096B60000}"/>
    <cellStyle name="20% - Accent1 5 2 7 4 3" xfId="46925" xr:uid="{00000000-0005-0000-0000-000097B60000}"/>
    <cellStyle name="20% - Accent1 5 2 7 4 3 2" xfId="46926" xr:uid="{00000000-0005-0000-0000-000098B60000}"/>
    <cellStyle name="20% - Accent1 5 2 7 4 4" xfId="46927" xr:uid="{00000000-0005-0000-0000-000099B60000}"/>
    <cellStyle name="20% - Accent1 5 2 7 5" xfId="46928" xr:uid="{00000000-0005-0000-0000-00009AB60000}"/>
    <cellStyle name="20% - Accent1 5 2 7 5 2" xfId="46929" xr:uid="{00000000-0005-0000-0000-00009BB60000}"/>
    <cellStyle name="20% - Accent1 5 2 7 5 2 2" xfId="46930" xr:uid="{00000000-0005-0000-0000-00009CB60000}"/>
    <cellStyle name="20% - Accent1 5 2 7 5 3" xfId="46931" xr:uid="{00000000-0005-0000-0000-00009DB60000}"/>
    <cellStyle name="20% - Accent1 5 2 7 6" xfId="46932" xr:uid="{00000000-0005-0000-0000-00009EB60000}"/>
    <cellStyle name="20% - Accent1 5 2 7 6 2" xfId="46933" xr:uid="{00000000-0005-0000-0000-00009FB60000}"/>
    <cellStyle name="20% - Accent1 5 2 7 6 2 2" xfId="46934" xr:uid="{00000000-0005-0000-0000-0000A0B60000}"/>
    <cellStyle name="20% - Accent1 5 2 7 6 3" xfId="46935" xr:uid="{00000000-0005-0000-0000-0000A1B60000}"/>
    <cellStyle name="20% - Accent1 5 2 7 7" xfId="46936" xr:uid="{00000000-0005-0000-0000-0000A2B60000}"/>
    <cellStyle name="20% - Accent1 5 2 7 7 2" xfId="46937" xr:uid="{00000000-0005-0000-0000-0000A3B60000}"/>
    <cellStyle name="20% - Accent1 5 2 7 8" xfId="46938" xr:uid="{00000000-0005-0000-0000-0000A4B60000}"/>
    <cellStyle name="20% - Accent1 5 2 7 8 2" xfId="46939" xr:uid="{00000000-0005-0000-0000-0000A5B60000}"/>
    <cellStyle name="20% - Accent1 5 2 7 9" xfId="46940" xr:uid="{00000000-0005-0000-0000-0000A6B60000}"/>
    <cellStyle name="20% - Accent1 5 2 8" xfId="46941" xr:uid="{00000000-0005-0000-0000-0000A7B60000}"/>
    <cellStyle name="20% - Accent1 5 2 8 2" xfId="46942" xr:uid="{00000000-0005-0000-0000-0000A8B60000}"/>
    <cellStyle name="20% - Accent1 5 2 8 2 2" xfId="46943" xr:uid="{00000000-0005-0000-0000-0000A9B60000}"/>
    <cellStyle name="20% - Accent1 5 2 8 2 2 2" xfId="46944" xr:uid="{00000000-0005-0000-0000-0000AAB60000}"/>
    <cellStyle name="20% - Accent1 5 2 8 2 3" xfId="46945" xr:uid="{00000000-0005-0000-0000-0000ABB60000}"/>
    <cellStyle name="20% - Accent1 5 2 8 3" xfId="46946" xr:uid="{00000000-0005-0000-0000-0000ACB60000}"/>
    <cellStyle name="20% - Accent1 5 2 8 3 2" xfId="46947" xr:uid="{00000000-0005-0000-0000-0000ADB60000}"/>
    <cellStyle name="20% - Accent1 5 2 8 4" xfId="46948" xr:uid="{00000000-0005-0000-0000-0000AEB60000}"/>
    <cellStyle name="20% - Accent1 5 2 9" xfId="46949" xr:uid="{00000000-0005-0000-0000-0000AFB60000}"/>
    <cellStyle name="20% - Accent1 5 2 9 2" xfId="46950" xr:uid="{00000000-0005-0000-0000-0000B0B60000}"/>
    <cellStyle name="20% - Accent1 5 2 9 2 2" xfId="46951" xr:uid="{00000000-0005-0000-0000-0000B1B60000}"/>
    <cellStyle name="20% - Accent1 5 2 9 2 2 2" xfId="46952" xr:uid="{00000000-0005-0000-0000-0000B2B60000}"/>
    <cellStyle name="20% - Accent1 5 2 9 2 3" xfId="46953" xr:uid="{00000000-0005-0000-0000-0000B3B60000}"/>
    <cellStyle name="20% - Accent1 5 2 9 3" xfId="46954" xr:uid="{00000000-0005-0000-0000-0000B4B60000}"/>
    <cellStyle name="20% - Accent1 5 2 9 3 2" xfId="46955" xr:uid="{00000000-0005-0000-0000-0000B5B60000}"/>
    <cellStyle name="20% - Accent1 5 2 9 4" xfId="46956" xr:uid="{00000000-0005-0000-0000-0000B6B60000}"/>
    <cellStyle name="20% - Accent1 5 3" xfId="46957" xr:uid="{00000000-0005-0000-0000-0000B7B60000}"/>
    <cellStyle name="20% - Accent1 5 3 10" xfId="46958" xr:uid="{00000000-0005-0000-0000-0000B8B60000}"/>
    <cellStyle name="20% - Accent1 5 3 10 2" xfId="46959" xr:uid="{00000000-0005-0000-0000-0000B9B60000}"/>
    <cellStyle name="20% - Accent1 5 3 10 2 2" xfId="46960" xr:uid="{00000000-0005-0000-0000-0000BAB60000}"/>
    <cellStyle name="20% - Accent1 5 3 10 3" xfId="46961" xr:uid="{00000000-0005-0000-0000-0000BBB60000}"/>
    <cellStyle name="20% - Accent1 5 3 11" xfId="46962" xr:uid="{00000000-0005-0000-0000-0000BCB60000}"/>
    <cellStyle name="20% - Accent1 5 3 11 2" xfId="46963" xr:uid="{00000000-0005-0000-0000-0000BDB60000}"/>
    <cellStyle name="20% - Accent1 5 3 11 2 2" xfId="46964" xr:uid="{00000000-0005-0000-0000-0000BEB60000}"/>
    <cellStyle name="20% - Accent1 5 3 11 3" xfId="46965" xr:uid="{00000000-0005-0000-0000-0000BFB60000}"/>
    <cellStyle name="20% - Accent1 5 3 12" xfId="46966" xr:uid="{00000000-0005-0000-0000-0000C0B60000}"/>
    <cellStyle name="20% - Accent1 5 3 12 2" xfId="46967" xr:uid="{00000000-0005-0000-0000-0000C1B60000}"/>
    <cellStyle name="20% - Accent1 5 3 13" xfId="46968" xr:uid="{00000000-0005-0000-0000-0000C2B60000}"/>
    <cellStyle name="20% - Accent1 5 3 13 2" xfId="46969" xr:uid="{00000000-0005-0000-0000-0000C3B60000}"/>
    <cellStyle name="20% - Accent1 5 3 14" xfId="46970" xr:uid="{00000000-0005-0000-0000-0000C4B60000}"/>
    <cellStyle name="20% - Accent1 5 3 2" xfId="46971" xr:uid="{00000000-0005-0000-0000-0000C5B60000}"/>
    <cellStyle name="20% - Accent1 5 3 2 10" xfId="46972" xr:uid="{00000000-0005-0000-0000-0000C6B60000}"/>
    <cellStyle name="20% - Accent1 5 3 2 10 2" xfId="46973" xr:uid="{00000000-0005-0000-0000-0000C7B60000}"/>
    <cellStyle name="20% - Accent1 5 3 2 11" xfId="46974" xr:uid="{00000000-0005-0000-0000-0000C8B60000}"/>
    <cellStyle name="20% - Accent1 5 3 2 2" xfId="46975" xr:uid="{00000000-0005-0000-0000-0000C9B60000}"/>
    <cellStyle name="20% - Accent1 5 3 2 2 2" xfId="46976" xr:uid="{00000000-0005-0000-0000-0000CAB60000}"/>
    <cellStyle name="20% - Accent1 5 3 2 2 2 2" xfId="46977" xr:uid="{00000000-0005-0000-0000-0000CBB60000}"/>
    <cellStyle name="20% - Accent1 5 3 2 2 2 2 2" xfId="46978" xr:uid="{00000000-0005-0000-0000-0000CCB60000}"/>
    <cellStyle name="20% - Accent1 5 3 2 2 2 2 2 2" xfId="46979" xr:uid="{00000000-0005-0000-0000-0000CDB60000}"/>
    <cellStyle name="20% - Accent1 5 3 2 2 2 2 3" xfId="46980" xr:uid="{00000000-0005-0000-0000-0000CEB60000}"/>
    <cellStyle name="20% - Accent1 5 3 2 2 2 3" xfId="46981" xr:uid="{00000000-0005-0000-0000-0000CFB60000}"/>
    <cellStyle name="20% - Accent1 5 3 2 2 2 3 2" xfId="46982" xr:uid="{00000000-0005-0000-0000-0000D0B60000}"/>
    <cellStyle name="20% - Accent1 5 3 2 2 2 4" xfId="46983" xr:uid="{00000000-0005-0000-0000-0000D1B60000}"/>
    <cellStyle name="20% - Accent1 5 3 2 2 3" xfId="46984" xr:uid="{00000000-0005-0000-0000-0000D2B60000}"/>
    <cellStyle name="20% - Accent1 5 3 2 2 3 2" xfId="46985" xr:uid="{00000000-0005-0000-0000-0000D3B60000}"/>
    <cellStyle name="20% - Accent1 5 3 2 2 3 2 2" xfId="46986" xr:uid="{00000000-0005-0000-0000-0000D4B60000}"/>
    <cellStyle name="20% - Accent1 5 3 2 2 3 2 2 2" xfId="46987" xr:uid="{00000000-0005-0000-0000-0000D5B60000}"/>
    <cellStyle name="20% - Accent1 5 3 2 2 3 2 3" xfId="46988" xr:uid="{00000000-0005-0000-0000-0000D6B60000}"/>
    <cellStyle name="20% - Accent1 5 3 2 2 3 3" xfId="46989" xr:uid="{00000000-0005-0000-0000-0000D7B60000}"/>
    <cellStyle name="20% - Accent1 5 3 2 2 3 3 2" xfId="46990" xr:uid="{00000000-0005-0000-0000-0000D8B60000}"/>
    <cellStyle name="20% - Accent1 5 3 2 2 3 4" xfId="46991" xr:uid="{00000000-0005-0000-0000-0000D9B60000}"/>
    <cellStyle name="20% - Accent1 5 3 2 2 4" xfId="46992" xr:uid="{00000000-0005-0000-0000-0000DAB60000}"/>
    <cellStyle name="20% - Accent1 5 3 2 2 4 2" xfId="46993" xr:uid="{00000000-0005-0000-0000-0000DBB60000}"/>
    <cellStyle name="20% - Accent1 5 3 2 2 4 2 2" xfId="46994" xr:uid="{00000000-0005-0000-0000-0000DCB60000}"/>
    <cellStyle name="20% - Accent1 5 3 2 2 4 2 2 2" xfId="46995" xr:uid="{00000000-0005-0000-0000-0000DDB60000}"/>
    <cellStyle name="20% - Accent1 5 3 2 2 4 2 3" xfId="46996" xr:uid="{00000000-0005-0000-0000-0000DEB60000}"/>
    <cellStyle name="20% - Accent1 5 3 2 2 4 3" xfId="46997" xr:uid="{00000000-0005-0000-0000-0000DFB60000}"/>
    <cellStyle name="20% - Accent1 5 3 2 2 4 3 2" xfId="46998" xr:uid="{00000000-0005-0000-0000-0000E0B60000}"/>
    <cellStyle name="20% - Accent1 5 3 2 2 4 4" xfId="46999" xr:uid="{00000000-0005-0000-0000-0000E1B60000}"/>
    <cellStyle name="20% - Accent1 5 3 2 2 5" xfId="47000" xr:uid="{00000000-0005-0000-0000-0000E2B60000}"/>
    <cellStyle name="20% - Accent1 5 3 2 2 5 2" xfId="47001" xr:uid="{00000000-0005-0000-0000-0000E3B60000}"/>
    <cellStyle name="20% - Accent1 5 3 2 2 5 2 2" xfId="47002" xr:uid="{00000000-0005-0000-0000-0000E4B60000}"/>
    <cellStyle name="20% - Accent1 5 3 2 2 5 3" xfId="47003" xr:uid="{00000000-0005-0000-0000-0000E5B60000}"/>
    <cellStyle name="20% - Accent1 5 3 2 2 6" xfId="47004" xr:uid="{00000000-0005-0000-0000-0000E6B60000}"/>
    <cellStyle name="20% - Accent1 5 3 2 2 6 2" xfId="47005" xr:uid="{00000000-0005-0000-0000-0000E7B60000}"/>
    <cellStyle name="20% - Accent1 5 3 2 2 6 2 2" xfId="47006" xr:uid="{00000000-0005-0000-0000-0000E8B60000}"/>
    <cellStyle name="20% - Accent1 5 3 2 2 6 3" xfId="47007" xr:uid="{00000000-0005-0000-0000-0000E9B60000}"/>
    <cellStyle name="20% - Accent1 5 3 2 2 7" xfId="47008" xr:uid="{00000000-0005-0000-0000-0000EAB60000}"/>
    <cellStyle name="20% - Accent1 5 3 2 2 7 2" xfId="47009" xr:uid="{00000000-0005-0000-0000-0000EBB60000}"/>
    <cellStyle name="20% - Accent1 5 3 2 2 8" xfId="47010" xr:uid="{00000000-0005-0000-0000-0000ECB60000}"/>
    <cellStyle name="20% - Accent1 5 3 2 2 8 2" xfId="47011" xr:uid="{00000000-0005-0000-0000-0000EDB60000}"/>
    <cellStyle name="20% - Accent1 5 3 2 2 9" xfId="47012" xr:uid="{00000000-0005-0000-0000-0000EEB60000}"/>
    <cellStyle name="20% - Accent1 5 3 2 3" xfId="47013" xr:uid="{00000000-0005-0000-0000-0000EFB60000}"/>
    <cellStyle name="20% - Accent1 5 3 2 3 2" xfId="47014" xr:uid="{00000000-0005-0000-0000-0000F0B60000}"/>
    <cellStyle name="20% - Accent1 5 3 2 3 2 2" xfId="47015" xr:uid="{00000000-0005-0000-0000-0000F1B60000}"/>
    <cellStyle name="20% - Accent1 5 3 2 3 2 2 2" xfId="47016" xr:uid="{00000000-0005-0000-0000-0000F2B60000}"/>
    <cellStyle name="20% - Accent1 5 3 2 3 2 2 2 2" xfId="47017" xr:uid="{00000000-0005-0000-0000-0000F3B60000}"/>
    <cellStyle name="20% - Accent1 5 3 2 3 2 2 3" xfId="47018" xr:uid="{00000000-0005-0000-0000-0000F4B60000}"/>
    <cellStyle name="20% - Accent1 5 3 2 3 2 3" xfId="47019" xr:uid="{00000000-0005-0000-0000-0000F5B60000}"/>
    <cellStyle name="20% - Accent1 5 3 2 3 2 3 2" xfId="47020" xr:uid="{00000000-0005-0000-0000-0000F6B60000}"/>
    <cellStyle name="20% - Accent1 5 3 2 3 2 4" xfId="47021" xr:uid="{00000000-0005-0000-0000-0000F7B60000}"/>
    <cellStyle name="20% - Accent1 5 3 2 3 3" xfId="47022" xr:uid="{00000000-0005-0000-0000-0000F8B60000}"/>
    <cellStyle name="20% - Accent1 5 3 2 3 3 2" xfId="47023" xr:uid="{00000000-0005-0000-0000-0000F9B60000}"/>
    <cellStyle name="20% - Accent1 5 3 2 3 3 2 2" xfId="47024" xr:uid="{00000000-0005-0000-0000-0000FAB60000}"/>
    <cellStyle name="20% - Accent1 5 3 2 3 3 2 2 2" xfId="47025" xr:uid="{00000000-0005-0000-0000-0000FBB60000}"/>
    <cellStyle name="20% - Accent1 5 3 2 3 3 2 3" xfId="47026" xr:uid="{00000000-0005-0000-0000-0000FCB60000}"/>
    <cellStyle name="20% - Accent1 5 3 2 3 3 3" xfId="47027" xr:uid="{00000000-0005-0000-0000-0000FDB60000}"/>
    <cellStyle name="20% - Accent1 5 3 2 3 3 3 2" xfId="47028" xr:uid="{00000000-0005-0000-0000-0000FEB60000}"/>
    <cellStyle name="20% - Accent1 5 3 2 3 3 4" xfId="47029" xr:uid="{00000000-0005-0000-0000-0000FFB60000}"/>
    <cellStyle name="20% - Accent1 5 3 2 3 4" xfId="47030" xr:uid="{00000000-0005-0000-0000-000000B70000}"/>
    <cellStyle name="20% - Accent1 5 3 2 3 4 2" xfId="47031" xr:uid="{00000000-0005-0000-0000-000001B70000}"/>
    <cellStyle name="20% - Accent1 5 3 2 3 4 2 2" xfId="47032" xr:uid="{00000000-0005-0000-0000-000002B70000}"/>
    <cellStyle name="20% - Accent1 5 3 2 3 4 2 2 2" xfId="47033" xr:uid="{00000000-0005-0000-0000-000003B70000}"/>
    <cellStyle name="20% - Accent1 5 3 2 3 4 2 3" xfId="47034" xr:uid="{00000000-0005-0000-0000-000004B70000}"/>
    <cellStyle name="20% - Accent1 5 3 2 3 4 3" xfId="47035" xr:uid="{00000000-0005-0000-0000-000005B70000}"/>
    <cellStyle name="20% - Accent1 5 3 2 3 4 3 2" xfId="47036" xr:uid="{00000000-0005-0000-0000-000006B70000}"/>
    <cellStyle name="20% - Accent1 5 3 2 3 4 4" xfId="47037" xr:uid="{00000000-0005-0000-0000-000007B70000}"/>
    <cellStyle name="20% - Accent1 5 3 2 3 5" xfId="47038" xr:uid="{00000000-0005-0000-0000-000008B70000}"/>
    <cellStyle name="20% - Accent1 5 3 2 3 5 2" xfId="47039" xr:uid="{00000000-0005-0000-0000-000009B70000}"/>
    <cellStyle name="20% - Accent1 5 3 2 3 5 2 2" xfId="47040" xr:uid="{00000000-0005-0000-0000-00000AB70000}"/>
    <cellStyle name="20% - Accent1 5 3 2 3 5 3" xfId="47041" xr:uid="{00000000-0005-0000-0000-00000BB70000}"/>
    <cellStyle name="20% - Accent1 5 3 2 3 6" xfId="47042" xr:uid="{00000000-0005-0000-0000-00000CB70000}"/>
    <cellStyle name="20% - Accent1 5 3 2 3 6 2" xfId="47043" xr:uid="{00000000-0005-0000-0000-00000DB70000}"/>
    <cellStyle name="20% - Accent1 5 3 2 3 6 2 2" xfId="47044" xr:uid="{00000000-0005-0000-0000-00000EB70000}"/>
    <cellStyle name="20% - Accent1 5 3 2 3 6 3" xfId="47045" xr:uid="{00000000-0005-0000-0000-00000FB70000}"/>
    <cellStyle name="20% - Accent1 5 3 2 3 7" xfId="47046" xr:uid="{00000000-0005-0000-0000-000010B70000}"/>
    <cellStyle name="20% - Accent1 5 3 2 3 7 2" xfId="47047" xr:uid="{00000000-0005-0000-0000-000011B70000}"/>
    <cellStyle name="20% - Accent1 5 3 2 3 8" xfId="47048" xr:uid="{00000000-0005-0000-0000-000012B70000}"/>
    <cellStyle name="20% - Accent1 5 3 2 3 8 2" xfId="47049" xr:uid="{00000000-0005-0000-0000-000013B70000}"/>
    <cellStyle name="20% - Accent1 5 3 2 3 9" xfId="47050" xr:uid="{00000000-0005-0000-0000-000014B70000}"/>
    <cellStyle name="20% - Accent1 5 3 2 4" xfId="47051" xr:uid="{00000000-0005-0000-0000-000015B70000}"/>
    <cellStyle name="20% - Accent1 5 3 2 4 2" xfId="47052" xr:uid="{00000000-0005-0000-0000-000016B70000}"/>
    <cellStyle name="20% - Accent1 5 3 2 4 2 2" xfId="47053" xr:uid="{00000000-0005-0000-0000-000017B70000}"/>
    <cellStyle name="20% - Accent1 5 3 2 4 2 2 2" xfId="47054" xr:uid="{00000000-0005-0000-0000-000018B70000}"/>
    <cellStyle name="20% - Accent1 5 3 2 4 2 3" xfId="47055" xr:uid="{00000000-0005-0000-0000-000019B70000}"/>
    <cellStyle name="20% - Accent1 5 3 2 4 3" xfId="47056" xr:uid="{00000000-0005-0000-0000-00001AB70000}"/>
    <cellStyle name="20% - Accent1 5 3 2 4 3 2" xfId="47057" xr:uid="{00000000-0005-0000-0000-00001BB70000}"/>
    <cellStyle name="20% - Accent1 5 3 2 4 4" xfId="47058" xr:uid="{00000000-0005-0000-0000-00001CB70000}"/>
    <cellStyle name="20% - Accent1 5 3 2 5" xfId="47059" xr:uid="{00000000-0005-0000-0000-00001DB70000}"/>
    <cellStyle name="20% - Accent1 5 3 2 5 2" xfId="47060" xr:uid="{00000000-0005-0000-0000-00001EB70000}"/>
    <cellStyle name="20% - Accent1 5 3 2 5 2 2" xfId="47061" xr:uid="{00000000-0005-0000-0000-00001FB70000}"/>
    <cellStyle name="20% - Accent1 5 3 2 5 2 2 2" xfId="47062" xr:uid="{00000000-0005-0000-0000-000020B70000}"/>
    <cellStyle name="20% - Accent1 5 3 2 5 2 3" xfId="47063" xr:uid="{00000000-0005-0000-0000-000021B70000}"/>
    <cellStyle name="20% - Accent1 5 3 2 5 3" xfId="47064" xr:uid="{00000000-0005-0000-0000-000022B70000}"/>
    <cellStyle name="20% - Accent1 5 3 2 5 3 2" xfId="47065" xr:uid="{00000000-0005-0000-0000-000023B70000}"/>
    <cellStyle name="20% - Accent1 5 3 2 5 4" xfId="47066" xr:uid="{00000000-0005-0000-0000-000024B70000}"/>
    <cellStyle name="20% - Accent1 5 3 2 6" xfId="47067" xr:uid="{00000000-0005-0000-0000-000025B70000}"/>
    <cellStyle name="20% - Accent1 5 3 2 6 2" xfId="47068" xr:uid="{00000000-0005-0000-0000-000026B70000}"/>
    <cellStyle name="20% - Accent1 5 3 2 6 2 2" xfId="47069" xr:uid="{00000000-0005-0000-0000-000027B70000}"/>
    <cellStyle name="20% - Accent1 5 3 2 6 2 2 2" xfId="47070" xr:uid="{00000000-0005-0000-0000-000028B70000}"/>
    <cellStyle name="20% - Accent1 5 3 2 6 2 3" xfId="47071" xr:uid="{00000000-0005-0000-0000-000029B70000}"/>
    <cellStyle name="20% - Accent1 5 3 2 6 3" xfId="47072" xr:uid="{00000000-0005-0000-0000-00002AB70000}"/>
    <cellStyle name="20% - Accent1 5 3 2 6 3 2" xfId="47073" xr:uid="{00000000-0005-0000-0000-00002BB70000}"/>
    <cellStyle name="20% - Accent1 5 3 2 6 4" xfId="47074" xr:uid="{00000000-0005-0000-0000-00002CB70000}"/>
    <cellStyle name="20% - Accent1 5 3 2 7" xfId="47075" xr:uid="{00000000-0005-0000-0000-00002DB70000}"/>
    <cellStyle name="20% - Accent1 5 3 2 7 2" xfId="47076" xr:uid="{00000000-0005-0000-0000-00002EB70000}"/>
    <cellStyle name="20% - Accent1 5 3 2 7 2 2" xfId="47077" xr:uid="{00000000-0005-0000-0000-00002FB70000}"/>
    <cellStyle name="20% - Accent1 5 3 2 7 3" xfId="47078" xr:uid="{00000000-0005-0000-0000-000030B70000}"/>
    <cellStyle name="20% - Accent1 5 3 2 8" xfId="47079" xr:uid="{00000000-0005-0000-0000-000031B70000}"/>
    <cellStyle name="20% - Accent1 5 3 2 8 2" xfId="47080" xr:uid="{00000000-0005-0000-0000-000032B70000}"/>
    <cellStyle name="20% - Accent1 5 3 2 8 2 2" xfId="47081" xr:uid="{00000000-0005-0000-0000-000033B70000}"/>
    <cellStyle name="20% - Accent1 5 3 2 8 3" xfId="47082" xr:uid="{00000000-0005-0000-0000-000034B70000}"/>
    <cellStyle name="20% - Accent1 5 3 2 9" xfId="47083" xr:uid="{00000000-0005-0000-0000-000035B70000}"/>
    <cellStyle name="20% - Accent1 5 3 2 9 2" xfId="47084" xr:uid="{00000000-0005-0000-0000-000036B70000}"/>
    <cellStyle name="20% - Accent1 5 3 3" xfId="47085" xr:uid="{00000000-0005-0000-0000-000037B70000}"/>
    <cellStyle name="20% - Accent1 5 3 3 10" xfId="47086" xr:uid="{00000000-0005-0000-0000-000038B70000}"/>
    <cellStyle name="20% - Accent1 5 3 3 10 2" xfId="47087" xr:uid="{00000000-0005-0000-0000-000039B70000}"/>
    <cellStyle name="20% - Accent1 5 3 3 11" xfId="47088" xr:uid="{00000000-0005-0000-0000-00003AB70000}"/>
    <cellStyle name="20% - Accent1 5 3 3 2" xfId="47089" xr:uid="{00000000-0005-0000-0000-00003BB70000}"/>
    <cellStyle name="20% - Accent1 5 3 3 2 2" xfId="47090" xr:uid="{00000000-0005-0000-0000-00003CB70000}"/>
    <cellStyle name="20% - Accent1 5 3 3 2 2 2" xfId="47091" xr:uid="{00000000-0005-0000-0000-00003DB70000}"/>
    <cellStyle name="20% - Accent1 5 3 3 2 2 2 2" xfId="47092" xr:uid="{00000000-0005-0000-0000-00003EB70000}"/>
    <cellStyle name="20% - Accent1 5 3 3 2 2 2 2 2" xfId="47093" xr:uid="{00000000-0005-0000-0000-00003FB70000}"/>
    <cellStyle name="20% - Accent1 5 3 3 2 2 2 3" xfId="47094" xr:uid="{00000000-0005-0000-0000-000040B70000}"/>
    <cellStyle name="20% - Accent1 5 3 3 2 2 3" xfId="47095" xr:uid="{00000000-0005-0000-0000-000041B70000}"/>
    <cellStyle name="20% - Accent1 5 3 3 2 2 3 2" xfId="47096" xr:uid="{00000000-0005-0000-0000-000042B70000}"/>
    <cellStyle name="20% - Accent1 5 3 3 2 2 4" xfId="47097" xr:uid="{00000000-0005-0000-0000-000043B70000}"/>
    <cellStyle name="20% - Accent1 5 3 3 2 3" xfId="47098" xr:uid="{00000000-0005-0000-0000-000044B70000}"/>
    <cellStyle name="20% - Accent1 5 3 3 2 3 2" xfId="47099" xr:uid="{00000000-0005-0000-0000-000045B70000}"/>
    <cellStyle name="20% - Accent1 5 3 3 2 3 2 2" xfId="47100" xr:uid="{00000000-0005-0000-0000-000046B70000}"/>
    <cellStyle name="20% - Accent1 5 3 3 2 3 2 2 2" xfId="47101" xr:uid="{00000000-0005-0000-0000-000047B70000}"/>
    <cellStyle name="20% - Accent1 5 3 3 2 3 2 3" xfId="47102" xr:uid="{00000000-0005-0000-0000-000048B70000}"/>
    <cellStyle name="20% - Accent1 5 3 3 2 3 3" xfId="47103" xr:uid="{00000000-0005-0000-0000-000049B70000}"/>
    <cellStyle name="20% - Accent1 5 3 3 2 3 3 2" xfId="47104" xr:uid="{00000000-0005-0000-0000-00004AB70000}"/>
    <cellStyle name="20% - Accent1 5 3 3 2 3 4" xfId="47105" xr:uid="{00000000-0005-0000-0000-00004BB70000}"/>
    <cellStyle name="20% - Accent1 5 3 3 2 4" xfId="47106" xr:uid="{00000000-0005-0000-0000-00004CB70000}"/>
    <cellStyle name="20% - Accent1 5 3 3 2 4 2" xfId="47107" xr:uid="{00000000-0005-0000-0000-00004DB70000}"/>
    <cellStyle name="20% - Accent1 5 3 3 2 4 2 2" xfId="47108" xr:uid="{00000000-0005-0000-0000-00004EB70000}"/>
    <cellStyle name="20% - Accent1 5 3 3 2 4 2 2 2" xfId="47109" xr:uid="{00000000-0005-0000-0000-00004FB70000}"/>
    <cellStyle name="20% - Accent1 5 3 3 2 4 2 3" xfId="47110" xr:uid="{00000000-0005-0000-0000-000050B70000}"/>
    <cellStyle name="20% - Accent1 5 3 3 2 4 3" xfId="47111" xr:uid="{00000000-0005-0000-0000-000051B70000}"/>
    <cellStyle name="20% - Accent1 5 3 3 2 4 3 2" xfId="47112" xr:uid="{00000000-0005-0000-0000-000052B70000}"/>
    <cellStyle name="20% - Accent1 5 3 3 2 4 4" xfId="47113" xr:uid="{00000000-0005-0000-0000-000053B70000}"/>
    <cellStyle name="20% - Accent1 5 3 3 2 5" xfId="47114" xr:uid="{00000000-0005-0000-0000-000054B70000}"/>
    <cellStyle name="20% - Accent1 5 3 3 2 5 2" xfId="47115" xr:uid="{00000000-0005-0000-0000-000055B70000}"/>
    <cellStyle name="20% - Accent1 5 3 3 2 5 2 2" xfId="47116" xr:uid="{00000000-0005-0000-0000-000056B70000}"/>
    <cellStyle name="20% - Accent1 5 3 3 2 5 3" xfId="47117" xr:uid="{00000000-0005-0000-0000-000057B70000}"/>
    <cellStyle name="20% - Accent1 5 3 3 2 6" xfId="47118" xr:uid="{00000000-0005-0000-0000-000058B70000}"/>
    <cellStyle name="20% - Accent1 5 3 3 2 6 2" xfId="47119" xr:uid="{00000000-0005-0000-0000-000059B70000}"/>
    <cellStyle name="20% - Accent1 5 3 3 2 6 2 2" xfId="47120" xr:uid="{00000000-0005-0000-0000-00005AB70000}"/>
    <cellStyle name="20% - Accent1 5 3 3 2 6 3" xfId="47121" xr:uid="{00000000-0005-0000-0000-00005BB70000}"/>
    <cellStyle name="20% - Accent1 5 3 3 2 7" xfId="47122" xr:uid="{00000000-0005-0000-0000-00005CB70000}"/>
    <cellStyle name="20% - Accent1 5 3 3 2 7 2" xfId="47123" xr:uid="{00000000-0005-0000-0000-00005DB70000}"/>
    <cellStyle name="20% - Accent1 5 3 3 2 8" xfId="47124" xr:uid="{00000000-0005-0000-0000-00005EB70000}"/>
    <cellStyle name="20% - Accent1 5 3 3 2 8 2" xfId="47125" xr:uid="{00000000-0005-0000-0000-00005FB70000}"/>
    <cellStyle name="20% - Accent1 5 3 3 2 9" xfId="47126" xr:uid="{00000000-0005-0000-0000-000060B70000}"/>
    <cellStyle name="20% - Accent1 5 3 3 3" xfId="47127" xr:uid="{00000000-0005-0000-0000-000061B70000}"/>
    <cellStyle name="20% - Accent1 5 3 3 3 2" xfId="47128" xr:uid="{00000000-0005-0000-0000-000062B70000}"/>
    <cellStyle name="20% - Accent1 5 3 3 3 2 2" xfId="47129" xr:uid="{00000000-0005-0000-0000-000063B70000}"/>
    <cellStyle name="20% - Accent1 5 3 3 3 2 2 2" xfId="47130" xr:uid="{00000000-0005-0000-0000-000064B70000}"/>
    <cellStyle name="20% - Accent1 5 3 3 3 2 2 2 2" xfId="47131" xr:uid="{00000000-0005-0000-0000-000065B70000}"/>
    <cellStyle name="20% - Accent1 5 3 3 3 2 2 3" xfId="47132" xr:uid="{00000000-0005-0000-0000-000066B70000}"/>
    <cellStyle name="20% - Accent1 5 3 3 3 2 3" xfId="47133" xr:uid="{00000000-0005-0000-0000-000067B70000}"/>
    <cellStyle name="20% - Accent1 5 3 3 3 2 3 2" xfId="47134" xr:uid="{00000000-0005-0000-0000-000068B70000}"/>
    <cellStyle name="20% - Accent1 5 3 3 3 2 4" xfId="47135" xr:uid="{00000000-0005-0000-0000-000069B70000}"/>
    <cellStyle name="20% - Accent1 5 3 3 3 3" xfId="47136" xr:uid="{00000000-0005-0000-0000-00006AB70000}"/>
    <cellStyle name="20% - Accent1 5 3 3 3 3 2" xfId="47137" xr:uid="{00000000-0005-0000-0000-00006BB70000}"/>
    <cellStyle name="20% - Accent1 5 3 3 3 3 2 2" xfId="47138" xr:uid="{00000000-0005-0000-0000-00006CB70000}"/>
    <cellStyle name="20% - Accent1 5 3 3 3 3 2 2 2" xfId="47139" xr:uid="{00000000-0005-0000-0000-00006DB70000}"/>
    <cellStyle name="20% - Accent1 5 3 3 3 3 2 3" xfId="47140" xr:uid="{00000000-0005-0000-0000-00006EB70000}"/>
    <cellStyle name="20% - Accent1 5 3 3 3 3 3" xfId="47141" xr:uid="{00000000-0005-0000-0000-00006FB70000}"/>
    <cellStyle name="20% - Accent1 5 3 3 3 3 3 2" xfId="47142" xr:uid="{00000000-0005-0000-0000-000070B70000}"/>
    <cellStyle name="20% - Accent1 5 3 3 3 3 4" xfId="47143" xr:uid="{00000000-0005-0000-0000-000071B70000}"/>
    <cellStyle name="20% - Accent1 5 3 3 3 4" xfId="47144" xr:uid="{00000000-0005-0000-0000-000072B70000}"/>
    <cellStyle name="20% - Accent1 5 3 3 3 4 2" xfId="47145" xr:uid="{00000000-0005-0000-0000-000073B70000}"/>
    <cellStyle name="20% - Accent1 5 3 3 3 4 2 2" xfId="47146" xr:uid="{00000000-0005-0000-0000-000074B70000}"/>
    <cellStyle name="20% - Accent1 5 3 3 3 4 2 2 2" xfId="47147" xr:uid="{00000000-0005-0000-0000-000075B70000}"/>
    <cellStyle name="20% - Accent1 5 3 3 3 4 2 3" xfId="47148" xr:uid="{00000000-0005-0000-0000-000076B70000}"/>
    <cellStyle name="20% - Accent1 5 3 3 3 4 3" xfId="47149" xr:uid="{00000000-0005-0000-0000-000077B70000}"/>
    <cellStyle name="20% - Accent1 5 3 3 3 4 3 2" xfId="47150" xr:uid="{00000000-0005-0000-0000-000078B70000}"/>
    <cellStyle name="20% - Accent1 5 3 3 3 4 4" xfId="47151" xr:uid="{00000000-0005-0000-0000-000079B70000}"/>
    <cellStyle name="20% - Accent1 5 3 3 3 5" xfId="47152" xr:uid="{00000000-0005-0000-0000-00007AB70000}"/>
    <cellStyle name="20% - Accent1 5 3 3 3 5 2" xfId="47153" xr:uid="{00000000-0005-0000-0000-00007BB70000}"/>
    <cellStyle name="20% - Accent1 5 3 3 3 5 2 2" xfId="47154" xr:uid="{00000000-0005-0000-0000-00007CB70000}"/>
    <cellStyle name="20% - Accent1 5 3 3 3 5 3" xfId="47155" xr:uid="{00000000-0005-0000-0000-00007DB70000}"/>
    <cellStyle name="20% - Accent1 5 3 3 3 6" xfId="47156" xr:uid="{00000000-0005-0000-0000-00007EB70000}"/>
    <cellStyle name="20% - Accent1 5 3 3 3 6 2" xfId="47157" xr:uid="{00000000-0005-0000-0000-00007FB70000}"/>
    <cellStyle name="20% - Accent1 5 3 3 3 6 2 2" xfId="47158" xr:uid="{00000000-0005-0000-0000-000080B70000}"/>
    <cellStyle name="20% - Accent1 5 3 3 3 6 3" xfId="47159" xr:uid="{00000000-0005-0000-0000-000081B70000}"/>
    <cellStyle name="20% - Accent1 5 3 3 3 7" xfId="47160" xr:uid="{00000000-0005-0000-0000-000082B70000}"/>
    <cellStyle name="20% - Accent1 5 3 3 3 7 2" xfId="47161" xr:uid="{00000000-0005-0000-0000-000083B70000}"/>
    <cellStyle name="20% - Accent1 5 3 3 3 8" xfId="47162" xr:uid="{00000000-0005-0000-0000-000084B70000}"/>
    <cellStyle name="20% - Accent1 5 3 3 3 8 2" xfId="47163" xr:uid="{00000000-0005-0000-0000-000085B70000}"/>
    <cellStyle name="20% - Accent1 5 3 3 3 9" xfId="47164" xr:uid="{00000000-0005-0000-0000-000086B70000}"/>
    <cellStyle name="20% - Accent1 5 3 3 4" xfId="47165" xr:uid="{00000000-0005-0000-0000-000087B70000}"/>
    <cellStyle name="20% - Accent1 5 3 3 4 2" xfId="47166" xr:uid="{00000000-0005-0000-0000-000088B70000}"/>
    <cellStyle name="20% - Accent1 5 3 3 4 2 2" xfId="47167" xr:uid="{00000000-0005-0000-0000-000089B70000}"/>
    <cellStyle name="20% - Accent1 5 3 3 4 2 2 2" xfId="47168" xr:uid="{00000000-0005-0000-0000-00008AB70000}"/>
    <cellStyle name="20% - Accent1 5 3 3 4 2 3" xfId="47169" xr:uid="{00000000-0005-0000-0000-00008BB70000}"/>
    <cellStyle name="20% - Accent1 5 3 3 4 3" xfId="47170" xr:uid="{00000000-0005-0000-0000-00008CB70000}"/>
    <cellStyle name="20% - Accent1 5 3 3 4 3 2" xfId="47171" xr:uid="{00000000-0005-0000-0000-00008DB70000}"/>
    <cellStyle name="20% - Accent1 5 3 3 4 4" xfId="47172" xr:uid="{00000000-0005-0000-0000-00008EB70000}"/>
    <cellStyle name="20% - Accent1 5 3 3 5" xfId="47173" xr:uid="{00000000-0005-0000-0000-00008FB70000}"/>
    <cellStyle name="20% - Accent1 5 3 3 5 2" xfId="47174" xr:uid="{00000000-0005-0000-0000-000090B70000}"/>
    <cellStyle name="20% - Accent1 5 3 3 5 2 2" xfId="47175" xr:uid="{00000000-0005-0000-0000-000091B70000}"/>
    <cellStyle name="20% - Accent1 5 3 3 5 2 2 2" xfId="47176" xr:uid="{00000000-0005-0000-0000-000092B70000}"/>
    <cellStyle name="20% - Accent1 5 3 3 5 2 3" xfId="47177" xr:uid="{00000000-0005-0000-0000-000093B70000}"/>
    <cellStyle name="20% - Accent1 5 3 3 5 3" xfId="47178" xr:uid="{00000000-0005-0000-0000-000094B70000}"/>
    <cellStyle name="20% - Accent1 5 3 3 5 3 2" xfId="47179" xr:uid="{00000000-0005-0000-0000-000095B70000}"/>
    <cellStyle name="20% - Accent1 5 3 3 5 4" xfId="47180" xr:uid="{00000000-0005-0000-0000-000096B70000}"/>
    <cellStyle name="20% - Accent1 5 3 3 6" xfId="47181" xr:uid="{00000000-0005-0000-0000-000097B70000}"/>
    <cellStyle name="20% - Accent1 5 3 3 6 2" xfId="47182" xr:uid="{00000000-0005-0000-0000-000098B70000}"/>
    <cellStyle name="20% - Accent1 5 3 3 6 2 2" xfId="47183" xr:uid="{00000000-0005-0000-0000-000099B70000}"/>
    <cellStyle name="20% - Accent1 5 3 3 6 2 2 2" xfId="47184" xr:uid="{00000000-0005-0000-0000-00009AB70000}"/>
    <cellStyle name="20% - Accent1 5 3 3 6 2 3" xfId="47185" xr:uid="{00000000-0005-0000-0000-00009BB70000}"/>
    <cellStyle name="20% - Accent1 5 3 3 6 3" xfId="47186" xr:uid="{00000000-0005-0000-0000-00009CB70000}"/>
    <cellStyle name="20% - Accent1 5 3 3 6 3 2" xfId="47187" xr:uid="{00000000-0005-0000-0000-00009DB70000}"/>
    <cellStyle name="20% - Accent1 5 3 3 6 4" xfId="47188" xr:uid="{00000000-0005-0000-0000-00009EB70000}"/>
    <cellStyle name="20% - Accent1 5 3 3 7" xfId="47189" xr:uid="{00000000-0005-0000-0000-00009FB70000}"/>
    <cellStyle name="20% - Accent1 5 3 3 7 2" xfId="47190" xr:uid="{00000000-0005-0000-0000-0000A0B70000}"/>
    <cellStyle name="20% - Accent1 5 3 3 7 2 2" xfId="47191" xr:uid="{00000000-0005-0000-0000-0000A1B70000}"/>
    <cellStyle name="20% - Accent1 5 3 3 7 3" xfId="47192" xr:uid="{00000000-0005-0000-0000-0000A2B70000}"/>
    <cellStyle name="20% - Accent1 5 3 3 8" xfId="47193" xr:uid="{00000000-0005-0000-0000-0000A3B70000}"/>
    <cellStyle name="20% - Accent1 5 3 3 8 2" xfId="47194" xr:uid="{00000000-0005-0000-0000-0000A4B70000}"/>
    <cellStyle name="20% - Accent1 5 3 3 8 2 2" xfId="47195" xr:uid="{00000000-0005-0000-0000-0000A5B70000}"/>
    <cellStyle name="20% - Accent1 5 3 3 8 3" xfId="47196" xr:uid="{00000000-0005-0000-0000-0000A6B70000}"/>
    <cellStyle name="20% - Accent1 5 3 3 9" xfId="47197" xr:uid="{00000000-0005-0000-0000-0000A7B70000}"/>
    <cellStyle name="20% - Accent1 5 3 3 9 2" xfId="47198" xr:uid="{00000000-0005-0000-0000-0000A8B70000}"/>
    <cellStyle name="20% - Accent1 5 3 4" xfId="47199" xr:uid="{00000000-0005-0000-0000-0000A9B70000}"/>
    <cellStyle name="20% - Accent1 5 3 4 10" xfId="47200" xr:uid="{00000000-0005-0000-0000-0000AAB70000}"/>
    <cellStyle name="20% - Accent1 5 3 4 10 2" xfId="47201" xr:uid="{00000000-0005-0000-0000-0000ABB70000}"/>
    <cellStyle name="20% - Accent1 5 3 4 11" xfId="47202" xr:uid="{00000000-0005-0000-0000-0000ACB70000}"/>
    <cellStyle name="20% - Accent1 5 3 4 2" xfId="47203" xr:uid="{00000000-0005-0000-0000-0000ADB70000}"/>
    <cellStyle name="20% - Accent1 5 3 4 2 2" xfId="47204" xr:uid="{00000000-0005-0000-0000-0000AEB70000}"/>
    <cellStyle name="20% - Accent1 5 3 4 2 2 2" xfId="47205" xr:uid="{00000000-0005-0000-0000-0000AFB70000}"/>
    <cellStyle name="20% - Accent1 5 3 4 2 2 2 2" xfId="47206" xr:uid="{00000000-0005-0000-0000-0000B0B70000}"/>
    <cellStyle name="20% - Accent1 5 3 4 2 2 2 2 2" xfId="47207" xr:uid="{00000000-0005-0000-0000-0000B1B70000}"/>
    <cellStyle name="20% - Accent1 5 3 4 2 2 2 3" xfId="47208" xr:uid="{00000000-0005-0000-0000-0000B2B70000}"/>
    <cellStyle name="20% - Accent1 5 3 4 2 2 3" xfId="47209" xr:uid="{00000000-0005-0000-0000-0000B3B70000}"/>
    <cellStyle name="20% - Accent1 5 3 4 2 2 3 2" xfId="47210" xr:uid="{00000000-0005-0000-0000-0000B4B70000}"/>
    <cellStyle name="20% - Accent1 5 3 4 2 2 4" xfId="47211" xr:uid="{00000000-0005-0000-0000-0000B5B70000}"/>
    <cellStyle name="20% - Accent1 5 3 4 2 3" xfId="47212" xr:uid="{00000000-0005-0000-0000-0000B6B70000}"/>
    <cellStyle name="20% - Accent1 5 3 4 2 3 2" xfId="47213" xr:uid="{00000000-0005-0000-0000-0000B7B70000}"/>
    <cellStyle name="20% - Accent1 5 3 4 2 3 2 2" xfId="47214" xr:uid="{00000000-0005-0000-0000-0000B8B70000}"/>
    <cellStyle name="20% - Accent1 5 3 4 2 3 2 2 2" xfId="47215" xr:uid="{00000000-0005-0000-0000-0000B9B70000}"/>
    <cellStyle name="20% - Accent1 5 3 4 2 3 2 3" xfId="47216" xr:uid="{00000000-0005-0000-0000-0000BAB70000}"/>
    <cellStyle name="20% - Accent1 5 3 4 2 3 3" xfId="47217" xr:uid="{00000000-0005-0000-0000-0000BBB70000}"/>
    <cellStyle name="20% - Accent1 5 3 4 2 3 3 2" xfId="47218" xr:uid="{00000000-0005-0000-0000-0000BCB70000}"/>
    <cellStyle name="20% - Accent1 5 3 4 2 3 4" xfId="47219" xr:uid="{00000000-0005-0000-0000-0000BDB70000}"/>
    <cellStyle name="20% - Accent1 5 3 4 2 4" xfId="47220" xr:uid="{00000000-0005-0000-0000-0000BEB70000}"/>
    <cellStyle name="20% - Accent1 5 3 4 2 4 2" xfId="47221" xr:uid="{00000000-0005-0000-0000-0000BFB70000}"/>
    <cellStyle name="20% - Accent1 5 3 4 2 4 2 2" xfId="47222" xr:uid="{00000000-0005-0000-0000-0000C0B70000}"/>
    <cellStyle name="20% - Accent1 5 3 4 2 4 2 2 2" xfId="47223" xr:uid="{00000000-0005-0000-0000-0000C1B70000}"/>
    <cellStyle name="20% - Accent1 5 3 4 2 4 2 3" xfId="47224" xr:uid="{00000000-0005-0000-0000-0000C2B70000}"/>
    <cellStyle name="20% - Accent1 5 3 4 2 4 3" xfId="47225" xr:uid="{00000000-0005-0000-0000-0000C3B70000}"/>
    <cellStyle name="20% - Accent1 5 3 4 2 4 3 2" xfId="47226" xr:uid="{00000000-0005-0000-0000-0000C4B70000}"/>
    <cellStyle name="20% - Accent1 5 3 4 2 4 4" xfId="47227" xr:uid="{00000000-0005-0000-0000-0000C5B70000}"/>
    <cellStyle name="20% - Accent1 5 3 4 2 5" xfId="47228" xr:uid="{00000000-0005-0000-0000-0000C6B70000}"/>
    <cellStyle name="20% - Accent1 5 3 4 2 5 2" xfId="47229" xr:uid="{00000000-0005-0000-0000-0000C7B70000}"/>
    <cellStyle name="20% - Accent1 5 3 4 2 5 2 2" xfId="47230" xr:uid="{00000000-0005-0000-0000-0000C8B70000}"/>
    <cellStyle name="20% - Accent1 5 3 4 2 5 3" xfId="47231" xr:uid="{00000000-0005-0000-0000-0000C9B70000}"/>
    <cellStyle name="20% - Accent1 5 3 4 2 6" xfId="47232" xr:uid="{00000000-0005-0000-0000-0000CAB70000}"/>
    <cellStyle name="20% - Accent1 5 3 4 2 6 2" xfId="47233" xr:uid="{00000000-0005-0000-0000-0000CBB70000}"/>
    <cellStyle name="20% - Accent1 5 3 4 2 6 2 2" xfId="47234" xr:uid="{00000000-0005-0000-0000-0000CCB70000}"/>
    <cellStyle name="20% - Accent1 5 3 4 2 6 3" xfId="47235" xr:uid="{00000000-0005-0000-0000-0000CDB70000}"/>
    <cellStyle name="20% - Accent1 5 3 4 2 7" xfId="47236" xr:uid="{00000000-0005-0000-0000-0000CEB70000}"/>
    <cellStyle name="20% - Accent1 5 3 4 2 7 2" xfId="47237" xr:uid="{00000000-0005-0000-0000-0000CFB70000}"/>
    <cellStyle name="20% - Accent1 5 3 4 2 8" xfId="47238" xr:uid="{00000000-0005-0000-0000-0000D0B70000}"/>
    <cellStyle name="20% - Accent1 5 3 4 2 8 2" xfId="47239" xr:uid="{00000000-0005-0000-0000-0000D1B70000}"/>
    <cellStyle name="20% - Accent1 5 3 4 2 9" xfId="47240" xr:uid="{00000000-0005-0000-0000-0000D2B70000}"/>
    <cellStyle name="20% - Accent1 5 3 4 3" xfId="47241" xr:uid="{00000000-0005-0000-0000-0000D3B70000}"/>
    <cellStyle name="20% - Accent1 5 3 4 3 2" xfId="47242" xr:uid="{00000000-0005-0000-0000-0000D4B70000}"/>
    <cellStyle name="20% - Accent1 5 3 4 3 2 2" xfId="47243" xr:uid="{00000000-0005-0000-0000-0000D5B70000}"/>
    <cellStyle name="20% - Accent1 5 3 4 3 2 2 2" xfId="47244" xr:uid="{00000000-0005-0000-0000-0000D6B70000}"/>
    <cellStyle name="20% - Accent1 5 3 4 3 2 2 2 2" xfId="47245" xr:uid="{00000000-0005-0000-0000-0000D7B70000}"/>
    <cellStyle name="20% - Accent1 5 3 4 3 2 2 3" xfId="47246" xr:uid="{00000000-0005-0000-0000-0000D8B70000}"/>
    <cellStyle name="20% - Accent1 5 3 4 3 2 3" xfId="47247" xr:uid="{00000000-0005-0000-0000-0000D9B70000}"/>
    <cellStyle name="20% - Accent1 5 3 4 3 2 3 2" xfId="47248" xr:uid="{00000000-0005-0000-0000-0000DAB70000}"/>
    <cellStyle name="20% - Accent1 5 3 4 3 2 4" xfId="47249" xr:uid="{00000000-0005-0000-0000-0000DBB70000}"/>
    <cellStyle name="20% - Accent1 5 3 4 3 3" xfId="47250" xr:uid="{00000000-0005-0000-0000-0000DCB70000}"/>
    <cellStyle name="20% - Accent1 5 3 4 3 3 2" xfId="47251" xr:uid="{00000000-0005-0000-0000-0000DDB70000}"/>
    <cellStyle name="20% - Accent1 5 3 4 3 3 2 2" xfId="47252" xr:uid="{00000000-0005-0000-0000-0000DEB70000}"/>
    <cellStyle name="20% - Accent1 5 3 4 3 3 2 2 2" xfId="47253" xr:uid="{00000000-0005-0000-0000-0000DFB70000}"/>
    <cellStyle name="20% - Accent1 5 3 4 3 3 2 3" xfId="47254" xr:uid="{00000000-0005-0000-0000-0000E0B70000}"/>
    <cellStyle name="20% - Accent1 5 3 4 3 3 3" xfId="47255" xr:uid="{00000000-0005-0000-0000-0000E1B70000}"/>
    <cellStyle name="20% - Accent1 5 3 4 3 3 3 2" xfId="47256" xr:uid="{00000000-0005-0000-0000-0000E2B70000}"/>
    <cellStyle name="20% - Accent1 5 3 4 3 3 4" xfId="47257" xr:uid="{00000000-0005-0000-0000-0000E3B70000}"/>
    <cellStyle name="20% - Accent1 5 3 4 3 4" xfId="47258" xr:uid="{00000000-0005-0000-0000-0000E4B70000}"/>
    <cellStyle name="20% - Accent1 5 3 4 3 4 2" xfId="47259" xr:uid="{00000000-0005-0000-0000-0000E5B70000}"/>
    <cellStyle name="20% - Accent1 5 3 4 3 4 2 2" xfId="47260" xr:uid="{00000000-0005-0000-0000-0000E6B70000}"/>
    <cellStyle name="20% - Accent1 5 3 4 3 4 2 2 2" xfId="47261" xr:uid="{00000000-0005-0000-0000-0000E7B70000}"/>
    <cellStyle name="20% - Accent1 5 3 4 3 4 2 3" xfId="47262" xr:uid="{00000000-0005-0000-0000-0000E8B70000}"/>
    <cellStyle name="20% - Accent1 5 3 4 3 4 3" xfId="47263" xr:uid="{00000000-0005-0000-0000-0000E9B70000}"/>
    <cellStyle name="20% - Accent1 5 3 4 3 4 3 2" xfId="47264" xr:uid="{00000000-0005-0000-0000-0000EAB70000}"/>
    <cellStyle name="20% - Accent1 5 3 4 3 4 4" xfId="47265" xr:uid="{00000000-0005-0000-0000-0000EBB70000}"/>
    <cellStyle name="20% - Accent1 5 3 4 3 5" xfId="47266" xr:uid="{00000000-0005-0000-0000-0000ECB70000}"/>
    <cellStyle name="20% - Accent1 5 3 4 3 5 2" xfId="47267" xr:uid="{00000000-0005-0000-0000-0000EDB70000}"/>
    <cellStyle name="20% - Accent1 5 3 4 3 5 2 2" xfId="47268" xr:uid="{00000000-0005-0000-0000-0000EEB70000}"/>
    <cellStyle name="20% - Accent1 5 3 4 3 5 3" xfId="47269" xr:uid="{00000000-0005-0000-0000-0000EFB70000}"/>
    <cellStyle name="20% - Accent1 5 3 4 3 6" xfId="47270" xr:uid="{00000000-0005-0000-0000-0000F0B70000}"/>
    <cellStyle name="20% - Accent1 5 3 4 3 6 2" xfId="47271" xr:uid="{00000000-0005-0000-0000-0000F1B70000}"/>
    <cellStyle name="20% - Accent1 5 3 4 3 6 2 2" xfId="47272" xr:uid="{00000000-0005-0000-0000-0000F2B70000}"/>
    <cellStyle name="20% - Accent1 5 3 4 3 6 3" xfId="47273" xr:uid="{00000000-0005-0000-0000-0000F3B70000}"/>
    <cellStyle name="20% - Accent1 5 3 4 3 7" xfId="47274" xr:uid="{00000000-0005-0000-0000-0000F4B70000}"/>
    <cellStyle name="20% - Accent1 5 3 4 3 7 2" xfId="47275" xr:uid="{00000000-0005-0000-0000-0000F5B70000}"/>
    <cellStyle name="20% - Accent1 5 3 4 3 8" xfId="47276" xr:uid="{00000000-0005-0000-0000-0000F6B70000}"/>
    <cellStyle name="20% - Accent1 5 3 4 3 8 2" xfId="47277" xr:uid="{00000000-0005-0000-0000-0000F7B70000}"/>
    <cellStyle name="20% - Accent1 5 3 4 3 9" xfId="47278" xr:uid="{00000000-0005-0000-0000-0000F8B70000}"/>
    <cellStyle name="20% - Accent1 5 3 4 4" xfId="47279" xr:uid="{00000000-0005-0000-0000-0000F9B70000}"/>
    <cellStyle name="20% - Accent1 5 3 4 4 2" xfId="47280" xr:uid="{00000000-0005-0000-0000-0000FAB70000}"/>
    <cellStyle name="20% - Accent1 5 3 4 4 2 2" xfId="47281" xr:uid="{00000000-0005-0000-0000-0000FBB70000}"/>
    <cellStyle name="20% - Accent1 5 3 4 4 2 2 2" xfId="47282" xr:uid="{00000000-0005-0000-0000-0000FCB70000}"/>
    <cellStyle name="20% - Accent1 5 3 4 4 2 3" xfId="47283" xr:uid="{00000000-0005-0000-0000-0000FDB70000}"/>
    <cellStyle name="20% - Accent1 5 3 4 4 3" xfId="47284" xr:uid="{00000000-0005-0000-0000-0000FEB70000}"/>
    <cellStyle name="20% - Accent1 5 3 4 4 3 2" xfId="47285" xr:uid="{00000000-0005-0000-0000-0000FFB70000}"/>
    <cellStyle name="20% - Accent1 5 3 4 4 4" xfId="47286" xr:uid="{00000000-0005-0000-0000-000000B80000}"/>
    <cellStyle name="20% - Accent1 5 3 4 5" xfId="47287" xr:uid="{00000000-0005-0000-0000-000001B80000}"/>
    <cellStyle name="20% - Accent1 5 3 4 5 2" xfId="47288" xr:uid="{00000000-0005-0000-0000-000002B80000}"/>
    <cellStyle name="20% - Accent1 5 3 4 5 2 2" xfId="47289" xr:uid="{00000000-0005-0000-0000-000003B80000}"/>
    <cellStyle name="20% - Accent1 5 3 4 5 2 2 2" xfId="47290" xr:uid="{00000000-0005-0000-0000-000004B80000}"/>
    <cellStyle name="20% - Accent1 5 3 4 5 2 3" xfId="47291" xr:uid="{00000000-0005-0000-0000-000005B80000}"/>
    <cellStyle name="20% - Accent1 5 3 4 5 3" xfId="47292" xr:uid="{00000000-0005-0000-0000-000006B80000}"/>
    <cellStyle name="20% - Accent1 5 3 4 5 3 2" xfId="47293" xr:uid="{00000000-0005-0000-0000-000007B80000}"/>
    <cellStyle name="20% - Accent1 5 3 4 5 4" xfId="47294" xr:uid="{00000000-0005-0000-0000-000008B80000}"/>
    <cellStyle name="20% - Accent1 5 3 4 6" xfId="47295" xr:uid="{00000000-0005-0000-0000-000009B80000}"/>
    <cellStyle name="20% - Accent1 5 3 4 6 2" xfId="47296" xr:uid="{00000000-0005-0000-0000-00000AB80000}"/>
    <cellStyle name="20% - Accent1 5 3 4 6 2 2" xfId="47297" xr:uid="{00000000-0005-0000-0000-00000BB80000}"/>
    <cellStyle name="20% - Accent1 5 3 4 6 2 2 2" xfId="47298" xr:uid="{00000000-0005-0000-0000-00000CB80000}"/>
    <cellStyle name="20% - Accent1 5 3 4 6 2 3" xfId="47299" xr:uid="{00000000-0005-0000-0000-00000DB80000}"/>
    <cellStyle name="20% - Accent1 5 3 4 6 3" xfId="47300" xr:uid="{00000000-0005-0000-0000-00000EB80000}"/>
    <cellStyle name="20% - Accent1 5 3 4 6 3 2" xfId="47301" xr:uid="{00000000-0005-0000-0000-00000FB80000}"/>
    <cellStyle name="20% - Accent1 5 3 4 6 4" xfId="47302" xr:uid="{00000000-0005-0000-0000-000010B80000}"/>
    <cellStyle name="20% - Accent1 5 3 4 7" xfId="47303" xr:uid="{00000000-0005-0000-0000-000011B80000}"/>
    <cellStyle name="20% - Accent1 5 3 4 7 2" xfId="47304" xr:uid="{00000000-0005-0000-0000-000012B80000}"/>
    <cellStyle name="20% - Accent1 5 3 4 7 2 2" xfId="47305" xr:uid="{00000000-0005-0000-0000-000013B80000}"/>
    <cellStyle name="20% - Accent1 5 3 4 7 3" xfId="47306" xr:uid="{00000000-0005-0000-0000-000014B80000}"/>
    <cellStyle name="20% - Accent1 5 3 4 8" xfId="47307" xr:uid="{00000000-0005-0000-0000-000015B80000}"/>
    <cellStyle name="20% - Accent1 5 3 4 8 2" xfId="47308" xr:uid="{00000000-0005-0000-0000-000016B80000}"/>
    <cellStyle name="20% - Accent1 5 3 4 8 2 2" xfId="47309" xr:uid="{00000000-0005-0000-0000-000017B80000}"/>
    <cellStyle name="20% - Accent1 5 3 4 8 3" xfId="47310" xr:uid="{00000000-0005-0000-0000-000018B80000}"/>
    <cellStyle name="20% - Accent1 5 3 4 9" xfId="47311" xr:uid="{00000000-0005-0000-0000-000019B80000}"/>
    <cellStyle name="20% - Accent1 5 3 4 9 2" xfId="47312" xr:uid="{00000000-0005-0000-0000-00001AB80000}"/>
    <cellStyle name="20% - Accent1 5 3 5" xfId="47313" xr:uid="{00000000-0005-0000-0000-00001BB80000}"/>
    <cellStyle name="20% - Accent1 5 3 5 2" xfId="47314" xr:uid="{00000000-0005-0000-0000-00001CB80000}"/>
    <cellStyle name="20% - Accent1 5 3 5 2 2" xfId="47315" xr:uid="{00000000-0005-0000-0000-00001DB80000}"/>
    <cellStyle name="20% - Accent1 5 3 5 2 2 2" xfId="47316" xr:uid="{00000000-0005-0000-0000-00001EB80000}"/>
    <cellStyle name="20% - Accent1 5 3 5 2 2 2 2" xfId="47317" xr:uid="{00000000-0005-0000-0000-00001FB80000}"/>
    <cellStyle name="20% - Accent1 5 3 5 2 2 3" xfId="47318" xr:uid="{00000000-0005-0000-0000-000020B80000}"/>
    <cellStyle name="20% - Accent1 5 3 5 2 3" xfId="47319" xr:uid="{00000000-0005-0000-0000-000021B80000}"/>
    <cellStyle name="20% - Accent1 5 3 5 2 3 2" xfId="47320" xr:uid="{00000000-0005-0000-0000-000022B80000}"/>
    <cellStyle name="20% - Accent1 5 3 5 2 4" xfId="47321" xr:uid="{00000000-0005-0000-0000-000023B80000}"/>
    <cellStyle name="20% - Accent1 5 3 5 3" xfId="47322" xr:uid="{00000000-0005-0000-0000-000024B80000}"/>
    <cellStyle name="20% - Accent1 5 3 5 3 2" xfId="47323" xr:uid="{00000000-0005-0000-0000-000025B80000}"/>
    <cellStyle name="20% - Accent1 5 3 5 3 2 2" xfId="47324" xr:uid="{00000000-0005-0000-0000-000026B80000}"/>
    <cellStyle name="20% - Accent1 5 3 5 3 2 2 2" xfId="47325" xr:uid="{00000000-0005-0000-0000-000027B80000}"/>
    <cellStyle name="20% - Accent1 5 3 5 3 2 3" xfId="47326" xr:uid="{00000000-0005-0000-0000-000028B80000}"/>
    <cellStyle name="20% - Accent1 5 3 5 3 3" xfId="47327" xr:uid="{00000000-0005-0000-0000-000029B80000}"/>
    <cellStyle name="20% - Accent1 5 3 5 3 3 2" xfId="47328" xr:uid="{00000000-0005-0000-0000-00002AB80000}"/>
    <cellStyle name="20% - Accent1 5 3 5 3 4" xfId="47329" xr:uid="{00000000-0005-0000-0000-00002BB80000}"/>
    <cellStyle name="20% - Accent1 5 3 5 4" xfId="47330" xr:uid="{00000000-0005-0000-0000-00002CB80000}"/>
    <cellStyle name="20% - Accent1 5 3 5 4 2" xfId="47331" xr:uid="{00000000-0005-0000-0000-00002DB80000}"/>
    <cellStyle name="20% - Accent1 5 3 5 4 2 2" xfId="47332" xr:uid="{00000000-0005-0000-0000-00002EB80000}"/>
    <cellStyle name="20% - Accent1 5 3 5 4 2 2 2" xfId="47333" xr:uid="{00000000-0005-0000-0000-00002FB80000}"/>
    <cellStyle name="20% - Accent1 5 3 5 4 2 3" xfId="47334" xr:uid="{00000000-0005-0000-0000-000030B80000}"/>
    <cellStyle name="20% - Accent1 5 3 5 4 3" xfId="47335" xr:uid="{00000000-0005-0000-0000-000031B80000}"/>
    <cellStyle name="20% - Accent1 5 3 5 4 3 2" xfId="47336" xr:uid="{00000000-0005-0000-0000-000032B80000}"/>
    <cellStyle name="20% - Accent1 5 3 5 4 4" xfId="47337" xr:uid="{00000000-0005-0000-0000-000033B80000}"/>
    <cellStyle name="20% - Accent1 5 3 5 5" xfId="47338" xr:uid="{00000000-0005-0000-0000-000034B80000}"/>
    <cellStyle name="20% - Accent1 5 3 5 5 2" xfId="47339" xr:uid="{00000000-0005-0000-0000-000035B80000}"/>
    <cellStyle name="20% - Accent1 5 3 5 5 2 2" xfId="47340" xr:uid="{00000000-0005-0000-0000-000036B80000}"/>
    <cellStyle name="20% - Accent1 5 3 5 5 3" xfId="47341" xr:uid="{00000000-0005-0000-0000-000037B80000}"/>
    <cellStyle name="20% - Accent1 5 3 5 6" xfId="47342" xr:uid="{00000000-0005-0000-0000-000038B80000}"/>
    <cellStyle name="20% - Accent1 5 3 5 6 2" xfId="47343" xr:uid="{00000000-0005-0000-0000-000039B80000}"/>
    <cellStyle name="20% - Accent1 5 3 5 6 2 2" xfId="47344" xr:uid="{00000000-0005-0000-0000-00003AB80000}"/>
    <cellStyle name="20% - Accent1 5 3 5 6 3" xfId="47345" xr:uid="{00000000-0005-0000-0000-00003BB80000}"/>
    <cellStyle name="20% - Accent1 5 3 5 7" xfId="47346" xr:uid="{00000000-0005-0000-0000-00003CB80000}"/>
    <cellStyle name="20% - Accent1 5 3 5 7 2" xfId="47347" xr:uid="{00000000-0005-0000-0000-00003DB80000}"/>
    <cellStyle name="20% - Accent1 5 3 5 8" xfId="47348" xr:uid="{00000000-0005-0000-0000-00003EB80000}"/>
    <cellStyle name="20% - Accent1 5 3 5 8 2" xfId="47349" xr:uid="{00000000-0005-0000-0000-00003FB80000}"/>
    <cellStyle name="20% - Accent1 5 3 5 9" xfId="47350" xr:uid="{00000000-0005-0000-0000-000040B80000}"/>
    <cellStyle name="20% - Accent1 5 3 6" xfId="47351" xr:uid="{00000000-0005-0000-0000-000041B80000}"/>
    <cellStyle name="20% - Accent1 5 3 6 2" xfId="47352" xr:uid="{00000000-0005-0000-0000-000042B80000}"/>
    <cellStyle name="20% - Accent1 5 3 6 2 2" xfId="47353" xr:uid="{00000000-0005-0000-0000-000043B80000}"/>
    <cellStyle name="20% - Accent1 5 3 6 2 2 2" xfId="47354" xr:uid="{00000000-0005-0000-0000-000044B80000}"/>
    <cellStyle name="20% - Accent1 5 3 6 2 2 2 2" xfId="47355" xr:uid="{00000000-0005-0000-0000-000045B80000}"/>
    <cellStyle name="20% - Accent1 5 3 6 2 2 3" xfId="47356" xr:uid="{00000000-0005-0000-0000-000046B80000}"/>
    <cellStyle name="20% - Accent1 5 3 6 2 3" xfId="47357" xr:uid="{00000000-0005-0000-0000-000047B80000}"/>
    <cellStyle name="20% - Accent1 5 3 6 2 3 2" xfId="47358" xr:uid="{00000000-0005-0000-0000-000048B80000}"/>
    <cellStyle name="20% - Accent1 5 3 6 2 4" xfId="47359" xr:uid="{00000000-0005-0000-0000-000049B80000}"/>
    <cellStyle name="20% - Accent1 5 3 6 3" xfId="47360" xr:uid="{00000000-0005-0000-0000-00004AB80000}"/>
    <cellStyle name="20% - Accent1 5 3 6 3 2" xfId="47361" xr:uid="{00000000-0005-0000-0000-00004BB80000}"/>
    <cellStyle name="20% - Accent1 5 3 6 3 2 2" xfId="47362" xr:uid="{00000000-0005-0000-0000-00004CB80000}"/>
    <cellStyle name="20% - Accent1 5 3 6 3 2 2 2" xfId="47363" xr:uid="{00000000-0005-0000-0000-00004DB80000}"/>
    <cellStyle name="20% - Accent1 5 3 6 3 2 3" xfId="47364" xr:uid="{00000000-0005-0000-0000-00004EB80000}"/>
    <cellStyle name="20% - Accent1 5 3 6 3 3" xfId="47365" xr:uid="{00000000-0005-0000-0000-00004FB80000}"/>
    <cellStyle name="20% - Accent1 5 3 6 3 3 2" xfId="47366" xr:uid="{00000000-0005-0000-0000-000050B80000}"/>
    <cellStyle name="20% - Accent1 5 3 6 3 4" xfId="47367" xr:uid="{00000000-0005-0000-0000-000051B80000}"/>
    <cellStyle name="20% - Accent1 5 3 6 4" xfId="47368" xr:uid="{00000000-0005-0000-0000-000052B80000}"/>
    <cellStyle name="20% - Accent1 5 3 6 4 2" xfId="47369" xr:uid="{00000000-0005-0000-0000-000053B80000}"/>
    <cellStyle name="20% - Accent1 5 3 6 4 2 2" xfId="47370" xr:uid="{00000000-0005-0000-0000-000054B80000}"/>
    <cellStyle name="20% - Accent1 5 3 6 4 2 2 2" xfId="47371" xr:uid="{00000000-0005-0000-0000-000055B80000}"/>
    <cellStyle name="20% - Accent1 5 3 6 4 2 3" xfId="47372" xr:uid="{00000000-0005-0000-0000-000056B80000}"/>
    <cellStyle name="20% - Accent1 5 3 6 4 3" xfId="47373" xr:uid="{00000000-0005-0000-0000-000057B80000}"/>
    <cellStyle name="20% - Accent1 5 3 6 4 3 2" xfId="47374" xr:uid="{00000000-0005-0000-0000-000058B80000}"/>
    <cellStyle name="20% - Accent1 5 3 6 4 4" xfId="47375" xr:uid="{00000000-0005-0000-0000-000059B80000}"/>
    <cellStyle name="20% - Accent1 5 3 6 5" xfId="47376" xr:uid="{00000000-0005-0000-0000-00005AB80000}"/>
    <cellStyle name="20% - Accent1 5 3 6 5 2" xfId="47377" xr:uid="{00000000-0005-0000-0000-00005BB80000}"/>
    <cellStyle name="20% - Accent1 5 3 6 5 2 2" xfId="47378" xr:uid="{00000000-0005-0000-0000-00005CB80000}"/>
    <cellStyle name="20% - Accent1 5 3 6 5 3" xfId="47379" xr:uid="{00000000-0005-0000-0000-00005DB80000}"/>
    <cellStyle name="20% - Accent1 5 3 6 6" xfId="47380" xr:uid="{00000000-0005-0000-0000-00005EB80000}"/>
    <cellStyle name="20% - Accent1 5 3 6 6 2" xfId="47381" xr:uid="{00000000-0005-0000-0000-00005FB80000}"/>
    <cellStyle name="20% - Accent1 5 3 6 6 2 2" xfId="47382" xr:uid="{00000000-0005-0000-0000-000060B80000}"/>
    <cellStyle name="20% - Accent1 5 3 6 6 3" xfId="47383" xr:uid="{00000000-0005-0000-0000-000061B80000}"/>
    <cellStyle name="20% - Accent1 5 3 6 7" xfId="47384" xr:uid="{00000000-0005-0000-0000-000062B80000}"/>
    <cellStyle name="20% - Accent1 5 3 6 7 2" xfId="47385" xr:uid="{00000000-0005-0000-0000-000063B80000}"/>
    <cellStyle name="20% - Accent1 5 3 6 8" xfId="47386" xr:uid="{00000000-0005-0000-0000-000064B80000}"/>
    <cellStyle name="20% - Accent1 5 3 6 8 2" xfId="47387" xr:uid="{00000000-0005-0000-0000-000065B80000}"/>
    <cellStyle name="20% - Accent1 5 3 6 9" xfId="47388" xr:uid="{00000000-0005-0000-0000-000066B80000}"/>
    <cellStyle name="20% - Accent1 5 3 7" xfId="47389" xr:uid="{00000000-0005-0000-0000-000067B80000}"/>
    <cellStyle name="20% - Accent1 5 3 7 2" xfId="47390" xr:uid="{00000000-0005-0000-0000-000068B80000}"/>
    <cellStyle name="20% - Accent1 5 3 7 2 2" xfId="47391" xr:uid="{00000000-0005-0000-0000-000069B80000}"/>
    <cellStyle name="20% - Accent1 5 3 7 2 2 2" xfId="47392" xr:uid="{00000000-0005-0000-0000-00006AB80000}"/>
    <cellStyle name="20% - Accent1 5 3 7 2 3" xfId="47393" xr:uid="{00000000-0005-0000-0000-00006BB80000}"/>
    <cellStyle name="20% - Accent1 5 3 7 3" xfId="47394" xr:uid="{00000000-0005-0000-0000-00006CB80000}"/>
    <cellStyle name="20% - Accent1 5 3 7 3 2" xfId="47395" xr:uid="{00000000-0005-0000-0000-00006DB80000}"/>
    <cellStyle name="20% - Accent1 5 3 7 4" xfId="47396" xr:uid="{00000000-0005-0000-0000-00006EB80000}"/>
    <cellStyle name="20% - Accent1 5 3 8" xfId="47397" xr:uid="{00000000-0005-0000-0000-00006FB80000}"/>
    <cellStyle name="20% - Accent1 5 3 8 2" xfId="47398" xr:uid="{00000000-0005-0000-0000-000070B80000}"/>
    <cellStyle name="20% - Accent1 5 3 8 2 2" xfId="47399" xr:uid="{00000000-0005-0000-0000-000071B80000}"/>
    <cellStyle name="20% - Accent1 5 3 8 2 2 2" xfId="47400" xr:uid="{00000000-0005-0000-0000-000072B80000}"/>
    <cellStyle name="20% - Accent1 5 3 8 2 3" xfId="47401" xr:uid="{00000000-0005-0000-0000-000073B80000}"/>
    <cellStyle name="20% - Accent1 5 3 8 3" xfId="47402" xr:uid="{00000000-0005-0000-0000-000074B80000}"/>
    <cellStyle name="20% - Accent1 5 3 8 3 2" xfId="47403" xr:uid="{00000000-0005-0000-0000-000075B80000}"/>
    <cellStyle name="20% - Accent1 5 3 8 4" xfId="47404" xr:uid="{00000000-0005-0000-0000-000076B80000}"/>
    <cellStyle name="20% - Accent1 5 3 9" xfId="47405" xr:uid="{00000000-0005-0000-0000-000077B80000}"/>
    <cellStyle name="20% - Accent1 5 3 9 2" xfId="47406" xr:uid="{00000000-0005-0000-0000-000078B80000}"/>
    <cellStyle name="20% - Accent1 5 3 9 2 2" xfId="47407" xr:uid="{00000000-0005-0000-0000-000079B80000}"/>
    <cellStyle name="20% - Accent1 5 3 9 2 2 2" xfId="47408" xr:uid="{00000000-0005-0000-0000-00007AB80000}"/>
    <cellStyle name="20% - Accent1 5 3 9 2 3" xfId="47409" xr:uid="{00000000-0005-0000-0000-00007BB80000}"/>
    <cellStyle name="20% - Accent1 5 3 9 3" xfId="47410" xr:uid="{00000000-0005-0000-0000-00007CB80000}"/>
    <cellStyle name="20% - Accent1 5 3 9 3 2" xfId="47411" xr:uid="{00000000-0005-0000-0000-00007DB80000}"/>
    <cellStyle name="20% - Accent1 5 3 9 4" xfId="47412" xr:uid="{00000000-0005-0000-0000-00007EB80000}"/>
    <cellStyle name="20% - Accent1 5 4" xfId="47413" xr:uid="{00000000-0005-0000-0000-00007FB80000}"/>
    <cellStyle name="20% - Accent1 5 4 10" xfId="47414" xr:uid="{00000000-0005-0000-0000-000080B80000}"/>
    <cellStyle name="20% - Accent1 5 4 10 2" xfId="47415" xr:uid="{00000000-0005-0000-0000-000081B80000}"/>
    <cellStyle name="20% - Accent1 5 4 11" xfId="47416" xr:uid="{00000000-0005-0000-0000-000082B80000}"/>
    <cellStyle name="20% - Accent1 5 4 2" xfId="47417" xr:uid="{00000000-0005-0000-0000-000083B80000}"/>
    <cellStyle name="20% - Accent1 5 4 2 2" xfId="47418" xr:uid="{00000000-0005-0000-0000-000084B80000}"/>
    <cellStyle name="20% - Accent1 5 4 2 2 2" xfId="47419" xr:uid="{00000000-0005-0000-0000-000085B80000}"/>
    <cellStyle name="20% - Accent1 5 4 2 2 2 2" xfId="47420" xr:uid="{00000000-0005-0000-0000-000086B80000}"/>
    <cellStyle name="20% - Accent1 5 4 2 2 2 2 2" xfId="47421" xr:uid="{00000000-0005-0000-0000-000087B80000}"/>
    <cellStyle name="20% - Accent1 5 4 2 2 2 3" xfId="47422" xr:uid="{00000000-0005-0000-0000-000088B80000}"/>
    <cellStyle name="20% - Accent1 5 4 2 2 3" xfId="47423" xr:uid="{00000000-0005-0000-0000-000089B80000}"/>
    <cellStyle name="20% - Accent1 5 4 2 2 3 2" xfId="47424" xr:uid="{00000000-0005-0000-0000-00008AB80000}"/>
    <cellStyle name="20% - Accent1 5 4 2 2 4" xfId="47425" xr:uid="{00000000-0005-0000-0000-00008BB80000}"/>
    <cellStyle name="20% - Accent1 5 4 2 3" xfId="47426" xr:uid="{00000000-0005-0000-0000-00008CB80000}"/>
    <cellStyle name="20% - Accent1 5 4 2 3 2" xfId="47427" xr:uid="{00000000-0005-0000-0000-00008DB80000}"/>
    <cellStyle name="20% - Accent1 5 4 2 3 2 2" xfId="47428" xr:uid="{00000000-0005-0000-0000-00008EB80000}"/>
    <cellStyle name="20% - Accent1 5 4 2 3 2 2 2" xfId="47429" xr:uid="{00000000-0005-0000-0000-00008FB80000}"/>
    <cellStyle name="20% - Accent1 5 4 2 3 2 3" xfId="47430" xr:uid="{00000000-0005-0000-0000-000090B80000}"/>
    <cellStyle name="20% - Accent1 5 4 2 3 3" xfId="47431" xr:uid="{00000000-0005-0000-0000-000091B80000}"/>
    <cellStyle name="20% - Accent1 5 4 2 3 3 2" xfId="47432" xr:uid="{00000000-0005-0000-0000-000092B80000}"/>
    <cellStyle name="20% - Accent1 5 4 2 3 4" xfId="47433" xr:uid="{00000000-0005-0000-0000-000093B80000}"/>
    <cellStyle name="20% - Accent1 5 4 2 4" xfId="47434" xr:uid="{00000000-0005-0000-0000-000094B80000}"/>
    <cellStyle name="20% - Accent1 5 4 2 4 2" xfId="47435" xr:uid="{00000000-0005-0000-0000-000095B80000}"/>
    <cellStyle name="20% - Accent1 5 4 2 4 2 2" xfId="47436" xr:uid="{00000000-0005-0000-0000-000096B80000}"/>
    <cellStyle name="20% - Accent1 5 4 2 4 2 2 2" xfId="47437" xr:uid="{00000000-0005-0000-0000-000097B80000}"/>
    <cellStyle name="20% - Accent1 5 4 2 4 2 3" xfId="47438" xr:uid="{00000000-0005-0000-0000-000098B80000}"/>
    <cellStyle name="20% - Accent1 5 4 2 4 3" xfId="47439" xr:uid="{00000000-0005-0000-0000-000099B80000}"/>
    <cellStyle name="20% - Accent1 5 4 2 4 3 2" xfId="47440" xr:uid="{00000000-0005-0000-0000-00009AB80000}"/>
    <cellStyle name="20% - Accent1 5 4 2 4 4" xfId="47441" xr:uid="{00000000-0005-0000-0000-00009BB80000}"/>
    <cellStyle name="20% - Accent1 5 4 2 5" xfId="47442" xr:uid="{00000000-0005-0000-0000-00009CB80000}"/>
    <cellStyle name="20% - Accent1 5 4 2 5 2" xfId="47443" xr:uid="{00000000-0005-0000-0000-00009DB80000}"/>
    <cellStyle name="20% - Accent1 5 4 2 5 2 2" xfId="47444" xr:uid="{00000000-0005-0000-0000-00009EB80000}"/>
    <cellStyle name="20% - Accent1 5 4 2 5 3" xfId="47445" xr:uid="{00000000-0005-0000-0000-00009FB80000}"/>
    <cellStyle name="20% - Accent1 5 4 2 6" xfId="47446" xr:uid="{00000000-0005-0000-0000-0000A0B80000}"/>
    <cellStyle name="20% - Accent1 5 4 2 6 2" xfId="47447" xr:uid="{00000000-0005-0000-0000-0000A1B80000}"/>
    <cellStyle name="20% - Accent1 5 4 2 6 2 2" xfId="47448" xr:uid="{00000000-0005-0000-0000-0000A2B80000}"/>
    <cellStyle name="20% - Accent1 5 4 2 6 3" xfId="47449" xr:uid="{00000000-0005-0000-0000-0000A3B80000}"/>
    <cellStyle name="20% - Accent1 5 4 2 7" xfId="47450" xr:uid="{00000000-0005-0000-0000-0000A4B80000}"/>
    <cellStyle name="20% - Accent1 5 4 2 7 2" xfId="47451" xr:uid="{00000000-0005-0000-0000-0000A5B80000}"/>
    <cellStyle name="20% - Accent1 5 4 2 8" xfId="47452" xr:uid="{00000000-0005-0000-0000-0000A6B80000}"/>
    <cellStyle name="20% - Accent1 5 4 2 8 2" xfId="47453" xr:uid="{00000000-0005-0000-0000-0000A7B80000}"/>
    <cellStyle name="20% - Accent1 5 4 2 9" xfId="47454" xr:uid="{00000000-0005-0000-0000-0000A8B80000}"/>
    <cellStyle name="20% - Accent1 5 4 3" xfId="47455" xr:uid="{00000000-0005-0000-0000-0000A9B80000}"/>
    <cellStyle name="20% - Accent1 5 4 3 2" xfId="47456" xr:uid="{00000000-0005-0000-0000-0000AAB80000}"/>
    <cellStyle name="20% - Accent1 5 4 3 2 2" xfId="47457" xr:uid="{00000000-0005-0000-0000-0000ABB80000}"/>
    <cellStyle name="20% - Accent1 5 4 3 2 2 2" xfId="47458" xr:uid="{00000000-0005-0000-0000-0000ACB80000}"/>
    <cellStyle name="20% - Accent1 5 4 3 2 2 2 2" xfId="47459" xr:uid="{00000000-0005-0000-0000-0000ADB80000}"/>
    <cellStyle name="20% - Accent1 5 4 3 2 2 3" xfId="47460" xr:uid="{00000000-0005-0000-0000-0000AEB80000}"/>
    <cellStyle name="20% - Accent1 5 4 3 2 3" xfId="47461" xr:uid="{00000000-0005-0000-0000-0000AFB80000}"/>
    <cellStyle name="20% - Accent1 5 4 3 2 3 2" xfId="47462" xr:uid="{00000000-0005-0000-0000-0000B0B80000}"/>
    <cellStyle name="20% - Accent1 5 4 3 2 4" xfId="47463" xr:uid="{00000000-0005-0000-0000-0000B1B80000}"/>
    <cellStyle name="20% - Accent1 5 4 3 3" xfId="47464" xr:uid="{00000000-0005-0000-0000-0000B2B80000}"/>
    <cellStyle name="20% - Accent1 5 4 3 3 2" xfId="47465" xr:uid="{00000000-0005-0000-0000-0000B3B80000}"/>
    <cellStyle name="20% - Accent1 5 4 3 3 2 2" xfId="47466" xr:uid="{00000000-0005-0000-0000-0000B4B80000}"/>
    <cellStyle name="20% - Accent1 5 4 3 3 2 2 2" xfId="47467" xr:uid="{00000000-0005-0000-0000-0000B5B80000}"/>
    <cellStyle name="20% - Accent1 5 4 3 3 2 3" xfId="47468" xr:uid="{00000000-0005-0000-0000-0000B6B80000}"/>
    <cellStyle name="20% - Accent1 5 4 3 3 3" xfId="47469" xr:uid="{00000000-0005-0000-0000-0000B7B80000}"/>
    <cellStyle name="20% - Accent1 5 4 3 3 3 2" xfId="47470" xr:uid="{00000000-0005-0000-0000-0000B8B80000}"/>
    <cellStyle name="20% - Accent1 5 4 3 3 4" xfId="47471" xr:uid="{00000000-0005-0000-0000-0000B9B80000}"/>
    <cellStyle name="20% - Accent1 5 4 3 4" xfId="47472" xr:uid="{00000000-0005-0000-0000-0000BAB80000}"/>
    <cellStyle name="20% - Accent1 5 4 3 4 2" xfId="47473" xr:uid="{00000000-0005-0000-0000-0000BBB80000}"/>
    <cellStyle name="20% - Accent1 5 4 3 4 2 2" xfId="47474" xr:uid="{00000000-0005-0000-0000-0000BCB80000}"/>
    <cellStyle name="20% - Accent1 5 4 3 4 2 2 2" xfId="47475" xr:uid="{00000000-0005-0000-0000-0000BDB80000}"/>
    <cellStyle name="20% - Accent1 5 4 3 4 2 3" xfId="47476" xr:uid="{00000000-0005-0000-0000-0000BEB80000}"/>
    <cellStyle name="20% - Accent1 5 4 3 4 3" xfId="47477" xr:uid="{00000000-0005-0000-0000-0000BFB80000}"/>
    <cellStyle name="20% - Accent1 5 4 3 4 3 2" xfId="47478" xr:uid="{00000000-0005-0000-0000-0000C0B80000}"/>
    <cellStyle name="20% - Accent1 5 4 3 4 4" xfId="47479" xr:uid="{00000000-0005-0000-0000-0000C1B80000}"/>
    <cellStyle name="20% - Accent1 5 4 3 5" xfId="47480" xr:uid="{00000000-0005-0000-0000-0000C2B80000}"/>
    <cellStyle name="20% - Accent1 5 4 3 5 2" xfId="47481" xr:uid="{00000000-0005-0000-0000-0000C3B80000}"/>
    <cellStyle name="20% - Accent1 5 4 3 5 2 2" xfId="47482" xr:uid="{00000000-0005-0000-0000-0000C4B80000}"/>
    <cellStyle name="20% - Accent1 5 4 3 5 3" xfId="47483" xr:uid="{00000000-0005-0000-0000-0000C5B80000}"/>
    <cellStyle name="20% - Accent1 5 4 3 6" xfId="47484" xr:uid="{00000000-0005-0000-0000-0000C6B80000}"/>
    <cellStyle name="20% - Accent1 5 4 3 6 2" xfId="47485" xr:uid="{00000000-0005-0000-0000-0000C7B80000}"/>
    <cellStyle name="20% - Accent1 5 4 3 6 2 2" xfId="47486" xr:uid="{00000000-0005-0000-0000-0000C8B80000}"/>
    <cellStyle name="20% - Accent1 5 4 3 6 3" xfId="47487" xr:uid="{00000000-0005-0000-0000-0000C9B80000}"/>
    <cellStyle name="20% - Accent1 5 4 3 7" xfId="47488" xr:uid="{00000000-0005-0000-0000-0000CAB80000}"/>
    <cellStyle name="20% - Accent1 5 4 3 7 2" xfId="47489" xr:uid="{00000000-0005-0000-0000-0000CBB80000}"/>
    <cellStyle name="20% - Accent1 5 4 3 8" xfId="47490" xr:uid="{00000000-0005-0000-0000-0000CCB80000}"/>
    <cellStyle name="20% - Accent1 5 4 3 8 2" xfId="47491" xr:uid="{00000000-0005-0000-0000-0000CDB80000}"/>
    <cellStyle name="20% - Accent1 5 4 3 9" xfId="47492" xr:uid="{00000000-0005-0000-0000-0000CEB80000}"/>
    <cellStyle name="20% - Accent1 5 4 4" xfId="47493" xr:uid="{00000000-0005-0000-0000-0000CFB80000}"/>
    <cellStyle name="20% - Accent1 5 4 4 2" xfId="47494" xr:uid="{00000000-0005-0000-0000-0000D0B80000}"/>
    <cellStyle name="20% - Accent1 5 4 4 2 2" xfId="47495" xr:uid="{00000000-0005-0000-0000-0000D1B80000}"/>
    <cellStyle name="20% - Accent1 5 4 4 2 2 2" xfId="47496" xr:uid="{00000000-0005-0000-0000-0000D2B80000}"/>
    <cellStyle name="20% - Accent1 5 4 4 2 3" xfId="47497" xr:uid="{00000000-0005-0000-0000-0000D3B80000}"/>
    <cellStyle name="20% - Accent1 5 4 4 3" xfId="47498" xr:uid="{00000000-0005-0000-0000-0000D4B80000}"/>
    <cellStyle name="20% - Accent1 5 4 4 3 2" xfId="47499" xr:uid="{00000000-0005-0000-0000-0000D5B80000}"/>
    <cellStyle name="20% - Accent1 5 4 4 4" xfId="47500" xr:uid="{00000000-0005-0000-0000-0000D6B80000}"/>
    <cellStyle name="20% - Accent1 5 4 5" xfId="47501" xr:uid="{00000000-0005-0000-0000-0000D7B80000}"/>
    <cellStyle name="20% - Accent1 5 4 5 2" xfId="47502" xr:uid="{00000000-0005-0000-0000-0000D8B80000}"/>
    <cellStyle name="20% - Accent1 5 4 5 2 2" xfId="47503" xr:uid="{00000000-0005-0000-0000-0000D9B80000}"/>
    <cellStyle name="20% - Accent1 5 4 5 2 2 2" xfId="47504" xr:uid="{00000000-0005-0000-0000-0000DAB80000}"/>
    <cellStyle name="20% - Accent1 5 4 5 2 3" xfId="47505" xr:uid="{00000000-0005-0000-0000-0000DBB80000}"/>
    <cellStyle name="20% - Accent1 5 4 5 3" xfId="47506" xr:uid="{00000000-0005-0000-0000-0000DCB80000}"/>
    <cellStyle name="20% - Accent1 5 4 5 3 2" xfId="47507" xr:uid="{00000000-0005-0000-0000-0000DDB80000}"/>
    <cellStyle name="20% - Accent1 5 4 5 4" xfId="47508" xr:uid="{00000000-0005-0000-0000-0000DEB80000}"/>
    <cellStyle name="20% - Accent1 5 4 6" xfId="47509" xr:uid="{00000000-0005-0000-0000-0000DFB80000}"/>
    <cellStyle name="20% - Accent1 5 4 6 2" xfId="47510" xr:uid="{00000000-0005-0000-0000-0000E0B80000}"/>
    <cellStyle name="20% - Accent1 5 4 6 2 2" xfId="47511" xr:uid="{00000000-0005-0000-0000-0000E1B80000}"/>
    <cellStyle name="20% - Accent1 5 4 6 2 2 2" xfId="47512" xr:uid="{00000000-0005-0000-0000-0000E2B80000}"/>
    <cellStyle name="20% - Accent1 5 4 6 2 3" xfId="47513" xr:uid="{00000000-0005-0000-0000-0000E3B80000}"/>
    <cellStyle name="20% - Accent1 5 4 6 3" xfId="47514" xr:uid="{00000000-0005-0000-0000-0000E4B80000}"/>
    <cellStyle name="20% - Accent1 5 4 6 3 2" xfId="47515" xr:uid="{00000000-0005-0000-0000-0000E5B80000}"/>
    <cellStyle name="20% - Accent1 5 4 6 4" xfId="47516" xr:uid="{00000000-0005-0000-0000-0000E6B80000}"/>
    <cellStyle name="20% - Accent1 5 4 7" xfId="47517" xr:uid="{00000000-0005-0000-0000-0000E7B80000}"/>
    <cellStyle name="20% - Accent1 5 4 7 2" xfId="47518" xr:uid="{00000000-0005-0000-0000-0000E8B80000}"/>
    <cellStyle name="20% - Accent1 5 4 7 2 2" xfId="47519" xr:uid="{00000000-0005-0000-0000-0000E9B80000}"/>
    <cellStyle name="20% - Accent1 5 4 7 3" xfId="47520" xr:uid="{00000000-0005-0000-0000-0000EAB80000}"/>
    <cellStyle name="20% - Accent1 5 4 8" xfId="47521" xr:uid="{00000000-0005-0000-0000-0000EBB80000}"/>
    <cellStyle name="20% - Accent1 5 4 8 2" xfId="47522" xr:uid="{00000000-0005-0000-0000-0000ECB80000}"/>
    <cellStyle name="20% - Accent1 5 4 8 2 2" xfId="47523" xr:uid="{00000000-0005-0000-0000-0000EDB80000}"/>
    <cellStyle name="20% - Accent1 5 4 8 3" xfId="47524" xr:uid="{00000000-0005-0000-0000-0000EEB80000}"/>
    <cellStyle name="20% - Accent1 5 4 9" xfId="47525" xr:uid="{00000000-0005-0000-0000-0000EFB80000}"/>
    <cellStyle name="20% - Accent1 5 4 9 2" xfId="47526" xr:uid="{00000000-0005-0000-0000-0000F0B80000}"/>
    <cellStyle name="20% - Accent1 5 5" xfId="47527" xr:uid="{00000000-0005-0000-0000-0000F1B80000}"/>
    <cellStyle name="20% - Accent1 5 5 10" xfId="47528" xr:uid="{00000000-0005-0000-0000-0000F2B80000}"/>
    <cellStyle name="20% - Accent1 5 5 10 2" xfId="47529" xr:uid="{00000000-0005-0000-0000-0000F3B80000}"/>
    <cellStyle name="20% - Accent1 5 5 11" xfId="47530" xr:uid="{00000000-0005-0000-0000-0000F4B80000}"/>
    <cellStyle name="20% - Accent1 5 5 2" xfId="47531" xr:uid="{00000000-0005-0000-0000-0000F5B80000}"/>
    <cellStyle name="20% - Accent1 5 5 2 2" xfId="47532" xr:uid="{00000000-0005-0000-0000-0000F6B80000}"/>
    <cellStyle name="20% - Accent1 5 5 2 2 2" xfId="47533" xr:uid="{00000000-0005-0000-0000-0000F7B80000}"/>
    <cellStyle name="20% - Accent1 5 5 2 2 2 2" xfId="47534" xr:uid="{00000000-0005-0000-0000-0000F8B80000}"/>
    <cellStyle name="20% - Accent1 5 5 2 2 2 2 2" xfId="47535" xr:uid="{00000000-0005-0000-0000-0000F9B80000}"/>
    <cellStyle name="20% - Accent1 5 5 2 2 2 3" xfId="47536" xr:uid="{00000000-0005-0000-0000-0000FAB80000}"/>
    <cellStyle name="20% - Accent1 5 5 2 2 3" xfId="47537" xr:uid="{00000000-0005-0000-0000-0000FBB80000}"/>
    <cellStyle name="20% - Accent1 5 5 2 2 3 2" xfId="47538" xr:uid="{00000000-0005-0000-0000-0000FCB80000}"/>
    <cellStyle name="20% - Accent1 5 5 2 2 4" xfId="47539" xr:uid="{00000000-0005-0000-0000-0000FDB80000}"/>
    <cellStyle name="20% - Accent1 5 5 2 3" xfId="47540" xr:uid="{00000000-0005-0000-0000-0000FEB80000}"/>
    <cellStyle name="20% - Accent1 5 5 2 3 2" xfId="47541" xr:uid="{00000000-0005-0000-0000-0000FFB80000}"/>
    <cellStyle name="20% - Accent1 5 5 2 3 2 2" xfId="47542" xr:uid="{00000000-0005-0000-0000-000000B90000}"/>
    <cellStyle name="20% - Accent1 5 5 2 3 2 2 2" xfId="47543" xr:uid="{00000000-0005-0000-0000-000001B90000}"/>
    <cellStyle name="20% - Accent1 5 5 2 3 2 3" xfId="47544" xr:uid="{00000000-0005-0000-0000-000002B90000}"/>
    <cellStyle name="20% - Accent1 5 5 2 3 3" xfId="47545" xr:uid="{00000000-0005-0000-0000-000003B90000}"/>
    <cellStyle name="20% - Accent1 5 5 2 3 3 2" xfId="47546" xr:uid="{00000000-0005-0000-0000-000004B90000}"/>
    <cellStyle name="20% - Accent1 5 5 2 3 4" xfId="47547" xr:uid="{00000000-0005-0000-0000-000005B90000}"/>
    <cellStyle name="20% - Accent1 5 5 2 4" xfId="47548" xr:uid="{00000000-0005-0000-0000-000006B90000}"/>
    <cellStyle name="20% - Accent1 5 5 2 4 2" xfId="47549" xr:uid="{00000000-0005-0000-0000-000007B90000}"/>
    <cellStyle name="20% - Accent1 5 5 2 4 2 2" xfId="47550" xr:uid="{00000000-0005-0000-0000-000008B90000}"/>
    <cellStyle name="20% - Accent1 5 5 2 4 2 2 2" xfId="47551" xr:uid="{00000000-0005-0000-0000-000009B90000}"/>
    <cellStyle name="20% - Accent1 5 5 2 4 2 3" xfId="47552" xr:uid="{00000000-0005-0000-0000-00000AB90000}"/>
    <cellStyle name="20% - Accent1 5 5 2 4 3" xfId="47553" xr:uid="{00000000-0005-0000-0000-00000BB90000}"/>
    <cellStyle name="20% - Accent1 5 5 2 4 3 2" xfId="47554" xr:uid="{00000000-0005-0000-0000-00000CB90000}"/>
    <cellStyle name="20% - Accent1 5 5 2 4 4" xfId="47555" xr:uid="{00000000-0005-0000-0000-00000DB90000}"/>
    <cellStyle name="20% - Accent1 5 5 2 5" xfId="47556" xr:uid="{00000000-0005-0000-0000-00000EB90000}"/>
    <cellStyle name="20% - Accent1 5 5 2 5 2" xfId="47557" xr:uid="{00000000-0005-0000-0000-00000FB90000}"/>
    <cellStyle name="20% - Accent1 5 5 2 5 2 2" xfId="47558" xr:uid="{00000000-0005-0000-0000-000010B90000}"/>
    <cellStyle name="20% - Accent1 5 5 2 5 3" xfId="47559" xr:uid="{00000000-0005-0000-0000-000011B90000}"/>
    <cellStyle name="20% - Accent1 5 5 2 6" xfId="47560" xr:uid="{00000000-0005-0000-0000-000012B90000}"/>
    <cellStyle name="20% - Accent1 5 5 2 6 2" xfId="47561" xr:uid="{00000000-0005-0000-0000-000013B90000}"/>
    <cellStyle name="20% - Accent1 5 5 2 6 2 2" xfId="47562" xr:uid="{00000000-0005-0000-0000-000014B90000}"/>
    <cellStyle name="20% - Accent1 5 5 2 6 3" xfId="47563" xr:uid="{00000000-0005-0000-0000-000015B90000}"/>
    <cellStyle name="20% - Accent1 5 5 2 7" xfId="47564" xr:uid="{00000000-0005-0000-0000-000016B90000}"/>
    <cellStyle name="20% - Accent1 5 5 2 7 2" xfId="47565" xr:uid="{00000000-0005-0000-0000-000017B90000}"/>
    <cellStyle name="20% - Accent1 5 5 2 8" xfId="47566" xr:uid="{00000000-0005-0000-0000-000018B90000}"/>
    <cellStyle name="20% - Accent1 5 5 2 8 2" xfId="47567" xr:uid="{00000000-0005-0000-0000-000019B90000}"/>
    <cellStyle name="20% - Accent1 5 5 2 9" xfId="47568" xr:uid="{00000000-0005-0000-0000-00001AB90000}"/>
    <cellStyle name="20% - Accent1 5 5 3" xfId="47569" xr:uid="{00000000-0005-0000-0000-00001BB90000}"/>
    <cellStyle name="20% - Accent1 5 5 3 2" xfId="47570" xr:uid="{00000000-0005-0000-0000-00001CB90000}"/>
    <cellStyle name="20% - Accent1 5 5 3 2 2" xfId="47571" xr:uid="{00000000-0005-0000-0000-00001DB90000}"/>
    <cellStyle name="20% - Accent1 5 5 3 2 2 2" xfId="47572" xr:uid="{00000000-0005-0000-0000-00001EB90000}"/>
    <cellStyle name="20% - Accent1 5 5 3 2 2 2 2" xfId="47573" xr:uid="{00000000-0005-0000-0000-00001FB90000}"/>
    <cellStyle name="20% - Accent1 5 5 3 2 2 3" xfId="47574" xr:uid="{00000000-0005-0000-0000-000020B90000}"/>
    <cellStyle name="20% - Accent1 5 5 3 2 3" xfId="47575" xr:uid="{00000000-0005-0000-0000-000021B90000}"/>
    <cellStyle name="20% - Accent1 5 5 3 2 3 2" xfId="47576" xr:uid="{00000000-0005-0000-0000-000022B90000}"/>
    <cellStyle name="20% - Accent1 5 5 3 2 4" xfId="47577" xr:uid="{00000000-0005-0000-0000-000023B90000}"/>
    <cellStyle name="20% - Accent1 5 5 3 3" xfId="47578" xr:uid="{00000000-0005-0000-0000-000024B90000}"/>
    <cellStyle name="20% - Accent1 5 5 3 3 2" xfId="47579" xr:uid="{00000000-0005-0000-0000-000025B90000}"/>
    <cellStyle name="20% - Accent1 5 5 3 3 2 2" xfId="47580" xr:uid="{00000000-0005-0000-0000-000026B90000}"/>
    <cellStyle name="20% - Accent1 5 5 3 3 2 2 2" xfId="47581" xr:uid="{00000000-0005-0000-0000-000027B90000}"/>
    <cellStyle name="20% - Accent1 5 5 3 3 2 3" xfId="47582" xr:uid="{00000000-0005-0000-0000-000028B90000}"/>
    <cellStyle name="20% - Accent1 5 5 3 3 3" xfId="47583" xr:uid="{00000000-0005-0000-0000-000029B90000}"/>
    <cellStyle name="20% - Accent1 5 5 3 3 3 2" xfId="47584" xr:uid="{00000000-0005-0000-0000-00002AB90000}"/>
    <cellStyle name="20% - Accent1 5 5 3 3 4" xfId="47585" xr:uid="{00000000-0005-0000-0000-00002BB90000}"/>
    <cellStyle name="20% - Accent1 5 5 3 4" xfId="47586" xr:uid="{00000000-0005-0000-0000-00002CB90000}"/>
    <cellStyle name="20% - Accent1 5 5 3 4 2" xfId="47587" xr:uid="{00000000-0005-0000-0000-00002DB90000}"/>
    <cellStyle name="20% - Accent1 5 5 3 4 2 2" xfId="47588" xr:uid="{00000000-0005-0000-0000-00002EB90000}"/>
    <cellStyle name="20% - Accent1 5 5 3 4 2 2 2" xfId="47589" xr:uid="{00000000-0005-0000-0000-00002FB90000}"/>
    <cellStyle name="20% - Accent1 5 5 3 4 2 3" xfId="47590" xr:uid="{00000000-0005-0000-0000-000030B90000}"/>
    <cellStyle name="20% - Accent1 5 5 3 4 3" xfId="47591" xr:uid="{00000000-0005-0000-0000-000031B90000}"/>
    <cellStyle name="20% - Accent1 5 5 3 4 3 2" xfId="47592" xr:uid="{00000000-0005-0000-0000-000032B90000}"/>
    <cellStyle name="20% - Accent1 5 5 3 4 4" xfId="47593" xr:uid="{00000000-0005-0000-0000-000033B90000}"/>
    <cellStyle name="20% - Accent1 5 5 3 5" xfId="47594" xr:uid="{00000000-0005-0000-0000-000034B90000}"/>
    <cellStyle name="20% - Accent1 5 5 3 5 2" xfId="47595" xr:uid="{00000000-0005-0000-0000-000035B90000}"/>
    <cellStyle name="20% - Accent1 5 5 3 5 2 2" xfId="47596" xr:uid="{00000000-0005-0000-0000-000036B90000}"/>
    <cellStyle name="20% - Accent1 5 5 3 5 3" xfId="47597" xr:uid="{00000000-0005-0000-0000-000037B90000}"/>
    <cellStyle name="20% - Accent1 5 5 3 6" xfId="47598" xr:uid="{00000000-0005-0000-0000-000038B90000}"/>
    <cellStyle name="20% - Accent1 5 5 3 6 2" xfId="47599" xr:uid="{00000000-0005-0000-0000-000039B90000}"/>
    <cellStyle name="20% - Accent1 5 5 3 6 2 2" xfId="47600" xr:uid="{00000000-0005-0000-0000-00003AB90000}"/>
    <cellStyle name="20% - Accent1 5 5 3 6 3" xfId="47601" xr:uid="{00000000-0005-0000-0000-00003BB90000}"/>
    <cellStyle name="20% - Accent1 5 5 3 7" xfId="47602" xr:uid="{00000000-0005-0000-0000-00003CB90000}"/>
    <cellStyle name="20% - Accent1 5 5 3 7 2" xfId="47603" xr:uid="{00000000-0005-0000-0000-00003DB90000}"/>
    <cellStyle name="20% - Accent1 5 5 3 8" xfId="47604" xr:uid="{00000000-0005-0000-0000-00003EB90000}"/>
    <cellStyle name="20% - Accent1 5 5 3 8 2" xfId="47605" xr:uid="{00000000-0005-0000-0000-00003FB90000}"/>
    <cellStyle name="20% - Accent1 5 5 3 9" xfId="47606" xr:uid="{00000000-0005-0000-0000-000040B90000}"/>
    <cellStyle name="20% - Accent1 5 5 4" xfId="47607" xr:uid="{00000000-0005-0000-0000-000041B90000}"/>
    <cellStyle name="20% - Accent1 5 5 4 2" xfId="47608" xr:uid="{00000000-0005-0000-0000-000042B90000}"/>
    <cellStyle name="20% - Accent1 5 5 4 2 2" xfId="47609" xr:uid="{00000000-0005-0000-0000-000043B90000}"/>
    <cellStyle name="20% - Accent1 5 5 4 2 2 2" xfId="47610" xr:uid="{00000000-0005-0000-0000-000044B90000}"/>
    <cellStyle name="20% - Accent1 5 5 4 2 3" xfId="47611" xr:uid="{00000000-0005-0000-0000-000045B90000}"/>
    <cellStyle name="20% - Accent1 5 5 4 3" xfId="47612" xr:uid="{00000000-0005-0000-0000-000046B90000}"/>
    <cellStyle name="20% - Accent1 5 5 4 3 2" xfId="47613" xr:uid="{00000000-0005-0000-0000-000047B90000}"/>
    <cellStyle name="20% - Accent1 5 5 4 4" xfId="47614" xr:uid="{00000000-0005-0000-0000-000048B90000}"/>
    <cellStyle name="20% - Accent1 5 5 5" xfId="47615" xr:uid="{00000000-0005-0000-0000-000049B90000}"/>
    <cellStyle name="20% - Accent1 5 5 5 2" xfId="47616" xr:uid="{00000000-0005-0000-0000-00004AB90000}"/>
    <cellStyle name="20% - Accent1 5 5 5 2 2" xfId="47617" xr:uid="{00000000-0005-0000-0000-00004BB90000}"/>
    <cellStyle name="20% - Accent1 5 5 5 2 2 2" xfId="47618" xr:uid="{00000000-0005-0000-0000-00004CB90000}"/>
    <cellStyle name="20% - Accent1 5 5 5 2 3" xfId="47619" xr:uid="{00000000-0005-0000-0000-00004DB90000}"/>
    <cellStyle name="20% - Accent1 5 5 5 3" xfId="47620" xr:uid="{00000000-0005-0000-0000-00004EB90000}"/>
    <cellStyle name="20% - Accent1 5 5 5 3 2" xfId="47621" xr:uid="{00000000-0005-0000-0000-00004FB90000}"/>
    <cellStyle name="20% - Accent1 5 5 5 4" xfId="47622" xr:uid="{00000000-0005-0000-0000-000050B90000}"/>
    <cellStyle name="20% - Accent1 5 5 6" xfId="47623" xr:uid="{00000000-0005-0000-0000-000051B90000}"/>
    <cellStyle name="20% - Accent1 5 5 6 2" xfId="47624" xr:uid="{00000000-0005-0000-0000-000052B90000}"/>
    <cellStyle name="20% - Accent1 5 5 6 2 2" xfId="47625" xr:uid="{00000000-0005-0000-0000-000053B90000}"/>
    <cellStyle name="20% - Accent1 5 5 6 2 2 2" xfId="47626" xr:uid="{00000000-0005-0000-0000-000054B90000}"/>
    <cellStyle name="20% - Accent1 5 5 6 2 3" xfId="47627" xr:uid="{00000000-0005-0000-0000-000055B90000}"/>
    <cellStyle name="20% - Accent1 5 5 6 3" xfId="47628" xr:uid="{00000000-0005-0000-0000-000056B90000}"/>
    <cellStyle name="20% - Accent1 5 5 6 3 2" xfId="47629" xr:uid="{00000000-0005-0000-0000-000057B90000}"/>
    <cellStyle name="20% - Accent1 5 5 6 4" xfId="47630" xr:uid="{00000000-0005-0000-0000-000058B90000}"/>
    <cellStyle name="20% - Accent1 5 5 7" xfId="47631" xr:uid="{00000000-0005-0000-0000-000059B90000}"/>
    <cellStyle name="20% - Accent1 5 5 7 2" xfId="47632" xr:uid="{00000000-0005-0000-0000-00005AB90000}"/>
    <cellStyle name="20% - Accent1 5 5 7 2 2" xfId="47633" xr:uid="{00000000-0005-0000-0000-00005BB90000}"/>
    <cellStyle name="20% - Accent1 5 5 7 3" xfId="47634" xr:uid="{00000000-0005-0000-0000-00005CB90000}"/>
    <cellStyle name="20% - Accent1 5 5 8" xfId="47635" xr:uid="{00000000-0005-0000-0000-00005DB90000}"/>
    <cellStyle name="20% - Accent1 5 5 8 2" xfId="47636" xr:uid="{00000000-0005-0000-0000-00005EB90000}"/>
    <cellStyle name="20% - Accent1 5 5 8 2 2" xfId="47637" xr:uid="{00000000-0005-0000-0000-00005FB90000}"/>
    <cellStyle name="20% - Accent1 5 5 8 3" xfId="47638" xr:uid="{00000000-0005-0000-0000-000060B90000}"/>
    <cellStyle name="20% - Accent1 5 5 9" xfId="47639" xr:uid="{00000000-0005-0000-0000-000061B90000}"/>
    <cellStyle name="20% - Accent1 5 5 9 2" xfId="47640" xr:uid="{00000000-0005-0000-0000-000062B90000}"/>
    <cellStyle name="20% - Accent1 5 6" xfId="47641" xr:uid="{00000000-0005-0000-0000-000063B90000}"/>
    <cellStyle name="20% - Accent1 5 6 10" xfId="47642" xr:uid="{00000000-0005-0000-0000-000064B90000}"/>
    <cellStyle name="20% - Accent1 5 6 10 2" xfId="47643" xr:uid="{00000000-0005-0000-0000-000065B90000}"/>
    <cellStyle name="20% - Accent1 5 6 11" xfId="47644" xr:uid="{00000000-0005-0000-0000-000066B90000}"/>
    <cellStyle name="20% - Accent1 5 6 2" xfId="47645" xr:uid="{00000000-0005-0000-0000-000067B90000}"/>
    <cellStyle name="20% - Accent1 5 6 2 2" xfId="47646" xr:uid="{00000000-0005-0000-0000-000068B90000}"/>
    <cellStyle name="20% - Accent1 5 6 2 2 2" xfId="47647" xr:uid="{00000000-0005-0000-0000-000069B90000}"/>
    <cellStyle name="20% - Accent1 5 6 2 2 2 2" xfId="47648" xr:uid="{00000000-0005-0000-0000-00006AB90000}"/>
    <cellStyle name="20% - Accent1 5 6 2 2 2 2 2" xfId="47649" xr:uid="{00000000-0005-0000-0000-00006BB90000}"/>
    <cellStyle name="20% - Accent1 5 6 2 2 2 3" xfId="47650" xr:uid="{00000000-0005-0000-0000-00006CB90000}"/>
    <cellStyle name="20% - Accent1 5 6 2 2 3" xfId="47651" xr:uid="{00000000-0005-0000-0000-00006DB90000}"/>
    <cellStyle name="20% - Accent1 5 6 2 2 3 2" xfId="47652" xr:uid="{00000000-0005-0000-0000-00006EB90000}"/>
    <cellStyle name="20% - Accent1 5 6 2 2 4" xfId="47653" xr:uid="{00000000-0005-0000-0000-00006FB90000}"/>
    <cellStyle name="20% - Accent1 5 6 2 3" xfId="47654" xr:uid="{00000000-0005-0000-0000-000070B90000}"/>
    <cellStyle name="20% - Accent1 5 6 2 3 2" xfId="47655" xr:uid="{00000000-0005-0000-0000-000071B90000}"/>
    <cellStyle name="20% - Accent1 5 6 2 3 2 2" xfId="47656" xr:uid="{00000000-0005-0000-0000-000072B90000}"/>
    <cellStyle name="20% - Accent1 5 6 2 3 2 2 2" xfId="47657" xr:uid="{00000000-0005-0000-0000-000073B90000}"/>
    <cellStyle name="20% - Accent1 5 6 2 3 2 3" xfId="47658" xr:uid="{00000000-0005-0000-0000-000074B90000}"/>
    <cellStyle name="20% - Accent1 5 6 2 3 3" xfId="47659" xr:uid="{00000000-0005-0000-0000-000075B90000}"/>
    <cellStyle name="20% - Accent1 5 6 2 3 3 2" xfId="47660" xr:uid="{00000000-0005-0000-0000-000076B90000}"/>
    <cellStyle name="20% - Accent1 5 6 2 3 4" xfId="47661" xr:uid="{00000000-0005-0000-0000-000077B90000}"/>
    <cellStyle name="20% - Accent1 5 6 2 4" xfId="47662" xr:uid="{00000000-0005-0000-0000-000078B90000}"/>
    <cellStyle name="20% - Accent1 5 6 2 4 2" xfId="47663" xr:uid="{00000000-0005-0000-0000-000079B90000}"/>
    <cellStyle name="20% - Accent1 5 6 2 4 2 2" xfId="47664" xr:uid="{00000000-0005-0000-0000-00007AB90000}"/>
    <cellStyle name="20% - Accent1 5 6 2 4 2 2 2" xfId="47665" xr:uid="{00000000-0005-0000-0000-00007BB90000}"/>
    <cellStyle name="20% - Accent1 5 6 2 4 2 3" xfId="47666" xr:uid="{00000000-0005-0000-0000-00007CB90000}"/>
    <cellStyle name="20% - Accent1 5 6 2 4 3" xfId="47667" xr:uid="{00000000-0005-0000-0000-00007DB90000}"/>
    <cellStyle name="20% - Accent1 5 6 2 4 3 2" xfId="47668" xr:uid="{00000000-0005-0000-0000-00007EB90000}"/>
    <cellStyle name="20% - Accent1 5 6 2 4 4" xfId="47669" xr:uid="{00000000-0005-0000-0000-00007FB90000}"/>
    <cellStyle name="20% - Accent1 5 6 2 5" xfId="47670" xr:uid="{00000000-0005-0000-0000-000080B90000}"/>
    <cellStyle name="20% - Accent1 5 6 2 5 2" xfId="47671" xr:uid="{00000000-0005-0000-0000-000081B90000}"/>
    <cellStyle name="20% - Accent1 5 6 2 5 2 2" xfId="47672" xr:uid="{00000000-0005-0000-0000-000082B90000}"/>
    <cellStyle name="20% - Accent1 5 6 2 5 3" xfId="47673" xr:uid="{00000000-0005-0000-0000-000083B90000}"/>
    <cellStyle name="20% - Accent1 5 6 2 6" xfId="47674" xr:uid="{00000000-0005-0000-0000-000084B90000}"/>
    <cellStyle name="20% - Accent1 5 6 2 6 2" xfId="47675" xr:uid="{00000000-0005-0000-0000-000085B90000}"/>
    <cellStyle name="20% - Accent1 5 6 2 6 2 2" xfId="47676" xr:uid="{00000000-0005-0000-0000-000086B90000}"/>
    <cellStyle name="20% - Accent1 5 6 2 6 3" xfId="47677" xr:uid="{00000000-0005-0000-0000-000087B90000}"/>
    <cellStyle name="20% - Accent1 5 6 2 7" xfId="47678" xr:uid="{00000000-0005-0000-0000-000088B90000}"/>
    <cellStyle name="20% - Accent1 5 6 2 7 2" xfId="47679" xr:uid="{00000000-0005-0000-0000-000089B90000}"/>
    <cellStyle name="20% - Accent1 5 6 2 8" xfId="47680" xr:uid="{00000000-0005-0000-0000-00008AB90000}"/>
    <cellStyle name="20% - Accent1 5 6 2 8 2" xfId="47681" xr:uid="{00000000-0005-0000-0000-00008BB90000}"/>
    <cellStyle name="20% - Accent1 5 6 2 9" xfId="47682" xr:uid="{00000000-0005-0000-0000-00008CB90000}"/>
    <cellStyle name="20% - Accent1 5 6 3" xfId="47683" xr:uid="{00000000-0005-0000-0000-00008DB90000}"/>
    <cellStyle name="20% - Accent1 5 6 3 2" xfId="47684" xr:uid="{00000000-0005-0000-0000-00008EB90000}"/>
    <cellStyle name="20% - Accent1 5 6 3 2 2" xfId="47685" xr:uid="{00000000-0005-0000-0000-00008FB90000}"/>
    <cellStyle name="20% - Accent1 5 6 3 2 2 2" xfId="47686" xr:uid="{00000000-0005-0000-0000-000090B90000}"/>
    <cellStyle name="20% - Accent1 5 6 3 2 2 2 2" xfId="47687" xr:uid="{00000000-0005-0000-0000-000091B90000}"/>
    <cellStyle name="20% - Accent1 5 6 3 2 2 3" xfId="47688" xr:uid="{00000000-0005-0000-0000-000092B90000}"/>
    <cellStyle name="20% - Accent1 5 6 3 2 3" xfId="47689" xr:uid="{00000000-0005-0000-0000-000093B90000}"/>
    <cellStyle name="20% - Accent1 5 6 3 2 3 2" xfId="47690" xr:uid="{00000000-0005-0000-0000-000094B90000}"/>
    <cellStyle name="20% - Accent1 5 6 3 2 4" xfId="47691" xr:uid="{00000000-0005-0000-0000-000095B90000}"/>
    <cellStyle name="20% - Accent1 5 6 3 3" xfId="47692" xr:uid="{00000000-0005-0000-0000-000096B90000}"/>
    <cellStyle name="20% - Accent1 5 6 3 3 2" xfId="47693" xr:uid="{00000000-0005-0000-0000-000097B90000}"/>
    <cellStyle name="20% - Accent1 5 6 3 3 2 2" xfId="47694" xr:uid="{00000000-0005-0000-0000-000098B90000}"/>
    <cellStyle name="20% - Accent1 5 6 3 3 2 2 2" xfId="47695" xr:uid="{00000000-0005-0000-0000-000099B90000}"/>
    <cellStyle name="20% - Accent1 5 6 3 3 2 3" xfId="47696" xr:uid="{00000000-0005-0000-0000-00009AB90000}"/>
    <cellStyle name="20% - Accent1 5 6 3 3 3" xfId="47697" xr:uid="{00000000-0005-0000-0000-00009BB90000}"/>
    <cellStyle name="20% - Accent1 5 6 3 3 3 2" xfId="47698" xr:uid="{00000000-0005-0000-0000-00009CB90000}"/>
    <cellStyle name="20% - Accent1 5 6 3 3 4" xfId="47699" xr:uid="{00000000-0005-0000-0000-00009DB90000}"/>
    <cellStyle name="20% - Accent1 5 6 3 4" xfId="47700" xr:uid="{00000000-0005-0000-0000-00009EB90000}"/>
    <cellStyle name="20% - Accent1 5 6 3 4 2" xfId="47701" xr:uid="{00000000-0005-0000-0000-00009FB90000}"/>
    <cellStyle name="20% - Accent1 5 6 3 4 2 2" xfId="47702" xr:uid="{00000000-0005-0000-0000-0000A0B90000}"/>
    <cellStyle name="20% - Accent1 5 6 3 4 2 2 2" xfId="47703" xr:uid="{00000000-0005-0000-0000-0000A1B90000}"/>
    <cellStyle name="20% - Accent1 5 6 3 4 2 3" xfId="47704" xr:uid="{00000000-0005-0000-0000-0000A2B90000}"/>
    <cellStyle name="20% - Accent1 5 6 3 4 3" xfId="47705" xr:uid="{00000000-0005-0000-0000-0000A3B90000}"/>
    <cellStyle name="20% - Accent1 5 6 3 4 3 2" xfId="47706" xr:uid="{00000000-0005-0000-0000-0000A4B90000}"/>
    <cellStyle name="20% - Accent1 5 6 3 4 4" xfId="47707" xr:uid="{00000000-0005-0000-0000-0000A5B90000}"/>
    <cellStyle name="20% - Accent1 5 6 3 5" xfId="47708" xr:uid="{00000000-0005-0000-0000-0000A6B90000}"/>
    <cellStyle name="20% - Accent1 5 6 3 5 2" xfId="47709" xr:uid="{00000000-0005-0000-0000-0000A7B90000}"/>
    <cellStyle name="20% - Accent1 5 6 3 5 2 2" xfId="47710" xr:uid="{00000000-0005-0000-0000-0000A8B90000}"/>
    <cellStyle name="20% - Accent1 5 6 3 5 3" xfId="47711" xr:uid="{00000000-0005-0000-0000-0000A9B90000}"/>
    <cellStyle name="20% - Accent1 5 6 3 6" xfId="47712" xr:uid="{00000000-0005-0000-0000-0000AAB90000}"/>
    <cellStyle name="20% - Accent1 5 6 3 6 2" xfId="47713" xr:uid="{00000000-0005-0000-0000-0000ABB90000}"/>
    <cellStyle name="20% - Accent1 5 6 3 6 2 2" xfId="47714" xr:uid="{00000000-0005-0000-0000-0000ACB90000}"/>
    <cellStyle name="20% - Accent1 5 6 3 6 3" xfId="47715" xr:uid="{00000000-0005-0000-0000-0000ADB90000}"/>
    <cellStyle name="20% - Accent1 5 6 3 7" xfId="47716" xr:uid="{00000000-0005-0000-0000-0000AEB90000}"/>
    <cellStyle name="20% - Accent1 5 6 3 7 2" xfId="47717" xr:uid="{00000000-0005-0000-0000-0000AFB90000}"/>
    <cellStyle name="20% - Accent1 5 6 3 8" xfId="47718" xr:uid="{00000000-0005-0000-0000-0000B0B90000}"/>
    <cellStyle name="20% - Accent1 5 6 3 8 2" xfId="47719" xr:uid="{00000000-0005-0000-0000-0000B1B90000}"/>
    <cellStyle name="20% - Accent1 5 6 3 9" xfId="47720" xr:uid="{00000000-0005-0000-0000-0000B2B90000}"/>
    <cellStyle name="20% - Accent1 5 6 4" xfId="47721" xr:uid="{00000000-0005-0000-0000-0000B3B90000}"/>
    <cellStyle name="20% - Accent1 5 6 4 2" xfId="47722" xr:uid="{00000000-0005-0000-0000-0000B4B90000}"/>
    <cellStyle name="20% - Accent1 5 6 4 2 2" xfId="47723" xr:uid="{00000000-0005-0000-0000-0000B5B90000}"/>
    <cellStyle name="20% - Accent1 5 6 4 2 2 2" xfId="47724" xr:uid="{00000000-0005-0000-0000-0000B6B90000}"/>
    <cellStyle name="20% - Accent1 5 6 4 2 3" xfId="47725" xr:uid="{00000000-0005-0000-0000-0000B7B90000}"/>
    <cellStyle name="20% - Accent1 5 6 4 3" xfId="47726" xr:uid="{00000000-0005-0000-0000-0000B8B90000}"/>
    <cellStyle name="20% - Accent1 5 6 4 3 2" xfId="47727" xr:uid="{00000000-0005-0000-0000-0000B9B90000}"/>
    <cellStyle name="20% - Accent1 5 6 4 4" xfId="47728" xr:uid="{00000000-0005-0000-0000-0000BAB90000}"/>
    <cellStyle name="20% - Accent1 5 6 5" xfId="47729" xr:uid="{00000000-0005-0000-0000-0000BBB90000}"/>
    <cellStyle name="20% - Accent1 5 6 5 2" xfId="47730" xr:uid="{00000000-0005-0000-0000-0000BCB90000}"/>
    <cellStyle name="20% - Accent1 5 6 5 2 2" xfId="47731" xr:uid="{00000000-0005-0000-0000-0000BDB90000}"/>
    <cellStyle name="20% - Accent1 5 6 5 2 2 2" xfId="47732" xr:uid="{00000000-0005-0000-0000-0000BEB90000}"/>
    <cellStyle name="20% - Accent1 5 6 5 2 3" xfId="47733" xr:uid="{00000000-0005-0000-0000-0000BFB90000}"/>
    <cellStyle name="20% - Accent1 5 6 5 3" xfId="47734" xr:uid="{00000000-0005-0000-0000-0000C0B90000}"/>
    <cellStyle name="20% - Accent1 5 6 5 3 2" xfId="47735" xr:uid="{00000000-0005-0000-0000-0000C1B90000}"/>
    <cellStyle name="20% - Accent1 5 6 5 4" xfId="47736" xr:uid="{00000000-0005-0000-0000-0000C2B90000}"/>
    <cellStyle name="20% - Accent1 5 6 6" xfId="47737" xr:uid="{00000000-0005-0000-0000-0000C3B90000}"/>
    <cellStyle name="20% - Accent1 5 6 6 2" xfId="47738" xr:uid="{00000000-0005-0000-0000-0000C4B90000}"/>
    <cellStyle name="20% - Accent1 5 6 6 2 2" xfId="47739" xr:uid="{00000000-0005-0000-0000-0000C5B90000}"/>
    <cellStyle name="20% - Accent1 5 6 6 2 2 2" xfId="47740" xr:uid="{00000000-0005-0000-0000-0000C6B90000}"/>
    <cellStyle name="20% - Accent1 5 6 6 2 3" xfId="47741" xr:uid="{00000000-0005-0000-0000-0000C7B90000}"/>
    <cellStyle name="20% - Accent1 5 6 6 3" xfId="47742" xr:uid="{00000000-0005-0000-0000-0000C8B90000}"/>
    <cellStyle name="20% - Accent1 5 6 6 3 2" xfId="47743" xr:uid="{00000000-0005-0000-0000-0000C9B90000}"/>
    <cellStyle name="20% - Accent1 5 6 6 4" xfId="47744" xr:uid="{00000000-0005-0000-0000-0000CAB90000}"/>
    <cellStyle name="20% - Accent1 5 6 7" xfId="47745" xr:uid="{00000000-0005-0000-0000-0000CBB90000}"/>
    <cellStyle name="20% - Accent1 5 6 7 2" xfId="47746" xr:uid="{00000000-0005-0000-0000-0000CCB90000}"/>
    <cellStyle name="20% - Accent1 5 6 7 2 2" xfId="47747" xr:uid="{00000000-0005-0000-0000-0000CDB90000}"/>
    <cellStyle name="20% - Accent1 5 6 7 3" xfId="47748" xr:uid="{00000000-0005-0000-0000-0000CEB90000}"/>
    <cellStyle name="20% - Accent1 5 6 8" xfId="47749" xr:uid="{00000000-0005-0000-0000-0000CFB90000}"/>
    <cellStyle name="20% - Accent1 5 6 8 2" xfId="47750" xr:uid="{00000000-0005-0000-0000-0000D0B90000}"/>
    <cellStyle name="20% - Accent1 5 6 8 2 2" xfId="47751" xr:uid="{00000000-0005-0000-0000-0000D1B90000}"/>
    <cellStyle name="20% - Accent1 5 6 8 3" xfId="47752" xr:uid="{00000000-0005-0000-0000-0000D2B90000}"/>
    <cellStyle name="20% - Accent1 5 6 9" xfId="47753" xr:uid="{00000000-0005-0000-0000-0000D3B90000}"/>
    <cellStyle name="20% - Accent1 5 6 9 2" xfId="47754" xr:uid="{00000000-0005-0000-0000-0000D4B90000}"/>
    <cellStyle name="20% - Accent1 5 7" xfId="47755" xr:uid="{00000000-0005-0000-0000-0000D5B90000}"/>
    <cellStyle name="20% - Accent1 5 7 2" xfId="47756" xr:uid="{00000000-0005-0000-0000-0000D6B90000}"/>
    <cellStyle name="20% - Accent1 5 7 2 2" xfId="47757" xr:uid="{00000000-0005-0000-0000-0000D7B90000}"/>
    <cellStyle name="20% - Accent1 5 7 2 2 2" xfId="47758" xr:uid="{00000000-0005-0000-0000-0000D8B90000}"/>
    <cellStyle name="20% - Accent1 5 7 2 2 2 2" xfId="47759" xr:uid="{00000000-0005-0000-0000-0000D9B90000}"/>
    <cellStyle name="20% - Accent1 5 7 2 2 3" xfId="47760" xr:uid="{00000000-0005-0000-0000-0000DAB90000}"/>
    <cellStyle name="20% - Accent1 5 7 2 3" xfId="47761" xr:uid="{00000000-0005-0000-0000-0000DBB90000}"/>
    <cellStyle name="20% - Accent1 5 7 2 3 2" xfId="47762" xr:uid="{00000000-0005-0000-0000-0000DCB90000}"/>
    <cellStyle name="20% - Accent1 5 7 2 4" xfId="47763" xr:uid="{00000000-0005-0000-0000-0000DDB90000}"/>
    <cellStyle name="20% - Accent1 5 7 3" xfId="47764" xr:uid="{00000000-0005-0000-0000-0000DEB90000}"/>
    <cellStyle name="20% - Accent1 5 7 3 2" xfId="47765" xr:uid="{00000000-0005-0000-0000-0000DFB90000}"/>
    <cellStyle name="20% - Accent1 5 7 3 2 2" xfId="47766" xr:uid="{00000000-0005-0000-0000-0000E0B90000}"/>
    <cellStyle name="20% - Accent1 5 7 3 2 2 2" xfId="47767" xr:uid="{00000000-0005-0000-0000-0000E1B90000}"/>
    <cellStyle name="20% - Accent1 5 7 3 2 3" xfId="47768" xr:uid="{00000000-0005-0000-0000-0000E2B90000}"/>
    <cellStyle name="20% - Accent1 5 7 3 3" xfId="47769" xr:uid="{00000000-0005-0000-0000-0000E3B90000}"/>
    <cellStyle name="20% - Accent1 5 7 3 3 2" xfId="47770" xr:uid="{00000000-0005-0000-0000-0000E4B90000}"/>
    <cellStyle name="20% - Accent1 5 7 3 4" xfId="47771" xr:uid="{00000000-0005-0000-0000-0000E5B90000}"/>
    <cellStyle name="20% - Accent1 5 7 4" xfId="47772" xr:uid="{00000000-0005-0000-0000-0000E6B90000}"/>
    <cellStyle name="20% - Accent1 5 7 4 2" xfId="47773" xr:uid="{00000000-0005-0000-0000-0000E7B90000}"/>
    <cellStyle name="20% - Accent1 5 7 4 2 2" xfId="47774" xr:uid="{00000000-0005-0000-0000-0000E8B90000}"/>
    <cellStyle name="20% - Accent1 5 7 4 2 2 2" xfId="47775" xr:uid="{00000000-0005-0000-0000-0000E9B90000}"/>
    <cellStyle name="20% - Accent1 5 7 4 2 3" xfId="47776" xr:uid="{00000000-0005-0000-0000-0000EAB90000}"/>
    <cellStyle name="20% - Accent1 5 7 4 3" xfId="47777" xr:uid="{00000000-0005-0000-0000-0000EBB90000}"/>
    <cellStyle name="20% - Accent1 5 7 4 3 2" xfId="47778" xr:uid="{00000000-0005-0000-0000-0000ECB90000}"/>
    <cellStyle name="20% - Accent1 5 7 4 4" xfId="47779" xr:uid="{00000000-0005-0000-0000-0000EDB90000}"/>
    <cellStyle name="20% - Accent1 5 7 5" xfId="47780" xr:uid="{00000000-0005-0000-0000-0000EEB90000}"/>
    <cellStyle name="20% - Accent1 5 7 5 2" xfId="47781" xr:uid="{00000000-0005-0000-0000-0000EFB90000}"/>
    <cellStyle name="20% - Accent1 5 7 5 2 2" xfId="47782" xr:uid="{00000000-0005-0000-0000-0000F0B90000}"/>
    <cellStyle name="20% - Accent1 5 7 5 3" xfId="47783" xr:uid="{00000000-0005-0000-0000-0000F1B90000}"/>
    <cellStyle name="20% - Accent1 5 7 6" xfId="47784" xr:uid="{00000000-0005-0000-0000-0000F2B90000}"/>
    <cellStyle name="20% - Accent1 5 7 6 2" xfId="47785" xr:uid="{00000000-0005-0000-0000-0000F3B90000}"/>
    <cellStyle name="20% - Accent1 5 7 6 2 2" xfId="47786" xr:uid="{00000000-0005-0000-0000-0000F4B90000}"/>
    <cellStyle name="20% - Accent1 5 7 6 3" xfId="47787" xr:uid="{00000000-0005-0000-0000-0000F5B90000}"/>
    <cellStyle name="20% - Accent1 5 7 7" xfId="47788" xr:uid="{00000000-0005-0000-0000-0000F6B90000}"/>
    <cellStyle name="20% - Accent1 5 7 7 2" xfId="47789" xr:uid="{00000000-0005-0000-0000-0000F7B90000}"/>
    <cellStyle name="20% - Accent1 5 7 8" xfId="47790" xr:uid="{00000000-0005-0000-0000-0000F8B90000}"/>
    <cellStyle name="20% - Accent1 5 7 8 2" xfId="47791" xr:uid="{00000000-0005-0000-0000-0000F9B90000}"/>
    <cellStyle name="20% - Accent1 5 7 9" xfId="47792" xr:uid="{00000000-0005-0000-0000-0000FAB90000}"/>
    <cellStyle name="20% - Accent1 5 8" xfId="47793" xr:uid="{00000000-0005-0000-0000-0000FBB90000}"/>
    <cellStyle name="20% - Accent1 5 8 2" xfId="47794" xr:uid="{00000000-0005-0000-0000-0000FCB90000}"/>
    <cellStyle name="20% - Accent1 5 8 2 2" xfId="47795" xr:uid="{00000000-0005-0000-0000-0000FDB90000}"/>
    <cellStyle name="20% - Accent1 5 8 2 2 2" xfId="47796" xr:uid="{00000000-0005-0000-0000-0000FEB90000}"/>
    <cellStyle name="20% - Accent1 5 8 2 2 2 2" xfId="47797" xr:uid="{00000000-0005-0000-0000-0000FFB90000}"/>
    <cellStyle name="20% - Accent1 5 8 2 2 3" xfId="47798" xr:uid="{00000000-0005-0000-0000-000000BA0000}"/>
    <cellStyle name="20% - Accent1 5 8 2 3" xfId="47799" xr:uid="{00000000-0005-0000-0000-000001BA0000}"/>
    <cellStyle name="20% - Accent1 5 8 2 3 2" xfId="47800" xr:uid="{00000000-0005-0000-0000-000002BA0000}"/>
    <cellStyle name="20% - Accent1 5 8 2 4" xfId="47801" xr:uid="{00000000-0005-0000-0000-000003BA0000}"/>
    <cellStyle name="20% - Accent1 5 8 3" xfId="47802" xr:uid="{00000000-0005-0000-0000-000004BA0000}"/>
    <cellStyle name="20% - Accent1 5 8 3 2" xfId="47803" xr:uid="{00000000-0005-0000-0000-000005BA0000}"/>
    <cellStyle name="20% - Accent1 5 8 3 2 2" xfId="47804" xr:uid="{00000000-0005-0000-0000-000006BA0000}"/>
    <cellStyle name="20% - Accent1 5 8 3 2 2 2" xfId="47805" xr:uid="{00000000-0005-0000-0000-000007BA0000}"/>
    <cellStyle name="20% - Accent1 5 8 3 2 3" xfId="47806" xr:uid="{00000000-0005-0000-0000-000008BA0000}"/>
    <cellStyle name="20% - Accent1 5 8 3 3" xfId="47807" xr:uid="{00000000-0005-0000-0000-000009BA0000}"/>
    <cellStyle name="20% - Accent1 5 8 3 3 2" xfId="47808" xr:uid="{00000000-0005-0000-0000-00000ABA0000}"/>
    <cellStyle name="20% - Accent1 5 8 3 4" xfId="47809" xr:uid="{00000000-0005-0000-0000-00000BBA0000}"/>
    <cellStyle name="20% - Accent1 5 8 4" xfId="47810" xr:uid="{00000000-0005-0000-0000-00000CBA0000}"/>
    <cellStyle name="20% - Accent1 5 8 4 2" xfId="47811" xr:uid="{00000000-0005-0000-0000-00000DBA0000}"/>
    <cellStyle name="20% - Accent1 5 8 4 2 2" xfId="47812" xr:uid="{00000000-0005-0000-0000-00000EBA0000}"/>
    <cellStyle name="20% - Accent1 5 8 4 2 2 2" xfId="47813" xr:uid="{00000000-0005-0000-0000-00000FBA0000}"/>
    <cellStyle name="20% - Accent1 5 8 4 2 3" xfId="47814" xr:uid="{00000000-0005-0000-0000-000010BA0000}"/>
    <cellStyle name="20% - Accent1 5 8 4 3" xfId="47815" xr:uid="{00000000-0005-0000-0000-000011BA0000}"/>
    <cellStyle name="20% - Accent1 5 8 4 3 2" xfId="47816" xr:uid="{00000000-0005-0000-0000-000012BA0000}"/>
    <cellStyle name="20% - Accent1 5 8 4 4" xfId="47817" xr:uid="{00000000-0005-0000-0000-000013BA0000}"/>
    <cellStyle name="20% - Accent1 5 8 5" xfId="47818" xr:uid="{00000000-0005-0000-0000-000014BA0000}"/>
    <cellStyle name="20% - Accent1 5 8 5 2" xfId="47819" xr:uid="{00000000-0005-0000-0000-000015BA0000}"/>
    <cellStyle name="20% - Accent1 5 8 5 2 2" xfId="47820" xr:uid="{00000000-0005-0000-0000-000016BA0000}"/>
    <cellStyle name="20% - Accent1 5 8 5 3" xfId="47821" xr:uid="{00000000-0005-0000-0000-000017BA0000}"/>
    <cellStyle name="20% - Accent1 5 8 6" xfId="47822" xr:uid="{00000000-0005-0000-0000-000018BA0000}"/>
    <cellStyle name="20% - Accent1 5 8 6 2" xfId="47823" xr:uid="{00000000-0005-0000-0000-000019BA0000}"/>
    <cellStyle name="20% - Accent1 5 8 6 2 2" xfId="47824" xr:uid="{00000000-0005-0000-0000-00001ABA0000}"/>
    <cellStyle name="20% - Accent1 5 8 6 3" xfId="47825" xr:uid="{00000000-0005-0000-0000-00001BBA0000}"/>
    <cellStyle name="20% - Accent1 5 8 7" xfId="47826" xr:uid="{00000000-0005-0000-0000-00001CBA0000}"/>
    <cellStyle name="20% - Accent1 5 8 7 2" xfId="47827" xr:uid="{00000000-0005-0000-0000-00001DBA0000}"/>
    <cellStyle name="20% - Accent1 5 8 8" xfId="47828" xr:uid="{00000000-0005-0000-0000-00001EBA0000}"/>
    <cellStyle name="20% - Accent1 5 8 8 2" xfId="47829" xr:uid="{00000000-0005-0000-0000-00001FBA0000}"/>
    <cellStyle name="20% - Accent1 5 8 9" xfId="47830" xr:uid="{00000000-0005-0000-0000-000020BA0000}"/>
    <cellStyle name="20% - Accent1 5 9" xfId="47831" xr:uid="{00000000-0005-0000-0000-000021BA0000}"/>
    <cellStyle name="20% - Accent1 5 9 2" xfId="47832" xr:uid="{00000000-0005-0000-0000-000022BA0000}"/>
    <cellStyle name="20% - Accent1 5 9 2 2" xfId="47833" xr:uid="{00000000-0005-0000-0000-000023BA0000}"/>
    <cellStyle name="20% - Accent1 5 9 2 2 2" xfId="47834" xr:uid="{00000000-0005-0000-0000-000024BA0000}"/>
    <cellStyle name="20% - Accent1 5 9 2 3" xfId="47835" xr:uid="{00000000-0005-0000-0000-000025BA0000}"/>
    <cellStyle name="20% - Accent1 5 9 3" xfId="47836" xr:uid="{00000000-0005-0000-0000-000026BA0000}"/>
    <cellStyle name="20% - Accent1 5 9 3 2" xfId="47837" xr:uid="{00000000-0005-0000-0000-000027BA0000}"/>
    <cellStyle name="20% - Accent1 5 9 4" xfId="47838" xr:uid="{00000000-0005-0000-0000-000028BA0000}"/>
    <cellStyle name="20% - Accent1 6" xfId="47839" xr:uid="{00000000-0005-0000-0000-000029BA0000}"/>
    <cellStyle name="20% - Accent1 6 10" xfId="47840" xr:uid="{00000000-0005-0000-0000-00002ABA0000}"/>
    <cellStyle name="20% - Accent1 6 10 2" xfId="47841" xr:uid="{00000000-0005-0000-0000-00002BBA0000}"/>
    <cellStyle name="20% - Accent1 6 10 2 2" xfId="47842" xr:uid="{00000000-0005-0000-0000-00002CBA0000}"/>
    <cellStyle name="20% - Accent1 6 10 2 2 2" xfId="47843" xr:uid="{00000000-0005-0000-0000-00002DBA0000}"/>
    <cellStyle name="20% - Accent1 6 10 2 3" xfId="47844" xr:uid="{00000000-0005-0000-0000-00002EBA0000}"/>
    <cellStyle name="20% - Accent1 6 10 3" xfId="47845" xr:uid="{00000000-0005-0000-0000-00002FBA0000}"/>
    <cellStyle name="20% - Accent1 6 10 3 2" xfId="47846" xr:uid="{00000000-0005-0000-0000-000030BA0000}"/>
    <cellStyle name="20% - Accent1 6 10 4" xfId="47847" xr:uid="{00000000-0005-0000-0000-000031BA0000}"/>
    <cellStyle name="20% - Accent1 6 11" xfId="47848" xr:uid="{00000000-0005-0000-0000-000032BA0000}"/>
    <cellStyle name="20% - Accent1 6 11 2" xfId="47849" xr:uid="{00000000-0005-0000-0000-000033BA0000}"/>
    <cellStyle name="20% - Accent1 6 11 2 2" xfId="47850" xr:uid="{00000000-0005-0000-0000-000034BA0000}"/>
    <cellStyle name="20% - Accent1 6 11 2 2 2" xfId="47851" xr:uid="{00000000-0005-0000-0000-000035BA0000}"/>
    <cellStyle name="20% - Accent1 6 11 2 3" xfId="47852" xr:uid="{00000000-0005-0000-0000-000036BA0000}"/>
    <cellStyle name="20% - Accent1 6 11 3" xfId="47853" xr:uid="{00000000-0005-0000-0000-000037BA0000}"/>
    <cellStyle name="20% - Accent1 6 11 3 2" xfId="47854" xr:uid="{00000000-0005-0000-0000-000038BA0000}"/>
    <cellStyle name="20% - Accent1 6 11 4" xfId="47855" xr:uid="{00000000-0005-0000-0000-000039BA0000}"/>
    <cellStyle name="20% - Accent1 6 12" xfId="47856" xr:uid="{00000000-0005-0000-0000-00003ABA0000}"/>
    <cellStyle name="20% - Accent1 6 12 2" xfId="47857" xr:uid="{00000000-0005-0000-0000-00003BBA0000}"/>
    <cellStyle name="20% - Accent1 6 12 2 2" xfId="47858" xr:uid="{00000000-0005-0000-0000-00003CBA0000}"/>
    <cellStyle name="20% - Accent1 6 12 3" xfId="47859" xr:uid="{00000000-0005-0000-0000-00003DBA0000}"/>
    <cellStyle name="20% - Accent1 6 13" xfId="47860" xr:uid="{00000000-0005-0000-0000-00003EBA0000}"/>
    <cellStyle name="20% - Accent1 6 13 2" xfId="47861" xr:uid="{00000000-0005-0000-0000-00003FBA0000}"/>
    <cellStyle name="20% - Accent1 6 13 2 2" xfId="47862" xr:uid="{00000000-0005-0000-0000-000040BA0000}"/>
    <cellStyle name="20% - Accent1 6 13 3" xfId="47863" xr:uid="{00000000-0005-0000-0000-000041BA0000}"/>
    <cellStyle name="20% - Accent1 6 14" xfId="47864" xr:uid="{00000000-0005-0000-0000-000042BA0000}"/>
    <cellStyle name="20% - Accent1 6 14 2" xfId="47865" xr:uid="{00000000-0005-0000-0000-000043BA0000}"/>
    <cellStyle name="20% - Accent1 6 15" xfId="47866" xr:uid="{00000000-0005-0000-0000-000044BA0000}"/>
    <cellStyle name="20% - Accent1 6 15 2" xfId="47867" xr:uid="{00000000-0005-0000-0000-000045BA0000}"/>
    <cellStyle name="20% - Accent1 6 16" xfId="47868" xr:uid="{00000000-0005-0000-0000-000046BA0000}"/>
    <cellStyle name="20% - Accent1 6 2" xfId="47869" xr:uid="{00000000-0005-0000-0000-000047BA0000}"/>
    <cellStyle name="20% - Accent1 6 2 10" xfId="47870" xr:uid="{00000000-0005-0000-0000-000048BA0000}"/>
    <cellStyle name="20% - Accent1 6 2 10 2" xfId="47871" xr:uid="{00000000-0005-0000-0000-000049BA0000}"/>
    <cellStyle name="20% - Accent1 6 2 10 2 2" xfId="47872" xr:uid="{00000000-0005-0000-0000-00004ABA0000}"/>
    <cellStyle name="20% - Accent1 6 2 10 2 2 2" xfId="47873" xr:uid="{00000000-0005-0000-0000-00004BBA0000}"/>
    <cellStyle name="20% - Accent1 6 2 10 2 3" xfId="47874" xr:uid="{00000000-0005-0000-0000-00004CBA0000}"/>
    <cellStyle name="20% - Accent1 6 2 10 3" xfId="47875" xr:uid="{00000000-0005-0000-0000-00004DBA0000}"/>
    <cellStyle name="20% - Accent1 6 2 10 3 2" xfId="47876" xr:uid="{00000000-0005-0000-0000-00004EBA0000}"/>
    <cellStyle name="20% - Accent1 6 2 10 4" xfId="47877" xr:uid="{00000000-0005-0000-0000-00004FBA0000}"/>
    <cellStyle name="20% - Accent1 6 2 11" xfId="47878" xr:uid="{00000000-0005-0000-0000-000050BA0000}"/>
    <cellStyle name="20% - Accent1 6 2 11 2" xfId="47879" xr:uid="{00000000-0005-0000-0000-000051BA0000}"/>
    <cellStyle name="20% - Accent1 6 2 11 2 2" xfId="47880" xr:uid="{00000000-0005-0000-0000-000052BA0000}"/>
    <cellStyle name="20% - Accent1 6 2 11 3" xfId="47881" xr:uid="{00000000-0005-0000-0000-000053BA0000}"/>
    <cellStyle name="20% - Accent1 6 2 12" xfId="47882" xr:uid="{00000000-0005-0000-0000-000054BA0000}"/>
    <cellStyle name="20% - Accent1 6 2 12 2" xfId="47883" xr:uid="{00000000-0005-0000-0000-000055BA0000}"/>
    <cellStyle name="20% - Accent1 6 2 12 2 2" xfId="47884" xr:uid="{00000000-0005-0000-0000-000056BA0000}"/>
    <cellStyle name="20% - Accent1 6 2 12 3" xfId="47885" xr:uid="{00000000-0005-0000-0000-000057BA0000}"/>
    <cellStyle name="20% - Accent1 6 2 13" xfId="47886" xr:uid="{00000000-0005-0000-0000-000058BA0000}"/>
    <cellStyle name="20% - Accent1 6 2 13 2" xfId="47887" xr:uid="{00000000-0005-0000-0000-000059BA0000}"/>
    <cellStyle name="20% - Accent1 6 2 14" xfId="47888" xr:uid="{00000000-0005-0000-0000-00005ABA0000}"/>
    <cellStyle name="20% - Accent1 6 2 14 2" xfId="47889" xr:uid="{00000000-0005-0000-0000-00005BBA0000}"/>
    <cellStyle name="20% - Accent1 6 2 15" xfId="47890" xr:uid="{00000000-0005-0000-0000-00005CBA0000}"/>
    <cellStyle name="20% - Accent1 6 2 2" xfId="47891" xr:uid="{00000000-0005-0000-0000-00005DBA0000}"/>
    <cellStyle name="20% - Accent1 6 2 2 10" xfId="47892" xr:uid="{00000000-0005-0000-0000-00005EBA0000}"/>
    <cellStyle name="20% - Accent1 6 2 2 10 2" xfId="47893" xr:uid="{00000000-0005-0000-0000-00005FBA0000}"/>
    <cellStyle name="20% - Accent1 6 2 2 10 2 2" xfId="47894" xr:uid="{00000000-0005-0000-0000-000060BA0000}"/>
    <cellStyle name="20% - Accent1 6 2 2 10 3" xfId="47895" xr:uid="{00000000-0005-0000-0000-000061BA0000}"/>
    <cellStyle name="20% - Accent1 6 2 2 11" xfId="47896" xr:uid="{00000000-0005-0000-0000-000062BA0000}"/>
    <cellStyle name="20% - Accent1 6 2 2 11 2" xfId="47897" xr:uid="{00000000-0005-0000-0000-000063BA0000}"/>
    <cellStyle name="20% - Accent1 6 2 2 11 2 2" xfId="47898" xr:uid="{00000000-0005-0000-0000-000064BA0000}"/>
    <cellStyle name="20% - Accent1 6 2 2 11 3" xfId="47899" xr:uid="{00000000-0005-0000-0000-000065BA0000}"/>
    <cellStyle name="20% - Accent1 6 2 2 12" xfId="47900" xr:uid="{00000000-0005-0000-0000-000066BA0000}"/>
    <cellStyle name="20% - Accent1 6 2 2 12 2" xfId="47901" xr:uid="{00000000-0005-0000-0000-000067BA0000}"/>
    <cellStyle name="20% - Accent1 6 2 2 13" xfId="47902" xr:uid="{00000000-0005-0000-0000-000068BA0000}"/>
    <cellStyle name="20% - Accent1 6 2 2 13 2" xfId="47903" xr:uid="{00000000-0005-0000-0000-000069BA0000}"/>
    <cellStyle name="20% - Accent1 6 2 2 14" xfId="47904" xr:uid="{00000000-0005-0000-0000-00006ABA0000}"/>
    <cellStyle name="20% - Accent1 6 2 2 2" xfId="47905" xr:uid="{00000000-0005-0000-0000-00006BBA0000}"/>
    <cellStyle name="20% - Accent1 6 2 2 2 10" xfId="47906" xr:uid="{00000000-0005-0000-0000-00006CBA0000}"/>
    <cellStyle name="20% - Accent1 6 2 2 2 10 2" xfId="47907" xr:uid="{00000000-0005-0000-0000-00006DBA0000}"/>
    <cellStyle name="20% - Accent1 6 2 2 2 11" xfId="47908" xr:uid="{00000000-0005-0000-0000-00006EBA0000}"/>
    <cellStyle name="20% - Accent1 6 2 2 2 2" xfId="47909" xr:uid="{00000000-0005-0000-0000-00006FBA0000}"/>
    <cellStyle name="20% - Accent1 6 2 2 2 2 2" xfId="47910" xr:uid="{00000000-0005-0000-0000-000070BA0000}"/>
    <cellStyle name="20% - Accent1 6 2 2 2 2 2 2" xfId="47911" xr:uid="{00000000-0005-0000-0000-000071BA0000}"/>
    <cellStyle name="20% - Accent1 6 2 2 2 2 2 2 2" xfId="47912" xr:uid="{00000000-0005-0000-0000-000072BA0000}"/>
    <cellStyle name="20% - Accent1 6 2 2 2 2 2 2 2 2" xfId="47913" xr:uid="{00000000-0005-0000-0000-000073BA0000}"/>
    <cellStyle name="20% - Accent1 6 2 2 2 2 2 2 3" xfId="47914" xr:uid="{00000000-0005-0000-0000-000074BA0000}"/>
    <cellStyle name="20% - Accent1 6 2 2 2 2 2 3" xfId="47915" xr:uid="{00000000-0005-0000-0000-000075BA0000}"/>
    <cellStyle name="20% - Accent1 6 2 2 2 2 2 3 2" xfId="47916" xr:uid="{00000000-0005-0000-0000-000076BA0000}"/>
    <cellStyle name="20% - Accent1 6 2 2 2 2 2 4" xfId="47917" xr:uid="{00000000-0005-0000-0000-000077BA0000}"/>
    <cellStyle name="20% - Accent1 6 2 2 2 2 3" xfId="47918" xr:uid="{00000000-0005-0000-0000-000078BA0000}"/>
    <cellStyle name="20% - Accent1 6 2 2 2 2 3 2" xfId="47919" xr:uid="{00000000-0005-0000-0000-000079BA0000}"/>
    <cellStyle name="20% - Accent1 6 2 2 2 2 3 2 2" xfId="47920" xr:uid="{00000000-0005-0000-0000-00007ABA0000}"/>
    <cellStyle name="20% - Accent1 6 2 2 2 2 3 2 2 2" xfId="47921" xr:uid="{00000000-0005-0000-0000-00007BBA0000}"/>
    <cellStyle name="20% - Accent1 6 2 2 2 2 3 2 3" xfId="47922" xr:uid="{00000000-0005-0000-0000-00007CBA0000}"/>
    <cellStyle name="20% - Accent1 6 2 2 2 2 3 3" xfId="47923" xr:uid="{00000000-0005-0000-0000-00007DBA0000}"/>
    <cellStyle name="20% - Accent1 6 2 2 2 2 3 3 2" xfId="47924" xr:uid="{00000000-0005-0000-0000-00007EBA0000}"/>
    <cellStyle name="20% - Accent1 6 2 2 2 2 3 4" xfId="47925" xr:uid="{00000000-0005-0000-0000-00007FBA0000}"/>
    <cellStyle name="20% - Accent1 6 2 2 2 2 4" xfId="47926" xr:uid="{00000000-0005-0000-0000-000080BA0000}"/>
    <cellStyle name="20% - Accent1 6 2 2 2 2 4 2" xfId="47927" xr:uid="{00000000-0005-0000-0000-000081BA0000}"/>
    <cellStyle name="20% - Accent1 6 2 2 2 2 4 2 2" xfId="47928" xr:uid="{00000000-0005-0000-0000-000082BA0000}"/>
    <cellStyle name="20% - Accent1 6 2 2 2 2 4 2 2 2" xfId="47929" xr:uid="{00000000-0005-0000-0000-000083BA0000}"/>
    <cellStyle name="20% - Accent1 6 2 2 2 2 4 2 3" xfId="47930" xr:uid="{00000000-0005-0000-0000-000084BA0000}"/>
    <cellStyle name="20% - Accent1 6 2 2 2 2 4 3" xfId="47931" xr:uid="{00000000-0005-0000-0000-000085BA0000}"/>
    <cellStyle name="20% - Accent1 6 2 2 2 2 4 3 2" xfId="47932" xr:uid="{00000000-0005-0000-0000-000086BA0000}"/>
    <cellStyle name="20% - Accent1 6 2 2 2 2 4 4" xfId="47933" xr:uid="{00000000-0005-0000-0000-000087BA0000}"/>
    <cellStyle name="20% - Accent1 6 2 2 2 2 5" xfId="47934" xr:uid="{00000000-0005-0000-0000-000088BA0000}"/>
    <cellStyle name="20% - Accent1 6 2 2 2 2 5 2" xfId="47935" xr:uid="{00000000-0005-0000-0000-000089BA0000}"/>
    <cellStyle name="20% - Accent1 6 2 2 2 2 5 2 2" xfId="47936" xr:uid="{00000000-0005-0000-0000-00008ABA0000}"/>
    <cellStyle name="20% - Accent1 6 2 2 2 2 5 3" xfId="47937" xr:uid="{00000000-0005-0000-0000-00008BBA0000}"/>
    <cellStyle name="20% - Accent1 6 2 2 2 2 6" xfId="47938" xr:uid="{00000000-0005-0000-0000-00008CBA0000}"/>
    <cellStyle name="20% - Accent1 6 2 2 2 2 6 2" xfId="47939" xr:uid="{00000000-0005-0000-0000-00008DBA0000}"/>
    <cellStyle name="20% - Accent1 6 2 2 2 2 6 2 2" xfId="47940" xr:uid="{00000000-0005-0000-0000-00008EBA0000}"/>
    <cellStyle name="20% - Accent1 6 2 2 2 2 6 3" xfId="47941" xr:uid="{00000000-0005-0000-0000-00008FBA0000}"/>
    <cellStyle name="20% - Accent1 6 2 2 2 2 7" xfId="47942" xr:uid="{00000000-0005-0000-0000-000090BA0000}"/>
    <cellStyle name="20% - Accent1 6 2 2 2 2 7 2" xfId="47943" xr:uid="{00000000-0005-0000-0000-000091BA0000}"/>
    <cellStyle name="20% - Accent1 6 2 2 2 2 8" xfId="47944" xr:uid="{00000000-0005-0000-0000-000092BA0000}"/>
    <cellStyle name="20% - Accent1 6 2 2 2 2 8 2" xfId="47945" xr:uid="{00000000-0005-0000-0000-000093BA0000}"/>
    <cellStyle name="20% - Accent1 6 2 2 2 2 9" xfId="47946" xr:uid="{00000000-0005-0000-0000-000094BA0000}"/>
    <cellStyle name="20% - Accent1 6 2 2 2 3" xfId="47947" xr:uid="{00000000-0005-0000-0000-000095BA0000}"/>
    <cellStyle name="20% - Accent1 6 2 2 2 3 2" xfId="47948" xr:uid="{00000000-0005-0000-0000-000096BA0000}"/>
    <cellStyle name="20% - Accent1 6 2 2 2 3 2 2" xfId="47949" xr:uid="{00000000-0005-0000-0000-000097BA0000}"/>
    <cellStyle name="20% - Accent1 6 2 2 2 3 2 2 2" xfId="47950" xr:uid="{00000000-0005-0000-0000-000098BA0000}"/>
    <cellStyle name="20% - Accent1 6 2 2 2 3 2 2 2 2" xfId="47951" xr:uid="{00000000-0005-0000-0000-000099BA0000}"/>
    <cellStyle name="20% - Accent1 6 2 2 2 3 2 2 3" xfId="47952" xr:uid="{00000000-0005-0000-0000-00009ABA0000}"/>
    <cellStyle name="20% - Accent1 6 2 2 2 3 2 3" xfId="47953" xr:uid="{00000000-0005-0000-0000-00009BBA0000}"/>
    <cellStyle name="20% - Accent1 6 2 2 2 3 2 3 2" xfId="47954" xr:uid="{00000000-0005-0000-0000-00009CBA0000}"/>
    <cellStyle name="20% - Accent1 6 2 2 2 3 2 4" xfId="47955" xr:uid="{00000000-0005-0000-0000-00009DBA0000}"/>
    <cellStyle name="20% - Accent1 6 2 2 2 3 3" xfId="47956" xr:uid="{00000000-0005-0000-0000-00009EBA0000}"/>
    <cellStyle name="20% - Accent1 6 2 2 2 3 3 2" xfId="47957" xr:uid="{00000000-0005-0000-0000-00009FBA0000}"/>
    <cellStyle name="20% - Accent1 6 2 2 2 3 3 2 2" xfId="47958" xr:uid="{00000000-0005-0000-0000-0000A0BA0000}"/>
    <cellStyle name="20% - Accent1 6 2 2 2 3 3 2 2 2" xfId="47959" xr:uid="{00000000-0005-0000-0000-0000A1BA0000}"/>
    <cellStyle name="20% - Accent1 6 2 2 2 3 3 2 3" xfId="47960" xr:uid="{00000000-0005-0000-0000-0000A2BA0000}"/>
    <cellStyle name="20% - Accent1 6 2 2 2 3 3 3" xfId="47961" xr:uid="{00000000-0005-0000-0000-0000A3BA0000}"/>
    <cellStyle name="20% - Accent1 6 2 2 2 3 3 3 2" xfId="47962" xr:uid="{00000000-0005-0000-0000-0000A4BA0000}"/>
    <cellStyle name="20% - Accent1 6 2 2 2 3 3 4" xfId="47963" xr:uid="{00000000-0005-0000-0000-0000A5BA0000}"/>
    <cellStyle name="20% - Accent1 6 2 2 2 3 4" xfId="47964" xr:uid="{00000000-0005-0000-0000-0000A6BA0000}"/>
    <cellStyle name="20% - Accent1 6 2 2 2 3 4 2" xfId="47965" xr:uid="{00000000-0005-0000-0000-0000A7BA0000}"/>
    <cellStyle name="20% - Accent1 6 2 2 2 3 4 2 2" xfId="47966" xr:uid="{00000000-0005-0000-0000-0000A8BA0000}"/>
    <cellStyle name="20% - Accent1 6 2 2 2 3 4 2 2 2" xfId="47967" xr:uid="{00000000-0005-0000-0000-0000A9BA0000}"/>
    <cellStyle name="20% - Accent1 6 2 2 2 3 4 2 3" xfId="47968" xr:uid="{00000000-0005-0000-0000-0000AABA0000}"/>
    <cellStyle name="20% - Accent1 6 2 2 2 3 4 3" xfId="47969" xr:uid="{00000000-0005-0000-0000-0000ABBA0000}"/>
    <cellStyle name="20% - Accent1 6 2 2 2 3 4 3 2" xfId="47970" xr:uid="{00000000-0005-0000-0000-0000ACBA0000}"/>
    <cellStyle name="20% - Accent1 6 2 2 2 3 4 4" xfId="47971" xr:uid="{00000000-0005-0000-0000-0000ADBA0000}"/>
    <cellStyle name="20% - Accent1 6 2 2 2 3 5" xfId="47972" xr:uid="{00000000-0005-0000-0000-0000AEBA0000}"/>
    <cellStyle name="20% - Accent1 6 2 2 2 3 5 2" xfId="47973" xr:uid="{00000000-0005-0000-0000-0000AFBA0000}"/>
    <cellStyle name="20% - Accent1 6 2 2 2 3 5 2 2" xfId="47974" xr:uid="{00000000-0005-0000-0000-0000B0BA0000}"/>
    <cellStyle name="20% - Accent1 6 2 2 2 3 5 3" xfId="47975" xr:uid="{00000000-0005-0000-0000-0000B1BA0000}"/>
    <cellStyle name="20% - Accent1 6 2 2 2 3 6" xfId="47976" xr:uid="{00000000-0005-0000-0000-0000B2BA0000}"/>
    <cellStyle name="20% - Accent1 6 2 2 2 3 6 2" xfId="47977" xr:uid="{00000000-0005-0000-0000-0000B3BA0000}"/>
    <cellStyle name="20% - Accent1 6 2 2 2 3 6 2 2" xfId="47978" xr:uid="{00000000-0005-0000-0000-0000B4BA0000}"/>
    <cellStyle name="20% - Accent1 6 2 2 2 3 6 3" xfId="47979" xr:uid="{00000000-0005-0000-0000-0000B5BA0000}"/>
    <cellStyle name="20% - Accent1 6 2 2 2 3 7" xfId="47980" xr:uid="{00000000-0005-0000-0000-0000B6BA0000}"/>
    <cellStyle name="20% - Accent1 6 2 2 2 3 7 2" xfId="47981" xr:uid="{00000000-0005-0000-0000-0000B7BA0000}"/>
    <cellStyle name="20% - Accent1 6 2 2 2 3 8" xfId="47982" xr:uid="{00000000-0005-0000-0000-0000B8BA0000}"/>
    <cellStyle name="20% - Accent1 6 2 2 2 3 8 2" xfId="47983" xr:uid="{00000000-0005-0000-0000-0000B9BA0000}"/>
    <cellStyle name="20% - Accent1 6 2 2 2 3 9" xfId="47984" xr:uid="{00000000-0005-0000-0000-0000BABA0000}"/>
    <cellStyle name="20% - Accent1 6 2 2 2 4" xfId="47985" xr:uid="{00000000-0005-0000-0000-0000BBBA0000}"/>
    <cellStyle name="20% - Accent1 6 2 2 2 4 2" xfId="47986" xr:uid="{00000000-0005-0000-0000-0000BCBA0000}"/>
    <cellStyle name="20% - Accent1 6 2 2 2 4 2 2" xfId="47987" xr:uid="{00000000-0005-0000-0000-0000BDBA0000}"/>
    <cellStyle name="20% - Accent1 6 2 2 2 4 2 2 2" xfId="47988" xr:uid="{00000000-0005-0000-0000-0000BEBA0000}"/>
    <cellStyle name="20% - Accent1 6 2 2 2 4 2 3" xfId="47989" xr:uid="{00000000-0005-0000-0000-0000BFBA0000}"/>
    <cellStyle name="20% - Accent1 6 2 2 2 4 3" xfId="47990" xr:uid="{00000000-0005-0000-0000-0000C0BA0000}"/>
    <cellStyle name="20% - Accent1 6 2 2 2 4 3 2" xfId="47991" xr:uid="{00000000-0005-0000-0000-0000C1BA0000}"/>
    <cellStyle name="20% - Accent1 6 2 2 2 4 4" xfId="47992" xr:uid="{00000000-0005-0000-0000-0000C2BA0000}"/>
    <cellStyle name="20% - Accent1 6 2 2 2 5" xfId="47993" xr:uid="{00000000-0005-0000-0000-0000C3BA0000}"/>
    <cellStyle name="20% - Accent1 6 2 2 2 5 2" xfId="47994" xr:uid="{00000000-0005-0000-0000-0000C4BA0000}"/>
    <cellStyle name="20% - Accent1 6 2 2 2 5 2 2" xfId="47995" xr:uid="{00000000-0005-0000-0000-0000C5BA0000}"/>
    <cellStyle name="20% - Accent1 6 2 2 2 5 2 2 2" xfId="47996" xr:uid="{00000000-0005-0000-0000-0000C6BA0000}"/>
    <cellStyle name="20% - Accent1 6 2 2 2 5 2 3" xfId="47997" xr:uid="{00000000-0005-0000-0000-0000C7BA0000}"/>
    <cellStyle name="20% - Accent1 6 2 2 2 5 3" xfId="47998" xr:uid="{00000000-0005-0000-0000-0000C8BA0000}"/>
    <cellStyle name="20% - Accent1 6 2 2 2 5 3 2" xfId="47999" xr:uid="{00000000-0005-0000-0000-0000C9BA0000}"/>
    <cellStyle name="20% - Accent1 6 2 2 2 5 4" xfId="48000" xr:uid="{00000000-0005-0000-0000-0000CABA0000}"/>
    <cellStyle name="20% - Accent1 6 2 2 2 6" xfId="48001" xr:uid="{00000000-0005-0000-0000-0000CBBA0000}"/>
    <cellStyle name="20% - Accent1 6 2 2 2 6 2" xfId="48002" xr:uid="{00000000-0005-0000-0000-0000CCBA0000}"/>
    <cellStyle name="20% - Accent1 6 2 2 2 6 2 2" xfId="48003" xr:uid="{00000000-0005-0000-0000-0000CDBA0000}"/>
    <cellStyle name="20% - Accent1 6 2 2 2 6 2 2 2" xfId="48004" xr:uid="{00000000-0005-0000-0000-0000CEBA0000}"/>
    <cellStyle name="20% - Accent1 6 2 2 2 6 2 3" xfId="48005" xr:uid="{00000000-0005-0000-0000-0000CFBA0000}"/>
    <cellStyle name="20% - Accent1 6 2 2 2 6 3" xfId="48006" xr:uid="{00000000-0005-0000-0000-0000D0BA0000}"/>
    <cellStyle name="20% - Accent1 6 2 2 2 6 3 2" xfId="48007" xr:uid="{00000000-0005-0000-0000-0000D1BA0000}"/>
    <cellStyle name="20% - Accent1 6 2 2 2 6 4" xfId="48008" xr:uid="{00000000-0005-0000-0000-0000D2BA0000}"/>
    <cellStyle name="20% - Accent1 6 2 2 2 7" xfId="48009" xr:uid="{00000000-0005-0000-0000-0000D3BA0000}"/>
    <cellStyle name="20% - Accent1 6 2 2 2 7 2" xfId="48010" xr:uid="{00000000-0005-0000-0000-0000D4BA0000}"/>
    <cellStyle name="20% - Accent1 6 2 2 2 7 2 2" xfId="48011" xr:uid="{00000000-0005-0000-0000-0000D5BA0000}"/>
    <cellStyle name="20% - Accent1 6 2 2 2 7 3" xfId="48012" xr:uid="{00000000-0005-0000-0000-0000D6BA0000}"/>
    <cellStyle name="20% - Accent1 6 2 2 2 8" xfId="48013" xr:uid="{00000000-0005-0000-0000-0000D7BA0000}"/>
    <cellStyle name="20% - Accent1 6 2 2 2 8 2" xfId="48014" xr:uid="{00000000-0005-0000-0000-0000D8BA0000}"/>
    <cellStyle name="20% - Accent1 6 2 2 2 8 2 2" xfId="48015" xr:uid="{00000000-0005-0000-0000-0000D9BA0000}"/>
    <cellStyle name="20% - Accent1 6 2 2 2 8 3" xfId="48016" xr:uid="{00000000-0005-0000-0000-0000DABA0000}"/>
    <cellStyle name="20% - Accent1 6 2 2 2 9" xfId="48017" xr:uid="{00000000-0005-0000-0000-0000DBBA0000}"/>
    <cellStyle name="20% - Accent1 6 2 2 2 9 2" xfId="48018" xr:uid="{00000000-0005-0000-0000-0000DCBA0000}"/>
    <cellStyle name="20% - Accent1 6 2 2 3" xfId="48019" xr:uid="{00000000-0005-0000-0000-0000DDBA0000}"/>
    <cellStyle name="20% - Accent1 6 2 2 3 10" xfId="48020" xr:uid="{00000000-0005-0000-0000-0000DEBA0000}"/>
    <cellStyle name="20% - Accent1 6 2 2 3 10 2" xfId="48021" xr:uid="{00000000-0005-0000-0000-0000DFBA0000}"/>
    <cellStyle name="20% - Accent1 6 2 2 3 11" xfId="48022" xr:uid="{00000000-0005-0000-0000-0000E0BA0000}"/>
    <cellStyle name="20% - Accent1 6 2 2 3 2" xfId="48023" xr:uid="{00000000-0005-0000-0000-0000E1BA0000}"/>
    <cellStyle name="20% - Accent1 6 2 2 3 2 2" xfId="48024" xr:uid="{00000000-0005-0000-0000-0000E2BA0000}"/>
    <cellStyle name="20% - Accent1 6 2 2 3 2 2 2" xfId="48025" xr:uid="{00000000-0005-0000-0000-0000E3BA0000}"/>
    <cellStyle name="20% - Accent1 6 2 2 3 2 2 2 2" xfId="48026" xr:uid="{00000000-0005-0000-0000-0000E4BA0000}"/>
    <cellStyle name="20% - Accent1 6 2 2 3 2 2 2 2 2" xfId="48027" xr:uid="{00000000-0005-0000-0000-0000E5BA0000}"/>
    <cellStyle name="20% - Accent1 6 2 2 3 2 2 2 3" xfId="48028" xr:uid="{00000000-0005-0000-0000-0000E6BA0000}"/>
    <cellStyle name="20% - Accent1 6 2 2 3 2 2 3" xfId="48029" xr:uid="{00000000-0005-0000-0000-0000E7BA0000}"/>
    <cellStyle name="20% - Accent1 6 2 2 3 2 2 3 2" xfId="48030" xr:uid="{00000000-0005-0000-0000-0000E8BA0000}"/>
    <cellStyle name="20% - Accent1 6 2 2 3 2 2 4" xfId="48031" xr:uid="{00000000-0005-0000-0000-0000E9BA0000}"/>
    <cellStyle name="20% - Accent1 6 2 2 3 2 3" xfId="48032" xr:uid="{00000000-0005-0000-0000-0000EABA0000}"/>
    <cellStyle name="20% - Accent1 6 2 2 3 2 3 2" xfId="48033" xr:uid="{00000000-0005-0000-0000-0000EBBA0000}"/>
    <cellStyle name="20% - Accent1 6 2 2 3 2 3 2 2" xfId="48034" xr:uid="{00000000-0005-0000-0000-0000ECBA0000}"/>
    <cellStyle name="20% - Accent1 6 2 2 3 2 3 2 2 2" xfId="48035" xr:uid="{00000000-0005-0000-0000-0000EDBA0000}"/>
    <cellStyle name="20% - Accent1 6 2 2 3 2 3 2 3" xfId="48036" xr:uid="{00000000-0005-0000-0000-0000EEBA0000}"/>
    <cellStyle name="20% - Accent1 6 2 2 3 2 3 3" xfId="48037" xr:uid="{00000000-0005-0000-0000-0000EFBA0000}"/>
    <cellStyle name="20% - Accent1 6 2 2 3 2 3 3 2" xfId="48038" xr:uid="{00000000-0005-0000-0000-0000F0BA0000}"/>
    <cellStyle name="20% - Accent1 6 2 2 3 2 3 4" xfId="48039" xr:uid="{00000000-0005-0000-0000-0000F1BA0000}"/>
    <cellStyle name="20% - Accent1 6 2 2 3 2 4" xfId="48040" xr:uid="{00000000-0005-0000-0000-0000F2BA0000}"/>
    <cellStyle name="20% - Accent1 6 2 2 3 2 4 2" xfId="48041" xr:uid="{00000000-0005-0000-0000-0000F3BA0000}"/>
    <cellStyle name="20% - Accent1 6 2 2 3 2 4 2 2" xfId="48042" xr:uid="{00000000-0005-0000-0000-0000F4BA0000}"/>
    <cellStyle name="20% - Accent1 6 2 2 3 2 4 2 2 2" xfId="48043" xr:uid="{00000000-0005-0000-0000-0000F5BA0000}"/>
    <cellStyle name="20% - Accent1 6 2 2 3 2 4 2 3" xfId="48044" xr:uid="{00000000-0005-0000-0000-0000F6BA0000}"/>
    <cellStyle name="20% - Accent1 6 2 2 3 2 4 3" xfId="48045" xr:uid="{00000000-0005-0000-0000-0000F7BA0000}"/>
    <cellStyle name="20% - Accent1 6 2 2 3 2 4 3 2" xfId="48046" xr:uid="{00000000-0005-0000-0000-0000F8BA0000}"/>
    <cellStyle name="20% - Accent1 6 2 2 3 2 4 4" xfId="48047" xr:uid="{00000000-0005-0000-0000-0000F9BA0000}"/>
    <cellStyle name="20% - Accent1 6 2 2 3 2 5" xfId="48048" xr:uid="{00000000-0005-0000-0000-0000FABA0000}"/>
    <cellStyle name="20% - Accent1 6 2 2 3 2 5 2" xfId="48049" xr:uid="{00000000-0005-0000-0000-0000FBBA0000}"/>
    <cellStyle name="20% - Accent1 6 2 2 3 2 5 2 2" xfId="48050" xr:uid="{00000000-0005-0000-0000-0000FCBA0000}"/>
    <cellStyle name="20% - Accent1 6 2 2 3 2 5 3" xfId="48051" xr:uid="{00000000-0005-0000-0000-0000FDBA0000}"/>
    <cellStyle name="20% - Accent1 6 2 2 3 2 6" xfId="48052" xr:uid="{00000000-0005-0000-0000-0000FEBA0000}"/>
    <cellStyle name="20% - Accent1 6 2 2 3 2 6 2" xfId="48053" xr:uid="{00000000-0005-0000-0000-0000FFBA0000}"/>
    <cellStyle name="20% - Accent1 6 2 2 3 2 6 2 2" xfId="48054" xr:uid="{00000000-0005-0000-0000-000000BB0000}"/>
    <cellStyle name="20% - Accent1 6 2 2 3 2 6 3" xfId="48055" xr:uid="{00000000-0005-0000-0000-000001BB0000}"/>
    <cellStyle name="20% - Accent1 6 2 2 3 2 7" xfId="48056" xr:uid="{00000000-0005-0000-0000-000002BB0000}"/>
    <cellStyle name="20% - Accent1 6 2 2 3 2 7 2" xfId="48057" xr:uid="{00000000-0005-0000-0000-000003BB0000}"/>
    <cellStyle name="20% - Accent1 6 2 2 3 2 8" xfId="48058" xr:uid="{00000000-0005-0000-0000-000004BB0000}"/>
    <cellStyle name="20% - Accent1 6 2 2 3 2 8 2" xfId="48059" xr:uid="{00000000-0005-0000-0000-000005BB0000}"/>
    <cellStyle name="20% - Accent1 6 2 2 3 2 9" xfId="48060" xr:uid="{00000000-0005-0000-0000-000006BB0000}"/>
    <cellStyle name="20% - Accent1 6 2 2 3 3" xfId="48061" xr:uid="{00000000-0005-0000-0000-000007BB0000}"/>
    <cellStyle name="20% - Accent1 6 2 2 3 3 2" xfId="48062" xr:uid="{00000000-0005-0000-0000-000008BB0000}"/>
    <cellStyle name="20% - Accent1 6 2 2 3 3 2 2" xfId="48063" xr:uid="{00000000-0005-0000-0000-000009BB0000}"/>
    <cellStyle name="20% - Accent1 6 2 2 3 3 2 2 2" xfId="48064" xr:uid="{00000000-0005-0000-0000-00000ABB0000}"/>
    <cellStyle name="20% - Accent1 6 2 2 3 3 2 2 2 2" xfId="48065" xr:uid="{00000000-0005-0000-0000-00000BBB0000}"/>
    <cellStyle name="20% - Accent1 6 2 2 3 3 2 2 3" xfId="48066" xr:uid="{00000000-0005-0000-0000-00000CBB0000}"/>
    <cellStyle name="20% - Accent1 6 2 2 3 3 2 3" xfId="48067" xr:uid="{00000000-0005-0000-0000-00000DBB0000}"/>
    <cellStyle name="20% - Accent1 6 2 2 3 3 2 3 2" xfId="48068" xr:uid="{00000000-0005-0000-0000-00000EBB0000}"/>
    <cellStyle name="20% - Accent1 6 2 2 3 3 2 4" xfId="48069" xr:uid="{00000000-0005-0000-0000-00000FBB0000}"/>
    <cellStyle name="20% - Accent1 6 2 2 3 3 3" xfId="48070" xr:uid="{00000000-0005-0000-0000-000010BB0000}"/>
    <cellStyle name="20% - Accent1 6 2 2 3 3 3 2" xfId="48071" xr:uid="{00000000-0005-0000-0000-000011BB0000}"/>
    <cellStyle name="20% - Accent1 6 2 2 3 3 3 2 2" xfId="48072" xr:uid="{00000000-0005-0000-0000-000012BB0000}"/>
    <cellStyle name="20% - Accent1 6 2 2 3 3 3 2 2 2" xfId="48073" xr:uid="{00000000-0005-0000-0000-000013BB0000}"/>
    <cellStyle name="20% - Accent1 6 2 2 3 3 3 2 3" xfId="48074" xr:uid="{00000000-0005-0000-0000-000014BB0000}"/>
    <cellStyle name="20% - Accent1 6 2 2 3 3 3 3" xfId="48075" xr:uid="{00000000-0005-0000-0000-000015BB0000}"/>
    <cellStyle name="20% - Accent1 6 2 2 3 3 3 3 2" xfId="48076" xr:uid="{00000000-0005-0000-0000-000016BB0000}"/>
    <cellStyle name="20% - Accent1 6 2 2 3 3 3 4" xfId="48077" xr:uid="{00000000-0005-0000-0000-000017BB0000}"/>
    <cellStyle name="20% - Accent1 6 2 2 3 3 4" xfId="48078" xr:uid="{00000000-0005-0000-0000-000018BB0000}"/>
    <cellStyle name="20% - Accent1 6 2 2 3 3 4 2" xfId="48079" xr:uid="{00000000-0005-0000-0000-000019BB0000}"/>
    <cellStyle name="20% - Accent1 6 2 2 3 3 4 2 2" xfId="48080" xr:uid="{00000000-0005-0000-0000-00001ABB0000}"/>
    <cellStyle name="20% - Accent1 6 2 2 3 3 4 2 2 2" xfId="48081" xr:uid="{00000000-0005-0000-0000-00001BBB0000}"/>
    <cellStyle name="20% - Accent1 6 2 2 3 3 4 2 3" xfId="48082" xr:uid="{00000000-0005-0000-0000-00001CBB0000}"/>
    <cellStyle name="20% - Accent1 6 2 2 3 3 4 3" xfId="48083" xr:uid="{00000000-0005-0000-0000-00001DBB0000}"/>
    <cellStyle name="20% - Accent1 6 2 2 3 3 4 3 2" xfId="48084" xr:uid="{00000000-0005-0000-0000-00001EBB0000}"/>
    <cellStyle name="20% - Accent1 6 2 2 3 3 4 4" xfId="48085" xr:uid="{00000000-0005-0000-0000-00001FBB0000}"/>
    <cellStyle name="20% - Accent1 6 2 2 3 3 5" xfId="48086" xr:uid="{00000000-0005-0000-0000-000020BB0000}"/>
    <cellStyle name="20% - Accent1 6 2 2 3 3 5 2" xfId="48087" xr:uid="{00000000-0005-0000-0000-000021BB0000}"/>
    <cellStyle name="20% - Accent1 6 2 2 3 3 5 2 2" xfId="48088" xr:uid="{00000000-0005-0000-0000-000022BB0000}"/>
    <cellStyle name="20% - Accent1 6 2 2 3 3 5 3" xfId="48089" xr:uid="{00000000-0005-0000-0000-000023BB0000}"/>
    <cellStyle name="20% - Accent1 6 2 2 3 3 6" xfId="48090" xr:uid="{00000000-0005-0000-0000-000024BB0000}"/>
    <cellStyle name="20% - Accent1 6 2 2 3 3 6 2" xfId="48091" xr:uid="{00000000-0005-0000-0000-000025BB0000}"/>
    <cellStyle name="20% - Accent1 6 2 2 3 3 6 2 2" xfId="48092" xr:uid="{00000000-0005-0000-0000-000026BB0000}"/>
    <cellStyle name="20% - Accent1 6 2 2 3 3 6 3" xfId="48093" xr:uid="{00000000-0005-0000-0000-000027BB0000}"/>
    <cellStyle name="20% - Accent1 6 2 2 3 3 7" xfId="48094" xr:uid="{00000000-0005-0000-0000-000028BB0000}"/>
    <cellStyle name="20% - Accent1 6 2 2 3 3 7 2" xfId="48095" xr:uid="{00000000-0005-0000-0000-000029BB0000}"/>
    <cellStyle name="20% - Accent1 6 2 2 3 3 8" xfId="48096" xr:uid="{00000000-0005-0000-0000-00002ABB0000}"/>
    <cellStyle name="20% - Accent1 6 2 2 3 3 8 2" xfId="48097" xr:uid="{00000000-0005-0000-0000-00002BBB0000}"/>
    <cellStyle name="20% - Accent1 6 2 2 3 3 9" xfId="48098" xr:uid="{00000000-0005-0000-0000-00002CBB0000}"/>
    <cellStyle name="20% - Accent1 6 2 2 3 4" xfId="48099" xr:uid="{00000000-0005-0000-0000-00002DBB0000}"/>
    <cellStyle name="20% - Accent1 6 2 2 3 4 2" xfId="48100" xr:uid="{00000000-0005-0000-0000-00002EBB0000}"/>
    <cellStyle name="20% - Accent1 6 2 2 3 4 2 2" xfId="48101" xr:uid="{00000000-0005-0000-0000-00002FBB0000}"/>
    <cellStyle name="20% - Accent1 6 2 2 3 4 2 2 2" xfId="48102" xr:uid="{00000000-0005-0000-0000-000030BB0000}"/>
    <cellStyle name="20% - Accent1 6 2 2 3 4 2 3" xfId="48103" xr:uid="{00000000-0005-0000-0000-000031BB0000}"/>
    <cellStyle name="20% - Accent1 6 2 2 3 4 3" xfId="48104" xr:uid="{00000000-0005-0000-0000-000032BB0000}"/>
    <cellStyle name="20% - Accent1 6 2 2 3 4 3 2" xfId="48105" xr:uid="{00000000-0005-0000-0000-000033BB0000}"/>
    <cellStyle name="20% - Accent1 6 2 2 3 4 4" xfId="48106" xr:uid="{00000000-0005-0000-0000-000034BB0000}"/>
    <cellStyle name="20% - Accent1 6 2 2 3 5" xfId="48107" xr:uid="{00000000-0005-0000-0000-000035BB0000}"/>
    <cellStyle name="20% - Accent1 6 2 2 3 5 2" xfId="48108" xr:uid="{00000000-0005-0000-0000-000036BB0000}"/>
    <cellStyle name="20% - Accent1 6 2 2 3 5 2 2" xfId="48109" xr:uid="{00000000-0005-0000-0000-000037BB0000}"/>
    <cellStyle name="20% - Accent1 6 2 2 3 5 2 2 2" xfId="48110" xr:uid="{00000000-0005-0000-0000-000038BB0000}"/>
    <cellStyle name="20% - Accent1 6 2 2 3 5 2 3" xfId="48111" xr:uid="{00000000-0005-0000-0000-000039BB0000}"/>
    <cellStyle name="20% - Accent1 6 2 2 3 5 3" xfId="48112" xr:uid="{00000000-0005-0000-0000-00003ABB0000}"/>
    <cellStyle name="20% - Accent1 6 2 2 3 5 3 2" xfId="48113" xr:uid="{00000000-0005-0000-0000-00003BBB0000}"/>
    <cellStyle name="20% - Accent1 6 2 2 3 5 4" xfId="48114" xr:uid="{00000000-0005-0000-0000-00003CBB0000}"/>
    <cellStyle name="20% - Accent1 6 2 2 3 6" xfId="48115" xr:uid="{00000000-0005-0000-0000-00003DBB0000}"/>
    <cellStyle name="20% - Accent1 6 2 2 3 6 2" xfId="48116" xr:uid="{00000000-0005-0000-0000-00003EBB0000}"/>
    <cellStyle name="20% - Accent1 6 2 2 3 6 2 2" xfId="48117" xr:uid="{00000000-0005-0000-0000-00003FBB0000}"/>
    <cellStyle name="20% - Accent1 6 2 2 3 6 2 2 2" xfId="48118" xr:uid="{00000000-0005-0000-0000-000040BB0000}"/>
    <cellStyle name="20% - Accent1 6 2 2 3 6 2 3" xfId="48119" xr:uid="{00000000-0005-0000-0000-000041BB0000}"/>
    <cellStyle name="20% - Accent1 6 2 2 3 6 3" xfId="48120" xr:uid="{00000000-0005-0000-0000-000042BB0000}"/>
    <cellStyle name="20% - Accent1 6 2 2 3 6 3 2" xfId="48121" xr:uid="{00000000-0005-0000-0000-000043BB0000}"/>
    <cellStyle name="20% - Accent1 6 2 2 3 6 4" xfId="48122" xr:uid="{00000000-0005-0000-0000-000044BB0000}"/>
    <cellStyle name="20% - Accent1 6 2 2 3 7" xfId="48123" xr:uid="{00000000-0005-0000-0000-000045BB0000}"/>
    <cellStyle name="20% - Accent1 6 2 2 3 7 2" xfId="48124" xr:uid="{00000000-0005-0000-0000-000046BB0000}"/>
    <cellStyle name="20% - Accent1 6 2 2 3 7 2 2" xfId="48125" xr:uid="{00000000-0005-0000-0000-000047BB0000}"/>
    <cellStyle name="20% - Accent1 6 2 2 3 7 3" xfId="48126" xr:uid="{00000000-0005-0000-0000-000048BB0000}"/>
    <cellStyle name="20% - Accent1 6 2 2 3 8" xfId="48127" xr:uid="{00000000-0005-0000-0000-000049BB0000}"/>
    <cellStyle name="20% - Accent1 6 2 2 3 8 2" xfId="48128" xr:uid="{00000000-0005-0000-0000-00004ABB0000}"/>
    <cellStyle name="20% - Accent1 6 2 2 3 8 2 2" xfId="48129" xr:uid="{00000000-0005-0000-0000-00004BBB0000}"/>
    <cellStyle name="20% - Accent1 6 2 2 3 8 3" xfId="48130" xr:uid="{00000000-0005-0000-0000-00004CBB0000}"/>
    <cellStyle name="20% - Accent1 6 2 2 3 9" xfId="48131" xr:uid="{00000000-0005-0000-0000-00004DBB0000}"/>
    <cellStyle name="20% - Accent1 6 2 2 3 9 2" xfId="48132" xr:uid="{00000000-0005-0000-0000-00004EBB0000}"/>
    <cellStyle name="20% - Accent1 6 2 2 4" xfId="48133" xr:uid="{00000000-0005-0000-0000-00004FBB0000}"/>
    <cellStyle name="20% - Accent1 6 2 2 4 10" xfId="48134" xr:uid="{00000000-0005-0000-0000-000050BB0000}"/>
    <cellStyle name="20% - Accent1 6 2 2 4 10 2" xfId="48135" xr:uid="{00000000-0005-0000-0000-000051BB0000}"/>
    <cellStyle name="20% - Accent1 6 2 2 4 11" xfId="48136" xr:uid="{00000000-0005-0000-0000-000052BB0000}"/>
    <cellStyle name="20% - Accent1 6 2 2 4 2" xfId="48137" xr:uid="{00000000-0005-0000-0000-000053BB0000}"/>
    <cellStyle name="20% - Accent1 6 2 2 4 2 2" xfId="48138" xr:uid="{00000000-0005-0000-0000-000054BB0000}"/>
    <cellStyle name="20% - Accent1 6 2 2 4 2 2 2" xfId="48139" xr:uid="{00000000-0005-0000-0000-000055BB0000}"/>
    <cellStyle name="20% - Accent1 6 2 2 4 2 2 2 2" xfId="48140" xr:uid="{00000000-0005-0000-0000-000056BB0000}"/>
    <cellStyle name="20% - Accent1 6 2 2 4 2 2 2 2 2" xfId="48141" xr:uid="{00000000-0005-0000-0000-000057BB0000}"/>
    <cellStyle name="20% - Accent1 6 2 2 4 2 2 2 3" xfId="48142" xr:uid="{00000000-0005-0000-0000-000058BB0000}"/>
    <cellStyle name="20% - Accent1 6 2 2 4 2 2 3" xfId="48143" xr:uid="{00000000-0005-0000-0000-000059BB0000}"/>
    <cellStyle name="20% - Accent1 6 2 2 4 2 2 3 2" xfId="48144" xr:uid="{00000000-0005-0000-0000-00005ABB0000}"/>
    <cellStyle name="20% - Accent1 6 2 2 4 2 2 4" xfId="48145" xr:uid="{00000000-0005-0000-0000-00005BBB0000}"/>
    <cellStyle name="20% - Accent1 6 2 2 4 2 3" xfId="48146" xr:uid="{00000000-0005-0000-0000-00005CBB0000}"/>
    <cellStyle name="20% - Accent1 6 2 2 4 2 3 2" xfId="48147" xr:uid="{00000000-0005-0000-0000-00005DBB0000}"/>
    <cellStyle name="20% - Accent1 6 2 2 4 2 3 2 2" xfId="48148" xr:uid="{00000000-0005-0000-0000-00005EBB0000}"/>
    <cellStyle name="20% - Accent1 6 2 2 4 2 3 2 2 2" xfId="48149" xr:uid="{00000000-0005-0000-0000-00005FBB0000}"/>
    <cellStyle name="20% - Accent1 6 2 2 4 2 3 2 3" xfId="48150" xr:uid="{00000000-0005-0000-0000-000060BB0000}"/>
    <cellStyle name="20% - Accent1 6 2 2 4 2 3 3" xfId="48151" xr:uid="{00000000-0005-0000-0000-000061BB0000}"/>
    <cellStyle name="20% - Accent1 6 2 2 4 2 3 3 2" xfId="48152" xr:uid="{00000000-0005-0000-0000-000062BB0000}"/>
    <cellStyle name="20% - Accent1 6 2 2 4 2 3 4" xfId="48153" xr:uid="{00000000-0005-0000-0000-000063BB0000}"/>
    <cellStyle name="20% - Accent1 6 2 2 4 2 4" xfId="48154" xr:uid="{00000000-0005-0000-0000-000064BB0000}"/>
    <cellStyle name="20% - Accent1 6 2 2 4 2 4 2" xfId="48155" xr:uid="{00000000-0005-0000-0000-000065BB0000}"/>
    <cellStyle name="20% - Accent1 6 2 2 4 2 4 2 2" xfId="48156" xr:uid="{00000000-0005-0000-0000-000066BB0000}"/>
    <cellStyle name="20% - Accent1 6 2 2 4 2 4 2 2 2" xfId="48157" xr:uid="{00000000-0005-0000-0000-000067BB0000}"/>
    <cellStyle name="20% - Accent1 6 2 2 4 2 4 2 3" xfId="48158" xr:uid="{00000000-0005-0000-0000-000068BB0000}"/>
    <cellStyle name="20% - Accent1 6 2 2 4 2 4 3" xfId="48159" xr:uid="{00000000-0005-0000-0000-000069BB0000}"/>
    <cellStyle name="20% - Accent1 6 2 2 4 2 4 3 2" xfId="48160" xr:uid="{00000000-0005-0000-0000-00006ABB0000}"/>
    <cellStyle name="20% - Accent1 6 2 2 4 2 4 4" xfId="48161" xr:uid="{00000000-0005-0000-0000-00006BBB0000}"/>
    <cellStyle name="20% - Accent1 6 2 2 4 2 5" xfId="48162" xr:uid="{00000000-0005-0000-0000-00006CBB0000}"/>
    <cellStyle name="20% - Accent1 6 2 2 4 2 5 2" xfId="48163" xr:uid="{00000000-0005-0000-0000-00006DBB0000}"/>
    <cellStyle name="20% - Accent1 6 2 2 4 2 5 2 2" xfId="48164" xr:uid="{00000000-0005-0000-0000-00006EBB0000}"/>
    <cellStyle name="20% - Accent1 6 2 2 4 2 5 3" xfId="48165" xr:uid="{00000000-0005-0000-0000-00006FBB0000}"/>
    <cellStyle name="20% - Accent1 6 2 2 4 2 6" xfId="48166" xr:uid="{00000000-0005-0000-0000-000070BB0000}"/>
    <cellStyle name="20% - Accent1 6 2 2 4 2 6 2" xfId="48167" xr:uid="{00000000-0005-0000-0000-000071BB0000}"/>
    <cellStyle name="20% - Accent1 6 2 2 4 2 6 2 2" xfId="48168" xr:uid="{00000000-0005-0000-0000-000072BB0000}"/>
    <cellStyle name="20% - Accent1 6 2 2 4 2 6 3" xfId="48169" xr:uid="{00000000-0005-0000-0000-000073BB0000}"/>
    <cellStyle name="20% - Accent1 6 2 2 4 2 7" xfId="48170" xr:uid="{00000000-0005-0000-0000-000074BB0000}"/>
    <cellStyle name="20% - Accent1 6 2 2 4 2 7 2" xfId="48171" xr:uid="{00000000-0005-0000-0000-000075BB0000}"/>
    <cellStyle name="20% - Accent1 6 2 2 4 2 8" xfId="48172" xr:uid="{00000000-0005-0000-0000-000076BB0000}"/>
    <cellStyle name="20% - Accent1 6 2 2 4 2 8 2" xfId="48173" xr:uid="{00000000-0005-0000-0000-000077BB0000}"/>
    <cellStyle name="20% - Accent1 6 2 2 4 2 9" xfId="48174" xr:uid="{00000000-0005-0000-0000-000078BB0000}"/>
    <cellStyle name="20% - Accent1 6 2 2 4 3" xfId="48175" xr:uid="{00000000-0005-0000-0000-000079BB0000}"/>
    <cellStyle name="20% - Accent1 6 2 2 4 3 2" xfId="48176" xr:uid="{00000000-0005-0000-0000-00007ABB0000}"/>
    <cellStyle name="20% - Accent1 6 2 2 4 3 2 2" xfId="48177" xr:uid="{00000000-0005-0000-0000-00007BBB0000}"/>
    <cellStyle name="20% - Accent1 6 2 2 4 3 2 2 2" xfId="48178" xr:uid="{00000000-0005-0000-0000-00007CBB0000}"/>
    <cellStyle name="20% - Accent1 6 2 2 4 3 2 2 2 2" xfId="48179" xr:uid="{00000000-0005-0000-0000-00007DBB0000}"/>
    <cellStyle name="20% - Accent1 6 2 2 4 3 2 2 3" xfId="48180" xr:uid="{00000000-0005-0000-0000-00007EBB0000}"/>
    <cellStyle name="20% - Accent1 6 2 2 4 3 2 3" xfId="48181" xr:uid="{00000000-0005-0000-0000-00007FBB0000}"/>
    <cellStyle name="20% - Accent1 6 2 2 4 3 2 3 2" xfId="48182" xr:uid="{00000000-0005-0000-0000-000080BB0000}"/>
    <cellStyle name="20% - Accent1 6 2 2 4 3 2 4" xfId="48183" xr:uid="{00000000-0005-0000-0000-000081BB0000}"/>
    <cellStyle name="20% - Accent1 6 2 2 4 3 3" xfId="48184" xr:uid="{00000000-0005-0000-0000-000082BB0000}"/>
    <cellStyle name="20% - Accent1 6 2 2 4 3 3 2" xfId="48185" xr:uid="{00000000-0005-0000-0000-000083BB0000}"/>
    <cellStyle name="20% - Accent1 6 2 2 4 3 3 2 2" xfId="48186" xr:uid="{00000000-0005-0000-0000-000084BB0000}"/>
    <cellStyle name="20% - Accent1 6 2 2 4 3 3 2 2 2" xfId="48187" xr:uid="{00000000-0005-0000-0000-000085BB0000}"/>
    <cellStyle name="20% - Accent1 6 2 2 4 3 3 2 3" xfId="48188" xr:uid="{00000000-0005-0000-0000-000086BB0000}"/>
    <cellStyle name="20% - Accent1 6 2 2 4 3 3 3" xfId="48189" xr:uid="{00000000-0005-0000-0000-000087BB0000}"/>
    <cellStyle name="20% - Accent1 6 2 2 4 3 3 3 2" xfId="48190" xr:uid="{00000000-0005-0000-0000-000088BB0000}"/>
    <cellStyle name="20% - Accent1 6 2 2 4 3 3 4" xfId="48191" xr:uid="{00000000-0005-0000-0000-000089BB0000}"/>
    <cellStyle name="20% - Accent1 6 2 2 4 3 4" xfId="48192" xr:uid="{00000000-0005-0000-0000-00008ABB0000}"/>
    <cellStyle name="20% - Accent1 6 2 2 4 3 4 2" xfId="48193" xr:uid="{00000000-0005-0000-0000-00008BBB0000}"/>
    <cellStyle name="20% - Accent1 6 2 2 4 3 4 2 2" xfId="48194" xr:uid="{00000000-0005-0000-0000-00008CBB0000}"/>
    <cellStyle name="20% - Accent1 6 2 2 4 3 4 2 2 2" xfId="48195" xr:uid="{00000000-0005-0000-0000-00008DBB0000}"/>
    <cellStyle name="20% - Accent1 6 2 2 4 3 4 2 3" xfId="48196" xr:uid="{00000000-0005-0000-0000-00008EBB0000}"/>
    <cellStyle name="20% - Accent1 6 2 2 4 3 4 3" xfId="48197" xr:uid="{00000000-0005-0000-0000-00008FBB0000}"/>
    <cellStyle name="20% - Accent1 6 2 2 4 3 4 3 2" xfId="48198" xr:uid="{00000000-0005-0000-0000-000090BB0000}"/>
    <cellStyle name="20% - Accent1 6 2 2 4 3 4 4" xfId="48199" xr:uid="{00000000-0005-0000-0000-000091BB0000}"/>
    <cellStyle name="20% - Accent1 6 2 2 4 3 5" xfId="48200" xr:uid="{00000000-0005-0000-0000-000092BB0000}"/>
    <cellStyle name="20% - Accent1 6 2 2 4 3 5 2" xfId="48201" xr:uid="{00000000-0005-0000-0000-000093BB0000}"/>
    <cellStyle name="20% - Accent1 6 2 2 4 3 5 2 2" xfId="48202" xr:uid="{00000000-0005-0000-0000-000094BB0000}"/>
    <cellStyle name="20% - Accent1 6 2 2 4 3 5 3" xfId="48203" xr:uid="{00000000-0005-0000-0000-000095BB0000}"/>
    <cellStyle name="20% - Accent1 6 2 2 4 3 6" xfId="48204" xr:uid="{00000000-0005-0000-0000-000096BB0000}"/>
    <cellStyle name="20% - Accent1 6 2 2 4 3 6 2" xfId="48205" xr:uid="{00000000-0005-0000-0000-000097BB0000}"/>
    <cellStyle name="20% - Accent1 6 2 2 4 3 6 2 2" xfId="48206" xr:uid="{00000000-0005-0000-0000-000098BB0000}"/>
    <cellStyle name="20% - Accent1 6 2 2 4 3 6 3" xfId="48207" xr:uid="{00000000-0005-0000-0000-000099BB0000}"/>
    <cellStyle name="20% - Accent1 6 2 2 4 3 7" xfId="48208" xr:uid="{00000000-0005-0000-0000-00009ABB0000}"/>
    <cellStyle name="20% - Accent1 6 2 2 4 3 7 2" xfId="48209" xr:uid="{00000000-0005-0000-0000-00009BBB0000}"/>
    <cellStyle name="20% - Accent1 6 2 2 4 3 8" xfId="48210" xr:uid="{00000000-0005-0000-0000-00009CBB0000}"/>
    <cellStyle name="20% - Accent1 6 2 2 4 3 8 2" xfId="48211" xr:uid="{00000000-0005-0000-0000-00009DBB0000}"/>
    <cellStyle name="20% - Accent1 6 2 2 4 3 9" xfId="48212" xr:uid="{00000000-0005-0000-0000-00009EBB0000}"/>
    <cellStyle name="20% - Accent1 6 2 2 4 4" xfId="48213" xr:uid="{00000000-0005-0000-0000-00009FBB0000}"/>
    <cellStyle name="20% - Accent1 6 2 2 4 4 2" xfId="48214" xr:uid="{00000000-0005-0000-0000-0000A0BB0000}"/>
    <cellStyle name="20% - Accent1 6 2 2 4 4 2 2" xfId="48215" xr:uid="{00000000-0005-0000-0000-0000A1BB0000}"/>
    <cellStyle name="20% - Accent1 6 2 2 4 4 2 2 2" xfId="48216" xr:uid="{00000000-0005-0000-0000-0000A2BB0000}"/>
    <cellStyle name="20% - Accent1 6 2 2 4 4 2 3" xfId="48217" xr:uid="{00000000-0005-0000-0000-0000A3BB0000}"/>
    <cellStyle name="20% - Accent1 6 2 2 4 4 3" xfId="48218" xr:uid="{00000000-0005-0000-0000-0000A4BB0000}"/>
    <cellStyle name="20% - Accent1 6 2 2 4 4 3 2" xfId="48219" xr:uid="{00000000-0005-0000-0000-0000A5BB0000}"/>
    <cellStyle name="20% - Accent1 6 2 2 4 4 4" xfId="48220" xr:uid="{00000000-0005-0000-0000-0000A6BB0000}"/>
    <cellStyle name="20% - Accent1 6 2 2 4 5" xfId="48221" xr:uid="{00000000-0005-0000-0000-0000A7BB0000}"/>
    <cellStyle name="20% - Accent1 6 2 2 4 5 2" xfId="48222" xr:uid="{00000000-0005-0000-0000-0000A8BB0000}"/>
    <cellStyle name="20% - Accent1 6 2 2 4 5 2 2" xfId="48223" xr:uid="{00000000-0005-0000-0000-0000A9BB0000}"/>
    <cellStyle name="20% - Accent1 6 2 2 4 5 2 2 2" xfId="48224" xr:uid="{00000000-0005-0000-0000-0000AABB0000}"/>
    <cellStyle name="20% - Accent1 6 2 2 4 5 2 3" xfId="48225" xr:uid="{00000000-0005-0000-0000-0000ABBB0000}"/>
    <cellStyle name="20% - Accent1 6 2 2 4 5 3" xfId="48226" xr:uid="{00000000-0005-0000-0000-0000ACBB0000}"/>
    <cellStyle name="20% - Accent1 6 2 2 4 5 3 2" xfId="48227" xr:uid="{00000000-0005-0000-0000-0000ADBB0000}"/>
    <cellStyle name="20% - Accent1 6 2 2 4 5 4" xfId="48228" xr:uid="{00000000-0005-0000-0000-0000AEBB0000}"/>
    <cellStyle name="20% - Accent1 6 2 2 4 6" xfId="48229" xr:uid="{00000000-0005-0000-0000-0000AFBB0000}"/>
    <cellStyle name="20% - Accent1 6 2 2 4 6 2" xfId="48230" xr:uid="{00000000-0005-0000-0000-0000B0BB0000}"/>
    <cellStyle name="20% - Accent1 6 2 2 4 6 2 2" xfId="48231" xr:uid="{00000000-0005-0000-0000-0000B1BB0000}"/>
    <cellStyle name="20% - Accent1 6 2 2 4 6 2 2 2" xfId="48232" xr:uid="{00000000-0005-0000-0000-0000B2BB0000}"/>
    <cellStyle name="20% - Accent1 6 2 2 4 6 2 3" xfId="48233" xr:uid="{00000000-0005-0000-0000-0000B3BB0000}"/>
    <cellStyle name="20% - Accent1 6 2 2 4 6 3" xfId="48234" xr:uid="{00000000-0005-0000-0000-0000B4BB0000}"/>
    <cellStyle name="20% - Accent1 6 2 2 4 6 3 2" xfId="48235" xr:uid="{00000000-0005-0000-0000-0000B5BB0000}"/>
    <cellStyle name="20% - Accent1 6 2 2 4 6 4" xfId="48236" xr:uid="{00000000-0005-0000-0000-0000B6BB0000}"/>
    <cellStyle name="20% - Accent1 6 2 2 4 7" xfId="48237" xr:uid="{00000000-0005-0000-0000-0000B7BB0000}"/>
    <cellStyle name="20% - Accent1 6 2 2 4 7 2" xfId="48238" xr:uid="{00000000-0005-0000-0000-0000B8BB0000}"/>
    <cellStyle name="20% - Accent1 6 2 2 4 7 2 2" xfId="48239" xr:uid="{00000000-0005-0000-0000-0000B9BB0000}"/>
    <cellStyle name="20% - Accent1 6 2 2 4 7 3" xfId="48240" xr:uid="{00000000-0005-0000-0000-0000BABB0000}"/>
    <cellStyle name="20% - Accent1 6 2 2 4 8" xfId="48241" xr:uid="{00000000-0005-0000-0000-0000BBBB0000}"/>
    <cellStyle name="20% - Accent1 6 2 2 4 8 2" xfId="48242" xr:uid="{00000000-0005-0000-0000-0000BCBB0000}"/>
    <cellStyle name="20% - Accent1 6 2 2 4 8 2 2" xfId="48243" xr:uid="{00000000-0005-0000-0000-0000BDBB0000}"/>
    <cellStyle name="20% - Accent1 6 2 2 4 8 3" xfId="48244" xr:uid="{00000000-0005-0000-0000-0000BEBB0000}"/>
    <cellStyle name="20% - Accent1 6 2 2 4 9" xfId="48245" xr:uid="{00000000-0005-0000-0000-0000BFBB0000}"/>
    <cellStyle name="20% - Accent1 6 2 2 4 9 2" xfId="48246" xr:uid="{00000000-0005-0000-0000-0000C0BB0000}"/>
    <cellStyle name="20% - Accent1 6 2 2 5" xfId="48247" xr:uid="{00000000-0005-0000-0000-0000C1BB0000}"/>
    <cellStyle name="20% - Accent1 6 2 2 5 2" xfId="48248" xr:uid="{00000000-0005-0000-0000-0000C2BB0000}"/>
    <cellStyle name="20% - Accent1 6 2 2 5 2 2" xfId="48249" xr:uid="{00000000-0005-0000-0000-0000C3BB0000}"/>
    <cellStyle name="20% - Accent1 6 2 2 5 2 2 2" xfId="48250" xr:uid="{00000000-0005-0000-0000-0000C4BB0000}"/>
    <cellStyle name="20% - Accent1 6 2 2 5 2 2 2 2" xfId="48251" xr:uid="{00000000-0005-0000-0000-0000C5BB0000}"/>
    <cellStyle name="20% - Accent1 6 2 2 5 2 2 3" xfId="48252" xr:uid="{00000000-0005-0000-0000-0000C6BB0000}"/>
    <cellStyle name="20% - Accent1 6 2 2 5 2 3" xfId="48253" xr:uid="{00000000-0005-0000-0000-0000C7BB0000}"/>
    <cellStyle name="20% - Accent1 6 2 2 5 2 3 2" xfId="48254" xr:uid="{00000000-0005-0000-0000-0000C8BB0000}"/>
    <cellStyle name="20% - Accent1 6 2 2 5 2 4" xfId="48255" xr:uid="{00000000-0005-0000-0000-0000C9BB0000}"/>
    <cellStyle name="20% - Accent1 6 2 2 5 3" xfId="48256" xr:uid="{00000000-0005-0000-0000-0000CABB0000}"/>
    <cellStyle name="20% - Accent1 6 2 2 5 3 2" xfId="48257" xr:uid="{00000000-0005-0000-0000-0000CBBB0000}"/>
    <cellStyle name="20% - Accent1 6 2 2 5 3 2 2" xfId="48258" xr:uid="{00000000-0005-0000-0000-0000CCBB0000}"/>
    <cellStyle name="20% - Accent1 6 2 2 5 3 2 2 2" xfId="48259" xr:uid="{00000000-0005-0000-0000-0000CDBB0000}"/>
    <cellStyle name="20% - Accent1 6 2 2 5 3 2 3" xfId="48260" xr:uid="{00000000-0005-0000-0000-0000CEBB0000}"/>
    <cellStyle name="20% - Accent1 6 2 2 5 3 3" xfId="48261" xr:uid="{00000000-0005-0000-0000-0000CFBB0000}"/>
    <cellStyle name="20% - Accent1 6 2 2 5 3 3 2" xfId="48262" xr:uid="{00000000-0005-0000-0000-0000D0BB0000}"/>
    <cellStyle name="20% - Accent1 6 2 2 5 3 4" xfId="48263" xr:uid="{00000000-0005-0000-0000-0000D1BB0000}"/>
    <cellStyle name="20% - Accent1 6 2 2 5 4" xfId="48264" xr:uid="{00000000-0005-0000-0000-0000D2BB0000}"/>
    <cellStyle name="20% - Accent1 6 2 2 5 4 2" xfId="48265" xr:uid="{00000000-0005-0000-0000-0000D3BB0000}"/>
    <cellStyle name="20% - Accent1 6 2 2 5 4 2 2" xfId="48266" xr:uid="{00000000-0005-0000-0000-0000D4BB0000}"/>
    <cellStyle name="20% - Accent1 6 2 2 5 4 2 2 2" xfId="48267" xr:uid="{00000000-0005-0000-0000-0000D5BB0000}"/>
    <cellStyle name="20% - Accent1 6 2 2 5 4 2 3" xfId="48268" xr:uid="{00000000-0005-0000-0000-0000D6BB0000}"/>
    <cellStyle name="20% - Accent1 6 2 2 5 4 3" xfId="48269" xr:uid="{00000000-0005-0000-0000-0000D7BB0000}"/>
    <cellStyle name="20% - Accent1 6 2 2 5 4 3 2" xfId="48270" xr:uid="{00000000-0005-0000-0000-0000D8BB0000}"/>
    <cellStyle name="20% - Accent1 6 2 2 5 4 4" xfId="48271" xr:uid="{00000000-0005-0000-0000-0000D9BB0000}"/>
    <cellStyle name="20% - Accent1 6 2 2 5 5" xfId="48272" xr:uid="{00000000-0005-0000-0000-0000DABB0000}"/>
    <cellStyle name="20% - Accent1 6 2 2 5 5 2" xfId="48273" xr:uid="{00000000-0005-0000-0000-0000DBBB0000}"/>
    <cellStyle name="20% - Accent1 6 2 2 5 5 2 2" xfId="48274" xr:uid="{00000000-0005-0000-0000-0000DCBB0000}"/>
    <cellStyle name="20% - Accent1 6 2 2 5 5 3" xfId="48275" xr:uid="{00000000-0005-0000-0000-0000DDBB0000}"/>
    <cellStyle name="20% - Accent1 6 2 2 5 6" xfId="48276" xr:uid="{00000000-0005-0000-0000-0000DEBB0000}"/>
    <cellStyle name="20% - Accent1 6 2 2 5 6 2" xfId="48277" xr:uid="{00000000-0005-0000-0000-0000DFBB0000}"/>
    <cellStyle name="20% - Accent1 6 2 2 5 6 2 2" xfId="48278" xr:uid="{00000000-0005-0000-0000-0000E0BB0000}"/>
    <cellStyle name="20% - Accent1 6 2 2 5 6 3" xfId="48279" xr:uid="{00000000-0005-0000-0000-0000E1BB0000}"/>
    <cellStyle name="20% - Accent1 6 2 2 5 7" xfId="48280" xr:uid="{00000000-0005-0000-0000-0000E2BB0000}"/>
    <cellStyle name="20% - Accent1 6 2 2 5 7 2" xfId="48281" xr:uid="{00000000-0005-0000-0000-0000E3BB0000}"/>
    <cellStyle name="20% - Accent1 6 2 2 5 8" xfId="48282" xr:uid="{00000000-0005-0000-0000-0000E4BB0000}"/>
    <cellStyle name="20% - Accent1 6 2 2 5 8 2" xfId="48283" xr:uid="{00000000-0005-0000-0000-0000E5BB0000}"/>
    <cellStyle name="20% - Accent1 6 2 2 5 9" xfId="48284" xr:uid="{00000000-0005-0000-0000-0000E6BB0000}"/>
    <cellStyle name="20% - Accent1 6 2 2 6" xfId="48285" xr:uid="{00000000-0005-0000-0000-0000E7BB0000}"/>
    <cellStyle name="20% - Accent1 6 2 2 6 2" xfId="48286" xr:uid="{00000000-0005-0000-0000-0000E8BB0000}"/>
    <cellStyle name="20% - Accent1 6 2 2 6 2 2" xfId="48287" xr:uid="{00000000-0005-0000-0000-0000E9BB0000}"/>
    <cellStyle name="20% - Accent1 6 2 2 6 2 2 2" xfId="48288" xr:uid="{00000000-0005-0000-0000-0000EABB0000}"/>
    <cellStyle name="20% - Accent1 6 2 2 6 2 2 2 2" xfId="48289" xr:uid="{00000000-0005-0000-0000-0000EBBB0000}"/>
    <cellStyle name="20% - Accent1 6 2 2 6 2 2 3" xfId="48290" xr:uid="{00000000-0005-0000-0000-0000ECBB0000}"/>
    <cellStyle name="20% - Accent1 6 2 2 6 2 3" xfId="48291" xr:uid="{00000000-0005-0000-0000-0000EDBB0000}"/>
    <cellStyle name="20% - Accent1 6 2 2 6 2 3 2" xfId="48292" xr:uid="{00000000-0005-0000-0000-0000EEBB0000}"/>
    <cellStyle name="20% - Accent1 6 2 2 6 2 4" xfId="48293" xr:uid="{00000000-0005-0000-0000-0000EFBB0000}"/>
    <cellStyle name="20% - Accent1 6 2 2 6 3" xfId="48294" xr:uid="{00000000-0005-0000-0000-0000F0BB0000}"/>
    <cellStyle name="20% - Accent1 6 2 2 6 3 2" xfId="48295" xr:uid="{00000000-0005-0000-0000-0000F1BB0000}"/>
    <cellStyle name="20% - Accent1 6 2 2 6 3 2 2" xfId="48296" xr:uid="{00000000-0005-0000-0000-0000F2BB0000}"/>
    <cellStyle name="20% - Accent1 6 2 2 6 3 2 2 2" xfId="48297" xr:uid="{00000000-0005-0000-0000-0000F3BB0000}"/>
    <cellStyle name="20% - Accent1 6 2 2 6 3 2 3" xfId="48298" xr:uid="{00000000-0005-0000-0000-0000F4BB0000}"/>
    <cellStyle name="20% - Accent1 6 2 2 6 3 3" xfId="48299" xr:uid="{00000000-0005-0000-0000-0000F5BB0000}"/>
    <cellStyle name="20% - Accent1 6 2 2 6 3 3 2" xfId="48300" xr:uid="{00000000-0005-0000-0000-0000F6BB0000}"/>
    <cellStyle name="20% - Accent1 6 2 2 6 3 4" xfId="48301" xr:uid="{00000000-0005-0000-0000-0000F7BB0000}"/>
    <cellStyle name="20% - Accent1 6 2 2 6 4" xfId="48302" xr:uid="{00000000-0005-0000-0000-0000F8BB0000}"/>
    <cellStyle name="20% - Accent1 6 2 2 6 4 2" xfId="48303" xr:uid="{00000000-0005-0000-0000-0000F9BB0000}"/>
    <cellStyle name="20% - Accent1 6 2 2 6 4 2 2" xfId="48304" xr:uid="{00000000-0005-0000-0000-0000FABB0000}"/>
    <cellStyle name="20% - Accent1 6 2 2 6 4 2 2 2" xfId="48305" xr:uid="{00000000-0005-0000-0000-0000FBBB0000}"/>
    <cellStyle name="20% - Accent1 6 2 2 6 4 2 3" xfId="48306" xr:uid="{00000000-0005-0000-0000-0000FCBB0000}"/>
    <cellStyle name="20% - Accent1 6 2 2 6 4 3" xfId="48307" xr:uid="{00000000-0005-0000-0000-0000FDBB0000}"/>
    <cellStyle name="20% - Accent1 6 2 2 6 4 3 2" xfId="48308" xr:uid="{00000000-0005-0000-0000-0000FEBB0000}"/>
    <cellStyle name="20% - Accent1 6 2 2 6 4 4" xfId="48309" xr:uid="{00000000-0005-0000-0000-0000FFBB0000}"/>
    <cellStyle name="20% - Accent1 6 2 2 6 5" xfId="48310" xr:uid="{00000000-0005-0000-0000-000000BC0000}"/>
    <cellStyle name="20% - Accent1 6 2 2 6 5 2" xfId="48311" xr:uid="{00000000-0005-0000-0000-000001BC0000}"/>
    <cellStyle name="20% - Accent1 6 2 2 6 5 2 2" xfId="48312" xr:uid="{00000000-0005-0000-0000-000002BC0000}"/>
    <cellStyle name="20% - Accent1 6 2 2 6 5 3" xfId="48313" xr:uid="{00000000-0005-0000-0000-000003BC0000}"/>
    <cellStyle name="20% - Accent1 6 2 2 6 6" xfId="48314" xr:uid="{00000000-0005-0000-0000-000004BC0000}"/>
    <cellStyle name="20% - Accent1 6 2 2 6 6 2" xfId="48315" xr:uid="{00000000-0005-0000-0000-000005BC0000}"/>
    <cellStyle name="20% - Accent1 6 2 2 6 6 2 2" xfId="48316" xr:uid="{00000000-0005-0000-0000-000006BC0000}"/>
    <cellStyle name="20% - Accent1 6 2 2 6 6 3" xfId="48317" xr:uid="{00000000-0005-0000-0000-000007BC0000}"/>
    <cellStyle name="20% - Accent1 6 2 2 6 7" xfId="48318" xr:uid="{00000000-0005-0000-0000-000008BC0000}"/>
    <cellStyle name="20% - Accent1 6 2 2 6 7 2" xfId="48319" xr:uid="{00000000-0005-0000-0000-000009BC0000}"/>
    <cellStyle name="20% - Accent1 6 2 2 6 8" xfId="48320" xr:uid="{00000000-0005-0000-0000-00000ABC0000}"/>
    <cellStyle name="20% - Accent1 6 2 2 6 8 2" xfId="48321" xr:uid="{00000000-0005-0000-0000-00000BBC0000}"/>
    <cellStyle name="20% - Accent1 6 2 2 6 9" xfId="48322" xr:uid="{00000000-0005-0000-0000-00000CBC0000}"/>
    <cellStyle name="20% - Accent1 6 2 2 7" xfId="48323" xr:uid="{00000000-0005-0000-0000-00000DBC0000}"/>
    <cellStyle name="20% - Accent1 6 2 2 7 2" xfId="48324" xr:uid="{00000000-0005-0000-0000-00000EBC0000}"/>
    <cellStyle name="20% - Accent1 6 2 2 7 2 2" xfId="48325" xr:uid="{00000000-0005-0000-0000-00000FBC0000}"/>
    <cellStyle name="20% - Accent1 6 2 2 7 2 2 2" xfId="48326" xr:uid="{00000000-0005-0000-0000-000010BC0000}"/>
    <cellStyle name="20% - Accent1 6 2 2 7 2 3" xfId="48327" xr:uid="{00000000-0005-0000-0000-000011BC0000}"/>
    <cellStyle name="20% - Accent1 6 2 2 7 3" xfId="48328" xr:uid="{00000000-0005-0000-0000-000012BC0000}"/>
    <cellStyle name="20% - Accent1 6 2 2 7 3 2" xfId="48329" xr:uid="{00000000-0005-0000-0000-000013BC0000}"/>
    <cellStyle name="20% - Accent1 6 2 2 7 4" xfId="48330" xr:uid="{00000000-0005-0000-0000-000014BC0000}"/>
    <cellStyle name="20% - Accent1 6 2 2 8" xfId="48331" xr:uid="{00000000-0005-0000-0000-000015BC0000}"/>
    <cellStyle name="20% - Accent1 6 2 2 8 2" xfId="48332" xr:uid="{00000000-0005-0000-0000-000016BC0000}"/>
    <cellStyle name="20% - Accent1 6 2 2 8 2 2" xfId="48333" xr:uid="{00000000-0005-0000-0000-000017BC0000}"/>
    <cellStyle name="20% - Accent1 6 2 2 8 2 2 2" xfId="48334" xr:uid="{00000000-0005-0000-0000-000018BC0000}"/>
    <cellStyle name="20% - Accent1 6 2 2 8 2 3" xfId="48335" xr:uid="{00000000-0005-0000-0000-000019BC0000}"/>
    <cellStyle name="20% - Accent1 6 2 2 8 3" xfId="48336" xr:uid="{00000000-0005-0000-0000-00001ABC0000}"/>
    <cellStyle name="20% - Accent1 6 2 2 8 3 2" xfId="48337" xr:uid="{00000000-0005-0000-0000-00001BBC0000}"/>
    <cellStyle name="20% - Accent1 6 2 2 8 4" xfId="48338" xr:uid="{00000000-0005-0000-0000-00001CBC0000}"/>
    <cellStyle name="20% - Accent1 6 2 2 9" xfId="48339" xr:uid="{00000000-0005-0000-0000-00001DBC0000}"/>
    <cellStyle name="20% - Accent1 6 2 2 9 2" xfId="48340" xr:uid="{00000000-0005-0000-0000-00001EBC0000}"/>
    <cellStyle name="20% - Accent1 6 2 2 9 2 2" xfId="48341" xr:uid="{00000000-0005-0000-0000-00001FBC0000}"/>
    <cellStyle name="20% - Accent1 6 2 2 9 2 2 2" xfId="48342" xr:uid="{00000000-0005-0000-0000-000020BC0000}"/>
    <cellStyle name="20% - Accent1 6 2 2 9 2 3" xfId="48343" xr:uid="{00000000-0005-0000-0000-000021BC0000}"/>
    <cellStyle name="20% - Accent1 6 2 2 9 3" xfId="48344" xr:uid="{00000000-0005-0000-0000-000022BC0000}"/>
    <cellStyle name="20% - Accent1 6 2 2 9 3 2" xfId="48345" xr:uid="{00000000-0005-0000-0000-000023BC0000}"/>
    <cellStyle name="20% - Accent1 6 2 2 9 4" xfId="48346" xr:uid="{00000000-0005-0000-0000-000024BC0000}"/>
    <cellStyle name="20% - Accent1 6 2 3" xfId="48347" xr:uid="{00000000-0005-0000-0000-000025BC0000}"/>
    <cellStyle name="20% - Accent1 6 2 3 10" xfId="48348" xr:uid="{00000000-0005-0000-0000-000026BC0000}"/>
    <cellStyle name="20% - Accent1 6 2 3 10 2" xfId="48349" xr:uid="{00000000-0005-0000-0000-000027BC0000}"/>
    <cellStyle name="20% - Accent1 6 2 3 11" xfId="48350" xr:uid="{00000000-0005-0000-0000-000028BC0000}"/>
    <cellStyle name="20% - Accent1 6 2 3 2" xfId="48351" xr:uid="{00000000-0005-0000-0000-000029BC0000}"/>
    <cellStyle name="20% - Accent1 6 2 3 2 2" xfId="48352" xr:uid="{00000000-0005-0000-0000-00002ABC0000}"/>
    <cellStyle name="20% - Accent1 6 2 3 2 2 2" xfId="48353" xr:uid="{00000000-0005-0000-0000-00002BBC0000}"/>
    <cellStyle name="20% - Accent1 6 2 3 2 2 2 2" xfId="48354" xr:uid="{00000000-0005-0000-0000-00002CBC0000}"/>
    <cellStyle name="20% - Accent1 6 2 3 2 2 2 2 2" xfId="48355" xr:uid="{00000000-0005-0000-0000-00002DBC0000}"/>
    <cellStyle name="20% - Accent1 6 2 3 2 2 2 3" xfId="48356" xr:uid="{00000000-0005-0000-0000-00002EBC0000}"/>
    <cellStyle name="20% - Accent1 6 2 3 2 2 3" xfId="48357" xr:uid="{00000000-0005-0000-0000-00002FBC0000}"/>
    <cellStyle name="20% - Accent1 6 2 3 2 2 3 2" xfId="48358" xr:uid="{00000000-0005-0000-0000-000030BC0000}"/>
    <cellStyle name="20% - Accent1 6 2 3 2 2 4" xfId="48359" xr:uid="{00000000-0005-0000-0000-000031BC0000}"/>
    <cellStyle name="20% - Accent1 6 2 3 2 3" xfId="48360" xr:uid="{00000000-0005-0000-0000-000032BC0000}"/>
    <cellStyle name="20% - Accent1 6 2 3 2 3 2" xfId="48361" xr:uid="{00000000-0005-0000-0000-000033BC0000}"/>
    <cellStyle name="20% - Accent1 6 2 3 2 3 2 2" xfId="48362" xr:uid="{00000000-0005-0000-0000-000034BC0000}"/>
    <cellStyle name="20% - Accent1 6 2 3 2 3 2 2 2" xfId="48363" xr:uid="{00000000-0005-0000-0000-000035BC0000}"/>
    <cellStyle name="20% - Accent1 6 2 3 2 3 2 3" xfId="48364" xr:uid="{00000000-0005-0000-0000-000036BC0000}"/>
    <cellStyle name="20% - Accent1 6 2 3 2 3 3" xfId="48365" xr:uid="{00000000-0005-0000-0000-000037BC0000}"/>
    <cellStyle name="20% - Accent1 6 2 3 2 3 3 2" xfId="48366" xr:uid="{00000000-0005-0000-0000-000038BC0000}"/>
    <cellStyle name="20% - Accent1 6 2 3 2 3 4" xfId="48367" xr:uid="{00000000-0005-0000-0000-000039BC0000}"/>
    <cellStyle name="20% - Accent1 6 2 3 2 4" xfId="48368" xr:uid="{00000000-0005-0000-0000-00003ABC0000}"/>
    <cellStyle name="20% - Accent1 6 2 3 2 4 2" xfId="48369" xr:uid="{00000000-0005-0000-0000-00003BBC0000}"/>
    <cellStyle name="20% - Accent1 6 2 3 2 4 2 2" xfId="48370" xr:uid="{00000000-0005-0000-0000-00003CBC0000}"/>
    <cellStyle name="20% - Accent1 6 2 3 2 4 2 2 2" xfId="48371" xr:uid="{00000000-0005-0000-0000-00003DBC0000}"/>
    <cellStyle name="20% - Accent1 6 2 3 2 4 2 3" xfId="48372" xr:uid="{00000000-0005-0000-0000-00003EBC0000}"/>
    <cellStyle name="20% - Accent1 6 2 3 2 4 3" xfId="48373" xr:uid="{00000000-0005-0000-0000-00003FBC0000}"/>
    <cellStyle name="20% - Accent1 6 2 3 2 4 3 2" xfId="48374" xr:uid="{00000000-0005-0000-0000-000040BC0000}"/>
    <cellStyle name="20% - Accent1 6 2 3 2 4 4" xfId="48375" xr:uid="{00000000-0005-0000-0000-000041BC0000}"/>
    <cellStyle name="20% - Accent1 6 2 3 2 5" xfId="48376" xr:uid="{00000000-0005-0000-0000-000042BC0000}"/>
    <cellStyle name="20% - Accent1 6 2 3 2 5 2" xfId="48377" xr:uid="{00000000-0005-0000-0000-000043BC0000}"/>
    <cellStyle name="20% - Accent1 6 2 3 2 5 2 2" xfId="48378" xr:uid="{00000000-0005-0000-0000-000044BC0000}"/>
    <cellStyle name="20% - Accent1 6 2 3 2 5 3" xfId="48379" xr:uid="{00000000-0005-0000-0000-000045BC0000}"/>
    <cellStyle name="20% - Accent1 6 2 3 2 6" xfId="48380" xr:uid="{00000000-0005-0000-0000-000046BC0000}"/>
    <cellStyle name="20% - Accent1 6 2 3 2 6 2" xfId="48381" xr:uid="{00000000-0005-0000-0000-000047BC0000}"/>
    <cellStyle name="20% - Accent1 6 2 3 2 6 2 2" xfId="48382" xr:uid="{00000000-0005-0000-0000-000048BC0000}"/>
    <cellStyle name="20% - Accent1 6 2 3 2 6 3" xfId="48383" xr:uid="{00000000-0005-0000-0000-000049BC0000}"/>
    <cellStyle name="20% - Accent1 6 2 3 2 7" xfId="48384" xr:uid="{00000000-0005-0000-0000-00004ABC0000}"/>
    <cellStyle name="20% - Accent1 6 2 3 2 7 2" xfId="48385" xr:uid="{00000000-0005-0000-0000-00004BBC0000}"/>
    <cellStyle name="20% - Accent1 6 2 3 2 8" xfId="48386" xr:uid="{00000000-0005-0000-0000-00004CBC0000}"/>
    <cellStyle name="20% - Accent1 6 2 3 2 8 2" xfId="48387" xr:uid="{00000000-0005-0000-0000-00004DBC0000}"/>
    <cellStyle name="20% - Accent1 6 2 3 2 9" xfId="48388" xr:uid="{00000000-0005-0000-0000-00004EBC0000}"/>
    <cellStyle name="20% - Accent1 6 2 3 3" xfId="48389" xr:uid="{00000000-0005-0000-0000-00004FBC0000}"/>
    <cellStyle name="20% - Accent1 6 2 3 3 2" xfId="48390" xr:uid="{00000000-0005-0000-0000-000050BC0000}"/>
    <cellStyle name="20% - Accent1 6 2 3 3 2 2" xfId="48391" xr:uid="{00000000-0005-0000-0000-000051BC0000}"/>
    <cellStyle name="20% - Accent1 6 2 3 3 2 2 2" xfId="48392" xr:uid="{00000000-0005-0000-0000-000052BC0000}"/>
    <cellStyle name="20% - Accent1 6 2 3 3 2 2 2 2" xfId="48393" xr:uid="{00000000-0005-0000-0000-000053BC0000}"/>
    <cellStyle name="20% - Accent1 6 2 3 3 2 2 3" xfId="48394" xr:uid="{00000000-0005-0000-0000-000054BC0000}"/>
    <cellStyle name="20% - Accent1 6 2 3 3 2 3" xfId="48395" xr:uid="{00000000-0005-0000-0000-000055BC0000}"/>
    <cellStyle name="20% - Accent1 6 2 3 3 2 3 2" xfId="48396" xr:uid="{00000000-0005-0000-0000-000056BC0000}"/>
    <cellStyle name="20% - Accent1 6 2 3 3 2 4" xfId="48397" xr:uid="{00000000-0005-0000-0000-000057BC0000}"/>
    <cellStyle name="20% - Accent1 6 2 3 3 3" xfId="48398" xr:uid="{00000000-0005-0000-0000-000058BC0000}"/>
    <cellStyle name="20% - Accent1 6 2 3 3 3 2" xfId="48399" xr:uid="{00000000-0005-0000-0000-000059BC0000}"/>
    <cellStyle name="20% - Accent1 6 2 3 3 3 2 2" xfId="48400" xr:uid="{00000000-0005-0000-0000-00005ABC0000}"/>
    <cellStyle name="20% - Accent1 6 2 3 3 3 2 2 2" xfId="48401" xr:uid="{00000000-0005-0000-0000-00005BBC0000}"/>
    <cellStyle name="20% - Accent1 6 2 3 3 3 2 3" xfId="48402" xr:uid="{00000000-0005-0000-0000-00005CBC0000}"/>
    <cellStyle name="20% - Accent1 6 2 3 3 3 3" xfId="48403" xr:uid="{00000000-0005-0000-0000-00005DBC0000}"/>
    <cellStyle name="20% - Accent1 6 2 3 3 3 3 2" xfId="48404" xr:uid="{00000000-0005-0000-0000-00005EBC0000}"/>
    <cellStyle name="20% - Accent1 6 2 3 3 3 4" xfId="48405" xr:uid="{00000000-0005-0000-0000-00005FBC0000}"/>
    <cellStyle name="20% - Accent1 6 2 3 3 4" xfId="48406" xr:uid="{00000000-0005-0000-0000-000060BC0000}"/>
    <cellStyle name="20% - Accent1 6 2 3 3 4 2" xfId="48407" xr:uid="{00000000-0005-0000-0000-000061BC0000}"/>
    <cellStyle name="20% - Accent1 6 2 3 3 4 2 2" xfId="48408" xr:uid="{00000000-0005-0000-0000-000062BC0000}"/>
    <cellStyle name="20% - Accent1 6 2 3 3 4 2 2 2" xfId="48409" xr:uid="{00000000-0005-0000-0000-000063BC0000}"/>
    <cellStyle name="20% - Accent1 6 2 3 3 4 2 3" xfId="48410" xr:uid="{00000000-0005-0000-0000-000064BC0000}"/>
    <cellStyle name="20% - Accent1 6 2 3 3 4 3" xfId="48411" xr:uid="{00000000-0005-0000-0000-000065BC0000}"/>
    <cellStyle name="20% - Accent1 6 2 3 3 4 3 2" xfId="48412" xr:uid="{00000000-0005-0000-0000-000066BC0000}"/>
    <cellStyle name="20% - Accent1 6 2 3 3 4 4" xfId="48413" xr:uid="{00000000-0005-0000-0000-000067BC0000}"/>
    <cellStyle name="20% - Accent1 6 2 3 3 5" xfId="48414" xr:uid="{00000000-0005-0000-0000-000068BC0000}"/>
    <cellStyle name="20% - Accent1 6 2 3 3 5 2" xfId="48415" xr:uid="{00000000-0005-0000-0000-000069BC0000}"/>
    <cellStyle name="20% - Accent1 6 2 3 3 5 2 2" xfId="48416" xr:uid="{00000000-0005-0000-0000-00006ABC0000}"/>
    <cellStyle name="20% - Accent1 6 2 3 3 5 3" xfId="48417" xr:uid="{00000000-0005-0000-0000-00006BBC0000}"/>
    <cellStyle name="20% - Accent1 6 2 3 3 6" xfId="48418" xr:uid="{00000000-0005-0000-0000-00006CBC0000}"/>
    <cellStyle name="20% - Accent1 6 2 3 3 6 2" xfId="48419" xr:uid="{00000000-0005-0000-0000-00006DBC0000}"/>
    <cellStyle name="20% - Accent1 6 2 3 3 6 2 2" xfId="48420" xr:uid="{00000000-0005-0000-0000-00006EBC0000}"/>
    <cellStyle name="20% - Accent1 6 2 3 3 6 3" xfId="48421" xr:uid="{00000000-0005-0000-0000-00006FBC0000}"/>
    <cellStyle name="20% - Accent1 6 2 3 3 7" xfId="48422" xr:uid="{00000000-0005-0000-0000-000070BC0000}"/>
    <cellStyle name="20% - Accent1 6 2 3 3 7 2" xfId="48423" xr:uid="{00000000-0005-0000-0000-000071BC0000}"/>
    <cellStyle name="20% - Accent1 6 2 3 3 8" xfId="48424" xr:uid="{00000000-0005-0000-0000-000072BC0000}"/>
    <cellStyle name="20% - Accent1 6 2 3 3 8 2" xfId="48425" xr:uid="{00000000-0005-0000-0000-000073BC0000}"/>
    <cellStyle name="20% - Accent1 6 2 3 3 9" xfId="48426" xr:uid="{00000000-0005-0000-0000-000074BC0000}"/>
    <cellStyle name="20% - Accent1 6 2 3 4" xfId="48427" xr:uid="{00000000-0005-0000-0000-000075BC0000}"/>
    <cellStyle name="20% - Accent1 6 2 3 4 2" xfId="48428" xr:uid="{00000000-0005-0000-0000-000076BC0000}"/>
    <cellStyle name="20% - Accent1 6 2 3 4 2 2" xfId="48429" xr:uid="{00000000-0005-0000-0000-000077BC0000}"/>
    <cellStyle name="20% - Accent1 6 2 3 4 2 2 2" xfId="48430" xr:uid="{00000000-0005-0000-0000-000078BC0000}"/>
    <cellStyle name="20% - Accent1 6 2 3 4 2 3" xfId="48431" xr:uid="{00000000-0005-0000-0000-000079BC0000}"/>
    <cellStyle name="20% - Accent1 6 2 3 4 3" xfId="48432" xr:uid="{00000000-0005-0000-0000-00007ABC0000}"/>
    <cellStyle name="20% - Accent1 6 2 3 4 3 2" xfId="48433" xr:uid="{00000000-0005-0000-0000-00007BBC0000}"/>
    <cellStyle name="20% - Accent1 6 2 3 4 4" xfId="48434" xr:uid="{00000000-0005-0000-0000-00007CBC0000}"/>
    <cellStyle name="20% - Accent1 6 2 3 5" xfId="48435" xr:uid="{00000000-0005-0000-0000-00007DBC0000}"/>
    <cellStyle name="20% - Accent1 6 2 3 5 2" xfId="48436" xr:uid="{00000000-0005-0000-0000-00007EBC0000}"/>
    <cellStyle name="20% - Accent1 6 2 3 5 2 2" xfId="48437" xr:uid="{00000000-0005-0000-0000-00007FBC0000}"/>
    <cellStyle name="20% - Accent1 6 2 3 5 2 2 2" xfId="48438" xr:uid="{00000000-0005-0000-0000-000080BC0000}"/>
    <cellStyle name="20% - Accent1 6 2 3 5 2 3" xfId="48439" xr:uid="{00000000-0005-0000-0000-000081BC0000}"/>
    <cellStyle name="20% - Accent1 6 2 3 5 3" xfId="48440" xr:uid="{00000000-0005-0000-0000-000082BC0000}"/>
    <cellStyle name="20% - Accent1 6 2 3 5 3 2" xfId="48441" xr:uid="{00000000-0005-0000-0000-000083BC0000}"/>
    <cellStyle name="20% - Accent1 6 2 3 5 4" xfId="48442" xr:uid="{00000000-0005-0000-0000-000084BC0000}"/>
    <cellStyle name="20% - Accent1 6 2 3 6" xfId="48443" xr:uid="{00000000-0005-0000-0000-000085BC0000}"/>
    <cellStyle name="20% - Accent1 6 2 3 6 2" xfId="48444" xr:uid="{00000000-0005-0000-0000-000086BC0000}"/>
    <cellStyle name="20% - Accent1 6 2 3 6 2 2" xfId="48445" xr:uid="{00000000-0005-0000-0000-000087BC0000}"/>
    <cellStyle name="20% - Accent1 6 2 3 6 2 2 2" xfId="48446" xr:uid="{00000000-0005-0000-0000-000088BC0000}"/>
    <cellStyle name="20% - Accent1 6 2 3 6 2 3" xfId="48447" xr:uid="{00000000-0005-0000-0000-000089BC0000}"/>
    <cellStyle name="20% - Accent1 6 2 3 6 3" xfId="48448" xr:uid="{00000000-0005-0000-0000-00008ABC0000}"/>
    <cellStyle name="20% - Accent1 6 2 3 6 3 2" xfId="48449" xr:uid="{00000000-0005-0000-0000-00008BBC0000}"/>
    <cellStyle name="20% - Accent1 6 2 3 6 4" xfId="48450" xr:uid="{00000000-0005-0000-0000-00008CBC0000}"/>
    <cellStyle name="20% - Accent1 6 2 3 7" xfId="48451" xr:uid="{00000000-0005-0000-0000-00008DBC0000}"/>
    <cellStyle name="20% - Accent1 6 2 3 7 2" xfId="48452" xr:uid="{00000000-0005-0000-0000-00008EBC0000}"/>
    <cellStyle name="20% - Accent1 6 2 3 7 2 2" xfId="48453" xr:uid="{00000000-0005-0000-0000-00008FBC0000}"/>
    <cellStyle name="20% - Accent1 6 2 3 7 3" xfId="48454" xr:uid="{00000000-0005-0000-0000-000090BC0000}"/>
    <cellStyle name="20% - Accent1 6 2 3 8" xfId="48455" xr:uid="{00000000-0005-0000-0000-000091BC0000}"/>
    <cellStyle name="20% - Accent1 6 2 3 8 2" xfId="48456" xr:uid="{00000000-0005-0000-0000-000092BC0000}"/>
    <cellStyle name="20% - Accent1 6 2 3 8 2 2" xfId="48457" xr:uid="{00000000-0005-0000-0000-000093BC0000}"/>
    <cellStyle name="20% - Accent1 6 2 3 8 3" xfId="48458" xr:uid="{00000000-0005-0000-0000-000094BC0000}"/>
    <cellStyle name="20% - Accent1 6 2 3 9" xfId="48459" xr:uid="{00000000-0005-0000-0000-000095BC0000}"/>
    <cellStyle name="20% - Accent1 6 2 3 9 2" xfId="48460" xr:uid="{00000000-0005-0000-0000-000096BC0000}"/>
    <cellStyle name="20% - Accent1 6 2 4" xfId="48461" xr:uid="{00000000-0005-0000-0000-000097BC0000}"/>
    <cellStyle name="20% - Accent1 6 2 4 10" xfId="48462" xr:uid="{00000000-0005-0000-0000-000098BC0000}"/>
    <cellStyle name="20% - Accent1 6 2 4 10 2" xfId="48463" xr:uid="{00000000-0005-0000-0000-000099BC0000}"/>
    <cellStyle name="20% - Accent1 6 2 4 11" xfId="48464" xr:uid="{00000000-0005-0000-0000-00009ABC0000}"/>
    <cellStyle name="20% - Accent1 6 2 4 2" xfId="48465" xr:uid="{00000000-0005-0000-0000-00009BBC0000}"/>
    <cellStyle name="20% - Accent1 6 2 4 2 2" xfId="48466" xr:uid="{00000000-0005-0000-0000-00009CBC0000}"/>
    <cellStyle name="20% - Accent1 6 2 4 2 2 2" xfId="48467" xr:uid="{00000000-0005-0000-0000-00009DBC0000}"/>
    <cellStyle name="20% - Accent1 6 2 4 2 2 2 2" xfId="48468" xr:uid="{00000000-0005-0000-0000-00009EBC0000}"/>
    <cellStyle name="20% - Accent1 6 2 4 2 2 2 2 2" xfId="48469" xr:uid="{00000000-0005-0000-0000-00009FBC0000}"/>
    <cellStyle name="20% - Accent1 6 2 4 2 2 2 3" xfId="48470" xr:uid="{00000000-0005-0000-0000-0000A0BC0000}"/>
    <cellStyle name="20% - Accent1 6 2 4 2 2 3" xfId="48471" xr:uid="{00000000-0005-0000-0000-0000A1BC0000}"/>
    <cellStyle name="20% - Accent1 6 2 4 2 2 3 2" xfId="48472" xr:uid="{00000000-0005-0000-0000-0000A2BC0000}"/>
    <cellStyle name="20% - Accent1 6 2 4 2 2 4" xfId="48473" xr:uid="{00000000-0005-0000-0000-0000A3BC0000}"/>
    <cellStyle name="20% - Accent1 6 2 4 2 3" xfId="48474" xr:uid="{00000000-0005-0000-0000-0000A4BC0000}"/>
    <cellStyle name="20% - Accent1 6 2 4 2 3 2" xfId="48475" xr:uid="{00000000-0005-0000-0000-0000A5BC0000}"/>
    <cellStyle name="20% - Accent1 6 2 4 2 3 2 2" xfId="48476" xr:uid="{00000000-0005-0000-0000-0000A6BC0000}"/>
    <cellStyle name="20% - Accent1 6 2 4 2 3 2 2 2" xfId="48477" xr:uid="{00000000-0005-0000-0000-0000A7BC0000}"/>
    <cellStyle name="20% - Accent1 6 2 4 2 3 2 3" xfId="48478" xr:uid="{00000000-0005-0000-0000-0000A8BC0000}"/>
    <cellStyle name="20% - Accent1 6 2 4 2 3 3" xfId="48479" xr:uid="{00000000-0005-0000-0000-0000A9BC0000}"/>
    <cellStyle name="20% - Accent1 6 2 4 2 3 3 2" xfId="48480" xr:uid="{00000000-0005-0000-0000-0000AABC0000}"/>
    <cellStyle name="20% - Accent1 6 2 4 2 3 4" xfId="48481" xr:uid="{00000000-0005-0000-0000-0000ABBC0000}"/>
    <cellStyle name="20% - Accent1 6 2 4 2 4" xfId="48482" xr:uid="{00000000-0005-0000-0000-0000ACBC0000}"/>
    <cellStyle name="20% - Accent1 6 2 4 2 4 2" xfId="48483" xr:uid="{00000000-0005-0000-0000-0000ADBC0000}"/>
    <cellStyle name="20% - Accent1 6 2 4 2 4 2 2" xfId="48484" xr:uid="{00000000-0005-0000-0000-0000AEBC0000}"/>
    <cellStyle name="20% - Accent1 6 2 4 2 4 2 2 2" xfId="48485" xr:uid="{00000000-0005-0000-0000-0000AFBC0000}"/>
    <cellStyle name="20% - Accent1 6 2 4 2 4 2 3" xfId="48486" xr:uid="{00000000-0005-0000-0000-0000B0BC0000}"/>
    <cellStyle name="20% - Accent1 6 2 4 2 4 3" xfId="48487" xr:uid="{00000000-0005-0000-0000-0000B1BC0000}"/>
    <cellStyle name="20% - Accent1 6 2 4 2 4 3 2" xfId="48488" xr:uid="{00000000-0005-0000-0000-0000B2BC0000}"/>
    <cellStyle name="20% - Accent1 6 2 4 2 4 4" xfId="48489" xr:uid="{00000000-0005-0000-0000-0000B3BC0000}"/>
    <cellStyle name="20% - Accent1 6 2 4 2 5" xfId="48490" xr:uid="{00000000-0005-0000-0000-0000B4BC0000}"/>
    <cellStyle name="20% - Accent1 6 2 4 2 5 2" xfId="48491" xr:uid="{00000000-0005-0000-0000-0000B5BC0000}"/>
    <cellStyle name="20% - Accent1 6 2 4 2 5 2 2" xfId="48492" xr:uid="{00000000-0005-0000-0000-0000B6BC0000}"/>
    <cellStyle name="20% - Accent1 6 2 4 2 5 3" xfId="48493" xr:uid="{00000000-0005-0000-0000-0000B7BC0000}"/>
    <cellStyle name="20% - Accent1 6 2 4 2 6" xfId="48494" xr:uid="{00000000-0005-0000-0000-0000B8BC0000}"/>
    <cellStyle name="20% - Accent1 6 2 4 2 6 2" xfId="48495" xr:uid="{00000000-0005-0000-0000-0000B9BC0000}"/>
    <cellStyle name="20% - Accent1 6 2 4 2 6 2 2" xfId="48496" xr:uid="{00000000-0005-0000-0000-0000BABC0000}"/>
    <cellStyle name="20% - Accent1 6 2 4 2 6 3" xfId="48497" xr:uid="{00000000-0005-0000-0000-0000BBBC0000}"/>
    <cellStyle name="20% - Accent1 6 2 4 2 7" xfId="48498" xr:uid="{00000000-0005-0000-0000-0000BCBC0000}"/>
    <cellStyle name="20% - Accent1 6 2 4 2 7 2" xfId="48499" xr:uid="{00000000-0005-0000-0000-0000BDBC0000}"/>
    <cellStyle name="20% - Accent1 6 2 4 2 8" xfId="48500" xr:uid="{00000000-0005-0000-0000-0000BEBC0000}"/>
    <cellStyle name="20% - Accent1 6 2 4 2 8 2" xfId="48501" xr:uid="{00000000-0005-0000-0000-0000BFBC0000}"/>
    <cellStyle name="20% - Accent1 6 2 4 2 9" xfId="48502" xr:uid="{00000000-0005-0000-0000-0000C0BC0000}"/>
    <cellStyle name="20% - Accent1 6 2 4 3" xfId="48503" xr:uid="{00000000-0005-0000-0000-0000C1BC0000}"/>
    <cellStyle name="20% - Accent1 6 2 4 3 2" xfId="48504" xr:uid="{00000000-0005-0000-0000-0000C2BC0000}"/>
    <cellStyle name="20% - Accent1 6 2 4 3 2 2" xfId="48505" xr:uid="{00000000-0005-0000-0000-0000C3BC0000}"/>
    <cellStyle name="20% - Accent1 6 2 4 3 2 2 2" xfId="48506" xr:uid="{00000000-0005-0000-0000-0000C4BC0000}"/>
    <cellStyle name="20% - Accent1 6 2 4 3 2 2 2 2" xfId="48507" xr:uid="{00000000-0005-0000-0000-0000C5BC0000}"/>
    <cellStyle name="20% - Accent1 6 2 4 3 2 2 3" xfId="48508" xr:uid="{00000000-0005-0000-0000-0000C6BC0000}"/>
    <cellStyle name="20% - Accent1 6 2 4 3 2 3" xfId="48509" xr:uid="{00000000-0005-0000-0000-0000C7BC0000}"/>
    <cellStyle name="20% - Accent1 6 2 4 3 2 3 2" xfId="48510" xr:uid="{00000000-0005-0000-0000-0000C8BC0000}"/>
    <cellStyle name="20% - Accent1 6 2 4 3 2 4" xfId="48511" xr:uid="{00000000-0005-0000-0000-0000C9BC0000}"/>
    <cellStyle name="20% - Accent1 6 2 4 3 3" xfId="48512" xr:uid="{00000000-0005-0000-0000-0000CABC0000}"/>
    <cellStyle name="20% - Accent1 6 2 4 3 3 2" xfId="48513" xr:uid="{00000000-0005-0000-0000-0000CBBC0000}"/>
    <cellStyle name="20% - Accent1 6 2 4 3 3 2 2" xfId="48514" xr:uid="{00000000-0005-0000-0000-0000CCBC0000}"/>
    <cellStyle name="20% - Accent1 6 2 4 3 3 2 2 2" xfId="48515" xr:uid="{00000000-0005-0000-0000-0000CDBC0000}"/>
    <cellStyle name="20% - Accent1 6 2 4 3 3 2 3" xfId="48516" xr:uid="{00000000-0005-0000-0000-0000CEBC0000}"/>
    <cellStyle name="20% - Accent1 6 2 4 3 3 3" xfId="48517" xr:uid="{00000000-0005-0000-0000-0000CFBC0000}"/>
    <cellStyle name="20% - Accent1 6 2 4 3 3 3 2" xfId="48518" xr:uid="{00000000-0005-0000-0000-0000D0BC0000}"/>
    <cellStyle name="20% - Accent1 6 2 4 3 3 4" xfId="48519" xr:uid="{00000000-0005-0000-0000-0000D1BC0000}"/>
    <cellStyle name="20% - Accent1 6 2 4 3 4" xfId="48520" xr:uid="{00000000-0005-0000-0000-0000D2BC0000}"/>
    <cellStyle name="20% - Accent1 6 2 4 3 4 2" xfId="48521" xr:uid="{00000000-0005-0000-0000-0000D3BC0000}"/>
    <cellStyle name="20% - Accent1 6 2 4 3 4 2 2" xfId="48522" xr:uid="{00000000-0005-0000-0000-0000D4BC0000}"/>
    <cellStyle name="20% - Accent1 6 2 4 3 4 2 2 2" xfId="48523" xr:uid="{00000000-0005-0000-0000-0000D5BC0000}"/>
    <cellStyle name="20% - Accent1 6 2 4 3 4 2 3" xfId="48524" xr:uid="{00000000-0005-0000-0000-0000D6BC0000}"/>
    <cellStyle name="20% - Accent1 6 2 4 3 4 3" xfId="48525" xr:uid="{00000000-0005-0000-0000-0000D7BC0000}"/>
    <cellStyle name="20% - Accent1 6 2 4 3 4 3 2" xfId="48526" xr:uid="{00000000-0005-0000-0000-0000D8BC0000}"/>
    <cellStyle name="20% - Accent1 6 2 4 3 4 4" xfId="48527" xr:uid="{00000000-0005-0000-0000-0000D9BC0000}"/>
    <cellStyle name="20% - Accent1 6 2 4 3 5" xfId="48528" xr:uid="{00000000-0005-0000-0000-0000DABC0000}"/>
    <cellStyle name="20% - Accent1 6 2 4 3 5 2" xfId="48529" xr:uid="{00000000-0005-0000-0000-0000DBBC0000}"/>
    <cellStyle name="20% - Accent1 6 2 4 3 5 2 2" xfId="48530" xr:uid="{00000000-0005-0000-0000-0000DCBC0000}"/>
    <cellStyle name="20% - Accent1 6 2 4 3 5 3" xfId="48531" xr:uid="{00000000-0005-0000-0000-0000DDBC0000}"/>
    <cellStyle name="20% - Accent1 6 2 4 3 6" xfId="48532" xr:uid="{00000000-0005-0000-0000-0000DEBC0000}"/>
    <cellStyle name="20% - Accent1 6 2 4 3 6 2" xfId="48533" xr:uid="{00000000-0005-0000-0000-0000DFBC0000}"/>
    <cellStyle name="20% - Accent1 6 2 4 3 6 2 2" xfId="48534" xr:uid="{00000000-0005-0000-0000-0000E0BC0000}"/>
    <cellStyle name="20% - Accent1 6 2 4 3 6 3" xfId="48535" xr:uid="{00000000-0005-0000-0000-0000E1BC0000}"/>
    <cellStyle name="20% - Accent1 6 2 4 3 7" xfId="48536" xr:uid="{00000000-0005-0000-0000-0000E2BC0000}"/>
    <cellStyle name="20% - Accent1 6 2 4 3 7 2" xfId="48537" xr:uid="{00000000-0005-0000-0000-0000E3BC0000}"/>
    <cellStyle name="20% - Accent1 6 2 4 3 8" xfId="48538" xr:uid="{00000000-0005-0000-0000-0000E4BC0000}"/>
    <cellStyle name="20% - Accent1 6 2 4 3 8 2" xfId="48539" xr:uid="{00000000-0005-0000-0000-0000E5BC0000}"/>
    <cellStyle name="20% - Accent1 6 2 4 3 9" xfId="48540" xr:uid="{00000000-0005-0000-0000-0000E6BC0000}"/>
    <cellStyle name="20% - Accent1 6 2 4 4" xfId="48541" xr:uid="{00000000-0005-0000-0000-0000E7BC0000}"/>
    <cellStyle name="20% - Accent1 6 2 4 4 2" xfId="48542" xr:uid="{00000000-0005-0000-0000-0000E8BC0000}"/>
    <cellStyle name="20% - Accent1 6 2 4 4 2 2" xfId="48543" xr:uid="{00000000-0005-0000-0000-0000E9BC0000}"/>
    <cellStyle name="20% - Accent1 6 2 4 4 2 2 2" xfId="48544" xr:uid="{00000000-0005-0000-0000-0000EABC0000}"/>
    <cellStyle name="20% - Accent1 6 2 4 4 2 3" xfId="48545" xr:uid="{00000000-0005-0000-0000-0000EBBC0000}"/>
    <cellStyle name="20% - Accent1 6 2 4 4 3" xfId="48546" xr:uid="{00000000-0005-0000-0000-0000ECBC0000}"/>
    <cellStyle name="20% - Accent1 6 2 4 4 3 2" xfId="48547" xr:uid="{00000000-0005-0000-0000-0000EDBC0000}"/>
    <cellStyle name="20% - Accent1 6 2 4 4 4" xfId="48548" xr:uid="{00000000-0005-0000-0000-0000EEBC0000}"/>
    <cellStyle name="20% - Accent1 6 2 4 5" xfId="48549" xr:uid="{00000000-0005-0000-0000-0000EFBC0000}"/>
    <cellStyle name="20% - Accent1 6 2 4 5 2" xfId="48550" xr:uid="{00000000-0005-0000-0000-0000F0BC0000}"/>
    <cellStyle name="20% - Accent1 6 2 4 5 2 2" xfId="48551" xr:uid="{00000000-0005-0000-0000-0000F1BC0000}"/>
    <cellStyle name="20% - Accent1 6 2 4 5 2 2 2" xfId="48552" xr:uid="{00000000-0005-0000-0000-0000F2BC0000}"/>
    <cellStyle name="20% - Accent1 6 2 4 5 2 3" xfId="48553" xr:uid="{00000000-0005-0000-0000-0000F3BC0000}"/>
    <cellStyle name="20% - Accent1 6 2 4 5 3" xfId="48554" xr:uid="{00000000-0005-0000-0000-0000F4BC0000}"/>
    <cellStyle name="20% - Accent1 6 2 4 5 3 2" xfId="48555" xr:uid="{00000000-0005-0000-0000-0000F5BC0000}"/>
    <cellStyle name="20% - Accent1 6 2 4 5 4" xfId="48556" xr:uid="{00000000-0005-0000-0000-0000F6BC0000}"/>
    <cellStyle name="20% - Accent1 6 2 4 6" xfId="48557" xr:uid="{00000000-0005-0000-0000-0000F7BC0000}"/>
    <cellStyle name="20% - Accent1 6 2 4 6 2" xfId="48558" xr:uid="{00000000-0005-0000-0000-0000F8BC0000}"/>
    <cellStyle name="20% - Accent1 6 2 4 6 2 2" xfId="48559" xr:uid="{00000000-0005-0000-0000-0000F9BC0000}"/>
    <cellStyle name="20% - Accent1 6 2 4 6 2 2 2" xfId="48560" xr:uid="{00000000-0005-0000-0000-0000FABC0000}"/>
    <cellStyle name="20% - Accent1 6 2 4 6 2 3" xfId="48561" xr:uid="{00000000-0005-0000-0000-0000FBBC0000}"/>
    <cellStyle name="20% - Accent1 6 2 4 6 3" xfId="48562" xr:uid="{00000000-0005-0000-0000-0000FCBC0000}"/>
    <cellStyle name="20% - Accent1 6 2 4 6 3 2" xfId="48563" xr:uid="{00000000-0005-0000-0000-0000FDBC0000}"/>
    <cellStyle name="20% - Accent1 6 2 4 6 4" xfId="48564" xr:uid="{00000000-0005-0000-0000-0000FEBC0000}"/>
    <cellStyle name="20% - Accent1 6 2 4 7" xfId="48565" xr:uid="{00000000-0005-0000-0000-0000FFBC0000}"/>
    <cellStyle name="20% - Accent1 6 2 4 7 2" xfId="48566" xr:uid="{00000000-0005-0000-0000-000000BD0000}"/>
    <cellStyle name="20% - Accent1 6 2 4 7 2 2" xfId="48567" xr:uid="{00000000-0005-0000-0000-000001BD0000}"/>
    <cellStyle name="20% - Accent1 6 2 4 7 3" xfId="48568" xr:uid="{00000000-0005-0000-0000-000002BD0000}"/>
    <cellStyle name="20% - Accent1 6 2 4 8" xfId="48569" xr:uid="{00000000-0005-0000-0000-000003BD0000}"/>
    <cellStyle name="20% - Accent1 6 2 4 8 2" xfId="48570" xr:uid="{00000000-0005-0000-0000-000004BD0000}"/>
    <cellStyle name="20% - Accent1 6 2 4 8 2 2" xfId="48571" xr:uid="{00000000-0005-0000-0000-000005BD0000}"/>
    <cellStyle name="20% - Accent1 6 2 4 8 3" xfId="48572" xr:uid="{00000000-0005-0000-0000-000006BD0000}"/>
    <cellStyle name="20% - Accent1 6 2 4 9" xfId="48573" xr:uid="{00000000-0005-0000-0000-000007BD0000}"/>
    <cellStyle name="20% - Accent1 6 2 4 9 2" xfId="48574" xr:uid="{00000000-0005-0000-0000-000008BD0000}"/>
    <cellStyle name="20% - Accent1 6 2 5" xfId="48575" xr:uid="{00000000-0005-0000-0000-000009BD0000}"/>
    <cellStyle name="20% - Accent1 6 2 5 10" xfId="48576" xr:uid="{00000000-0005-0000-0000-00000ABD0000}"/>
    <cellStyle name="20% - Accent1 6 2 5 10 2" xfId="48577" xr:uid="{00000000-0005-0000-0000-00000BBD0000}"/>
    <cellStyle name="20% - Accent1 6 2 5 11" xfId="48578" xr:uid="{00000000-0005-0000-0000-00000CBD0000}"/>
    <cellStyle name="20% - Accent1 6 2 5 2" xfId="48579" xr:uid="{00000000-0005-0000-0000-00000DBD0000}"/>
    <cellStyle name="20% - Accent1 6 2 5 2 2" xfId="48580" xr:uid="{00000000-0005-0000-0000-00000EBD0000}"/>
    <cellStyle name="20% - Accent1 6 2 5 2 2 2" xfId="48581" xr:uid="{00000000-0005-0000-0000-00000FBD0000}"/>
    <cellStyle name="20% - Accent1 6 2 5 2 2 2 2" xfId="48582" xr:uid="{00000000-0005-0000-0000-000010BD0000}"/>
    <cellStyle name="20% - Accent1 6 2 5 2 2 2 2 2" xfId="48583" xr:uid="{00000000-0005-0000-0000-000011BD0000}"/>
    <cellStyle name="20% - Accent1 6 2 5 2 2 2 3" xfId="48584" xr:uid="{00000000-0005-0000-0000-000012BD0000}"/>
    <cellStyle name="20% - Accent1 6 2 5 2 2 3" xfId="48585" xr:uid="{00000000-0005-0000-0000-000013BD0000}"/>
    <cellStyle name="20% - Accent1 6 2 5 2 2 3 2" xfId="48586" xr:uid="{00000000-0005-0000-0000-000014BD0000}"/>
    <cellStyle name="20% - Accent1 6 2 5 2 2 4" xfId="48587" xr:uid="{00000000-0005-0000-0000-000015BD0000}"/>
    <cellStyle name="20% - Accent1 6 2 5 2 3" xfId="48588" xr:uid="{00000000-0005-0000-0000-000016BD0000}"/>
    <cellStyle name="20% - Accent1 6 2 5 2 3 2" xfId="48589" xr:uid="{00000000-0005-0000-0000-000017BD0000}"/>
    <cellStyle name="20% - Accent1 6 2 5 2 3 2 2" xfId="48590" xr:uid="{00000000-0005-0000-0000-000018BD0000}"/>
    <cellStyle name="20% - Accent1 6 2 5 2 3 2 2 2" xfId="48591" xr:uid="{00000000-0005-0000-0000-000019BD0000}"/>
    <cellStyle name="20% - Accent1 6 2 5 2 3 2 3" xfId="48592" xr:uid="{00000000-0005-0000-0000-00001ABD0000}"/>
    <cellStyle name="20% - Accent1 6 2 5 2 3 3" xfId="48593" xr:uid="{00000000-0005-0000-0000-00001BBD0000}"/>
    <cellStyle name="20% - Accent1 6 2 5 2 3 3 2" xfId="48594" xr:uid="{00000000-0005-0000-0000-00001CBD0000}"/>
    <cellStyle name="20% - Accent1 6 2 5 2 3 4" xfId="48595" xr:uid="{00000000-0005-0000-0000-00001DBD0000}"/>
    <cellStyle name="20% - Accent1 6 2 5 2 4" xfId="48596" xr:uid="{00000000-0005-0000-0000-00001EBD0000}"/>
    <cellStyle name="20% - Accent1 6 2 5 2 4 2" xfId="48597" xr:uid="{00000000-0005-0000-0000-00001FBD0000}"/>
    <cellStyle name="20% - Accent1 6 2 5 2 4 2 2" xfId="48598" xr:uid="{00000000-0005-0000-0000-000020BD0000}"/>
    <cellStyle name="20% - Accent1 6 2 5 2 4 2 2 2" xfId="48599" xr:uid="{00000000-0005-0000-0000-000021BD0000}"/>
    <cellStyle name="20% - Accent1 6 2 5 2 4 2 3" xfId="48600" xr:uid="{00000000-0005-0000-0000-000022BD0000}"/>
    <cellStyle name="20% - Accent1 6 2 5 2 4 3" xfId="48601" xr:uid="{00000000-0005-0000-0000-000023BD0000}"/>
    <cellStyle name="20% - Accent1 6 2 5 2 4 3 2" xfId="48602" xr:uid="{00000000-0005-0000-0000-000024BD0000}"/>
    <cellStyle name="20% - Accent1 6 2 5 2 4 4" xfId="48603" xr:uid="{00000000-0005-0000-0000-000025BD0000}"/>
    <cellStyle name="20% - Accent1 6 2 5 2 5" xfId="48604" xr:uid="{00000000-0005-0000-0000-000026BD0000}"/>
    <cellStyle name="20% - Accent1 6 2 5 2 5 2" xfId="48605" xr:uid="{00000000-0005-0000-0000-000027BD0000}"/>
    <cellStyle name="20% - Accent1 6 2 5 2 5 2 2" xfId="48606" xr:uid="{00000000-0005-0000-0000-000028BD0000}"/>
    <cellStyle name="20% - Accent1 6 2 5 2 5 3" xfId="48607" xr:uid="{00000000-0005-0000-0000-000029BD0000}"/>
    <cellStyle name="20% - Accent1 6 2 5 2 6" xfId="48608" xr:uid="{00000000-0005-0000-0000-00002ABD0000}"/>
    <cellStyle name="20% - Accent1 6 2 5 2 6 2" xfId="48609" xr:uid="{00000000-0005-0000-0000-00002BBD0000}"/>
    <cellStyle name="20% - Accent1 6 2 5 2 6 2 2" xfId="48610" xr:uid="{00000000-0005-0000-0000-00002CBD0000}"/>
    <cellStyle name="20% - Accent1 6 2 5 2 6 3" xfId="48611" xr:uid="{00000000-0005-0000-0000-00002DBD0000}"/>
    <cellStyle name="20% - Accent1 6 2 5 2 7" xfId="48612" xr:uid="{00000000-0005-0000-0000-00002EBD0000}"/>
    <cellStyle name="20% - Accent1 6 2 5 2 7 2" xfId="48613" xr:uid="{00000000-0005-0000-0000-00002FBD0000}"/>
    <cellStyle name="20% - Accent1 6 2 5 2 8" xfId="48614" xr:uid="{00000000-0005-0000-0000-000030BD0000}"/>
    <cellStyle name="20% - Accent1 6 2 5 2 8 2" xfId="48615" xr:uid="{00000000-0005-0000-0000-000031BD0000}"/>
    <cellStyle name="20% - Accent1 6 2 5 2 9" xfId="48616" xr:uid="{00000000-0005-0000-0000-000032BD0000}"/>
    <cellStyle name="20% - Accent1 6 2 5 3" xfId="48617" xr:uid="{00000000-0005-0000-0000-000033BD0000}"/>
    <cellStyle name="20% - Accent1 6 2 5 3 2" xfId="48618" xr:uid="{00000000-0005-0000-0000-000034BD0000}"/>
    <cellStyle name="20% - Accent1 6 2 5 3 2 2" xfId="48619" xr:uid="{00000000-0005-0000-0000-000035BD0000}"/>
    <cellStyle name="20% - Accent1 6 2 5 3 2 2 2" xfId="48620" xr:uid="{00000000-0005-0000-0000-000036BD0000}"/>
    <cellStyle name="20% - Accent1 6 2 5 3 2 2 2 2" xfId="48621" xr:uid="{00000000-0005-0000-0000-000037BD0000}"/>
    <cellStyle name="20% - Accent1 6 2 5 3 2 2 3" xfId="48622" xr:uid="{00000000-0005-0000-0000-000038BD0000}"/>
    <cellStyle name="20% - Accent1 6 2 5 3 2 3" xfId="48623" xr:uid="{00000000-0005-0000-0000-000039BD0000}"/>
    <cellStyle name="20% - Accent1 6 2 5 3 2 3 2" xfId="48624" xr:uid="{00000000-0005-0000-0000-00003ABD0000}"/>
    <cellStyle name="20% - Accent1 6 2 5 3 2 4" xfId="48625" xr:uid="{00000000-0005-0000-0000-00003BBD0000}"/>
    <cellStyle name="20% - Accent1 6 2 5 3 3" xfId="48626" xr:uid="{00000000-0005-0000-0000-00003CBD0000}"/>
    <cellStyle name="20% - Accent1 6 2 5 3 3 2" xfId="48627" xr:uid="{00000000-0005-0000-0000-00003DBD0000}"/>
    <cellStyle name="20% - Accent1 6 2 5 3 3 2 2" xfId="48628" xr:uid="{00000000-0005-0000-0000-00003EBD0000}"/>
    <cellStyle name="20% - Accent1 6 2 5 3 3 2 2 2" xfId="48629" xr:uid="{00000000-0005-0000-0000-00003FBD0000}"/>
    <cellStyle name="20% - Accent1 6 2 5 3 3 2 3" xfId="48630" xr:uid="{00000000-0005-0000-0000-000040BD0000}"/>
    <cellStyle name="20% - Accent1 6 2 5 3 3 3" xfId="48631" xr:uid="{00000000-0005-0000-0000-000041BD0000}"/>
    <cellStyle name="20% - Accent1 6 2 5 3 3 3 2" xfId="48632" xr:uid="{00000000-0005-0000-0000-000042BD0000}"/>
    <cellStyle name="20% - Accent1 6 2 5 3 3 4" xfId="48633" xr:uid="{00000000-0005-0000-0000-000043BD0000}"/>
    <cellStyle name="20% - Accent1 6 2 5 3 4" xfId="48634" xr:uid="{00000000-0005-0000-0000-000044BD0000}"/>
    <cellStyle name="20% - Accent1 6 2 5 3 4 2" xfId="48635" xr:uid="{00000000-0005-0000-0000-000045BD0000}"/>
    <cellStyle name="20% - Accent1 6 2 5 3 4 2 2" xfId="48636" xr:uid="{00000000-0005-0000-0000-000046BD0000}"/>
    <cellStyle name="20% - Accent1 6 2 5 3 4 2 2 2" xfId="48637" xr:uid="{00000000-0005-0000-0000-000047BD0000}"/>
    <cellStyle name="20% - Accent1 6 2 5 3 4 2 3" xfId="48638" xr:uid="{00000000-0005-0000-0000-000048BD0000}"/>
    <cellStyle name="20% - Accent1 6 2 5 3 4 3" xfId="48639" xr:uid="{00000000-0005-0000-0000-000049BD0000}"/>
    <cellStyle name="20% - Accent1 6 2 5 3 4 3 2" xfId="48640" xr:uid="{00000000-0005-0000-0000-00004ABD0000}"/>
    <cellStyle name="20% - Accent1 6 2 5 3 4 4" xfId="48641" xr:uid="{00000000-0005-0000-0000-00004BBD0000}"/>
    <cellStyle name="20% - Accent1 6 2 5 3 5" xfId="48642" xr:uid="{00000000-0005-0000-0000-00004CBD0000}"/>
    <cellStyle name="20% - Accent1 6 2 5 3 5 2" xfId="48643" xr:uid="{00000000-0005-0000-0000-00004DBD0000}"/>
    <cellStyle name="20% - Accent1 6 2 5 3 5 2 2" xfId="48644" xr:uid="{00000000-0005-0000-0000-00004EBD0000}"/>
    <cellStyle name="20% - Accent1 6 2 5 3 5 3" xfId="48645" xr:uid="{00000000-0005-0000-0000-00004FBD0000}"/>
    <cellStyle name="20% - Accent1 6 2 5 3 6" xfId="48646" xr:uid="{00000000-0005-0000-0000-000050BD0000}"/>
    <cellStyle name="20% - Accent1 6 2 5 3 6 2" xfId="48647" xr:uid="{00000000-0005-0000-0000-000051BD0000}"/>
    <cellStyle name="20% - Accent1 6 2 5 3 6 2 2" xfId="48648" xr:uid="{00000000-0005-0000-0000-000052BD0000}"/>
    <cellStyle name="20% - Accent1 6 2 5 3 6 3" xfId="48649" xr:uid="{00000000-0005-0000-0000-000053BD0000}"/>
    <cellStyle name="20% - Accent1 6 2 5 3 7" xfId="48650" xr:uid="{00000000-0005-0000-0000-000054BD0000}"/>
    <cellStyle name="20% - Accent1 6 2 5 3 7 2" xfId="48651" xr:uid="{00000000-0005-0000-0000-000055BD0000}"/>
    <cellStyle name="20% - Accent1 6 2 5 3 8" xfId="48652" xr:uid="{00000000-0005-0000-0000-000056BD0000}"/>
    <cellStyle name="20% - Accent1 6 2 5 3 8 2" xfId="48653" xr:uid="{00000000-0005-0000-0000-000057BD0000}"/>
    <cellStyle name="20% - Accent1 6 2 5 3 9" xfId="48654" xr:uid="{00000000-0005-0000-0000-000058BD0000}"/>
    <cellStyle name="20% - Accent1 6 2 5 4" xfId="48655" xr:uid="{00000000-0005-0000-0000-000059BD0000}"/>
    <cellStyle name="20% - Accent1 6 2 5 4 2" xfId="48656" xr:uid="{00000000-0005-0000-0000-00005ABD0000}"/>
    <cellStyle name="20% - Accent1 6 2 5 4 2 2" xfId="48657" xr:uid="{00000000-0005-0000-0000-00005BBD0000}"/>
    <cellStyle name="20% - Accent1 6 2 5 4 2 2 2" xfId="48658" xr:uid="{00000000-0005-0000-0000-00005CBD0000}"/>
    <cellStyle name="20% - Accent1 6 2 5 4 2 3" xfId="48659" xr:uid="{00000000-0005-0000-0000-00005DBD0000}"/>
    <cellStyle name="20% - Accent1 6 2 5 4 3" xfId="48660" xr:uid="{00000000-0005-0000-0000-00005EBD0000}"/>
    <cellStyle name="20% - Accent1 6 2 5 4 3 2" xfId="48661" xr:uid="{00000000-0005-0000-0000-00005FBD0000}"/>
    <cellStyle name="20% - Accent1 6 2 5 4 4" xfId="48662" xr:uid="{00000000-0005-0000-0000-000060BD0000}"/>
    <cellStyle name="20% - Accent1 6 2 5 5" xfId="48663" xr:uid="{00000000-0005-0000-0000-000061BD0000}"/>
    <cellStyle name="20% - Accent1 6 2 5 5 2" xfId="48664" xr:uid="{00000000-0005-0000-0000-000062BD0000}"/>
    <cellStyle name="20% - Accent1 6 2 5 5 2 2" xfId="48665" xr:uid="{00000000-0005-0000-0000-000063BD0000}"/>
    <cellStyle name="20% - Accent1 6 2 5 5 2 2 2" xfId="48666" xr:uid="{00000000-0005-0000-0000-000064BD0000}"/>
    <cellStyle name="20% - Accent1 6 2 5 5 2 3" xfId="48667" xr:uid="{00000000-0005-0000-0000-000065BD0000}"/>
    <cellStyle name="20% - Accent1 6 2 5 5 3" xfId="48668" xr:uid="{00000000-0005-0000-0000-000066BD0000}"/>
    <cellStyle name="20% - Accent1 6 2 5 5 3 2" xfId="48669" xr:uid="{00000000-0005-0000-0000-000067BD0000}"/>
    <cellStyle name="20% - Accent1 6 2 5 5 4" xfId="48670" xr:uid="{00000000-0005-0000-0000-000068BD0000}"/>
    <cellStyle name="20% - Accent1 6 2 5 6" xfId="48671" xr:uid="{00000000-0005-0000-0000-000069BD0000}"/>
    <cellStyle name="20% - Accent1 6 2 5 6 2" xfId="48672" xr:uid="{00000000-0005-0000-0000-00006ABD0000}"/>
    <cellStyle name="20% - Accent1 6 2 5 6 2 2" xfId="48673" xr:uid="{00000000-0005-0000-0000-00006BBD0000}"/>
    <cellStyle name="20% - Accent1 6 2 5 6 2 2 2" xfId="48674" xr:uid="{00000000-0005-0000-0000-00006CBD0000}"/>
    <cellStyle name="20% - Accent1 6 2 5 6 2 3" xfId="48675" xr:uid="{00000000-0005-0000-0000-00006DBD0000}"/>
    <cellStyle name="20% - Accent1 6 2 5 6 3" xfId="48676" xr:uid="{00000000-0005-0000-0000-00006EBD0000}"/>
    <cellStyle name="20% - Accent1 6 2 5 6 3 2" xfId="48677" xr:uid="{00000000-0005-0000-0000-00006FBD0000}"/>
    <cellStyle name="20% - Accent1 6 2 5 6 4" xfId="48678" xr:uid="{00000000-0005-0000-0000-000070BD0000}"/>
    <cellStyle name="20% - Accent1 6 2 5 7" xfId="48679" xr:uid="{00000000-0005-0000-0000-000071BD0000}"/>
    <cellStyle name="20% - Accent1 6 2 5 7 2" xfId="48680" xr:uid="{00000000-0005-0000-0000-000072BD0000}"/>
    <cellStyle name="20% - Accent1 6 2 5 7 2 2" xfId="48681" xr:uid="{00000000-0005-0000-0000-000073BD0000}"/>
    <cellStyle name="20% - Accent1 6 2 5 7 3" xfId="48682" xr:uid="{00000000-0005-0000-0000-000074BD0000}"/>
    <cellStyle name="20% - Accent1 6 2 5 8" xfId="48683" xr:uid="{00000000-0005-0000-0000-000075BD0000}"/>
    <cellStyle name="20% - Accent1 6 2 5 8 2" xfId="48684" xr:uid="{00000000-0005-0000-0000-000076BD0000}"/>
    <cellStyle name="20% - Accent1 6 2 5 8 2 2" xfId="48685" xr:uid="{00000000-0005-0000-0000-000077BD0000}"/>
    <cellStyle name="20% - Accent1 6 2 5 8 3" xfId="48686" xr:uid="{00000000-0005-0000-0000-000078BD0000}"/>
    <cellStyle name="20% - Accent1 6 2 5 9" xfId="48687" xr:uid="{00000000-0005-0000-0000-000079BD0000}"/>
    <cellStyle name="20% - Accent1 6 2 5 9 2" xfId="48688" xr:uid="{00000000-0005-0000-0000-00007ABD0000}"/>
    <cellStyle name="20% - Accent1 6 2 6" xfId="48689" xr:uid="{00000000-0005-0000-0000-00007BBD0000}"/>
    <cellStyle name="20% - Accent1 6 2 6 2" xfId="48690" xr:uid="{00000000-0005-0000-0000-00007CBD0000}"/>
    <cellStyle name="20% - Accent1 6 2 6 2 2" xfId="48691" xr:uid="{00000000-0005-0000-0000-00007DBD0000}"/>
    <cellStyle name="20% - Accent1 6 2 6 2 2 2" xfId="48692" xr:uid="{00000000-0005-0000-0000-00007EBD0000}"/>
    <cellStyle name="20% - Accent1 6 2 6 2 2 2 2" xfId="48693" xr:uid="{00000000-0005-0000-0000-00007FBD0000}"/>
    <cellStyle name="20% - Accent1 6 2 6 2 2 3" xfId="48694" xr:uid="{00000000-0005-0000-0000-000080BD0000}"/>
    <cellStyle name="20% - Accent1 6 2 6 2 3" xfId="48695" xr:uid="{00000000-0005-0000-0000-000081BD0000}"/>
    <cellStyle name="20% - Accent1 6 2 6 2 3 2" xfId="48696" xr:uid="{00000000-0005-0000-0000-000082BD0000}"/>
    <cellStyle name="20% - Accent1 6 2 6 2 4" xfId="48697" xr:uid="{00000000-0005-0000-0000-000083BD0000}"/>
    <cellStyle name="20% - Accent1 6 2 6 3" xfId="48698" xr:uid="{00000000-0005-0000-0000-000084BD0000}"/>
    <cellStyle name="20% - Accent1 6 2 6 3 2" xfId="48699" xr:uid="{00000000-0005-0000-0000-000085BD0000}"/>
    <cellStyle name="20% - Accent1 6 2 6 3 2 2" xfId="48700" xr:uid="{00000000-0005-0000-0000-000086BD0000}"/>
    <cellStyle name="20% - Accent1 6 2 6 3 2 2 2" xfId="48701" xr:uid="{00000000-0005-0000-0000-000087BD0000}"/>
    <cellStyle name="20% - Accent1 6 2 6 3 2 3" xfId="48702" xr:uid="{00000000-0005-0000-0000-000088BD0000}"/>
    <cellStyle name="20% - Accent1 6 2 6 3 3" xfId="48703" xr:uid="{00000000-0005-0000-0000-000089BD0000}"/>
    <cellStyle name="20% - Accent1 6 2 6 3 3 2" xfId="48704" xr:uid="{00000000-0005-0000-0000-00008ABD0000}"/>
    <cellStyle name="20% - Accent1 6 2 6 3 4" xfId="48705" xr:uid="{00000000-0005-0000-0000-00008BBD0000}"/>
    <cellStyle name="20% - Accent1 6 2 6 4" xfId="48706" xr:uid="{00000000-0005-0000-0000-00008CBD0000}"/>
    <cellStyle name="20% - Accent1 6 2 6 4 2" xfId="48707" xr:uid="{00000000-0005-0000-0000-00008DBD0000}"/>
    <cellStyle name="20% - Accent1 6 2 6 4 2 2" xfId="48708" xr:uid="{00000000-0005-0000-0000-00008EBD0000}"/>
    <cellStyle name="20% - Accent1 6 2 6 4 2 2 2" xfId="48709" xr:uid="{00000000-0005-0000-0000-00008FBD0000}"/>
    <cellStyle name="20% - Accent1 6 2 6 4 2 3" xfId="48710" xr:uid="{00000000-0005-0000-0000-000090BD0000}"/>
    <cellStyle name="20% - Accent1 6 2 6 4 3" xfId="48711" xr:uid="{00000000-0005-0000-0000-000091BD0000}"/>
    <cellStyle name="20% - Accent1 6 2 6 4 3 2" xfId="48712" xr:uid="{00000000-0005-0000-0000-000092BD0000}"/>
    <cellStyle name="20% - Accent1 6 2 6 4 4" xfId="48713" xr:uid="{00000000-0005-0000-0000-000093BD0000}"/>
    <cellStyle name="20% - Accent1 6 2 6 5" xfId="48714" xr:uid="{00000000-0005-0000-0000-000094BD0000}"/>
    <cellStyle name="20% - Accent1 6 2 6 5 2" xfId="48715" xr:uid="{00000000-0005-0000-0000-000095BD0000}"/>
    <cellStyle name="20% - Accent1 6 2 6 5 2 2" xfId="48716" xr:uid="{00000000-0005-0000-0000-000096BD0000}"/>
    <cellStyle name="20% - Accent1 6 2 6 5 3" xfId="48717" xr:uid="{00000000-0005-0000-0000-000097BD0000}"/>
    <cellStyle name="20% - Accent1 6 2 6 6" xfId="48718" xr:uid="{00000000-0005-0000-0000-000098BD0000}"/>
    <cellStyle name="20% - Accent1 6 2 6 6 2" xfId="48719" xr:uid="{00000000-0005-0000-0000-000099BD0000}"/>
    <cellStyle name="20% - Accent1 6 2 6 6 2 2" xfId="48720" xr:uid="{00000000-0005-0000-0000-00009ABD0000}"/>
    <cellStyle name="20% - Accent1 6 2 6 6 3" xfId="48721" xr:uid="{00000000-0005-0000-0000-00009BBD0000}"/>
    <cellStyle name="20% - Accent1 6 2 6 7" xfId="48722" xr:uid="{00000000-0005-0000-0000-00009CBD0000}"/>
    <cellStyle name="20% - Accent1 6 2 6 7 2" xfId="48723" xr:uid="{00000000-0005-0000-0000-00009DBD0000}"/>
    <cellStyle name="20% - Accent1 6 2 6 8" xfId="48724" xr:uid="{00000000-0005-0000-0000-00009EBD0000}"/>
    <cellStyle name="20% - Accent1 6 2 6 8 2" xfId="48725" xr:uid="{00000000-0005-0000-0000-00009FBD0000}"/>
    <cellStyle name="20% - Accent1 6 2 6 9" xfId="48726" xr:uid="{00000000-0005-0000-0000-0000A0BD0000}"/>
    <cellStyle name="20% - Accent1 6 2 7" xfId="48727" xr:uid="{00000000-0005-0000-0000-0000A1BD0000}"/>
    <cellStyle name="20% - Accent1 6 2 7 2" xfId="48728" xr:uid="{00000000-0005-0000-0000-0000A2BD0000}"/>
    <cellStyle name="20% - Accent1 6 2 7 2 2" xfId="48729" xr:uid="{00000000-0005-0000-0000-0000A3BD0000}"/>
    <cellStyle name="20% - Accent1 6 2 7 2 2 2" xfId="48730" xr:uid="{00000000-0005-0000-0000-0000A4BD0000}"/>
    <cellStyle name="20% - Accent1 6 2 7 2 2 2 2" xfId="48731" xr:uid="{00000000-0005-0000-0000-0000A5BD0000}"/>
    <cellStyle name="20% - Accent1 6 2 7 2 2 3" xfId="48732" xr:uid="{00000000-0005-0000-0000-0000A6BD0000}"/>
    <cellStyle name="20% - Accent1 6 2 7 2 3" xfId="48733" xr:uid="{00000000-0005-0000-0000-0000A7BD0000}"/>
    <cellStyle name="20% - Accent1 6 2 7 2 3 2" xfId="48734" xr:uid="{00000000-0005-0000-0000-0000A8BD0000}"/>
    <cellStyle name="20% - Accent1 6 2 7 2 4" xfId="48735" xr:uid="{00000000-0005-0000-0000-0000A9BD0000}"/>
    <cellStyle name="20% - Accent1 6 2 7 3" xfId="48736" xr:uid="{00000000-0005-0000-0000-0000AABD0000}"/>
    <cellStyle name="20% - Accent1 6 2 7 3 2" xfId="48737" xr:uid="{00000000-0005-0000-0000-0000ABBD0000}"/>
    <cellStyle name="20% - Accent1 6 2 7 3 2 2" xfId="48738" xr:uid="{00000000-0005-0000-0000-0000ACBD0000}"/>
    <cellStyle name="20% - Accent1 6 2 7 3 2 2 2" xfId="48739" xr:uid="{00000000-0005-0000-0000-0000ADBD0000}"/>
    <cellStyle name="20% - Accent1 6 2 7 3 2 3" xfId="48740" xr:uid="{00000000-0005-0000-0000-0000AEBD0000}"/>
    <cellStyle name="20% - Accent1 6 2 7 3 3" xfId="48741" xr:uid="{00000000-0005-0000-0000-0000AFBD0000}"/>
    <cellStyle name="20% - Accent1 6 2 7 3 3 2" xfId="48742" xr:uid="{00000000-0005-0000-0000-0000B0BD0000}"/>
    <cellStyle name="20% - Accent1 6 2 7 3 4" xfId="48743" xr:uid="{00000000-0005-0000-0000-0000B1BD0000}"/>
    <cellStyle name="20% - Accent1 6 2 7 4" xfId="48744" xr:uid="{00000000-0005-0000-0000-0000B2BD0000}"/>
    <cellStyle name="20% - Accent1 6 2 7 4 2" xfId="48745" xr:uid="{00000000-0005-0000-0000-0000B3BD0000}"/>
    <cellStyle name="20% - Accent1 6 2 7 4 2 2" xfId="48746" xr:uid="{00000000-0005-0000-0000-0000B4BD0000}"/>
    <cellStyle name="20% - Accent1 6 2 7 4 2 2 2" xfId="48747" xr:uid="{00000000-0005-0000-0000-0000B5BD0000}"/>
    <cellStyle name="20% - Accent1 6 2 7 4 2 3" xfId="48748" xr:uid="{00000000-0005-0000-0000-0000B6BD0000}"/>
    <cellStyle name="20% - Accent1 6 2 7 4 3" xfId="48749" xr:uid="{00000000-0005-0000-0000-0000B7BD0000}"/>
    <cellStyle name="20% - Accent1 6 2 7 4 3 2" xfId="48750" xr:uid="{00000000-0005-0000-0000-0000B8BD0000}"/>
    <cellStyle name="20% - Accent1 6 2 7 4 4" xfId="48751" xr:uid="{00000000-0005-0000-0000-0000B9BD0000}"/>
    <cellStyle name="20% - Accent1 6 2 7 5" xfId="48752" xr:uid="{00000000-0005-0000-0000-0000BABD0000}"/>
    <cellStyle name="20% - Accent1 6 2 7 5 2" xfId="48753" xr:uid="{00000000-0005-0000-0000-0000BBBD0000}"/>
    <cellStyle name="20% - Accent1 6 2 7 5 2 2" xfId="48754" xr:uid="{00000000-0005-0000-0000-0000BCBD0000}"/>
    <cellStyle name="20% - Accent1 6 2 7 5 3" xfId="48755" xr:uid="{00000000-0005-0000-0000-0000BDBD0000}"/>
    <cellStyle name="20% - Accent1 6 2 7 6" xfId="48756" xr:uid="{00000000-0005-0000-0000-0000BEBD0000}"/>
    <cellStyle name="20% - Accent1 6 2 7 6 2" xfId="48757" xr:uid="{00000000-0005-0000-0000-0000BFBD0000}"/>
    <cellStyle name="20% - Accent1 6 2 7 6 2 2" xfId="48758" xr:uid="{00000000-0005-0000-0000-0000C0BD0000}"/>
    <cellStyle name="20% - Accent1 6 2 7 6 3" xfId="48759" xr:uid="{00000000-0005-0000-0000-0000C1BD0000}"/>
    <cellStyle name="20% - Accent1 6 2 7 7" xfId="48760" xr:uid="{00000000-0005-0000-0000-0000C2BD0000}"/>
    <cellStyle name="20% - Accent1 6 2 7 7 2" xfId="48761" xr:uid="{00000000-0005-0000-0000-0000C3BD0000}"/>
    <cellStyle name="20% - Accent1 6 2 7 8" xfId="48762" xr:uid="{00000000-0005-0000-0000-0000C4BD0000}"/>
    <cellStyle name="20% - Accent1 6 2 7 8 2" xfId="48763" xr:uid="{00000000-0005-0000-0000-0000C5BD0000}"/>
    <cellStyle name="20% - Accent1 6 2 7 9" xfId="48764" xr:uid="{00000000-0005-0000-0000-0000C6BD0000}"/>
    <cellStyle name="20% - Accent1 6 2 8" xfId="48765" xr:uid="{00000000-0005-0000-0000-0000C7BD0000}"/>
    <cellStyle name="20% - Accent1 6 2 8 2" xfId="48766" xr:uid="{00000000-0005-0000-0000-0000C8BD0000}"/>
    <cellStyle name="20% - Accent1 6 2 8 2 2" xfId="48767" xr:uid="{00000000-0005-0000-0000-0000C9BD0000}"/>
    <cellStyle name="20% - Accent1 6 2 8 2 2 2" xfId="48768" xr:uid="{00000000-0005-0000-0000-0000CABD0000}"/>
    <cellStyle name="20% - Accent1 6 2 8 2 3" xfId="48769" xr:uid="{00000000-0005-0000-0000-0000CBBD0000}"/>
    <cellStyle name="20% - Accent1 6 2 8 3" xfId="48770" xr:uid="{00000000-0005-0000-0000-0000CCBD0000}"/>
    <cellStyle name="20% - Accent1 6 2 8 3 2" xfId="48771" xr:uid="{00000000-0005-0000-0000-0000CDBD0000}"/>
    <cellStyle name="20% - Accent1 6 2 8 4" xfId="48772" xr:uid="{00000000-0005-0000-0000-0000CEBD0000}"/>
    <cellStyle name="20% - Accent1 6 2 9" xfId="48773" xr:uid="{00000000-0005-0000-0000-0000CFBD0000}"/>
    <cellStyle name="20% - Accent1 6 2 9 2" xfId="48774" xr:uid="{00000000-0005-0000-0000-0000D0BD0000}"/>
    <cellStyle name="20% - Accent1 6 2 9 2 2" xfId="48775" xr:uid="{00000000-0005-0000-0000-0000D1BD0000}"/>
    <cellStyle name="20% - Accent1 6 2 9 2 2 2" xfId="48776" xr:uid="{00000000-0005-0000-0000-0000D2BD0000}"/>
    <cellStyle name="20% - Accent1 6 2 9 2 3" xfId="48777" xr:uid="{00000000-0005-0000-0000-0000D3BD0000}"/>
    <cellStyle name="20% - Accent1 6 2 9 3" xfId="48778" xr:uid="{00000000-0005-0000-0000-0000D4BD0000}"/>
    <cellStyle name="20% - Accent1 6 2 9 3 2" xfId="48779" xr:uid="{00000000-0005-0000-0000-0000D5BD0000}"/>
    <cellStyle name="20% - Accent1 6 2 9 4" xfId="48780" xr:uid="{00000000-0005-0000-0000-0000D6BD0000}"/>
    <cellStyle name="20% - Accent1 6 3" xfId="48781" xr:uid="{00000000-0005-0000-0000-0000D7BD0000}"/>
    <cellStyle name="20% - Accent1 6 3 10" xfId="48782" xr:uid="{00000000-0005-0000-0000-0000D8BD0000}"/>
    <cellStyle name="20% - Accent1 6 3 10 2" xfId="48783" xr:uid="{00000000-0005-0000-0000-0000D9BD0000}"/>
    <cellStyle name="20% - Accent1 6 3 10 2 2" xfId="48784" xr:uid="{00000000-0005-0000-0000-0000DABD0000}"/>
    <cellStyle name="20% - Accent1 6 3 10 3" xfId="48785" xr:uid="{00000000-0005-0000-0000-0000DBBD0000}"/>
    <cellStyle name="20% - Accent1 6 3 11" xfId="48786" xr:uid="{00000000-0005-0000-0000-0000DCBD0000}"/>
    <cellStyle name="20% - Accent1 6 3 11 2" xfId="48787" xr:uid="{00000000-0005-0000-0000-0000DDBD0000}"/>
    <cellStyle name="20% - Accent1 6 3 11 2 2" xfId="48788" xr:uid="{00000000-0005-0000-0000-0000DEBD0000}"/>
    <cellStyle name="20% - Accent1 6 3 11 3" xfId="48789" xr:uid="{00000000-0005-0000-0000-0000DFBD0000}"/>
    <cellStyle name="20% - Accent1 6 3 12" xfId="48790" xr:uid="{00000000-0005-0000-0000-0000E0BD0000}"/>
    <cellStyle name="20% - Accent1 6 3 12 2" xfId="48791" xr:uid="{00000000-0005-0000-0000-0000E1BD0000}"/>
    <cellStyle name="20% - Accent1 6 3 13" xfId="48792" xr:uid="{00000000-0005-0000-0000-0000E2BD0000}"/>
    <cellStyle name="20% - Accent1 6 3 13 2" xfId="48793" xr:uid="{00000000-0005-0000-0000-0000E3BD0000}"/>
    <cellStyle name="20% - Accent1 6 3 14" xfId="48794" xr:uid="{00000000-0005-0000-0000-0000E4BD0000}"/>
    <cellStyle name="20% - Accent1 6 3 2" xfId="48795" xr:uid="{00000000-0005-0000-0000-0000E5BD0000}"/>
    <cellStyle name="20% - Accent1 6 3 2 10" xfId="48796" xr:uid="{00000000-0005-0000-0000-0000E6BD0000}"/>
    <cellStyle name="20% - Accent1 6 3 2 10 2" xfId="48797" xr:uid="{00000000-0005-0000-0000-0000E7BD0000}"/>
    <cellStyle name="20% - Accent1 6 3 2 11" xfId="48798" xr:uid="{00000000-0005-0000-0000-0000E8BD0000}"/>
    <cellStyle name="20% - Accent1 6 3 2 2" xfId="48799" xr:uid="{00000000-0005-0000-0000-0000E9BD0000}"/>
    <cellStyle name="20% - Accent1 6 3 2 2 2" xfId="48800" xr:uid="{00000000-0005-0000-0000-0000EABD0000}"/>
    <cellStyle name="20% - Accent1 6 3 2 2 2 2" xfId="48801" xr:uid="{00000000-0005-0000-0000-0000EBBD0000}"/>
    <cellStyle name="20% - Accent1 6 3 2 2 2 2 2" xfId="48802" xr:uid="{00000000-0005-0000-0000-0000ECBD0000}"/>
    <cellStyle name="20% - Accent1 6 3 2 2 2 2 2 2" xfId="48803" xr:uid="{00000000-0005-0000-0000-0000EDBD0000}"/>
    <cellStyle name="20% - Accent1 6 3 2 2 2 2 3" xfId="48804" xr:uid="{00000000-0005-0000-0000-0000EEBD0000}"/>
    <cellStyle name="20% - Accent1 6 3 2 2 2 3" xfId="48805" xr:uid="{00000000-0005-0000-0000-0000EFBD0000}"/>
    <cellStyle name="20% - Accent1 6 3 2 2 2 3 2" xfId="48806" xr:uid="{00000000-0005-0000-0000-0000F0BD0000}"/>
    <cellStyle name="20% - Accent1 6 3 2 2 2 4" xfId="48807" xr:uid="{00000000-0005-0000-0000-0000F1BD0000}"/>
    <cellStyle name="20% - Accent1 6 3 2 2 3" xfId="48808" xr:uid="{00000000-0005-0000-0000-0000F2BD0000}"/>
    <cellStyle name="20% - Accent1 6 3 2 2 3 2" xfId="48809" xr:uid="{00000000-0005-0000-0000-0000F3BD0000}"/>
    <cellStyle name="20% - Accent1 6 3 2 2 3 2 2" xfId="48810" xr:uid="{00000000-0005-0000-0000-0000F4BD0000}"/>
    <cellStyle name="20% - Accent1 6 3 2 2 3 2 2 2" xfId="48811" xr:uid="{00000000-0005-0000-0000-0000F5BD0000}"/>
    <cellStyle name="20% - Accent1 6 3 2 2 3 2 3" xfId="48812" xr:uid="{00000000-0005-0000-0000-0000F6BD0000}"/>
    <cellStyle name="20% - Accent1 6 3 2 2 3 3" xfId="48813" xr:uid="{00000000-0005-0000-0000-0000F7BD0000}"/>
    <cellStyle name="20% - Accent1 6 3 2 2 3 3 2" xfId="48814" xr:uid="{00000000-0005-0000-0000-0000F8BD0000}"/>
    <cellStyle name="20% - Accent1 6 3 2 2 3 4" xfId="48815" xr:uid="{00000000-0005-0000-0000-0000F9BD0000}"/>
    <cellStyle name="20% - Accent1 6 3 2 2 4" xfId="48816" xr:uid="{00000000-0005-0000-0000-0000FABD0000}"/>
    <cellStyle name="20% - Accent1 6 3 2 2 4 2" xfId="48817" xr:uid="{00000000-0005-0000-0000-0000FBBD0000}"/>
    <cellStyle name="20% - Accent1 6 3 2 2 4 2 2" xfId="48818" xr:uid="{00000000-0005-0000-0000-0000FCBD0000}"/>
    <cellStyle name="20% - Accent1 6 3 2 2 4 2 2 2" xfId="48819" xr:uid="{00000000-0005-0000-0000-0000FDBD0000}"/>
    <cellStyle name="20% - Accent1 6 3 2 2 4 2 3" xfId="48820" xr:uid="{00000000-0005-0000-0000-0000FEBD0000}"/>
    <cellStyle name="20% - Accent1 6 3 2 2 4 3" xfId="48821" xr:uid="{00000000-0005-0000-0000-0000FFBD0000}"/>
    <cellStyle name="20% - Accent1 6 3 2 2 4 3 2" xfId="48822" xr:uid="{00000000-0005-0000-0000-000000BE0000}"/>
    <cellStyle name="20% - Accent1 6 3 2 2 4 4" xfId="48823" xr:uid="{00000000-0005-0000-0000-000001BE0000}"/>
    <cellStyle name="20% - Accent1 6 3 2 2 5" xfId="48824" xr:uid="{00000000-0005-0000-0000-000002BE0000}"/>
    <cellStyle name="20% - Accent1 6 3 2 2 5 2" xfId="48825" xr:uid="{00000000-0005-0000-0000-000003BE0000}"/>
    <cellStyle name="20% - Accent1 6 3 2 2 5 2 2" xfId="48826" xr:uid="{00000000-0005-0000-0000-000004BE0000}"/>
    <cellStyle name="20% - Accent1 6 3 2 2 5 3" xfId="48827" xr:uid="{00000000-0005-0000-0000-000005BE0000}"/>
    <cellStyle name="20% - Accent1 6 3 2 2 6" xfId="48828" xr:uid="{00000000-0005-0000-0000-000006BE0000}"/>
    <cellStyle name="20% - Accent1 6 3 2 2 6 2" xfId="48829" xr:uid="{00000000-0005-0000-0000-000007BE0000}"/>
    <cellStyle name="20% - Accent1 6 3 2 2 6 2 2" xfId="48830" xr:uid="{00000000-0005-0000-0000-000008BE0000}"/>
    <cellStyle name="20% - Accent1 6 3 2 2 6 3" xfId="48831" xr:uid="{00000000-0005-0000-0000-000009BE0000}"/>
    <cellStyle name="20% - Accent1 6 3 2 2 7" xfId="48832" xr:uid="{00000000-0005-0000-0000-00000ABE0000}"/>
    <cellStyle name="20% - Accent1 6 3 2 2 7 2" xfId="48833" xr:uid="{00000000-0005-0000-0000-00000BBE0000}"/>
    <cellStyle name="20% - Accent1 6 3 2 2 8" xfId="48834" xr:uid="{00000000-0005-0000-0000-00000CBE0000}"/>
    <cellStyle name="20% - Accent1 6 3 2 2 8 2" xfId="48835" xr:uid="{00000000-0005-0000-0000-00000DBE0000}"/>
    <cellStyle name="20% - Accent1 6 3 2 2 9" xfId="48836" xr:uid="{00000000-0005-0000-0000-00000EBE0000}"/>
    <cellStyle name="20% - Accent1 6 3 2 3" xfId="48837" xr:uid="{00000000-0005-0000-0000-00000FBE0000}"/>
    <cellStyle name="20% - Accent1 6 3 2 3 2" xfId="48838" xr:uid="{00000000-0005-0000-0000-000010BE0000}"/>
    <cellStyle name="20% - Accent1 6 3 2 3 2 2" xfId="48839" xr:uid="{00000000-0005-0000-0000-000011BE0000}"/>
    <cellStyle name="20% - Accent1 6 3 2 3 2 2 2" xfId="48840" xr:uid="{00000000-0005-0000-0000-000012BE0000}"/>
    <cellStyle name="20% - Accent1 6 3 2 3 2 2 2 2" xfId="48841" xr:uid="{00000000-0005-0000-0000-000013BE0000}"/>
    <cellStyle name="20% - Accent1 6 3 2 3 2 2 3" xfId="48842" xr:uid="{00000000-0005-0000-0000-000014BE0000}"/>
    <cellStyle name="20% - Accent1 6 3 2 3 2 3" xfId="48843" xr:uid="{00000000-0005-0000-0000-000015BE0000}"/>
    <cellStyle name="20% - Accent1 6 3 2 3 2 3 2" xfId="48844" xr:uid="{00000000-0005-0000-0000-000016BE0000}"/>
    <cellStyle name="20% - Accent1 6 3 2 3 2 4" xfId="48845" xr:uid="{00000000-0005-0000-0000-000017BE0000}"/>
    <cellStyle name="20% - Accent1 6 3 2 3 3" xfId="48846" xr:uid="{00000000-0005-0000-0000-000018BE0000}"/>
    <cellStyle name="20% - Accent1 6 3 2 3 3 2" xfId="48847" xr:uid="{00000000-0005-0000-0000-000019BE0000}"/>
    <cellStyle name="20% - Accent1 6 3 2 3 3 2 2" xfId="48848" xr:uid="{00000000-0005-0000-0000-00001ABE0000}"/>
    <cellStyle name="20% - Accent1 6 3 2 3 3 2 2 2" xfId="48849" xr:uid="{00000000-0005-0000-0000-00001BBE0000}"/>
    <cellStyle name="20% - Accent1 6 3 2 3 3 2 3" xfId="48850" xr:uid="{00000000-0005-0000-0000-00001CBE0000}"/>
    <cellStyle name="20% - Accent1 6 3 2 3 3 3" xfId="48851" xr:uid="{00000000-0005-0000-0000-00001DBE0000}"/>
    <cellStyle name="20% - Accent1 6 3 2 3 3 3 2" xfId="48852" xr:uid="{00000000-0005-0000-0000-00001EBE0000}"/>
    <cellStyle name="20% - Accent1 6 3 2 3 3 4" xfId="48853" xr:uid="{00000000-0005-0000-0000-00001FBE0000}"/>
    <cellStyle name="20% - Accent1 6 3 2 3 4" xfId="48854" xr:uid="{00000000-0005-0000-0000-000020BE0000}"/>
    <cellStyle name="20% - Accent1 6 3 2 3 4 2" xfId="48855" xr:uid="{00000000-0005-0000-0000-000021BE0000}"/>
    <cellStyle name="20% - Accent1 6 3 2 3 4 2 2" xfId="48856" xr:uid="{00000000-0005-0000-0000-000022BE0000}"/>
    <cellStyle name="20% - Accent1 6 3 2 3 4 2 2 2" xfId="48857" xr:uid="{00000000-0005-0000-0000-000023BE0000}"/>
    <cellStyle name="20% - Accent1 6 3 2 3 4 2 3" xfId="48858" xr:uid="{00000000-0005-0000-0000-000024BE0000}"/>
    <cellStyle name="20% - Accent1 6 3 2 3 4 3" xfId="48859" xr:uid="{00000000-0005-0000-0000-000025BE0000}"/>
    <cellStyle name="20% - Accent1 6 3 2 3 4 3 2" xfId="48860" xr:uid="{00000000-0005-0000-0000-000026BE0000}"/>
    <cellStyle name="20% - Accent1 6 3 2 3 4 4" xfId="48861" xr:uid="{00000000-0005-0000-0000-000027BE0000}"/>
    <cellStyle name="20% - Accent1 6 3 2 3 5" xfId="48862" xr:uid="{00000000-0005-0000-0000-000028BE0000}"/>
    <cellStyle name="20% - Accent1 6 3 2 3 5 2" xfId="48863" xr:uid="{00000000-0005-0000-0000-000029BE0000}"/>
    <cellStyle name="20% - Accent1 6 3 2 3 5 2 2" xfId="48864" xr:uid="{00000000-0005-0000-0000-00002ABE0000}"/>
    <cellStyle name="20% - Accent1 6 3 2 3 5 3" xfId="48865" xr:uid="{00000000-0005-0000-0000-00002BBE0000}"/>
    <cellStyle name="20% - Accent1 6 3 2 3 6" xfId="48866" xr:uid="{00000000-0005-0000-0000-00002CBE0000}"/>
    <cellStyle name="20% - Accent1 6 3 2 3 6 2" xfId="48867" xr:uid="{00000000-0005-0000-0000-00002DBE0000}"/>
    <cellStyle name="20% - Accent1 6 3 2 3 6 2 2" xfId="48868" xr:uid="{00000000-0005-0000-0000-00002EBE0000}"/>
    <cellStyle name="20% - Accent1 6 3 2 3 6 3" xfId="48869" xr:uid="{00000000-0005-0000-0000-00002FBE0000}"/>
    <cellStyle name="20% - Accent1 6 3 2 3 7" xfId="48870" xr:uid="{00000000-0005-0000-0000-000030BE0000}"/>
    <cellStyle name="20% - Accent1 6 3 2 3 7 2" xfId="48871" xr:uid="{00000000-0005-0000-0000-000031BE0000}"/>
    <cellStyle name="20% - Accent1 6 3 2 3 8" xfId="48872" xr:uid="{00000000-0005-0000-0000-000032BE0000}"/>
    <cellStyle name="20% - Accent1 6 3 2 3 8 2" xfId="48873" xr:uid="{00000000-0005-0000-0000-000033BE0000}"/>
    <cellStyle name="20% - Accent1 6 3 2 3 9" xfId="48874" xr:uid="{00000000-0005-0000-0000-000034BE0000}"/>
    <cellStyle name="20% - Accent1 6 3 2 4" xfId="48875" xr:uid="{00000000-0005-0000-0000-000035BE0000}"/>
    <cellStyle name="20% - Accent1 6 3 2 4 2" xfId="48876" xr:uid="{00000000-0005-0000-0000-000036BE0000}"/>
    <cellStyle name="20% - Accent1 6 3 2 4 2 2" xfId="48877" xr:uid="{00000000-0005-0000-0000-000037BE0000}"/>
    <cellStyle name="20% - Accent1 6 3 2 4 2 2 2" xfId="48878" xr:uid="{00000000-0005-0000-0000-000038BE0000}"/>
    <cellStyle name="20% - Accent1 6 3 2 4 2 3" xfId="48879" xr:uid="{00000000-0005-0000-0000-000039BE0000}"/>
    <cellStyle name="20% - Accent1 6 3 2 4 3" xfId="48880" xr:uid="{00000000-0005-0000-0000-00003ABE0000}"/>
    <cellStyle name="20% - Accent1 6 3 2 4 3 2" xfId="48881" xr:uid="{00000000-0005-0000-0000-00003BBE0000}"/>
    <cellStyle name="20% - Accent1 6 3 2 4 4" xfId="48882" xr:uid="{00000000-0005-0000-0000-00003CBE0000}"/>
    <cellStyle name="20% - Accent1 6 3 2 5" xfId="48883" xr:uid="{00000000-0005-0000-0000-00003DBE0000}"/>
    <cellStyle name="20% - Accent1 6 3 2 5 2" xfId="48884" xr:uid="{00000000-0005-0000-0000-00003EBE0000}"/>
    <cellStyle name="20% - Accent1 6 3 2 5 2 2" xfId="48885" xr:uid="{00000000-0005-0000-0000-00003FBE0000}"/>
    <cellStyle name="20% - Accent1 6 3 2 5 2 2 2" xfId="48886" xr:uid="{00000000-0005-0000-0000-000040BE0000}"/>
    <cellStyle name="20% - Accent1 6 3 2 5 2 3" xfId="48887" xr:uid="{00000000-0005-0000-0000-000041BE0000}"/>
    <cellStyle name="20% - Accent1 6 3 2 5 3" xfId="48888" xr:uid="{00000000-0005-0000-0000-000042BE0000}"/>
    <cellStyle name="20% - Accent1 6 3 2 5 3 2" xfId="48889" xr:uid="{00000000-0005-0000-0000-000043BE0000}"/>
    <cellStyle name="20% - Accent1 6 3 2 5 4" xfId="48890" xr:uid="{00000000-0005-0000-0000-000044BE0000}"/>
    <cellStyle name="20% - Accent1 6 3 2 6" xfId="48891" xr:uid="{00000000-0005-0000-0000-000045BE0000}"/>
    <cellStyle name="20% - Accent1 6 3 2 6 2" xfId="48892" xr:uid="{00000000-0005-0000-0000-000046BE0000}"/>
    <cellStyle name="20% - Accent1 6 3 2 6 2 2" xfId="48893" xr:uid="{00000000-0005-0000-0000-000047BE0000}"/>
    <cellStyle name="20% - Accent1 6 3 2 6 2 2 2" xfId="48894" xr:uid="{00000000-0005-0000-0000-000048BE0000}"/>
    <cellStyle name="20% - Accent1 6 3 2 6 2 3" xfId="48895" xr:uid="{00000000-0005-0000-0000-000049BE0000}"/>
    <cellStyle name="20% - Accent1 6 3 2 6 3" xfId="48896" xr:uid="{00000000-0005-0000-0000-00004ABE0000}"/>
    <cellStyle name="20% - Accent1 6 3 2 6 3 2" xfId="48897" xr:uid="{00000000-0005-0000-0000-00004BBE0000}"/>
    <cellStyle name="20% - Accent1 6 3 2 6 4" xfId="48898" xr:uid="{00000000-0005-0000-0000-00004CBE0000}"/>
    <cellStyle name="20% - Accent1 6 3 2 7" xfId="48899" xr:uid="{00000000-0005-0000-0000-00004DBE0000}"/>
    <cellStyle name="20% - Accent1 6 3 2 7 2" xfId="48900" xr:uid="{00000000-0005-0000-0000-00004EBE0000}"/>
    <cellStyle name="20% - Accent1 6 3 2 7 2 2" xfId="48901" xr:uid="{00000000-0005-0000-0000-00004FBE0000}"/>
    <cellStyle name="20% - Accent1 6 3 2 7 3" xfId="48902" xr:uid="{00000000-0005-0000-0000-000050BE0000}"/>
    <cellStyle name="20% - Accent1 6 3 2 8" xfId="48903" xr:uid="{00000000-0005-0000-0000-000051BE0000}"/>
    <cellStyle name="20% - Accent1 6 3 2 8 2" xfId="48904" xr:uid="{00000000-0005-0000-0000-000052BE0000}"/>
    <cellStyle name="20% - Accent1 6 3 2 8 2 2" xfId="48905" xr:uid="{00000000-0005-0000-0000-000053BE0000}"/>
    <cellStyle name="20% - Accent1 6 3 2 8 3" xfId="48906" xr:uid="{00000000-0005-0000-0000-000054BE0000}"/>
    <cellStyle name="20% - Accent1 6 3 2 9" xfId="48907" xr:uid="{00000000-0005-0000-0000-000055BE0000}"/>
    <cellStyle name="20% - Accent1 6 3 2 9 2" xfId="48908" xr:uid="{00000000-0005-0000-0000-000056BE0000}"/>
    <cellStyle name="20% - Accent1 6 3 3" xfId="48909" xr:uid="{00000000-0005-0000-0000-000057BE0000}"/>
    <cellStyle name="20% - Accent1 6 3 3 10" xfId="48910" xr:uid="{00000000-0005-0000-0000-000058BE0000}"/>
    <cellStyle name="20% - Accent1 6 3 3 10 2" xfId="48911" xr:uid="{00000000-0005-0000-0000-000059BE0000}"/>
    <cellStyle name="20% - Accent1 6 3 3 11" xfId="48912" xr:uid="{00000000-0005-0000-0000-00005ABE0000}"/>
    <cellStyle name="20% - Accent1 6 3 3 2" xfId="48913" xr:uid="{00000000-0005-0000-0000-00005BBE0000}"/>
    <cellStyle name="20% - Accent1 6 3 3 2 2" xfId="48914" xr:uid="{00000000-0005-0000-0000-00005CBE0000}"/>
    <cellStyle name="20% - Accent1 6 3 3 2 2 2" xfId="48915" xr:uid="{00000000-0005-0000-0000-00005DBE0000}"/>
    <cellStyle name="20% - Accent1 6 3 3 2 2 2 2" xfId="48916" xr:uid="{00000000-0005-0000-0000-00005EBE0000}"/>
    <cellStyle name="20% - Accent1 6 3 3 2 2 2 2 2" xfId="48917" xr:uid="{00000000-0005-0000-0000-00005FBE0000}"/>
    <cellStyle name="20% - Accent1 6 3 3 2 2 2 3" xfId="48918" xr:uid="{00000000-0005-0000-0000-000060BE0000}"/>
    <cellStyle name="20% - Accent1 6 3 3 2 2 3" xfId="48919" xr:uid="{00000000-0005-0000-0000-000061BE0000}"/>
    <cellStyle name="20% - Accent1 6 3 3 2 2 3 2" xfId="48920" xr:uid="{00000000-0005-0000-0000-000062BE0000}"/>
    <cellStyle name="20% - Accent1 6 3 3 2 2 4" xfId="48921" xr:uid="{00000000-0005-0000-0000-000063BE0000}"/>
    <cellStyle name="20% - Accent1 6 3 3 2 3" xfId="48922" xr:uid="{00000000-0005-0000-0000-000064BE0000}"/>
    <cellStyle name="20% - Accent1 6 3 3 2 3 2" xfId="48923" xr:uid="{00000000-0005-0000-0000-000065BE0000}"/>
    <cellStyle name="20% - Accent1 6 3 3 2 3 2 2" xfId="48924" xr:uid="{00000000-0005-0000-0000-000066BE0000}"/>
    <cellStyle name="20% - Accent1 6 3 3 2 3 2 2 2" xfId="48925" xr:uid="{00000000-0005-0000-0000-000067BE0000}"/>
    <cellStyle name="20% - Accent1 6 3 3 2 3 2 3" xfId="48926" xr:uid="{00000000-0005-0000-0000-000068BE0000}"/>
    <cellStyle name="20% - Accent1 6 3 3 2 3 3" xfId="48927" xr:uid="{00000000-0005-0000-0000-000069BE0000}"/>
    <cellStyle name="20% - Accent1 6 3 3 2 3 3 2" xfId="48928" xr:uid="{00000000-0005-0000-0000-00006ABE0000}"/>
    <cellStyle name="20% - Accent1 6 3 3 2 3 4" xfId="48929" xr:uid="{00000000-0005-0000-0000-00006BBE0000}"/>
    <cellStyle name="20% - Accent1 6 3 3 2 4" xfId="48930" xr:uid="{00000000-0005-0000-0000-00006CBE0000}"/>
    <cellStyle name="20% - Accent1 6 3 3 2 4 2" xfId="48931" xr:uid="{00000000-0005-0000-0000-00006DBE0000}"/>
    <cellStyle name="20% - Accent1 6 3 3 2 4 2 2" xfId="48932" xr:uid="{00000000-0005-0000-0000-00006EBE0000}"/>
    <cellStyle name="20% - Accent1 6 3 3 2 4 2 2 2" xfId="48933" xr:uid="{00000000-0005-0000-0000-00006FBE0000}"/>
    <cellStyle name="20% - Accent1 6 3 3 2 4 2 3" xfId="48934" xr:uid="{00000000-0005-0000-0000-000070BE0000}"/>
    <cellStyle name="20% - Accent1 6 3 3 2 4 3" xfId="48935" xr:uid="{00000000-0005-0000-0000-000071BE0000}"/>
    <cellStyle name="20% - Accent1 6 3 3 2 4 3 2" xfId="48936" xr:uid="{00000000-0005-0000-0000-000072BE0000}"/>
    <cellStyle name="20% - Accent1 6 3 3 2 4 4" xfId="48937" xr:uid="{00000000-0005-0000-0000-000073BE0000}"/>
    <cellStyle name="20% - Accent1 6 3 3 2 5" xfId="48938" xr:uid="{00000000-0005-0000-0000-000074BE0000}"/>
    <cellStyle name="20% - Accent1 6 3 3 2 5 2" xfId="48939" xr:uid="{00000000-0005-0000-0000-000075BE0000}"/>
    <cellStyle name="20% - Accent1 6 3 3 2 5 2 2" xfId="48940" xr:uid="{00000000-0005-0000-0000-000076BE0000}"/>
    <cellStyle name="20% - Accent1 6 3 3 2 5 3" xfId="48941" xr:uid="{00000000-0005-0000-0000-000077BE0000}"/>
    <cellStyle name="20% - Accent1 6 3 3 2 6" xfId="48942" xr:uid="{00000000-0005-0000-0000-000078BE0000}"/>
    <cellStyle name="20% - Accent1 6 3 3 2 6 2" xfId="48943" xr:uid="{00000000-0005-0000-0000-000079BE0000}"/>
    <cellStyle name="20% - Accent1 6 3 3 2 6 2 2" xfId="48944" xr:uid="{00000000-0005-0000-0000-00007ABE0000}"/>
    <cellStyle name="20% - Accent1 6 3 3 2 6 3" xfId="48945" xr:uid="{00000000-0005-0000-0000-00007BBE0000}"/>
    <cellStyle name="20% - Accent1 6 3 3 2 7" xfId="48946" xr:uid="{00000000-0005-0000-0000-00007CBE0000}"/>
    <cellStyle name="20% - Accent1 6 3 3 2 7 2" xfId="48947" xr:uid="{00000000-0005-0000-0000-00007DBE0000}"/>
    <cellStyle name="20% - Accent1 6 3 3 2 8" xfId="48948" xr:uid="{00000000-0005-0000-0000-00007EBE0000}"/>
    <cellStyle name="20% - Accent1 6 3 3 2 8 2" xfId="48949" xr:uid="{00000000-0005-0000-0000-00007FBE0000}"/>
    <cellStyle name="20% - Accent1 6 3 3 2 9" xfId="48950" xr:uid="{00000000-0005-0000-0000-000080BE0000}"/>
    <cellStyle name="20% - Accent1 6 3 3 3" xfId="48951" xr:uid="{00000000-0005-0000-0000-000081BE0000}"/>
    <cellStyle name="20% - Accent1 6 3 3 3 2" xfId="48952" xr:uid="{00000000-0005-0000-0000-000082BE0000}"/>
    <cellStyle name="20% - Accent1 6 3 3 3 2 2" xfId="48953" xr:uid="{00000000-0005-0000-0000-000083BE0000}"/>
    <cellStyle name="20% - Accent1 6 3 3 3 2 2 2" xfId="48954" xr:uid="{00000000-0005-0000-0000-000084BE0000}"/>
    <cellStyle name="20% - Accent1 6 3 3 3 2 2 2 2" xfId="48955" xr:uid="{00000000-0005-0000-0000-000085BE0000}"/>
    <cellStyle name="20% - Accent1 6 3 3 3 2 2 3" xfId="48956" xr:uid="{00000000-0005-0000-0000-000086BE0000}"/>
    <cellStyle name="20% - Accent1 6 3 3 3 2 3" xfId="48957" xr:uid="{00000000-0005-0000-0000-000087BE0000}"/>
    <cellStyle name="20% - Accent1 6 3 3 3 2 3 2" xfId="48958" xr:uid="{00000000-0005-0000-0000-000088BE0000}"/>
    <cellStyle name="20% - Accent1 6 3 3 3 2 4" xfId="48959" xr:uid="{00000000-0005-0000-0000-000089BE0000}"/>
    <cellStyle name="20% - Accent1 6 3 3 3 3" xfId="48960" xr:uid="{00000000-0005-0000-0000-00008ABE0000}"/>
    <cellStyle name="20% - Accent1 6 3 3 3 3 2" xfId="48961" xr:uid="{00000000-0005-0000-0000-00008BBE0000}"/>
    <cellStyle name="20% - Accent1 6 3 3 3 3 2 2" xfId="48962" xr:uid="{00000000-0005-0000-0000-00008CBE0000}"/>
    <cellStyle name="20% - Accent1 6 3 3 3 3 2 2 2" xfId="48963" xr:uid="{00000000-0005-0000-0000-00008DBE0000}"/>
    <cellStyle name="20% - Accent1 6 3 3 3 3 2 3" xfId="48964" xr:uid="{00000000-0005-0000-0000-00008EBE0000}"/>
    <cellStyle name="20% - Accent1 6 3 3 3 3 3" xfId="48965" xr:uid="{00000000-0005-0000-0000-00008FBE0000}"/>
    <cellStyle name="20% - Accent1 6 3 3 3 3 3 2" xfId="48966" xr:uid="{00000000-0005-0000-0000-000090BE0000}"/>
    <cellStyle name="20% - Accent1 6 3 3 3 3 4" xfId="48967" xr:uid="{00000000-0005-0000-0000-000091BE0000}"/>
    <cellStyle name="20% - Accent1 6 3 3 3 4" xfId="48968" xr:uid="{00000000-0005-0000-0000-000092BE0000}"/>
    <cellStyle name="20% - Accent1 6 3 3 3 4 2" xfId="48969" xr:uid="{00000000-0005-0000-0000-000093BE0000}"/>
    <cellStyle name="20% - Accent1 6 3 3 3 4 2 2" xfId="48970" xr:uid="{00000000-0005-0000-0000-000094BE0000}"/>
    <cellStyle name="20% - Accent1 6 3 3 3 4 2 2 2" xfId="48971" xr:uid="{00000000-0005-0000-0000-000095BE0000}"/>
    <cellStyle name="20% - Accent1 6 3 3 3 4 2 3" xfId="48972" xr:uid="{00000000-0005-0000-0000-000096BE0000}"/>
    <cellStyle name="20% - Accent1 6 3 3 3 4 3" xfId="48973" xr:uid="{00000000-0005-0000-0000-000097BE0000}"/>
    <cellStyle name="20% - Accent1 6 3 3 3 4 3 2" xfId="48974" xr:uid="{00000000-0005-0000-0000-000098BE0000}"/>
    <cellStyle name="20% - Accent1 6 3 3 3 4 4" xfId="48975" xr:uid="{00000000-0005-0000-0000-000099BE0000}"/>
    <cellStyle name="20% - Accent1 6 3 3 3 5" xfId="48976" xr:uid="{00000000-0005-0000-0000-00009ABE0000}"/>
    <cellStyle name="20% - Accent1 6 3 3 3 5 2" xfId="48977" xr:uid="{00000000-0005-0000-0000-00009BBE0000}"/>
    <cellStyle name="20% - Accent1 6 3 3 3 5 2 2" xfId="48978" xr:uid="{00000000-0005-0000-0000-00009CBE0000}"/>
    <cellStyle name="20% - Accent1 6 3 3 3 5 3" xfId="48979" xr:uid="{00000000-0005-0000-0000-00009DBE0000}"/>
    <cellStyle name="20% - Accent1 6 3 3 3 6" xfId="48980" xr:uid="{00000000-0005-0000-0000-00009EBE0000}"/>
    <cellStyle name="20% - Accent1 6 3 3 3 6 2" xfId="48981" xr:uid="{00000000-0005-0000-0000-00009FBE0000}"/>
    <cellStyle name="20% - Accent1 6 3 3 3 6 2 2" xfId="48982" xr:uid="{00000000-0005-0000-0000-0000A0BE0000}"/>
    <cellStyle name="20% - Accent1 6 3 3 3 6 3" xfId="48983" xr:uid="{00000000-0005-0000-0000-0000A1BE0000}"/>
    <cellStyle name="20% - Accent1 6 3 3 3 7" xfId="48984" xr:uid="{00000000-0005-0000-0000-0000A2BE0000}"/>
    <cellStyle name="20% - Accent1 6 3 3 3 7 2" xfId="48985" xr:uid="{00000000-0005-0000-0000-0000A3BE0000}"/>
    <cellStyle name="20% - Accent1 6 3 3 3 8" xfId="48986" xr:uid="{00000000-0005-0000-0000-0000A4BE0000}"/>
    <cellStyle name="20% - Accent1 6 3 3 3 8 2" xfId="48987" xr:uid="{00000000-0005-0000-0000-0000A5BE0000}"/>
    <cellStyle name="20% - Accent1 6 3 3 3 9" xfId="48988" xr:uid="{00000000-0005-0000-0000-0000A6BE0000}"/>
    <cellStyle name="20% - Accent1 6 3 3 4" xfId="48989" xr:uid="{00000000-0005-0000-0000-0000A7BE0000}"/>
    <cellStyle name="20% - Accent1 6 3 3 4 2" xfId="48990" xr:uid="{00000000-0005-0000-0000-0000A8BE0000}"/>
    <cellStyle name="20% - Accent1 6 3 3 4 2 2" xfId="48991" xr:uid="{00000000-0005-0000-0000-0000A9BE0000}"/>
    <cellStyle name="20% - Accent1 6 3 3 4 2 2 2" xfId="48992" xr:uid="{00000000-0005-0000-0000-0000AABE0000}"/>
    <cellStyle name="20% - Accent1 6 3 3 4 2 3" xfId="48993" xr:uid="{00000000-0005-0000-0000-0000ABBE0000}"/>
    <cellStyle name="20% - Accent1 6 3 3 4 3" xfId="48994" xr:uid="{00000000-0005-0000-0000-0000ACBE0000}"/>
    <cellStyle name="20% - Accent1 6 3 3 4 3 2" xfId="48995" xr:uid="{00000000-0005-0000-0000-0000ADBE0000}"/>
    <cellStyle name="20% - Accent1 6 3 3 4 4" xfId="48996" xr:uid="{00000000-0005-0000-0000-0000AEBE0000}"/>
    <cellStyle name="20% - Accent1 6 3 3 5" xfId="48997" xr:uid="{00000000-0005-0000-0000-0000AFBE0000}"/>
    <cellStyle name="20% - Accent1 6 3 3 5 2" xfId="48998" xr:uid="{00000000-0005-0000-0000-0000B0BE0000}"/>
    <cellStyle name="20% - Accent1 6 3 3 5 2 2" xfId="48999" xr:uid="{00000000-0005-0000-0000-0000B1BE0000}"/>
    <cellStyle name="20% - Accent1 6 3 3 5 2 2 2" xfId="49000" xr:uid="{00000000-0005-0000-0000-0000B2BE0000}"/>
    <cellStyle name="20% - Accent1 6 3 3 5 2 3" xfId="49001" xr:uid="{00000000-0005-0000-0000-0000B3BE0000}"/>
    <cellStyle name="20% - Accent1 6 3 3 5 3" xfId="49002" xr:uid="{00000000-0005-0000-0000-0000B4BE0000}"/>
    <cellStyle name="20% - Accent1 6 3 3 5 3 2" xfId="49003" xr:uid="{00000000-0005-0000-0000-0000B5BE0000}"/>
    <cellStyle name="20% - Accent1 6 3 3 5 4" xfId="49004" xr:uid="{00000000-0005-0000-0000-0000B6BE0000}"/>
    <cellStyle name="20% - Accent1 6 3 3 6" xfId="49005" xr:uid="{00000000-0005-0000-0000-0000B7BE0000}"/>
    <cellStyle name="20% - Accent1 6 3 3 6 2" xfId="49006" xr:uid="{00000000-0005-0000-0000-0000B8BE0000}"/>
    <cellStyle name="20% - Accent1 6 3 3 6 2 2" xfId="49007" xr:uid="{00000000-0005-0000-0000-0000B9BE0000}"/>
    <cellStyle name="20% - Accent1 6 3 3 6 2 2 2" xfId="49008" xr:uid="{00000000-0005-0000-0000-0000BABE0000}"/>
    <cellStyle name="20% - Accent1 6 3 3 6 2 3" xfId="49009" xr:uid="{00000000-0005-0000-0000-0000BBBE0000}"/>
    <cellStyle name="20% - Accent1 6 3 3 6 3" xfId="49010" xr:uid="{00000000-0005-0000-0000-0000BCBE0000}"/>
    <cellStyle name="20% - Accent1 6 3 3 6 3 2" xfId="49011" xr:uid="{00000000-0005-0000-0000-0000BDBE0000}"/>
    <cellStyle name="20% - Accent1 6 3 3 6 4" xfId="49012" xr:uid="{00000000-0005-0000-0000-0000BEBE0000}"/>
    <cellStyle name="20% - Accent1 6 3 3 7" xfId="49013" xr:uid="{00000000-0005-0000-0000-0000BFBE0000}"/>
    <cellStyle name="20% - Accent1 6 3 3 7 2" xfId="49014" xr:uid="{00000000-0005-0000-0000-0000C0BE0000}"/>
    <cellStyle name="20% - Accent1 6 3 3 7 2 2" xfId="49015" xr:uid="{00000000-0005-0000-0000-0000C1BE0000}"/>
    <cellStyle name="20% - Accent1 6 3 3 7 3" xfId="49016" xr:uid="{00000000-0005-0000-0000-0000C2BE0000}"/>
    <cellStyle name="20% - Accent1 6 3 3 8" xfId="49017" xr:uid="{00000000-0005-0000-0000-0000C3BE0000}"/>
    <cellStyle name="20% - Accent1 6 3 3 8 2" xfId="49018" xr:uid="{00000000-0005-0000-0000-0000C4BE0000}"/>
    <cellStyle name="20% - Accent1 6 3 3 8 2 2" xfId="49019" xr:uid="{00000000-0005-0000-0000-0000C5BE0000}"/>
    <cellStyle name="20% - Accent1 6 3 3 8 3" xfId="49020" xr:uid="{00000000-0005-0000-0000-0000C6BE0000}"/>
    <cellStyle name="20% - Accent1 6 3 3 9" xfId="49021" xr:uid="{00000000-0005-0000-0000-0000C7BE0000}"/>
    <cellStyle name="20% - Accent1 6 3 3 9 2" xfId="49022" xr:uid="{00000000-0005-0000-0000-0000C8BE0000}"/>
    <cellStyle name="20% - Accent1 6 3 4" xfId="49023" xr:uid="{00000000-0005-0000-0000-0000C9BE0000}"/>
    <cellStyle name="20% - Accent1 6 3 4 10" xfId="49024" xr:uid="{00000000-0005-0000-0000-0000CABE0000}"/>
    <cellStyle name="20% - Accent1 6 3 4 10 2" xfId="49025" xr:uid="{00000000-0005-0000-0000-0000CBBE0000}"/>
    <cellStyle name="20% - Accent1 6 3 4 11" xfId="49026" xr:uid="{00000000-0005-0000-0000-0000CCBE0000}"/>
    <cellStyle name="20% - Accent1 6 3 4 2" xfId="49027" xr:uid="{00000000-0005-0000-0000-0000CDBE0000}"/>
    <cellStyle name="20% - Accent1 6 3 4 2 2" xfId="49028" xr:uid="{00000000-0005-0000-0000-0000CEBE0000}"/>
    <cellStyle name="20% - Accent1 6 3 4 2 2 2" xfId="49029" xr:uid="{00000000-0005-0000-0000-0000CFBE0000}"/>
    <cellStyle name="20% - Accent1 6 3 4 2 2 2 2" xfId="49030" xr:uid="{00000000-0005-0000-0000-0000D0BE0000}"/>
    <cellStyle name="20% - Accent1 6 3 4 2 2 2 2 2" xfId="49031" xr:uid="{00000000-0005-0000-0000-0000D1BE0000}"/>
    <cellStyle name="20% - Accent1 6 3 4 2 2 2 3" xfId="49032" xr:uid="{00000000-0005-0000-0000-0000D2BE0000}"/>
    <cellStyle name="20% - Accent1 6 3 4 2 2 3" xfId="49033" xr:uid="{00000000-0005-0000-0000-0000D3BE0000}"/>
    <cellStyle name="20% - Accent1 6 3 4 2 2 3 2" xfId="49034" xr:uid="{00000000-0005-0000-0000-0000D4BE0000}"/>
    <cellStyle name="20% - Accent1 6 3 4 2 2 4" xfId="49035" xr:uid="{00000000-0005-0000-0000-0000D5BE0000}"/>
    <cellStyle name="20% - Accent1 6 3 4 2 3" xfId="49036" xr:uid="{00000000-0005-0000-0000-0000D6BE0000}"/>
    <cellStyle name="20% - Accent1 6 3 4 2 3 2" xfId="49037" xr:uid="{00000000-0005-0000-0000-0000D7BE0000}"/>
    <cellStyle name="20% - Accent1 6 3 4 2 3 2 2" xfId="49038" xr:uid="{00000000-0005-0000-0000-0000D8BE0000}"/>
    <cellStyle name="20% - Accent1 6 3 4 2 3 2 2 2" xfId="49039" xr:uid="{00000000-0005-0000-0000-0000D9BE0000}"/>
    <cellStyle name="20% - Accent1 6 3 4 2 3 2 3" xfId="49040" xr:uid="{00000000-0005-0000-0000-0000DABE0000}"/>
    <cellStyle name="20% - Accent1 6 3 4 2 3 3" xfId="49041" xr:uid="{00000000-0005-0000-0000-0000DBBE0000}"/>
    <cellStyle name="20% - Accent1 6 3 4 2 3 3 2" xfId="49042" xr:uid="{00000000-0005-0000-0000-0000DCBE0000}"/>
    <cellStyle name="20% - Accent1 6 3 4 2 3 4" xfId="49043" xr:uid="{00000000-0005-0000-0000-0000DDBE0000}"/>
    <cellStyle name="20% - Accent1 6 3 4 2 4" xfId="49044" xr:uid="{00000000-0005-0000-0000-0000DEBE0000}"/>
    <cellStyle name="20% - Accent1 6 3 4 2 4 2" xfId="49045" xr:uid="{00000000-0005-0000-0000-0000DFBE0000}"/>
    <cellStyle name="20% - Accent1 6 3 4 2 4 2 2" xfId="49046" xr:uid="{00000000-0005-0000-0000-0000E0BE0000}"/>
    <cellStyle name="20% - Accent1 6 3 4 2 4 2 2 2" xfId="49047" xr:uid="{00000000-0005-0000-0000-0000E1BE0000}"/>
    <cellStyle name="20% - Accent1 6 3 4 2 4 2 3" xfId="49048" xr:uid="{00000000-0005-0000-0000-0000E2BE0000}"/>
    <cellStyle name="20% - Accent1 6 3 4 2 4 3" xfId="49049" xr:uid="{00000000-0005-0000-0000-0000E3BE0000}"/>
    <cellStyle name="20% - Accent1 6 3 4 2 4 3 2" xfId="49050" xr:uid="{00000000-0005-0000-0000-0000E4BE0000}"/>
    <cellStyle name="20% - Accent1 6 3 4 2 4 4" xfId="49051" xr:uid="{00000000-0005-0000-0000-0000E5BE0000}"/>
    <cellStyle name="20% - Accent1 6 3 4 2 5" xfId="49052" xr:uid="{00000000-0005-0000-0000-0000E6BE0000}"/>
    <cellStyle name="20% - Accent1 6 3 4 2 5 2" xfId="49053" xr:uid="{00000000-0005-0000-0000-0000E7BE0000}"/>
    <cellStyle name="20% - Accent1 6 3 4 2 5 2 2" xfId="49054" xr:uid="{00000000-0005-0000-0000-0000E8BE0000}"/>
    <cellStyle name="20% - Accent1 6 3 4 2 5 3" xfId="49055" xr:uid="{00000000-0005-0000-0000-0000E9BE0000}"/>
    <cellStyle name="20% - Accent1 6 3 4 2 6" xfId="49056" xr:uid="{00000000-0005-0000-0000-0000EABE0000}"/>
    <cellStyle name="20% - Accent1 6 3 4 2 6 2" xfId="49057" xr:uid="{00000000-0005-0000-0000-0000EBBE0000}"/>
    <cellStyle name="20% - Accent1 6 3 4 2 6 2 2" xfId="49058" xr:uid="{00000000-0005-0000-0000-0000ECBE0000}"/>
    <cellStyle name="20% - Accent1 6 3 4 2 6 3" xfId="49059" xr:uid="{00000000-0005-0000-0000-0000EDBE0000}"/>
    <cellStyle name="20% - Accent1 6 3 4 2 7" xfId="49060" xr:uid="{00000000-0005-0000-0000-0000EEBE0000}"/>
    <cellStyle name="20% - Accent1 6 3 4 2 7 2" xfId="49061" xr:uid="{00000000-0005-0000-0000-0000EFBE0000}"/>
    <cellStyle name="20% - Accent1 6 3 4 2 8" xfId="49062" xr:uid="{00000000-0005-0000-0000-0000F0BE0000}"/>
    <cellStyle name="20% - Accent1 6 3 4 2 8 2" xfId="49063" xr:uid="{00000000-0005-0000-0000-0000F1BE0000}"/>
    <cellStyle name="20% - Accent1 6 3 4 2 9" xfId="49064" xr:uid="{00000000-0005-0000-0000-0000F2BE0000}"/>
    <cellStyle name="20% - Accent1 6 3 4 3" xfId="49065" xr:uid="{00000000-0005-0000-0000-0000F3BE0000}"/>
    <cellStyle name="20% - Accent1 6 3 4 3 2" xfId="49066" xr:uid="{00000000-0005-0000-0000-0000F4BE0000}"/>
    <cellStyle name="20% - Accent1 6 3 4 3 2 2" xfId="49067" xr:uid="{00000000-0005-0000-0000-0000F5BE0000}"/>
    <cellStyle name="20% - Accent1 6 3 4 3 2 2 2" xfId="49068" xr:uid="{00000000-0005-0000-0000-0000F6BE0000}"/>
    <cellStyle name="20% - Accent1 6 3 4 3 2 2 2 2" xfId="49069" xr:uid="{00000000-0005-0000-0000-0000F7BE0000}"/>
    <cellStyle name="20% - Accent1 6 3 4 3 2 2 3" xfId="49070" xr:uid="{00000000-0005-0000-0000-0000F8BE0000}"/>
    <cellStyle name="20% - Accent1 6 3 4 3 2 3" xfId="49071" xr:uid="{00000000-0005-0000-0000-0000F9BE0000}"/>
    <cellStyle name="20% - Accent1 6 3 4 3 2 3 2" xfId="49072" xr:uid="{00000000-0005-0000-0000-0000FABE0000}"/>
    <cellStyle name="20% - Accent1 6 3 4 3 2 4" xfId="49073" xr:uid="{00000000-0005-0000-0000-0000FBBE0000}"/>
    <cellStyle name="20% - Accent1 6 3 4 3 3" xfId="49074" xr:uid="{00000000-0005-0000-0000-0000FCBE0000}"/>
    <cellStyle name="20% - Accent1 6 3 4 3 3 2" xfId="49075" xr:uid="{00000000-0005-0000-0000-0000FDBE0000}"/>
    <cellStyle name="20% - Accent1 6 3 4 3 3 2 2" xfId="49076" xr:uid="{00000000-0005-0000-0000-0000FEBE0000}"/>
    <cellStyle name="20% - Accent1 6 3 4 3 3 2 2 2" xfId="49077" xr:uid="{00000000-0005-0000-0000-0000FFBE0000}"/>
    <cellStyle name="20% - Accent1 6 3 4 3 3 2 3" xfId="49078" xr:uid="{00000000-0005-0000-0000-000000BF0000}"/>
    <cellStyle name="20% - Accent1 6 3 4 3 3 3" xfId="49079" xr:uid="{00000000-0005-0000-0000-000001BF0000}"/>
    <cellStyle name="20% - Accent1 6 3 4 3 3 3 2" xfId="49080" xr:uid="{00000000-0005-0000-0000-000002BF0000}"/>
    <cellStyle name="20% - Accent1 6 3 4 3 3 4" xfId="49081" xr:uid="{00000000-0005-0000-0000-000003BF0000}"/>
    <cellStyle name="20% - Accent1 6 3 4 3 4" xfId="49082" xr:uid="{00000000-0005-0000-0000-000004BF0000}"/>
    <cellStyle name="20% - Accent1 6 3 4 3 4 2" xfId="49083" xr:uid="{00000000-0005-0000-0000-000005BF0000}"/>
    <cellStyle name="20% - Accent1 6 3 4 3 4 2 2" xfId="49084" xr:uid="{00000000-0005-0000-0000-000006BF0000}"/>
    <cellStyle name="20% - Accent1 6 3 4 3 4 2 2 2" xfId="49085" xr:uid="{00000000-0005-0000-0000-000007BF0000}"/>
    <cellStyle name="20% - Accent1 6 3 4 3 4 2 3" xfId="49086" xr:uid="{00000000-0005-0000-0000-000008BF0000}"/>
    <cellStyle name="20% - Accent1 6 3 4 3 4 3" xfId="49087" xr:uid="{00000000-0005-0000-0000-000009BF0000}"/>
    <cellStyle name="20% - Accent1 6 3 4 3 4 3 2" xfId="49088" xr:uid="{00000000-0005-0000-0000-00000ABF0000}"/>
    <cellStyle name="20% - Accent1 6 3 4 3 4 4" xfId="49089" xr:uid="{00000000-0005-0000-0000-00000BBF0000}"/>
    <cellStyle name="20% - Accent1 6 3 4 3 5" xfId="49090" xr:uid="{00000000-0005-0000-0000-00000CBF0000}"/>
    <cellStyle name="20% - Accent1 6 3 4 3 5 2" xfId="49091" xr:uid="{00000000-0005-0000-0000-00000DBF0000}"/>
    <cellStyle name="20% - Accent1 6 3 4 3 5 2 2" xfId="49092" xr:uid="{00000000-0005-0000-0000-00000EBF0000}"/>
    <cellStyle name="20% - Accent1 6 3 4 3 5 3" xfId="49093" xr:uid="{00000000-0005-0000-0000-00000FBF0000}"/>
    <cellStyle name="20% - Accent1 6 3 4 3 6" xfId="49094" xr:uid="{00000000-0005-0000-0000-000010BF0000}"/>
    <cellStyle name="20% - Accent1 6 3 4 3 6 2" xfId="49095" xr:uid="{00000000-0005-0000-0000-000011BF0000}"/>
    <cellStyle name="20% - Accent1 6 3 4 3 6 2 2" xfId="49096" xr:uid="{00000000-0005-0000-0000-000012BF0000}"/>
    <cellStyle name="20% - Accent1 6 3 4 3 6 3" xfId="49097" xr:uid="{00000000-0005-0000-0000-000013BF0000}"/>
    <cellStyle name="20% - Accent1 6 3 4 3 7" xfId="49098" xr:uid="{00000000-0005-0000-0000-000014BF0000}"/>
    <cellStyle name="20% - Accent1 6 3 4 3 7 2" xfId="49099" xr:uid="{00000000-0005-0000-0000-000015BF0000}"/>
    <cellStyle name="20% - Accent1 6 3 4 3 8" xfId="49100" xr:uid="{00000000-0005-0000-0000-000016BF0000}"/>
    <cellStyle name="20% - Accent1 6 3 4 3 8 2" xfId="49101" xr:uid="{00000000-0005-0000-0000-000017BF0000}"/>
    <cellStyle name="20% - Accent1 6 3 4 3 9" xfId="49102" xr:uid="{00000000-0005-0000-0000-000018BF0000}"/>
    <cellStyle name="20% - Accent1 6 3 4 4" xfId="49103" xr:uid="{00000000-0005-0000-0000-000019BF0000}"/>
    <cellStyle name="20% - Accent1 6 3 4 4 2" xfId="49104" xr:uid="{00000000-0005-0000-0000-00001ABF0000}"/>
    <cellStyle name="20% - Accent1 6 3 4 4 2 2" xfId="49105" xr:uid="{00000000-0005-0000-0000-00001BBF0000}"/>
    <cellStyle name="20% - Accent1 6 3 4 4 2 2 2" xfId="49106" xr:uid="{00000000-0005-0000-0000-00001CBF0000}"/>
    <cellStyle name="20% - Accent1 6 3 4 4 2 3" xfId="49107" xr:uid="{00000000-0005-0000-0000-00001DBF0000}"/>
    <cellStyle name="20% - Accent1 6 3 4 4 3" xfId="49108" xr:uid="{00000000-0005-0000-0000-00001EBF0000}"/>
    <cellStyle name="20% - Accent1 6 3 4 4 3 2" xfId="49109" xr:uid="{00000000-0005-0000-0000-00001FBF0000}"/>
    <cellStyle name="20% - Accent1 6 3 4 4 4" xfId="49110" xr:uid="{00000000-0005-0000-0000-000020BF0000}"/>
    <cellStyle name="20% - Accent1 6 3 4 5" xfId="49111" xr:uid="{00000000-0005-0000-0000-000021BF0000}"/>
    <cellStyle name="20% - Accent1 6 3 4 5 2" xfId="49112" xr:uid="{00000000-0005-0000-0000-000022BF0000}"/>
    <cellStyle name="20% - Accent1 6 3 4 5 2 2" xfId="49113" xr:uid="{00000000-0005-0000-0000-000023BF0000}"/>
    <cellStyle name="20% - Accent1 6 3 4 5 2 2 2" xfId="49114" xr:uid="{00000000-0005-0000-0000-000024BF0000}"/>
    <cellStyle name="20% - Accent1 6 3 4 5 2 3" xfId="49115" xr:uid="{00000000-0005-0000-0000-000025BF0000}"/>
    <cellStyle name="20% - Accent1 6 3 4 5 3" xfId="49116" xr:uid="{00000000-0005-0000-0000-000026BF0000}"/>
    <cellStyle name="20% - Accent1 6 3 4 5 3 2" xfId="49117" xr:uid="{00000000-0005-0000-0000-000027BF0000}"/>
    <cellStyle name="20% - Accent1 6 3 4 5 4" xfId="49118" xr:uid="{00000000-0005-0000-0000-000028BF0000}"/>
    <cellStyle name="20% - Accent1 6 3 4 6" xfId="49119" xr:uid="{00000000-0005-0000-0000-000029BF0000}"/>
    <cellStyle name="20% - Accent1 6 3 4 6 2" xfId="49120" xr:uid="{00000000-0005-0000-0000-00002ABF0000}"/>
    <cellStyle name="20% - Accent1 6 3 4 6 2 2" xfId="49121" xr:uid="{00000000-0005-0000-0000-00002BBF0000}"/>
    <cellStyle name="20% - Accent1 6 3 4 6 2 2 2" xfId="49122" xr:uid="{00000000-0005-0000-0000-00002CBF0000}"/>
    <cellStyle name="20% - Accent1 6 3 4 6 2 3" xfId="49123" xr:uid="{00000000-0005-0000-0000-00002DBF0000}"/>
    <cellStyle name="20% - Accent1 6 3 4 6 3" xfId="49124" xr:uid="{00000000-0005-0000-0000-00002EBF0000}"/>
    <cellStyle name="20% - Accent1 6 3 4 6 3 2" xfId="49125" xr:uid="{00000000-0005-0000-0000-00002FBF0000}"/>
    <cellStyle name="20% - Accent1 6 3 4 6 4" xfId="49126" xr:uid="{00000000-0005-0000-0000-000030BF0000}"/>
    <cellStyle name="20% - Accent1 6 3 4 7" xfId="49127" xr:uid="{00000000-0005-0000-0000-000031BF0000}"/>
    <cellStyle name="20% - Accent1 6 3 4 7 2" xfId="49128" xr:uid="{00000000-0005-0000-0000-000032BF0000}"/>
    <cellStyle name="20% - Accent1 6 3 4 7 2 2" xfId="49129" xr:uid="{00000000-0005-0000-0000-000033BF0000}"/>
    <cellStyle name="20% - Accent1 6 3 4 7 3" xfId="49130" xr:uid="{00000000-0005-0000-0000-000034BF0000}"/>
    <cellStyle name="20% - Accent1 6 3 4 8" xfId="49131" xr:uid="{00000000-0005-0000-0000-000035BF0000}"/>
    <cellStyle name="20% - Accent1 6 3 4 8 2" xfId="49132" xr:uid="{00000000-0005-0000-0000-000036BF0000}"/>
    <cellStyle name="20% - Accent1 6 3 4 8 2 2" xfId="49133" xr:uid="{00000000-0005-0000-0000-000037BF0000}"/>
    <cellStyle name="20% - Accent1 6 3 4 8 3" xfId="49134" xr:uid="{00000000-0005-0000-0000-000038BF0000}"/>
    <cellStyle name="20% - Accent1 6 3 4 9" xfId="49135" xr:uid="{00000000-0005-0000-0000-000039BF0000}"/>
    <cellStyle name="20% - Accent1 6 3 4 9 2" xfId="49136" xr:uid="{00000000-0005-0000-0000-00003ABF0000}"/>
    <cellStyle name="20% - Accent1 6 3 5" xfId="49137" xr:uid="{00000000-0005-0000-0000-00003BBF0000}"/>
    <cellStyle name="20% - Accent1 6 3 5 2" xfId="49138" xr:uid="{00000000-0005-0000-0000-00003CBF0000}"/>
    <cellStyle name="20% - Accent1 6 3 5 2 2" xfId="49139" xr:uid="{00000000-0005-0000-0000-00003DBF0000}"/>
    <cellStyle name="20% - Accent1 6 3 5 2 2 2" xfId="49140" xr:uid="{00000000-0005-0000-0000-00003EBF0000}"/>
    <cellStyle name="20% - Accent1 6 3 5 2 2 2 2" xfId="49141" xr:uid="{00000000-0005-0000-0000-00003FBF0000}"/>
    <cellStyle name="20% - Accent1 6 3 5 2 2 3" xfId="49142" xr:uid="{00000000-0005-0000-0000-000040BF0000}"/>
    <cellStyle name="20% - Accent1 6 3 5 2 3" xfId="49143" xr:uid="{00000000-0005-0000-0000-000041BF0000}"/>
    <cellStyle name="20% - Accent1 6 3 5 2 3 2" xfId="49144" xr:uid="{00000000-0005-0000-0000-000042BF0000}"/>
    <cellStyle name="20% - Accent1 6 3 5 2 4" xfId="49145" xr:uid="{00000000-0005-0000-0000-000043BF0000}"/>
    <cellStyle name="20% - Accent1 6 3 5 3" xfId="49146" xr:uid="{00000000-0005-0000-0000-000044BF0000}"/>
    <cellStyle name="20% - Accent1 6 3 5 3 2" xfId="49147" xr:uid="{00000000-0005-0000-0000-000045BF0000}"/>
    <cellStyle name="20% - Accent1 6 3 5 3 2 2" xfId="49148" xr:uid="{00000000-0005-0000-0000-000046BF0000}"/>
    <cellStyle name="20% - Accent1 6 3 5 3 2 2 2" xfId="49149" xr:uid="{00000000-0005-0000-0000-000047BF0000}"/>
    <cellStyle name="20% - Accent1 6 3 5 3 2 3" xfId="49150" xr:uid="{00000000-0005-0000-0000-000048BF0000}"/>
    <cellStyle name="20% - Accent1 6 3 5 3 3" xfId="49151" xr:uid="{00000000-0005-0000-0000-000049BF0000}"/>
    <cellStyle name="20% - Accent1 6 3 5 3 3 2" xfId="49152" xr:uid="{00000000-0005-0000-0000-00004ABF0000}"/>
    <cellStyle name="20% - Accent1 6 3 5 3 4" xfId="49153" xr:uid="{00000000-0005-0000-0000-00004BBF0000}"/>
    <cellStyle name="20% - Accent1 6 3 5 4" xfId="49154" xr:uid="{00000000-0005-0000-0000-00004CBF0000}"/>
    <cellStyle name="20% - Accent1 6 3 5 4 2" xfId="49155" xr:uid="{00000000-0005-0000-0000-00004DBF0000}"/>
    <cellStyle name="20% - Accent1 6 3 5 4 2 2" xfId="49156" xr:uid="{00000000-0005-0000-0000-00004EBF0000}"/>
    <cellStyle name="20% - Accent1 6 3 5 4 2 2 2" xfId="49157" xr:uid="{00000000-0005-0000-0000-00004FBF0000}"/>
    <cellStyle name="20% - Accent1 6 3 5 4 2 3" xfId="49158" xr:uid="{00000000-0005-0000-0000-000050BF0000}"/>
    <cellStyle name="20% - Accent1 6 3 5 4 3" xfId="49159" xr:uid="{00000000-0005-0000-0000-000051BF0000}"/>
    <cellStyle name="20% - Accent1 6 3 5 4 3 2" xfId="49160" xr:uid="{00000000-0005-0000-0000-000052BF0000}"/>
    <cellStyle name="20% - Accent1 6 3 5 4 4" xfId="49161" xr:uid="{00000000-0005-0000-0000-000053BF0000}"/>
    <cellStyle name="20% - Accent1 6 3 5 5" xfId="49162" xr:uid="{00000000-0005-0000-0000-000054BF0000}"/>
    <cellStyle name="20% - Accent1 6 3 5 5 2" xfId="49163" xr:uid="{00000000-0005-0000-0000-000055BF0000}"/>
    <cellStyle name="20% - Accent1 6 3 5 5 2 2" xfId="49164" xr:uid="{00000000-0005-0000-0000-000056BF0000}"/>
    <cellStyle name="20% - Accent1 6 3 5 5 3" xfId="49165" xr:uid="{00000000-0005-0000-0000-000057BF0000}"/>
    <cellStyle name="20% - Accent1 6 3 5 6" xfId="49166" xr:uid="{00000000-0005-0000-0000-000058BF0000}"/>
    <cellStyle name="20% - Accent1 6 3 5 6 2" xfId="49167" xr:uid="{00000000-0005-0000-0000-000059BF0000}"/>
    <cellStyle name="20% - Accent1 6 3 5 6 2 2" xfId="49168" xr:uid="{00000000-0005-0000-0000-00005ABF0000}"/>
    <cellStyle name="20% - Accent1 6 3 5 6 3" xfId="49169" xr:uid="{00000000-0005-0000-0000-00005BBF0000}"/>
    <cellStyle name="20% - Accent1 6 3 5 7" xfId="49170" xr:uid="{00000000-0005-0000-0000-00005CBF0000}"/>
    <cellStyle name="20% - Accent1 6 3 5 7 2" xfId="49171" xr:uid="{00000000-0005-0000-0000-00005DBF0000}"/>
    <cellStyle name="20% - Accent1 6 3 5 8" xfId="49172" xr:uid="{00000000-0005-0000-0000-00005EBF0000}"/>
    <cellStyle name="20% - Accent1 6 3 5 8 2" xfId="49173" xr:uid="{00000000-0005-0000-0000-00005FBF0000}"/>
    <cellStyle name="20% - Accent1 6 3 5 9" xfId="49174" xr:uid="{00000000-0005-0000-0000-000060BF0000}"/>
    <cellStyle name="20% - Accent1 6 3 6" xfId="49175" xr:uid="{00000000-0005-0000-0000-000061BF0000}"/>
    <cellStyle name="20% - Accent1 6 3 6 2" xfId="49176" xr:uid="{00000000-0005-0000-0000-000062BF0000}"/>
    <cellStyle name="20% - Accent1 6 3 6 2 2" xfId="49177" xr:uid="{00000000-0005-0000-0000-000063BF0000}"/>
    <cellStyle name="20% - Accent1 6 3 6 2 2 2" xfId="49178" xr:uid="{00000000-0005-0000-0000-000064BF0000}"/>
    <cellStyle name="20% - Accent1 6 3 6 2 2 2 2" xfId="49179" xr:uid="{00000000-0005-0000-0000-000065BF0000}"/>
    <cellStyle name="20% - Accent1 6 3 6 2 2 3" xfId="49180" xr:uid="{00000000-0005-0000-0000-000066BF0000}"/>
    <cellStyle name="20% - Accent1 6 3 6 2 3" xfId="49181" xr:uid="{00000000-0005-0000-0000-000067BF0000}"/>
    <cellStyle name="20% - Accent1 6 3 6 2 3 2" xfId="49182" xr:uid="{00000000-0005-0000-0000-000068BF0000}"/>
    <cellStyle name="20% - Accent1 6 3 6 2 4" xfId="49183" xr:uid="{00000000-0005-0000-0000-000069BF0000}"/>
    <cellStyle name="20% - Accent1 6 3 6 3" xfId="49184" xr:uid="{00000000-0005-0000-0000-00006ABF0000}"/>
    <cellStyle name="20% - Accent1 6 3 6 3 2" xfId="49185" xr:uid="{00000000-0005-0000-0000-00006BBF0000}"/>
    <cellStyle name="20% - Accent1 6 3 6 3 2 2" xfId="49186" xr:uid="{00000000-0005-0000-0000-00006CBF0000}"/>
    <cellStyle name="20% - Accent1 6 3 6 3 2 2 2" xfId="49187" xr:uid="{00000000-0005-0000-0000-00006DBF0000}"/>
    <cellStyle name="20% - Accent1 6 3 6 3 2 3" xfId="49188" xr:uid="{00000000-0005-0000-0000-00006EBF0000}"/>
    <cellStyle name="20% - Accent1 6 3 6 3 3" xfId="49189" xr:uid="{00000000-0005-0000-0000-00006FBF0000}"/>
    <cellStyle name="20% - Accent1 6 3 6 3 3 2" xfId="49190" xr:uid="{00000000-0005-0000-0000-000070BF0000}"/>
    <cellStyle name="20% - Accent1 6 3 6 3 4" xfId="49191" xr:uid="{00000000-0005-0000-0000-000071BF0000}"/>
    <cellStyle name="20% - Accent1 6 3 6 4" xfId="49192" xr:uid="{00000000-0005-0000-0000-000072BF0000}"/>
    <cellStyle name="20% - Accent1 6 3 6 4 2" xfId="49193" xr:uid="{00000000-0005-0000-0000-000073BF0000}"/>
    <cellStyle name="20% - Accent1 6 3 6 4 2 2" xfId="49194" xr:uid="{00000000-0005-0000-0000-000074BF0000}"/>
    <cellStyle name="20% - Accent1 6 3 6 4 2 2 2" xfId="49195" xr:uid="{00000000-0005-0000-0000-000075BF0000}"/>
    <cellStyle name="20% - Accent1 6 3 6 4 2 3" xfId="49196" xr:uid="{00000000-0005-0000-0000-000076BF0000}"/>
    <cellStyle name="20% - Accent1 6 3 6 4 3" xfId="49197" xr:uid="{00000000-0005-0000-0000-000077BF0000}"/>
    <cellStyle name="20% - Accent1 6 3 6 4 3 2" xfId="49198" xr:uid="{00000000-0005-0000-0000-000078BF0000}"/>
    <cellStyle name="20% - Accent1 6 3 6 4 4" xfId="49199" xr:uid="{00000000-0005-0000-0000-000079BF0000}"/>
    <cellStyle name="20% - Accent1 6 3 6 5" xfId="49200" xr:uid="{00000000-0005-0000-0000-00007ABF0000}"/>
    <cellStyle name="20% - Accent1 6 3 6 5 2" xfId="49201" xr:uid="{00000000-0005-0000-0000-00007BBF0000}"/>
    <cellStyle name="20% - Accent1 6 3 6 5 2 2" xfId="49202" xr:uid="{00000000-0005-0000-0000-00007CBF0000}"/>
    <cellStyle name="20% - Accent1 6 3 6 5 3" xfId="49203" xr:uid="{00000000-0005-0000-0000-00007DBF0000}"/>
    <cellStyle name="20% - Accent1 6 3 6 6" xfId="49204" xr:uid="{00000000-0005-0000-0000-00007EBF0000}"/>
    <cellStyle name="20% - Accent1 6 3 6 6 2" xfId="49205" xr:uid="{00000000-0005-0000-0000-00007FBF0000}"/>
    <cellStyle name="20% - Accent1 6 3 6 6 2 2" xfId="49206" xr:uid="{00000000-0005-0000-0000-000080BF0000}"/>
    <cellStyle name="20% - Accent1 6 3 6 6 3" xfId="49207" xr:uid="{00000000-0005-0000-0000-000081BF0000}"/>
    <cellStyle name="20% - Accent1 6 3 6 7" xfId="49208" xr:uid="{00000000-0005-0000-0000-000082BF0000}"/>
    <cellStyle name="20% - Accent1 6 3 6 7 2" xfId="49209" xr:uid="{00000000-0005-0000-0000-000083BF0000}"/>
    <cellStyle name="20% - Accent1 6 3 6 8" xfId="49210" xr:uid="{00000000-0005-0000-0000-000084BF0000}"/>
    <cellStyle name="20% - Accent1 6 3 6 8 2" xfId="49211" xr:uid="{00000000-0005-0000-0000-000085BF0000}"/>
    <cellStyle name="20% - Accent1 6 3 6 9" xfId="49212" xr:uid="{00000000-0005-0000-0000-000086BF0000}"/>
    <cellStyle name="20% - Accent1 6 3 7" xfId="49213" xr:uid="{00000000-0005-0000-0000-000087BF0000}"/>
    <cellStyle name="20% - Accent1 6 3 7 2" xfId="49214" xr:uid="{00000000-0005-0000-0000-000088BF0000}"/>
    <cellStyle name="20% - Accent1 6 3 7 2 2" xfId="49215" xr:uid="{00000000-0005-0000-0000-000089BF0000}"/>
    <cellStyle name="20% - Accent1 6 3 7 2 2 2" xfId="49216" xr:uid="{00000000-0005-0000-0000-00008ABF0000}"/>
    <cellStyle name="20% - Accent1 6 3 7 2 3" xfId="49217" xr:uid="{00000000-0005-0000-0000-00008BBF0000}"/>
    <cellStyle name="20% - Accent1 6 3 7 3" xfId="49218" xr:uid="{00000000-0005-0000-0000-00008CBF0000}"/>
    <cellStyle name="20% - Accent1 6 3 7 3 2" xfId="49219" xr:uid="{00000000-0005-0000-0000-00008DBF0000}"/>
    <cellStyle name="20% - Accent1 6 3 7 4" xfId="49220" xr:uid="{00000000-0005-0000-0000-00008EBF0000}"/>
    <cellStyle name="20% - Accent1 6 3 8" xfId="49221" xr:uid="{00000000-0005-0000-0000-00008FBF0000}"/>
    <cellStyle name="20% - Accent1 6 3 8 2" xfId="49222" xr:uid="{00000000-0005-0000-0000-000090BF0000}"/>
    <cellStyle name="20% - Accent1 6 3 8 2 2" xfId="49223" xr:uid="{00000000-0005-0000-0000-000091BF0000}"/>
    <cellStyle name="20% - Accent1 6 3 8 2 2 2" xfId="49224" xr:uid="{00000000-0005-0000-0000-000092BF0000}"/>
    <cellStyle name="20% - Accent1 6 3 8 2 3" xfId="49225" xr:uid="{00000000-0005-0000-0000-000093BF0000}"/>
    <cellStyle name="20% - Accent1 6 3 8 3" xfId="49226" xr:uid="{00000000-0005-0000-0000-000094BF0000}"/>
    <cellStyle name="20% - Accent1 6 3 8 3 2" xfId="49227" xr:uid="{00000000-0005-0000-0000-000095BF0000}"/>
    <cellStyle name="20% - Accent1 6 3 8 4" xfId="49228" xr:uid="{00000000-0005-0000-0000-000096BF0000}"/>
    <cellStyle name="20% - Accent1 6 3 9" xfId="49229" xr:uid="{00000000-0005-0000-0000-000097BF0000}"/>
    <cellStyle name="20% - Accent1 6 3 9 2" xfId="49230" xr:uid="{00000000-0005-0000-0000-000098BF0000}"/>
    <cellStyle name="20% - Accent1 6 3 9 2 2" xfId="49231" xr:uid="{00000000-0005-0000-0000-000099BF0000}"/>
    <cellStyle name="20% - Accent1 6 3 9 2 2 2" xfId="49232" xr:uid="{00000000-0005-0000-0000-00009ABF0000}"/>
    <cellStyle name="20% - Accent1 6 3 9 2 3" xfId="49233" xr:uid="{00000000-0005-0000-0000-00009BBF0000}"/>
    <cellStyle name="20% - Accent1 6 3 9 3" xfId="49234" xr:uid="{00000000-0005-0000-0000-00009CBF0000}"/>
    <cellStyle name="20% - Accent1 6 3 9 3 2" xfId="49235" xr:uid="{00000000-0005-0000-0000-00009DBF0000}"/>
    <cellStyle name="20% - Accent1 6 3 9 4" xfId="49236" xr:uid="{00000000-0005-0000-0000-00009EBF0000}"/>
    <cellStyle name="20% - Accent1 6 4" xfId="49237" xr:uid="{00000000-0005-0000-0000-00009FBF0000}"/>
    <cellStyle name="20% - Accent1 6 4 10" xfId="49238" xr:uid="{00000000-0005-0000-0000-0000A0BF0000}"/>
    <cellStyle name="20% - Accent1 6 4 10 2" xfId="49239" xr:uid="{00000000-0005-0000-0000-0000A1BF0000}"/>
    <cellStyle name="20% - Accent1 6 4 11" xfId="49240" xr:uid="{00000000-0005-0000-0000-0000A2BF0000}"/>
    <cellStyle name="20% - Accent1 6 4 2" xfId="49241" xr:uid="{00000000-0005-0000-0000-0000A3BF0000}"/>
    <cellStyle name="20% - Accent1 6 4 2 2" xfId="49242" xr:uid="{00000000-0005-0000-0000-0000A4BF0000}"/>
    <cellStyle name="20% - Accent1 6 4 2 2 2" xfId="49243" xr:uid="{00000000-0005-0000-0000-0000A5BF0000}"/>
    <cellStyle name="20% - Accent1 6 4 2 2 2 2" xfId="49244" xr:uid="{00000000-0005-0000-0000-0000A6BF0000}"/>
    <cellStyle name="20% - Accent1 6 4 2 2 2 2 2" xfId="49245" xr:uid="{00000000-0005-0000-0000-0000A7BF0000}"/>
    <cellStyle name="20% - Accent1 6 4 2 2 2 3" xfId="49246" xr:uid="{00000000-0005-0000-0000-0000A8BF0000}"/>
    <cellStyle name="20% - Accent1 6 4 2 2 3" xfId="49247" xr:uid="{00000000-0005-0000-0000-0000A9BF0000}"/>
    <cellStyle name="20% - Accent1 6 4 2 2 3 2" xfId="49248" xr:uid="{00000000-0005-0000-0000-0000AABF0000}"/>
    <cellStyle name="20% - Accent1 6 4 2 2 4" xfId="49249" xr:uid="{00000000-0005-0000-0000-0000ABBF0000}"/>
    <cellStyle name="20% - Accent1 6 4 2 3" xfId="49250" xr:uid="{00000000-0005-0000-0000-0000ACBF0000}"/>
    <cellStyle name="20% - Accent1 6 4 2 3 2" xfId="49251" xr:uid="{00000000-0005-0000-0000-0000ADBF0000}"/>
    <cellStyle name="20% - Accent1 6 4 2 3 2 2" xfId="49252" xr:uid="{00000000-0005-0000-0000-0000AEBF0000}"/>
    <cellStyle name="20% - Accent1 6 4 2 3 2 2 2" xfId="49253" xr:uid="{00000000-0005-0000-0000-0000AFBF0000}"/>
    <cellStyle name="20% - Accent1 6 4 2 3 2 3" xfId="49254" xr:uid="{00000000-0005-0000-0000-0000B0BF0000}"/>
    <cellStyle name="20% - Accent1 6 4 2 3 3" xfId="49255" xr:uid="{00000000-0005-0000-0000-0000B1BF0000}"/>
    <cellStyle name="20% - Accent1 6 4 2 3 3 2" xfId="49256" xr:uid="{00000000-0005-0000-0000-0000B2BF0000}"/>
    <cellStyle name="20% - Accent1 6 4 2 3 4" xfId="49257" xr:uid="{00000000-0005-0000-0000-0000B3BF0000}"/>
    <cellStyle name="20% - Accent1 6 4 2 4" xfId="49258" xr:uid="{00000000-0005-0000-0000-0000B4BF0000}"/>
    <cellStyle name="20% - Accent1 6 4 2 4 2" xfId="49259" xr:uid="{00000000-0005-0000-0000-0000B5BF0000}"/>
    <cellStyle name="20% - Accent1 6 4 2 4 2 2" xfId="49260" xr:uid="{00000000-0005-0000-0000-0000B6BF0000}"/>
    <cellStyle name="20% - Accent1 6 4 2 4 2 2 2" xfId="49261" xr:uid="{00000000-0005-0000-0000-0000B7BF0000}"/>
    <cellStyle name="20% - Accent1 6 4 2 4 2 3" xfId="49262" xr:uid="{00000000-0005-0000-0000-0000B8BF0000}"/>
    <cellStyle name="20% - Accent1 6 4 2 4 3" xfId="49263" xr:uid="{00000000-0005-0000-0000-0000B9BF0000}"/>
    <cellStyle name="20% - Accent1 6 4 2 4 3 2" xfId="49264" xr:uid="{00000000-0005-0000-0000-0000BABF0000}"/>
    <cellStyle name="20% - Accent1 6 4 2 4 4" xfId="49265" xr:uid="{00000000-0005-0000-0000-0000BBBF0000}"/>
    <cellStyle name="20% - Accent1 6 4 2 5" xfId="49266" xr:uid="{00000000-0005-0000-0000-0000BCBF0000}"/>
    <cellStyle name="20% - Accent1 6 4 2 5 2" xfId="49267" xr:uid="{00000000-0005-0000-0000-0000BDBF0000}"/>
    <cellStyle name="20% - Accent1 6 4 2 5 2 2" xfId="49268" xr:uid="{00000000-0005-0000-0000-0000BEBF0000}"/>
    <cellStyle name="20% - Accent1 6 4 2 5 3" xfId="49269" xr:uid="{00000000-0005-0000-0000-0000BFBF0000}"/>
    <cellStyle name="20% - Accent1 6 4 2 6" xfId="49270" xr:uid="{00000000-0005-0000-0000-0000C0BF0000}"/>
    <cellStyle name="20% - Accent1 6 4 2 6 2" xfId="49271" xr:uid="{00000000-0005-0000-0000-0000C1BF0000}"/>
    <cellStyle name="20% - Accent1 6 4 2 6 2 2" xfId="49272" xr:uid="{00000000-0005-0000-0000-0000C2BF0000}"/>
    <cellStyle name="20% - Accent1 6 4 2 6 3" xfId="49273" xr:uid="{00000000-0005-0000-0000-0000C3BF0000}"/>
    <cellStyle name="20% - Accent1 6 4 2 7" xfId="49274" xr:uid="{00000000-0005-0000-0000-0000C4BF0000}"/>
    <cellStyle name="20% - Accent1 6 4 2 7 2" xfId="49275" xr:uid="{00000000-0005-0000-0000-0000C5BF0000}"/>
    <cellStyle name="20% - Accent1 6 4 2 8" xfId="49276" xr:uid="{00000000-0005-0000-0000-0000C6BF0000}"/>
    <cellStyle name="20% - Accent1 6 4 2 8 2" xfId="49277" xr:uid="{00000000-0005-0000-0000-0000C7BF0000}"/>
    <cellStyle name="20% - Accent1 6 4 2 9" xfId="49278" xr:uid="{00000000-0005-0000-0000-0000C8BF0000}"/>
    <cellStyle name="20% - Accent1 6 4 3" xfId="49279" xr:uid="{00000000-0005-0000-0000-0000C9BF0000}"/>
    <cellStyle name="20% - Accent1 6 4 3 2" xfId="49280" xr:uid="{00000000-0005-0000-0000-0000CABF0000}"/>
    <cellStyle name="20% - Accent1 6 4 3 2 2" xfId="49281" xr:uid="{00000000-0005-0000-0000-0000CBBF0000}"/>
    <cellStyle name="20% - Accent1 6 4 3 2 2 2" xfId="49282" xr:uid="{00000000-0005-0000-0000-0000CCBF0000}"/>
    <cellStyle name="20% - Accent1 6 4 3 2 2 2 2" xfId="49283" xr:uid="{00000000-0005-0000-0000-0000CDBF0000}"/>
    <cellStyle name="20% - Accent1 6 4 3 2 2 3" xfId="49284" xr:uid="{00000000-0005-0000-0000-0000CEBF0000}"/>
    <cellStyle name="20% - Accent1 6 4 3 2 3" xfId="49285" xr:uid="{00000000-0005-0000-0000-0000CFBF0000}"/>
    <cellStyle name="20% - Accent1 6 4 3 2 3 2" xfId="49286" xr:uid="{00000000-0005-0000-0000-0000D0BF0000}"/>
    <cellStyle name="20% - Accent1 6 4 3 2 4" xfId="49287" xr:uid="{00000000-0005-0000-0000-0000D1BF0000}"/>
    <cellStyle name="20% - Accent1 6 4 3 3" xfId="49288" xr:uid="{00000000-0005-0000-0000-0000D2BF0000}"/>
    <cellStyle name="20% - Accent1 6 4 3 3 2" xfId="49289" xr:uid="{00000000-0005-0000-0000-0000D3BF0000}"/>
    <cellStyle name="20% - Accent1 6 4 3 3 2 2" xfId="49290" xr:uid="{00000000-0005-0000-0000-0000D4BF0000}"/>
    <cellStyle name="20% - Accent1 6 4 3 3 2 2 2" xfId="49291" xr:uid="{00000000-0005-0000-0000-0000D5BF0000}"/>
    <cellStyle name="20% - Accent1 6 4 3 3 2 3" xfId="49292" xr:uid="{00000000-0005-0000-0000-0000D6BF0000}"/>
    <cellStyle name="20% - Accent1 6 4 3 3 3" xfId="49293" xr:uid="{00000000-0005-0000-0000-0000D7BF0000}"/>
    <cellStyle name="20% - Accent1 6 4 3 3 3 2" xfId="49294" xr:uid="{00000000-0005-0000-0000-0000D8BF0000}"/>
    <cellStyle name="20% - Accent1 6 4 3 3 4" xfId="49295" xr:uid="{00000000-0005-0000-0000-0000D9BF0000}"/>
    <cellStyle name="20% - Accent1 6 4 3 4" xfId="49296" xr:uid="{00000000-0005-0000-0000-0000DABF0000}"/>
    <cellStyle name="20% - Accent1 6 4 3 4 2" xfId="49297" xr:uid="{00000000-0005-0000-0000-0000DBBF0000}"/>
    <cellStyle name="20% - Accent1 6 4 3 4 2 2" xfId="49298" xr:uid="{00000000-0005-0000-0000-0000DCBF0000}"/>
    <cellStyle name="20% - Accent1 6 4 3 4 2 2 2" xfId="49299" xr:uid="{00000000-0005-0000-0000-0000DDBF0000}"/>
    <cellStyle name="20% - Accent1 6 4 3 4 2 3" xfId="49300" xr:uid="{00000000-0005-0000-0000-0000DEBF0000}"/>
    <cellStyle name="20% - Accent1 6 4 3 4 3" xfId="49301" xr:uid="{00000000-0005-0000-0000-0000DFBF0000}"/>
    <cellStyle name="20% - Accent1 6 4 3 4 3 2" xfId="49302" xr:uid="{00000000-0005-0000-0000-0000E0BF0000}"/>
    <cellStyle name="20% - Accent1 6 4 3 4 4" xfId="49303" xr:uid="{00000000-0005-0000-0000-0000E1BF0000}"/>
    <cellStyle name="20% - Accent1 6 4 3 5" xfId="49304" xr:uid="{00000000-0005-0000-0000-0000E2BF0000}"/>
    <cellStyle name="20% - Accent1 6 4 3 5 2" xfId="49305" xr:uid="{00000000-0005-0000-0000-0000E3BF0000}"/>
    <cellStyle name="20% - Accent1 6 4 3 5 2 2" xfId="49306" xr:uid="{00000000-0005-0000-0000-0000E4BF0000}"/>
    <cellStyle name="20% - Accent1 6 4 3 5 3" xfId="49307" xr:uid="{00000000-0005-0000-0000-0000E5BF0000}"/>
    <cellStyle name="20% - Accent1 6 4 3 6" xfId="49308" xr:uid="{00000000-0005-0000-0000-0000E6BF0000}"/>
    <cellStyle name="20% - Accent1 6 4 3 6 2" xfId="49309" xr:uid="{00000000-0005-0000-0000-0000E7BF0000}"/>
    <cellStyle name="20% - Accent1 6 4 3 6 2 2" xfId="49310" xr:uid="{00000000-0005-0000-0000-0000E8BF0000}"/>
    <cellStyle name="20% - Accent1 6 4 3 6 3" xfId="49311" xr:uid="{00000000-0005-0000-0000-0000E9BF0000}"/>
    <cellStyle name="20% - Accent1 6 4 3 7" xfId="49312" xr:uid="{00000000-0005-0000-0000-0000EABF0000}"/>
    <cellStyle name="20% - Accent1 6 4 3 7 2" xfId="49313" xr:uid="{00000000-0005-0000-0000-0000EBBF0000}"/>
    <cellStyle name="20% - Accent1 6 4 3 8" xfId="49314" xr:uid="{00000000-0005-0000-0000-0000ECBF0000}"/>
    <cellStyle name="20% - Accent1 6 4 3 8 2" xfId="49315" xr:uid="{00000000-0005-0000-0000-0000EDBF0000}"/>
    <cellStyle name="20% - Accent1 6 4 3 9" xfId="49316" xr:uid="{00000000-0005-0000-0000-0000EEBF0000}"/>
    <cellStyle name="20% - Accent1 6 4 4" xfId="49317" xr:uid="{00000000-0005-0000-0000-0000EFBF0000}"/>
    <cellStyle name="20% - Accent1 6 4 4 2" xfId="49318" xr:uid="{00000000-0005-0000-0000-0000F0BF0000}"/>
    <cellStyle name="20% - Accent1 6 4 4 2 2" xfId="49319" xr:uid="{00000000-0005-0000-0000-0000F1BF0000}"/>
    <cellStyle name="20% - Accent1 6 4 4 2 2 2" xfId="49320" xr:uid="{00000000-0005-0000-0000-0000F2BF0000}"/>
    <cellStyle name="20% - Accent1 6 4 4 2 3" xfId="49321" xr:uid="{00000000-0005-0000-0000-0000F3BF0000}"/>
    <cellStyle name="20% - Accent1 6 4 4 3" xfId="49322" xr:uid="{00000000-0005-0000-0000-0000F4BF0000}"/>
    <cellStyle name="20% - Accent1 6 4 4 3 2" xfId="49323" xr:uid="{00000000-0005-0000-0000-0000F5BF0000}"/>
    <cellStyle name="20% - Accent1 6 4 4 4" xfId="49324" xr:uid="{00000000-0005-0000-0000-0000F6BF0000}"/>
    <cellStyle name="20% - Accent1 6 4 5" xfId="49325" xr:uid="{00000000-0005-0000-0000-0000F7BF0000}"/>
    <cellStyle name="20% - Accent1 6 4 5 2" xfId="49326" xr:uid="{00000000-0005-0000-0000-0000F8BF0000}"/>
    <cellStyle name="20% - Accent1 6 4 5 2 2" xfId="49327" xr:uid="{00000000-0005-0000-0000-0000F9BF0000}"/>
    <cellStyle name="20% - Accent1 6 4 5 2 2 2" xfId="49328" xr:uid="{00000000-0005-0000-0000-0000FABF0000}"/>
    <cellStyle name="20% - Accent1 6 4 5 2 3" xfId="49329" xr:uid="{00000000-0005-0000-0000-0000FBBF0000}"/>
    <cellStyle name="20% - Accent1 6 4 5 3" xfId="49330" xr:uid="{00000000-0005-0000-0000-0000FCBF0000}"/>
    <cellStyle name="20% - Accent1 6 4 5 3 2" xfId="49331" xr:uid="{00000000-0005-0000-0000-0000FDBF0000}"/>
    <cellStyle name="20% - Accent1 6 4 5 4" xfId="49332" xr:uid="{00000000-0005-0000-0000-0000FEBF0000}"/>
    <cellStyle name="20% - Accent1 6 4 6" xfId="49333" xr:uid="{00000000-0005-0000-0000-0000FFBF0000}"/>
    <cellStyle name="20% - Accent1 6 4 6 2" xfId="49334" xr:uid="{00000000-0005-0000-0000-000000C00000}"/>
    <cellStyle name="20% - Accent1 6 4 6 2 2" xfId="49335" xr:uid="{00000000-0005-0000-0000-000001C00000}"/>
    <cellStyle name="20% - Accent1 6 4 6 2 2 2" xfId="49336" xr:uid="{00000000-0005-0000-0000-000002C00000}"/>
    <cellStyle name="20% - Accent1 6 4 6 2 3" xfId="49337" xr:uid="{00000000-0005-0000-0000-000003C00000}"/>
    <cellStyle name="20% - Accent1 6 4 6 3" xfId="49338" xr:uid="{00000000-0005-0000-0000-000004C00000}"/>
    <cellStyle name="20% - Accent1 6 4 6 3 2" xfId="49339" xr:uid="{00000000-0005-0000-0000-000005C00000}"/>
    <cellStyle name="20% - Accent1 6 4 6 4" xfId="49340" xr:uid="{00000000-0005-0000-0000-000006C00000}"/>
    <cellStyle name="20% - Accent1 6 4 7" xfId="49341" xr:uid="{00000000-0005-0000-0000-000007C00000}"/>
    <cellStyle name="20% - Accent1 6 4 7 2" xfId="49342" xr:uid="{00000000-0005-0000-0000-000008C00000}"/>
    <cellStyle name="20% - Accent1 6 4 7 2 2" xfId="49343" xr:uid="{00000000-0005-0000-0000-000009C00000}"/>
    <cellStyle name="20% - Accent1 6 4 7 3" xfId="49344" xr:uid="{00000000-0005-0000-0000-00000AC00000}"/>
    <cellStyle name="20% - Accent1 6 4 8" xfId="49345" xr:uid="{00000000-0005-0000-0000-00000BC00000}"/>
    <cellStyle name="20% - Accent1 6 4 8 2" xfId="49346" xr:uid="{00000000-0005-0000-0000-00000CC00000}"/>
    <cellStyle name="20% - Accent1 6 4 8 2 2" xfId="49347" xr:uid="{00000000-0005-0000-0000-00000DC00000}"/>
    <cellStyle name="20% - Accent1 6 4 8 3" xfId="49348" xr:uid="{00000000-0005-0000-0000-00000EC00000}"/>
    <cellStyle name="20% - Accent1 6 4 9" xfId="49349" xr:uid="{00000000-0005-0000-0000-00000FC00000}"/>
    <cellStyle name="20% - Accent1 6 4 9 2" xfId="49350" xr:uid="{00000000-0005-0000-0000-000010C00000}"/>
    <cellStyle name="20% - Accent1 6 5" xfId="49351" xr:uid="{00000000-0005-0000-0000-000011C00000}"/>
    <cellStyle name="20% - Accent1 6 5 10" xfId="49352" xr:uid="{00000000-0005-0000-0000-000012C00000}"/>
    <cellStyle name="20% - Accent1 6 5 10 2" xfId="49353" xr:uid="{00000000-0005-0000-0000-000013C00000}"/>
    <cellStyle name="20% - Accent1 6 5 11" xfId="49354" xr:uid="{00000000-0005-0000-0000-000014C00000}"/>
    <cellStyle name="20% - Accent1 6 5 2" xfId="49355" xr:uid="{00000000-0005-0000-0000-000015C00000}"/>
    <cellStyle name="20% - Accent1 6 5 2 2" xfId="49356" xr:uid="{00000000-0005-0000-0000-000016C00000}"/>
    <cellStyle name="20% - Accent1 6 5 2 2 2" xfId="49357" xr:uid="{00000000-0005-0000-0000-000017C00000}"/>
    <cellStyle name="20% - Accent1 6 5 2 2 2 2" xfId="49358" xr:uid="{00000000-0005-0000-0000-000018C00000}"/>
    <cellStyle name="20% - Accent1 6 5 2 2 2 2 2" xfId="49359" xr:uid="{00000000-0005-0000-0000-000019C00000}"/>
    <cellStyle name="20% - Accent1 6 5 2 2 2 3" xfId="49360" xr:uid="{00000000-0005-0000-0000-00001AC00000}"/>
    <cellStyle name="20% - Accent1 6 5 2 2 3" xfId="49361" xr:uid="{00000000-0005-0000-0000-00001BC00000}"/>
    <cellStyle name="20% - Accent1 6 5 2 2 3 2" xfId="49362" xr:uid="{00000000-0005-0000-0000-00001CC00000}"/>
    <cellStyle name="20% - Accent1 6 5 2 2 4" xfId="49363" xr:uid="{00000000-0005-0000-0000-00001DC00000}"/>
    <cellStyle name="20% - Accent1 6 5 2 3" xfId="49364" xr:uid="{00000000-0005-0000-0000-00001EC00000}"/>
    <cellStyle name="20% - Accent1 6 5 2 3 2" xfId="49365" xr:uid="{00000000-0005-0000-0000-00001FC00000}"/>
    <cellStyle name="20% - Accent1 6 5 2 3 2 2" xfId="49366" xr:uid="{00000000-0005-0000-0000-000020C00000}"/>
    <cellStyle name="20% - Accent1 6 5 2 3 2 2 2" xfId="49367" xr:uid="{00000000-0005-0000-0000-000021C00000}"/>
    <cellStyle name="20% - Accent1 6 5 2 3 2 3" xfId="49368" xr:uid="{00000000-0005-0000-0000-000022C00000}"/>
    <cellStyle name="20% - Accent1 6 5 2 3 3" xfId="49369" xr:uid="{00000000-0005-0000-0000-000023C00000}"/>
    <cellStyle name="20% - Accent1 6 5 2 3 3 2" xfId="49370" xr:uid="{00000000-0005-0000-0000-000024C00000}"/>
    <cellStyle name="20% - Accent1 6 5 2 3 4" xfId="49371" xr:uid="{00000000-0005-0000-0000-000025C00000}"/>
    <cellStyle name="20% - Accent1 6 5 2 4" xfId="49372" xr:uid="{00000000-0005-0000-0000-000026C00000}"/>
    <cellStyle name="20% - Accent1 6 5 2 4 2" xfId="49373" xr:uid="{00000000-0005-0000-0000-000027C00000}"/>
    <cellStyle name="20% - Accent1 6 5 2 4 2 2" xfId="49374" xr:uid="{00000000-0005-0000-0000-000028C00000}"/>
    <cellStyle name="20% - Accent1 6 5 2 4 2 2 2" xfId="49375" xr:uid="{00000000-0005-0000-0000-000029C00000}"/>
    <cellStyle name="20% - Accent1 6 5 2 4 2 3" xfId="49376" xr:uid="{00000000-0005-0000-0000-00002AC00000}"/>
    <cellStyle name="20% - Accent1 6 5 2 4 3" xfId="49377" xr:uid="{00000000-0005-0000-0000-00002BC00000}"/>
    <cellStyle name="20% - Accent1 6 5 2 4 3 2" xfId="49378" xr:uid="{00000000-0005-0000-0000-00002CC00000}"/>
    <cellStyle name="20% - Accent1 6 5 2 4 4" xfId="49379" xr:uid="{00000000-0005-0000-0000-00002DC00000}"/>
    <cellStyle name="20% - Accent1 6 5 2 5" xfId="49380" xr:uid="{00000000-0005-0000-0000-00002EC00000}"/>
    <cellStyle name="20% - Accent1 6 5 2 5 2" xfId="49381" xr:uid="{00000000-0005-0000-0000-00002FC00000}"/>
    <cellStyle name="20% - Accent1 6 5 2 5 2 2" xfId="49382" xr:uid="{00000000-0005-0000-0000-000030C00000}"/>
    <cellStyle name="20% - Accent1 6 5 2 5 3" xfId="49383" xr:uid="{00000000-0005-0000-0000-000031C00000}"/>
    <cellStyle name="20% - Accent1 6 5 2 6" xfId="49384" xr:uid="{00000000-0005-0000-0000-000032C00000}"/>
    <cellStyle name="20% - Accent1 6 5 2 6 2" xfId="49385" xr:uid="{00000000-0005-0000-0000-000033C00000}"/>
    <cellStyle name="20% - Accent1 6 5 2 6 2 2" xfId="49386" xr:uid="{00000000-0005-0000-0000-000034C00000}"/>
    <cellStyle name="20% - Accent1 6 5 2 6 3" xfId="49387" xr:uid="{00000000-0005-0000-0000-000035C00000}"/>
    <cellStyle name="20% - Accent1 6 5 2 7" xfId="49388" xr:uid="{00000000-0005-0000-0000-000036C00000}"/>
    <cellStyle name="20% - Accent1 6 5 2 7 2" xfId="49389" xr:uid="{00000000-0005-0000-0000-000037C00000}"/>
    <cellStyle name="20% - Accent1 6 5 2 8" xfId="49390" xr:uid="{00000000-0005-0000-0000-000038C00000}"/>
    <cellStyle name="20% - Accent1 6 5 2 8 2" xfId="49391" xr:uid="{00000000-0005-0000-0000-000039C00000}"/>
    <cellStyle name="20% - Accent1 6 5 2 9" xfId="49392" xr:uid="{00000000-0005-0000-0000-00003AC00000}"/>
    <cellStyle name="20% - Accent1 6 5 3" xfId="49393" xr:uid="{00000000-0005-0000-0000-00003BC00000}"/>
    <cellStyle name="20% - Accent1 6 5 3 2" xfId="49394" xr:uid="{00000000-0005-0000-0000-00003CC00000}"/>
    <cellStyle name="20% - Accent1 6 5 3 2 2" xfId="49395" xr:uid="{00000000-0005-0000-0000-00003DC00000}"/>
    <cellStyle name="20% - Accent1 6 5 3 2 2 2" xfId="49396" xr:uid="{00000000-0005-0000-0000-00003EC00000}"/>
    <cellStyle name="20% - Accent1 6 5 3 2 2 2 2" xfId="49397" xr:uid="{00000000-0005-0000-0000-00003FC00000}"/>
    <cellStyle name="20% - Accent1 6 5 3 2 2 3" xfId="49398" xr:uid="{00000000-0005-0000-0000-000040C00000}"/>
    <cellStyle name="20% - Accent1 6 5 3 2 3" xfId="49399" xr:uid="{00000000-0005-0000-0000-000041C00000}"/>
    <cellStyle name="20% - Accent1 6 5 3 2 3 2" xfId="49400" xr:uid="{00000000-0005-0000-0000-000042C00000}"/>
    <cellStyle name="20% - Accent1 6 5 3 2 4" xfId="49401" xr:uid="{00000000-0005-0000-0000-000043C00000}"/>
    <cellStyle name="20% - Accent1 6 5 3 3" xfId="49402" xr:uid="{00000000-0005-0000-0000-000044C00000}"/>
    <cellStyle name="20% - Accent1 6 5 3 3 2" xfId="49403" xr:uid="{00000000-0005-0000-0000-000045C00000}"/>
    <cellStyle name="20% - Accent1 6 5 3 3 2 2" xfId="49404" xr:uid="{00000000-0005-0000-0000-000046C00000}"/>
    <cellStyle name="20% - Accent1 6 5 3 3 2 2 2" xfId="49405" xr:uid="{00000000-0005-0000-0000-000047C00000}"/>
    <cellStyle name="20% - Accent1 6 5 3 3 2 3" xfId="49406" xr:uid="{00000000-0005-0000-0000-000048C00000}"/>
    <cellStyle name="20% - Accent1 6 5 3 3 3" xfId="49407" xr:uid="{00000000-0005-0000-0000-000049C00000}"/>
    <cellStyle name="20% - Accent1 6 5 3 3 3 2" xfId="49408" xr:uid="{00000000-0005-0000-0000-00004AC00000}"/>
    <cellStyle name="20% - Accent1 6 5 3 3 4" xfId="49409" xr:uid="{00000000-0005-0000-0000-00004BC00000}"/>
    <cellStyle name="20% - Accent1 6 5 3 4" xfId="49410" xr:uid="{00000000-0005-0000-0000-00004CC00000}"/>
    <cellStyle name="20% - Accent1 6 5 3 4 2" xfId="49411" xr:uid="{00000000-0005-0000-0000-00004DC00000}"/>
    <cellStyle name="20% - Accent1 6 5 3 4 2 2" xfId="49412" xr:uid="{00000000-0005-0000-0000-00004EC00000}"/>
    <cellStyle name="20% - Accent1 6 5 3 4 2 2 2" xfId="49413" xr:uid="{00000000-0005-0000-0000-00004FC00000}"/>
    <cellStyle name="20% - Accent1 6 5 3 4 2 3" xfId="49414" xr:uid="{00000000-0005-0000-0000-000050C00000}"/>
    <cellStyle name="20% - Accent1 6 5 3 4 3" xfId="49415" xr:uid="{00000000-0005-0000-0000-000051C00000}"/>
    <cellStyle name="20% - Accent1 6 5 3 4 3 2" xfId="49416" xr:uid="{00000000-0005-0000-0000-000052C00000}"/>
    <cellStyle name="20% - Accent1 6 5 3 4 4" xfId="49417" xr:uid="{00000000-0005-0000-0000-000053C00000}"/>
    <cellStyle name="20% - Accent1 6 5 3 5" xfId="49418" xr:uid="{00000000-0005-0000-0000-000054C00000}"/>
    <cellStyle name="20% - Accent1 6 5 3 5 2" xfId="49419" xr:uid="{00000000-0005-0000-0000-000055C00000}"/>
    <cellStyle name="20% - Accent1 6 5 3 5 2 2" xfId="49420" xr:uid="{00000000-0005-0000-0000-000056C00000}"/>
    <cellStyle name="20% - Accent1 6 5 3 5 3" xfId="49421" xr:uid="{00000000-0005-0000-0000-000057C00000}"/>
    <cellStyle name="20% - Accent1 6 5 3 6" xfId="49422" xr:uid="{00000000-0005-0000-0000-000058C00000}"/>
    <cellStyle name="20% - Accent1 6 5 3 6 2" xfId="49423" xr:uid="{00000000-0005-0000-0000-000059C00000}"/>
    <cellStyle name="20% - Accent1 6 5 3 6 2 2" xfId="49424" xr:uid="{00000000-0005-0000-0000-00005AC00000}"/>
    <cellStyle name="20% - Accent1 6 5 3 6 3" xfId="49425" xr:uid="{00000000-0005-0000-0000-00005BC00000}"/>
    <cellStyle name="20% - Accent1 6 5 3 7" xfId="49426" xr:uid="{00000000-0005-0000-0000-00005CC00000}"/>
    <cellStyle name="20% - Accent1 6 5 3 7 2" xfId="49427" xr:uid="{00000000-0005-0000-0000-00005DC00000}"/>
    <cellStyle name="20% - Accent1 6 5 3 8" xfId="49428" xr:uid="{00000000-0005-0000-0000-00005EC00000}"/>
    <cellStyle name="20% - Accent1 6 5 3 8 2" xfId="49429" xr:uid="{00000000-0005-0000-0000-00005FC00000}"/>
    <cellStyle name="20% - Accent1 6 5 3 9" xfId="49430" xr:uid="{00000000-0005-0000-0000-000060C00000}"/>
    <cellStyle name="20% - Accent1 6 5 4" xfId="49431" xr:uid="{00000000-0005-0000-0000-000061C00000}"/>
    <cellStyle name="20% - Accent1 6 5 4 2" xfId="49432" xr:uid="{00000000-0005-0000-0000-000062C00000}"/>
    <cellStyle name="20% - Accent1 6 5 4 2 2" xfId="49433" xr:uid="{00000000-0005-0000-0000-000063C00000}"/>
    <cellStyle name="20% - Accent1 6 5 4 2 2 2" xfId="49434" xr:uid="{00000000-0005-0000-0000-000064C00000}"/>
    <cellStyle name="20% - Accent1 6 5 4 2 3" xfId="49435" xr:uid="{00000000-0005-0000-0000-000065C00000}"/>
    <cellStyle name="20% - Accent1 6 5 4 3" xfId="49436" xr:uid="{00000000-0005-0000-0000-000066C00000}"/>
    <cellStyle name="20% - Accent1 6 5 4 3 2" xfId="49437" xr:uid="{00000000-0005-0000-0000-000067C00000}"/>
    <cellStyle name="20% - Accent1 6 5 4 4" xfId="49438" xr:uid="{00000000-0005-0000-0000-000068C00000}"/>
    <cellStyle name="20% - Accent1 6 5 5" xfId="49439" xr:uid="{00000000-0005-0000-0000-000069C00000}"/>
    <cellStyle name="20% - Accent1 6 5 5 2" xfId="49440" xr:uid="{00000000-0005-0000-0000-00006AC00000}"/>
    <cellStyle name="20% - Accent1 6 5 5 2 2" xfId="49441" xr:uid="{00000000-0005-0000-0000-00006BC00000}"/>
    <cellStyle name="20% - Accent1 6 5 5 2 2 2" xfId="49442" xr:uid="{00000000-0005-0000-0000-00006CC00000}"/>
    <cellStyle name="20% - Accent1 6 5 5 2 3" xfId="49443" xr:uid="{00000000-0005-0000-0000-00006DC00000}"/>
    <cellStyle name="20% - Accent1 6 5 5 3" xfId="49444" xr:uid="{00000000-0005-0000-0000-00006EC00000}"/>
    <cellStyle name="20% - Accent1 6 5 5 3 2" xfId="49445" xr:uid="{00000000-0005-0000-0000-00006FC00000}"/>
    <cellStyle name="20% - Accent1 6 5 5 4" xfId="49446" xr:uid="{00000000-0005-0000-0000-000070C00000}"/>
    <cellStyle name="20% - Accent1 6 5 6" xfId="49447" xr:uid="{00000000-0005-0000-0000-000071C00000}"/>
    <cellStyle name="20% - Accent1 6 5 6 2" xfId="49448" xr:uid="{00000000-0005-0000-0000-000072C00000}"/>
    <cellStyle name="20% - Accent1 6 5 6 2 2" xfId="49449" xr:uid="{00000000-0005-0000-0000-000073C00000}"/>
    <cellStyle name="20% - Accent1 6 5 6 2 2 2" xfId="49450" xr:uid="{00000000-0005-0000-0000-000074C00000}"/>
    <cellStyle name="20% - Accent1 6 5 6 2 3" xfId="49451" xr:uid="{00000000-0005-0000-0000-000075C00000}"/>
    <cellStyle name="20% - Accent1 6 5 6 3" xfId="49452" xr:uid="{00000000-0005-0000-0000-000076C00000}"/>
    <cellStyle name="20% - Accent1 6 5 6 3 2" xfId="49453" xr:uid="{00000000-0005-0000-0000-000077C00000}"/>
    <cellStyle name="20% - Accent1 6 5 6 4" xfId="49454" xr:uid="{00000000-0005-0000-0000-000078C00000}"/>
    <cellStyle name="20% - Accent1 6 5 7" xfId="49455" xr:uid="{00000000-0005-0000-0000-000079C00000}"/>
    <cellStyle name="20% - Accent1 6 5 7 2" xfId="49456" xr:uid="{00000000-0005-0000-0000-00007AC00000}"/>
    <cellStyle name="20% - Accent1 6 5 7 2 2" xfId="49457" xr:uid="{00000000-0005-0000-0000-00007BC00000}"/>
    <cellStyle name="20% - Accent1 6 5 7 3" xfId="49458" xr:uid="{00000000-0005-0000-0000-00007CC00000}"/>
    <cellStyle name="20% - Accent1 6 5 8" xfId="49459" xr:uid="{00000000-0005-0000-0000-00007DC00000}"/>
    <cellStyle name="20% - Accent1 6 5 8 2" xfId="49460" xr:uid="{00000000-0005-0000-0000-00007EC00000}"/>
    <cellStyle name="20% - Accent1 6 5 8 2 2" xfId="49461" xr:uid="{00000000-0005-0000-0000-00007FC00000}"/>
    <cellStyle name="20% - Accent1 6 5 8 3" xfId="49462" xr:uid="{00000000-0005-0000-0000-000080C00000}"/>
    <cellStyle name="20% - Accent1 6 5 9" xfId="49463" xr:uid="{00000000-0005-0000-0000-000081C00000}"/>
    <cellStyle name="20% - Accent1 6 5 9 2" xfId="49464" xr:uid="{00000000-0005-0000-0000-000082C00000}"/>
    <cellStyle name="20% - Accent1 6 6" xfId="49465" xr:uid="{00000000-0005-0000-0000-000083C00000}"/>
    <cellStyle name="20% - Accent1 6 6 10" xfId="49466" xr:uid="{00000000-0005-0000-0000-000084C00000}"/>
    <cellStyle name="20% - Accent1 6 6 10 2" xfId="49467" xr:uid="{00000000-0005-0000-0000-000085C00000}"/>
    <cellStyle name="20% - Accent1 6 6 11" xfId="49468" xr:uid="{00000000-0005-0000-0000-000086C00000}"/>
    <cellStyle name="20% - Accent1 6 6 2" xfId="49469" xr:uid="{00000000-0005-0000-0000-000087C00000}"/>
    <cellStyle name="20% - Accent1 6 6 2 2" xfId="49470" xr:uid="{00000000-0005-0000-0000-000088C00000}"/>
    <cellStyle name="20% - Accent1 6 6 2 2 2" xfId="49471" xr:uid="{00000000-0005-0000-0000-000089C00000}"/>
    <cellStyle name="20% - Accent1 6 6 2 2 2 2" xfId="49472" xr:uid="{00000000-0005-0000-0000-00008AC00000}"/>
    <cellStyle name="20% - Accent1 6 6 2 2 2 2 2" xfId="49473" xr:uid="{00000000-0005-0000-0000-00008BC00000}"/>
    <cellStyle name="20% - Accent1 6 6 2 2 2 3" xfId="49474" xr:uid="{00000000-0005-0000-0000-00008CC00000}"/>
    <cellStyle name="20% - Accent1 6 6 2 2 3" xfId="49475" xr:uid="{00000000-0005-0000-0000-00008DC00000}"/>
    <cellStyle name="20% - Accent1 6 6 2 2 3 2" xfId="49476" xr:uid="{00000000-0005-0000-0000-00008EC00000}"/>
    <cellStyle name="20% - Accent1 6 6 2 2 4" xfId="49477" xr:uid="{00000000-0005-0000-0000-00008FC00000}"/>
    <cellStyle name="20% - Accent1 6 6 2 3" xfId="49478" xr:uid="{00000000-0005-0000-0000-000090C00000}"/>
    <cellStyle name="20% - Accent1 6 6 2 3 2" xfId="49479" xr:uid="{00000000-0005-0000-0000-000091C00000}"/>
    <cellStyle name="20% - Accent1 6 6 2 3 2 2" xfId="49480" xr:uid="{00000000-0005-0000-0000-000092C00000}"/>
    <cellStyle name="20% - Accent1 6 6 2 3 2 2 2" xfId="49481" xr:uid="{00000000-0005-0000-0000-000093C00000}"/>
    <cellStyle name="20% - Accent1 6 6 2 3 2 3" xfId="49482" xr:uid="{00000000-0005-0000-0000-000094C00000}"/>
    <cellStyle name="20% - Accent1 6 6 2 3 3" xfId="49483" xr:uid="{00000000-0005-0000-0000-000095C00000}"/>
    <cellStyle name="20% - Accent1 6 6 2 3 3 2" xfId="49484" xr:uid="{00000000-0005-0000-0000-000096C00000}"/>
    <cellStyle name="20% - Accent1 6 6 2 3 4" xfId="49485" xr:uid="{00000000-0005-0000-0000-000097C00000}"/>
    <cellStyle name="20% - Accent1 6 6 2 4" xfId="49486" xr:uid="{00000000-0005-0000-0000-000098C00000}"/>
    <cellStyle name="20% - Accent1 6 6 2 4 2" xfId="49487" xr:uid="{00000000-0005-0000-0000-000099C00000}"/>
    <cellStyle name="20% - Accent1 6 6 2 4 2 2" xfId="49488" xr:uid="{00000000-0005-0000-0000-00009AC00000}"/>
    <cellStyle name="20% - Accent1 6 6 2 4 2 2 2" xfId="49489" xr:uid="{00000000-0005-0000-0000-00009BC00000}"/>
    <cellStyle name="20% - Accent1 6 6 2 4 2 3" xfId="49490" xr:uid="{00000000-0005-0000-0000-00009CC00000}"/>
    <cellStyle name="20% - Accent1 6 6 2 4 3" xfId="49491" xr:uid="{00000000-0005-0000-0000-00009DC00000}"/>
    <cellStyle name="20% - Accent1 6 6 2 4 3 2" xfId="49492" xr:uid="{00000000-0005-0000-0000-00009EC00000}"/>
    <cellStyle name="20% - Accent1 6 6 2 4 4" xfId="49493" xr:uid="{00000000-0005-0000-0000-00009FC00000}"/>
    <cellStyle name="20% - Accent1 6 6 2 5" xfId="49494" xr:uid="{00000000-0005-0000-0000-0000A0C00000}"/>
    <cellStyle name="20% - Accent1 6 6 2 5 2" xfId="49495" xr:uid="{00000000-0005-0000-0000-0000A1C00000}"/>
    <cellStyle name="20% - Accent1 6 6 2 5 2 2" xfId="49496" xr:uid="{00000000-0005-0000-0000-0000A2C00000}"/>
    <cellStyle name="20% - Accent1 6 6 2 5 3" xfId="49497" xr:uid="{00000000-0005-0000-0000-0000A3C00000}"/>
    <cellStyle name="20% - Accent1 6 6 2 6" xfId="49498" xr:uid="{00000000-0005-0000-0000-0000A4C00000}"/>
    <cellStyle name="20% - Accent1 6 6 2 6 2" xfId="49499" xr:uid="{00000000-0005-0000-0000-0000A5C00000}"/>
    <cellStyle name="20% - Accent1 6 6 2 6 2 2" xfId="49500" xr:uid="{00000000-0005-0000-0000-0000A6C00000}"/>
    <cellStyle name="20% - Accent1 6 6 2 6 3" xfId="49501" xr:uid="{00000000-0005-0000-0000-0000A7C00000}"/>
    <cellStyle name="20% - Accent1 6 6 2 7" xfId="49502" xr:uid="{00000000-0005-0000-0000-0000A8C00000}"/>
    <cellStyle name="20% - Accent1 6 6 2 7 2" xfId="49503" xr:uid="{00000000-0005-0000-0000-0000A9C00000}"/>
    <cellStyle name="20% - Accent1 6 6 2 8" xfId="49504" xr:uid="{00000000-0005-0000-0000-0000AAC00000}"/>
    <cellStyle name="20% - Accent1 6 6 2 8 2" xfId="49505" xr:uid="{00000000-0005-0000-0000-0000ABC00000}"/>
    <cellStyle name="20% - Accent1 6 6 2 9" xfId="49506" xr:uid="{00000000-0005-0000-0000-0000ACC00000}"/>
    <cellStyle name="20% - Accent1 6 6 3" xfId="49507" xr:uid="{00000000-0005-0000-0000-0000ADC00000}"/>
    <cellStyle name="20% - Accent1 6 6 3 2" xfId="49508" xr:uid="{00000000-0005-0000-0000-0000AEC00000}"/>
    <cellStyle name="20% - Accent1 6 6 3 2 2" xfId="49509" xr:uid="{00000000-0005-0000-0000-0000AFC00000}"/>
    <cellStyle name="20% - Accent1 6 6 3 2 2 2" xfId="49510" xr:uid="{00000000-0005-0000-0000-0000B0C00000}"/>
    <cellStyle name="20% - Accent1 6 6 3 2 2 2 2" xfId="49511" xr:uid="{00000000-0005-0000-0000-0000B1C00000}"/>
    <cellStyle name="20% - Accent1 6 6 3 2 2 3" xfId="49512" xr:uid="{00000000-0005-0000-0000-0000B2C00000}"/>
    <cellStyle name="20% - Accent1 6 6 3 2 3" xfId="49513" xr:uid="{00000000-0005-0000-0000-0000B3C00000}"/>
    <cellStyle name="20% - Accent1 6 6 3 2 3 2" xfId="49514" xr:uid="{00000000-0005-0000-0000-0000B4C00000}"/>
    <cellStyle name="20% - Accent1 6 6 3 2 4" xfId="49515" xr:uid="{00000000-0005-0000-0000-0000B5C00000}"/>
    <cellStyle name="20% - Accent1 6 6 3 3" xfId="49516" xr:uid="{00000000-0005-0000-0000-0000B6C00000}"/>
    <cellStyle name="20% - Accent1 6 6 3 3 2" xfId="49517" xr:uid="{00000000-0005-0000-0000-0000B7C00000}"/>
    <cellStyle name="20% - Accent1 6 6 3 3 2 2" xfId="49518" xr:uid="{00000000-0005-0000-0000-0000B8C00000}"/>
    <cellStyle name="20% - Accent1 6 6 3 3 2 2 2" xfId="49519" xr:uid="{00000000-0005-0000-0000-0000B9C00000}"/>
    <cellStyle name="20% - Accent1 6 6 3 3 2 3" xfId="49520" xr:uid="{00000000-0005-0000-0000-0000BAC00000}"/>
    <cellStyle name="20% - Accent1 6 6 3 3 3" xfId="49521" xr:uid="{00000000-0005-0000-0000-0000BBC00000}"/>
    <cellStyle name="20% - Accent1 6 6 3 3 3 2" xfId="49522" xr:uid="{00000000-0005-0000-0000-0000BCC00000}"/>
    <cellStyle name="20% - Accent1 6 6 3 3 4" xfId="49523" xr:uid="{00000000-0005-0000-0000-0000BDC00000}"/>
    <cellStyle name="20% - Accent1 6 6 3 4" xfId="49524" xr:uid="{00000000-0005-0000-0000-0000BEC00000}"/>
    <cellStyle name="20% - Accent1 6 6 3 4 2" xfId="49525" xr:uid="{00000000-0005-0000-0000-0000BFC00000}"/>
    <cellStyle name="20% - Accent1 6 6 3 4 2 2" xfId="49526" xr:uid="{00000000-0005-0000-0000-0000C0C00000}"/>
    <cellStyle name="20% - Accent1 6 6 3 4 2 2 2" xfId="49527" xr:uid="{00000000-0005-0000-0000-0000C1C00000}"/>
    <cellStyle name="20% - Accent1 6 6 3 4 2 3" xfId="49528" xr:uid="{00000000-0005-0000-0000-0000C2C00000}"/>
    <cellStyle name="20% - Accent1 6 6 3 4 3" xfId="49529" xr:uid="{00000000-0005-0000-0000-0000C3C00000}"/>
    <cellStyle name="20% - Accent1 6 6 3 4 3 2" xfId="49530" xr:uid="{00000000-0005-0000-0000-0000C4C00000}"/>
    <cellStyle name="20% - Accent1 6 6 3 4 4" xfId="49531" xr:uid="{00000000-0005-0000-0000-0000C5C00000}"/>
    <cellStyle name="20% - Accent1 6 6 3 5" xfId="49532" xr:uid="{00000000-0005-0000-0000-0000C6C00000}"/>
    <cellStyle name="20% - Accent1 6 6 3 5 2" xfId="49533" xr:uid="{00000000-0005-0000-0000-0000C7C00000}"/>
    <cellStyle name="20% - Accent1 6 6 3 5 2 2" xfId="49534" xr:uid="{00000000-0005-0000-0000-0000C8C00000}"/>
    <cellStyle name="20% - Accent1 6 6 3 5 3" xfId="49535" xr:uid="{00000000-0005-0000-0000-0000C9C00000}"/>
    <cellStyle name="20% - Accent1 6 6 3 6" xfId="49536" xr:uid="{00000000-0005-0000-0000-0000CAC00000}"/>
    <cellStyle name="20% - Accent1 6 6 3 6 2" xfId="49537" xr:uid="{00000000-0005-0000-0000-0000CBC00000}"/>
    <cellStyle name="20% - Accent1 6 6 3 6 2 2" xfId="49538" xr:uid="{00000000-0005-0000-0000-0000CCC00000}"/>
    <cellStyle name="20% - Accent1 6 6 3 6 3" xfId="49539" xr:uid="{00000000-0005-0000-0000-0000CDC00000}"/>
    <cellStyle name="20% - Accent1 6 6 3 7" xfId="49540" xr:uid="{00000000-0005-0000-0000-0000CEC00000}"/>
    <cellStyle name="20% - Accent1 6 6 3 7 2" xfId="49541" xr:uid="{00000000-0005-0000-0000-0000CFC00000}"/>
    <cellStyle name="20% - Accent1 6 6 3 8" xfId="49542" xr:uid="{00000000-0005-0000-0000-0000D0C00000}"/>
    <cellStyle name="20% - Accent1 6 6 3 8 2" xfId="49543" xr:uid="{00000000-0005-0000-0000-0000D1C00000}"/>
    <cellStyle name="20% - Accent1 6 6 3 9" xfId="49544" xr:uid="{00000000-0005-0000-0000-0000D2C00000}"/>
    <cellStyle name="20% - Accent1 6 6 4" xfId="49545" xr:uid="{00000000-0005-0000-0000-0000D3C00000}"/>
    <cellStyle name="20% - Accent1 6 6 4 2" xfId="49546" xr:uid="{00000000-0005-0000-0000-0000D4C00000}"/>
    <cellStyle name="20% - Accent1 6 6 4 2 2" xfId="49547" xr:uid="{00000000-0005-0000-0000-0000D5C00000}"/>
    <cellStyle name="20% - Accent1 6 6 4 2 2 2" xfId="49548" xr:uid="{00000000-0005-0000-0000-0000D6C00000}"/>
    <cellStyle name="20% - Accent1 6 6 4 2 3" xfId="49549" xr:uid="{00000000-0005-0000-0000-0000D7C00000}"/>
    <cellStyle name="20% - Accent1 6 6 4 3" xfId="49550" xr:uid="{00000000-0005-0000-0000-0000D8C00000}"/>
    <cellStyle name="20% - Accent1 6 6 4 3 2" xfId="49551" xr:uid="{00000000-0005-0000-0000-0000D9C00000}"/>
    <cellStyle name="20% - Accent1 6 6 4 4" xfId="49552" xr:uid="{00000000-0005-0000-0000-0000DAC00000}"/>
    <cellStyle name="20% - Accent1 6 6 5" xfId="49553" xr:uid="{00000000-0005-0000-0000-0000DBC00000}"/>
    <cellStyle name="20% - Accent1 6 6 5 2" xfId="49554" xr:uid="{00000000-0005-0000-0000-0000DCC00000}"/>
    <cellStyle name="20% - Accent1 6 6 5 2 2" xfId="49555" xr:uid="{00000000-0005-0000-0000-0000DDC00000}"/>
    <cellStyle name="20% - Accent1 6 6 5 2 2 2" xfId="49556" xr:uid="{00000000-0005-0000-0000-0000DEC00000}"/>
    <cellStyle name="20% - Accent1 6 6 5 2 3" xfId="49557" xr:uid="{00000000-0005-0000-0000-0000DFC00000}"/>
    <cellStyle name="20% - Accent1 6 6 5 3" xfId="49558" xr:uid="{00000000-0005-0000-0000-0000E0C00000}"/>
    <cellStyle name="20% - Accent1 6 6 5 3 2" xfId="49559" xr:uid="{00000000-0005-0000-0000-0000E1C00000}"/>
    <cellStyle name="20% - Accent1 6 6 5 4" xfId="49560" xr:uid="{00000000-0005-0000-0000-0000E2C00000}"/>
    <cellStyle name="20% - Accent1 6 6 6" xfId="49561" xr:uid="{00000000-0005-0000-0000-0000E3C00000}"/>
    <cellStyle name="20% - Accent1 6 6 6 2" xfId="49562" xr:uid="{00000000-0005-0000-0000-0000E4C00000}"/>
    <cellStyle name="20% - Accent1 6 6 6 2 2" xfId="49563" xr:uid="{00000000-0005-0000-0000-0000E5C00000}"/>
    <cellStyle name="20% - Accent1 6 6 6 2 2 2" xfId="49564" xr:uid="{00000000-0005-0000-0000-0000E6C00000}"/>
    <cellStyle name="20% - Accent1 6 6 6 2 3" xfId="49565" xr:uid="{00000000-0005-0000-0000-0000E7C00000}"/>
    <cellStyle name="20% - Accent1 6 6 6 3" xfId="49566" xr:uid="{00000000-0005-0000-0000-0000E8C00000}"/>
    <cellStyle name="20% - Accent1 6 6 6 3 2" xfId="49567" xr:uid="{00000000-0005-0000-0000-0000E9C00000}"/>
    <cellStyle name="20% - Accent1 6 6 6 4" xfId="49568" xr:uid="{00000000-0005-0000-0000-0000EAC00000}"/>
    <cellStyle name="20% - Accent1 6 6 7" xfId="49569" xr:uid="{00000000-0005-0000-0000-0000EBC00000}"/>
    <cellStyle name="20% - Accent1 6 6 7 2" xfId="49570" xr:uid="{00000000-0005-0000-0000-0000ECC00000}"/>
    <cellStyle name="20% - Accent1 6 6 7 2 2" xfId="49571" xr:uid="{00000000-0005-0000-0000-0000EDC00000}"/>
    <cellStyle name="20% - Accent1 6 6 7 3" xfId="49572" xr:uid="{00000000-0005-0000-0000-0000EEC00000}"/>
    <cellStyle name="20% - Accent1 6 6 8" xfId="49573" xr:uid="{00000000-0005-0000-0000-0000EFC00000}"/>
    <cellStyle name="20% - Accent1 6 6 8 2" xfId="49574" xr:uid="{00000000-0005-0000-0000-0000F0C00000}"/>
    <cellStyle name="20% - Accent1 6 6 8 2 2" xfId="49575" xr:uid="{00000000-0005-0000-0000-0000F1C00000}"/>
    <cellStyle name="20% - Accent1 6 6 8 3" xfId="49576" xr:uid="{00000000-0005-0000-0000-0000F2C00000}"/>
    <cellStyle name="20% - Accent1 6 6 9" xfId="49577" xr:uid="{00000000-0005-0000-0000-0000F3C00000}"/>
    <cellStyle name="20% - Accent1 6 6 9 2" xfId="49578" xr:uid="{00000000-0005-0000-0000-0000F4C00000}"/>
    <cellStyle name="20% - Accent1 6 7" xfId="49579" xr:uid="{00000000-0005-0000-0000-0000F5C00000}"/>
    <cellStyle name="20% - Accent1 6 7 2" xfId="49580" xr:uid="{00000000-0005-0000-0000-0000F6C00000}"/>
    <cellStyle name="20% - Accent1 6 7 2 2" xfId="49581" xr:uid="{00000000-0005-0000-0000-0000F7C00000}"/>
    <cellStyle name="20% - Accent1 6 7 2 2 2" xfId="49582" xr:uid="{00000000-0005-0000-0000-0000F8C00000}"/>
    <cellStyle name="20% - Accent1 6 7 2 2 2 2" xfId="49583" xr:uid="{00000000-0005-0000-0000-0000F9C00000}"/>
    <cellStyle name="20% - Accent1 6 7 2 2 3" xfId="49584" xr:uid="{00000000-0005-0000-0000-0000FAC00000}"/>
    <cellStyle name="20% - Accent1 6 7 2 3" xfId="49585" xr:uid="{00000000-0005-0000-0000-0000FBC00000}"/>
    <cellStyle name="20% - Accent1 6 7 2 3 2" xfId="49586" xr:uid="{00000000-0005-0000-0000-0000FCC00000}"/>
    <cellStyle name="20% - Accent1 6 7 2 4" xfId="49587" xr:uid="{00000000-0005-0000-0000-0000FDC00000}"/>
    <cellStyle name="20% - Accent1 6 7 3" xfId="49588" xr:uid="{00000000-0005-0000-0000-0000FEC00000}"/>
    <cellStyle name="20% - Accent1 6 7 3 2" xfId="49589" xr:uid="{00000000-0005-0000-0000-0000FFC00000}"/>
    <cellStyle name="20% - Accent1 6 7 3 2 2" xfId="49590" xr:uid="{00000000-0005-0000-0000-000000C10000}"/>
    <cellStyle name="20% - Accent1 6 7 3 2 2 2" xfId="49591" xr:uid="{00000000-0005-0000-0000-000001C10000}"/>
    <cellStyle name="20% - Accent1 6 7 3 2 3" xfId="49592" xr:uid="{00000000-0005-0000-0000-000002C10000}"/>
    <cellStyle name="20% - Accent1 6 7 3 3" xfId="49593" xr:uid="{00000000-0005-0000-0000-000003C10000}"/>
    <cellStyle name="20% - Accent1 6 7 3 3 2" xfId="49594" xr:uid="{00000000-0005-0000-0000-000004C10000}"/>
    <cellStyle name="20% - Accent1 6 7 3 4" xfId="49595" xr:uid="{00000000-0005-0000-0000-000005C10000}"/>
    <cellStyle name="20% - Accent1 6 7 4" xfId="49596" xr:uid="{00000000-0005-0000-0000-000006C10000}"/>
    <cellStyle name="20% - Accent1 6 7 4 2" xfId="49597" xr:uid="{00000000-0005-0000-0000-000007C10000}"/>
    <cellStyle name="20% - Accent1 6 7 4 2 2" xfId="49598" xr:uid="{00000000-0005-0000-0000-000008C10000}"/>
    <cellStyle name="20% - Accent1 6 7 4 2 2 2" xfId="49599" xr:uid="{00000000-0005-0000-0000-000009C10000}"/>
    <cellStyle name="20% - Accent1 6 7 4 2 3" xfId="49600" xr:uid="{00000000-0005-0000-0000-00000AC10000}"/>
    <cellStyle name="20% - Accent1 6 7 4 3" xfId="49601" xr:uid="{00000000-0005-0000-0000-00000BC10000}"/>
    <cellStyle name="20% - Accent1 6 7 4 3 2" xfId="49602" xr:uid="{00000000-0005-0000-0000-00000CC10000}"/>
    <cellStyle name="20% - Accent1 6 7 4 4" xfId="49603" xr:uid="{00000000-0005-0000-0000-00000DC10000}"/>
    <cellStyle name="20% - Accent1 6 7 5" xfId="49604" xr:uid="{00000000-0005-0000-0000-00000EC10000}"/>
    <cellStyle name="20% - Accent1 6 7 5 2" xfId="49605" xr:uid="{00000000-0005-0000-0000-00000FC10000}"/>
    <cellStyle name="20% - Accent1 6 7 5 2 2" xfId="49606" xr:uid="{00000000-0005-0000-0000-000010C10000}"/>
    <cellStyle name="20% - Accent1 6 7 5 3" xfId="49607" xr:uid="{00000000-0005-0000-0000-000011C10000}"/>
    <cellStyle name="20% - Accent1 6 7 6" xfId="49608" xr:uid="{00000000-0005-0000-0000-000012C10000}"/>
    <cellStyle name="20% - Accent1 6 7 6 2" xfId="49609" xr:uid="{00000000-0005-0000-0000-000013C10000}"/>
    <cellStyle name="20% - Accent1 6 7 6 2 2" xfId="49610" xr:uid="{00000000-0005-0000-0000-000014C10000}"/>
    <cellStyle name="20% - Accent1 6 7 6 3" xfId="49611" xr:uid="{00000000-0005-0000-0000-000015C10000}"/>
    <cellStyle name="20% - Accent1 6 7 7" xfId="49612" xr:uid="{00000000-0005-0000-0000-000016C10000}"/>
    <cellStyle name="20% - Accent1 6 7 7 2" xfId="49613" xr:uid="{00000000-0005-0000-0000-000017C10000}"/>
    <cellStyle name="20% - Accent1 6 7 8" xfId="49614" xr:uid="{00000000-0005-0000-0000-000018C10000}"/>
    <cellStyle name="20% - Accent1 6 7 8 2" xfId="49615" xr:uid="{00000000-0005-0000-0000-000019C10000}"/>
    <cellStyle name="20% - Accent1 6 7 9" xfId="49616" xr:uid="{00000000-0005-0000-0000-00001AC10000}"/>
    <cellStyle name="20% - Accent1 6 8" xfId="49617" xr:uid="{00000000-0005-0000-0000-00001BC10000}"/>
    <cellStyle name="20% - Accent1 6 8 2" xfId="49618" xr:uid="{00000000-0005-0000-0000-00001CC10000}"/>
    <cellStyle name="20% - Accent1 6 8 2 2" xfId="49619" xr:uid="{00000000-0005-0000-0000-00001DC10000}"/>
    <cellStyle name="20% - Accent1 6 8 2 2 2" xfId="49620" xr:uid="{00000000-0005-0000-0000-00001EC10000}"/>
    <cellStyle name="20% - Accent1 6 8 2 2 2 2" xfId="49621" xr:uid="{00000000-0005-0000-0000-00001FC10000}"/>
    <cellStyle name="20% - Accent1 6 8 2 2 3" xfId="49622" xr:uid="{00000000-0005-0000-0000-000020C10000}"/>
    <cellStyle name="20% - Accent1 6 8 2 3" xfId="49623" xr:uid="{00000000-0005-0000-0000-000021C10000}"/>
    <cellStyle name="20% - Accent1 6 8 2 3 2" xfId="49624" xr:uid="{00000000-0005-0000-0000-000022C10000}"/>
    <cellStyle name="20% - Accent1 6 8 2 4" xfId="49625" xr:uid="{00000000-0005-0000-0000-000023C10000}"/>
    <cellStyle name="20% - Accent1 6 8 3" xfId="49626" xr:uid="{00000000-0005-0000-0000-000024C10000}"/>
    <cellStyle name="20% - Accent1 6 8 3 2" xfId="49627" xr:uid="{00000000-0005-0000-0000-000025C10000}"/>
    <cellStyle name="20% - Accent1 6 8 3 2 2" xfId="49628" xr:uid="{00000000-0005-0000-0000-000026C10000}"/>
    <cellStyle name="20% - Accent1 6 8 3 2 2 2" xfId="49629" xr:uid="{00000000-0005-0000-0000-000027C10000}"/>
    <cellStyle name="20% - Accent1 6 8 3 2 3" xfId="49630" xr:uid="{00000000-0005-0000-0000-000028C10000}"/>
    <cellStyle name="20% - Accent1 6 8 3 3" xfId="49631" xr:uid="{00000000-0005-0000-0000-000029C10000}"/>
    <cellStyle name="20% - Accent1 6 8 3 3 2" xfId="49632" xr:uid="{00000000-0005-0000-0000-00002AC10000}"/>
    <cellStyle name="20% - Accent1 6 8 3 4" xfId="49633" xr:uid="{00000000-0005-0000-0000-00002BC10000}"/>
    <cellStyle name="20% - Accent1 6 8 4" xfId="49634" xr:uid="{00000000-0005-0000-0000-00002CC10000}"/>
    <cellStyle name="20% - Accent1 6 8 4 2" xfId="49635" xr:uid="{00000000-0005-0000-0000-00002DC10000}"/>
    <cellStyle name="20% - Accent1 6 8 4 2 2" xfId="49636" xr:uid="{00000000-0005-0000-0000-00002EC10000}"/>
    <cellStyle name="20% - Accent1 6 8 4 2 2 2" xfId="49637" xr:uid="{00000000-0005-0000-0000-00002FC10000}"/>
    <cellStyle name="20% - Accent1 6 8 4 2 3" xfId="49638" xr:uid="{00000000-0005-0000-0000-000030C10000}"/>
    <cellStyle name="20% - Accent1 6 8 4 3" xfId="49639" xr:uid="{00000000-0005-0000-0000-000031C10000}"/>
    <cellStyle name="20% - Accent1 6 8 4 3 2" xfId="49640" xr:uid="{00000000-0005-0000-0000-000032C10000}"/>
    <cellStyle name="20% - Accent1 6 8 4 4" xfId="49641" xr:uid="{00000000-0005-0000-0000-000033C10000}"/>
    <cellStyle name="20% - Accent1 6 8 5" xfId="49642" xr:uid="{00000000-0005-0000-0000-000034C10000}"/>
    <cellStyle name="20% - Accent1 6 8 5 2" xfId="49643" xr:uid="{00000000-0005-0000-0000-000035C10000}"/>
    <cellStyle name="20% - Accent1 6 8 5 2 2" xfId="49644" xr:uid="{00000000-0005-0000-0000-000036C10000}"/>
    <cellStyle name="20% - Accent1 6 8 5 3" xfId="49645" xr:uid="{00000000-0005-0000-0000-000037C10000}"/>
    <cellStyle name="20% - Accent1 6 8 6" xfId="49646" xr:uid="{00000000-0005-0000-0000-000038C10000}"/>
    <cellStyle name="20% - Accent1 6 8 6 2" xfId="49647" xr:uid="{00000000-0005-0000-0000-000039C10000}"/>
    <cellStyle name="20% - Accent1 6 8 6 2 2" xfId="49648" xr:uid="{00000000-0005-0000-0000-00003AC10000}"/>
    <cellStyle name="20% - Accent1 6 8 6 3" xfId="49649" xr:uid="{00000000-0005-0000-0000-00003BC10000}"/>
    <cellStyle name="20% - Accent1 6 8 7" xfId="49650" xr:uid="{00000000-0005-0000-0000-00003CC10000}"/>
    <cellStyle name="20% - Accent1 6 8 7 2" xfId="49651" xr:uid="{00000000-0005-0000-0000-00003DC10000}"/>
    <cellStyle name="20% - Accent1 6 8 8" xfId="49652" xr:uid="{00000000-0005-0000-0000-00003EC10000}"/>
    <cellStyle name="20% - Accent1 6 8 8 2" xfId="49653" xr:uid="{00000000-0005-0000-0000-00003FC10000}"/>
    <cellStyle name="20% - Accent1 6 8 9" xfId="49654" xr:uid="{00000000-0005-0000-0000-000040C10000}"/>
    <cellStyle name="20% - Accent1 6 9" xfId="49655" xr:uid="{00000000-0005-0000-0000-000041C10000}"/>
    <cellStyle name="20% - Accent1 6 9 2" xfId="49656" xr:uid="{00000000-0005-0000-0000-000042C10000}"/>
    <cellStyle name="20% - Accent1 6 9 2 2" xfId="49657" xr:uid="{00000000-0005-0000-0000-000043C10000}"/>
    <cellStyle name="20% - Accent1 6 9 2 2 2" xfId="49658" xr:uid="{00000000-0005-0000-0000-000044C10000}"/>
    <cellStyle name="20% - Accent1 6 9 2 3" xfId="49659" xr:uid="{00000000-0005-0000-0000-000045C10000}"/>
    <cellStyle name="20% - Accent1 6 9 3" xfId="49660" xr:uid="{00000000-0005-0000-0000-000046C10000}"/>
    <cellStyle name="20% - Accent1 6 9 3 2" xfId="49661" xr:uid="{00000000-0005-0000-0000-000047C10000}"/>
    <cellStyle name="20% - Accent1 6 9 4" xfId="49662" xr:uid="{00000000-0005-0000-0000-000048C10000}"/>
    <cellStyle name="20% - Accent1 7" xfId="49663" xr:uid="{00000000-0005-0000-0000-000049C10000}"/>
    <cellStyle name="20% - Accent1 7 10" xfId="49664" xr:uid="{00000000-0005-0000-0000-00004AC10000}"/>
    <cellStyle name="20% - Accent1 7 10 2" xfId="49665" xr:uid="{00000000-0005-0000-0000-00004BC10000}"/>
    <cellStyle name="20% - Accent1 7 10 2 2" xfId="49666" xr:uid="{00000000-0005-0000-0000-00004CC10000}"/>
    <cellStyle name="20% - Accent1 7 10 2 2 2" xfId="49667" xr:uid="{00000000-0005-0000-0000-00004DC10000}"/>
    <cellStyle name="20% - Accent1 7 10 2 3" xfId="49668" xr:uid="{00000000-0005-0000-0000-00004EC10000}"/>
    <cellStyle name="20% - Accent1 7 10 3" xfId="49669" xr:uid="{00000000-0005-0000-0000-00004FC10000}"/>
    <cellStyle name="20% - Accent1 7 10 3 2" xfId="49670" xr:uid="{00000000-0005-0000-0000-000050C10000}"/>
    <cellStyle name="20% - Accent1 7 10 4" xfId="49671" xr:uid="{00000000-0005-0000-0000-000051C10000}"/>
    <cellStyle name="20% - Accent1 7 11" xfId="49672" xr:uid="{00000000-0005-0000-0000-000052C10000}"/>
    <cellStyle name="20% - Accent1 7 11 2" xfId="49673" xr:uid="{00000000-0005-0000-0000-000053C10000}"/>
    <cellStyle name="20% - Accent1 7 11 2 2" xfId="49674" xr:uid="{00000000-0005-0000-0000-000054C10000}"/>
    <cellStyle name="20% - Accent1 7 11 2 2 2" xfId="49675" xr:uid="{00000000-0005-0000-0000-000055C10000}"/>
    <cellStyle name="20% - Accent1 7 11 2 3" xfId="49676" xr:uid="{00000000-0005-0000-0000-000056C10000}"/>
    <cellStyle name="20% - Accent1 7 11 3" xfId="49677" xr:uid="{00000000-0005-0000-0000-000057C10000}"/>
    <cellStyle name="20% - Accent1 7 11 3 2" xfId="49678" xr:uid="{00000000-0005-0000-0000-000058C10000}"/>
    <cellStyle name="20% - Accent1 7 11 4" xfId="49679" xr:uid="{00000000-0005-0000-0000-000059C10000}"/>
    <cellStyle name="20% - Accent1 7 12" xfId="49680" xr:uid="{00000000-0005-0000-0000-00005AC10000}"/>
    <cellStyle name="20% - Accent1 7 12 2" xfId="49681" xr:uid="{00000000-0005-0000-0000-00005BC10000}"/>
    <cellStyle name="20% - Accent1 7 12 2 2" xfId="49682" xr:uid="{00000000-0005-0000-0000-00005CC10000}"/>
    <cellStyle name="20% - Accent1 7 12 3" xfId="49683" xr:uid="{00000000-0005-0000-0000-00005DC10000}"/>
    <cellStyle name="20% - Accent1 7 13" xfId="49684" xr:uid="{00000000-0005-0000-0000-00005EC10000}"/>
    <cellStyle name="20% - Accent1 7 13 2" xfId="49685" xr:uid="{00000000-0005-0000-0000-00005FC10000}"/>
    <cellStyle name="20% - Accent1 7 13 2 2" xfId="49686" xr:uid="{00000000-0005-0000-0000-000060C10000}"/>
    <cellStyle name="20% - Accent1 7 13 3" xfId="49687" xr:uid="{00000000-0005-0000-0000-000061C10000}"/>
    <cellStyle name="20% - Accent1 7 14" xfId="49688" xr:uid="{00000000-0005-0000-0000-000062C10000}"/>
    <cellStyle name="20% - Accent1 7 14 2" xfId="49689" xr:uid="{00000000-0005-0000-0000-000063C10000}"/>
    <cellStyle name="20% - Accent1 7 15" xfId="49690" xr:uid="{00000000-0005-0000-0000-000064C10000}"/>
    <cellStyle name="20% - Accent1 7 15 2" xfId="49691" xr:uid="{00000000-0005-0000-0000-000065C10000}"/>
    <cellStyle name="20% - Accent1 7 16" xfId="49692" xr:uid="{00000000-0005-0000-0000-000066C10000}"/>
    <cellStyle name="20% - Accent1 7 2" xfId="49693" xr:uid="{00000000-0005-0000-0000-000067C10000}"/>
    <cellStyle name="20% - Accent1 7 2 10" xfId="49694" xr:uid="{00000000-0005-0000-0000-000068C10000}"/>
    <cellStyle name="20% - Accent1 7 2 10 2" xfId="49695" xr:uid="{00000000-0005-0000-0000-000069C10000}"/>
    <cellStyle name="20% - Accent1 7 2 10 2 2" xfId="49696" xr:uid="{00000000-0005-0000-0000-00006AC10000}"/>
    <cellStyle name="20% - Accent1 7 2 10 2 2 2" xfId="49697" xr:uid="{00000000-0005-0000-0000-00006BC10000}"/>
    <cellStyle name="20% - Accent1 7 2 10 2 3" xfId="49698" xr:uid="{00000000-0005-0000-0000-00006CC10000}"/>
    <cellStyle name="20% - Accent1 7 2 10 3" xfId="49699" xr:uid="{00000000-0005-0000-0000-00006DC10000}"/>
    <cellStyle name="20% - Accent1 7 2 10 3 2" xfId="49700" xr:uid="{00000000-0005-0000-0000-00006EC10000}"/>
    <cellStyle name="20% - Accent1 7 2 10 4" xfId="49701" xr:uid="{00000000-0005-0000-0000-00006FC10000}"/>
    <cellStyle name="20% - Accent1 7 2 11" xfId="49702" xr:uid="{00000000-0005-0000-0000-000070C10000}"/>
    <cellStyle name="20% - Accent1 7 2 11 2" xfId="49703" xr:uid="{00000000-0005-0000-0000-000071C10000}"/>
    <cellStyle name="20% - Accent1 7 2 11 2 2" xfId="49704" xr:uid="{00000000-0005-0000-0000-000072C10000}"/>
    <cellStyle name="20% - Accent1 7 2 11 3" xfId="49705" xr:uid="{00000000-0005-0000-0000-000073C10000}"/>
    <cellStyle name="20% - Accent1 7 2 12" xfId="49706" xr:uid="{00000000-0005-0000-0000-000074C10000}"/>
    <cellStyle name="20% - Accent1 7 2 12 2" xfId="49707" xr:uid="{00000000-0005-0000-0000-000075C10000}"/>
    <cellStyle name="20% - Accent1 7 2 12 2 2" xfId="49708" xr:uid="{00000000-0005-0000-0000-000076C10000}"/>
    <cellStyle name="20% - Accent1 7 2 12 3" xfId="49709" xr:uid="{00000000-0005-0000-0000-000077C10000}"/>
    <cellStyle name="20% - Accent1 7 2 13" xfId="49710" xr:uid="{00000000-0005-0000-0000-000078C10000}"/>
    <cellStyle name="20% - Accent1 7 2 13 2" xfId="49711" xr:uid="{00000000-0005-0000-0000-000079C10000}"/>
    <cellStyle name="20% - Accent1 7 2 14" xfId="49712" xr:uid="{00000000-0005-0000-0000-00007AC10000}"/>
    <cellStyle name="20% - Accent1 7 2 14 2" xfId="49713" xr:uid="{00000000-0005-0000-0000-00007BC10000}"/>
    <cellStyle name="20% - Accent1 7 2 15" xfId="49714" xr:uid="{00000000-0005-0000-0000-00007CC10000}"/>
    <cellStyle name="20% - Accent1 7 2 2" xfId="49715" xr:uid="{00000000-0005-0000-0000-00007DC10000}"/>
    <cellStyle name="20% - Accent1 7 2 2 10" xfId="49716" xr:uid="{00000000-0005-0000-0000-00007EC10000}"/>
    <cellStyle name="20% - Accent1 7 2 2 10 2" xfId="49717" xr:uid="{00000000-0005-0000-0000-00007FC10000}"/>
    <cellStyle name="20% - Accent1 7 2 2 10 2 2" xfId="49718" xr:uid="{00000000-0005-0000-0000-000080C10000}"/>
    <cellStyle name="20% - Accent1 7 2 2 10 3" xfId="49719" xr:uid="{00000000-0005-0000-0000-000081C10000}"/>
    <cellStyle name="20% - Accent1 7 2 2 11" xfId="49720" xr:uid="{00000000-0005-0000-0000-000082C10000}"/>
    <cellStyle name="20% - Accent1 7 2 2 11 2" xfId="49721" xr:uid="{00000000-0005-0000-0000-000083C10000}"/>
    <cellStyle name="20% - Accent1 7 2 2 11 2 2" xfId="49722" xr:uid="{00000000-0005-0000-0000-000084C10000}"/>
    <cellStyle name="20% - Accent1 7 2 2 11 3" xfId="49723" xr:uid="{00000000-0005-0000-0000-000085C10000}"/>
    <cellStyle name="20% - Accent1 7 2 2 12" xfId="49724" xr:uid="{00000000-0005-0000-0000-000086C10000}"/>
    <cellStyle name="20% - Accent1 7 2 2 12 2" xfId="49725" xr:uid="{00000000-0005-0000-0000-000087C10000}"/>
    <cellStyle name="20% - Accent1 7 2 2 13" xfId="49726" xr:uid="{00000000-0005-0000-0000-000088C10000}"/>
    <cellStyle name="20% - Accent1 7 2 2 13 2" xfId="49727" xr:uid="{00000000-0005-0000-0000-000089C10000}"/>
    <cellStyle name="20% - Accent1 7 2 2 14" xfId="49728" xr:uid="{00000000-0005-0000-0000-00008AC10000}"/>
    <cellStyle name="20% - Accent1 7 2 2 2" xfId="49729" xr:uid="{00000000-0005-0000-0000-00008BC10000}"/>
    <cellStyle name="20% - Accent1 7 2 2 2 10" xfId="49730" xr:uid="{00000000-0005-0000-0000-00008CC10000}"/>
    <cellStyle name="20% - Accent1 7 2 2 2 10 2" xfId="49731" xr:uid="{00000000-0005-0000-0000-00008DC10000}"/>
    <cellStyle name="20% - Accent1 7 2 2 2 11" xfId="49732" xr:uid="{00000000-0005-0000-0000-00008EC10000}"/>
    <cellStyle name="20% - Accent1 7 2 2 2 2" xfId="49733" xr:uid="{00000000-0005-0000-0000-00008FC10000}"/>
    <cellStyle name="20% - Accent1 7 2 2 2 2 2" xfId="49734" xr:uid="{00000000-0005-0000-0000-000090C10000}"/>
    <cellStyle name="20% - Accent1 7 2 2 2 2 2 2" xfId="49735" xr:uid="{00000000-0005-0000-0000-000091C10000}"/>
    <cellStyle name="20% - Accent1 7 2 2 2 2 2 2 2" xfId="49736" xr:uid="{00000000-0005-0000-0000-000092C10000}"/>
    <cellStyle name="20% - Accent1 7 2 2 2 2 2 2 2 2" xfId="49737" xr:uid="{00000000-0005-0000-0000-000093C10000}"/>
    <cellStyle name="20% - Accent1 7 2 2 2 2 2 2 3" xfId="49738" xr:uid="{00000000-0005-0000-0000-000094C10000}"/>
    <cellStyle name="20% - Accent1 7 2 2 2 2 2 3" xfId="49739" xr:uid="{00000000-0005-0000-0000-000095C10000}"/>
    <cellStyle name="20% - Accent1 7 2 2 2 2 2 3 2" xfId="49740" xr:uid="{00000000-0005-0000-0000-000096C10000}"/>
    <cellStyle name="20% - Accent1 7 2 2 2 2 2 4" xfId="49741" xr:uid="{00000000-0005-0000-0000-000097C10000}"/>
    <cellStyle name="20% - Accent1 7 2 2 2 2 3" xfId="49742" xr:uid="{00000000-0005-0000-0000-000098C10000}"/>
    <cellStyle name="20% - Accent1 7 2 2 2 2 3 2" xfId="49743" xr:uid="{00000000-0005-0000-0000-000099C10000}"/>
    <cellStyle name="20% - Accent1 7 2 2 2 2 3 2 2" xfId="49744" xr:uid="{00000000-0005-0000-0000-00009AC10000}"/>
    <cellStyle name="20% - Accent1 7 2 2 2 2 3 2 2 2" xfId="49745" xr:uid="{00000000-0005-0000-0000-00009BC10000}"/>
    <cellStyle name="20% - Accent1 7 2 2 2 2 3 2 3" xfId="49746" xr:uid="{00000000-0005-0000-0000-00009CC10000}"/>
    <cellStyle name="20% - Accent1 7 2 2 2 2 3 3" xfId="49747" xr:uid="{00000000-0005-0000-0000-00009DC10000}"/>
    <cellStyle name="20% - Accent1 7 2 2 2 2 3 3 2" xfId="49748" xr:uid="{00000000-0005-0000-0000-00009EC10000}"/>
    <cellStyle name="20% - Accent1 7 2 2 2 2 3 4" xfId="49749" xr:uid="{00000000-0005-0000-0000-00009FC10000}"/>
    <cellStyle name="20% - Accent1 7 2 2 2 2 4" xfId="49750" xr:uid="{00000000-0005-0000-0000-0000A0C10000}"/>
    <cellStyle name="20% - Accent1 7 2 2 2 2 4 2" xfId="49751" xr:uid="{00000000-0005-0000-0000-0000A1C10000}"/>
    <cellStyle name="20% - Accent1 7 2 2 2 2 4 2 2" xfId="49752" xr:uid="{00000000-0005-0000-0000-0000A2C10000}"/>
    <cellStyle name="20% - Accent1 7 2 2 2 2 4 2 2 2" xfId="49753" xr:uid="{00000000-0005-0000-0000-0000A3C10000}"/>
    <cellStyle name="20% - Accent1 7 2 2 2 2 4 2 3" xfId="49754" xr:uid="{00000000-0005-0000-0000-0000A4C10000}"/>
    <cellStyle name="20% - Accent1 7 2 2 2 2 4 3" xfId="49755" xr:uid="{00000000-0005-0000-0000-0000A5C10000}"/>
    <cellStyle name="20% - Accent1 7 2 2 2 2 4 3 2" xfId="49756" xr:uid="{00000000-0005-0000-0000-0000A6C10000}"/>
    <cellStyle name="20% - Accent1 7 2 2 2 2 4 4" xfId="49757" xr:uid="{00000000-0005-0000-0000-0000A7C10000}"/>
    <cellStyle name="20% - Accent1 7 2 2 2 2 5" xfId="49758" xr:uid="{00000000-0005-0000-0000-0000A8C10000}"/>
    <cellStyle name="20% - Accent1 7 2 2 2 2 5 2" xfId="49759" xr:uid="{00000000-0005-0000-0000-0000A9C10000}"/>
    <cellStyle name="20% - Accent1 7 2 2 2 2 5 2 2" xfId="49760" xr:uid="{00000000-0005-0000-0000-0000AAC10000}"/>
    <cellStyle name="20% - Accent1 7 2 2 2 2 5 3" xfId="49761" xr:uid="{00000000-0005-0000-0000-0000ABC10000}"/>
    <cellStyle name="20% - Accent1 7 2 2 2 2 6" xfId="49762" xr:uid="{00000000-0005-0000-0000-0000ACC10000}"/>
    <cellStyle name="20% - Accent1 7 2 2 2 2 6 2" xfId="49763" xr:uid="{00000000-0005-0000-0000-0000ADC10000}"/>
    <cellStyle name="20% - Accent1 7 2 2 2 2 6 2 2" xfId="49764" xr:uid="{00000000-0005-0000-0000-0000AEC10000}"/>
    <cellStyle name="20% - Accent1 7 2 2 2 2 6 3" xfId="49765" xr:uid="{00000000-0005-0000-0000-0000AFC10000}"/>
    <cellStyle name="20% - Accent1 7 2 2 2 2 7" xfId="49766" xr:uid="{00000000-0005-0000-0000-0000B0C10000}"/>
    <cellStyle name="20% - Accent1 7 2 2 2 2 7 2" xfId="49767" xr:uid="{00000000-0005-0000-0000-0000B1C10000}"/>
    <cellStyle name="20% - Accent1 7 2 2 2 2 8" xfId="49768" xr:uid="{00000000-0005-0000-0000-0000B2C10000}"/>
    <cellStyle name="20% - Accent1 7 2 2 2 2 8 2" xfId="49769" xr:uid="{00000000-0005-0000-0000-0000B3C10000}"/>
    <cellStyle name="20% - Accent1 7 2 2 2 2 9" xfId="49770" xr:uid="{00000000-0005-0000-0000-0000B4C10000}"/>
    <cellStyle name="20% - Accent1 7 2 2 2 3" xfId="49771" xr:uid="{00000000-0005-0000-0000-0000B5C10000}"/>
    <cellStyle name="20% - Accent1 7 2 2 2 3 2" xfId="49772" xr:uid="{00000000-0005-0000-0000-0000B6C10000}"/>
    <cellStyle name="20% - Accent1 7 2 2 2 3 2 2" xfId="49773" xr:uid="{00000000-0005-0000-0000-0000B7C10000}"/>
    <cellStyle name="20% - Accent1 7 2 2 2 3 2 2 2" xfId="49774" xr:uid="{00000000-0005-0000-0000-0000B8C10000}"/>
    <cellStyle name="20% - Accent1 7 2 2 2 3 2 2 2 2" xfId="49775" xr:uid="{00000000-0005-0000-0000-0000B9C10000}"/>
    <cellStyle name="20% - Accent1 7 2 2 2 3 2 2 3" xfId="49776" xr:uid="{00000000-0005-0000-0000-0000BAC10000}"/>
    <cellStyle name="20% - Accent1 7 2 2 2 3 2 3" xfId="49777" xr:uid="{00000000-0005-0000-0000-0000BBC10000}"/>
    <cellStyle name="20% - Accent1 7 2 2 2 3 2 3 2" xfId="49778" xr:uid="{00000000-0005-0000-0000-0000BCC10000}"/>
    <cellStyle name="20% - Accent1 7 2 2 2 3 2 4" xfId="49779" xr:uid="{00000000-0005-0000-0000-0000BDC10000}"/>
    <cellStyle name="20% - Accent1 7 2 2 2 3 3" xfId="49780" xr:uid="{00000000-0005-0000-0000-0000BEC10000}"/>
    <cellStyle name="20% - Accent1 7 2 2 2 3 3 2" xfId="49781" xr:uid="{00000000-0005-0000-0000-0000BFC10000}"/>
    <cellStyle name="20% - Accent1 7 2 2 2 3 3 2 2" xfId="49782" xr:uid="{00000000-0005-0000-0000-0000C0C10000}"/>
    <cellStyle name="20% - Accent1 7 2 2 2 3 3 2 2 2" xfId="49783" xr:uid="{00000000-0005-0000-0000-0000C1C10000}"/>
    <cellStyle name="20% - Accent1 7 2 2 2 3 3 2 3" xfId="49784" xr:uid="{00000000-0005-0000-0000-0000C2C10000}"/>
    <cellStyle name="20% - Accent1 7 2 2 2 3 3 3" xfId="49785" xr:uid="{00000000-0005-0000-0000-0000C3C10000}"/>
    <cellStyle name="20% - Accent1 7 2 2 2 3 3 3 2" xfId="49786" xr:uid="{00000000-0005-0000-0000-0000C4C10000}"/>
    <cellStyle name="20% - Accent1 7 2 2 2 3 3 4" xfId="49787" xr:uid="{00000000-0005-0000-0000-0000C5C10000}"/>
    <cellStyle name="20% - Accent1 7 2 2 2 3 4" xfId="49788" xr:uid="{00000000-0005-0000-0000-0000C6C10000}"/>
    <cellStyle name="20% - Accent1 7 2 2 2 3 4 2" xfId="49789" xr:uid="{00000000-0005-0000-0000-0000C7C10000}"/>
    <cellStyle name="20% - Accent1 7 2 2 2 3 4 2 2" xfId="49790" xr:uid="{00000000-0005-0000-0000-0000C8C10000}"/>
    <cellStyle name="20% - Accent1 7 2 2 2 3 4 2 2 2" xfId="49791" xr:uid="{00000000-0005-0000-0000-0000C9C10000}"/>
    <cellStyle name="20% - Accent1 7 2 2 2 3 4 2 3" xfId="49792" xr:uid="{00000000-0005-0000-0000-0000CAC10000}"/>
    <cellStyle name="20% - Accent1 7 2 2 2 3 4 3" xfId="49793" xr:uid="{00000000-0005-0000-0000-0000CBC10000}"/>
    <cellStyle name="20% - Accent1 7 2 2 2 3 4 3 2" xfId="49794" xr:uid="{00000000-0005-0000-0000-0000CCC10000}"/>
    <cellStyle name="20% - Accent1 7 2 2 2 3 4 4" xfId="49795" xr:uid="{00000000-0005-0000-0000-0000CDC10000}"/>
    <cellStyle name="20% - Accent1 7 2 2 2 3 5" xfId="49796" xr:uid="{00000000-0005-0000-0000-0000CEC10000}"/>
    <cellStyle name="20% - Accent1 7 2 2 2 3 5 2" xfId="49797" xr:uid="{00000000-0005-0000-0000-0000CFC10000}"/>
    <cellStyle name="20% - Accent1 7 2 2 2 3 5 2 2" xfId="49798" xr:uid="{00000000-0005-0000-0000-0000D0C10000}"/>
    <cellStyle name="20% - Accent1 7 2 2 2 3 5 3" xfId="49799" xr:uid="{00000000-0005-0000-0000-0000D1C10000}"/>
    <cellStyle name="20% - Accent1 7 2 2 2 3 6" xfId="49800" xr:uid="{00000000-0005-0000-0000-0000D2C10000}"/>
    <cellStyle name="20% - Accent1 7 2 2 2 3 6 2" xfId="49801" xr:uid="{00000000-0005-0000-0000-0000D3C10000}"/>
    <cellStyle name="20% - Accent1 7 2 2 2 3 6 2 2" xfId="49802" xr:uid="{00000000-0005-0000-0000-0000D4C10000}"/>
    <cellStyle name="20% - Accent1 7 2 2 2 3 6 3" xfId="49803" xr:uid="{00000000-0005-0000-0000-0000D5C10000}"/>
    <cellStyle name="20% - Accent1 7 2 2 2 3 7" xfId="49804" xr:uid="{00000000-0005-0000-0000-0000D6C10000}"/>
    <cellStyle name="20% - Accent1 7 2 2 2 3 7 2" xfId="49805" xr:uid="{00000000-0005-0000-0000-0000D7C10000}"/>
    <cellStyle name="20% - Accent1 7 2 2 2 3 8" xfId="49806" xr:uid="{00000000-0005-0000-0000-0000D8C10000}"/>
    <cellStyle name="20% - Accent1 7 2 2 2 3 8 2" xfId="49807" xr:uid="{00000000-0005-0000-0000-0000D9C10000}"/>
    <cellStyle name="20% - Accent1 7 2 2 2 3 9" xfId="49808" xr:uid="{00000000-0005-0000-0000-0000DAC10000}"/>
    <cellStyle name="20% - Accent1 7 2 2 2 4" xfId="49809" xr:uid="{00000000-0005-0000-0000-0000DBC10000}"/>
    <cellStyle name="20% - Accent1 7 2 2 2 4 2" xfId="49810" xr:uid="{00000000-0005-0000-0000-0000DCC10000}"/>
    <cellStyle name="20% - Accent1 7 2 2 2 4 2 2" xfId="49811" xr:uid="{00000000-0005-0000-0000-0000DDC10000}"/>
    <cellStyle name="20% - Accent1 7 2 2 2 4 2 2 2" xfId="49812" xr:uid="{00000000-0005-0000-0000-0000DEC10000}"/>
    <cellStyle name="20% - Accent1 7 2 2 2 4 2 3" xfId="49813" xr:uid="{00000000-0005-0000-0000-0000DFC10000}"/>
    <cellStyle name="20% - Accent1 7 2 2 2 4 3" xfId="49814" xr:uid="{00000000-0005-0000-0000-0000E0C10000}"/>
    <cellStyle name="20% - Accent1 7 2 2 2 4 3 2" xfId="49815" xr:uid="{00000000-0005-0000-0000-0000E1C10000}"/>
    <cellStyle name="20% - Accent1 7 2 2 2 4 4" xfId="49816" xr:uid="{00000000-0005-0000-0000-0000E2C10000}"/>
    <cellStyle name="20% - Accent1 7 2 2 2 5" xfId="49817" xr:uid="{00000000-0005-0000-0000-0000E3C10000}"/>
    <cellStyle name="20% - Accent1 7 2 2 2 5 2" xfId="49818" xr:uid="{00000000-0005-0000-0000-0000E4C10000}"/>
    <cellStyle name="20% - Accent1 7 2 2 2 5 2 2" xfId="49819" xr:uid="{00000000-0005-0000-0000-0000E5C10000}"/>
    <cellStyle name="20% - Accent1 7 2 2 2 5 2 2 2" xfId="49820" xr:uid="{00000000-0005-0000-0000-0000E6C10000}"/>
    <cellStyle name="20% - Accent1 7 2 2 2 5 2 3" xfId="49821" xr:uid="{00000000-0005-0000-0000-0000E7C10000}"/>
    <cellStyle name="20% - Accent1 7 2 2 2 5 3" xfId="49822" xr:uid="{00000000-0005-0000-0000-0000E8C10000}"/>
    <cellStyle name="20% - Accent1 7 2 2 2 5 3 2" xfId="49823" xr:uid="{00000000-0005-0000-0000-0000E9C10000}"/>
    <cellStyle name="20% - Accent1 7 2 2 2 5 4" xfId="49824" xr:uid="{00000000-0005-0000-0000-0000EAC10000}"/>
    <cellStyle name="20% - Accent1 7 2 2 2 6" xfId="49825" xr:uid="{00000000-0005-0000-0000-0000EBC10000}"/>
    <cellStyle name="20% - Accent1 7 2 2 2 6 2" xfId="49826" xr:uid="{00000000-0005-0000-0000-0000ECC10000}"/>
    <cellStyle name="20% - Accent1 7 2 2 2 6 2 2" xfId="49827" xr:uid="{00000000-0005-0000-0000-0000EDC10000}"/>
    <cellStyle name="20% - Accent1 7 2 2 2 6 2 2 2" xfId="49828" xr:uid="{00000000-0005-0000-0000-0000EEC10000}"/>
    <cellStyle name="20% - Accent1 7 2 2 2 6 2 3" xfId="49829" xr:uid="{00000000-0005-0000-0000-0000EFC10000}"/>
    <cellStyle name="20% - Accent1 7 2 2 2 6 3" xfId="49830" xr:uid="{00000000-0005-0000-0000-0000F0C10000}"/>
    <cellStyle name="20% - Accent1 7 2 2 2 6 3 2" xfId="49831" xr:uid="{00000000-0005-0000-0000-0000F1C10000}"/>
    <cellStyle name="20% - Accent1 7 2 2 2 6 4" xfId="49832" xr:uid="{00000000-0005-0000-0000-0000F2C10000}"/>
    <cellStyle name="20% - Accent1 7 2 2 2 7" xfId="49833" xr:uid="{00000000-0005-0000-0000-0000F3C10000}"/>
    <cellStyle name="20% - Accent1 7 2 2 2 7 2" xfId="49834" xr:uid="{00000000-0005-0000-0000-0000F4C10000}"/>
    <cellStyle name="20% - Accent1 7 2 2 2 7 2 2" xfId="49835" xr:uid="{00000000-0005-0000-0000-0000F5C10000}"/>
    <cellStyle name="20% - Accent1 7 2 2 2 7 3" xfId="49836" xr:uid="{00000000-0005-0000-0000-0000F6C10000}"/>
    <cellStyle name="20% - Accent1 7 2 2 2 8" xfId="49837" xr:uid="{00000000-0005-0000-0000-0000F7C10000}"/>
    <cellStyle name="20% - Accent1 7 2 2 2 8 2" xfId="49838" xr:uid="{00000000-0005-0000-0000-0000F8C10000}"/>
    <cellStyle name="20% - Accent1 7 2 2 2 8 2 2" xfId="49839" xr:uid="{00000000-0005-0000-0000-0000F9C10000}"/>
    <cellStyle name="20% - Accent1 7 2 2 2 8 3" xfId="49840" xr:uid="{00000000-0005-0000-0000-0000FAC10000}"/>
    <cellStyle name="20% - Accent1 7 2 2 2 9" xfId="49841" xr:uid="{00000000-0005-0000-0000-0000FBC10000}"/>
    <cellStyle name="20% - Accent1 7 2 2 2 9 2" xfId="49842" xr:uid="{00000000-0005-0000-0000-0000FCC10000}"/>
    <cellStyle name="20% - Accent1 7 2 2 3" xfId="49843" xr:uid="{00000000-0005-0000-0000-0000FDC10000}"/>
    <cellStyle name="20% - Accent1 7 2 2 3 10" xfId="49844" xr:uid="{00000000-0005-0000-0000-0000FEC10000}"/>
    <cellStyle name="20% - Accent1 7 2 2 3 10 2" xfId="49845" xr:uid="{00000000-0005-0000-0000-0000FFC10000}"/>
    <cellStyle name="20% - Accent1 7 2 2 3 11" xfId="49846" xr:uid="{00000000-0005-0000-0000-000000C20000}"/>
    <cellStyle name="20% - Accent1 7 2 2 3 2" xfId="49847" xr:uid="{00000000-0005-0000-0000-000001C20000}"/>
    <cellStyle name="20% - Accent1 7 2 2 3 2 2" xfId="49848" xr:uid="{00000000-0005-0000-0000-000002C20000}"/>
    <cellStyle name="20% - Accent1 7 2 2 3 2 2 2" xfId="49849" xr:uid="{00000000-0005-0000-0000-000003C20000}"/>
    <cellStyle name="20% - Accent1 7 2 2 3 2 2 2 2" xfId="49850" xr:uid="{00000000-0005-0000-0000-000004C20000}"/>
    <cellStyle name="20% - Accent1 7 2 2 3 2 2 2 2 2" xfId="49851" xr:uid="{00000000-0005-0000-0000-000005C20000}"/>
    <cellStyle name="20% - Accent1 7 2 2 3 2 2 2 3" xfId="49852" xr:uid="{00000000-0005-0000-0000-000006C20000}"/>
    <cellStyle name="20% - Accent1 7 2 2 3 2 2 3" xfId="49853" xr:uid="{00000000-0005-0000-0000-000007C20000}"/>
    <cellStyle name="20% - Accent1 7 2 2 3 2 2 3 2" xfId="49854" xr:uid="{00000000-0005-0000-0000-000008C20000}"/>
    <cellStyle name="20% - Accent1 7 2 2 3 2 2 4" xfId="49855" xr:uid="{00000000-0005-0000-0000-000009C20000}"/>
    <cellStyle name="20% - Accent1 7 2 2 3 2 3" xfId="49856" xr:uid="{00000000-0005-0000-0000-00000AC20000}"/>
    <cellStyle name="20% - Accent1 7 2 2 3 2 3 2" xfId="49857" xr:uid="{00000000-0005-0000-0000-00000BC20000}"/>
    <cellStyle name="20% - Accent1 7 2 2 3 2 3 2 2" xfId="49858" xr:uid="{00000000-0005-0000-0000-00000CC20000}"/>
    <cellStyle name="20% - Accent1 7 2 2 3 2 3 2 2 2" xfId="49859" xr:uid="{00000000-0005-0000-0000-00000DC20000}"/>
    <cellStyle name="20% - Accent1 7 2 2 3 2 3 2 3" xfId="49860" xr:uid="{00000000-0005-0000-0000-00000EC20000}"/>
    <cellStyle name="20% - Accent1 7 2 2 3 2 3 3" xfId="49861" xr:uid="{00000000-0005-0000-0000-00000FC20000}"/>
    <cellStyle name="20% - Accent1 7 2 2 3 2 3 3 2" xfId="49862" xr:uid="{00000000-0005-0000-0000-000010C20000}"/>
    <cellStyle name="20% - Accent1 7 2 2 3 2 3 4" xfId="49863" xr:uid="{00000000-0005-0000-0000-000011C20000}"/>
    <cellStyle name="20% - Accent1 7 2 2 3 2 4" xfId="49864" xr:uid="{00000000-0005-0000-0000-000012C20000}"/>
    <cellStyle name="20% - Accent1 7 2 2 3 2 4 2" xfId="49865" xr:uid="{00000000-0005-0000-0000-000013C20000}"/>
    <cellStyle name="20% - Accent1 7 2 2 3 2 4 2 2" xfId="49866" xr:uid="{00000000-0005-0000-0000-000014C20000}"/>
    <cellStyle name="20% - Accent1 7 2 2 3 2 4 2 2 2" xfId="49867" xr:uid="{00000000-0005-0000-0000-000015C20000}"/>
    <cellStyle name="20% - Accent1 7 2 2 3 2 4 2 3" xfId="49868" xr:uid="{00000000-0005-0000-0000-000016C20000}"/>
    <cellStyle name="20% - Accent1 7 2 2 3 2 4 3" xfId="49869" xr:uid="{00000000-0005-0000-0000-000017C20000}"/>
    <cellStyle name="20% - Accent1 7 2 2 3 2 4 3 2" xfId="49870" xr:uid="{00000000-0005-0000-0000-000018C20000}"/>
    <cellStyle name="20% - Accent1 7 2 2 3 2 4 4" xfId="49871" xr:uid="{00000000-0005-0000-0000-000019C20000}"/>
    <cellStyle name="20% - Accent1 7 2 2 3 2 5" xfId="49872" xr:uid="{00000000-0005-0000-0000-00001AC20000}"/>
    <cellStyle name="20% - Accent1 7 2 2 3 2 5 2" xfId="49873" xr:uid="{00000000-0005-0000-0000-00001BC20000}"/>
    <cellStyle name="20% - Accent1 7 2 2 3 2 5 2 2" xfId="49874" xr:uid="{00000000-0005-0000-0000-00001CC20000}"/>
    <cellStyle name="20% - Accent1 7 2 2 3 2 5 3" xfId="49875" xr:uid="{00000000-0005-0000-0000-00001DC20000}"/>
    <cellStyle name="20% - Accent1 7 2 2 3 2 6" xfId="49876" xr:uid="{00000000-0005-0000-0000-00001EC20000}"/>
    <cellStyle name="20% - Accent1 7 2 2 3 2 6 2" xfId="49877" xr:uid="{00000000-0005-0000-0000-00001FC20000}"/>
    <cellStyle name="20% - Accent1 7 2 2 3 2 6 2 2" xfId="49878" xr:uid="{00000000-0005-0000-0000-000020C20000}"/>
    <cellStyle name="20% - Accent1 7 2 2 3 2 6 3" xfId="49879" xr:uid="{00000000-0005-0000-0000-000021C20000}"/>
    <cellStyle name="20% - Accent1 7 2 2 3 2 7" xfId="49880" xr:uid="{00000000-0005-0000-0000-000022C20000}"/>
    <cellStyle name="20% - Accent1 7 2 2 3 2 7 2" xfId="49881" xr:uid="{00000000-0005-0000-0000-000023C20000}"/>
    <cellStyle name="20% - Accent1 7 2 2 3 2 8" xfId="49882" xr:uid="{00000000-0005-0000-0000-000024C20000}"/>
    <cellStyle name="20% - Accent1 7 2 2 3 2 8 2" xfId="49883" xr:uid="{00000000-0005-0000-0000-000025C20000}"/>
    <cellStyle name="20% - Accent1 7 2 2 3 2 9" xfId="49884" xr:uid="{00000000-0005-0000-0000-000026C20000}"/>
    <cellStyle name="20% - Accent1 7 2 2 3 3" xfId="49885" xr:uid="{00000000-0005-0000-0000-000027C20000}"/>
    <cellStyle name="20% - Accent1 7 2 2 3 3 2" xfId="49886" xr:uid="{00000000-0005-0000-0000-000028C20000}"/>
    <cellStyle name="20% - Accent1 7 2 2 3 3 2 2" xfId="49887" xr:uid="{00000000-0005-0000-0000-000029C20000}"/>
    <cellStyle name="20% - Accent1 7 2 2 3 3 2 2 2" xfId="49888" xr:uid="{00000000-0005-0000-0000-00002AC20000}"/>
    <cellStyle name="20% - Accent1 7 2 2 3 3 2 2 2 2" xfId="49889" xr:uid="{00000000-0005-0000-0000-00002BC20000}"/>
    <cellStyle name="20% - Accent1 7 2 2 3 3 2 2 3" xfId="49890" xr:uid="{00000000-0005-0000-0000-00002CC20000}"/>
    <cellStyle name="20% - Accent1 7 2 2 3 3 2 3" xfId="49891" xr:uid="{00000000-0005-0000-0000-00002DC20000}"/>
    <cellStyle name="20% - Accent1 7 2 2 3 3 2 3 2" xfId="49892" xr:uid="{00000000-0005-0000-0000-00002EC20000}"/>
    <cellStyle name="20% - Accent1 7 2 2 3 3 2 4" xfId="49893" xr:uid="{00000000-0005-0000-0000-00002FC20000}"/>
    <cellStyle name="20% - Accent1 7 2 2 3 3 3" xfId="49894" xr:uid="{00000000-0005-0000-0000-000030C20000}"/>
    <cellStyle name="20% - Accent1 7 2 2 3 3 3 2" xfId="49895" xr:uid="{00000000-0005-0000-0000-000031C20000}"/>
    <cellStyle name="20% - Accent1 7 2 2 3 3 3 2 2" xfId="49896" xr:uid="{00000000-0005-0000-0000-000032C20000}"/>
    <cellStyle name="20% - Accent1 7 2 2 3 3 3 2 2 2" xfId="49897" xr:uid="{00000000-0005-0000-0000-000033C20000}"/>
    <cellStyle name="20% - Accent1 7 2 2 3 3 3 2 3" xfId="49898" xr:uid="{00000000-0005-0000-0000-000034C20000}"/>
    <cellStyle name="20% - Accent1 7 2 2 3 3 3 3" xfId="49899" xr:uid="{00000000-0005-0000-0000-000035C20000}"/>
    <cellStyle name="20% - Accent1 7 2 2 3 3 3 3 2" xfId="49900" xr:uid="{00000000-0005-0000-0000-000036C20000}"/>
    <cellStyle name="20% - Accent1 7 2 2 3 3 3 4" xfId="49901" xr:uid="{00000000-0005-0000-0000-000037C20000}"/>
    <cellStyle name="20% - Accent1 7 2 2 3 3 4" xfId="49902" xr:uid="{00000000-0005-0000-0000-000038C20000}"/>
    <cellStyle name="20% - Accent1 7 2 2 3 3 4 2" xfId="49903" xr:uid="{00000000-0005-0000-0000-000039C20000}"/>
    <cellStyle name="20% - Accent1 7 2 2 3 3 4 2 2" xfId="49904" xr:uid="{00000000-0005-0000-0000-00003AC20000}"/>
    <cellStyle name="20% - Accent1 7 2 2 3 3 4 2 2 2" xfId="49905" xr:uid="{00000000-0005-0000-0000-00003BC20000}"/>
    <cellStyle name="20% - Accent1 7 2 2 3 3 4 2 3" xfId="49906" xr:uid="{00000000-0005-0000-0000-00003CC20000}"/>
    <cellStyle name="20% - Accent1 7 2 2 3 3 4 3" xfId="49907" xr:uid="{00000000-0005-0000-0000-00003DC20000}"/>
    <cellStyle name="20% - Accent1 7 2 2 3 3 4 3 2" xfId="49908" xr:uid="{00000000-0005-0000-0000-00003EC20000}"/>
    <cellStyle name="20% - Accent1 7 2 2 3 3 4 4" xfId="49909" xr:uid="{00000000-0005-0000-0000-00003FC20000}"/>
    <cellStyle name="20% - Accent1 7 2 2 3 3 5" xfId="49910" xr:uid="{00000000-0005-0000-0000-000040C20000}"/>
    <cellStyle name="20% - Accent1 7 2 2 3 3 5 2" xfId="49911" xr:uid="{00000000-0005-0000-0000-000041C20000}"/>
    <cellStyle name="20% - Accent1 7 2 2 3 3 5 2 2" xfId="49912" xr:uid="{00000000-0005-0000-0000-000042C20000}"/>
    <cellStyle name="20% - Accent1 7 2 2 3 3 5 3" xfId="49913" xr:uid="{00000000-0005-0000-0000-000043C20000}"/>
    <cellStyle name="20% - Accent1 7 2 2 3 3 6" xfId="49914" xr:uid="{00000000-0005-0000-0000-000044C20000}"/>
    <cellStyle name="20% - Accent1 7 2 2 3 3 6 2" xfId="49915" xr:uid="{00000000-0005-0000-0000-000045C20000}"/>
    <cellStyle name="20% - Accent1 7 2 2 3 3 6 2 2" xfId="49916" xr:uid="{00000000-0005-0000-0000-000046C20000}"/>
    <cellStyle name="20% - Accent1 7 2 2 3 3 6 3" xfId="49917" xr:uid="{00000000-0005-0000-0000-000047C20000}"/>
    <cellStyle name="20% - Accent1 7 2 2 3 3 7" xfId="49918" xr:uid="{00000000-0005-0000-0000-000048C20000}"/>
    <cellStyle name="20% - Accent1 7 2 2 3 3 7 2" xfId="49919" xr:uid="{00000000-0005-0000-0000-000049C20000}"/>
    <cellStyle name="20% - Accent1 7 2 2 3 3 8" xfId="49920" xr:uid="{00000000-0005-0000-0000-00004AC20000}"/>
    <cellStyle name="20% - Accent1 7 2 2 3 3 8 2" xfId="49921" xr:uid="{00000000-0005-0000-0000-00004BC20000}"/>
    <cellStyle name="20% - Accent1 7 2 2 3 3 9" xfId="49922" xr:uid="{00000000-0005-0000-0000-00004CC20000}"/>
    <cellStyle name="20% - Accent1 7 2 2 3 4" xfId="49923" xr:uid="{00000000-0005-0000-0000-00004DC20000}"/>
    <cellStyle name="20% - Accent1 7 2 2 3 4 2" xfId="49924" xr:uid="{00000000-0005-0000-0000-00004EC20000}"/>
    <cellStyle name="20% - Accent1 7 2 2 3 4 2 2" xfId="49925" xr:uid="{00000000-0005-0000-0000-00004FC20000}"/>
    <cellStyle name="20% - Accent1 7 2 2 3 4 2 2 2" xfId="49926" xr:uid="{00000000-0005-0000-0000-000050C20000}"/>
    <cellStyle name="20% - Accent1 7 2 2 3 4 2 3" xfId="49927" xr:uid="{00000000-0005-0000-0000-000051C20000}"/>
    <cellStyle name="20% - Accent1 7 2 2 3 4 3" xfId="49928" xr:uid="{00000000-0005-0000-0000-000052C20000}"/>
    <cellStyle name="20% - Accent1 7 2 2 3 4 3 2" xfId="49929" xr:uid="{00000000-0005-0000-0000-000053C20000}"/>
    <cellStyle name="20% - Accent1 7 2 2 3 4 4" xfId="49930" xr:uid="{00000000-0005-0000-0000-000054C20000}"/>
    <cellStyle name="20% - Accent1 7 2 2 3 5" xfId="49931" xr:uid="{00000000-0005-0000-0000-000055C20000}"/>
    <cellStyle name="20% - Accent1 7 2 2 3 5 2" xfId="49932" xr:uid="{00000000-0005-0000-0000-000056C20000}"/>
    <cellStyle name="20% - Accent1 7 2 2 3 5 2 2" xfId="49933" xr:uid="{00000000-0005-0000-0000-000057C20000}"/>
    <cellStyle name="20% - Accent1 7 2 2 3 5 2 2 2" xfId="49934" xr:uid="{00000000-0005-0000-0000-000058C20000}"/>
    <cellStyle name="20% - Accent1 7 2 2 3 5 2 3" xfId="49935" xr:uid="{00000000-0005-0000-0000-000059C20000}"/>
    <cellStyle name="20% - Accent1 7 2 2 3 5 3" xfId="49936" xr:uid="{00000000-0005-0000-0000-00005AC20000}"/>
    <cellStyle name="20% - Accent1 7 2 2 3 5 3 2" xfId="49937" xr:uid="{00000000-0005-0000-0000-00005BC20000}"/>
    <cellStyle name="20% - Accent1 7 2 2 3 5 4" xfId="49938" xr:uid="{00000000-0005-0000-0000-00005CC20000}"/>
    <cellStyle name="20% - Accent1 7 2 2 3 6" xfId="49939" xr:uid="{00000000-0005-0000-0000-00005DC20000}"/>
    <cellStyle name="20% - Accent1 7 2 2 3 6 2" xfId="49940" xr:uid="{00000000-0005-0000-0000-00005EC20000}"/>
    <cellStyle name="20% - Accent1 7 2 2 3 6 2 2" xfId="49941" xr:uid="{00000000-0005-0000-0000-00005FC20000}"/>
    <cellStyle name="20% - Accent1 7 2 2 3 6 2 2 2" xfId="49942" xr:uid="{00000000-0005-0000-0000-000060C20000}"/>
    <cellStyle name="20% - Accent1 7 2 2 3 6 2 3" xfId="49943" xr:uid="{00000000-0005-0000-0000-000061C20000}"/>
    <cellStyle name="20% - Accent1 7 2 2 3 6 3" xfId="49944" xr:uid="{00000000-0005-0000-0000-000062C20000}"/>
    <cellStyle name="20% - Accent1 7 2 2 3 6 3 2" xfId="49945" xr:uid="{00000000-0005-0000-0000-000063C20000}"/>
    <cellStyle name="20% - Accent1 7 2 2 3 6 4" xfId="49946" xr:uid="{00000000-0005-0000-0000-000064C20000}"/>
    <cellStyle name="20% - Accent1 7 2 2 3 7" xfId="49947" xr:uid="{00000000-0005-0000-0000-000065C20000}"/>
    <cellStyle name="20% - Accent1 7 2 2 3 7 2" xfId="49948" xr:uid="{00000000-0005-0000-0000-000066C20000}"/>
    <cellStyle name="20% - Accent1 7 2 2 3 7 2 2" xfId="49949" xr:uid="{00000000-0005-0000-0000-000067C20000}"/>
    <cellStyle name="20% - Accent1 7 2 2 3 7 3" xfId="49950" xr:uid="{00000000-0005-0000-0000-000068C20000}"/>
    <cellStyle name="20% - Accent1 7 2 2 3 8" xfId="49951" xr:uid="{00000000-0005-0000-0000-000069C20000}"/>
    <cellStyle name="20% - Accent1 7 2 2 3 8 2" xfId="49952" xr:uid="{00000000-0005-0000-0000-00006AC20000}"/>
    <cellStyle name="20% - Accent1 7 2 2 3 8 2 2" xfId="49953" xr:uid="{00000000-0005-0000-0000-00006BC20000}"/>
    <cellStyle name="20% - Accent1 7 2 2 3 8 3" xfId="49954" xr:uid="{00000000-0005-0000-0000-00006CC20000}"/>
    <cellStyle name="20% - Accent1 7 2 2 3 9" xfId="49955" xr:uid="{00000000-0005-0000-0000-00006DC20000}"/>
    <cellStyle name="20% - Accent1 7 2 2 3 9 2" xfId="49956" xr:uid="{00000000-0005-0000-0000-00006EC20000}"/>
    <cellStyle name="20% - Accent1 7 2 2 4" xfId="49957" xr:uid="{00000000-0005-0000-0000-00006FC20000}"/>
    <cellStyle name="20% - Accent1 7 2 2 4 10" xfId="49958" xr:uid="{00000000-0005-0000-0000-000070C20000}"/>
    <cellStyle name="20% - Accent1 7 2 2 4 10 2" xfId="49959" xr:uid="{00000000-0005-0000-0000-000071C20000}"/>
    <cellStyle name="20% - Accent1 7 2 2 4 11" xfId="49960" xr:uid="{00000000-0005-0000-0000-000072C20000}"/>
    <cellStyle name="20% - Accent1 7 2 2 4 2" xfId="49961" xr:uid="{00000000-0005-0000-0000-000073C20000}"/>
    <cellStyle name="20% - Accent1 7 2 2 4 2 2" xfId="49962" xr:uid="{00000000-0005-0000-0000-000074C20000}"/>
    <cellStyle name="20% - Accent1 7 2 2 4 2 2 2" xfId="49963" xr:uid="{00000000-0005-0000-0000-000075C20000}"/>
    <cellStyle name="20% - Accent1 7 2 2 4 2 2 2 2" xfId="49964" xr:uid="{00000000-0005-0000-0000-000076C20000}"/>
    <cellStyle name="20% - Accent1 7 2 2 4 2 2 2 2 2" xfId="49965" xr:uid="{00000000-0005-0000-0000-000077C20000}"/>
    <cellStyle name="20% - Accent1 7 2 2 4 2 2 2 3" xfId="49966" xr:uid="{00000000-0005-0000-0000-000078C20000}"/>
    <cellStyle name="20% - Accent1 7 2 2 4 2 2 3" xfId="49967" xr:uid="{00000000-0005-0000-0000-000079C20000}"/>
    <cellStyle name="20% - Accent1 7 2 2 4 2 2 3 2" xfId="49968" xr:uid="{00000000-0005-0000-0000-00007AC20000}"/>
    <cellStyle name="20% - Accent1 7 2 2 4 2 2 4" xfId="49969" xr:uid="{00000000-0005-0000-0000-00007BC20000}"/>
    <cellStyle name="20% - Accent1 7 2 2 4 2 3" xfId="49970" xr:uid="{00000000-0005-0000-0000-00007CC20000}"/>
    <cellStyle name="20% - Accent1 7 2 2 4 2 3 2" xfId="49971" xr:uid="{00000000-0005-0000-0000-00007DC20000}"/>
    <cellStyle name="20% - Accent1 7 2 2 4 2 3 2 2" xfId="49972" xr:uid="{00000000-0005-0000-0000-00007EC20000}"/>
    <cellStyle name="20% - Accent1 7 2 2 4 2 3 2 2 2" xfId="49973" xr:uid="{00000000-0005-0000-0000-00007FC20000}"/>
    <cellStyle name="20% - Accent1 7 2 2 4 2 3 2 3" xfId="49974" xr:uid="{00000000-0005-0000-0000-000080C20000}"/>
    <cellStyle name="20% - Accent1 7 2 2 4 2 3 3" xfId="49975" xr:uid="{00000000-0005-0000-0000-000081C20000}"/>
    <cellStyle name="20% - Accent1 7 2 2 4 2 3 3 2" xfId="49976" xr:uid="{00000000-0005-0000-0000-000082C20000}"/>
    <cellStyle name="20% - Accent1 7 2 2 4 2 3 4" xfId="49977" xr:uid="{00000000-0005-0000-0000-000083C20000}"/>
    <cellStyle name="20% - Accent1 7 2 2 4 2 4" xfId="49978" xr:uid="{00000000-0005-0000-0000-000084C20000}"/>
    <cellStyle name="20% - Accent1 7 2 2 4 2 4 2" xfId="49979" xr:uid="{00000000-0005-0000-0000-000085C20000}"/>
    <cellStyle name="20% - Accent1 7 2 2 4 2 4 2 2" xfId="49980" xr:uid="{00000000-0005-0000-0000-000086C20000}"/>
    <cellStyle name="20% - Accent1 7 2 2 4 2 4 2 2 2" xfId="49981" xr:uid="{00000000-0005-0000-0000-000087C20000}"/>
    <cellStyle name="20% - Accent1 7 2 2 4 2 4 2 3" xfId="49982" xr:uid="{00000000-0005-0000-0000-000088C20000}"/>
    <cellStyle name="20% - Accent1 7 2 2 4 2 4 3" xfId="49983" xr:uid="{00000000-0005-0000-0000-000089C20000}"/>
    <cellStyle name="20% - Accent1 7 2 2 4 2 4 3 2" xfId="49984" xr:uid="{00000000-0005-0000-0000-00008AC20000}"/>
    <cellStyle name="20% - Accent1 7 2 2 4 2 4 4" xfId="49985" xr:uid="{00000000-0005-0000-0000-00008BC20000}"/>
    <cellStyle name="20% - Accent1 7 2 2 4 2 5" xfId="49986" xr:uid="{00000000-0005-0000-0000-00008CC20000}"/>
    <cellStyle name="20% - Accent1 7 2 2 4 2 5 2" xfId="49987" xr:uid="{00000000-0005-0000-0000-00008DC20000}"/>
    <cellStyle name="20% - Accent1 7 2 2 4 2 5 2 2" xfId="49988" xr:uid="{00000000-0005-0000-0000-00008EC20000}"/>
    <cellStyle name="20% - Accent1 7 2 2 4 2 5 3" xfId="49989" xr:uid="{00000000-0005-0000-0000-00008FC20000}"/>
    <cellStyle name="20% - Accent1 7 2 2 4 2 6" xfId="49990" xr:uid="{00000000-0005-0000-0000-000090C20000}"/>
    <cellStyle name="20% - Accent1 7 2 2 4 2 6 2" xfId="49991" xr:uid="{00000000-0005-0000-0000-000091C20000}"/>
    <cellStyle name="20% - Accent1 7 2 2 4 2 6 2 2" xfId="49992" xr:uid="{00000000-0005-0000-0000-000092C20000}"/>
    <cellStyle name="20% - Accent1 7 2 2 4 2 6 3" xfId="49993" xr:uid="{00000000-0005-0000-0000-000093C20000}"/>
    <cellStyle name="20% - Accent1 7 2 2 4 2 7" xfId="49994" xr:uid="{00000000-0005-0000-0000-000094C20000}"/>
    <cellStyle name="20% - Accent1 7 2 2 4 2 7 2" xfId="49995" xr:uid="{00000000-0005-0000-0000-000095C20000}"/>
    <cellStyle name="20% - Accent1 7 2 2 4 2 8" xfId="49996" xr:uid="{00000000-0005-0000-0000-000096C20000}"/>
    <cellStyle name="20% - Accent1 7 2 2 4 2 8 2" xfId="49997" xr:uid="{00000000-0005-0000-0000-000097C20000}"/>
    <cellStyle name="20% - Accent1 7 2 2 4 2 9" xfId="49998" xr:uid="{00000000-0005-0000-0000-000098C20000}"/>
    <cellStyle name="20% - Accent1 7 2 2 4 3" xfId="49999" xr:uid="{00000000-0005-0000-0000-000099C20000}"/>
    <cellStyle name="20% - Accent1 7 2 2 4 3 2" xfId="50000" xr:uid="{00000000-0005-0000-0000-00009AC20000}"/>
    <cellStyle name="20% - Accent1 7 2 2 4 3 2 2" xfId="50001" xr:uid="{00000000-0005-0000-0000-00009BC20000}"/>
    <cellStyle name="20% - Accent1 7 2 2 4 3 2 2 2" xfId="50002" xr:uid="{00000000-0005-0000-0000-00009CC20000}"/>
    <cellStyle name="20% - Accent1 7 2 2 4 3 2 2 2 2" xfId="50003" xr:uid="{00000000-0005-0000-0000-00009DC20000}"/>
    <cellStyle name="20% - Accent1 7 2 2 4 3 2 2 3" xfId="50004" xr:uid="{00000000-0005-0000-0000-00009EC20000}"/>
    <cellStyle name="20% - Accent1 7 2 2 4 3 2 3" xfId="50005" xr:uid="{00000000-0005-0000-0000-00009FC20000}"/>
    <cellStyle name="20% - Accent1 7 2 2 4 3 2 3 2" xfId="50006" xr:uid="{00000000-0005-0000-0000-0000A0C20000}"/>
    <cellStyle name="20% - Accent1 7 2 2 4 3 2 4" xfId="50007" xr:uid="{00000000-0005-0000-0000-0000A1C20000}"/>
    <cellStyle name="20% - Accent1 7 2 2 4 3 3" xfId="50008" xr:uid="{00000000-0005-0000-0000-0000A2C20000}"/>
    <cellStyle name="20% - Accent1 7 2 2 4 3 3 2" xfId="50009" xr:uid="{00000000-0005-0000-0000-0000A3C20000}"/>
    <cellStyle name="20% - Accent1 7 2 2 4 3 3 2 2" xfId="50010" xr:uid="{00000000-0005-0000-0000-0000A4C20000}"/>
    <cellStyle name="20% - Accent1 7 2 2 4 3 3 2 2 2" xfId="50011" xr:uid="{00000000-0005-0000-0000-0000A5C20000}"/>
    <cellStyle name="20% - Accent1 7 2 2 4 3 3 2 3" xfId="50012" xr:uid="{00000000-0005-0000-0000-0000A6C20000}"/>
    <cellStyle name="20% - Accent1 7 2 2 4 3 3 3" xfId="50013" xr:uid="{00000000-0005-0000-0000-0000A7C20000}"/>
    <cellStyle name="20% - Accent1 7 2 2 4 3 3 3 2" xfId="50014" xr:uid="{00000000-0005-0000-0000-0000A8C20000}"/>
    <cellStyle name="20% - Accent1 7 2 2 4 3 3 4" xfId="50015" xr:uid="{00000000-0005-0000-0000-0000A9C20000}"/>
    <cellStyle name="20% - Accent1 7 2 2 4 3 4" xfId="50016" xr:uid="{00000000-0005-0000-0000-0000AAC20000}"/>
    <cellStyle name="20% - Accent1 7 2 2 4 3 4 2" xfId="50017" xr:uid="{00000000-0005-0000-0000-0000ABC20000}"/>
    <cellStyle name="20% - Accent1 7 2 2 4 3 4 2 2" xfId="50018" xr:uid="{00000000-0005-0000-0000-0000ACC20000}"/>
    <cellStyle name="20% - Accent1 7 2 2 4 3 4 2 2 2" xfId="50019" xr:uid="{00000000-0005-0000-0000-0000ADC20000}"/>
    <cellStyle name="20% - Accent1 7 2 2 4 3 4 2 3" xfId="50020" xr:uid="{00000000-0005-0000-0000-0000AEC20000}"/>
    <cellStyle name="20% - Accent1 7 2 2 4 3 4 3" xfId="50021" xr:uid="{00000000-0005-0000-0000-0000AFC20000}"/>
    <cellStyle name="20% - Accent1 7 2 2 4 3 4 3 2" xfId="50022" xr:uid="{00000000-0005-0000-0000-0000B0C20000}"/>
    <cellStyle name="20% - Accent1 7 2 2 4 3 4 4" xfId="50023" xr:uid="{00000000-0005-0000-0000-0000B1C20000}"/>
    <cellStyle name="20% - Accent1 7 2 2 4 3 5" xfId="50024" xr:uid="{00000000-0005-0000-0000-0000B2C20000}"/>
    <cellStyle name="20% - Accent1 7 2 2 4 3 5 2" xfId="50025" xr:uid="{00000000-0005-0000-0000-0000B3C20000}"/>
    <cellStyle name="20% - Accent1 7 2 2 4 3 5 2 2" xfId="50026" xr:uid="{00000000-0005-0000-0000-0000B4C20000}"/>
    <cellStyle name="20% - Accent1 7 2 2 4 3 5 3" xfId="50027" xr:uid="{00000000-0005-0000-0000-0000B5C20000}"/>
    <cellStyle name="20% - Accent1 7 2 2 4 3 6" xfId="50028" xr:uid="{00000000-0005-0000-0000-0000B6C20000}"/>
    <cellStyle name="20% - Accent1 7 2 2 4 3 6 2" xfId="50029" xr:uid="{00000000-0005-0000-0000-0000B7C20000}"/>
    <cellStyle name="20% - Accent1 7 2 2 4 3 6 2 2" xfId="50030" xr:uid="{00000000-0005-0000-0000-0000B8C20000}"/>
    <cellStyle name="20% - Accent1 7 2 2 4 3 6 3" xfId="50031" xr:uid="{00000000-0005-0000-0000-0000B9C20000}"/>
    <cellStyle name="20% - Accent1 7 2 2 4 3 7" xfId="50032" xr:uid="{00000000-0005-0000-0000-0000BAC20000}"/>
    <cellStyle name="20% - Accent1 7 2 2 4 3 7 2" xfId="50033" xr:uid="{00000000-0005-0000-0000-0000BBC20000}"/>
    <cellStyle name="20% - Accent1 7 2 2 4 3 8" xfId="50034" xr:uid="{00000000-0005-0000-0000-0000BCC20000}"/>
    <cellStyle name="20% - Accent1 7 2 2 4 3 8 2" xfId="50035" xr:uid="{00000000-0005-0000-0000-0000BDC20000}"/>
    <cellStyle name="20% - Accent1 7 2 2 4 3 9" xfId="50036" xr:uid="{00000000-0005-0000-0000-0000BEC20000}"/>
    <cellStyle name="20% - Accent1 7 2 2 4 4" xfId="50037" xr:uid="{00000000-0005-0000-0000-0000BFC20000}"/>
    <cellStyle name="20% - Accent1 7 2 2 4 4 2" xfId="50038" xr:uid="{00000000-0005-0000-0000-0000C0C20000}"/>
    <cellStyle name="20% - Accent1 7 2 2 4 4 2 2" xfId="50039" xr:uid="{00000000-0005-0000-0000-0000C1C20000}"/>
    <cellStyle name="20% - Accent1 7 2 2 4 4 2 2 2" xfId="50040" xr:uid="{00000000-0005-0000-0000-0000C2C20000}"/>
    <cellStyle name="20% - Accent1 7 2 2 4 4 2 3" xfId="50041" xr:uid="{00000000-0005-0000-0000-0000C3C20000}"/>
    <cellStyle name="20% - Accent1 7 2 2 4 4 3" xfId="50042" xr:uid="{00000000-0005-0000-0000-0000C4C20000}"/>
    <cellStyle name="20% - Accent1 7 2 2 4 4 3 2" xfId="50043" xr:uid="{00000000-0005-0000-0000-0000C5C20000}"/>
    <cellStyle name="20% - Accent1 7 2 2 4 4 4" xfId="50044" xr:uid="{00000000-0005-0000-0000-0000C6C20000}"/>
    <cellStyle name="20% - Accent1 7 2 2 4 5" xfId="50045" xr:uid="{00000000-0005-0000-0000-0000C7C20000}"/>
    <cellStyle name="20% - Accent1 7 2 2 4 5 2" xfId="50046" xr:uid="{00000000-0005-0000-0000-0000C8C20000}"/>
    <cellStyle name="20% - Accent1 7 2 2 4 5 2 2" xfId="50047" xr:uid="{00000000-0005-0000-0000-0000C9C20000}"/>
    <cellStyle name="20% - Accent1 7 2 2 4 5 2 2 2" xfId="50048" xr:uid="{00000000-0005-0000-0000-0000CAC20000}"/>
    <cellStyle name="20% - Accent1 7 2 2 4 5 2 3" xfId="50049" xr:uid="{00000000-0005-0000-0000-0000CBC20000}"/>
    <cellStyle name="20% - Accent1 7 2 2 4 5 3" xfId="50050" xr:uid="{00000000-0005-0000-0000-0000CCC20000}"/>
    <cellStyle name="20% - Accent1 7 2 2 4 5 3 2" xfId="50051" xr:uid="{00000000-0005-0000-0000-0000CDC20000}"/>
    <cellStyle name="20% - Accent1 7 2 2 4 5 4" xfId="50052" xr:uid="{00000000-0005-0000-0000-0000CEC20000}"/>
    <cellStyle name="20% - Accent1 7 2 2 4 6" xfId="50053" xr:uid="{00000000-0005-0000-0000-0000CFC20000}"/>
    <cellStyle name="20% - Accent1 7 2 2 4 6 2" xfId="50054" xr:uid="{00000000-0005-0000-0000-0000D0C20000}"/>
    <cellStyle name="20% - Accent1 7 2 2 4 6 2 2" xfId="50055" xr:uid="{00000000-0005-0000-0000-0000D1C20000}"/>
    <cellStyle name="20% - Accent1 7 2 2 4 6 2 2 2" xfId="50056" xr:uid="{00000000-0005-0000-0000-0000D2C20000}"/>
    <cellStyle name="20% - Accent1 7 2 2 4 6 2 3" xfId="50057" xr:uid="{00000000-0005-0000-0000-0000D3C20000}"/>
    <cellStyle name="20% - Accent1 7 2 2 4 6 3" xfId="50058" xr:uid="{00000000-0005-0000-0000-0000D4C20000}"/>
    <cellStyle name="20% - Accent1 7 2 2 4 6 3 2" xfId="50059" xr:uid="{00000000-0005-0000-0000-0000D5C20000}"/>
    <cellStyle name="20% - Accent1 7 2 2 4 6 4" xfId="50060" xr:uid="{00000000-0005-0000-0000-0000D6C20000}"/>
    <cellStyle name="20% - Accent1 7 2 2 4 7" xfId="50061" xr:uid="{00000000-0005-0000-0000-0000D7C20000}"/>
    <cellStyle name="20% - Accent1 7 2 2 4 7 2" xfId="50062" xr:uid="{00000000-0005-0000-0000-0000D8C20000}"/>
    <cellStyle name="20% - Accent1 7 2 2 4 7 2 2" xfId="50063" xr:uid="{00000000-0005-0000-0000-0000D9C20000}"/>
    <cellStyle name="20% - Accent1 7 2 2 4 7 3" xfId="50064" xr:uid="{00000000-0005-0000-0000-0000DAC20000}"/>
    <cellStyle name="20% - Accent1 7 2 2 4 8" xfId="50065" xr:uid="{00000000-0005-0000-0000-0000DBC20000}"/>
    <cellStyle name="20% - Accent1 7 2 2 4 8 2" xfId="50066" xr:uid="{00000000-0005-0000-0000-0000DCC20000}"/>
    <cellStyle name="20% - Accent1 7 2 2 4 8 2 2" xfId="50067" xr:uid="{00000000-0005-0000-0000-0000DDC20000}"/>
    <cellStyle name="20% - Accent1 7 2 2 4 8 3" xfId="50068" xr:uid="{00000000-0005-0000-0000-0000DEC20000}"/>
    <cellStyle name="20% - Accent1 7 2 2 4 9" xfId="50069" xr:uid="{00000000-0005-0000-0000-0000DFC20000}"/>
    <cellStyle name="20% - Accent1 7 2 2 4 9 2" xfId="50070" xr:uid="{00000000-0005-0000-0000-0000E0C20000}"/>
    <cellStyle name="20% - Accent1 7 2 2 5" xfId="50071" xr:uid="{00000000-0005-0000-0000-0000E1C20000}"/>
    <cellStyle name="20% - Accent1 7 2 2 5 2" xfId="50072" xr:uid="{00000000-0005-0000-0000-0000E2C20000}"/>
    <cellStyle name="20% - Accent1 7 2 2 5 2 2" xfId="50073" xr:uid="{00000000-0005-0000-0000-0000E3C20000}"/>
    <cellStyle name="20% - Accent1 7 2 2 5 2 2 2" xfId="50074" xr:uid="{00000000-0005-0000-0000-0000E4C20000}"/>
    <cellStyle name="20% - Accent1 7 2 2 5 2 2 2 2" xfId="50075" xr:uid="{00000000-0005-0000-0000-0000E5C20000}"/>
    <cellStyle name="20% - Accent1 7 2 2 5 2 2 3" xfId="50076" xr:uid="{00000000-0005-0000-0000-0000E6C20000}"/>
    <cellStyle name="20% - Accent1 7 2 2 5 2 3" xfId="50077" xr:uid="{00000000-0005-0000-0000-0000E7C20000}"/>
    <cellStyle name="20% - Accent1 7 2 2 5 2 3 2" xfId="50078" xr:uid="{00000000-0005-0000-0000-0000E8C20000}"/>
    <cellStyle name="20% - Accent1 7 2 2 5 2 4" xfId="50079" xr:uid="{00000000-0005-0000-0000-0000E9C20000}"/>
    <cellStyle name="20% - Accent1 7 2 2 5 3" xfId="50080" xr:uid="{00000000-0005-0000-0000-0000EAC20000}"/>
    <cellStyle name="20% - Accent1 7 2 2 5 3 2" xfId="50081" xr:uid="{00000000-0005-0000-0000-0000EBC20000}"/>
    <cellStyle name="20% - Accent1 7 2 2 5 3 2 2" xfId="50082" xr:uid="{00000000-0005-0000-0000-0000ECC20000}"/>
    <cellStyle name="20% - Accent1 7 2 2 5 3 2 2 2" xfId="50083" xr:uid="{00000000-0005-0000-0000-0000EDC20000}"/>
    <cellStyle name="20% - Accent1 7 2 2 5 3 2 3" xfId="50084" xr:uid="{00000000-0005-0000-0000-0000EEC20000}"/>
    <cellStyle name="20% - Accent1 7 2 2 5 3 3" xfId="50085" xr:uid="{00000000-0005-0000-0000-0000EFC20000}"/>
    <cellStyle name="20% - Accent1 7 2 2 5 3 3 2" xfId="50086" xr:uid="{00000000-0005-0000-0000-0000F0C20000}"/>
    <cellStyle name="20% - Accent1 7 2 2 5 3 4" xfId="50087" xr:uid="{00000000-0005-0000-0000-0000F1C20000}"/>
    <cellStyle name="20% - Accent1 7 2 2 5 4" xfId="50088" xr:uid="{00000000-0005-0000-0000-0000F2C20000}"/>
    <cellStyle name="20% - Accent1 7 2 2 5 4 2" xfId="50089" xr:uid="{00000000-0005-0000-0000-0000F3C20000}"/>
    <cellStyle name="20% - Accent1 7 2 2 5 4 2 2" xfId="50090" xr:uid="{00000000-0005-0000-0000-0000F4C20000}"/>
    <cellStyle name="20% - Accent1 7 2 2 5 4 2 2 2" xfId="50091" xr:uid="{00000000-0005-0000-0000-0000F5C20000}"/>
    <cellStyle name="20% - Accent1 7 2 2 5 4 2 3" xfId="50092" xr:uid="{00000000-0005-0000-0000-0000F6C20000}"/>
    <cellStyle name="20% - Accent1 7 2 2 5 4 3" xfId="50093" xr:uid="{00000000-0005-0000-0000-0000F7C20000}"/>
    <cellStyle name="20% - Accent1 7 2 2 5 4 3 2" xfId="50094" xr:uid="{00000000-0005-0000-0000-0000F8C20000}"/>
    <cellStyle name="20% - Accent1 7 2 2 5 4 4" xfId="50095" xr:uid="{00000000-0005-0000-0000-0000F9C20000}"/>
    <cellStyle name="20% - Accent1 7 2 2 5 5" xfId="50096" xr:uid="{00000000-0005-0000-0000-0000FAC20000}"/>
    <cellStyle name="20% - Accent1 7 2 2 5 5 2" xfId="50097" xr:uid="{00000000-0005-0000-0000-0000FBC20000}"/>
    <cellStyle name="20% - Accent1 7 2 2 5 5 2 2" xfId="50098" xr:uid="{00000000-0005-0000-0000-0000FCC20000}"/>
    <cellStyle name="20% - Accent1 7 2 2 5 5 3" xfId="50099" xr:uid="{00000000-0005-0000-0000-0000FDC20000}"/>
    <cellStyle name="20% - Accent1 7 2 2 5 6" xfId="50100" xr:uid="{00000000-0005-0000-0000-0000FEC20000}"/>
    <cellStyle name="20% - Accent1 7 2 2 5 6 2" xfId="50101" xr:uid="{00000000-0005-0000-0000-0000FFC20000}"/>
    <cellStyle name="20% - Accent1 7 2 2 5 6 2 2" xfId="50102" xr:uid="{00000000-0005-0000-0000-000000C30000}"/>
    <cellStyle name="20% - Accent1 7 2 2 5 6 3" xfId="50103" xr:uid="{00000000-0005-0000-0000-000001C30000}"/>
    <cellStyle name="20% - Accent1 7 2 2 5 7" xfId="50104" xr:uid="{00000000-0005-0000-0000-000002C30000}"/>
    <cellStyle name="20% - Accent1 7 2 2 5 7 2" xfId="50105" xr:uid="{00000000-0005-0000-0000-000003C30000}"/>
    <cellStyle name="20% - Accent1 7 2 2 5 8" xfId="50106" xr:uid="{00000000-0005-0000-0000-000004C30000}"/>
    <cellStyle name="20% - Accent1 7 2 2 5 8 2" xfId="50107" xr:uid="{00000000-0005-0000-0000-000005C30000}"/>
    <cellStyle name="20% - Accent1 7 2 2 5 9" xfId="50108" xr:uid="{00000000-0005-0000-0000-000006C30000}"/>
    <cellStyle name="20% - Accent1 7 2 2 6" xfId="50109" xr:uid="{00000000-0005-0000-0000-000007C30000}"/>
    <cellStyle name="20% - Accent1 7 2 2 6 2" xfId="50110" xr:uid="{00000000-0005-0000-0000-000008C30000}"/>
    <cellStyle name="20% - Accent1 7 2 2 6 2 2" xfId="50111" xr:uid="{00000000-0005-0000-0000-000009C30000}"/>
    <cellStyle name="20% - Accent1 7 2 2 6 2 2 2" xfId="50112" xr:uid="{00000000-0005-0000-0000-00000AC30000}"/>
    <cellStyle name="20% - Accent1 7 2 2 6 2 2 2 2" xfId="50113" xr:uid="{00000000-0005-0000-0000-00000BC30000}"/>
    <cellStyle name="20% - Accent1 7 2 2 6 2 2 3" xfId="50114" xr:uid="{00000000-0005-0000-0000-00000CC30000}"/>
    <cellStyle name="20% - Accent1 7 2 2 6 2 3" xfId="50115" xr:uid="{00000000-0005-0000-0000-00000DC30000}"/>
    <cellStyle name="20% - Accent1 7 2 2 6 2 3 2" xfId="50116" xr:uid="{00000000-0005-0000-0000-00000EC30000}"/>
    <cellStyle name="20% - Accent1 7 2 2 6 2 4" xfId="50117" xr:uid="{00000000-0005-0000-0000-00000FC30000}"/>
    <cellStyle name="20% - Accent1 7 2 2 6 3" xfId="50118" xr:uid="{00000000-0005-0000-0000-000010C30000}"/>
    <cellStyle name="20% - Accent1 7 2 2 6 3 2" xfId="50119" xr:uid="{00000000-0005-0000-0000-000011C30000}"/>
    <cellStyle name="20% - Accent1 7 2 2 6 3 2 2" xfId="50120" xr:uid="{00000000-0005-0000-0000-000012C30000}"/>
    <cellStyle name="20% - Accent1 7 2 2 6 3 2 2 2" xfId="50121" xr:uid="{00000000-0005-0000-0000-000013C30000}"/>
    <cellStyle name="20% - Accent1 7 2 2 6 3 2 3" xfId="50122" xr:uid="{00000000-0005-0000-0000-000014C30000}"/>
    <cellStyle name="20% - Accent1 7 2 2 6 3 3" xfId="50123" xr:uid="{00000000-0005-0000-0000-000015C30000}"/>
    <cellStyle name="20% - Accent1 7 2 2 6 3 3 2" xfId="50124" xr:uid="{00000000-0005-0000-0000-000016C30000}"/>
    <cellStyle name="20% - Accent1 7 2 2 6 3 4" xfId="50125" xr:uid="{00000000-0005-0000-0000-000017C30000}"/>
    <cellStyle name="20% - Accent1 7 2 2 6 4" xfId="50126" xr:uid="{00000000-0005-0000-0000-000018C30000}"/>
    <cellStyle name="20% - Accent1 7 2 2 6 4 2" xfId="50127" xr:uid="{00000000-0005-0000-0000-000019C30000}"/>
    <cellStyle name="20% - Accent1 7 2 2 6 4 2 2" xfId="50128" xr:uid="{00000000-0005-0000-0000-00001AC30000}"/>
    <cellStyle name="20% - Accent1 7 2 2 6 4 2 2 2" xfId="50129" xr:uid="{00000000-0005-0000-0000-00001BC30000}"/>
    <cellStyle name="20% - Accent1 7 2 2 6 4 2 3" xfId="50130" xr:uid="{00000000-0005-0000-0000-00001CC30000}"/>
    <cellStyle name="20% - Accent1 7 2 2 6 4 3" xfId="50131" xr:uid="{00000000-0005-0000-0000-00001DC30000}"/>
    <cellStyle name="20% - Accent1 7 2 2 6 4 3 2" xfId="50132" xr:uid="{00000000-0005-0000-0000-00001EC30000}"/>
    <cellStyle name="20% - Accent1 7 2 2 6 4 4" xfId="50133" xr:uid="{00000000-0005-0000-0000-00001FC30000}"/>
    <cellStyle name="20% - Accent1 7 2 2 6 5" xfId="50134" xr:uid="{00000000-0005-0000-0000-000020C30000}"/>
    <cellStyle name="20% - Accent1 7 2 2 6 5 2" xfId="50135" xr:uid="{00000000-0005-0000-0000-000021C30000}"/>
    <cellStyle name="20% - Accent1 7 2 2 6 5 2 2" xfId="50136" xr:uid="{00000000-0005-0000-0000-000022C30000}"/>
    <cellStyle name="20% - Accent1 7 2 2 6 5 3" xfId="50137" xr:uid="{00000000-0005-0000-0000-000023C30000}"/>
    <cellStyle name="20% - Accent1 7 2 2 6 6" xfId="50138" xr:uid="{00000000-0005-0000-0000-000024C30000}"/>
    <cellStyle name="20% - Accent1 7 2 2 6 6 2" xfId="50139" xr:uid="{00000000-0005-0000-0000-000025C30000}"/>
    <cellStyle name="20% - Accent1 7 2 2 6 6 2 2" xfId="50140" xr:uid="{00000000-0005-0000-0000-000026C30000}"/>
    <cellStyle name="20% - Accent1 7 2 2 6 6 3" xfId="50141" xr:uid="{00000000-0005-0000-0000-000027C30000}"/>
    <cellStyle name="20% - Accent1 7 2 2 6 7" xfId="50142" xr:uid="{00000000-0005-0000-0000-000028C30000}"/>
    <cellStyle name="20% - Accent1 7 2 2 6 7 2" xfId="50143" xr:uid="{00000000-0005-0000-0000-000029C30000}"/>
    <cellStyle name="20% - Accent1 7 2 2 6 8" xfId="50144" xr:uid="{00000000-0005-0000-0000-00002AC30000}"/>
    <cellStyle name="20% - Accent1 7 2 2 6 8 2" xfId="50145" xr:uid="{00000000-0005-0000-0000-00002BC30000}"/>
    <cellStyle name="20% - Accent1 7 2 2 6 9" xfId="50146" xr:uid="{00000000-0005-0000-0000-00002CC30000}"/>
    <cellStyle name="20% - Accent1 7 2 2 7" xfId="50147" xr:uid="{00000000-0005-0000-0000-00002DC30000}"/>
    <cellStyle name="20% - Accent1 7 2 2 7 2" xfId="50148" xr:uid="{00000000-0005-0000-0000-00002EC30000}"/>
    <cellStyle name="20% - Accent1 7 2 2 7 2 2" xfId="50149" xr:uid="{00000000-0005-0000-0000-00002FC30000}"/>
    <cellStyle name="20% - Accent1 7 2 2 7 2 2 2" xfId="50150" xr:uid="{00000000-0005-0000-0000-000030C30000}"/>
    <cellStyle name="20% - Accent1 7 2 2 7 2 3" xfId="50151" xr:uid="{00000000-0005-0000-0000-000031C30000}"/>
    <cellStyle name="20% - Accent1 7 2 2 7 3" xfId="50152" xr:uid="{00000000-0005-0000-0000-000032C30000}"/>
    <cellStyle name="20% - Accent1 7 2 2 7 3 2" xfId="50153" xr:uid="{00000000-0005-0000-0000-000033C30000}"/>
    <cellStyle name="20% - Accent1 7 2 2 7 4" xfId="50154" xr:uid="{00000000-0005-0000-0000-000034C30000}"/>
    <cellStyle name="20% - Accent1 7 2 2 8" xfId="50155" xr:uid="{00000000-0005-0000-0000-000035C30000}"/>
    <cellStyle name="20% - Accent1 7 2 2 8 2" xfId="50156" xr:uid="{00000000-0005-0000-0000-000036C30000}"/>
    <cellStyle name="20% - Accent1 7 2 2 8 2 2" xfId="50157" xr:uid="{00000000-0005-0000-0000-000037C30000}"/>
    <cellStyle name="20% - Accent1 7 2 2 8 2 2 2" xfId="50158" xr:uid="{00000000-0005-0000-0000-000038C30000}"/>
    <cellStyle name="20% - Accent1 7 2 2 8 2 3" xfId="50159" xr:uid="{00000000-0005-0000-0000-000039C30000}"/>
    <cellStyle name="20% - Accent1 7 2 2 8 3" xfId="50160" xr:uid="{00000000-0005-0000-0000-00003AC30000}"/>
    <cellStyle name="20% - Accent1 7 2 2 8 3 2" xfId="50161" xr:uid="{00000000-0005-0000-0000-00003BC30000}"/>
    <cellStyle name="20% - Accent1 7 2 2 8 4" xfId="50162" xr:uid="{00000000-0005-0000-0000-00003CC30000}"/>
    <cellStyle name="20% - Accent1 7 2 2 9" xfId="50163" xr:uid="{00000000-0005-0000-0000-00003DC30000}"/>
    <cellStyle name="20% - Accent1 7 2 2 9 2" xfId="50164" xr:uid="{00000000-0005-0000-0000-00003EC30000}"/>
    <cellStyle name="20% - Accent1 7 2 2 9 2 2" xfId="50165" xr:uid="{00000000-0005-0000-0000-00003FC30000}"/>
    <cellStyle name="20% - Accent1 7 2 2 9 2 2 2" xfId="50166" xr:uid="{00000000-0005-0000-0000-000040C30000}"/>
    <cellStyle name="20% - Accent1 7 2 2 9 2 3" xfId="50167" xr:uid="{00000000-0005-0000-0000-000041C30000}"/>
    <cellStyle name="20% - Accent1 7 2 2 9 3" xfId="50168" xr:uid="{00000000-0005-0000-0000-000042C30000}"/>
    <cellStyle name="20% - Accent1 7 2 2 9 3 2" xfId="50169" xr:uid="{00000000-0005-0000-0000-000043C30000}"/>
    <cellStyle name="20% - Accent1 7 2 2 9 4" xfId="50170" xr:uid="{00000000-0005-0000-0000-000044C30000}"/>
    <cellStyle name="20% - Accent1 7 2 3" xfId="50171" xr:uid="{00000000-0005-0000-0000-000045C30000}"/>
    <cellStyle name="20% - Accent1 7 2 3 10" xfId="50172" xr:uid="{00000000-0005-0000-0000-000046C30000}"/>
    <cellStyle name="20% - Accent1 7 2 3 10 2" xfId="50173" xr:uid="{00000000-0005-0000-0000-000047C30000}"/>
    <cellStyle name="20% - Accent1 7 2 3 11" xfId="50174" xr:uid="{00000000-0005-0000-0000-000048C30000}"/>
    <cellStyle name="20% - Accent1 7 2 3 2" xfId="50175" xr:uid="{00000000-0005-0000-0000-000049C30000}"/>
    <cellStyle name="20% - Accent1 7 2 3 2 2" xfId="50176" xr:uid="{00000000-0005-0000-0000-00004AC30000}"/>
    <cellStyle name="20% - Accent1 7 2 3 2 2 2" xfId="50177" xr:uid="{00000000-0005-0000-0000-00004BC30000}"/>
    <cellStyle name="20% - Accent1 7 2 3 2 2 2 2" xfId="50178" xr:uid="{00000000-0005-0000-0000-00004CC30000}"/>
    <cellStyle name="20% - Accent1 7 2 3 2 2 2 2 2" xfId="50179" xr:uid="{00000000-0005-0000-0000-00004DC30000}"/>
    <cellStyle name="20% - Accent1 7 2 3 2 2 2 3" xfId="50180" xr:uid="{00000000-0005-0000-0000-00004EC30000}"/>
    <cellStyle name="20% - Accent1 7 2 3 2 2 3" xfId="50181" xr:uid="{00000000-0005-0000-0000-00004FC30000}"/>
    <cellStyle name="20% - Accent1 7 2 3 2 2 3 2" xfId="50182" xr:uid="{00000000-0005-0000-0000-000050C30000}"/>
    <cellStyle name="20% - Accent1 7 2 3 2 2 4" xfId="50183" xr:uid="{00000000-0005-0000-0000-000051C30000}"/>
    <cellStyle name="20% - Accent1 7 2 3 2 3" xfId="50184" xr:uid="{00000000-0005-0000-0000-000052C30000}"/>
    <cellStyle name="20% - Accent1 7 2 3 2 3 2" xfId="50185" xr:uid="{00000000-0005-0000-0000-000053C30000}"/>
    <cellStyle name="20% - Accent1 7 2 3 2 3 2 2" xfId="50186" xr:uid="{00000000-0005-0000-0000-000054C30000}"/>
    <cellStyle name="20% - Accent1 7 2 3 2 3 2 2 2" xfId="50187" xr:uid="{00000000-0005-0000-0000-000055C30000}"/>
    <cellStyle name="20% - Accent1 7 2 3 2 3 2 3" xfId="50188" xr:uid="{00000000-0005-0000-0000-000056C30000}"/>
    <cellStyle name="20% - Accent1 7 2 3 2 3 3" xfId="50189" xr:uid="{00000000-0005-0000-0000-000057C30000}"/>
    <cellStyle name="20% - Accent1 7 2 3 2 3 3 2" xfId="50190" xr:uid="{00000000-0005-0000-0000-000058C30000}"/>
    <cellStyle name="20% - Accent1 7 2 3 2 3 4" xfId="50191" xr:uid="{00000000-0005-0000-0000-000059C30000}"/>
    <cellStyle name="20% - Accent1 7 2 3 2 4" xfId="50192" xr:uid="{00000000-0005-0000-0000-00005AC30000}"/>
    <cellStyle name="20% - Accent1 7 2 3 2 4 2" xfId="50193" xr:uid="{00000000-0005-0000-0000-00005BC30000}"/>
    <cellStyle name="20% - Accent1 7 2 3 2 4 2 2" xfId="50194" xr:uid="{00000000-0005-0000-0000-00005CC30000}"/>
    <cellStyle name="20% - Accent1 7 2 3 2 4 2 2 2" xfId="50195" xr:uid="{00000000-0005-0000-0000-00005DC30000}"/>
    <cellStyle name="20% - Accent1 7 2 3 2 4 2 3" xfId="50196" xr:uid="{00000000-0005-0000-0000-00005EC30000}"/>
    <cellStyle name="20% - Accent1 7 2 3 2 4 3" xfId="50197" xr:uid="{00000000-0005-0000-0000-00005FC30000}"/>
    <cellStyle name="20% - Accent1 7 2 3 2 4 3 2" xfId="50198" xr:uid="{00000000-0005-0000-0000-000060C30000}"/>
    <cellStyle name="20% - Accent1 7 2 3 2 4 4" xfId="50199" xr:uid="{00000000-0005-0000-0000-000061C30000}"/>
    <cellStyle name="20% - Accent1 7 2 3 2 5" xfId="50200" xr:uid="{00000000-0005-0000-0000-000062C30000}"/>
    <cellStyle name="20% - Accent1 7 2 3 2 5 2" xfId="50201" xr:uid="{00000000-0005-0000-0000-000063C30000}"/>
    <cellStyle name="20% - Accent1 7 2 3 2 5 2 2" xfId="50202" xr:uid="{00000000-0005-0000-0000-000064C30000}"/>
    <cellStyle name="20% - Accent1 7 2 3 2 5 3" xfId="50203" xr:uid="{00000000-0005-0000-0000-000065C30000}"/>
    <cellStyle name="20% - Accent1 7 2 3 2 6" xfId="50204" xr:uid="{00000000-0005-0000-0000-000066C30000}"/>
    <cellStyle name="20% - Accent1 7 2 3 2 6 2" xfId="50205" xr:uid="{00000000-0005-0000-0000-000067C30000}"/>
    <cellStyle name="20% - Accent1 7 2 3 2 6 2 2" xfId="50206" xr:uid="{00000000-0005-0000-0000-000068C30000}"/>
    <cellStyle name="20% - Accent1 7 2 3 2 6 3" xfId="50207" xr:uid="{00000000-0005-0000-0000-000069C30000}"/>
    <cellStyle name="20% - Accent1 7 2 3 2 7" xfId="50208" xr:uid="{00000000-0005-0000-0000-00006AC30000}"/>
    <cellStyle name="20% - Accent1 7 2 3 2 7 2" xfId="50209" xr:uid="{00000000-0005-0000-0000-00006BC30000}"/>
    <cellStyle name="20% - Accent1 7 2 3 2 8" xfId="50210" xr:uid="{00000000-0005-0000-0000-00006CC30000}"/>
    <cellStyle name="20% - Accent1 7 2 3 2 8 2" xfId="50211" xr:uid="{00000000-0005-0000-0000-00006DC30000}"/>
    <cellStyle name="20% - Accent1 7 2 3 2 9" xfId="50212" xr:uid="{00000000-0005-0000-0000-00006EC30000}"/>
    <cellStyle name="20% - Accent1 7 2 3 3" xfId="50213" xr:uid="{00000000-0005-0000-0000-00006FC30000}"/>
    <cellStyle name="20% - Accent1 7 2 3 3 2" xfId="50214" xr:uid="{00000000-0005-0000-0000-000070C30000}"/>
    <cellStyle name="20% - Accent1 7 2 3 3 2 2" xfId="50215" xr:uid="{00000000-0005-0000-0000-000071C30000}"/>
    <cellStyle name="20% - Accent1 7 2 3 3 2 2 2" xfId="50216" xr:uid="{00000000-0005-0000-0000-000072C30000}"/>
    <cellStyle name="20% - Accent1 7 2 3 3 2 2 2 2" xfId="50217" xr:uid="{00000000-0005-0000-0000-000073C30000}"/>
    <cellStyle name="20% - Accent1 7 2 3 3 2 2 3" xfId="50218" xr:uid="{00000000-0005-0000-0000-000074C30000}"/>
    <cellStyle name="20% - Accent1 7 2 3 3 2 3" xfId="50219" xr:uid="{00000000-0005-0000-0000-000075C30000}"/>
    <cellStyle name="20% - Accent1 7 2 3 3 2 3 2" xfId="50220" xr:uid="{00000000-0005-0000-0000-000076C30000}"/>
    <cellStyle name="20% - Accent1 7 2 3 3 2 4" xfId="50221" xr:uid="{00000000-0005-0000-0000-000077C30000}"/>
    <cellStyle name="20% - Accent1 7 2 3 3 3" xfId="50222" xr:uid="{00000000-0005-0000-0000-000078C30000}"/>
    <cellStyle name="20% - Accent1 7 2 3 3 3 2" xfId="50223" xr:uid="{00000000-0005-0000-0000-000079C30000}"/>
    <cellStyle name="20% - Accent1 7 2 3 3 3 2 2" xfId="50224" xr:uid="{00000000-0005-0000-0000-00007AC30000}"/>
    <cellStyle name="20% - Accent1 7 2 3 3 3 2 2 2" xfId="50225" xr:uid="{00000000-0005-0000-0000-00007BC30000}"/>
    <cellStyle name="20% - Accent1 7 2 3 3 3 2 3" xfId="50226" xr:uid="{00000000-0005-0000-0000-00007CC30000}"/>
    <cellStyle name="20% - Accent1 7 2 3 3 3 3" xfId="50227" xr:uid="{00000000-0005-0000-0000-00007DC30000}"/>
    <cellStyle name="20% - Accent1 7 2 3 3 3 3 2" xfId="50228" xr:uid="{00000000-0005-0000-0000-00007EC30000}"/>
    <cellStyle name="20% - Accent1 7 2 3 3 3 4" xfId="50229" xr:uid="{00000000-0005-0000-0000-00007FC30000}"/>
    <cellStyle name="20% - Accent1 7 2 3 3 4" xfId="50230" xr:uid="{00000000-0005-0000-0000-000080C30000}"/>
    <cellStyle name="20% - Accent1 7 2 3 3 4 2" xfId="50231" xr:uid="{00000000-0005-0000-0000-000081C30000}"/>
    <cellStyle name="20% - Accent1 7 2 3 3 4 2 2" xfId="50232" xr:uid="{00000000-0005-0000-0000-000082C30000}"/>
    <cellStyle name="20% - Accent1 7 2 3 3 4 2 2 2" xfId="50233" xr:uid="{00000000-0005-0000-0000-000083C30000}"/>
    <cellStyle name="20% - Accent1 7 2 3 3 4 2 3" xfId="50234" xr:uid="{00000000-0005-0000-0000-000084C30000}"/>
    <cellStyle name="20% - Accent1 7 2 3 3 4 3" xfId="50235" xr:uid="{00000000-0005-0000-0000-000085C30000}"/>
    <cellStyle name="20% - Accent1 7 2 3 3 4 3 2" xfId="50236" xr:uid="{00000000-0005-0000-0000-000086C30000}"/>
    <cellStyle name="20% - Accent1 7 2 3 3 4 4" xfId="50237" xr:uid="{00000000-0005-0000-0000-000087C30000}"/>
    <cellStyle name="20% - Accent1 7 2 3 3 5" xfId="50238" xr:uid="{00000000-0005-0000-0000-000088C30000}"/>
    <cellStyle name="20% - Accent1 7 2 3 3 5 2" xfId="50239" xr:uid="{00000000-0005-0000-0000-000089C30000}"/>
    <cellStyle name="20% - Accent1 7 2 3 3 5 2 2" xfId="50240" xr:uid="{00000000-0005-0000-0000-00008AC30000}"/>
    <cellStyle name="20% - Accent1 7 2 3 3 5 3" xfId="50241" xr:uid="{00000000-0005-0000-0000-00008BC30000}"/>
    <cellStyle name="20% - Accent1 7 2 3 3 6" xfId="50242" xr:uid="{00000000-0005-0000-0000-00008CC30000}"/>
    <cellStyle name="20% - Accent1 7 2 3 3 6 2" xfId="50243" xr:uid="{00000000-0005-0000-0000-00008DC30000}"/>
    <cellStyle name="20% - Accent1 7 2 3 3 6 2 2" xfId="50244" xr:uid="{00000000-0005-0000-0000-00008EC30000}"/>
    <cellStyle name="20% - Accent1 7 2 3 3 6 3" xfId="50245" xr:uid="{00000000-0005-0000-0000-00008FC30000}"/>
    <cellStyle name="20% - Accent1 7 2 3 3 7" xfId="50246" xr:uid="{00000000-0005-0000-0000-000090C30000}"/>
    <cellStyle name="20% - Accent1 7 2 3 3 7 2" xfId="50247" xr:uid="{00000000-0005-0000-0000-000091C30000}"/>
    <cellStyle name="20% - Accent1 7 2 3 3 8" xfId="50248" xr:uid="{00000000-0005-0000-0000-000092C30000}"/>
    <cellStyle name="20% - Accent1 7 2 3 3 8 2" xfId="50249" xr:uid="{00000000-0005-0000-0000-000093C30000}"/>
    <cellStyle name="20% - Accent1 7 2 3 3 9" xfId="50250" xr:uid="{00000000-0005-0000-0000-000094C30000}"/>
    <cellStyle name="20% - Accent1 7 2 3 4" xfId="50251" xr:uid="{00000000-0005-0000-0000-000095C30000}"/>
    <cellStyle name="20% - Accent1 7 2 3 4 2" xfId="50252" xr:uid="{00000000-0005-0000-0000-000096C30000}"/>
    <cellStyle name="20% - Accent1 7 2 3 4 2 2" xfId="50253" xr:uid="{00000000-0005-0000-0000-000097C30000}"/>
    <cellStyle name="20% - Accent1 7 2 3 4 2 2 2" xfId="50254" xr:uid="{00000000-0005-0000-0000-000098C30000}"/>
    <cellStyle name="20% - Accent1 7 2 3 4 2 3" xfId="50255" xr:uid="{00000000-0005-0000-0000-000099C30000}"/>
    <cellStyle name="20% - Accent1 7 2 3 4 3" xfId="50256" xr:uid="{00000000-0005-0000-0000-00009AC30000}"/>
    <cellStyle name="20% - Accent1 7 2 3 4 3 2" xfId="50257" xr:uid="{00000000-0005-0000-0000-00009BC30000}"/>
    <cellStyle name="20% - Accent1 7 2 3 4 4" xfId="50258" xr:uid="{00000000-0005-0000-0000-00009CC30000}"/>
    <cellStyle name="20% - Accent1 7 2 3 5" xfId="50259" xr:uid="{00000000-0005-0000-0000-00009DC30000}"/>
    <cellStyle name="20% - Accent1 7 2 3 5 2" xfId="50260" xr:uid="{00000000-0005-0000-0000-00009EC30000}"/>
    <cellStyle name="20% - Accent1 7 2 3 5 2 2" xfId="50261" xr:uid="{00000000-0005-0000-0000-00009FC30000}"/>
    <cellStyle name="20% - Accent1 7 2 3 5 2 2 2" xfId="50262" xr:uid="{00000000-0005-0000-0000-0000A0C30000}"/>
    <cellStyle name="20% - Accent1 7 2 3 5 2 3" xfId="50263" xr:uid="{00000000-0005-0000-0000-0000A1C30000}"/>
    <cellStyle name="20% - Accent1 7 2 3 5 3" xfId="50264" xr:uid="{00000000-0005-0000-0000-0000A2C30000}"/>
    <cellStyle name="20% - Accent1 7 2 3 5 3 2" xfId="50265" xr:uid="{00000000-0005-0000-0000-0000A3C30000}"/>
    <cellStyle name="20% - Accent1 7 2 3 5 4" xfId="50266" xr:uid="{00000000-0005-0000-0000-0000A4C30000}"/>
    <cellStyle name="20% - Accent1 7 2 3 6" xfId="50267" xr:uid="{00000000-0005-0000-0000-0000A5C30000}"/>
    <cellStyle name="20% - Accent1 7 2 3 6 2" xfId="50268" xr:uid="{00000000-0005-0000-0000-0000A6C30000}"/>
    <cellStyle name="20% - Accent1 7 2 3 6 2 2" xfId="50269" xr:uid="{00000000-0005-0000-0000-0000A7C30000}"/>
    <cellStyle name="20% - Accent1 7 2 3 6 2 2 2" xfId="50270" xr:uid="{00000000-0005-0000-0000-0000A8C30000}"/>
    <cellStyle name="20% - Accent1 7 2 3 6 2 3" xfId="50271" xr:uid="{00000000-0005-0000-0000-0000A9C30000}"/>
    <cellStyle name="20% - Accent1 7 2 3 6 3" xfId="50272" xr:uid="{00000000-0005-0000-0000-0000AAC30000}"/>
    <cellStyle name="20% - Accent1 7 2 3 6 3 2" xfId="50273" xr:uid="{00000000-0005-0000-0000-0000ABC30000}"/>
    <cellStyle name="20% - Accent1 7 2 3 6 4" xfId="50274" xr:uid="{00000000-0005-0000-0000-0000ACC30000}"/>
    <cellStyle name="20% - Accent1 7 2 3 7" xfId="50275" xr:uid="{00000000-0005-0000-0000-0000ADC30000}"/>
    <cellStyle name="20% - Accent1 7 2 3 7 2" xfId="50276" xr:uid="{00000000-0005-0000-0000-0000AEC30000}"/>
    <cellStyle name="20% - Accent1 7 2 3 7 2 2" xfId="50277" xr:uid="{00000000-0005-0000-0000-0000AFC30000}"/>
    <cellStyle name="20% - Accent1 7 2 3 7 3" xfId="50278" xr:uid="{00000000-0005-0000-0000-0000B0C30000}"/>
    <cellStyle name="20% - Accent1 7 2 3 8" xfId="50279" xr:uid="{00000000-0005-0000-0000-0000B1C30000}"/>
    <cellStyle name="20% - Accent1 7 2 3 8 2" xfId="50280" xr:uid="{00000000-0005-0000-0000-0000B2C30000}"/>
    <cellStyle name="20% - Accent1 7 2 3 8 2 2" xfId="50281" xr:uid="{00000000-0005-0000-0000-0000B3C30000}"/>
    <cellStyle name="20% - Accent1 7 2 3 8 3" xfId="50282" xr:uid="{00000000-0005-0000-0000-0000B4C30000}"/>
    <cellStyle name="20% - Accent1 7 2 3 9" xfId="50283" xr:uid="{00000000-0005-0000-0000-0000B5C30000}"/>
    <cellStyle name="20% - Accent1 7 2 3 9 2" xfId="50284" xr:uid="{00000000-0005-0000-0000-0000B6C30000}"/>
    <cellStyle name="20% - Accent1 7 2 4" xfId="50285" xr:uid="{00000000-0005-0000-0000-0000B7C30000}"/>
    <cellStyle name="20% - Accent1 7 2 4 10" xfId="50286" xr:uid="{00000000-0005-0000-0000-0000B8C30000}"/>
    <cellStyle name="20% - Accent1 7 2 4 10 2" xfId="50287" xr:uid="{00000000-0005-0000-0000-0000B9C30000}"/>
    <cellStyle name="20% - Accent1 7 2 4 11" xfId="50288" xr:uid="{00000000-0005-0000-0000-0000BAC30000}"/>
    <cellStyle name="20% - Accent1 7 2 4 2" xfId="50289" xr:uid="{00000000-0005-0000-0000-0000BBC30000}"/>
    <cellStyle name="20% - Accent1 7 2 4 2 2" xfId="50290" xr:uid="{00000000-0005-0000-0000-0000BCC30000}"/>
    <cellStyle name="20% - Accent1 7 2 4 2 2 2" xfId="50291" xr:uid="{00000000-0005-0000-0000-0000BDC30000}"/>
    <cellStyle name="20% - Accent1 7 2 4 2 2 2 2" xfId="50292" xr:uid="{00000000-0005-0000-0000-0000BEC30000}"/>
    <cellStyle name="20% - Accent1 7 2 4 2 2 2 2 2" xfId="50293" xr:uid="{00000000-0005-0000-0000-0000BFC30000}"/>
    <cellStyle name="20% - Accent1 7 2 4 2 2 2 3" xfId="50294" xr:uid="{00000000-0005-0000-0000-0000C0C30000}"/>
    <cellStyle name="20% - Accent1 7 2 4 2 2 3" xfId="50295" xr:uid="{00000000-0005-0000-0000-0000C1C30000}"/>
    <cellStyle name="20% - Accent1 7 2 4 2 2 3 2" xfId="50296" xr:uid="{00000000-0005-0000-0000-0000C2C30000}"/>
    <cellStyle name="20% - Accent1 7 2 4 2 2 4" xfId="50297" xr:uid="{00000000-0005-0000-0000-0000C3C30000}"/>
    <cellStyle name="20% - Accent1 7 2 4 2 3" xfId="50298" xr:uid="{00000000-0005-0000-0000-0000C4C30000}"/>
    <cellStyle name="20% - Accent1 7 2 4 2 3 2" xfId="50299" xr:uid="{00000000-0005-0000-0000-0000C5C30000}"/>
    <cellStyle name="20% - Accent1 7 2 4 2 3 2 2" xfId="50300" xr:uid="{00000000-0005-0000-0000-0000C6C30000}"/>
    <cellStyle name="20% - Accent1 7 2 4 2 3 2 2 2" xfId="50301" xr:uid="{00000000-0005-0000-0000-0000C7C30000}"/>
    <cellStyle name="20% - Accent1 7 2 4 2 3 2 3" xfId="50302" xr:uid="{00000000-0005-0000-0000-0000C8C30000}"/>
    <cellStyle name="20% - Accent1 7 2 4 2 3 3" xfId="50303" xr:uid="{00000000-0005-0000-0000-0000C9C30000}"/>
    <cellStyle name="20% - Accent1 7 2 4 2 3 3 2" xfId="50304" xr:uid="{00000000-0005-0000-0000-0000CAC30000}"/>
    <cellStyle name="20% - Accent1 7 2 4 2 3 4" xfId="50305" xr:uid="{00000000-0005-0000-0000-0000CBC30000}"/>
    <cellStyle name="20% - Accent1 7 2 4 2 4" xfId="50306" xr:uid="{00000000-0005-0000-0000-0000CCC30000}"/>
    <cellStyle name="20% - Accent1 7 2 4 2 4 2" xfId="50307" xr:uid="{00000000-0005-0000-0000-0000CDC30000}"/>
    <cellStyle name="20% - Accent1 7 2 4 2 4 2 2" xfId="50308" xr:uid="{00000000-0005-0000-0000-0000CEC30000}"/>
    <cellStyle name="20% - Accent1 7 2 4 2 4 2 2 2" xfId="50309" xr:uid="{00000000-0005-0000-0000-0000CFC30000}"/>
    <cellStyle name="20% - Accent1 7 2 4 2 4 2 3" xfId="50310" xr:uid="{00000000-0005-0000-0000-0000D0C30000}"/>
    <cellStyle name="20% - Accent1 7 2 4 2 4 3" xfId="50311" xr:uid="{00000000-0005-0000-0000-0000D1C30000}"/>
    <cellStyle name="20% - Accent1 7 2 4 2 4 3 2" xfId="50312" xr:uid="{00000000-0005-0000-0000-0000D2C30000}"/>
    <cellStyle name="20% - Accent1 7 2 4 2 4 4" xfId="50313" xr:uid="{00000000-0005-0000-0000-0000D3C30000}"/>
    <cellStyle name="20% - Accent1 7 2 4 2 5" xfId="50314" xr:uid="{00000000-0005-0000-0000-0000D4C30000}"/>
    <cellStyle name="20% - Accent1 7 2 4 2 5 2" xfId="50315" xr:uid="{00000000-0005-0000-0000-0000D5C30000}"/>
    <cellStyle name="20% - Accent1 7 2 4 2 5 2 2" xfId="50316" xr:uid="{00000000-0005-0000-0000-0000D6C30000}"/>
    <cellStyle name="20% - Accent1 7 2 4 2 5 3" xfId="50317" xr:uid="{00000000-0005-0000-0000-0000D7C30000}"/>
    <cellStyle name="20% - Accent1 7 2 4 2 6" xfId="50318" xr:uid="{00000000-0005-0000-0000-0000D8C30000}"/>
    <cellStyle name="20% - Accent1 7 2 4 2 6 2" xfId="50319" xr:uid="{00000000-0005-0000-0000-0000D9C30000}"/>
    <cellStyle name="20% - Accent1 7 2 4 2 6 2 2" xfId="50320" xr:uid="{00000000-0005-0000-0000-0000DAC30000}"/>
    <cellStyle name="20% - Accent1 7 2 4 2 6 3" xfId="50321" xr:uid="{00000000-0005-0000-0000-0000DBC30000}"/>
    <cellStyle name="20% - Accent1 7 2 4 2 7" xfId="50322" xr:uid="{00000000-0005-0000-0000-0000DCC30000}"/>
    <cellStyle name="20% - Accent1 7 2 4 2 7 2" xfId="50323" xr:uid="{00000000-0005-0000-0000-0000DDC30000}"/>
    <cellStyle name="20% - Accent1 7 2 4 2 8" xfId="50324" xr:uid="{00000000-0005-0000-0000-0000DEC30000}"/>
    <cellStyle name="20% - Accent1 7 2 4 2 8 2" xfId="50325" xr:uid="{00000000-0005-0000-0000-0000DFC30000}"/>
    <cellStyle name="20% - Accent1 7 2 4 2 9" xfId="50326" xr:uid="{00000000-0005-0000-0000-0000E0C30000}"/>
    <cellStyle name="20% - Accent1 7 2 4 3" xfId="50327" xr:uid="{00000000-0005-0000-0000-0000E1C30000}"/>
    <cellStyle name="20% - Accent1 7 2 4 3 2" xfId="50328" xr:uid="{00000000-0005-0000-0000-0000E2C30000}"/>
    <cellStyle name="20% - Accent1 7 2 4 3 2 2" xfId="50329" xr:uid="{00000000-0005-0000-0000-0000E3C30000}"/>
    <cellStyle name="20% - Accent1 7 2 4 3 2 2 2" xfId="50330" xr:uid="{00000000-0005-0000-0000-0000E4C30000}"/>
    <cellStyle name="20% - Accent1 7 2 4 3 2 2 2 2" xfId="50331" xr:uid="{00000000-0005-0000-0000-0000E5C30000}"/>
    <cellStyle name="20% - Accent1 7 2 4 3 2 2 3" xfId="50332" xr:uid="{00000000-0005-0000-0000-0000E6C30000}"/>
    <cellStyle name="20% - Accent1 7 2 4 3 2 3" xfId="50333" xr:uid="{00000000-0005-0000-0000-0000E7C30000}"/>
    <cellStyle name="20% - Accent1 7 2 4 3 2 3 2" xfId="50334" xr:uid="{00000000-0005-0000-0000-0000E8C30000}"/>
    <cellStyle name="20% - Accent1 7 2 4 3 2 4" xfId="50335" xr:uid="{00000000-0005-0000-0000-0000E9C30000}"/>
    <cellStyle name="20% - Accent1 7 2 4 3 3" xfId="50336" xr:uid="{00000000-0005-0000-0000-0000EAC30000}"/>
    <cellStyle name="20% - Accent1 7 2 4 3 3 2" xfId="50337" xr:uid="{00000000-0005-0000-0000-0000EBC30000}"/>
    <cellStyle name="20% - Accent1 7 2 4 3 3 2 2" xfId="50338" xr:uid="{00000000-0005-0000-0000-0000ECC30000}"/>
    <cellStyle name="20% - Accent1 7 2 4 3 3 2 2 2" xfId="50339" xr:uid="{00000000-0005-0000-0000-0000EDC30000}"/>
    <cellStyle name="20% - Accent1 7 2 4 3 3 2 3" xfId="50340" xr:uid="{00000000-0005-0000-0000-0000EEC30000}"/>
    <cellStyle name="20% - Accent1 7 2 4 3 3 3" xfId="50341" xr:uid="{00000000-0005-0000-0000-0000EFC30000}"/>
    <cellStyle name="20% - Accent1 7 2 4 3 3 3 2" xfId="50342" xr:uid="{00000000-0005-0000-0000-0000F0C30000}"/>
    <cellStyle name="20% - Accent1 7 2 4 3 3 4" xfId="50343" xr:uid="{00000000-0005-0000-0000-0000F1C30000}"/>
    <cellStyle name="20% - Accent1 7 2 4 3 4" xfId="50344" xr:uid="{00000000-0005-0000-0000-0000F2C30000}"/>
    <cellStyle name="20% - Accent1 7 2 4 3 4 2" xfId="50345" xr:uid="{00000000-0005-0000-0000-0000F3C30000}"/>
    <cellStyle name="20% - Accent1 7 2 4 3 4 2 2" xfId="50346" xr:uid="{00000000-0005-0000-0000-0000F4C30000}"/>
    <cellStyle name="20% - Accent1 7 2 4 3 4 2 2 2" xfId="50347" xr:uid="{00000000-0005-0000-0000-0000F5C30000}"/>
    <cellStyle name="20% - Accent1 7 2 4 3 4 2 3" xfId="50348" xr:uid="{00000000-0005-0000-0000-0000F6C30000}"/>
    <cellStyle name="20% - Accent1 7 2 4 3 4 3" xfId="50349" xr:uid="{00000000-0005-0000-0000-0000F7C30000}"/>
    <cellStyle name="20% - Accent1 7 2 4 3 4 3 2" xfId="50350" xr:uid="{00000000-0005-0000-0000-0000F8C30000}"/>
    <cellStyle name="20% - Accent1 7 2 4 3 4 4" xfId="50351" xr:uid="{00000000-0005-0000-0000-0000F9C30000}"/>
    <cellStyle name="20% - Accent1 7 2 4 3 5" xfId="50352" xr:uid="{00000000-0005-0000-0000-0000FAC30000}"/>
    <cellStyle name="20% - Accent1 7 2 4 3 5 2" xfId="50353" xr:uid="{00000000-0005-0000-0000-0000FBC30000}"/>
    <cellStyle name="20% - Accent1 7 2 4 3 5 2 2" xfId="50354" xr:uid="{00000000-0005-0000-0000-0000FCC30000}"/>
    <cellStyle name="20% - Accent1 7 2 4 3 5 3" xfId="50355" xr:uid="{00000000-0005-0000-0000-0000FDC30000}"/>
    <cellStyle name="20% - Accent1 7 2 4 3 6" xfId="50356" xr:uid="{00000000-0005-0000-0000-0000FEC30000}"/>
    <cellStyle name="20% - Accent1 7 2 4 3 6 2" xfId="50357" xr:uid="{00000000-0005-0000-0000-0000FFC30000}"/>
    <cellStyle name="20% - Accent1 7 2 4 3 6 2 2" xfId="50358" xr:uid="{00000000-0005-0000-0000-000000C40000}"/>
    <cellStyle name="20% - Accent1 7 2 4 3 6 3" xfId="50359" xr:uid="{00000000-0005-0000-0000-000001C40000}"/>
    <cellStyle name="20% - Accent1 7 2 4 3 7" xfId="50360" xr:uid="{00000000-0005-0000-0000-000002C40000}"/>
    <cellStyle name="20% - Accent1 7 2 4 3 7 2" xfId="50361" xr:uid="{00000000-0005-0000-0000-000003C40000}"/>
    <cellStyle name="20% - Accent1 7 2 4 3 8" xfId="50362" xr:uid="{00000000-0005-0000-0000-000004C40000}"/>
    <cellStyle name="20% - Accent1 7 2 4 3 8 2" xfId="50363" xr:uid="{00000000-0005-0000-0000-000005C40000}"/>
    <cellStyle name="20% - Accent1 7 2 4 3 9" xfId="50364" xr:uid="{00000000-0005-0000-0000-000006C40000}"/>
    <cellStyle name="20% - Accent1 7 2 4 4" xfId="50365" xr:uid="{00000000-0005-0000-0000-000007C40000}"/>
    <cellStyle name="20% - Accent1 7 2 4 4 2" xfId="50366" xr:uid="{00000000-0005-0000-0000-000008C40000}"/>
    <cellStyle name="20% - Accent1 7 2 4 4 2 2" xfId="50367" xr:uid="{00000000-0005-0000-0000-000009C40000}"/>
    <cellStyle name="20% - Accent1 7 2 4 4 2 2 2" xfId="50368" xr:uid="{00000000-0005-0000-0000-00000AC40000}"/>
    <cellStyle name="20% - Accent1 7 2 4 4 2 3" xfId="50369" xr:uid="{00000000-0005-0000-0000-00000BC40000}"/>
    <cellStyle name="20% - Accent1 7 2 4 4 3" xfId="50370" xr:uid="{00000000-0005-0000-0000-00000CC40000}"/>
    <cellStyle name="20% - Accent1 7 2 4 4 3 2" xfId="50371" xr:uid="{00000000-0005-0000-0000-00000DC40000}"/>
    <cellStyle name="20% - Accent1 7 2 4 4 4" xfId="50372" xr:uid="{00000000-0005-0000-0000-00000EC40000}"/>
    <cellStyle name="20% - Accent1 7 2 4 5" xfId="50373" xr:uid="{00000000-0005-0000-0000-00000FC40000}"/>
    <cellStyle name="20% - Accent1 7 2 4 5 2" xfId="50374" xr:uid="{00000000-0005-0000-0000-000010C40000}"/>
    <cellStyle name="20% - Accent1 7 2 4 5 2 2" xfId="50375" xr:uid="{00000000-0005-0000-0000-000011C40000}"/>
    <cellStyle name="20% - Accent1 7 2 4 5 2 2 2" xfId="50376" xr:uid="{00000000-0005-0000-0000-000012C40000}"/>
    <cellStyle name="20% - Accent1 7 2 4 5 2 3" xfId="50377" xr:uid="{00000000-0005-0000-0000-000013C40000}"/>
    <cellStyle name="20% - Accent1 7 2 4 5 3" xfId="50378" xr:uid="{00000000-0005-0000-0000-000014C40000}"/>
    <cellStyle name="20% - Accent1 7 2 4 5 3 2" xfId="50379" xr:uid="{00000000-0005-0000-0000-000015C40000}"/>
    <cellStyle name="20% - Accent1 7 2 4 5 4" xfId="50380" xr:uid="{00000000-0005-0000-0000-000016C40000}"/>
    <cellStyle name="20% - Accent1 7 2 4 6" xfId="50381" xr:uid="{00000000-0005-0000-0000-000017C40000}"/>
    <cellStyle name="20% - Accent1 7 2 4 6 2" xfId="50382" xr:uid="{00000000-0005-0000-0000-000018C40000}"/>
    <cellStyle name="20% - Accent1 7 2 4 6 2 2" xfId="50383" xr:uid="{00000000-0005-0000-0000-000019C40000}"/>
    <cellStyle name="20% - Accent1 7 2 4 6 2 2 2" xfId="50384" xr:uid="{00000000-0005-0000-0000-00001AC40000}"/>
    <cellStyle name="20% - Accent1 7 2 4 6 2 3" xfId="50385" xr:uid="{00000000-0005-0000-0000-00001BC40000}"/>
    <cellStyle name="20% - Accent1 7 2 4 6 3" xfId="50386" xr:uid="{00000000-0005-0000-0000-00001CC40000}"/>
    <cellStyle name="20% - Accent1 7 2 4 6 3 2" xfId="50387" xr:uid="{00000000-0005-0000-0000-00001DC40000}"/>
    <cellStyle name="20% - Accent1 7 2 4 6 4" xfId="50388" xr:uid="{00000000-0005-0000-0000-00001EC40000}"/>
    <cellStyle name="20% - Accent1 7 2 4 7" xfId="50389" xr:uid="{00000000-0005-0000-0000-00001FC40000}"/>
    <cellStyle name="20% - Accent1 7 2 4 7 2" xfId="50390" xr:uid="{00000000-0005-0000-0000-000020C40000}"/>
    <cellStyle name="20% - Accent1 7 2 4 7 2 2" xfId="50391" xr:uid="{00000000-0005-0000-0000-000021C40000}"/>
    <cellStyle name="20% - Accent1 7 2 4 7 3" xfId="50392" xr:uid="{00000000-0005-0000-0000-000022C40000}"/>
    <cellStyle name="20% - Accent1 7 2 4 8" xfId="50393" xr:uid="{00000000-0005-0000-0000-000023C40000}"/>
    <cellStyle name="20% - Accent1 7 2 4 8 2" xfId="50394" xr:uid="{00000000-0005-0000-0000-000024C40000}"/>
    <cellStyle name="20% - Accent1 7 2 4 8 2 2" xfId="50395" xr:uid="{00000000-0005-0000-0000-000025C40000}"/>
    <cellStyle name="20% - Accent1 7 2 4 8 3" xfId="50396" xr:uid="{00000000-0005-0000-0000-000026C40000}"/>
    <cellStyle name="20% - Accent1 7 2 4 9" xfId="50397" xr:uid="{00000000-0005-0000-0000-000027C40000}"/>
    <cellStyle name="20% - Accent1 7 2 4 9 2" xfId="50398" xr:uid="{00000000-0005-0000-0000-000028C40000}"/>
    <cellStyle name="20% - Accent1 7 2 5" xfId="50399" xr:uid="{00000000-0005-0000-0000-000029C40000}"/>
    <cellStyle name="20% - Accent1 7 2 5 10" xfId="50400" xr:uid="{00000000-0005-0000-0000-00002AC40000}"/>
    <cellStyle name="20% - Accent1 7 2 5 10 2" xfId="50401" xr:uid="{00000000-0005-0000-0000-00002BC40000}"/>
    <cellStyle name="20% - Accent1 7 2 5 11" xfId="50402" xr:uid="{00000000-0005-0000-0000-00002CC40000}"/>
    <cellStyle name="20% - Accent1 7 2 5 2" xfId="50403" xr:uid="{00000000-0005-0000-0000-00002DC40000}"/>
    <cellStyle name="20% - Accent1 7 2 5 2 2" xfId="50404" xr:uid="{00000000-0005-0000-0000-00002EC40000}"/>
    <cellStyle name="20% - Accent1 7 2 5 2 2 2" xfId="50405" xr:uid="{00000000-0005-0000-0000-00002FC40000}"/>
    <cellStyle name="20% - Accent1 7 2 5 2 2 2 2" xfId="50406" xr:uid="{00000000-0005-0000-0000-000030C40000}"/>
    <cellStyle name="20% - Accent1 7 2 5 2 2 2 2 2" xfId="50407" xr:uid="{00000000-0005-0000-0000-000031C40000}"/>
    <cellStyle name="20% - Accent1 7 2 5 2 2 2 3" xfId="50408" xr:uid="{00000000-0005-0000-0000-000032C40000}"/>
    <cellStyle name="20% - Accent1 7 2 5 2 2 3" xfId="50409" xr:uid="{00000000-0005-0000-0000-000033C40000}"/>
    <cellStyle name="20% - Accent1 7 2 5 2 2 3 2" xfId="50410" xr:uid="{00000000-0005-0000-0000-000034C40000}"/>
    <cellStyle name="20% - Accent1 7 2 5 2 2 4" xfId="50411" xr:uid="{00000000-0005-0000-0000-000035C40000}"/>
    <cellStyle name="20% - Accent1 7 2 5 2 3" xfId="50412" xr:uid="{00000000-0005-0000-0000-000036C40000}"/>
    <cellStyle name="20% - Accent1 7 2 5 2 3 2" xfId="50413" xr:uid="{00000000-0005-0000-0000-000037C40000}"/>
    <cellStyle name="20% - Accent1 7 2 5 2 3 2 2" xfId="50414" xr:uid="{00000000-0005-0000-0000-000038C40000}"/>
    <cellStyle name="20% - Accent1 7 2 5 2 3 2 2 2" xfId="50415" xr:uid="{00000000-0005-0000-0000-000039C40000}"/>
    <cellStyle name="20% - Accent1 7 2 5 2 3 2 3" xfId="50416" xr:uid="{00000000-0005-0000-0000-00003AC40000}"/>
    <cellStyle name="20% - Accent1 7 2 5 2 3 3" xfId="50417" xr:uid="{00000000-0005-0000-0000-00003BC40000}"/>
    <cellStyle name="20% - Accent1 7 2 5 2 3 3 2" xfId="50418" xr:uid="{00000000-0005-0000-0000-00003CC40000}"/>
    <cellStyle name="20% - Accent1 7 2 5 2 3 4" xfId="50419" xr:uid="{00000000-0005-0000-0000-00003DC40000}"/>
    <cellStyle name="20% - Accent1 7 2 5 2 4" xfId="50420" xr:uid="{00000000-0005-0000-0000-00003EC40000}"/>
    <cellStyle name="20% - Accent1 7 2 5 2 4 2" xfId="50421" xr:uid="{00000000-0005-0000-0000-00003FC40000}"/>
    <cellStyle name="20% - Accent1 7 2 5 2 4 2 2" xfId="50422" xr:uid="{00000000-0005-0000-0000-000040C40000}"/>
    <cellStyle name="20% - Accent1 7 2 5 2 4 2 2 2" xfId="50423" xr:uid="{00000000-0005-0000-0000-000041C40000}"/>
    <cellStyle name="20% - Accent1 7 2 5 2 4 2 3" xfId="50424" xr:uid="{00000000-0005-0000-0000-000042C40000}"/>
    <cellStyle name="20% - Accent1 7 2 5 2 4 3" xfId="50425" xr:uid="{00000000-0005-0000-0000-000043C40000}"/>
    <cellStyle name="20% - Accent1 7 2 5 2 4 3 2" xfId="50426" xr:uid="{00000000-0005-0000-0000-000044C40000}"/>
    <cellStyle name="20% - Accent1 7 2 5 2 4 4" xfId="50427" xr:uid="{00000000-0005-0000-0000-000045C40000}"/>
    <cellStyle name="20% - Accent1 7 2 5 2 5" xfId="50428" xr:uid="{00000000-0005-0000-0000-000046C40000}"/>
    <cellStyle name="20% - Accent1 7 2 5 2 5 2" xfId="50429" xr:uid="{00000000-0005-0000-0000-000047C40000}"/>
    <cellStyle name="20% - Accent1 7 2 5 2 5 2 2" xfId="50430" xr:uid="{00000000-0005-0000-0000-000048C40000}"/>
    <cellStyle name="20% - Accent1 7 2 5 2 5 3" xfId="50431" xr:uid="{00000000-0005-0000-0000-000049C40000}"/>
    <cellStyle name="20% - Accent1 7 2 5 2 6" xfId="50432" xr:uid="{00000000-0005-0000-0000-00004AC40000}"/>
    <cellStyle name="20% - Accent1 7 2 5 2 6 2" xfId="50433" xr:uid="{00000000-0005-0000-0000-00004BC40000}"/>
    <cellStyle name="20% - Accent1 7 2 5 2 6 2 2" xfId="50434" xr:uid="{00000000-0005-0000-0000-00004CC40000}"/>
    <cellStyle name="20% - Accent1 7 2 5 2 6 3" xfId="50435" xr:uid="{00000000-0005-0000-0000-00004DC40000}"/>
    <cellStyle name="20% - Accent1 7 2 5 2 7" xfId="50436" xr:uid="{00000000-0005-0000-0000-00004EC40000}"/>
    <cellStyle name="20% - Accent1 7 2 5 2 7 2" xfId="50437" xr:uid="{00000000-0005-0000-0000-00004FC40000}"/>
    <cellStyle name="20% - Accent1 7 2 5 2 8" xfId="50438" xr:uid="{00000000-0005-0000-0000-000050C40000}"/>
    <cellStyle name="20% - Accent1 7 2 5 2 8 2" xfId="50439" xr:uid="{00000000-0005-0000-0000-000051C40000}"/>
    <cellStyle name="20% - Accent1 7 2 5 2 9" xfId="50440" xr:uid="{00000000-0005-0000-0000-000052C40000}"/>
    <cellStyle name="20% - Accent1 7 2 5 3" xfId="50441" xr:uid="{00000000-0005-0000-0000-000053C40000}"/>
    <cellStyle name="20% - Accent1 7 2 5 3 2" xfId="50442" xr:uid="{00000000-0005-0000-0000-000054C40000}"/>
    <cellStyle name="20% - Accent1 7 2 5 3 2 2" xfId="50443" xr:uid="{00000000-0005-0000-0000-000055C40000}"/>
    <cellStyle name="20% - Accent1 7 2 5 3 2 2 2" xfId="50444" xr:uid="{00000000-0005-0000-0000-000056C40000}"/>
    <cellStyle name="20% - Accent1 7 2 5 3 2 2 2 2" xfId="50445" xr:uid="{00000000-0005-0000-0000-000057C40000}"/>
    <cellStyle name="20% - Accent1 7 2 5 3 2 2 3" xfId="50446" xr:uid="{00000000-0005-0000-0000-000058C40000}"/>
    <cellStyle name="20% - Accent1 7 2 5 3 2 3" xfId="50447" xr:uid="{00000000-0005-0000-0000-000059C40000}"/>
    <cellStyle name="20% - Accent1 7 2 5 3 2 3 2" xfId="50448" xr:uid="{00000000-0005-0000-0000-00005AC40000}"/>
    <cellStyle name="20% - Accent1 7 2 5 3 2 4" xfId="50449" xr:uid="{00000000-0005-0000-0000-00005BC40000}"/>
    <cellStyle name="20% - Accent1 7 2 5 3 3" xfId="50450" xr:uid="{00000000-0005-0000-0000-00005CC40000}"/>
    <cellStyle name="20% - Accent1 7 2 5 3 3 2" xfId="50451" xr:uid="{00000000-0005-0000-0000-00005DC40000}"/>
    <cellStyle name="20% - Accent1 7 2 5 3 3 2 2" xfId="50452" xr:uid="{00000000-0005-0000-0000-00005EC40000}"/>
    <cellStyle name="20% - Accent1 7 2 5 3 3 2 2 2" xfId="50453" xr:uid="{00000000-0005-0000-0000-00005FC40000}"/>
    <cellStyle name="20% - Accent1 7 2 5 3 3 2 3" xfId="50454" xr:uid="{00000000-0005-0000-0000-000060C40000}"/>
    <cellStyle name="20% - Accent1 7 2 5 3 3 3" xfId="50455" xr:uid="{00000000-0005-0000-0000-000061C40000}"/>
    <cellStyle name="20% - Accent1 7 2 5 3 3 3 2" xfId="50456" xr:uid="{00000000-0005-0000-0000-000062C40000}"/>
    <cellStyle name="20% - Accent1 7 2 5 3 3 4" xfId="50457" xr:uid="{00000000-0005-0000-0000-000063C40000}"/>
    <cellStyle name="20% - Accent1 7 2 5 3 4" xfId="50458" xr:uid="{00000000-0005-0000-0000-000064C40000}"/>
    <cellStyle name="20% - Accent1 7 2 5 3 4 2" xfId="50459" xr:uid="{00000000-0005-0000-0000-000065C40000}"/>
    <cellStyle name="20% - Accent1 7 2 5 3 4 2 2" xfId="50460" xr:uid="{00000000-0005-0000-0000-000066C40000}"/>
    <cellStyle name="20% - Accent1 7 2 5 3 4 2 2 2" xfId="50461" xr:uid="{00000000-0005-0000-0000-000067C40000}"/>
    <cellStyle name="20% - Accent1 7 2 5 3 4 2 3" xfId="50462" xr:uid="{00000000-0005-0000-0000-000068C40000}"/>
    <cellStyle name="20% - Accent1 7 2 5 3 4 3" xfId="50463" xr:uid="{00000000-0005-0000-0000-000069C40000}"/>
    <cellStyle name="20% - Accent1 7 2 5 3 4 3 2" xfId="50464" xr:uid="{00000000-0005-0000-0000-00006AC40000}"/>
    <cellStyle name="20% - Accent1 7 2 5 3 4 4" xfId="50465" xr:uid="{00000000-0005-0000-0000-00006BC40000}"/>
    <cellStyle name="20% - Accent1 7 2 5 3 5" xfId="50466" xr:uid="{00000000-0005-0000-0000-00006CC40000}"/>
    <cellStyle name="20% - Accent1 7 2 5 3 5 2" xfId="50467" xr:uid="{00000000-0005-0000-0000-00006DC40000}"/>
    <cellStyle name="20% - Accent1 7 2 5 3 5 2 2" xfId="50468" xr:uid="{00000000-0005-0000-0000-00006EC40000}"/>
    <cellStyle name="20% - Accent1 7 2 5 3 5 3" xfId="50469" xr:uid="{00000000-0005-0000-0000-00006FC40000}"/>
    <cellStyle name="20% - Accent1 7 2 5 3 6" xfId="50470" xr:uid="{00000000-0005-0000-0000-000070C40000}"/>
    <cellStyle name="20% - Accent1 7 2 5 3 6 2" xfId="50471" xr:uid="{00000000-0005-0000-0000-000071C40000}"/>
    <cellStyle name="20% - Accent1 7 2 5 3 6 2 2" xfId="50472" xr:uid="{00000000-0005-0000-0000-000072C40000}"/>
    <cellStyle name="20% - Accent1 7 2 5 3 6 3" xfId="50473" xr:uid="{00000000-0005-0000-0000-000073C40000}"/>
    <cellStyle name="20% - Accent1 7 2 5 3 7" xfId="50474" xr:uid="{00000000-0005-0000-0000-000074C40000}"/>
    <cellStyle name="20% - Accent1 7 2 5 3 7 2" xfId="50475" xr:uid="{00000000-0005-0000-0000-000075C40000}"/>
    <cellStyle name="20% - Accent1 7 2 5 3 8" xfId="50476" xr:uid="{00000000-0005-0000-0000-000076C40000}"/>
    <cellStyle name="20% - Accent1 7 2 5 3 8 2" xfId="50477" xr:uid="{00000000-0005-0000-0000-000077C40000}"/>
    <cellStyle name="20% - Accent1 7 2 5 3 9" xfId="50478" xr:uid="{00000000-0005-0000-0000-000078C40000}"/>
    <cellStyle name="20% - Accent1 7 2 5 4" xfId="50479" xr:uid="{00000000-0005-0000-0000-000079C40000}"/>
    <cellStyle name="20% - Accent1 7 2 5 4 2" xfId="50480" xr:uid="{00000000-0005-0000-0000-00007AC40000}"/>
    <cellStyle name="20% - Accent1 7 2 5 4 2 2" xfId="50481" xr:uid="{00000000-0005-0000-0000-00007BC40000}"/>
    <cellStyle name="20% - Accent1 7 2 5 4 2 2 2" xfId="50482" xr:uid="{00000000-0005-0000-0000-00007CC40000}"/>
    <cellStyle name="20% - Accent1 7 2 5 4 2 3" xfId="50483" xr:uid="{00000000-0005-0000-0000-00007DC40000}"/>
    <cellStyle name="20% - Accent1 7 2 5 4 3" xfId="50484" xr:uid="{00000000-0005-0000-0000-00007EC40000}"/>
    <cellStyle name="20% - Accent1 7 2 5 4 3 2" xfId="50485" xr:uid="{00000000-0005-0000-0000-00007FC40000}"/>
    <cellStyle name="20% - Accent1 7 2 5 4 4" xfId="50486" xr:uid="{00000000-0005-0000-0000-000080C40000}"/>
    <cellStyle name="20% - Accent1 7 2 5 5" xfId="50487" xr:uid="{00000000-0005-0000-0000-000081C40000}"/>
    <cellStyle name="20% - Accent1 7 2 5 5 2" xfId="50488" xr:uid="{00000000-0005-0000-0000-000082C40000}"/>
    <cellStyle name="20% - Accent1 7 2 5 5 2 2" xfId="50489" xr:uid="{00000000-0005-0000-0000-000083C40000}"/>
    <cellStyle name="20% - Accent1 7 2 5 5 2 2 2" xfId="50490" xr:uid="{00000000-0005-0000-0000-000084C40000}"/>
    <cellStyle name="20% - Accent1 7 2 5 5 2 3" xfId="50491" xr:uid="{00000000-0005-0000-0000-000085C40000}"/>
    <cellStyle name="20% - Accent1 7 2 5 5 3" xfId="50492" xr:uid="{00000000-0005-0000-0000-000086C40000}"/>
    <cellStyle name="20% - Accent1 7 2 5 5 3 2" xfId="50493" xr:uid="{00000000-0005-0000-0000-000087C40000}"/>
    <cellStyle name="20% - Accent1 7 2 5 5 4" xfId="50494" xr:uid="{00000000-0005-0000-0000-000088C40000}"/>
    <cellStyle name="20% - Accent1 7 2 5 6" xfId="50495" xr:uid="{00000000-0005-0000-0000-000089C40000}"/>
    <cellStyle name="20% - Accent1 7 2 5 6 2" xfId="50496" xr:uid="{00000000-0005-0000-0000-00008AC40000}"/>
    <cellStyle name="20% - Accent1 7 2 5 6 2 2" xfId="50497" xr:uid="{00000000-0005-0000-0000-00008BC40000}"/>
    <cellStyle name="20% - Accent1 7 2 5 6 2 2 2" xfId="50498" xr:uid="{00000000-0005-0000-0000-00008CC40000}"/>
    <cellStyle name="20% - Accent1 7 2 5 6 2 3" xfId="50499" xr:uid="{00000000-0005-0000-0000-00008DC40000}"/>
    <cellStyle name="20% - Accent1 7 2 5 6 3" xfId="50500" xr:uid="{00000000-0005-0000-0000-00008EC40000}"/>
    <cellStyle name="20% - Accent1 7 2 5 6 3 2" xfId="50501" xr:uid="{00000000-0005-0000-0000-00008FC40000}"/>
    <cellStyle name="20% - Accent1 7 2 5 6 4" xfId="50502" xr:uid="{00000000-0005-0000-0000-000090C40000}"/>
    <cellStyle name="20% - Accent1 7 2 5 7" xfId="50503" xr:uid="{00000000-0005-0000-0000-000091C40000}"/>
    <cellStyle name="20% - Accent1 7 2 5 7 2" xfId="50504" xr:uid="{00000000-0005-0000-0000-000092C40000}"/>
    <cellStyle name="20% - Accent1 7 2 5 7 2 2" xfId="50505" xr:uid="{00000000-0005-0000-0000-000093C40000}"/>
    <cellStyle name="20% - Accent1 7 2 5 7 3" xfId="50506" xr:uid="{00000000-0005-0000-0000-000094C40000}"/>
    <cellStyle name="20% - Accent1 7 2 5 8" xfId="50507" xr:uid="{00000000-0005-0000-0000-000095C40000}"/>
    <cellStyle name="20% - Accent1 7 2 5 8 2" xfId="50508" xr:uid="{00000000-0005-0000-0000-000096C40000}"/>
    <cellStyle name="20% - Accent1 7 2 5 8 2 2" xfId="50509" xr:uid="{00000000-0005-0000-0000-000097C40000}"/>
    <cellStyle name="20% - Accent1 7 2 5 8 3" xfId="50510" xr:uid="{00000000-0005-0000-0000-000098C40000}"/>
    <cellStyle name="20% - Accent1 7 2 5 9" xfId="50511" xr:uid="{00000000-0005-0000-0000-000099C40000}"/>
    <cellStyle name="20% - Accent1 7 2 5 9 2" xfId="50512" xr:uid="{00000000-0005-0000-0000-00009AC40000}"/>
    <cellStyle name="20% - Accent1 7 2 6" xfId="50513" xr:uid="{00000000-0005-0000-0000-00009BC40000}"/>
    <cellStyle name="20% - Accent1 7 2 6 2" xfId="50514" xr:uid="{00000000-0005-0000-0000-00009CC40000}"/>
    <cellStyle name="20% - Accent1 7 2 6 2 2" xfId="50515" xr:uid="{00000000-0005-0000-0000-00009DC40000}"/>
    <cellStyle name="20% - Accent1 7 2 6 2 2 2" xfId="50516" xr:uid="{00000000-0005-0000-0000-00009EC40000}"/>
    <cellStyle name="20% - Accent1 7 2 6 2 2 2 2" xfId="50517" xr:uid="{00000000-0005-0000-0000-00009FC40000}"/>
    <cellStyle name="20% - Accent1 7 2 6 2 2 3" xfId="50518" xr:uid="{00000000-0005-0000-0000-0000A0C40000}"/>
    <cellStyle name="20% - Accent1 7 2 6 2 3" xfId="50519" xr:uid="{00000000-0005-0000-0000-0000A1C40000}"/>
    <cellStyle name="20% - Accent1 7 2 6 2 3 2" xfId="50520" xr:uid="{00000000-0005-0000-0000-0000A2C40000}"/>
    <cellStyle name="20% - Accent1 7 2 6 2 4" xfId="50521" xr:uid="{00000000-0005-0000-0000-0000A3C40000}"/>
    <cellStyle name="20% - Accent1 7 2 6 3" xfId="50522" xr:uid="{00000000-0005-0000-0000-0000A4C40000}"/>
    <cellStyle name="20% - Accent1 7 2 6 3 2" xfId="50523" xr:uid="{00000000-0005-0000-0000-0000A5C40000}"/>
    <cellStyle name="20% - Accent1 7 2 6 3 2 2" xfId="50524" xr:uid="{00000000-0005-0000-0000-0000A6C40000}"/>
    <cellStyle name="20% - Accent1 7 2 6 3 2 2 2" xfId="50525" xr:uid="{00000000-0005-0000-0000-0000A7C40000}"/>
    <cellStyle name="20% - Accent1 7 2 6 3 2 3" xfId="50526" xr:uid="{00000000-0005-0000-0000-0000A8C40000}"/>
    <cellStyle name="20% - Accent1 7 2 6 3 3" xfId="50527" xr:uid="{00000000-0005-0000-0000-0000A9C40000}"/>
    <cellStyle name="20% - Accent1 7 2 6 3 3 2" xfId="50528" xr:uid="{00000000-0005-0000-0000-0000AAC40000}"/>
    <cellStyle name="20% - Accent1 7 2 6 3 4" xfId="50529" xr:uid="{00000000-0005-0000-0000-0000ABC40000}"/>
    <cellStyle name="20% - Accent1 7 2 6 4" xfId="50530" xr:uid="{00000000-0005-0000-0000-0000ACC40000}"/>
    <cellStyle name="20% - Accent1 7 2 6 4 2" xfId="50531" xr:uid="{00000000-0005-0000-0000-0000ADC40000}"/>
    <cellStyle name="20% - Accent1 7 2 6 4 2 2" xfId="50532" xr:uid="{00000000-0005-0000-0000-0000AEC40000}"/>
    <cellStyle name="20% - Accent1 7 2 6 4 2 2 2" xfId="50533" xr:uid="{00000000-0005-0000-0000-0000AFC40000}"/>
    <cellStyle name="20% - Accent1 7 2 6 4 2 3" xfId="50534" xr:uid="{00000000-0005-0000-0000-0000B0C40000}"/>
    <cellStyle name="20% - Accent1 7 2 6 4 3" xfId="50535" xr:uid="{00000000-0005-0000-0000-0000B1C40000}"/>
    <cellStyle name="20% - Accent1 7 2 6 4 3 2" xfId="50536" xr:uid="{00000000-0005-0000-0000-0000B2C40000}"/>
    <cellStyle name="20% - Accent1 7 2 6 4 4" xfId="50537" xr:uid="{00000000-0005-0000-0000-0000B3C40000}"/>
    <cellStyle name="20% - Accent1 7 2 6 5" xfId="50538" xr:uid="{00000000-0005-0000-0000-0000B4C40000}"/>
    <cellStyle name="20% - Accent1 7 2 6 5 2" xfId="50539" xr:uid="{00000000-0005-0000-0000-0000B5C40000}"/>
    <cellStyle name="20% - Accent1 7 2 6 5 2 2" xfId="50540" xr:uid="{00000000-0005-0000-0000-0000B6C40000}"/>
    <cellStyle name="20% - Accent1 7 2 6 5 3" xfId="50541" xr:uid="{00000000-0005-0000-0000-0000B7C40000}"/>
    <cellStyle name="20% - Accent1 7 2 6 6" xfId="50542" xr:uid="{00000000-0005-0000-0000-0000B8C40000}"/>
    <cellStyle name="20% - Accent1 7 2 6 6 2" xfId="50543" xr:uid="{00000000-0005-0000-0000-0000B9C40000}"/>
    <cellStyle name="20% - Accent1 7 2 6 6 2 2" xfId="50544" xr:uid="{00000000-0005-0000-0000-0000BAC40000}"/>
    <cellStyle name="20% - Accent1 7 2 6 6 3" xfId="50545" xr:uid="{00000000-0005-0000-0000-0000BBC40000}"/>
    <cellStyle name="20% - Accent1 7 2 6 7" xfId="50546" xr:uid="{00000000-0005-0000-0000-0000BCC40000}"/>
    <cellStyle name="20% - Accent1 7 2 6 7 2" xfId="50547" xr:uid="{00000000-0005-0000-0000-0000BDC40000}"/>
    <cellStyle name="20% - Accent1 7 2 6 8" xfId="50548" xr:uid="{00000000-0005-0000-0000-0000BEC40000}"/>
    <cellStyle name="20% - Accent1 7 2 6 8 2" xfId="50549" xr:uid="{00000000-0005-0000-0000-0000BFC40000}"/>
    <cellStyle name="20% - Accent1 7 2 6 9" xfId="50550" xr:uid="{00000000-0005-0000-0000-0000C0C40000}"/>
    <cellStyle name="20% - Accent1 7 2 7" xfId="50551" xr:uid="{00000000-0005-0000-0000-0000C1C40000}"/>
    <cellStyle name="20% - Accent1 7 2 7 2" xfId="50552" xr:uid="{00000000-0005-0000-0000-0000C2C40000}"/>
    <cellStyle name="20% - Accent1 7 2 7 2 2" xfId="50553" xr:uid="{00000000-0005-0000-0000-0000C3C40000}"/>
    <cellStyle name="20% - Accent1 7 2 7 2 2 2" xfId="50554" xr:uid="{00000000-0005-0000-0000-0000C4C40000}"/>
    <cellStyle name="20% - Accent1 7 2 7 2 2 2 2" xfId="50555" xr:uid="{00000000-0005-0000-0000-0000C5C40000}"/>
    <cellStyle name="20% - Accent1 7 2 7 2 2 3" xfId="50556" xr:uid="{00000000-0005-0000-0000-0000C6C40000}"/>
    <cellStyle name="20% - Accent1 7 2 7 2 3" xfId="50557" xr:uid="{00000000-0005-0000-0000-0000C7C40000}"/>
    <cellStyle name="20% - Accent1 7 2 7 2 3 2" xfId="50558" xr:uid="{00000000-0005-0000-0000-0000C8C40000}"/>
    <cellStyle name="20% - Accent1 7 2 7 2 4" xfId="50559" xr:uid="{00000000-0005-0000-0000-0000C9C40000}"/>
    <cellStyle name="20% - Accent1 7 2 7 3" xfId="50560" xr:uid="{00000000-0005-0000-0000-0000CAC40000}"/>
    <cellStyle name="20% - Accent1 7 2 7 3 2" xfId="50561" xr:uid="{00000000-0005-0000-0000-0000CBC40000}"/>
    <cellStyle name="20% - Accent1 7 2 7 3 2 2" xfId="50562" xr:uid="{00000000-0005-0000-0000-0000CCC40000}"/>
    <cellStyle name="20% - Accent1 7 2 7 3 2 2 2" xfId="50563" xr:uid="{00000000-0005-0000-0000-0000CDC40000}"/>
    <cellStyle name="20% - Accent1 7 2 7 3 2 3" xfId="50564" xr:uid="{00000000-0005-0000-0000-0000CEC40000}"/>
    <cellStyle name="20% - Accent1 7 2 7 3 3" xfId="50565" xr:uid="{00000000-0005-0000-0000-0000CFC40000}"/>
    <cellStyle name="20% - Accent1 7 2 7 3 3 2" xfId="50566" xr:uid="{00000000-0005-0000-0000-0000D0C40000}"/>
    <cellStyle name="20% - Accent1 7 2 7 3 4" xfId="50567" xr:uid="{00000000-0005-0000-0000-0000D1C40000}"/>
    <cellStyle name="20% - Accent1 7 2 7 4" xfId="50568" xr:uid="{00000000-0005-0000-0000-0000D2C40000}"/>
    <cellStyle name="20% - Accent1 7 2 7 4 2" xfId="50569" xr:uid="{00000000-0005-0000-0000-0000D3C40000}"/>
    <cellStyle name="20% - Accent1 7 2 7 4 2 2" xfId="50570" xr:uid="{00000000-0005-0000-0000-0000D4C40000}"/>
    <cellStyle name="20% - Accent1 7 2 7 4 2 2 2" xfId="50571" xr:uid="{00000000-0005-0000-0000-0000D5C40000}"/>
    <cellStyle name="20% - Accent1 7 2 7 4 2 3" xfId="50572" xr:uid="{00000000-0005-0000-0000-0000D6C40000}"/>
    <cellStyle name="20% - Accent1 7 2 7 4 3" xfId="50573" xr:uid="{00000000-0005-0000-0000-0000D7C40000}"/>
    <cellStyle name="20% - Accent1 7 2 7 4 3 2" xfId="50574" xr:uid="{00000000-0005-0000-0000-0000D8C40000}"/>
    <cellStyle name="20% - Accent1 7 2 7 4 4" xfId="50575" xr:uid="{00000000-0005-0000-0000-0000D9C40000}"/>
    <cellStyle name="20% - Accent1 7 2 7 5" xfId="50576" xr:uid="{00000000-0005-0000-0000-0000DAC40000}"/>
    <cellStyle name="20% - Accent1 7 2 7 5 2" xfId="50577" xr:uid="{00000000-0005-0000-0000-0000DBC40000}"/>
    <cellStyle name="20% - Accent1 7 2 7 5 2 2" xfId="50578" xr:uid="{00000000-0005-0000-0000-0000DCC40000}"/>
    <cellStyle name="20% - Accent1 7 2 7 5 3" xfId="50579" xr:uid="{00000000-0005-0000-0000-0000DDC40000}"/>
    <cellStyle name="20% - Accent1 7 2 7 6" xfId="50580" xr:uid="{00000000-0005-0000-0000-0000DEC40000}"/>
    <cellStyle name="20% - Accent1 7 2 7 6 2" xfId="50581" xr:uid="{00000000-0005-0000-0000-0000DFC40000}"/>
    <cellStyle name="20% - Accent1 7 2 7 6 2 2" xfId="50582" xr:uid="{00000000-0005-0000-0000-0000E0C40000}"/>
    <cellStyle name="20% - Accent1 7 2 7 6 3" xfId="50583" xr:uid="{00000000-0005-0000-0000-0000E1C40000}"/>
    <cellStyle name="20% - Accent1 7 2 7 7" xfId="50584" xr:uid="{00000000-0005-0000-0000-0000E2C40000}"/>
    <cellStyle name="20% - Accent1 7 2 7 7 2" xfId="50585" xr:uid="{00000000-0005-0000-0000-0000E3C40000}"/>
    <cellStyle name="20% - Accent1 7 2 7 8" xfId="50586" xr:uid="{00000000-0005-0000-0000-0000E4C40000}"/>
    <cellStyle name="20% - Accent1 7 2 7 8 2" xfId="50587" xr:uid="{00000000-0005-0000-0000-0000E5C40000}"/>
    <cellStyle name="20% - Accent1 7 2 7 9" xfId="50588" xr:uid="{00000000-0005-0000-0000-0000E6C40000}"/>
    <cellStyle name="20% - Accent1 7 2 8" xfId="50589" xr:uid="{00000000-0005-0000-0000-0000E7C40000}"/>
    <cellStyle name="20% - Accent1 7 2 8 2" xfId="50590" xr:uid="{00000000-0005-0000-0000-0000E8C40000}"/>
    <cellStyle name="20% - Accent1 7 2 8 2 2" xfId="50591" xr:uid="{00000000-0005-0000-0000-0000E9C40000}"/>
    <cellStyle name="20% - Accent1 7 2 8 2 2 2" xfId="50592" xr:uid="{00000000-0005-0000-0000-0000EAC40000}"/>
    <cellStyle name="20% - Accent1 7 2 8 2 3" xfId="50593" xr:uid="{00000000-0005-0000-0000-0000EBC40000}"/>
    <cellStyle name="20% - Accent1 7 2 8 3" xfId="50594" xr:uid="{00000000-0005-0000-0000-0000ECC40000}"/>
    <cellStyle name="20% - Accent1 7 2 8 3 2" xfId="50595" xr:uid="{00000000-0005-0000-0000-0000EDC40000}"/>
    <cellStyle name="20% - Accent1 7 2 8 4" xfId="50596" xr:uid="{00000000-0005-0000-0000-0000EEC40000}"/>
    <cellStyle name="20% - Accent1 7 2 9" xfId="50597" xr:uid="{00000000-0005-0000-0000-0000EFC40000}"/>
    <cellStyle name="20% - Accent1 7 2 9 2" xfId="50598" xr:uid="{00000000-0005-0000-0000-0000F0C40000}"/>
    <cellStyle name="20% - Accent1 7 2 9 2 2" xfId="50599" xr:uid="{00000000-0005-0000-0000-0000F1C40000}"/>
    <cellStyle name="20% - Accent1 7 2 9 2 2 2" xfId="50600" xr:uid="{00000000-0005-0000-0000-0000F2C40000}"/>
    <cellStyle name="20% - Accent1 7 2 9 2 3" xfId="50601" xr:uid="{00000000-0005-0000-0000-0000F3C40000}"/>
    <cellStyle name="20% - Accent1 7 2 9 3" xfId="50602" xr:uid="{00000000-0005-0000-0000-0000F4C40000}"/>
    <cellStyle name="20% - Accent1 7 2 9 3 2" xfId="50603" xr:uid="{00000000-0005-0000-0000-0000F5C40000}"/>
    <cellStyle name="20% - Accent1 7 2 9 4" xfId="50604" xr:uid="{00000000-0005-0000-0000-0000F6C40000}"/>
    <cellStyle name="20% - Accent1 7 3" xfId="50605" xr:uid="{00000000-0005-0000-0000-0000F7C40000}"/>
    <cellStyle name="20% - Accent1 7 3 10" xfId="50606" xr:uid="{00000000-0005-0000-0000-0000F8C40000}"/>
    <cellStyle name="20% - Accent1 7 3 10 2" xfId="50607" xr:uid="{00000000-0005-0000-0000-0000F9C40000}"/>
    <cellStyle name="20% - Accent1 7 3 10 2 2" xfId="50608" xr:uid="{00000000-0005-0000-0000-0000FAC40000}"/>
    <cellStyle name="20% - Accent1 7 3 10 3" xfId="50609" xr:uid="{00000000-0005-0000-0000-0000FBC40000}"/>
    <cellStyle name="20% - Accent1 7 3 11" xfId="50610" xr:uid="{00000000-0005-0000-0000-0000FCC40000}"/>
    <cellStyle name="20% - Accent1 7 3 11 2" xfId="50611" xr:uid="{00000000-0005-0000-0000-0000FDC40000}"/>
    <cellStyle name="20% - Accent1 7 3 11 2 2" xfId="50612" xr:uid="{00000000-0005-0000-0000-0000FEC40000}"/>
    <cellStyle name="20% - Accent1 7 3 11 3" xfId="50613" xr:uid="{00000000-0005-0000-0000-0000FFC40000}"/>
    <cellStyle name="20% - Accent1 7 3 12" xfId="50614" xr:uid="{00000000-0005-0000-0000-000000C50000}"/>
    <cellStyle name="20% - Accent1 7 3 12 2" xfId="50615" xr:uid="{00000000-0005-0000-0000-000001C50000}"/>
    <cellStyle name="20% - Accent1 7 3 13" xfId="50616" xr:uid="{00000000-0005-0000-0000-000002C50000}"/>
    <cellStyle name="20% - Accent1 7 3 13 2" xfId="50617" xr:uid="{00000000-0005-0000-0000-000003C50000}"/>
    <cellStyle name="20% - Accent1 7 3 14" xfId="50618" xr:uid="{00000000-0005-0000-0000-000004C50000}"/>
    <cellStyle name="20% - Accent1 7 3 2" xfId="50619" xr:uid="{00000000-0005-0000-0000-000005C50000}"/>
    <cellStyle name="20% - Accent1 7 3 2 10" xfId="50620" xr:uid="{00000000-0005-0000-0000-000006C50000}"/>
    <cellStyle name="20% - Accent1 7 3 2 10 2" xfId="50621" xr:uid="{00000000-0005-0000-0000-000007C50000}"/>
    <cellStyle name="20% - Accent1 7 3 2 11" xfId="50622" xr:uid="{00000000-0005-0000-0000-000008C50000}"/>
    <cellStyle name="20% - Accent1 7 3 2 2" xfId="50623" xr:uid="{00000000-0005-0000-0000-000009C50000}"/>
    <cellStyle name="20% - Accent1 7 3 2 2 2" xfId="50624" xr:uid="{00000000-0005-0000-0000-00000AC50000}"/>
    <cellStyle name="20% - Accent1 7 3 2 2 2 2" xfId="50625" xr:uid="{00000000-0005-0000-0000-00000BC50000}"/>
    <cellStyle name="20% - Accent1 7 3 2 2 2 2 2" xfId="50626" xr:uid="{00000000-0005-0000-0000-00000CC50000}"/>
    <cellStyle name="20% - Accent1 7 3 2 2 2 2 2 2" xfId="50627" xr:uid="{00000000-0005-0000-0000-00000DC50000}"/>
    <cellStyle name="20% - Accent1 7 3 2 2 2 2 3" xfId="50628" xr:uid="{00000000-0005-0000-0000-00000EC50000}"/>
    <cellStyle name="20% - Accent1 7 3 2 2 2 3" xfId="50629" xr:uid="{00000000-0005-0000-0000-00000FC50000}"/>
    <cellStyle name="20% - Accent1 7 3 2 2 2 3 2" xfId="50630" xr:uid="{00000000-0005-0000-0000-000010C50000}"/>
    <cellStyle name="20% - Accent1 7 3 2 2 2 4" xfId="50631" xr:uid="{00000000-0005-0000-0000-000011C50000}"/>
    <cellStyle name="20% - Accent1 7 3 2 2 3" xfId="50632" xr:uid="{00000000-0005-0000-0000-000012C50000}"/>
    <cellStyle name="20% - Accent1 7 3 2 2 3 2" xfId="50633" xr:uid="{00000000-0005-0000-0000-000013C50000}"/>
    <cellStyle name="20% - Accent1 7 3 2 2 3 2 2" xfId="50634" xr:uid="{00000000-0005-0000-0000-000014C50000}"/>
    <cellStyle name="20% - Accent1 7 3 2 2 3 2 2 2" xfId="50635" xr:uid="{00000000-0005-0000-0000-000015C50000}"/>
    <cellStyle name="20% - Accent1 7 3 2 2 3 2 3" xfId="50636" xr:uid="{00000000-0005-0000-0000-000016C50000}"/>
    <cellStyle name="20% - Accent1 7 3 2 2 3 3" xfId="50637" xr:uid="{00000000-0005-0000-0000-000017C50000}"/>
    <cellStyle name="20% - Accent1 7 3 2 2 3 3 2" xfId="50638" xr:uid="{00000000-0005-0000-0000-000018C50000}"/>
    <cellStyle name="20% - Accent1 7 3 2 2 3 4" xfId="50639" xr:uid="{00000000-0005-0000-0000-000019C50000}"/>
    <cellStyle name="20% - Accent1 7 3 2 2 4" xfId="50640" xr:uid="{00000000-0005-0000-0000-00001AC50000}"/>
    <cellStyle name="20% - Accent1 7 3 2 2 4 2" xfId="50641" xr:uid="{00000000-0005-0000-0000-00001BC50000}"/>
    <cellStyle name="20% - Accent1 7 3 2 2 4 2 2" xfId="50642" xr:uid="{00000000-0005-0000-0000-00001CC50000}"/>
    <cellStyle name="20% - Accent1 7 3 2 2 4 2 2 2" xfId="50643" xr:uid="{00000000-0005-0000-0000-00001DC50000}"/>
    <cellStyle name="20% - Accent1 7 3 2 2 4 2 3" xfId="50644" xr:uid="{00000000-0005-0000-0000-00001EC50000}"/>
    <cellStyle name="20% - Accent1 7 3 2 2 4 3" xfId="50645" xr:uid="{00000000-0005-0000-0000-00001FC50000}"/>
    <cellStyle name="20% - Accent1 7 3 2 2 4 3 2" xfId="50646" xr:uid="{00000000-0005-0000-0000-000020C50000}"/>
    <cellStyle name="20% - Accent1 7 3 2 2 4 4" xfId="50647" xr:uid="{00000000-0005-0000-0000-000021C50000}"/>
    <cellStyle name="20% - Accent1 7 3 2 2 5" xfId="50648" xr:uid="{00000000-0005-0000-0000-000022C50000}"/>
    <cellStyle name="20% - Accent1 7 3 2 2 5 2" xfId="50649" xr:uid="{00000000-0005-0000-0000-000023C50000}"/>
    <cellStyle name="20% - Accent1 7 3 2 2 5 2 2" xfId="50650" xr:uid="{00000000-0005-0000-0000-000024C50000}"/>
    <cellStyle name="20% - Accent1 7 3 2 2 5 3" xfId="50651" xr:uid="{00000000-0005-0000-0000-000025C50000}"/>
    <cellStyle name="20% - Accent1 7 3 2 2 6" xfId="50652" xr:uid="{00000000-0005-0000-0000-000026C50000}"/>
    <cellStyle name="20% - Accent1 7 3 2 2 6 2" xfId="50653" xr:uid="{00000000-0005-0000-0000-000027C50000}"/>
    <cellStyle name="20% - Accent1 7 3 2 2 6 2 2" xfId="50654" xr:uid="{00000000-0005-0000-0000-000028C50000}"/>
    <cellStyle name="20% - Accent1 7 3 2 2 6 3" xfId="50655" xr:uid="{00000000-0005-0000-0000-000029C50000}"/>
    <cellStyle name="20% - Accent1 7 3 2 2 7" xfId="50656" xr:uid="{00000000-0005-0000-0000-00002AC50000}"/>
    <cellStyle name="20% - Accent1 7 3 2 2 7 2" xfId="50657" xr:uid="{00000000-0005-0000-0000-00002BC50000}"/>
    <cellStyle name="20% - Accent1 7 3 2 2 8" xfId="50658" xr:uid="{00000000-0005-0000-0000-00002CC50000}"/>
    <cellStyle name="20% - Accent1 7 3 2 2 8 2" xfId="50659" xr:uid="{00000000-0005-0000-0000-00002DC50000}"/>
    <cellStyle name="20% - Accent1 7 3 2 2 9" xfId="50660" xr:uid="{00000000-0005-0000-0000-00002EC50000}"/>
    <cellStyle name="20% - Accent1 7 3 2 3" xfId="50661" xr:uid="{00000000-0005-0000-0000-00002FC50000}"/>
    <cellStyle name="20% - Accent1 7 3 2 3 2" xfId="50662" xr:uid="{00000000-0005-0000-0000-000030C50000}"/>
    <cellStyle name="20% - Accent1 7 3 2 3 2 2" xfId="50663" xr:uid="{00000000-0005-0000-0000-000031C50000}"/>
    <cellStyle name="20% - Accent1 7 3 2 3 2 2 2" xfId="50664" xr:uid="{00000000-0005-0000-0000-000032C50000}"/>
    <cellStyle name="20% - Accent1 7 3 2 3 2 2 2 2" xfId="50665" xr:uid="{00000000-0005-0000-0000-000033C50000}"/>
    <cellStyle name="20% - Accent1 7 3 2 3 2 2 3" xfId="50666" xr:uid="{00000000-0005-0000-0000-000034C50000}"/>
    <cellStyle name="20% - Accent1 7 3 2 3 2 3" xfId="50667" xr:uid="{00000000-0005-0000-0000-000035C50000}"/>
    <cellStyle name="20% - Accent1 7 3 2 3 2 3 2" xfId="50668" xr:uid="{00000000-0005-0000-0000-000036C50000}"/>
    <cellStyle name="20% - Accent1 7 3 2 3 2 4" xfId="50669" xr:uid="{00000000-0005-0000-0000-000037C50000}"/>
    <cellStyle name="20% - Accent1 7 3 2 3 3" xfId="50670" xr:uid="{00000000-0005-0000-0000-000038C50000}"/>
    <cellStyle name="20% - Accent1 7 3 2 3 3 2" xfId="50671" xr:uid="{00000000-0005-0000-0000-000039C50000}"/>
    <cellStyle name="20% - Accent1 7 3 2 3 3 2 2" xfId="50672" xr:uid="{00000000-0005-0000-0000-00003AC50000}"/>
    <cellStyle name="20% - Accent1 7 3 2 3 3 2 2 2" xfId="50673" xr:uid="{00000000-0005-0000-0000-00003BC50000}"/>
    <cellStyle name="20% - Accent1 7 3 2 3 3 2 3" xfId="50674" xr:uid="{00000000-0005-0000-0000-00003CC50000}"/>
    <cellStyle name="20% - Accent1 7 3 2 3 3 3" xfId="50675" xr:uid="{00000000-0005-0000-0000-00003DC50000}"/>
    <cellStyle name="20% - Accent1 7 3 2 3 3 3 2" xfId="50676" xr:uid="{00000000-0005-0000-0000-00003EC50000}"/>
    <cellStyle name="20% - Accent1 7 3 2 3 3 4" xfId="50677" xr:uid="{00000000-0005-0000-0000-00003FC50000}"/>
    <cellStyle name="20% - Accent1 7 3 2 3 4" xfId="50678" xr:uid="{00000000-0005-0000-0000-000040C50000}"/>
    <cellStyle name="20% - Accent1 7 3 2 3 4 2" xfId="50679" xr:uid="{00000000-0005-0000-0000-000041C50000}"/>
    <cellStyle name="20% - Accent1 7 3 2 3 4 2 2" xfId="50680" xr:uid="{00000000-0005-0000-0000-000042C50000}"/>
    <cellStyle name="20% - Accent1 7 3 2 3 4 2 2 2" xfId="50681" xr:uid="{00000000-0005-0000-0000-000043C50000}"/>
    <cellStyle name="20% - Accent1 7 3 2 3 4 2 3" xfId="50682" xr:uid="{00000000-0005-0000-0000-000044C50000}"/>
    <cellStyle name="20% - Accent1 7 3 2 3 4 3" xfId="50683" xr:uid="{00000000-0005-0000-0000-000045C50000}"/>
    <cellStyle name="20% - Accent1 7 3 2 3 4 3 2" xfId="50684" xr:uid="{00000000-0005-0000-0000-000046C50000}"/>
    <cellStyle name="20% - Accent1 7 3 2 3 4 4" xfId="50685" xr:uid="{00000000-0005-0000-0000-000047C50000}"/>
    <cellStyle name="20% - Accent1 7 3 2 3 5" xfId="50686" xr:uid="{00000000-0005-0000-0000-000048C50000}"/>
    <cellStyle name="20% - Accent1 7 3 2 3 5 2" xfId="50687" xr:uid="{00000000-0005-0000-0000-000049C50000}"/>
    <cellStyle name="20% - Accent1 7 3 2 3 5 2 2" xfId="50688" xr:uid="{00000000-0005-0000-0000-00004AC50000}"/>
    <cellStyle name="20% - Accent1 7 3 2 3 5 3" xfId="50689" xr:uid="{00000000-0005-0000-0000-00004BC50000}"/>
    <cellStyle name="20% - Accent1 7 3 2 3 6" xfId="50690" xr:uid="{00000000-0005-0000-0000-00004CC50000}"/>
    <cellStyle name="20% - Accent1 7 3 2 3 6 2" xfId="50691" xr:uid="{00000000-0005-0000-0000-00004DC50000}"/>
    <cellStyle name="20% - Accent1 7 3 2 3 6 2 2" xfId="50692" xr:uid="{00000000-0005-0000-0000-00004EC50000}"/>
    <cellStyle name="20% - Accent1 7 3 2 3 6 3" xfId="50693" xr:uid="{00000000-0005-0000-0000-00004FC50000}"/>
    <cellStyle name="20% - Accent1 7 3 2 3 7" xfId="50694" xr:uid="{00000000-0005-0000-0000-000050C50000}"/>
    <cellStyle name="20% - Accent1 7 3 2 3 7 2" xfId="50695" xr:uid="{00000000-0005-0000-0000-000051C50000}"/>
    <cellStyle name="20% - Accent1 7 3 2 3 8" xfId="50696" xr:uid="{00000000-0005-0000-0000-000052C50000}"/>
    <cellStyle name="20% - Accent1 7 3 2 3 8 2" xfId="50697" xr:uid="{00000000-0005-0000-0000-000053C50000}"/>
    <cellStyle name="20% - Accent1 7 3 2 3 9" xfId="50698" xr:uid="{00000000-0005-0000-0000-000054C50000}"/>
    <cellStyle name="20% - Accent1 7 3 2 4" xfId="50699" xr:uid="{00000000-0005-0000-0000-000055C50000}"/>
    <cellStyle name="20% - Accent1 7 3 2 4 2" xfId="50700" xr:uid="{00000000-0005-0000-0000-000056C50000}"/>
    <cellStyle name="20% - Accent1 7 3 2 4 2 2" xfId="50701" xr:uid="{00000000-0005-0000-0000-000057C50000}"/>
    <cellStyle name="20% - Accent1 7 3 2 4 2 2 2" xfId="50702" xr:uid="{00000000-0005-0000-0000-000058C50000}"/>
    <cellStyle name="20% - Accent1 7 3 2 4 2 3" xfId="50703" xr:uid="{00000000-0005-0000-0000-000059C50000}"/>
    <cellStyle name="20% - Accent1 7 3 2 4 3" xfId="50704" xr:uid="{00000000-0005-0000-0000-00005AC50000}"/>
    <cellStyle name="20% - Accent1 7 3 2 4 3 2" xfId="50705" xr:uid="{00000000-0005-0000-0000-00005BC50000}"/>
    <cellStyle name="20% - Accent1 7 3 2 4 4" xfId="50706" xr:uid="{00000000-0005-0000-0000-00005CC50000}"/>
    <cellStyle name="20% - Accent1 7 3 2 5" xfId="50707" xr:uid="{00000000-0005-0000-0000-00005DC50000}"/>
    <cellStyle name="20% - Accent1 7 3 2 5 2" xfId="50708" xr:uid="{00000000-0005-0000-0000-00005EC50000}"/>
    <cellStyle name="20% - Accent1 7 3 2 5 2 2" xfId="50709" xr:uid="{00000000-0005-0000-0000-00005FC50000}"/>
    <cellStyle name="20% - Accent1 7 3 2 5 2 2 2" xfId="50710" xr:uid="{00000000-0005-0000-0000-000060C50000}"/>
    <cellStyle name="20% - Accent1 7 3 2 5 2 3" xfId="50711" xr:uid="{00000000-0005-0000-0000-000061C50000}"/>
    <cellStyle name="20% - Accent1 7 3 2 5 3" xfId="50712" xr:uid="{00000000-0005-0000-0000-000062C50000}"/>
    <cellStyle name="20% - Accent1 7 3 2 5 3 2" xfId="50713" xr:uid="{00000000-0005-0000-0000-000063C50000}"/>
    <cellStyle name="20% - Accent1 7 3 2 5 4" xfId="50714" xr:uid="{00000000-0005-0000-0000-000064C50000}"/>
    <cellStyle name="20% - Accent1 7 3 2 6" xfId="50715" xr:uid="{00000000-0005-0000-0000-000065C50000}"/>
    <cellStyle name="20% - Accent1 7 3 2 6 2" xfId="50716" xr:uid="{00000000-0005-0000-0000-000066C50000}"/>
    <cellStyle name="20% - Accent1 7 3 2 6 2 2" xfId="50717" xr:uid="{00000000-0005-0000-0000-000067C50000}"/>
    <cellStyle name="20% - Accent1 7 3 2 6 2 2 2" xfId="50718" xr:uid="{00000000-0005-0000-0000-000068C50000}"/>
    <cellStyle name="20% - Accent1 7 3 2 6 2 3" xfId="50719" xr:uid="{00000000-0005-0000-0000-000069C50000}"/>
    <cellStyle name="20% - Accent1 7 3 2 6 3" xfId="50720" xr:uid="{00000000-0005-0000-0000-00006AC50000}"/>
    <cellStyle name="20% - Accent1 7 3 2 6 3 2" xfId="50721" xr:uid="{00000000-0005-0000-0000-00006BC50000}"/>
    <cellStyle name="20% - Accent1 7 3 2 6 4" xfId="50722" xr:uid="{00000000-0005-0000-0000-00006CC50000}"/>
    <cellStyle name="20% - Accent1 7 3 2 7" xfId="50723" xr:uid="{00000000-0005-0000-0000-00006DC50000}"/>
    <cellStyle name="20% - Accent1 7 3 2 7 2" xfId="50724" xr:uid="{00000000-0005-0000-0000-00006EC50000}"/>
    <cellStyle name="20% - Accent1 7 3 2 7 2 2" xfId="50725" xr:uid="{00000000-0005-0000-0000-00006FC50000}"/>
    <cellStyle name="20% - Accent1 7 3 2 7 3" xfId="50726" xr:uid="{00000000-0005-0000-0000-000070C50000}"/>
    <cellStyle name="20% - Accent1 7 3 2 8" xfId="50727" xr:uid="{00000000-0005-0000-0000-000071C50000}"/>
    <cellStyle name="20% - Accent1 7 3 2 8 2" xfId="50728" xr:uid="{00000000-0005-0000-0000-000072C50000}"/>
    <cellStyle name="20% - Accent1 7 3 2 8 2 2" xfId="50729" xr:uid="{00000000-0005-0000-0000-000073C50000}"/>
    <cellStyle name="20% - Accent1 7 3 2 8 3" xfId="50730" xr:uid="{00000000-0005-0000-0000-000074C50000}"/>
    <cellStyle name="20% - Accent1 7 3 2 9" xfId="50731" xr:uid="{00000000-0005-0000-0000-000075C50000}"/>
    <cellStyle name="20% - Accent1 7 3 2 9 2" xfId="50732" xr:uid="{00000000-0005-0000-0000-000076C50000}"/>
    <cellStyle name="20% - Accent1 7 3 3" xfId="50733" xr:uid="{00000000-0005-0000-0000-000077C50000}"/>
    <cellStyle name="20% - Accent1 7 3 3 10" xfId="50734" xr:uid="{00000000-0005-0000-0000-000078C50000}"/>
    <cellStyle name="20% - Accent1 7 3 3 10 2" xfId="50735" xr:uid="{00000000-0005-0000-0000-000079C50000}"/>
    <cellStyle name="20% - Accent1 7 3 3 11" xfId="50736" xr:uid="{00000000-0005-0000-0000-00007AC50000}"/>
    <cellStyle name="20% - Accent1 7 3 3 2" xfId="50737" xr:uid="{00000000-0005-0000-0000-00007BC50000}"/>
    <cellStyle name="20% - Accent1 7 3 3 2 2" xfId="50738" xr:uid="{00000000-0005-0000-0000-00007CC50000}"/>
    <cellStyle name="20% - Accent1 7 3 3 2 2 2" xfId="50739" xr:uid="{00000000-0005-0000-0000-00007DC50000}"/>
    <cellStyle name="20% - Accent1 7 3 3 2 2 2 2" xfId="50740" xr:uid="{00000000-0005-0000-0000-00007EC50000}"/>
    <cellStyle name="20% - Accent1 7 3 3 2 2 2 2 2" xfId="50741" xr:uid="{00000000-0005-0000-0000-00007FC50000}"/>
    <cellStyle name="20% - Accent1 7 3 3 2 2 2 3" xfId="50742" xr:uid="{00000000-0005-0000-0000-000080C50000}"/>
    <cellStyle name="20% - Accent1 7 3 3 2 2 3" xfId="50743" xr:uid="{00000000-0005-0000-0000-000081C50000}"/>
    <cellStyle name="20% - Accent1 7 3 3 2 2 3 2" xfId="50744" xr:uid="{00000000-0005-0000-0000-000082C50000}"/>
    <cellStyle name="20% - Accent1 7 3 3 2 2 4" xfId="50745" xr:uid="{00000000-0005-0000-0000-000083C50000}"/>
    <cellStyle name="20% - Accent1 7 3 3 2 3" xfId="50746" xr:uid="{00000000-0005-0000-0000-000084C50000}"/>
    <cellStyle name="20% - Accent1 7 3 3 2 3 2" xfId="50747" xr:uid="{00000000-0005-0000-0000-000085C50000}"/>
    <cellStyle name="20% - Accent1 7 3 3 2 3 2 2" xfId="50748" xr:uid="{00000000-0005-0000-0000-000086C50000}"/>
    <cellStyle name="20% - Accent1 7 3 3 2 3 2 2 2" xfId="50749" xr:uid="{00000000-0005-0000-0000-000087C50000}"/>
    <cellStyle name="20% - Accent1 7 3 3 2 3 2 3" xfId="50750" xr:uid="{00000000-0005-0000-0000-000088C50000}"/>
    <cellStyle name="20% - Accent1 7 3 3 2 3 3" xfId="50751" xr:uid="{00000000-0005-0000-0000-000089C50000}"/>
    <cellStyle name="20% - Accent1 7 3 3 2 3 3 2" xfId="50752" xr:uid="{00000000-0005-0000-0000-00008AC50000}"/>
    <cellStyle name="20% - Accent1 7 3 3 2 3 4" xfId="50753" xr:uid="{00000000-0005-0000-0000-00008BC50000}"/>
    <cellStyle name="20% - Accent1 7 3 3 2 4" xfId="50754" xr:uid="{00000000-0005-0000-0000-00008CC50000}"/>
    <cellStyle name="20% - Accent1 7 3 3 2 4 2" xfId="50755" xr:uid="{00000000-0005-0000-0000-00008DC50000}"/>
    <cellStyle name="20% - Accent1 7 3 3 2 4 2 2" xfId="50756" xr:uid="{00000000-0005-0000-0000-00008EC50000}"/>
    <cellStyle name="20% - Accent1 7 3 3 2 4 2 2 2" xfId="50757" xr:uid="{00000000-0005-0000-0000-00008FC50000}"/>
    <cellStyle name="20% - Accent1 7 3 3 2 4 2 3" xfId="50758" xr:uid="{00000000-0005-0000-0000-000090C50000}"/>
    <cellStyle name="20% - Accent1 7 3 3 2 4 3" xfId="50759" xr:uid="{00000000-0005-0000-0000-000091C50000}"/>
    <cellStyle name="20% - Accent1 7 3 3 2 4 3 2" xfId="50760" xr:uid="{00000000-0005-0000-0000-000092C50000}"/>
    <cellStyle name="20% - Accent1 7 3 3 2 4 4" xfId="50761" xr:uid="{00000000-0005-0000-0000-000093C50000}"/>
    <cellStyle name="20% - Accent1 7 3 3 2 5" xfId="50762" xr:uid="{00000000-0005-0000-0000-000094C50000}"/>
    <cellStyle name="20% - Accent1 7 3 3 2 5 2" xfId="50763" xr:uid="{00000000-0005-0000-0000-000095C50000}"/>
    <cellStyle name="20% - Accent1 7 3 3 2 5 2 2" xfId="50764" xr:uid="{00000000-0005-0000-0000-000096C50000}"/>
    <cellStyle name="20% - Accent1 7 3 3 2 5 3" xfId="50765" xr:uid="{00000000-0005-0000-0000-000097C50000}"/>
    <cellStyle name="20% - Accent1 7 3 3 2 6" xfId="50766" xr:uid="{00000000-0005-0000-0000-000098C50000}"/>
    <cellStyle name="20% - Accent1 7 3 3 2 6 2" xfId="50767" xr:uid="{00000000-0005-0000-0000-000099C50000}"/>
    <cellStyle name="20% - Accent1 7 3 3 2 6 2 2" xfId="50768" xr:uid="{00000000-0005-0000-0000-00009AC50000}"/>
    <cellStyle name="20% - Accent1 7 3 3 2 6 3" xfId="50769" xr:uid="{00000000-0005-0000-0000-00009BC50000}"/>
    <cellStyle name="20% - Accent1 7 3 3 2 7" xfId="50770" xr:uid="{00000000-0005-0000-0000-00009CC50000}"/>
    <cellStyle name="20% - Accent1 7 3 3 2 7 2" xfId="50771" xr:uid="{00000000-0005-0000-0000-00009DC50000}"/>
    <cellStyle name="20% - Accent1 7 3 3 2 8" xfId="50772" xr:uid="{00000000-0005-0000-0000-00009EC50000}"/>
    <cellStyle name="20% - Accent1 7 3 3 2 8 2" xfId="50773" xr:uid="{00000000-0005-0000-0000-00009FC50000}"/>
    <cellStyle name="20% - Accent1 7 3 3 2 9" xfId="50774" xr:uid="{00000000-0005-0000-0000-0000A0C50000}"/>
    <cellStyle name="20% - Accent1 7 3 3 3" xfId="50775" xr:uid="{00000000-0005-0000-0000-0000A1C50000}"/>
    <cellStyle name="20% - Accent1 7 3 3 3 2" xfId="50776" xr:uid="{00000000-0005-0000-0000-0000A2C50000}"/>
    <cellStyle name="20% - Accent1 7 3 3 3 2 2" xfId="50777" xr:uid="{00000000-0005-0000-0000-0000A3C50000}"/>
    <cellStyle name="20% - Accent1 7 3 3 3 2 2 2" xfId="50778" xr:uid="{00000000-0005-0000-0000-0000A4C50000}"/>
    <cellStyle name="20% - Accent1 7 3 3 3 2 2 2 2" xfId="50779" xr:uid="{00000000-0005-0000-0000-0000A5C50000}"/>
    <cellStyle name="20% - Accent1 7 3 3 3 2 2 3" xfId="50780" xr:uid="{00000000-0005-0000-0000-0000A6C50000}"/>
    <cellStyle name="20% - Accent1 7 3 3 3 2 3" xfId="50781" xr:uid="{00000000-0005-0000-0000-0000A7C50000}"/>
    <cellStyle name="20% - Accent1 7 3 3 3 2 3 2" xfId="50782" xr:uid="{00000000-0005-0000-0000-0000A8C50000}"/>
    <cellStyle name="20% - Accent1 7 3 3 3 2 4" xfId="50783" xr:uid="{00000000-0005-0000-0000-0000A9C50000}"/>
    <cellStyle name="20% - Accent1 7 3 3 3 3" xfId="50784" xr:uid="{00000000-0005-0000-0000-0000AAC50000}"/>
    <cellStyle name="20% - Accent1 7 3 3 3 3 2" xfId="50785" xr:uid="{00000000-0005-0000-0000-0000ABC50000}"/>
    <cellStyle name="20% - Accent1 7 3 3 3 3 2 2" xfId="50786" xr:uid="{00000000-0005-0000-0000-0000ACC50000}"/>
    <cellStyle name="20% - Accent1 7 3 3 3 3 2 2 2" xfId="50787" xr:uid="{00000000-0005-0000-0000-0000ADC50000}"/>
    <cellStyle name="20% - Accent1 7 3 3 3 3 2 3" xfId="50788" xr:uid="{00000000-0005-0000-0000-0000AEC50000}"/>
    <cellStyle name="20% - Accent1 7 3 3 3 3 3" xfId="50789" xr:uid="{00000000-0005-0000-0000-0000AFC50000}"/>
    <cellStyle name="20% - Accent1 7 3 3 3 3 3 2" xfId="50790" xr:uid="{00000000-0005-0000-0000-0000B0C50000}"/>
    <cellStyle name="20% - Accent1 7 3 3 3 3 4" xfId="50791" xr:uid="{00000000-0005-0000-0000-0000B1C50000}"/>
    <cellStyle name="20% - Accent1 7 3 3 3 4" xfId="50792" xr:uid="{00000000-0005-0000-0000-0000B2C50000}"/>
    <cellStyle name="20% - Accent1 7 3 3 3 4 2" xfId="50793" xr:uid="{00000000-0005-0000-0000-0000B3C50000}"/>
    <cellStyle name="20% - Accent1 7 3 3 3 4 2 2" xfId="50794" xr:uid="{00000000-0005-0000-0000-0000B4C50000}"/>
    <cellStyle name="20% - Accent1 7 3 3 3 4 2 2 2" xfId="50795" xr:uid="{00000000-0005-0000-0000-0000B5C50000}"/>
    <cellStyle name="20% - Accent1 7 3 3 3 4 2 3" xfId="50796" xr:uid="{00000000-0005-0000-0000-0000B6C50000}"/>
    <cellStyle name="20% - Accent1 7 3 3 3 4 3" xfId="50797" xr:uid="{00000000-0005-0000-0000-0000B7C50000}"/>
    <cellStyle name="20% - Accent1 7 3 3 3 4 3 2" xfId="50798" xr:uid="{00000000-0005-0000-0000-0000B8C50000}"/>
    <cellStyle name="20% - Accent1 7 3 3 3 4 4" xfId="50799" xr:uid="{00000000-0005-0000-0000-0000B9C50000}"/>
    <cellStyle name="20% - Accent1 7 3 3 3 5" xfId="50800" xr:uid="{00000000-0005-0000-0000-0000BAC50000}"/>
    <cellStyle name="20% - Accent1 7 3 3 3 5 2" xfId="50801" xr:uid="{00000000-0005-0000-0000-0000BBC50000}"/>
    <cellStyle name="20% - Accent1 7 3 3 3 5 2 2" xfId="50802" xr:uid="{00000000-0005-0000-0000-0000BCC50000}"/>
    <cellStyle name="20% - Accent1 7 3 3 3 5 3" xfId="50803" xr:uid="{00000000-0005-0000-0000-0000BDC50000}"/>
    <cellStyle name="20% - Accent1 7 3 3 3 6" xfId="50804" xr:uid="{00000000-0005-0000-0000-0000BEC50000}"/>
    <cellStyle name="20% - Accent1 7 3 3 3 6 2" xfId="50805" xr:uid="{00000000-0005-0000-0000-0000BFC50000}"/>
    <cellStyle name="20% - Accent1 7 3 3 3 6 2 2" xfId="50806" xr:uid="{00000000-0005-0000-0000-0000C0C50000}"/>
    <cellStyle name="20% - Accent1 7 3 3 3 6 3" xfId="50807" xr:uid="{00000000-0005-0000-0000-0000C1C50000}"/>
    <cellStyle name="20% - Accent1 7 3 3 3 7" xfId="50808" xr:uid="{00000000-0005-0000-0000-0000C2C50000}"/>
    <cellStyle name="20% - Accent1 7 3 3 3 7 2" xfId="50809" xr:uid="{00000000-0005-0000-0000-0000C3C50000}"/>
    <cellStyle name="20% - Accent1 7 3 3 3 8" xfId="50810" xr:uid="{00000000-0005-0000-0000-0000C4C50000}"/>
    <cellStyle name="20% - Accent1 7 3 3 3 8 2" xfId="50811" xr:uid="{00000000-0005-0000-0000-0000C5C50000}"/>
    <cellStyle name="20% - Accent1 7 3 3 3 9" xfId="50812" xr:uid="{00000000-0005-0000-0000-0000C6C50000}"/>
    <cellStyle name="20% - Accent1 7 3 3 4" xfId="50813" xr:uid="{00000000-0005-0000-0000-0000C7C50000}"/>
    <cellStyle name="20% - Accent1 7 3 3 4 2" xfId="50814" xr:uid="{00000000-0005-0000-0000-0000C8C50000}"/>
    <cellStyle name="20% - Accent1 7 3 3 4 2 2" xfId="50815" xr:uid="{00000000-0005-0000-0000-0000C9C50000}"/>
    <cellStyle name="20% - Accent1 7 3 3 4 2 2 2" xfId="50816" xr:uid="{00000000-0005-0000-0000-0000CAC50000}"/>
    <cellStyle name="20% - Accent1 7 3 3 4 2 3" xfId="50817" xr:uid="{00000000-0005-0000-0000-0000CBC50000}"/>
    <cellStyle name="20% - Accent1 7 3 3 4 3" xfId="50818" xr:uid="{00000000-0005-0000-0000-0000CCC50000}"/>
    <cellStyle name="20% - Accent1 7 3 3 4 3 2" xfId="50819" xr:uid="{00000000-0005-0000-0000-0000CDC50000}"/>
    <cellStyle name="20% - Accent1 7 3 3 4 4" xfId="50820" xr:uid="{00000000-0005-0000-0000-0000CEC50000}"/>
    <cellStyle name="20% - Accent1 7 3 3 5" xfId="50821" xr:uid="{00000000-0005-0000-0000-0000CFC50000}"/>
    <cellStyle name="20% - Accent1 7 3 3 5 2" xfId="50822" xr:uid="{00000000-0005-0000-0000-0000D0C50000}"/>
    <cellStyle name="20% - Accent1 7 3 3 5 2 2" xfId="50823" xr:uid="{00000000-0005-0000-0000-0000D1C50000}"/>
    <cellStyle name="20% - Accent1 7 3 3 5 2 2 2" xfId="50824" xr:uid="{00000000-0005-0000-0000-0000D2C50000}"/>
    <cellStyle name="20% - Accent1 7 3 3 5 2 3" xfId="50825" xr:uid="{00000000-0005-0000-0000-0000D3C50000}"/>
    <cellStyle name="20% - Accent1 7 3 3 5 3" xfId="50826" xr:uid="{00000000-0005-0000-0000-0000D4C50000}"/>
    <cellStyle name="20% - Accent1 7 3 3 5 3 2" xfId="50827" xr:uid="{00000000-0005-0000-0000-0000D5C50000}"/>
    <cellStyle name="20% - Accent1 7 3 3 5 4" xfId="50828" xr:uid="{00000000-0005-0000-0000-0000D6C50000}"/>
    <cellStyle name="20% - Accent1 7 3 3 6" xfId="50829" xr:uid="{00000000-0005-0000-0000-0000D7C50000}"/>
    <cellStyle name="20% - Accent1 7 3 3 6 2" xfId="50830" xr:uid="{00000000-0005-0000-0000-0000D8C50000}"/>
    <cellStyle name="20% - Accent1 7 3 3 6 2 2" xfId="50831" xr:uid="{00000000-0005-0000-0000-0000D9C50000}"/>
    <cellStyle name="20% - Accent1 7 3 3 6 2 2 2" xfId="50832" xr:uid="{00000000-0005-0000-0000-0000DAC50000}"/>
    <cellStyle name="20% - Accent1 7 3 3 6 2 3" xfId="50833" xr:uid="{00000000-0005-0000-0000-0000DBC50000}"/>
    <cellStyle name="20% - Accent1 7 3 3 6 3" xfId="50834" xr:uid="{00000000-0005-0000-0000-0000DCC50000}"/>
    <cellStyle name="20% - Accent1 7 3 3 6 3 2" xfId="50835" xr:uid="{00000000-0005-0000-0000-0000DDC50000}"/>
    <cellStyle name="20% - Accent1 7 3 3 6 4" xfId="50836" xr:uid="{00000000-0005-0000-0000-0000DEC50000}"/>
    <cellStyle name="20% - Accent1 7 3 3 7" xfId="50837" xr:uid="{00000000-0005-0000-0000-0000DFC50000}"/>
    <cellStyle name="20% - Accent1 7 3 3 7 2" xfId="50838" xr:uid="{00000000-0005-0000-0000-0000E0C50000}"/>
    <cellStyle name="20% - Accent1 7 3 3 7 2 2" xfId="50839" xr:uid="{00000000-0005-0000-0000-0000E1C50000}"/>
    <cellStyle name="20% - Accent1 7 3 3 7 3" xfId="50840" xr:uid="{00000000-0005-0000-0000-0000E2C50000}"/>
    <cellStyle name="20% - Accent1 7 3 3 8" xfId="50841" xr:uid="{00000000-0005-0000-0000-0000E3C50000}"/>
    <cellStyle name="20% - Accent1 7 3 3 8 2" xfId="50842" xr:uid="{00000000-0005-0000-0000-0000E4C50000}"/>
    <cellStyle name="20% - Accent1 7 3 3 8 2 2" xfId="50843" xr:uid="{00000000-0005-0000-0000-0000E5C50000}"/>
    <cellStyle name="20% - Accent1 7 3 3 8 3" xfId="50844" xr:uid="{00000000-0005-0000-0000-0000E6C50000}"/>
    <cellStyle name="20% - Accent1 7 3 3 9" xfId="50845" xr:uid="{00000000-0005-0000-0000-0000E7C50000}"/>
    <cellStyle name="20% - Accent1 7 3 3 9 2" xfId="50846" xr:uid="{00000000-0005-0000-0000-0000E8C50000}"/>
    <cellStyle name="20% - Accent1 7 3 4" xfId="50847" xr:uid="{00000000-0005-0000-0000-0000E9C50000}"/>
    <cellStyle name="20% - Accent1 7 3 4 10" xfId="50848" xr:uid="{00000000-0005-0000-0000-0000EAC50000}"/>
    <cellStyle name="20% - Accent1 7 3 4 10 2" xfId="50849" xr:uid="{00000000-0005-0000-0000-0000EBC50000}"/>
    <cellStyle name="20% - Accent1 7 3 4 11" xfId="50850" xr:uid="{00000000-0005-0000-0000-0000ECC50000}"/>
    <cellStyle name="20% - Accent1 7 3 4 2" xfId="50851" xr:uid="{00000000-0005-0000-0000-0000EDC50000}"/>
    <cellStyle name="20% - Accent1 7 3 4 2 2" xfId="50852" xr:uid="{00000000-0005-0000-0000-0000EEC50000}"/>
    <cellStyle name="20% - Accent1 7 3 4 2 2 2" xfId="50853" xr:uid="{00000000-0005-0000-0000-0000EFC50000}"/>
    <cellStyle name="20% - Accent1 7 3 4 2 2 2 2" xfId="50854" xr:uid="{00000000-0005-0000-0000-0000F0C50000}"/>
    <cellStyle name="20% - Accent1 7 3 4 2 2 2 2 2" xfId="50855" xr:uid="{00000000-0005-0000-0000-0000F1C50000}"/>
    <cellStyle name="20% - Accent1 7 3 4 2 2 2 3" xfId="50856" xr:uid="{00000000-0005-0000-0000-0000F2C50000}"/>
    <cellStyle name="20% - Accent1 7 3 4 2 2 3" xfId="50857" xr:uid="{00000000-0005-0000-0000-0000F3C50000}"/>
    <cellStyle name="20% - Accent1 7 3 4 2 2 3 2" xfId="50858" xr:uid="{00000000-0005-0000-0000-0000F4C50000}"/>
    <cellStyle name="20% - Accent1 7 3 4 2 2 4" xfId="50859" xr:uid="{00000000-0005-0000-0000-0000F5C50000}"/>
    <cellStyle name="20% - Accent1 7 3 4 2 3" xfId="50860" xr:uid="{00000000-0005-0000-0000-0000F6C50000}"/>
    <cellStyle name="20% - Accent1 7 3 4 2 3 2" xfId="50861" xr:uid="{00000000-0005-0000-0000-0000F7C50000}"/>
    <cellStyle name="20% - Accent1 7 3 4 2 3 2 2" xfId="50862" xr:uid="{00000000-0005-0000-0000-0000F8C50000}"/>
    <cellStyle name="20% - Accent1 7 3 4 2 3 2 2 2" xfId="50863" xr:uid="{00000000-0005-0000-0000-0000F9C50000}"/>
    <cellStyle name="20% - Accent1 7 3 4 2 3 2 3" xfId="50864" xr:uid="{00000000-0005-0000-0000-0000FAC50000}"/>
    <cellStyle name="20% - Accent1 7 3 4 2 3 3" xfId="50865" xr:uid="{00000000-0005-0000-0000-0000FBC50000}"/>
    <cellStyle name="20% - Accent1 7 3 4 2 3 3 2" xfId="50866" xr:uid="{00000000-0005-0000-0000-0000FCC50000}"/>
    <cellStyle name="20% - Accent1 7 3 4 2 3 4" xfId="50867" xr:uid="{00000000-0005-0000-0000-0000FDC50000}"/>
    <cellStyle name="20% - Accent1 7 3 4 2 4" xfId="50868" xr:uid="{00000000-0005-0000-0000-0000FEC50000}"/>
    <cellStyle name="20% - Accent1 7 3 4 2 4 2" xfId="50869" xr:uid="{00000000-0005-0000-0000-0000FFC50000}"/>
    <cellStyle name="20% - Accent1 7 3 4 2 4 2 2" xfId="50870" xr:uid="{00000000-0005-0000-0000-000000C60000}"/>
    <cellStyle name="20% - Accent1 7 3 4 2 4 2 2 2" xfId="50871" xr:uid="{00000000-0005-0000-0000-000001C60000}"/>
    <cellStyle name="20% - Accent1 7 3 4 2 4 2 3" xfId="50872" xr:uid="{00000000-0005-0000-0000-000002C60000}"/>
    <cellStyle name="20% - Accent1 7 3 4 2 4 3" xfId="50873" xr:uid="{00000000-0005-0000-0000-000003C60000}"/>
    <cellStyle name="20% - Accent1 7 3 4 2 4 3 2" xfId="50874" xr:uid="{00000000-0005-0000-0000-000004C60000}"/>
    <cellStyle name="20% - Accent1 7 3 4 2 4 4" xfId="50875" xr:uid="{00000000-0005-0000-0000-000005C60000}"/>
    <cellStyle name="20% - Accent1 7 3 4 2 5" xfId="50876" xr:uid="{00000000-0005-0000-0000-000006C60000}"/>
    <cellStyle name="20% - Accent1 7 3 4 2 5 2" xfId="50877" xr:uid="{00000000-0005-0000-0000-000007C60000}"/>
    <cellStyle name="20% - Accent1 7 3 4 2 5 2 2" xfId="50878" xr:uid="{00000000-0005-0000-0000-000008C60000}"/>
    <cellStyle name="20% - Accent1 7 3 4 2 5 3" xfId="50879" xr:uid="{00000000-0005-0000-0000-000009C60000}"/>
    <cellStyle name="20% - Accent1 7 3 4 2 6" xfId="50880" xr:uid="{00000000-0005-0000-0000-00000AC60000}"/>
    <cellStyle name="20% - Accent1 7 3 4 2 6 2" xfId="50881" xr:uid="{00000000-0005-0000-0000-00000BC60000}"/>
    <cellStyle name="20% - Accent1 7 3 4 2 6 2 2" xfId="50882" xr:uid="{00000000-0005-0000-0000-00000CC60000}"/>
    <cellStyle name="20% - Accent1 7 3 4 2 6 3" xfId="50883" xr:uid="{00000000-0005-0000-0000-00000DC60000}"/>
    <cellStyle name="20% - Accent1 7 3 4 2 7" xfId="50884" xr:uid="{00000000-0005-0000-0000-00000EC60000}"/>
    <cellStyle name="20% - Accent1 7 3 4 2 7 2" xfId="50885" xr:uid="{00000000-0005-0000-0000-00000FC60000}"/>
    <cellStyle name="20% - Accent1 7 3 4 2 8" xfId="50886" xr:uid="{00000000-0005-0000-0000-000010C60000}"/>
    <cellStyle name="20% - Accent1 7 3 4 2 8 2" xfId="50887" xr:uid="{00000000-0005-0000-0000-000011C60000}"/>
    <cellStyle name="20% - Accent1 7 3 4 2 9" xfId="50888" xr:uid="{00000000-0005-0000-0000-000012C60000}"/>
    <cellStyle name="20% - Accent1 7 3 4 3" xfId="50889" xr:uid="{00000000-0005-0000-0000-000013C60000}"/>
    <cellStyle name="20% - Accent1 7 3 4 3 2" xfId="50890" xr:uid="{00000000-0005-0000-0000-000014C60000}"/>
    <cellStyle name="20% - Accent1 7 3 4 3 2 2" xfId="50891" xr:uid="{00000000-0005-0000-0000-000015C60000}"/>
    <cellStyle name="20% - Accent1 7 3 4 3 2 2 2" xfId="50892" xr:uid="{00000000-0005-0000-0000-000016C60000}"/>
    <cellStyle name="20% - Accent1 7 3 4 3 2 2 2 2" xfId="50893" xr:uid="{00000000-0005-0000-0000-000017C60000}"/>
    <cellStyle name="20% - Accent1 7 3 4 3 2 2 3" xfId="50894" xr:uid="{00000000-0005-0000-0000-000018C60000}"/>
    <cellStyle name="20% - Accent1 7 3 4 3 2 3" xfId="50895" xr:uid="{00000000-0005-0000-0000-000019C60000}"/>
    <cellStyle name="20% - Accent1 7 3 4 3 2 3 2" xfId="50896" xr:uid="{00000000-0005-0000-0000-00001AC60000}"/>
    <cellStyle name="20% - Accent1 7 3 4 3 2 4" xfId="50897" xr:uid="{00000000-0005-0000-0000-00001BC60000}"/>
    <cellStyle name="20% - Accent1 7 3 4 3 3" xfId="50898" xr:uid="{00000000-0005-0000-0000-00001CC60000}"/>
    <cellStyle name="20% - Accent1 7 3 4 3 3 2" xfId="50899" xr:uid="{00000000-0005-0000-0000-00001DC60000}"/>
    <cellStyle name="20% - Accent1 7 3 4 3 3 2 2" xfId="50900" xr:uid="{00000000-0005-0000-0000-00001EC60000}"/>
    <cellStyle name="20% - Accent1 7 3 4 3 3 2 2 2" xfId="50901" xr:uid="{00000000-0005-0000-0000-00001FC60000}"/>
    <cellStyle name="20% - Accent1 7 3 4 3 3 2 3" xfId="50902" xr:uid="{00000000-0005-0000-0000-000020C60000}"/>
    <cellStyle name="20% - Accent1 7 3 4 3 3 3" xfId="50903" xr:uid="{00000000-0005-0000-0000-000021C60000}"/>
    <cellStyle name="20% - Accent1 7 3 4 3 3 3 2" xfId="50904" xr:uid="{00000000-0005-0000-0000-000022C60000}"/>
    <cellStyle name="20% - Accent1 7 3 4 3 3 4" xfId="50905" xr:uid="{00000000-0005-0000-0000-000023C60000}"/>
    <cellStyle name="20% - Accent1 7 3 4 3 4" xfId="50906" xr:uid="{00000000-0005-0000-0000-000024C60000}"/>
    <cellStyle name="20% - Accent1 7 3 4 3 4 2" xfId="50907" xr:uid="{00000000-0005-0000-0000-000025C60000}"/>
    <cellStyle name="20% - Accent1 7 3 4 3 4 2 2" xfId="50908" xr:uid="{00000000-0005-0000-0000-000026C60000}"/>
    <cellStyle name="20% - Accent1 7 3 4 3 4 2 2 2" xfId="50909" xr:uid="{00000000-0005-0000-0000-000027C60000}"/>
    <cellStyle name="20% - Accent1 7 3 4 3 4 2 3" xfId="50910" xr:uid="{00000000-0005-0000-0000-000028C60000}"/>
    <cellStyle name="20% - Accent1 7 3 4 3 4 3" xfId="50911" xr:uid="{00000000-0005-0000-0000-000029C60000}"/>
    <cellStyle name="20% - Accent1 7 3 4 3 4 3 2" xfId="50912" xr:uid="{00000000-0005-0000-0000-00002AC60000}"/>
    <cellStyle name="20% - Accent1 7 3 4 3 4 4" xfId="50913" xr:uid="{00000000-0005-0000-0000-00002BC60000}"/>
    <cellStyle name="20% - Accent1 7 3 4 3 5" xfId="50914" xr:uid="{00000000-0005-0000-0000-00002CC60000}"/>
    <cellStyle name="20% - Accent1 7 3 4 3 5 2" xfId="50915" xr:uid="{00000000-0005-0000-0000-00002DC60000}"/>
    <cellStyle name="20% - Accent1 7 3 4 3 5 2 2" xfId="50916" xr:uid="{00000000-0005-0000-0000-00002EC60000}"/>
    <cellStyle name="20% - Accent1 7 3 4 3 5 3" xfId="50917" xr:uid="{00000000-0005-0000-0000-00002FC60000}"/>
    <cellStyle name="20% - Accent1 7 3 4 3 6" xfId="50918" xr:uid="{00000000-0005-0000-0000-000030C60000}"/>
    <cellStyle name="20% - Accent1 7 3 4 3 6 2" xfId="50919" xr:uid="{00000000-0005-0000-0000-000031C60000}"/>
    <cellStyle name="20% - Accent1 7 3 4 3 6 2 2" xfId="50920" xr:uid="{00000000-0005-0000-0000-000032C60000}"/>
    <cellStyle name="20% - Accent1 7 3 4 3 6 3" xfId="50921" xr:uid="{00000000-0005-0000-0000-000033C60000}"/>
    <cellStyle name="20% - Accent1 7 3 4 3 7" xfId="50922" xr:uid="{00000000-0005-0000-0000-000034C60000}"/>
    <cellStyle name="20% - Accent1 7 3 4 3 7 2" xfId="50923" xr:uid="{00000000-0005-0000-0000-000035C60000}"/>
    <cellStyle name="20% - Accent1 7 3 4 3 8" xfId="50924" xr:uid="{00000000-0005-0000-0000-000036C60000}"/>
    <cellStyle name="20% - Accent1 7 3 4 3 8 2" xfId="50925" xr:uid="{00000000-0005-0000-0000-000037C60000}"/>
    <cellStyle name="20% - Accent1 7 3 4 3 9" xfId="50926" xr:uid="{00000000-0005-0000-0000-000038C60000}"/>
    <cellStyle name="20% - Accent1 7 3 4 4" xfId="50927" xr:uid="{00000000-0005-0000-0000-000039C60000}"/>
    <cellStyle name="20% - Accent1 7 3 4 4 2" xfId="50928" xr:uid="{00000000-0005-0000-0000-00003AC60000}"/>
    <cellStyle name="20% - Accent1 7 3 4 4 2 2" xfId="50929" xr:uid="{00000000-0005-0000-0000-00003BC60000}"/>
    <cellStyle name="20% - Accent1 7 3 4 4 2 2 2" xfId="50930" xr:uid="{00000000-0005-0000-0000-00003CC60000}"/>
    <cellStyle name="20% - Accent1 7 3 4 4 2 3" xfId="50931" xr:uid="{00000000-0005-0000-0000-00003DC60000}"/>
    <cellStyle name="20% - Accent1 7 3 4 4 3" xfId="50932" xr:uid="{00000000-0005-0000-0000-00003EC60000}"/>
    <cellStyle name="20% - Accent1 7 3 4 4 3 2" xfId="50933" xr:uid="{00000000-0005-0000-0000-00003FC60000}"/>
    <cellStyle name="20% - Accent1 7 3 4 4 4" xfId="50934" xr:uid="{00000000-0005-0000-0000-000040C60000}"/>
    <cellStyle name="20% - Accent1 7 3 4 5" xfId="50935" xr:uid="{00000000-0005-0000-0000-000041C60000}"/>
    <cellStyle name="20% - Accent1 7 3 4 5 2" xfId="50936" xr:uid="{00000000-0005-0000-0000-000042C60000}"/>
    <cellStyle name="20% - Accent1 7 3 4 5 2 2" xfId="50937" xr:uid="{00000000-0005-0000-0000-000043C60000}"/>
    <cellStyle name="20% - Accent1 7 3 4 5 2 2 2" xfId="50938" xr:uid="{00000000-0005-0000-0000-000044C60000}"/>
    <cellStyle name="20% - Accent1 7 3 4 5 2 3" xfId="50939" xr:uid="{00000000-0005-0000-0000-000045C60000}"/>
    <cellStyle name="20% - Accent1 7 3 4 5 3" xfId="50940" xr:uid="{00000000-0005-0000-0000-000046C60000}"/>
    <cellStyle name="20% - Accent1 7 3 4 5 3 2" xfId="50941" xr:uid="{00000000-0005-0000-0000-000047C60000}"/>
    <cellStyle name="20% - Accent1 7 3 4 5 4" xfId="50942" xr:uid="{00000000-0005-0000-0000-000048C60000}"/>
    <cellStyle name="20% - Accent1 7 3 4 6" xfId="50943" xr:uid="{00000000-0005-0000-0000-000049C60000}"/>
    <cellStyle name="20% - Accent1 7 3 4 6 2" xfId="50944" xr:uid="{00000000-0005-0000-0000-00004AC60000}"/>
    <cellStyle name="20% - Accent1 7 3 4 6 2 2" xfId="50945" xr:uid="{00000000-0005-0000-0000-00004BC60000}"/>
    <cellStyle name="20% - Accent1 7 3 4 6 2 2 2" xfId="50946" xr:uid="{00000000-0005-0000-0000-00004CC60000}"/>
    <cellStyle name="20% - Accent1 7 3 4 6 2 3" xfId="50947" xr:uid="{00000000-0005-0000-0000-00004DC60000}"/>
    <cellStyle name="20% - Accent1 7 3 4 6 3" xfId="50948" xr:uid="{00000000-0005-0000-0000-00004EC60000}"/>
    <cellStyle name="20% - Accent1 7 3 4 6 3 2" xfId="50949" xr:uid="{00000000-0005-0000-0000-00004FC60000}"/>
    <cellStyle name="20% - Accent1 7 3 4 6 4" xfId="50950" xr:uid="{00000000-0005-0000-0000-000050C60000}"/>
    <cellStyle name="20% - Accent1 7 3 4 7" xfId="50951" xr:uid="{00000000-0005-0000-0000-000051C60000}"/>
    <cellStyle name="20% - Accent1 7 3 4 7 2" xfId="50952" xr:uid="{00000000-0005-0000-0000-000052C60000}"/>
    <cellStyle name="20% - Accent1 7 3 4 7 2 2" xfId="50953" xr:uid="{00000000-0005-0000-0000-000053C60000}"/>
    <cellStyle name="20% - Accent1 7 3 4 7 3" xfId="50954" xr:uid="{00000000-0005-0000-0000-000054C60000}"/>
    <cellStyle name="20% - Accent1 7 3 4 8" xfId="50955" xr:uid="{00000000-0005-0000-0000-000055C60000}"/>
    <cellStyle name="20% - Accent1 7 3 4 8 2" xfId="50956" xr:uid="{00000000-0005-0000-0000-000056C60000}"/>
    <cellStyle name="20% - Accent1 7 3 4 8 2 2" xfId="50957" xr:uid="{00000000-0005-0000-0000-000057C60000}"/>
    <cellStyle name="20% - Accent1 7 3 4 8 3" xfId="50958" xr:uid="{00000000-0005-0000-0000-000058C60000}"/>
    <cellStyle name="20% - Accent1 7 3 4 9" xfId="50959" xr:uid="{00000000-0005-0000-0000-000059C60000}"/>
    <cellStyle name="20% - Accent1 7 3 4 9 2" xfId="50960" xr:uid="{00000000-0005-0000-0000-00005AC60000}"/>
    <cellStyle name="20% - Accent1 7 3 5" xfId="50961" xr:uid="{00000000-0005-0000-0000-00005BC60000}"/>
    <cellStyle name="20% - Accent1 7 3 5 2" xfId="50962" xr:uid="{00000000-0005-0000-0000-00005CC60000}"/>
    <cellStyle name="20% - Accent1 7 3 5 2 2" xfId="50963" xr:uid="{00000000-0005-0000-0000-00005DC60000}"/>
    <cellStyle name="20% - Accent1 7 3 5 2 2 2" xfId="50964" xr:uid="{00000000-0005-0000-0000-00005EC60000}"/>
    <cellStyle name="20% - Accent1 7 3 5 2 2 2 2" xfId="50965" xr:uid="{00000000-0005-0000-0000-00005FC60000}"/>
    <cellStyle name="20% - Accent1 7 3 5 2 2 3" xfId="50966" xr:uid="{00000000-0005-0000-0000-000060C60000}"/>
    <cellStyle name="20% - Accent1 7 3 5 2 3" xfId="50967" xr:uid="{00000000-0005-0000-0000-000061C60000}"/>
    <cellStyle name="20% - Accent1 7 3 5 2 3 2" xfId="50968" xr:uid="{00000000-0005-0000-0000-000062C60000}"/>
    <cellStyle name="20% - Accent1 7 3 5 2 4" xfId="50969" xr:uid="{00000000-0005-0000-0000-000063C60000}"/>
    <cellStyle name="20% - Accent1 7 3 5 3" xfId="50970" xr:uid="{00000000-0005-0000-0000-000064C60000}"/>
    <cellStyle name="20% - Accent1 7 3 5 3 2" xfId="50971" xr:uid="{00000000-0005-0000-0000-000065C60000}"/>
    <cellStyle name="20% - Accent1 7 3 5 3 2 2" xfId="50972" xr:uid="{00000000-0005-0000-0000-000066C60000}"/>
    <cellStyle name="20% - Accent1 7 3 5 3 2 2 2" xfId="50973" xr:uid="{00000000-0005-0000-0000-000067C60000}"/>
    <cellStyle name="20% - Accent1 7 3 5 3 2 3" xfId="50974" xr:uid="{00000000-0005-0000-0000-000068C60000}"/>
    <cellStyle name="20% - Accent1 7 3 5 3 3" xfId="50975" xr:uid="{00000000-0005-0000-0000-000069C60000}"/>
    <cellStyle name="20% - Accent1 7 3 5 3 3 2" xfId="50976" xr:uid="{00000000-0005-0000-0000-00006AC60000}"/>
    <cellStyle name="20% - Accent1 7 3 5 3 4" xfId="50977" xr:uid="{00000000-0005-0000-0000-00006BC60000}"/>
    <cellStyle name="20% - Accent1 7 3 5 4" xfId="50978" xr:uid="{00000000-0005-0000-0000-00006CC60000}"/>
    <cellStyle name="20% - Accent1 7 3 5 4 2" xfId="50979" xr:uid="{00000000-0005-0000-0000-00006DC60000}"/>
    <cellStyle name="20% - Accent1 7 3 5 4 2 2" xfId="50980" xr:uid="{00000000-0005-0000-0000-00006EC60000}"/>
    <cellStyle name="20% - Accent1 7 3 5 4 2 2 2" xfId="50981" xr:uid="{00000000-0005-0000-0000-00006FC60000}"/>
    <cellStyle name="20% - Accent1 7 3 5 4 2 3" xfId="50982" xr:uid="{00000000-0005-0000-0000-000070C60000}"/>
    <cellStyle name="20% - Accent1 7 3 5 4 3" xfId="50983" xr:uid="{00000000-0005-0000-0000-000071C60000}"/>
    <cellStyle name="20% - Accent1 7 3 5 4 3 2" xfId="50984" xr:uid="{00000000-0005-0000-0000-000072C60000}"/>
    <cellStyle name="20% - Accent1 7 3 5 4 4" xfId="50985" xr:uid="{00000000-0005-0000-0000-000073C60000}"/>
    <cellStyle name="20% - Accent1 7 3 5 5" xfId="50986" xr:uid="{00000000-0005-0000-0000-000074C60000}"/>
    <cellStyle name="20% - Accent1 7 3 5 5 2" xfId="50987" xr:uid="{00000000-0005-0000-0000-000075C60000}"/>
    <cellStyle name="20% - Accent1 7 3 5 5 2 2" xfId="50988" xr:uid="{00000000-0005-0000-0000-000076C60000}"/>
    <cellStyle name="20% - Accent1 7 3 5 5 3" xfId="50989" xr:uid="{00000000-0005-0000-0000-000077C60000}"/>
    <cellStyle name="20% - Accent1 7 3 5 6" xfId="50990" xr:uid="{00000000-0005-0000-0000-000078C60000}"/>
    <cellStyle name="20% - Accent1 7 3 5 6 2" xfId="50991" xr:uid="{00000000-0005-0000-0000-000079C60000}"/>
    <cellStyle name="20% - Accent1 7 3 5 6 2 2" xfId="50992" xr:uid="{00000000-0005-0000-0000-00007AC60000}"/>
    <cellStyle name="20% - Accent1 7 3 5 6 3" xfId="50993" xr:uid="{00000000-0005-0000-0000-00007BC60000}"/>
    <cellStyle name="20% - Accent1 7 3 5 7" xfId="50994" xr:uid="{00000000-0005-0000-0000-00007CC60000}"/>
    <cellStyle name="20% - Accent1 7 3 5 7 2" xfId="50995" xr:uid="{00000000-0005-0000-0000-00007DC60000}"/>
    <cellStyle name="20% - Accent1 7 3 5 8" xfId="50996" xr:uid="{00000000-0005-0000-0000-00007EC60000}"/>
    <cellStyle name="20% - Accent1 7 3 5 8 2" xfId="50997" xr:uid="{00000000-0005-0000-0000-00007FC60000}"/>
    <cellStyle name="20% - Accent1 7 3 5 9" xfId="50998" xr:uid="{00000000-0005-0000-0000-000080C60000}"/>
    <cellStyle name="20% - Accent1 7 3 6" xfId="50999" xr:uid="{00000000-0005-0000-0000-000081C60000}"/>
    <cellStyle name="20% - Accent1 7 3 6 2" xfId="51000" xr:uid="{00000000-0005-0000-0000-000082C60000}"/>
    <cellStyle name="20% - Accent1 7 3 6 2 2" xfId="51001" xr:uid="{00000000-0005-0000-0000-000083C60000}"/>
    <cellStyle name="20% - Accent1 7 3 6 2 2 2" xfId="51002" xr:uid="{00000000-0005-0000-0000-000084C60000}"/>
    <cellStyle name="20% - Accent1 7 3 6 2 2 2 2" xfId="51003" xr:uid="{00000000-0005-0000-0000-000085C60000}"/>
    <cellStyle name="20% - Accent1 7 3 6 2 2 3" xfId="51004" xr:uid="{00000000-0005-0000-0000-000086C60000}"/>
    <cellStyle name="20% - Accent1 7 3 6 2 3" xfId="51005" xr:uid="{00000000-0005-0000-0000-000087C60000}"/>
    <cellStyle name="20% - Accent1 7 3 6 2 3 2" xfId="51006" xr:uid="{00000000-0005-0000-0000-000088C60000}"/>
    <cellStyle name="20% - Accent1 7 3 6 2 4" xfId="51007" xr:uid="{00000000-0005-0000-0000-000089C60000}"/>
    <cellStyle name="20% - Accent1 7 3 6 3" xfId="51008" xr:uid="{00000000-0005-0000-0000-00008AC60000}"/>
    <cellStyle name="20% - Accent1 7 3 6 3 2" xfId="51009" xr:uid="{00000000-0005-0000-0000-00008BC60000}"/>
    <cellStyle name="20% - Accent1 7 3 6 3 2 2" xfId="51010" xr:uid="{00000000-0005-0000-0000-00008CC60000}"/>
    <cellStyle name="20% - Accent1 7 3 6 3 2 2 2" xfId="51011" xr:uid="{00000000-0005-0000-0000-00008DC60000}"/>
    <cellStyle name="20% - Accent1 7 3 6 3 2 3" xfId="51012" xr:uid="{00000000-0005-0000-0000-00008EC60000}"/>
    <cellStyle name="20% - Accent1 7 3 6 3 3" xfId="51013" xr:uid="{00000000-0005-0000-0000-00008FC60000}"/>
    <cellStyle name="20% - Accent1 7 3 6 3 3 2" xfId="51014" xr:uid="{00000000-0005-0000-0000-000090C60000}"/>
    <cellStyle name="20% - Accent1 7 3 6 3 4" xfId="51015" xr:uid="{00000000-0005-0000-0000-000091C60000}"/>
    <cellStyle name="20% - Accent1 7 3 6 4" xfId="51016" xr:uid="{00000000-0005-0000-0000-000092C60000}"/>
    <cellStyle name="20% - Accent1 7 3 6 4 2" xfId="51017" xr:uid="{00000000-0005-0000-0000-000093C60000}"/>
    <cellStyle name="20% - Accent1 7 3 6 4 2 2" xfId="51018" xr:uid="{00000000-0005-0000-0000-000094C60000}"/>
    <cellStyle name="20% - Accent1 7 3 6 4 2 2 2" xfId="51019" xr:uid="{00000000-0005-0000-0000-000095C60000}"/>
    <cellStyle name="20% - Accent1 7 3 6 4 2 3" xfId="51020" xr:uid="{00000000-0005-0000-0000-000096C60000}"/>
    <cellStyle name="20% - Accent1 7 3 6 4 3" xfId="51021" xr:uid="{00000000-0005-0000-0000-000097C60000}"/>
    <cellStyle name="20% - Accent1 7 3 6 4 3 2" xfId="51022" xr:uid="{00000000-0005-0000-0000-000098C60000}"/>
    <cellStyle name="20% - Accent1 7 3 6 4 4" xfId="51023" xr:uid="{00000000-0005-0000-0000-000099C60000}"/>
    <cellStyle name="20% - Accent1 7 3 6 5" xfId="51024" xr:uid="{00000000-0005-0000-0000-00009AC60000}"/>
    <cellStyle name="20% - Accent1 7 3 6 5 2" xfId="51025" xr:uid="{00000000-0005-0000-0000-00009BC60000}"/>
    <cellStyle name="20% - Accent1 7 3 6 5 2 2" xfId="51026" xr:uid="{00000000-0005-0000-0000-00009CC60000}"/>
    <cellStyle name="20% - Accent1 7 3 6 5 3" xfId="51027" xr:uid="{00000000-0005-0000-0000-00009DC60000}"/>
    <cellStyle name="20% - Accent1 7 3 6 6" xfId="51028" xr:uid="{00000000-0005-0000-0000-00009EC60000}"/>
    <cellStyle name="20% - Accent1 7 3 6 6 2" xfId="51029" xr:uid="{00000000-0005-0000-0000-00009FC60000}"/>
    <cellStyle name="20% - Accent1 7 3 6 6 2 2" xfId="51030" xr:uid="{00000000-0005-0000-0000-0000A0C60000}"/>
    <cellStyle name="20% - Accent1 7 3 6 6 3" xfId="51031" xr:uid="{00000000-0005-0000-0000-0000A1C60000}"/>
    <cellStyle name="20% - Accent1 7 3 6 7" xfId="51032" xr:uid="{00000000-0005-0000-0000-0000A2C60000}"/>
    <cellStyle name="20% - Accent1 7 3 6 7 2" xfId="51033" xr:uid="{00000000-0005-0000-0000-0000A3C60000}"/>
    <cellStyle name="20% - Accent1 7 3 6 8" xfId="51034" xr:uid="{00000000-0005-0000-0000-0000A4C60000}"/>
    <cellStyle name="20% - Accent1 7 3 6 8 2" xfId="51035" xr:uid="{00000000-0005-0000-0000-0000A5C60000}"/>
    <cellStyle name="20% - Accent1 7 3 6 9" xfId="51036" xr:uid="{00000000-0005-0000-0000-0000A6C60000}"/>
    <cellStyle name="20% - Accent1 7 3 7" xfId="51037" xr:uid="{00000000-0005-0000-0000-0000A7C60000}"/>
    <cellStyle name="20% - Accent1 7 3 7 2" xfId="51038" xr:uid="{00000000-0005-0000-0000-0000A8C60000}"/>
    <cellStyle name="20% - Accent1 7 3 7 2 2" xfId="51039" xr:uid="{00000000-0005-0000-0000-0000A9C60000}"/>
    <cellStyle name="20% - Accent1 7 3 7 2 2 2" xfId="51040" xr:uid="{00000000-0005-0000-0000-0000AAC60000}"/>
    <cellStyle name="20% - Accent1 7 3 7 2 3" xfId="51041" xr:uid="{00000000-0005-0000-0000-0000ABC60000}"/>
    <cellStyle name="20% - Accent1 7 3 7 3" xfId="51042" xr:uid="{00000000-0005-0000-0000-0000ACC60000}"/>
    <cellStyle name="20% - Accent1 7 3 7 3 2" xfId="51043" xr:uid="{00000000-0005-0000-0000-0000ADC60000}"/>
    <cellStyle name="20% - Accent1 7 3 7 4" xfId="51044" xr:uid="{00000000-0005-0000-0000-0000AEC60000}"/>
    <cellStyle name="20% - Accent1 7 3 8" xfId="51045" xr:uid="{00000000-0005-0000-0000-0000AFC60000}"/>
    <cellStyle name="20% - Accent1 7 3 8 2" xfId="51046" xr:uid="{00000000-0005-0000-0000-0000B0C60000}"/>
    <cellStyle name="20% - Accent1 7 3 8 2 2" xfId="51047" xr:uid="{00000000-0005-0000-0000-0000B1C60000}"/>
    <cellStyle name="20% - Accent1 7 3 8 2 2 2" xfId="51048" xr:uid="{00000000-0005-0000-0000-0000B2C60000}"/>
    <cellStyle name="20% - Accent1 7 3 8 2 3" xfId="51049" xr:uid="{00000000-0005-0000-0000-0000B3C60000}"/>
    <cellStyle name="20% - Accent1 7 3 8 3" xfId="51050" xr:uid="{00000000-0005-0000-0000-0000B4C60000}"/>
    <cellStyle name="20% - Accent1 7 3 8 3 2" xfId="51051" xr:uid="{00000000-0005-0000-0000-0000B5C60000}"/>
    <cellStyle name="20% - Accent1 7 3 8 4" xfId="51052" xr:uid="{00000000-0005-0000-0000-0000B6C60000}"/>
    <cellStyle name="20% - Accent1 7 3 9" xfId="51053" xr:uid="{00000000-0005-0000-0000-0000B7C60000}"/>
    <cellStyle name="20% - Accent1 7 3 9 2" xfId="51054" xr:uid="{00000000-0005-0000-0000-0000B8C60000}"/>
    <cellStyle name="20% - Accent1 7 3 9 2 2" xfId="51055" xr:uid="{00000000-0005-0000-0000-0000B9C60000}"/>
    <cellStyle name="20% - Accent1 7 3 9 2 2 2" xfId="51056" xr:uid="{00000000-0005-0000-0000-0000BAC60000}"/>
    <cellStyle name="20% - Accent1 7 3 9 2 3" xfId="51057" xr:uid="{00000000-0005-0000-0000-0000BBC60000}"/>
    <cellStyle name="20% - Accent1 7 3 9 3" xfId="51058" xr:uid="{00000000-0005-0000-0000-0000BCC60000}"/>
    <cellStyle name="20% - Accent1 7 3 9 3 2" xfId="51059" xr:uid="{00000000-0005-0000-0000-0000BDC60000}"/>
    <cellStyle name="20% - Accent1 7 3 9 4" xfId="51060" xr:uid="{00000000-0005-0000-0000-0000BEC60000}"/>
    <cellStyle name="20% - Accent1 7 4" xfId="51061" xr:uid="{00000000-0005-0000-0000-0000BFC60000}"/>
    <cellStyle name="20% - Accent1 7 4 10" xfId="51062" xr:uid="{00000000-0005-0000-0000-0000C0C60000}"/>
    <cellStyle name="20% - Accent1 7 4 10 2" xfId="51063" xr:uid="{00000000-0005-0000-0000-0000C1C60000}"/>
    <cellStyle name="20% - Accent1 7 4 11" xfId="51064" xr:uid="{00000000-0005-0000-0000-0000C2C60000}"/>
    <cellStyle name="20% - Accent1 7 4 2" xfId="51065" xr:uid="{00000000-0005-0000-0000-0000C3C60000}"/>
    <cellStyle name="20% - Accent1 7 4 2 2" xfId="51066" xr:uid="{00000000-0005-0000-0000-0000C4C60000}"/>
    <cellStyle name="20% - Accent1 7 4 2 2 2" xfId="51067" xr:uid="{00000000-0005-0000-0000-0000C5C60000}"/>
    <cellStyle name="20% - Accent1 7 4 2 2 2 2" xfId="51068" xr:uid="{00000000-0005-0000-0000-0000C6C60000}"/>
    <cellStyle name="20% - Accent1 7 4 2 2 2 2 2" xfId="51069" xr:uid="{00000000-0005-0000-0000-0000C7C60000}"/>
    <cellStyle name="20% - Accent1 7 4 2 2 2 3" xfId="51070" xr:uid="{00000000-0005-0000-0000-0000C8C60000}"/>
    <cellStyle name="20% - Accent1 7 4 2 2 3" xfId="51071" xr:uid="{00000000-0005-0000-0000-0000C9C60000}"/>
    <cellStyle name="20% - Accent1 7 4 2 2 3 2" xfId="51072" xr:uid="{00000000-0005-0000-0000-0000CAC60000}"/>
    <cellStyle name="20% - Accent1 7 4 2 2 4" xfId="51073" xr:uid="{00000000-0005-0000-0000-0000CBC60000}"/>
    <cellStyle name="20% - Accent1 7 4 2 3" xfId="51074" xr:uid="{00000000-0005-0000-0000-0000CCC60000}"/>
    <cellStyle name="20% - Accent1 7 4 2 3 2" xfId="51075" xr:uid="{00000000-0005-0000-0000-0000CDC60000}"/>
    <cellStyle name="20% - Accent1 7 4 2 3 2 2" xfId="51076" xr:uid="{00000000-0005-0000-0000-0000CEC60000}"/>
    <cellStyle name="20% - Accent1 7 4 2 3 2 2 2" xfId="51077" xr:uid="{00000000-0005-0000-0000-0000CFC60000}"/>
    <cellStyle name="20% - Accent1 7 4 2 3 2 3" xfId="51078" xr:uid="{00000000-0005-0000-0000-0000D0C60000}"/>
    <cellStyle name="20% - Accent1 7 4 2 3 3" xfId="51079" xr:uid="{00000000-0005-0000-0000-0000D1C60000}"/>
    <cellStyle name="20% - Accent1 7 4 2 3 3 2" xfId="51080" xr:uid="{00000000-0005-0000-0000-0000D2C60000}"/>
    <cellStyle name="20% - Accent1 7 4 2 3 4" xfId="51081" xr:uid="{00000000-0005-0000-0000-0000D3C60000}"/>
    <cellStyle name="20% - Accent1 7 4 2 4" xfId="51082" xr:uid="{00000000-0005-0000-0000-0000D4C60000}"/>
    <cellStyle name="20% - Accent1 7 4 2 4 2" xfId="51083" xr:uid="{00000000-0005-0000-0000-0000D5C60000}"/>
    <cellStyle name="20% - Accent1 7 4 2 4 2 2" xfId="51084" xr:uid="{00000000-0005-0000-0000-0000D6C60000}"/>
    <cellStyle name="20% - Accent1 7 4 2 4 2 2 2" xfId="51085" xr:uid="{00000000-0005-0000-0000-0000D7C60000}"/>
    <cellStyle name="20% - Accent1 7 4 2 4 2 3" xfId="51086" xr:uid="{00000000-0005-0000-0000-0000D8C60000}"/>
    <cellStyle name="20% - Accent1 7 4 2 4 3" xfId="51087" xr:uid="{00000000-0005-0000-0000-0000D9C60000}"/>
    <cellStyle name="20% - Accent1 7 4 2 4 3 2" xfId="51088" xr:uid="{00000000-0005-0000-0000-0000DAC60000}"/>
    <cellStyle name="20% - Accent1 7 4 2 4 4" xfId="51089" xr:uid="{00000000-0005-0000-0000-0000DBC60000}"/>
    <cellStyle name="20% - Accent1 7 4 2 5" xfId="51090" xr:uid="{00000000-0005-0000-0000-0000DCC60000}"/>
    <cellStyle name="20% - Accent1 7 4 2 5 2" xfId="51091" xr:uid="{00000000-0005-0000-0000-0000DDC60000}"/>
    <cellStyle name="20% - Accent1 7 4 2 5 2 2" xfId="51092" xr:uid="{00000000-0005-0000-0000-0000DEC60000}"/>
    <cellStyle name="20% - Accent1 7 4 2 5 3" xfId="51093" xr:uid="{00000000-0005-0000-0000-0000DFC60000}"/>
    <cellStyle name="20% - Accent1 7 4 2 6" xfId="51094" xr:uid="{00000000-0005-0000-0000-0000E0C60000}"/>
    <cellStyle name="20% - Accent1 7 4 2 6 2" xfId="51095" xr:uid="{00000000-0005-0000-0000-0000E1C60000}"/>
    <cellStyle name="20% - Accent1 7 4 2 6 2 2" xfId="51096" xr:uid="{00000000-0005-0000-0000-0000E2C60000}"/>
    <cellStyle name="20% - Accent1 7 4 2 6 3" xfId="51097" xr:uid="{00000000-0005-0000-0000-0000E3C60000}"/>
    <cellStyle name="20% - Accent1 7 4 2 7" xfId="51098" xr:uid="{00000000-0005-0000-0000-0000E4C60000}"/>
    <cellStyle name="20% - Accent1 7 4 2 7 2" xfId="51099" xr:uid="{00000000-0005-0000-0000-0000E5C60000}"/>
    <cellStyle name="20% - Accent1 7 4 2 8" xfId="51100" xr:uid="{00000000-0005-0000-0000-0000E6C60000}"/>
    <cellStyle name="20% - Accent1 7 4 2 8 2" xfId="51101" xr:uid="{00000000-0005-0000-0000-0000E7C60000}"/>
    <cellStyle name="20% - Accent1 7 4 2 9" xfId="51102" xr:uid="{00000000-0005-0000-0000-0000E8C60000}"/>
    <cellStyle name="20% - Accent1 7 4 3" xfId="51103" xr:uid="{00000000-0005-0000-0000-0000E9C60000}"/>
    <cellStyle name="20% - Accent1 7 4 3 2" xfId="51104" xr:uid="{00000000-0005-0000-0000-0000EAC60000}"/>
    <cellStyle name="20% - Accent1 7 4 3 2 2" xfId="51105" xr:uid="{00000000-0005-0000-0000-0000EBC60000}"/>
    <cellStyle name="20% - Accent1 7 4 3 2 2 2" xfId="51106" xr:uid="{00000000-0005-0000-0000-0000ECC60000}"/>
    <cellStyle name="20% - Accent1 7 4 3 2 2 2 2" xfId="51107" xr:uid="{00000000-0005-0000-0000-0000EDC60000}"/>
    <cellStyle name="20% - Accent1 7 4 3 2 2 3" xfId="51108" xr:uid="{00000000-0005-0000-0000-0000EEC60000}"/>
    <cellStyle name="20% - Accent1 7 4 3 2 3" xfId="51109" xr:uid="{00000000-0005-0000-0000-0000EFC60000}"/>
    <cellStyle name="20% - Accent1 7 4 3 2 3 2" xfId="51110" xr:uid="{00000000-0005-0000-0000-0000F0C60000}"/>
    <cellStyle name="20% - Accent1 7 4 3 2 4" xfId="51111" xr:uid="{00000000-0005-0000-0000-0000F1C60000}"/>
    <cellStyle name="20% - Accent1 7 4 3 3" xfId="51112" xr:uid="{00000000-0005-0000-0000-0000F2C60000}"/>
    <cellStyle name="20% - Accent1 7 4 3 3 2" xfId="51113" xr:uid="{00000000-0005-0000-0000-0000F3C60000}"/>
    <cellStyle name="20% - Accent1 7 4 3 3 2 2" xfId="51114" xr:uid="{00000000-0005-0000-0000-0000F4C60000}"/>
    <cellStyle name="20% - Accent1 7 4 3 3 2 2 2" xfId="51115" xr:uid="{00000000-0005-0000-0000-0000F5C60000}"/>
    <cellStyle name="20% - Accent1 7 4 3 3 2 3" xfId="51116" xr:uid="{00000000-0005-0000-0000-0000F6C60000}"/>
    <cellStyle name="20% - Accent1 7 4 3 3 3" xfId="51117" xr:uid="{00000000-0005-0000-0000-0000F7C60000}"/>
    <cellStyle name="20% - Accent1 7 4 3 3 3 2" xfId="51118" xr:uid="{00000000-0005-0000-0000-0000F8C60000}"/>
    <cellStyle name="20% - Accent1 7 4 3 3 4" xfId="51119" xr:uid="{00000000-0005-0000-0000-0000F9C60000}"/>
    <cellStyle name="20% - Accent1 7 4 3 4" xfId="51120" xr:uid="{00000000-0005-0000-0000-0000FAC60000}"/>
    <cellStyle name="20% - Accent1 7 4 3 4 2" xfId="51121" xr:uid="{00000000-0005-0000-0000-0000FBC60000}"/>
    <cellStyle name="20% - Accent1 7 4 3 4 2 2" xfId="51122" xr:uid="{00000000-0005-0000-0000-0000FCC60000}"/>
    <cellStyle name="20% - Accent1 7 4 3 4 2 2 2" xfId="51123" xr:uid="{00000000-0005-0000-0000-0000FDC60000}"/>
    <cellStyle name="20% - Accent1 7 4 3 4 2 3" xfId="51124" xr:uid="{00000000-0005-0000-0000-0000FEC60000}"/>
    <cellStyle name="20% - Accent1 7 4 3 4 3" xfId="51125" xr:uid="{00000000-0005-0000-0000-0000FFC60000}"/>
    <cellStyle name="20% - Accent1 7 4 3 4 3 2" xfId="51126" xr:uid="{00000000-0005-0000-0000-000000C70000}"/>
    <cellStyle name="20% - Accent1 7 4 3 4 4" xfId="51127" xr:uid="{00000000-0005-0000-0000-000001C70000}"/>
    <cellStyle name="20% - Accent1 7 4 3 5" xfId="51128" xr:uid="{00000000-0005-0000-0000-000002C70000}"/>
    <cellStyle name="20% - Accent1 7 4 3 5 2" xfId="51129" xr:uid="{00000000-0005-0000-0000-000003C70000}"/>
    <cellStyle name="20% - Accent1 7 4 3 5 2 2" xfId="51130" xr:uid="{00000000-0005-0000-0000-000004C70000}"/>
    <cellStyle name="20% - Accent1 7 4 3 5 3" xfId="51131" xr:uid="{00000000-0005-0000-0000-000005C70000}"/>
    <cellStyle name="20% - Accent1 7 4 3 6" xfId="51132" xr:uid="{00000000-0005-0000-0000-000006C70000}"/>
    <cellStyle name="20% - Accent1 7 4 3 6 2" xfId="51133" xr:uid="{00000000-0005-0000-0000-000007C70000}"/>
    <cellStyle name="20% - Accent1 7 4 3 6 2 2" xfId="51134" xr:uid="{00000000-0005-0000-0000-000008C70000}"/>
    <cellStyle name="20% - Accent1 7 4 3 6 3" xfId="51135" xr:uid="{00000000-0005-0000-0000-000009C70000}"/>
    <cellStyle name="20% - Accent1 7 4 3 7" xfId="51136" xr:uid="{00000000-0005-0000-0000-00000AC70000}"/>
    <cellStyle name="20% - Accent1 7 4 3 7 2" xfId="51137" xr:uid="{00000000-0005-0000-0000-00000BC70000}"/>
    <cellStyle name="20% - Accent1 7 4 3 8" xfId="51138" xr:uid="{00000000-0005-0000-0000-00000CC70000}"/>
    <cellStyle name="20% - Accent1 7 4 3 8 2" xfId="51139" xr:uid="{00000000-0005-0000-0000-00000DC70000}"/>
    <cellStyle name="20% - Accent1 7 4 3 9" xfId="51140" xr:uid="{00000000-0005-0000-0000-00000EC70000}"/>
    <cellStyle name="20% - Accent1 7 4 4" xfId="51141" xr:uid="{00000000-0005-0000-0000-00000FC70000}"/>
    <cellStyle name="20% - Accent1 7 4 4 2" xfId="51142" xr:uid="{00000000-0005-0000-0000-000010C70000}"/>
    <cellStyle name="20% - Accent1 7 4 4 2 2" xfId="51143" xr:uid="{00000000-0005-0000-0000-000011C70000}"/>
    <cellStyle name="20% - Accent1 7 4 4 2 2 2" xfId="51144" xr:uid="{00000000-0005-0000-0000-000012C70000}"/>
    <cellStyle name="20% - Accent1 7 4 4 2 3" xfId="51145" xr:uid="{00000000-0005-0000-0000-000013C70000}"/>
    <cellStyle name="20% - Accent1 7 4 4 3" xfId="51146" xr:uid="{00000000-0005-0000-0000-000014C70000}"/>
    <cellStyle name="20% - Accent1 7 4 4 3 2" xfId="51147" xr:uid="{00000000-0005-0000-0000-000015C70000}"/>
    <cellStyle name="20% - Accent1 7 4 4 4" xfId="51148" xr:uid="{00000000-0005-0000-0000-000016C70000}"/>
    <cellStyle name="20% - Accent1 7 4 5" xfId="51149" xr:uid="{00000000-0005-0000-0000-000017C70000}"/>
    <cellStyle name="20% - Accent1 7 4 5 2" xfId="51150" xr:uid="{00000000-0005-0000-0000-000018C70000}"/>
    <cellStyle name="20% - Accent1 7 4 5 2 2" xfId="51151" xr:uid="{00000000-0005-0000-0000-000019C70000}"/>
    <cellStyle name="20% - Accent1 7 4 5 2 2 2" xfId="51152" xr:uid="{00000000-0005-0000-0000-00001AC70000}"/>
    <cellStyle name="20% - Accent1 7 4 5 2 3" xfId="51153" xr:uid="{00000000-0005-0000-0000-00001BC70000}"/>
    <cellStyle name="20% - Accent1 7 4 5 3" xfId="51154" xr:uid="{00000000-0005-0000-0000-00001CC70000}"/>
    <cellStyle name="20% - Accent1 7 4 5 3 2" xfId="51155" xr:uid="{00000000-0005-0000-0000-00001DC70000}"/>
    <cellStyle name="20% - Accent1 7 4 5 4" xfId="51156" xr:uid="{00000000-0005-0000-0000-00001EC70000}"/>
    <cellStyle name="20% - Accent1 7 4 6" xfId="51157" xr:uid="{00000000-0005-0000-0000-00001FC70000}"/>
    <cellStyle name="20% - Accent1 7 4 6 2" xfId="51158" xr:uid="{00000000-0005-0000-0000-000020C70000}"/>
    <cellStyle name="20% - Accent1 7 4 6 2 2" xfId="51159" xr:uid="{00000000-0005-0000-0000-000021C70000}"/>
    <cellStyle name="20% - Accent1 7 4 6 2 2 2" xfId="51160" xr:uid="{00000000-0005-0000-0000-000022C70000}"/>
    <cellStyle name="20% - Accent1 7 4 6 2 3" xfId="51161" xr:uid="{00000000-0005-0000-0000-000023C70000}"/>
    <cellStyle name="20% - Accent1 7 4 6 3" xfId="51162" xr:uid="{00000000-0005-0000-0000-000024C70000}"/>
    <cellStyle name="20% - Accent1 7 4 6 3 2" xfId="51163" xr:uid="{00000000-0005-0000-0000-000025C70000}"/>
    <cellStyle name="20% - Accent1 7 4 6 4" xfId="51164" xr:uid="{00000000-0005-0000-0000-000026C70000}"/>
    <cellStyle name="20% - Accent1 7 4 7" xfId="51165" xr:uid="{00000000-0005-0000-0000-000027C70000}"/>
    <cellStyle name="20% - Accent1 7 4 7 2" xfId="51166" xr:uid="{00000000-0005-0000-0000-000028C70000}"/>
    <cellStyle name="20% - Accent1 7 4 7 2 2" xfId="51167" xr:uid="{00000000-0005-0000-0000-000029C70000}"/>
    <cellStyle name="20% - Accent1 7 4 7 3" xfId="51168" xr:uid="{00000000-0005-0000-0000-00002AC70000}"/>
    <cellStyle name="20% - Accent1 7 4 8" xfId="51169" xr:uid="{00000000-0005-0000-0000-00002BC70000}"/>
    <cellStyle name="20% - Accent1 7 4 8 2" xfId="51170" xr:uid="{00000000-0005-0000-0000-00002CC70000}"/>
    <cellStyle name="20% - Accent1 7 4 8 2 2" xfId="51171" xr:uid="{00000000-0005-0000-0000-00002DC70000}"/>
    <cellStyle name="20% - Accent1 7 4 8 3" xfId="51172" xr:uid="{00000000-0005-0000-0000-00002EC70000}"/>
    <cellStyle name="20% - Accent1 7 4 9" xfId="51173" xr:uid="{00000000-0005-0000-0000-00002FC70000}"/>
    <cellStyle name="20% - Accent1 7 4 9 2" xfId="51174" xr:uid="{00000000-0005-0000-0000-000030C70000}"/>
    <cellStyle name="20% - Accent1 7 5" xfId="51175" xr:uid="{00000000-0005-0000-0000-000031C70000}"/>
    <cellStyle name="20% - Accent1 7 5 10" xfId="51176" xr:uid="{00000000-0005-0000-0000-000032C70000}"/>
    <cellStyle name="20% - Accent1 7 5 10 2" xfId="51177" xr:uid="{00000000-0005-0000-0000-000033C70000}"/>
    <cellStyle name="20% - Accent1 7 5 11" xfId="51178" xr:uid="{00000000-0005-0000-0000-000034C70000}"/>
    <cellStyle name="20% - Accent1 7 5 2" xfId="51179" xr:uid="{00000000-0005-0000-0000-000035C70000}"/>
    <cellStyle name="20% - Accent1 7 5 2 2" xfId="51180" xr:uid="{00000000-0005-0000-0000-000036C70000}"/>
    <cellStyle name="20% - Accent1 7 5 2 2 2" xfId="51181" xr:uid="{00000000-0005-0000-0000-000037C70000}"/>
    <cellStyle name="20% - Accent1 7 5 2 2 2 2" xfId="51182" xr:uid="{00000000-0005-0000-0000-000038C70000}"/>
    <cellStyle name="20% - Accent1 7 5 2 2 2 2 2" xfId="51183" xr:uid="{00000000-0005-0000-0000-000039C70000}"/>
    <cellStyle name="20% - Accent1 7 5 2 2 2 3" xfId="51184" xr:uid="{00000000-0005-0000-0000-00003AC70000}"/>
    <cellStyle name="20% - Accent1 7 5 2 2 3" xfId="51185" xr:uid="{00000000-0005-0000-0000-00003BC70000}"/>
    <cellStyle name="20% - Accent1 7 5 2 2 3 2" xfId="51186" xr:uid="{00000000-0005-0000-0000-00003CC70000}"/>
    <cellStyle name="20% - Accent1 7 5 2 2 4" xfId="51187" xr:uid="{00000000-0005-0000-0000-00003DC70000}"/>
    <cellStyle name="20% - Accent1 7 5 2 3" xfId="51188" xr:uid="{00000000-0005-0000-0000-00003EC70000}"/>
    <cellStyle name="20% - Accent1 7 5 2 3 2" xfId="51189" xr:uid="{00000000-0005-0000-0000-00003FC70000}"/>
    <cellStyle name="20% - Accent1 7 5 2 3 2 2" xfId="51190" xr:uid="{00000000-0005-0000-0000-000040C70000}"/>
    <cellStyle name="20% - Accent1 7 5 2 3 2 2 2" xfId="51191" xr:uid="{00000000-0005-0000-0000-000041C70000}"/>
    <cellStyle name="20% - Accent1 7 5 2 3 2 3" xfId="51192" xr:uid="{00000000-0005-0000-0000-000042C70000}"/>
    <cellStyle name="20% - Accent1 7 5 2 3 3" xfId="51193" xr:uid="{00000000-0005-0000-0000-000043C70000}"/>
    <cellStyle name="20% - Accent1 7 5 2 3 3 2" xfId="51194" xr:uid="{00000000-0005-0000-0000-000044C70000}"/>
    <cellStyle name="20% - Accent1 7 5 2 3 4" xfId="51195" xr:uid="{00000000-0005-0000-0000-000045C70000}"/>
    <cellStyle name="20% - Accent1 7 5 2 4" xfId="51196" xr:uid="{00000000-0005-0000-0000-000046C70000}"/>
    <cellStyle name="20% - Accent1 7 5 2 4 2" xfId="51197" xr:uid="{00000000-0005-0000-0000-000047C70000}"/>
    <cellStyle name="20% - Accent1 7 5 2 4 2 2" xfId="51198" xr:uid="{00000000-0005-0000-0000-000048C70000}"/>
    <cellStyle name="20% - Accent1 7 5 2 4 2 2 2" xfId="51199" xr:uid="{00000000-0005-0000-0000-000049C70000}"/>
    <cellStyle name="20% - Accent1 7 5 2 4 2 3" xfId="51200" xr:uid="{00000000-0005-0000-0000-00004AC70000}"/>
    <cellStyle name="20% - Accent1 7 5 2 4 3" xfId="51201" xr:uid="{00000000-0005-0000-0000-00004BC70000}"/>
    <cellStyle name="20% - Accent1 7 5 2 4 3 2" xfId="51202" xr:uid="{00000000-0005-0000-0000-00004CC70000}"/>
    <cellStyle name="20% - Accent1 7 5 2 4 4" xfId="51203" xr:uid="{00000000-0005-0000-0000-00004DC70000}"/>
    <cellStyle name="20% - Accent1 7 5 2 5" xfId="51204" xr:uid="{00000000-0005-0000-0000-00004EC70000}"/>
    <cellStyle name="20% - Accent1 7 5 2 5 2" xfId="51205" xr:uid="{00000000-0005-0000-0000-00004FC70000}"/>
    <cellStyle name="20% - Accent1 7 5 2 5 2 2" xfId="51206" xr:uid="{00000000-0005-0000-0000-000050C70000}"/>
    <cellStyle name="20% - Accent1 7 5 2 5 3" xfId="51207" xr:uid="{00000000-0005-0000-0000-000051C70000}"/>
    <cellStyle name="20% - Accent1 7 5 2 6" xfId="51208" xr:uid="{00000000-0005-0000-0000-000052C70000}"/>
    <cellStyle name="20% - Accent1 7 5 2 6 2" xfId="51209" xr:uid="{00000000-0005-0000-0000-000053C70000}"/>
    <cellStyle name="20% - Accent1 7 5 2 6 2 2" xfId="51210" xr:uid="{00000000-0005-0000-0000-000054C70000}"/>
    <cellStyle name="20% - Accent1 7 5 2 6 3" xfId="51211" xr:uid="{00000000-0005-0000-0000-000055C70000}"/>
    <cellStyle name="20% - Accent1 7 5 2 7" xfId="51212" xr:uid="{00000000-0005-0000-0000-000056C70000}"/>
    <cellStyle name="20% - Accent1 7 5 2 7 2" xfId="51213" xr:uid="{00000000-0005-0000-0000-000057C70000}"/>
    <cellStyle name="20% - Accent1 7 5 2 8" xfId="51214" xr:uid="{00000000-0005-0000-0000-000058C70000}"/>
    <cellStyle name="20% - Accent1 7 5 2 8 2" xfId="51215" xr:uid="{00000000-0005-0000-0000-000059C70000}"/>
    <cellStyle name="20% - Accent1 7 5 2 9" xfId="51216" xr:uid="{00000000-0005-0000-0000-00005AC70000}"/>
    <cellStyle name="20% - Accent1 7 5 3" xfId="51217" xr:uid="{00000000-0005-0000-0000-00005BC70000}"/>
    <cellStyle name="20% - Accent1 7 5 3 2" xfId="51218" xr:uid="{00000000-0005-0000-0000-00005CC70000}"/>
    <cellStyle name="20% - Accent1 7 5 3 2 2" xfId="51219" xr:uid="{00000000-0005-0000-0000-00005DC70000}"/>
    <cellStyle name="20% - Accent1 7 5 3 2 2 2" xfId="51220" xr:uid="{00000000-0005-0000-0000-00005EC70000}"/>
    <cellStyle name="20% - Accent1 7 5 3 2 2 2 2" xfId="51221" xr:uid="{00000000-0005-0000-0000-00005FC70000}"/>
    <cellStyle name="20% - Accent1 7 5 3 2 2 3" xfId="51222" xr:uid="{00000000-0005-0000-0000-000060C70000}"/>
    <cellStyle name="20% - Accent1 7 5 3 2 3" xfId="51223" xr:uid="{00000000-0005-0000-0000-000061C70000}"/>
    <cellStyle name="20% - Accent1 7 5 3 2 3 2" xfId="51224" xr:uid="{00000000-0005-0000-0000-000062C70000}"/>
    <cellStyle name="20% - Accent1 7 5 3 2 4" xfId="51225" xr:uid="{00000000-0005-0000-0000-000063C70000}"/>
    <cellStyle name="20% - Accent1 7 5 3 3" xfId="51226" xr:uid="{00000000-0005-0000-0000-000064C70000}"/>
    <cellStyle name="20% - Accent1 7 5 3 3 2" xfId="51227" xr:uid="{00000000-0005-0000-0000-000065C70000}"/>
    <cellStyle name="20% - Accent1 7 5 3 3 2 2" xfId="51228" xr:uid="{00000000-0005-0000-0000-000066C70000}"/>
    <cellStyle name="20% - Accent1 7 5 3 3 2 2 2" xfId="51229" xr:uid="{00000000-0005-0000-0000-000067C70000}"/>
    <cellStyle name="20% - Accent1 7 5 3 3 2 3" xfId="51230" xr:uid="{00000000-0005-0000-0000-000068C70000}"/>
    <cellStyle name="20% - Accent1 7 5 3 3 3" xfId="51231" xr:uid="{00000000-0005-0000-0000-000069C70000}"/>
    <cellStyle name="20% - Accent1 7 5 3 3 3 2" xfId="51232" xr:uid="{00000000-0005-0000-0000-00006AC70000}"/>
    <cellStyle name="20% - Accent1 7 5 3 3 4" xfId="51233" xr:uid="{00000000-0005-0000-0000-00006BC70000}"/>
    <cellStyle name="20% - Accent1 7 5 3 4" xfId="51234" xr:uid="{00000000-0005-0000-0000-00006CC70000}"/>
    <cellStyle name="20% - Accent1 7 5 3 4 2" xfId="51235" xr:uid="{00000000-0005-0000-0000-00006DC70000}"/>
    <cellStyle name="20% - Accent1 7 5 3 4 2 2" xfId="51236" xr:uid="{00000000-0005-0000-0000-00006EC70000}"/>
    <cellStyle name="20% - Accent1 7 5 3 4 2 2 2" xfId="51237" xr:uid="{00000000-0005-0000-0000-00006FC70000}"/>
    <cellStyle name="20% - Accent1 7 5 3 4 2 3" xfId="51238" xr:uid="{00000000-0005-0000-0000-000070C70000}"/>
    <cellStyle name="20% - Accent1 7 5 3 4 3" xfId="51239" xr:uid="{00000000-0005-0000-0000-000071C70000}"/>
    <cellStyle name="20% - Accent1 7 5 3 4 3 2" xfId="51240" xr:uid="{00000000-0005-0000-0000-000072C70000}"/>
    <cellStyle name="20% - Accent1 7 5 3 4 4" xfId="51241" xr:uid="{00000000-0005-0000-0000-000073C70000}"/>
    <cellStyle name="20% - Accent1 7 5 3 5" xfId="51242" xr:uid="{00000000-0005-0000-0000-000074C70000}"/>
    <cellStyle name="20% - Accent1 7 5 3 5 2" xfId="51243" xr:uid="{00000000-0005-0000-0000-000075C70000}"/>
    <cellStyle name="20% - Accent1 7 5 3 5 2 2" xfId="51244" xr:uid="{00000000-0005-0000-0000-000076C70000}"/>
    <cellStyle name="20% - Accent1 7 5 3 5 3" xfId="51245" xr:uid="{00000000-0005-0000-0000-000077C70000}"/>
    <cellStyle name="20% - Accent1 7 5 3 6" xfId="51246" xr:uid="{00000000-0005-0000-0000-000078C70000}"/>
    <cellStyle name="20% - Accent1 7 5 3 6 2" xfId="51247" xr:uid="{00000000-0005-0000-0000-000079C70000}"/>
    <cellStyle name="20% - Accent1 7 5 3 6 2 2" xfId="51248" xr:uid="{00000000-0005-0000-0000-00007AC70000}"/>
    <cellStyle name="20% - Accent1 7 5 3 6 3" xfId="51249" xr:uid="{00000000-0005-0000-0000-00007BC70000}"/>
    <cellStyle name="20% - Accent1 7 5 3 7" xfId="51250" xr:uid="{00000000-0005-0000-0000-00007CC70000}"/>
    <cellStyle name="20% - Accent1 7 5 3 7 2" xfId="51251" xr:uid="{00000000-0005-0000-0000-00007DC70000}"/>
    <cellStyle name="20% - Accent1 7 5 3 8" xfId="51252" xr:uid="{00000000-0005-0000-0000-00007EC70000}"/>
    <cellStyle name="20% - Accent1 7 5 3 8 2" xfId="51253" xr:uid="{00000000-0005-0000-0000-00007FC70000}"/>
    <cellStyle name="20% - Accent1 7 5 3 9" xfId="51254" xr:uid="{00000000-0005-0000-0000-000080C70000}"/>
    <cellStyle name="20% - Accent1 7 5 4" xfId="51255" xr:uid="{00000000-0005-0000-0000-000081C70000}"/>
    <cellStyle name="20% - Accent1 7 5 4 2" xfId="51256" xr:uid="{00000000-0005-0000-0000-000082C70000}"/>
    <cellStyle name="20% - Accent1 7 5 4 2 2" xfId="51257" xr:uid="{00000000-0005-0000-0000-000083C70000}"/>
    <cellStyle name="20% - Accent1 7 5 4 2 2 2" xfId="51258" xr:uid="{00000000-0005-0000-0000-000084C70000}"/>
    <cellStyle name="20% - Accent1 7 5 4 2 3" xfId="51259" xr:uid="{00000000-0005-0000-0000-000085C70000}"/>
    <cellStyle name="20% - Accent1 7 5 4 3" xfId="51260" xr:uid="{00000000-0005-0000-0000-000086C70000}"/>
    <cellStyle name="20% - Accent1 7 5 4 3 2" xfId="51261" xr:uid="{00000000-0005-0000-0000-000087C70000}"/>
    <cellStyle name="20% - Accent1 7 5 4 4" xfId="51262" xr:uid="{00000000-0005-0000-0000-000088C70000}"/>
    <cellStyle name="20% - Accent1 7 5 5" xfId="51263" xr:uid="{00000000-0005-0000-0000-000089C70000}"/>
    <cellStyle name="20% - Accent1 7 5 5 2" xfId="51264" xr:uid="{00000000-0005-0000-0000-00008AC70000}"/>
    <cellStyle name="20% - Accent1 7 5 5 2 2" xfId="51265" xr:uid="{00000000-0005-0000-0000-00008BC70000}"/>
    <cellStyle name="20% - Accent1 7 5 5 2 2 2" xfId="51266" xr:uid="{00000000-0005-0000-0000-00008CC70000}"/>
    <cellStyle name="20% - Accent1 7 5 5 2 3" xfId="51267" xr:uid="{00000000-0005-0000-0000-00008DC70000}"/>
    <cellStyle name="20% - Accent1 7 5 5 3" xfId="51268" xr:uid="{00000000-0005-0000-0000-00008EC70000}"/>
    <cellStyle name="20% - Accent1 7 5 5 3 2" xfId="51269" xr:uid="{00000000-0005-0000-0000-00008FC70000}"/>
    <cellStyle name="20% - Accent1 7 5 5 4" xfId="51270" xr:uid="{00000000-0005-0000-0000-000090C70000}"/>
    <cellStyle name="20% - Accent1 7 5 6" xfId="51271" xr:uid="{00000000-0005-0000-0000-000091C70000}"/>
    <cellStyle name="20% - Accent1 7 5 6 2" xfId="51272" xr:uid="{00000000-0005-0000-0000-000092C70000}"/>
    <cellStyle name="20% - Accent1 7 5 6 2 2" xfId="51273" xr:uid="{00000000-0005-0000-0000-000093C70000}"/>
    <cellStyle name="20% - Accent1 7 5 6 2 2 2" xfId="51274" xr:uid="{00000000-0005-0000-0000-000094C70000}"/>
    <cellStyle name="20% - Accent1 7 5 6 2 3" xfId="51275" xr:uid="{00000000-0005-0000-0000-000095C70000}"/>
    <cellStyle name="20% - Accent1 7 5 6 3" xfId="51276" xr:uid="{00000000-0005-0000-0000-000096C70000}"/>
    <cellStyle name="20% - Accent1 7 5 6 3 2" xfId="51277" xr:uid="{00000000-0005-0000-0000-000097C70000}"/>
    <cellStyle name="20% - Accent1 7 5 6 4" xfId="51278" xr:uid="{00000000-0005-0000-0000-000098C70000}"/>
    <cellStyle name="20% - Accent1 7 5 7" xfId="51279" xr:uid="{00000000-0005-0000-0000-000099C70000}"/>
    <cellStyle name="20% - Accent1 7 5 7 2" xfId="51280" xr:uid="{00000000-0005-0000-0000-00009AC70000}"/>
    <cellStyle name="20% - Accent1 7 5 7 2 2" xfId="51281" xr:uid="{00000000-0005-0000-0000-00009BC70000}"/>
    <cellStyle name="20% - Accent1 7 5 7 3" xfId="51282" xr:uid="{00000000-0005-0000-0000-00009CC70000}"/>
    <cellStyle name="20% - Accent1 7 5 8" xfId="51283" xr:uid="{00000000-0005-0000-0000-00009DC70000}"/>
    <cellStyle name="20% - Accent1 7 5 8 2" xfId="51284" xr:uid="{00000000-0005-0000-0000-00009EC70000}"/>
    <cellStyle name="20% - Accent1 7 5 8 2 2" xfId="51285" xr:uid="{00000000-0005-0000-0000-00009FC70000}"/>
    <cellStyle name="20% - Accent1 7 5 8 3" xfId="51286" xr:uid="{00000000-0005-0000-0000-0000A0C70000}"/>
    <cellStyle name="20% - Accent1 7 5 9" xfId="51287" xr:uid="{00000000-0005-0000-0000-0000A1C70000}"/>
    <cellStyle name="20% - Accent1 7 5 9 2" xfId="51288" xr:uid="{00000000-0005-0000-0000-0000A2C70000}"/>
    <cellStyle name="20% - Accent1 7 6" xfId="51289" xr:uid="{00000000-0005-0000-0000-0000A3C70000}"/>
    <cellStyle name="20% - Accent1 7 6 10" xfId="51290" xr:uid="{00000000-0005-0000-0000-0000A4C70000}"/>
    <cellStyle name="20% - Accent1 7 6 10 2" xfId="51291" xr:uid="{00000000-0005-0000-0000-0000A5C70000}"/>
    <cellStyle name="20% - Accent1 7 6 11" xfId="51292" xr:uid="{00000000-0005-0000-0000-0000A6C70000}"/>
    <cellStyle name="20% - Accent1 7 6 2" xfId="51293" xr:uid="{00000000-0005-0000-0000-0000A7C70000}"/>
    <cellStyle name="20% - Accent1 7 6 2 2" xfId="51294" xr:uid="{00000000-0005-0000-0000-0000A8C70000}"/>
    <cellStyle name="20% - Accent1 7 6 2 2 2" xfId="51295" xr:uid="{00000000-0005-0000-0000-0000A9C70000}"/>
    <cellStyle name="20% - Accent1 7 6 2 2 2 2" xfId="51296" xr:uid="{00000000-0005-0000-0000-0000AAC70000}"/>
    <cellStyle name="20% - Accent1 7 6 2 2 2 2 2" xfId="51297" xr:uid="{00000000-0005-0000-0000-0000ABC70000}"/>
    <cellStyle name="20% - Accent1 7 6 2 2 2 3" xfId="51298" xr:uid="{00000000-0005-0000-0000-0000ACC70000}"/>
    <cellStyle name="20% - Accent1 7 6 2 2 3" xfId="51299" xr:uid="{00000000-0005-0000-0000-0000ADC70000}"/>
    <cellStyle name="20% - Accent1 7 6 2 2 3 2" xfId="51300" xr:uid="{00000000-0005-0000-0000-0000AEC70000}"/>
    <cellStyle name="20% - Accent1 7 6 2 2 4" xfId="51301" xr:uid="{00000000-0005-0000-0000-0000AFC70000}"/>
    <cellStyle name="20% - Accent1 7 6 2 3" xfId="51302" xr:uid="{00000000-0005-0000-0000-0000B0C70000}"/>
    <cellStyle name="20% - Accent1 7 6 2 3 2" xfId="51303" xr:uid="{00000000-0005-0000-0000-0000B1C70000}"/>
    <cellStyle name="20% - Accent1 7 6 2 3 2 2" xfId="51304" xr:uid="{00000000-0005-0000-0000-0000B2C70000}"/>
    <cellStyle name="20% - Accent1 7 6 2 3 2 2 2" xfId="51305" xr:uid="{00000000-0005-0000-0000-0000B3C70000}"/>
    <cellStyle name="20% - Accent1 7 6 2 3 2 3" xfId="51306" xr:uid="{00000000-0005-0000-0000-0000B4C70000}"/>
    <cellStyle name="20% - Accent1 7 6 2 3 3" xfId="51307" xr:uid="{00000000-0005-0000-0000-0000B5C70000}"/>
    <cellStyle name="20% - Accent1 7 6 2 3 3 2" xfId="51308" xr:uid="{00000000-0005-0000-0000-0000B6C70000}"/>
    <cellStyle name="20% - Accent1 7 6 2 3 4" xfId="51309" xr:uid="{00000000-0005-0000-0000-0000B7C70000}"/>
    <cellStyle name="20% - Accent1 7 6 2 4" xfId="51310" xr:uid="{00000000-0005-0000-0000-0000B8C70000}"/>
    <cellStyle name="20% - Accent1 7 6 2 4 2" xfId="51311" xr:uid="{00000000-0005-0000-0000-0000B9C70000}"/>
    <cellStyle name="20% - Accent1 7 6 2 4 2 2" xfId="51312" xr:uid="{00000000-0005-0000-0000-0000BAC70000}"/>
    <cellStyle name="20% - Accent1 7 6 2 4 2 2 2" xfId="51313" xr:uid="{00000000-0005-0000-0000-0000BBC70000}"/>
    <cellStyle name="20% - Accent1 7 6 2 4 2 3" xfId="51314" xr:uid="{00000000-0005-0000-0000-0000BCC70000}"/>
    <cellStyle name="20% - Accent1 7 6 2 4 3" xfId="51315" xr:uid="{00000000-0005-0000-0000-0000BDC70000}"/>
    <cellStyle name="20% - Accent1 7 6 2 4 3 2" xfId="51316" xr:uid="{00000000-0005-0000-0000-0000BEC70000}"/>
    <cellStyle name="20% - Accent1 7 6 2 4 4" xfId="51317" xr:uid="{00000000-0005-0000-0000-0000BFC70000}"/>
    <cellStyle name="20% - Accent1 7 6 2 5" xfId="51318" xr:uid="{00000000-0005-0000-0000-0000C0C70000}"/>
    <cellStyle name="20% - Accent1 7 6 2 5 2" xfId="51319" xr:uid="{00000000-0005-0000-0000-0000C1C70000}"/>
    <cellStyle name="20% - Accent1 7 6 2 5 2 2" xfId="51320" xr:uid="{00000000-0005-0000-0000-0000C2C70000}"/>
    <cellStyle name="20% - Accent1 7 6 2 5 3" xfId="51321" xr:uid="{00000000-0005-0000-0000-0000C3C70000}"/>
    <cellStyle name="20% - Accent1 7 6 2 6" xfId="51322" xr:uid="{00000000-0005-0000-0000-0000C4C70000}"/>
    <cellStyle name="20% - Accent1 7 6 2 6 2" xfId="51323" xr:uid="{00000000-0005-0000-0000-0000C5C70000}"/>
    <cellStyle name="20% - Accent1 7 6 2 6 2 2" xfId="51324" xr:uid="{00000000-0005-0000-0000-0000C6C70000}"/>
    <cellStyle name="20% - Accent1 7 6 2 6 3" xfId="51325" xr:uid="{00000000-0005-0000-0000-0000C7C70000}"/>
    <cellStyle name="20% - Accent1 7 6 2 7" xfId="51326" xr:uid="{00000000-0005-0000-0000-0000C8C70000}"/>
    <cellStyle name="20% - Accent1 7 6 2 7 2" xfId="51327" xr:uid="{00000000-0005-0000-0000-0000C9C70000}"/>
    <cellStyle name="20% - Accent1 7 6 2 8" xfId="51328" xr:uid="{00000000-0005-0000-0000-0000CAC70000}"/>
    <cellStyle name="20% - Accent1 7 6 2 8 2" xfId="51329" xr:uid="{00000000-0005-0000-0000-0000CBC70000}"/>
    <cellStyle name="20% - Accent1 7 6 2 9" xfId="51330" xr:uid="{00000000-0005-0000-0000-0000CCC70000}"/>
    <cellStyle name="20% - Accent1 7 6 3" xfId="51331" xr:uid="{00000000-0005-0000-0000-0000CDC70000}"/>
    <cellStyle name="20% - Accent1 7 6 3 2" xfId="51332" xr:uid="{00000000-0005-0000-0000-0000CEC70000}"/>
    <cellStyle name="20% - Accent1 7 6 3 2 2" xfId="51333" xr:uid="{00000000-0005-0000-0000-0000CFC70000}"/>
    <cellStyle name="20% - Accent1 7 6 3 2 2 2" xfId="51334" xr:uid="{00000000-0005-0000-0000-0000D0C70000}"/>
    <cellStyle name="20% - Accent1 7 6 3 2 2 2 2" xfId="51335" xr:uid="{00000000-0005-0000-0000-0000D1C70000}"/>
    <cellStyle name="20% - Accent1 7 6 3 2 2 3" xfId="51336" xr:uid="{00000000-0005-0000-0000-0000D2C70000}"/>
    <cellStyle name="20% - Accent1 7 6 3 2 3" xfId="51337" xr:uid="{00000000-0005-0000-0000-0000D3C70000}"/>
    <cellStyle name="20% - Accent1 7 6 3 2 3 2" xfId="51338" xr:uid="{00000000-0005-0000-0000-0000D4C70000}"/>
    <cellStyle name="20% - Accent1 7 6 3 2 4" xfId="51339" xr:uid="{00000000-0005-0000-0000-0000D5C70000}"/>
    <cellStyle name="20% - Accent1 7 6 3 3" xfId="51340" xr:uid="{00000000-0005-0000-0000-0000D6C70000}"/>
    <cellStyle name="20% - Accent1 7 6 3 3 2" xfId="51341" xr:uid="{00000000-0005-0000-0000-0000D7C70000}"/>
    <cellStyle name="20% - Accent1 7 6 3 3 2 2" xfId="51342" xr:uid="{00000000-0005-0000-0000-0000D8C70000}"/>
    <cellStyle name="20% - Accent1 7 6 3 3 2 2 2" xfId="51343" xr:uid="{00000000-0005-0000-0000-0000D9C70000}"/>
    <cellStyle name="20% - Accent1 7 6 3 3 2 3" xfId="51344" xr:uid="{00000000-0005-0000-0000-0000DAC70000}"/>
    <cellStyle name="20% - Accent1 7 6 3 3 3" xfId="51345" xr:uid="{00000000-0005-0000-0000-0000DBC70000}"/>
    <cellStyle name="20% - Accent1 7 6 3 3 3 2" xfId="51346" xr:uid="{00000000-0005-0000-0000-0000DCC70000}"/>
    <cellStyle name="20% - Accent1 7 6 3 3 4" xfId="51347" xr:uid="{00000000-0005-0000-0000-0000DDC70000}"/>
    <cellStyle name="20% - Accent1 7 6 3 4" xfId="51348" xr:uid="{00000000-0005-0000-0000-0000DEC70000}"/>
    <cellStyle name="20% - Accent1 7 6 3 4 2" xfId="51349" xr:uid="{00000000-0005-0000-0000-0000DFC70000}"/>
    <cellStyle name="20% - Accent1 7 6 3 4 2 2" xfId="51350" xr:uid="{00000000-0005-0000-0000-0000E0C70000}"/>
    <cellStyle name="20% - Accent1 7 6 3 4 2 2 2" xfId="51351" xr:uid="{00000000-0005-0000-0000-0000E1C70000}"/>
    <cellStyle name="20% - Accent1 7 6 3 4 2 3" xfId="51352" xr:uid="{00000000-0005-0000-0000-0000E2C70000}"/>
    <cellStyle name="20% - Accent1 7 6 3 4 3" xfId="51353" xr:uid="{00000000-0005-0000-0000-0000E3C70000}"/>
    <cellStyle name="20% - Accent1 7 6 3 4 3 2" xfId="51354" xr:uid="{00000000-0005-0000-0000-0000E4C70000}"/>
    <cellStyle name="20% - Accent1 7 6 3 4 4" xfId="51355" xr:uid="{00000000-0005-0000-0000-0000E5C70000}"/>
    <cellStyle name="20% - Accent1 7 6 3 5" xfId="51356" xr:uid="{00000000-0005-0000-0000-0000E6C70000}"/>
    <cellStyle name="20% - Accent1 7 6 3 5 2" xfId="51357" xr:uid="{00000000-0005-0000-0000-0000E7C70000}"/>
    <cellStyle name="20% - Accent1 7 6 3 5 2 2" xfId="51358" xr:uid="{00000000-0005-0000-0000-0000E8C70000}"/>
    <cellStyle name="20% - Accent1 7 6 3 5 3" xfId="51359" xr:uid="{00000000-0005-0000-0000-0000E9C70000}"/>
    <cellStyle name="20% - Accent1 7 6 3 6" xfId="51360" xr:uid="{00000000-0005-0000-0000-0000EAC70000}"/>
    <cellStyle name="20% - Accent1 7 6 3 6 2" xfId="51361" xr:uid="{00000000-0005-0000-0000-0000EBC70000}"/>
    <cellStyle name="20% - Accent1 7 6 3 6 2 2" xfId="51362" xr:uid="{00000000-0005-0000-0000-0000ECC70000}"/>
    <cellStyle name="20% - Accent1 7 6 3 6 3" xfId="51363" xr:uid="{00000000-0005-0000-0000-0000EDC70000}"/>
    <cellStyle name="20% - Accent1 7 6 3 7" xfId="51364" xr:uid="{00000000-0005-0000-0000-0000EEC70000}"/>
    <cellStyle name="20% - Accent1 7 6 3 7 2" xfId="51365" xr:uid="{00000000-0005-0000-0000-0000EFC70000}"/>
    <cellStyle name="20% - Accent1 7 6 3 8" xfId="51366" xr:uid="{00000000-0005-0000-0000-0000F0C70000}"/>
    <cellStyle name="20% - Accent1 7 6 3 8 2" xfId="51367" xr:uid="{00000000-0005-0000-0000-0000F1C70000}"/>
    <cellStyle name="20% - Accent1 7 6 3 9" xfId="51368" xr:uid="{00000000-0005-0000-0000-0000F2C70000}"/>
    <cellStyle name="20% - Accent1 7 6 4" xfId="51369" xr:uid="{00000000-0005-0000-0000-0000F3C70000}"/>
    <cellStyle name="20% - Accent1 7 6 4 2" xfId="51370" xr:uid="{00000000-0005-0000-0000-0000F4C70000}"/>
    <cellStyle name="20% - Accent1 7 6 4 2 2" xfId="51371" xr:uid="{00000000-0005-0000-0000-0000F5C70000}"/>
    <cellStyle name="20% - Accent1 7 6 4 2 2 2" xfId="51372" xr:uid="{00000000-0005-0000-0000-0000F6C70000}"/>
    <cellStyle name="20% - Accent1 7 6 4 2 3" xfId="51373" xr:uid="{00000000-0005-0000-0000-0000F7C70000}"/>
    <cellStyle name="20% - Accent1 7 6 4 3" xfId="51374" xr:uid="{00000000-0005-0000-0000-0000F8C70000}"/>
    <cellStyle name="20% - Accent1 7 6 4 3 2" xfId="51375" xr:uid="{00000000-0005-0000-0000-0000F9C70000}"/>
    <cellStyle name="20% - Accent1 7 6 4 4" xfId="51376" xr:uid="{00000000-0005-0000-0000-0000FAC70000}"/>
    <cellStyle name="20% - Accent1 7 6 5" xfId="51377" xr:uid="{00000000-0005-0000-0000-0000FBC70000}"/>
    <cellStyle name="20% - Accent1 7 6 5 2" xfId="51378" xr:uid="{00000000-0005-0000-0000-0000FCC70000}"/>
    <cellStyle name="20% - Accent1 7 6 5 2 2" xfId="51379" xr:uid="{00000000-0005-0000-0000-0000FDC70000}"/>
    <cellStyle name="20% - Accent1 7 6 5 2 2 2" xfId="51380" xr:uid="{00000000-0005-0000-0000-0000FEC70000}"/>
    <cellStyle name="20% - Accent1 7 6 5 2 3" xfId="51381" xr:uid="{00000000-0005-0000-0000-0000FFC70000}"/>
    <cellStyle name="20% - Accent1 7 6 5 3" xfId="51382" xr:uid="{00000000-0005-0000-0000-000000C80000}"/>
    <cellStyle name="20% - Accent1 7 6 5 3 2" xfId="51383" xr:uid="{00000000-0005-0000-0000-000001C80000}"/>
    <cellStyle name="20% - Accent1 7 6 5 4" xfId="51384" xr:uid="{00000000-0005-0000-0000-000002C80000}"/>
    <cellStyle name="20% - Accent1 7 6 6" xfId="51385" xr:uid="{00000000-0005-0000-0000-000003C80000}"/>
    <cellStyle name="20% - Accent1 7 6 6 2" xfId="51386" xr:uid="{00000000-0005-0000-0000-000004C80000}"/>
    <cellStyle name="20% - Accent1 7 6 6 2 2" xfId="51387" xr:uid="{00000000-0005-0000-0000-000005C80000}"/>
    <cellStyle name="20% - Accent1 7 6 6 2 2 2" xfId="51388" xr:uid="{00000000-0005-0000-0000-000006C80000}"/>
    <cellStyle name="20% - Accent1 7 6 6 2 3" xfId="51389" xr:uid="{00000000-0005-0000-0000-000007C80000}"/>
    <cellStyle name="20% - Accent1 7 6 6 3" xfId="51390" xr:uid="{00000000-0005-0000-0000-000008C80000}"/>
    <cellStyle name="20% - Accent1 7 6 6 3 2" xfId="51391" xr:uid="{00000000-0005-0000-0000-000009C80000}"/>
    <cellStyle name="20% - Accent1 7 6 6 4" xfId="51392" xr:uid="{00000000-0005-0000-0000-00000AC80000}"/>
    <cellStyle name="20% - Accent1 7 6 7" xfId="51393" xr:uid="{00000000-0005-0000-0000-00000BC80000}"/>
    <cellStyle name="20% - Accent1 7 6 7 2" xfId="51394" xr:uid="{00000000-0005-0000-0000-00000CC80000}"/>
    <cellStyle name="20% - Accent1 7 6 7 2 2" xfId="51395" xr:uid="{00000000-0005-0000-0000-00000DC80000}"/>
    <cellStyle name="20% - Accent1 7 6 7 3" xfId="51396" xr:uid="{00000000-0005-0000-0000-00000EC80000}"/>
    <cellStyle name="20% - Accent1 7 6 8" xfId="51397" xr:uid="{00000000-0005-0000-0000-00000FC80000}"/>
    <cellStyle name="20% - Accent1 7 6 8 2" xfId="51398" xr:uid="{00000000-0005-0000-0000-000010C80000}"/>
    <cellStyle name="20% - Accent1 7 6 8 2 2" xfId="51399" xr:uid="{00000000-0005-0000-0000-000011C80000}"/>
    <cellStyle name="20% - Accent1 7 6 8 3" xfId="51400" xr:uid="{00000000-0005-0000-0000-000012C80000}"/>
    <cellStyle name="20% - Accent1 7 6 9" xfId="51401" xr:uid="{00000000-0005-0000-0000-000013C80000}"/>
    <cellStyle name="20% - Accent1 7 6 9 2" xfId="51402" xr:uid="{00000000-0005-0000-0000-000014C80000}"/>
    <cellStyle name="20% - Accent1 7 7" xfId="51403" xr:uid="{00000000-0005-0000-0000-000015C80000}"/>
    <cellStyle name="20% - Accent1 7 7 2" xfId="51404" xr:uid="{00000000-0005-0000-0000-000016C80000}"/>
    <cellStyle name="20% - Accent1 7 7 2 2" xfId="51405" xr:uid="{00000000-0005-0000-0000-000017C80000}"/>
    <cellStyle name="20% - Accent1 7 7 2 2 2" xfId="51406" xr:uid="{00000000-0005-0000-0000-000018C80000}"/>
    <cellStyle name="20% - Accent1 7 7 2 2 2 2" xfId="51407" xr:uid="{00000000-0005-0000-0000-000019C80000}"/>
    <cellStyle name="20% - Accent1 7 7 2 2 3" xfId="51408" xr:uid="{00000000-0005-0000-0000-00001AC80000}"/>
    <cellStyle name="20% - Accent1 7 7 2 3" xfId="51409" xr:uid="{00000000-0005-0000-0000-00001BC80000}"/>
    <cellStyle name="20% - Accent1 7 7 2 3 2" xfId="51410" xr:uid="{00000000-0005-0000-0000-00001CC80000}"/>
    <cellStyle name="20% - Accent1 7 7 2 4" xfId="51411" xr:uid="{00000000-0005-0000-0000-00001DC80000}"/>
    <cellStyle name="20% - Accent1 7 7 3" xfId="51412" xr:uid="{00000000-0005-0000-0000-00001EC80000}"/>
    <cellStyle name="20% - Accent1 7 7 3 2" xfId="51413" xr:uid="{00000000-0005-0000-0000-00001FC80000}"/>
    <cellStyle name="20% - Accent1 7 7 3 2 2" xfId="51414" xr:uid="{00000000-0005-0000-0000-000020C80000}"/>
    <cellStyle name="20% - Accent1 7 7 3 2 2 2" xfId="51415" xr:uid="{00000000-0005-0000-0000-000021C80000}"/>
    <cellStyle name="20% - Accent1 7 7 3 2 3" xfId="51416" xr:uid="{00000000-0005-0000-0000-000022C80000}"/>
    <cellStyle name="20% - Accent1 7 7 3 3" xfId="51417" xr:uid="{00000000-0005-0000-0000-000023C80000}"/>
    <cellStyle name="20% - Accent1 7 7 3 3 2" xfId="51418" xr:uid="{00000000-0005-0000-0000-000024C80000}"/>
    <cellStyle name="20% - Accent1 7 7 3 4" xfId="51419" xr:uid="{00000000-0005-0000-0000-000025C80000}"/>
    <cellStyle name="20% - Accent1 7 7 4" xfId="51420" xr:uid="{00000000-0005-0000-0000-000026C80000}"/>
    <cellStyle name="20% - Accent1 7 7 4 2" xfId="51421" xr:uid="{00000000-0005-0000-0000-000027C80000}"/>
    <cellStyle name="20% - Accent1 7 7 4 2 2" xfId="51422" xr:uid="{00000000-0005-0000-0000-000028C80000}"/>
    <cellStyle name="20% - Accent1 7 7 4 2 2 2" xfId="51423" xr:uid="{00000000-0005-0000-0000-000029C80000}"/>
    <cellStyle name="20% - Accent1 7 7 4 2 3" xfId="51424" xr:uid="{00000000-0005-0000-0000-00002AC80000}"/>
    <cellStyle name="20% - Accent1 7 7 4 3" xfId="51425" xr:uid="{00000000-0005-0000-0000-00002BC80000}"/>
    <cellStyle name="20% - Accent1 7 7 4 3 2" xfId="51426" xr:uid="{00000000-0005-0000-0000-00002CC80000}"/>
    <cellStyle name="20% - Accent1 7 7 4 4" xfId="51427" xr:uid="{00000000-0005-0000-0000-00002DC80000}"/>
    <cellStyle name="20% - Accent1 7 7 5" xfId="51428" xr:uid="{00000000-0005-0000-0000-00002EC80000}"/>
    <cellStyle name="20% - Accent1 7 7 5 2" xfId="51429" xr:uid="{00000000-0005-0000-0000-00002FC80000}"/>
    <cellStyle name="20% - Accent1 7 7 5 2 2" xfId="51430" xr:uid="{00000000-0005-0000-0000-000030C80000}"/>
    <cellStyle name="20% - Accent1 7 7 5 3" xfId="51431" xr:uid="{00000000-0005-0000-0000-000031C80000}"/>
    <cellStyle name="20% - Accent1 7 7 6" xfId="51432" xr:uid="{00000000-0005-0000-0000-000032C80000}"/>
    <cellStyle name="20% - Accent1 7 7 6 2" xfId="51433" xr:uid="{00000000-0005-0000-0000-000033C80000}"/>
    <cellStyle name="20% - Accent1 7 7 6 2 2" xfId="51434" xr:uid="{00000000-0005-0000-0000-000034C80000}"/>
    <cellStyle name="20% - Accent1 7 7 6 3" xfId="51435" xr:uid="{00000000-0005-0000-0000-000035C80000}"/>
    <cellStyle name="20% - Accent1 7 7 7" xfId="51436" xr:uid="{00000000-0005-0000-0000-000036C80000}"/>
    <cellStyle name="20% - Accent1 7 7 7 2" xfId="51437" xr:uid="{00000000-0005-0000-0000-000037C80000}"/>
    <cellStyle name="20% - Accent1 7 7 8" xfId="51438" xr:uid="{00000000-0005-0000-0000-000038C80000}"/>
    <cellStyle name="20% - Accent1 7 7 8 2" xfId="51439" xr:uid="{00000000-0005-0000-0000-000039C80000}"/>
    <cellStyle name="20% - Accent1 7 7 9" xfId="51440" xr:uid="{00000000-0005-0000-0000-00003AC80000}"/>
    <cellStyle name="20% - Accent1 7 8" xfId="51441" xr:uid="{00000000-0005-0000-0000-00003BC80000}"/>
    <cellStyle name="20% - Accent1 7 8 2" xfId="51442" xr:uid="{00000000-0005-0000-0000-00003CC80000}"/>
    <cellStyle name="20% - Accent1 7 8 2 2" xfId="51443" xr:uid="{00000000-0005-0000-0000-00003DC80000}"/>
    <cellStyle name="20% - Accent1 7 8 2 2 2" xfId="51444" xr:uid="{00000000-0005-0000-0000-00003EC80000}"/>
    <cellStyle name="20% - Accent1 7 8 2 2 2 2" xfId="51445" xr:uid="{00000000-0005-0000-0000-00003FC80000}"/>
    <cellStyle name="20% - Accent1 7 8 2 2 3" xfId="51446" xr:uid="{00000000-0005-0000-0000-000040C80000}"/>
    <cellStyle name="20% - Accent1 7 8 2 3" xfId="51447" xr:uid="{00000000-0005-0000-0000-000041C80000}"/>
    <cellStyle name="20% - Accent1 7 8 2 3 2" xfId="51448" xr:uid="{00000000-0005-0000-0000-000042C80000}"/>
    <cellStyle name="20% - Accent1 7 8 2 4" xfId="51449" xr:uid="{00000000-0005-0000-0000-000043C80000}"/>
    <cellStyle name="20% - Accent1 7 8 3" xfId="51450" xr:uid="{00000000-0005-0000-0000-000044C80000}"/>
    <cellStyle name="20% - Accent1 7 8 3 2" xfId="51451" xr:uid="{00000000-0005-0000-0000-000045C80000}"/>
    <cellStyle name="20% - Accent1 7 8 3 2 2" xfId="51452" xr:uid="{00000000-0005-0000-0000-000046C80000}"/>
    <cellStyle name="20% - Accent1 7 8 3 2 2 2" xfId="51453" xr:uid="{00000000-0005-0000-0000-000047C80000}"/>
    <cellStyle name="20% - Accent1 7 8 3 2 3" xfId="51454" xr:uid="{00000000-0005-0000-0000-000048C80000}"/>
    <cellStyle name="20% - Accent1 7 8 3 3" xfId="51455" xr:uid="{00000000-0005-0000-0000-000049C80000}"/>
    <cellStyle name="20% - Accent1 7 8 3 3 2" xfId="51456" xr:uid="{00000000-0005-0000-0000-00004AC80000}"/>
    <cellStyle name="20% - Accent1 7 8 3 4" xfId="51457" xr:uid="{00000000-0005-0000-0000-00004BC80000}"/>
    <cellStyle name="20% - Accent1 7 8 4" xfId="51458" xr:uid="{00000000-0005-0000-0000-00004CC80000}"/>
    <cellStyle name="20% - Accent1 7 8 4 2" xfId="51459" xr:uid="{00000000-0005-0000-0000-00004DC80000}"/>
    <cellStyle name="20% - Accent1 7 8 4 2 2" xfId="51460" xr:uid="{00000000-0005-0000-0000-00004EC80000}"/>
    <cellStyle name="20% - Accent1 7 8 4 2 2 2" xfId="51461" xr:uid="{00000000-0005-0000-0000-00004FC80000}"/>
    <cellStyle name="20% - Accent1 7 8 4 2 3" xfId="51462" xr:uid="{00000000-0005-0000-0000-000050C80000}"/>
    <cellStyle name="20% - Accent1 7 8 4 3" xfId="51463" xr:uid="{00000000-0005-0000-0000-000051C80000}"/>
    <cellStyle name="20% - Accent1 7 8 4 3 2" xfId="51464" xr:uid="{00000000-0005-0000-0000-000052C80000}"/>
    <cellStyle name="20% - Accent1 7 8 4 4" xfId="51465" xr:uid="{00000000-0005-0000-0000-000053C80000}"/>
    <cellStyle name="20% - Accent1 7 8 5" xfId="51466" xr:uid="{00000000-0005-0000-0000-000054C80000}"/>
    <cellStyle name="20% - Accent1 7 8 5 2" xfId="51467" xr:uid="{00000000-0005-0000-0000-000055C80000}"/>
    <cellStyle name="20% - Accent1 7 8 5 2 2" xfId="51468" xr:uid="{00000000-0005-0000-0000-000056C80000}"/>
    <cellStyle name="20% - Accent1 7 8 5 3" xfId="51469" xr:uid="{00000000-0005-0000-0000-000057C80000}"/>
    <cellStyle name="20% - Accent1 7 8 6" xfId="51470" xr:uid="{00000000-0005-0000-0000-000058C80000}"/>
    <cellStyle name="20% - Accent1 7 8 6 2" xfId="51471" xr:uid="{00000000-0005-0000-0000-000059C80000}"/>
    <cellStyle name="20% - Accent1 7 8 6 2 2" xfId="51472" xr:uid="{00000000-0005-0000-0000-00005AC80000}"/>
    <cellStyle name="20% - Accent1 7 8 6 3" xfId="51473" xr:uid="{00000000-0005-0000-0000-00005BC80000}"/>
    <cellStyle name="20% - Accent1 7 8 7" xfId="51474" xr:uid="{00000000-0005-0000-0000-00005CC80000}"/>
    <cellStyle name="20% - Accent1 7 8 7 2" xfId="51475" xr:uid="{00000000-0005-0000-0000-00005DC80000}"/>
    <cellStyle name="20% - Accent1 7 8 8" xfId="51476" xr:uid="{00000000-0005-0000-0000-00005EC80000}"/>
    <cellStyle name="20% - Accent1 7 8 8 2" xfId="51477" xr:uid="{00000000-0005-0000-0000-00005FC80000}"/>
    <cellStyle name="20% - Accent1 7 8 9" xfId="51478" xr:uid="{00000000-0005-0000-0000-000060C80000}"/>
    <cellStyle name="20% - Accent1 7 9" xfId="51479" xr:uid="{00000000-0005-0000-0000-000061C80000}"/>
    <cellStyle name="20% - Accent1 7 9 2" xfId="51480" xr:uid="{00000000-0005-0000-0000-000062C80000}"/>
    <cellStyle name="20% - Accent1 7 9 2 2" xfId="51481" xr:uid="{00000000-0005-0000-0000-000063C80000}"/>
    <cellStyle name="20% - Accent1 7 9 2 2 2" xfId="51482" xr:uid="{00000000-0005-0000-0000-000064C80000}"/>
    <cellStyle name="20% - Accent1 7 9 2 3" xfId="51483" xr:uid="{00000000-0005-0000-0000-000065C80000}"/>
    <cellStyle name="20% - Accent1 7 9 3" xfId="51484" xr:uid="{00000000-0005-0000-0000-000066C80000}"/>
    <cellStyle name="20% - Accent1 7 9 3 2" xfId="51485" xr:uid="{00000000-0005-0000-0000-000067C80000}"/>
    <cellStyle name="20% - Accent1 7 9 4" xfId="51486" xr:uid="{00000000-0005-0000-0000-000068C80000}"/>
    <cellStyle name="20% - Accent1 8" xfId="51487" xr:uid="{00000000-0005-0000-0000-000069C80000}"/>
    <cellStyle name="20% - Accent1 8 10" xfId="51488" xr:uid="{00000000-0005-0000-0000-00006AC80000}"/>
    <cellStyle name="20% - Accent1 8 10 2" xfId="51489" xr:uid="{00000000-0005-0000-0000-00006BC80000}"/>
    <cellStyle name="20% - Accent1 8 10 2 2" xfId="51490" xr:uid="{00000000-0005-0000-0000-00006CC80000}"/>
    <cellStyle name="20% - Accent1 8 10 2 2 2" xfId="51491" xr:uid="{00000000-0005-0000-0000-00006DC80000}"/>
    <cellStyle name="20% - Accent1 8 10 2 3" xfId="51492" xr:uid="{00000000-0005-0000-0000-00006EC80000}"/>
    <cellStyle name="20% - Accent1 8 10 3" xfId="51493" xr:uid="{00000000-0005-0000-0000-00006FC80000}"/>
    <cellStyle name="20% - Accent1 8 10 3 2" xfId="51494" xr:uid="{00000000-0005-0000-0000-000070C80000}"/>
    <cellStyle name="20% - Accent1 8 10 4" xfId="51495" xr:uid="{00000000-0005-0000-0000-000071C80000}"/>
    <cellStyle name="20% - Accent1 8 11" xfId="51496" xr:uid="{00000000-0005-0000-0000-000072C80000}"/>
    <cellStyle name="20% - Accent1 8 11 2" xfId="51497" xr:uid="{00000000-0005-0000-0000-000073C80000}"/>
    <cellStyle name="20% - Accent1 8 11 2 2" xfId="51498" xr:uid="{00000000-0005-0000-0000-000074C80000}"/>
    <cellStyle name="20% - Accent1 8 11 3" xfId="51499" xr:uid="{00000000-0005-0000-0000-000075C80000}"/>
    <cellStyle name="20% - Accent1 8 12" xfId="51500" xr:uid="{00000000-0005-0000-0000-000076C80000}"/>
    <cellStyle name="20% - Accent1 8 12 2" xfId="51501" xr:uid="{00000000-0005-0000-0000-000077C80000}"/>
    <cellStyle name="20% - Accent1 8 12 2 2" xfId="51502" xr:uid="{00000000-0005-0000-0000-000078C80000}"/>
    <cellStyle name="20% - Accent1 8 12 3" xfId="51503" xr:uid="{00000000-0005-0000-0000-000079C80000}"/>
    <cellStyle name="20% - Accent1 8 13" xfId="51504" xr:uid="{00000000-0005-0000-0000-00007AC80000}"/>
    <cellStyle name="20% - Accent1 8 13 2" xfId="51505" xr:uid="{00000000-0005-0000-0000-00007BC80000}"/>
    <cellStyle name="20% - Accent1 8 14" xfId="51506" xr:uid="{00000000-0005-0000-0000-00007CC80000}"/>
    <cellStyle name="20% - Accent1 8 14 2" xfId="51507" xr:uid="{00000000-0005-0000-0000-00007DC80000}"/>
    <cellStyle name="20% - Accent1 8 15" xfId="51508" xr:uid="{00000000-0005-0000-0000-00007EC80000}"/>
    <cellStyle name="20% - Accent1 8 2" xfId="51509" xr:uid="{00000000-0005-0000-0000-00007FC80000}"/>
    <cellStyle name="20% - Accent1 8 2 10" xfId="51510" xr:uid="{00000000-0005-0000-0000-000080C80000}"/>
    <cellStyle name="20% - Accent1 8 2 10 2" xfId="51511" xr:uid="{00000000-0005-0000-0000-000081C80000}"/>
    <cellStyle name="20% - Accent1 8 2 10 2 2" xfId="51512" xr:uid="{00000000-0005-0000-0000-000082C80000}"/>
    <cellStyle name="20% - Accent1 8 2 10 3" xfId="51513" xr:uid="{00000000-0005-0000-0000-000083C80000}"/>
    <cellStyle name="20% - Accent1 8 2 11" xfId="51514" xr:uid="{00000000-0005-0000-0000-000084C80000}"/>
    <cellStyle name="20% - Accent1 8 2 11 2" xfId="51515" xr:uid="{00000000-0005-0000-0000-000085C80000}"/>
    <cellStyle name="20% - Accent1 8 2 11 2 2" xfId="51516" xr:uid="{00000000-0005-0000-0000-000086C80000}"/>
    <cellStyle name="20% - Accent1 8 2 11 3" xfId="51517" xr:uid="{00000000-0005-0000-0000-000087C80000}"/>
    <cellStyle name="20% - Accent1 8 2 12" xfId="51518" xr:uid="{00000000-0005-0000-0000-000088C80000}"/>
    <cellStyle name="20% - Accent1 8 2 12 2" xfId="51519" xr:uid="{00000000-0005-0000-0000-000089C80000}"/>
    <cellStyle name="20% - Accent1 8 2 13" xfId="51520" xr:uid="{00000000-0005-0000-0000-00008AC80000}"/>
    <cellStyle name="20% - Accent1 8 2 13 2" xfId="51521" xr:uid="{00000000-0005-0000-0000-00008BC80000}"/>
    <cellStyle name="20% - Accent1 8 2 14" xfId="51522" xr:uid="{00000000-0005-0000-0000-00008CC80000}"/>
    <cellStyle name="20% - Accent1 8 2 2" xfId="51523" xr:uid="{00000000-0005-0000-0000-00008DC80000}"/>
    <cellStyle name="20% - Accent1 8 2 2 10" xfId="51524" xr:uid="{00000000-0005-0000-0000-00008EC80000}"/>
    <cellStyle name="20% - Accent1 8 2 2 10 2" xfId="51525" xr:uid="{00000000-0005-0000-0000-00008FC80000}"/>
    <cellStyle name="20% - Accent1 8 2 2 11" xfId="51526" xr:uid="{00000000-0005-0000-0000-000090C80000}"/>
    <cellStyle name="20% - Accent1 8 2 2 2" xfId="51527" xr:uid="{00000000-0005-0000-0000-000091C80000}"/>
    <cellStyle name="20% - Accent1 8 2 2 2 2" xfId="51528" xr:uid="{00000000-0005-0000-0000-000092C80000}"/>
    <cellStyle name="20% - Accent1 8 2 2 2 2 2" xfId="51529" xr:uid="{00000000-0005-0000-0000-000093C80000}"/>
    <cellStyle name="20% - Accent1 8 2 2 2 2 2 2" xfId="51530" xr:uid="{00000000-0005-0000-0000-000094C80000}"/>
    <cellStyle name="20% - Accent1 8 2 2 2 2 2 2 2" xfId="51531" xr:uid="{00000000-0005-0000-0000-000095C80000}"/>
    <cellStyle name="20% - Accent1 8 2 2 2 2 2 3" xfId="51532" xr:uid="{00000000-0005-0000-0000-000096C80000}"/>
    <cellStyle name="20% - Accent1 8 2 2 2 2 3" xfId="51533" xr:uid="{00000000-0005-0000-0000-000097C80000}"/>
    <cellStyle name="20% - Accent1 8 2 2 2 2 3 2" xfId="51534" xr:uid="{00000000-0005-0000-0000-000098C80000}"/>
    <cellStyle name="20% - Accent1 8 2 2 2 2 4" xfId="51535" xr:uid="{00000000-0005-0000-0000-000099C80000}"/>
    <cellStyle name="20% - Accent1 8 2 2 2 3" xfId="51536" xr:uid="{00000000-0005-0000-0000-00009AC80000}"/>
    <cellStyle name="20% - Accent1 8 2 2 2 3 2" xfId="51537" xr:uid="{00000000-0005-0000-0000-00009BC80000}"/>
    <cellStyle name="20% - Accent1 8 2 2 2 3 2 2" xfId="51538" xr:uid="{00000000-0005-0000-0000-00009CC80000}"/>
    <cellStyle name="20% - Accent1 8 2 2 2 3 2 2 2" xfId="51539" xr:uid="{00000000-0005-0000-0000-00009DC80000}"/>
    <cellStyle name="20% - Accent1 8 2 2 2 3 2 3" xfId="51540" xr:uid="{00000000-0005-0000-0000-00009EC80000}"/>
    <cellStyle name="20% - Accent1 8 2 2 2 3 3" xfId="51541" xr:uid="{00000000-0005-0000-0000-00009FC80000}"/>
    <cellStyle name="20% - Accent1 8 2 2 2 3 3 2" xfId="51542" xr:uid="{00000000-0005-0000-0000-0000A0C80000}"/>
    <cellStyle name="20% - Accent1 8 2 2 2 3 4" xfId="51543" xr:uid="{00000000-0005-0000-0000-0000A1C80000}"/>
    <cellStyle name="20% - Accent1 8 2 2 2 4" xfId="51544" xr:uid="{00000000-0005-0000-0000-0000A2C80000}"/>
    <cellStyle name="20% - Accent1 8 2 2 2 4 2" xfId="51545" xr:uid="{00000000-0005-0000-0000-0000A3C80000}"/>
    <cellStyle name="20% - Accent1 8 2 2 2 4 2 2" xfId="51546" xr:uid="{00000000-0005-0000-0000-0000A4C80000}"/>
    <cellStyle name="20% - Accent1 8 2 2 2 4 2 2 2" xfId="51547" xr:uid="{00000000-0005-0000-0000-0000A5C80000}"/>
    <cellStyle name="20% - Accent1 8 2 2 2 4 2 3" xfId="51548" xr:uid="{00000000-0005-0000-0000-0000A6C80000}"/>
    <cellStyle name="20% - Accent1 8 2 2 2 4 3" xfId="51549" xr:uid="{00000000-0005-0000-0000-0000A7C80000}"/>
    <cellStyle name="20% - Accent1 8 2 2 2 4 3 2" xfId="51550" xr:uid="{00000000-0005-0000-0000-0000A8C80000}"/>
    <cellStyle name="20% - Accent1 8 2 2 2 4 4" xfId="51551" xr:uid="{00000000-0005-0000-0000-0000A9C80000}"/>
    <cellStyle name="20% - Accent1 8 2 2 2 5" xfId="51552" xr:uid="{00000000-0005-0000-0000-0000AAC80000}"/>
    <cellStyle name="20% - Accent1 8 2 2 2 5 2" xfId="51553" xr:uid="{00000000-0005-0000-0000-0000ABC80000}"/>
    <cellStyle name="20% - Accent1 8 2 2 2 5 2 2" xfId="51554" xr:uid="{00000000-0005-0000-0000-0000ACC80000}"/>
    <cellStyle name="20% - Accent1 8 2 2 2 5 3" xfId="51555" xr:uid="{00000000-0005-0000-0000-0000ADC80000}"/>
    <cellStyle name="20% - Accent1 8 2 2 2 6" xfId="51556" xr:uid="{00000000-0005-0000-0000-0000AEC80000}"/>
    <cellStyle name="20% - Accent1 8 2 2 2 6 2" xfId="51557" xr:uid="{00000000-0005-0000-0000-0000AFC80000}"/>
    <cellStyle name="20% - Accent1 8 2 2 2 6 2 2" xfId="51558" xr:uid="{00000000-0005-0000-0000-0000B0C80000}"/>
    <cellStyle name="20% - Accent1 8 2 2 2 6 3" xfId="51559" xr:uid="{00000000-0005-0000-0000-0000B1C80000}"/>
    <cellStyle name="20% - Accent1 8 2 2 2 7" xfId="51560" xr:uid="{00000000-0005-0000-0000-0000B2C80000}"/>
    <cellStyle name="20% - Accent1 8 2 2 2 7 2" xfId="51561" xr:uid="{00000000-0005-0000-0000-0000B3C80000}"/>
    <cellStyle name="20% - Accent1 8 2 2 2 8" xfId="51562" xr:uid="{00000000-0005-0000-0000-0000B4C80000}"/>
    <cellStyle name="20% - Accent1 8 2 2 2 8 2" xfId="51563" xr:uid="{00000000-0005-0000-0000-0000B5C80000}"/>
    <cellStyle name="20% - Accent1 8 2 2 2 9" xfId="51564" xr:uid="{00000000-0005-0000-0000-0000B6C80000}"/>
    <cellStyle name="20% - Accent1 8 2 2 3" xfId="51565" xr:uid="{00000000-0005-0000-0000-0000B7C80000}"/>
    <cellStyle name="20% - Accent1 8 2 2 3 2" xfId="51566" xr:uid="{00000000-0005-0000-0000-0000B8C80000}"/>
    <cellStyle name="20% - Accent1 8 2 2 3 2 2" xfId="51567" xr:uid="{00000000-0005-0000-0000-0000B9C80000}"/>
    <cellStyle name="20% - Accent1 8 2 2 3 2 2 2" xfId="51568" xr:uid="{00000000-0005-0000-0000-0000BAC80000}"/>
    <cellStyle name="20% - Accent1 8 2 2 3 2 2 2 2" xfId="51569" xr:uid="{00000000-0005-0000-0000-0000BBC80000}"/>
    <cellStyle name="20% - Accent1 8 2 2 3 2 2 3" xfId="51570" xr:uid="{00000000-0005-0000-0000-0000BCC80000}"/>
    <cellStyle name="20% - Accent1 8 2 2 3 2 3" xfId="51571" xr:uid="{00000000-0005-0000-0000-0000BDC80000}"/>
    <cellStyle name="20% - Accent1 8 2 2 3 2 3 2" xfId="51572" xr:uid="{00000000-0005-0000-0000-0000BEC80000}"/>
    <cellStyle name="20% - Accent1 8 2 2 3 2 4" xfId="51573" xr:uid="{00000000-0005-0000-0000-0000BFC80000}"/>
    <cellStyle name="20% - Accent1 8 2 2 3 3" xfId="51574" xr:uid="{00000000-0005-0000-0000-0000C0C80000}"/>
    <cellStyle name="20% - Accent1 8 2 2 3 3 2" xfId="51575" xr:uid="{00000000-0005-0000-0000-0000C1C80000}"/>
    <cellStyle name="20% - Accent1 8 2 2 3 3 2 2" xfId="51576" xr:uid="{00000000-0005-0000-0000-0000C2C80000}"/>
    <cellStyle name="20% - Accent1 8 2 2 3 3 2 2 2" xfId="51577" xr:uid="{00000000-0005-0000-0000-0000C3C80000}"/>
    <cellStyle name="20% - Accent1 8 2 2 3 3 2 3" xfId="51578" xr:uid="{00000000-0005-0000-0000-0000C4C80000}"/>
    <cellStyle name="20% - Accent1 8 2 2 3 3 3" xfId="51579" xr:uid="{00000000-0005-0000-0000-0000C5C80000}"/>
    <cellStyle name="20% - Accent1 8 2 2 3 3 3 2" xfId="51580" xr:uid="{00000000-0005-0000-0000-0000C6C80000}"/>
    <cellStyle name="20% - Accent1 8 2 2 3 3 4" xfId="51581" xr:uid="{00000000-0005-0000-0000-0000C7C80000}"/>
    <cellStyle name="20% - Accent1 8 2 2 3 4" xfId="51582" xr:uid="{00000000-0005-0000-0000-0000C8C80000}"/>
    <cellStyle name="20% - Accent1 8 2 2 3 4 2" xfId="51583" xr:uid="{00000000-0005-0000-0000-0000C9C80000}"/>
    <cellStyle name="20% - Accent1 8 2 2 3 4 2 2" xfId="51584" xr:uid="{00000000-0005-0000-0000-0000CAC80000}"/>
    <cellStyle name="20% - Accent1 8 2 2 3 4 2 2 2" xfId="51585" xr:uid="{00000000-0005-0000-0000-0000CBC80000}"/>
    <cellStyle name="20% - Accent1 8 2 2 3 4 2 3" xfId="51586" xr:uid="{00000000-0005-0000-0000-0000CCC80000}"/>
    <cellStyle name="20% - Accent1 8 2 2 3 4 3" xfId="51587" xr:uid="{00000000-0005-0000-0000-0000CDC80000}"/>
    <cellStyle name="20% - Accent1 8 2 2 3 4 3 2" xfId="51588" xr:uid="{00000000-0005-0000-0000-0000CEC80000}"/>
    <cellStyle name="20% - Accent1 8 2 2 3 4 4" xfId="51589" xr:uid="{00000000-0005-0000-0000-0000CFC80000}"/>
    <cellStyle name="20% - Accent1 8 2 2 3 5" xfId="51590" xr:uid="{00000000-0005-0000-0000-0000D0C80000}"/>
    <cellStyle name="20% - Accent1 8 2 2 3 5 2" xfId="51591" xr:uid="{00000000-0005-0000-0000-0000D1C80000}"/>
    <cellStyle name="20% - Accent1 8 2 2 3 5 2 2" xfId="51592" xr:uid="{00000000-0005-0000-0000-0000D2C80000}"/>
    <cellStyle name="20% - Accent1 8 2 2 3 5 3" xfId="51593" xr:uid="{00000000-0005-0000-0000-0000D3C80000}"/>
    <cellStyle name="20% - Accent1 8 2 2 3 6" xfId="51594" xr:uid="{00000000-0005-0000-0000-0000D4C80000}"/>
    <cellStyle name="20% - Accent1 8 2 2 3 6 2" xfId="51595" xr:uid="{00000000-0005-0000-0000-0000D5C80000}"/>
    <cellStyle name="20% - Accent1 8 2 2 3 6 2 2" xfId="51596" xr:uid="{00000000-0005-0000-0000-0000D6C80000}"/>
    <cellStyle name="20% - Accent1 8 2 2 3 6 3" xfId="51597" xr:uid="{00000000-0005-0000-0000-0000D7C80000}"/>
    <cellStyle name="20% - Accent1 8 2 2 3 7" xfId="51598" xr:uid="{00000000-0005-0000-0000-0000D8C80000}"/>
    <cellStyle name="20% - Accent1 8 2 2 3 7 2" xfId="51599" xr:uid="{00000000-0005-0000-0000-0000D9C80000}"/>
    <cellStyle name="20% - Accent1 8 2 2 3 8" xfId="51600" xr:uid="{00000000-0005-0000-0000-0000DAC80000}"/>
    <cellStyle name="20% - Accent1 8 2 2 3 8 2" xfId="51601" xr:uid="{00000000-0005-0000-0000-0000DBC80000}"/>
    <cellStyle name="20% - Accent1 8 2 2 3 9" xfId="51602" xr:uid="{00000000-0005-0000-0000-0000DCC80000}"/>
    <cellStyle name="20% - Accent1 8 2 2 4" xfId="51603" xr:uid="{00000000-0005-0000-0000-0000DDC80000}"/>
    <cellStyle name="20% - Accent1 8 2 2 4 2" xfId="51604" xr:uid="{00000000-0005-0000-0000-0000DEC80000}"/>
    <cellStyle name="20% - Accent1 8 2 2 4 2 2" xfId="51605" xr:uid="{00000000-0005-0000-0000-0000DFC80000}"/>
    <cellStyle name="20% - Accent1 8 2 2 4 2 2 2" xfId="51606" xr:uid="{00000000-0005-0000-0000-0000E0C80000}"/>
    <cellStyle name="20% - Accent1 8 2 2 4 2 3" xfId="51607" xr:uid="{00000000-0005-0000-0000-0000E1C80000}"/>
    <cellStyle name="20% - Accent1 8 2 2 4 3" xfId="51608" xr:uid="{00000000-0005-0000-0000-0000E2C80000}"/>
    <cellStyle name="20% - Accent1 8 2 2 4 3 2" xfId="51609" xr:uid="{00000000-0005-0000-0000-0000E3C80000}"/>
    <cellStyle name="20% - Accent1 8 2 2 4 4" xfId="51610" xr:uid="{00000000-0005-0000-0000-0000E4C80000}"/>
    <cellStyle name="20% - Accent1 8 2 2 5" xfId="51611" xr:uid="{00000000-0005-0000-0000-0000E5C80000}"/>
    <cellStyle name="20% - Accent1 8 2 2 5 2" xfId="51612" xr:uid="{00000000-0005-0000-0000-0000E6C80000}"/>
    <cellStyle name="20% - Accent1 8 2 2 5 2 2" xfId="51613" xr:uid="{00000000-0005-0000-0000-0000E7C80000}"/>
    <cellStyle name="20% - Accent1 8 2 2 5 2 2 2" xfId="51614" xr:uid="{00000000-0005-0000-0000-0000E8C80000}"/>
    <cellStyle name="20% - Accent1 8 2 2 5 2 3" xfId="51615" xr:uid="{00000000-0005-0000-0000-0000E9C80000}"/>
    <cellStyle name="20% - Accent1 8 2 2 5 3" xfId="51616" xr:uid="{00000000-0005-0000-0000-0000EAC80000}"/>
    <cellStyle name="20% - Accent1 8 2 2 5 3 2" xfId="51617" xr:uid="{00000000-0005-0000-0000-0000EBC80000}"/>
    <cellStyle name="20% - Accent1 8 2 2 5 4" xfId="51618" xr:uid="{00000000-0005-0000-0000-0000ECC80000}"/>
    <cellStyle name="20% - Accent1 8 2 2 6" xfId="51619" xr:uid="{00000000-0005-0000-0000-0000EDC80000}"/>
    <cellStyle name="20% - Accent1 8 2 2 6 2" xfId="51620" xr:uid="{00000000-0005-0000-0000-0000EEC80000}"/>
    <cellStyle name="20% - Accent1 8 2 2 6 2 2" xfId="51621" xr:uid="{00000000-0005-0000-0000-0000EFC80000}"/>
    <cellStyle name="20% - Accent1 8 2 2 6 2 2 2" xfId="51622" xr:uid="{00000000-0005-0000-0000-0000F0C80000}"/>
    <cellStyle name="20% - Accent1 8 2 2 6 2 3" xfId="51623" xr:uid="{00000000-0005-0000-0000-0000F1C80000}"/>
    <cellStyle name="20% - Accent1 8 2 2 6 3" xfId="51624" xr:uid="{00000000-0005-0000-0000-0000F2C80000}"/>
    <cellStyle name="20% - Accent1 8 2 2 6 3 2" xfId="51625" xr:uid="{00000000-0005-0000-0000-0000F3C80000}"/>
    <cellStyle name="20% - Accent1 8 2 2 6 4" xfId="51626" xr:uid="{00000000-0005-0000-0000-0000F4C80000}"/>
    <cellStyle name="20% - Accent1 8 2 2 7" xfId="51627" xr:uid="{00000000-0005-0000-0000-0000F5C80000}"/>
    <cellStyle name="20% - Accent1 8 2 2 7 2" xfId="51628" xr:uid="{00000000-0005-0000-0000-0000F6C80000}"/>
    <cellStyle name="20% - Accent1 8 2 2 7 2 2" xfId="51629" xr:uid="{00000000-0005-0000-0000-0000F7C80000}"/>
    <cellStyle name="20% - Accent1 8 2 2 7 3" xfId="51630" xr:uid="{00000000-0005-0000-0000-0000F8C80000}"/>
    <cellStyle name="20% - Accent1 8 2 2 8" xfId="51631" xr:uid="{00000000-0005-0000-0000-0000F9C80000}"/>
    <cellStyle name="20% - Accent1 8 2 2 8 2" xfId="51632" xr:uid="{00000000-0005-0000-0000-0000FAC80000}"/>
    <cellStyle name="20% - Accent1 8 2 2 8 2 2" xfId="51633" xr:uid="{00000000-0005-0000-0000-0000FBC80000}"/>
    <cellStyle name="20% - Accent1 8 2 2 8 3" xfId="51634" xr:uid="{00000000-0005-0000-0000-0000FCC80000}"/>
    <cellStyle name="20% - Accent1 8 2 2 9" xfId="51635" xr:uid="{00000000-0005-0000-0000-0000FDC80000}"/>
    <cellStyle name="20% - Accent1 8 2 2 9 2" xfId="51636" xr:uid="{00000000-0005-0000-0000-0000FEC80000}"/>
    <cellStyle name="20% - Accent1 8 2 3" xfId="51637" xr:uid="{00000000-0005-0000-0000-0000FFC80000}"/>
    <cellStyle name="20% - Accent1 8 2 3 10" xfId="51638" xr:uid="{00000000-0005-0000-0000-000000C90000}"/>
    <cellStyle name="20% - Accent1 8 2 3 10 2" xfId="51639" xr:uid="{00000000-0005-0000-0000-000001C90000}"/>
    <cellStyle name="20% - Accent1 8 2 3 11" xfId="51640" xr:uid="{00000000-0005-0000-0000-000002C90000}"/>
    <cellStyle name="20% - Accent1 8 2 3 2" xfId="51641" xr:uid="{00000000-0005-0000-0000-000003C90000}"/>
    <cellStyle name="20% - Accent1 8 2 3 2 2" xfId="51642" xr:uid="{00000000-0005-0000-0000-000004C90000}"/>
    <cellStyle name="20% - Accent1 8 2 3 2 2 2" xfId="51643" xr:uid="{00000000-0005-0000-0000-000005C90000}"/>
    <cellStyle name="20% - Accent1 8 2 3 2 2 2 2" xfId="51644" xr:uid="{00000000-0005-0000-0000-000006C90000}"/>
    <cellStyle name="20% - Accent1 8 2 3 2 2 2 2 2" xfId="51645" xr:uid="{00000000-0005-0000-0000-000007C90000}"/>
    <cellStyle name="20% - Accent1 8 2 3 2 2 2 3" xfId="51646" xr:uid="{00000000-0005-0000-0000-000008C90000}"/>
    <cellStyle name="20% - Accent1 8 2 3 2 2 3" xfId="51647" xr:uid="{00000000-0005-0000-0000-000009C90000}"/>
    <cellStyle name="20% - Accent1 8 2 3 2 2 3 2" xfId="51648" xr:uid="{00000000-0005-0000-0000-00000AC90000}"/>
    <cellStyle name="20% - Accent1 8 2 3 2 2 4" xfId="51649" xr:uid="{00000000-0005-0000-0000-00000BC90000}"/>
    <cellStyle name="20% - Accent1 8 2 3 2 3" xfId="51650" xr:uid="{00000000-0005-0000-0000-00000CC90000}"/>
    <cellStyle name="20% - Accent1 8 2 3 2 3 2" xfId="51651" xr:uid="{00000000-0005-0000-0000-00000DC90000}"/>
    <cellStyle name="20% - Accent1 8 2 3 2 3 2 2" xfId="51652" xr:uid="{00000000-0005-0000-0000-00000EC90000}"/>
    <cellStyle name="20% - Accent1 8 2 3 2 3 2 2 2" xfId="51653" xr:uid="{00000000-0005-0000-0000-00000FC90000}"/>
    <cellStyle name="20% - Accent1 8 2 3 2 3 2 3" xfId="51654" xr:uid="{00000000-0005-0000-0000-000010C90000}"/>
    <cellStyle name="20% - Accent1 8 2 3 2 3 3" xfId="51655" xr:uid="{00000000-0005-0000-0000-000011C90000}"/>
    <cellStyle name="20% - Accent1 8 2 3 2 3 3 2" xfId="51656" xr:uid="{00000000-0005-0000-0000-000012C90000}"/>
    <cellStyle name="20% - Accent1 8 2 3 2 3 4" xfId="51657" xr:uid="{00000000-0005-0000-0000-000013C90000}"/>
    <cellStyle name="20% - Accent1 8 2 3 2 4" xfId="51658" xr:uid="{00000000-0005-0000-0000-000014C90000}"/>
    <cellStyle name="20% - Accent1 8 2 3 2 4 2" xfId="51659" xr:uid="{00000000-0005-0000-0000-000015C90000}"/>
    <cellStyle name="20% - Accent1 8 2 3 2 4 2 2" xfId="51660" xr:uid="{00000000-0005-0000-0000-000016C90000}"/>
    <cellStyle name="20% - Accent1 8 2 3 2 4 2 2 2" xfId="51661" xr:uid="{00000000-0005-0000-0000-000017C90000}"/>
    <cellStyle name="20% - Accent1 8 2 3 2 4 2 3" xfId="51662" xr:uid="{00000000-0005-0000-0000-000018C90000}"/>
    <cellStyle name="20% - Accent1 8 2 3 2 4 3" xfId="51663" xr:uid="{00000000-0005-0000-0000-000019C90000}"/>
    <cellStyle name="20% - Accent1 8 2 3 2 4 3 2" xfId="51664" xr:uid="{00000000-0005-0000-0000-00001AC90000}"/>
    <cellStyle name="20% - Accent1 8 2 3 2 4 4" xfId="51665" xr:uid="{00000000-0005-0000-0000-00001BC90000}"/>
    <cellStyle name="20% - Accent1 8 2 3 2 5" xfId="51666" xr:uid="{00000000-0005-0000-0000-00001CC90000}"/>
    <cellStyle name="20% - Accent1 8 2 3 2 5 2" xfId="51667" xr:uid="{00000000-0005-0000-0000-00001DC90000}"/>
    <cellStyle name="20% - Accent1 8 2 3 2 5 2 2" xfId="51668" xr:uid="{00000000-0005-0000-0000-00001EC90000}"/>
    <cellStyle name="20% - Accent1 8 2 3 2 5 3" xfId="51669" xr:uid="{00000000-0005-0000-0000-00001FC90000}"/>
    <cellStyle name="20% - Accent1 8 2 3 2 6" xfId="51670" xr:uid="{00000000-0005-0000-0000-000020C90000}"/>
    <cellStyle name="20% - Accent1 8 2 3 2 6 2" xfId="51671" xr:uid="{00000000-0005-0000-0000-000021C90000}"/>
    <cellStyle name="20% - Accent1 8 2 3 2 6 2 2" xfId="51672" xr:uid="{00000000-0005-0000-0000-000022C90000}"/>
    <cellStyle name="20% - Accent1 8 2 3 2 6 3" xfId="51673" xr:uid="{00000000-0005-0000-0000-000023C90000}"/>
    <cellStyle name="20% - Accent1 8 2 3 2 7" xfId="51674" xr:uid="{00000000-0005-0000-0000-000024C90000}"/>
    <cellStyle name="20% - Accent1 8 2 3 2 7 2" xfId="51675" xr:uid="{00000000-0005-0000-0000-000025C90000}"/>
    <cellStyle name="20% - Accent1 8 2 3 2 8" xfId="51676" xr:uid="{00000000-0005-0000-0000-000026C90000}"/>
    <cellStyle name="20% - Accent1 8 2 3 2 8 2" xfId="51677" xr:uid="{00000000-0005-0000-0000-000027C90000}"/>
    <cellStyle name="20% - Accent1 8 2 3 2 9" xfId="51678" xr:uid="{00000000-0005-0000-0000-000028C90000}"/>
    <cellStyle name="20% - Accent1 8 2 3 3" xfId="51679" xr:uid="{00000000-0005-0000-0000-000029C90000}"/>
    <cellStyle name="20% - Accent1 8 2 3 3 2" xfId="51680" xr:uid="{00000000-0005-0000-0000-00002AC90000}"/>
    <cellStyle name="20% - Accent1 8 2 3 3 2 2" xfId="51681" xr:uid="{00000000-0005-0000-0000-00002BC90000}"/>
    <cellStyle name="20% - Accent1 8 2 3 3 2 2 2" xfId="51682" xr:uid="{00000000-0005-0000-0000-00002CC90000}"/>
    <cellStyle name="20% - Accent1 8 2 3 3 2 2 2 2" xfId="51683" xr:uid="{00000000-0005-0000-0000-00002DC90000}"/>
    <cellStyle name="20% - Accent1 8 2 3 3 2 2 3" xfId="51684" xr:uid="{00000000-0005-0000-0000-00002EC90000}"/>
    <cellStyle name="20% - Accent1 8 2 3 3 2 3" xfId="51685" xr:uid="{00000000-0005-0000-0000-00002FC90000}"/>
    <cellStyle name="20% - Accent1 8 2 3 3 2 3 2" xfId="51686" xr:uid="{00000000-0005-0000-0000-000030C90000}"/>
    <cellStyle name="20% - Accent1 8 2 3 3 2 4" xfId="51687" xr:uid="{00000000-0005-0000-0000-000031C90000}"/>
    <cellStyle name="20% - Accent1 8 2 3 3 3" xfId="51688" xr:uid="{00000000-0005-0000-0000-000032C90000}"/>
    <cellStyle name="20% - Accent1 8 2 3 3 3 2" xfId="51689" xr:uid="{00000000-0005-0000-0000-000033C90000}"/>
    <cellStyle name="20% - Accent1 8 2 3 3 3 2 2" xfId="51690" xr:uid="{00000000-0005-0000-0000-000034C90000}"/>
    <cellStyle name="20% - Accent1 8 2 3 3 3 2 2 2" xfId="51691" xr:uid="{00000000-0005-0000-0000-000035C90000}"/>
    <cellStyle name="20% - Accent1 8 2 3 3 3 2 3" xfId="51692" xr:uid="{00000000-0005-0000-0000-000036C90000}"/>
    <cellStyle name="20% - Accent1 8 2 3 3 3 3" xfId="51693" xr:uid="{00000000-0005-0000-0000-000037C90000}"/>
    <cellStyle name="20% - Accent1 8 2 3 3 3 3 2" xfId="51694" xr:uid="{00000000-0005-0000-0000-000038C90000}"/>
    <cellStyle name="20% - Accent1 8 2 3 3 3 4" xfId="51695" xr:uid="{00000000-0005-0000-0000-000039C90000}"/>
    <cellStyle name="20% - Accent1 8 2 3 3 4" xfId="51696" xr:uid="{00000000-0005-0000-0000-00003AC90000}"/>
    <cellStyle name="20% - Accent1 8 2 3 3 4 2" xfId="51697" xr:uid="{00000000-0005-0000-0000-00003BC90000}"/>
    <cellStyle name="20% - Accent1 8 2 3 3 4 2 2" xfId="51698" xr:uid="{00000000-0005-0000-0000-00003CC90000}"/>
    <cellStyle name="20% - Accent1 8 2 3 3 4 2 2 2" xfId="51699" xr:uid="{00000000-0005-0000-0000-00003DC90000}"/>
    <cellStyle name="20% - Accent1 8 2 3 3 4 2 3" xfId="51700" xr:uid="{00000000-0005-0000-0000-00003EC90000}"/>
    <cellStyle name="20% - Accent1 8 2 3 3 4 3" xfId="51701" xr:uid="{00000000-0005-0000-0000-00003FC90000}"/>
    <cellStyle name="20% - Accent1 8 2 3 3 4 3 2" xfId="51702" xr:uid="{00000000-0005-0000-0000-000040C90000}"/>
    <cellStyle name="20% - Accent1 8 2 3 3 4 4" xfId="51703" xr:uid="{00000000-0005-0000-0000-000041C90000}"/>
    <cellStyle name="20% - Accent1 8 2 3 3 5" xfId="51704" xr:uid="{00000000-0005-0000-0000-000042C90000}"/>
    <cellStyle name="20% - Accent1 8 2 3 3 5 2" xfId="51705" xr:uid="{00000000-0005-0000-0000-000043C90000}"/>
    <cellStyle name="20% - Accent1 8 2 3 3 5 2 2" xfId="51706" xr:uid="{00000000-0005-0000-0000-000044C90000}"/>
    <cellStyle name="20% - Accent1 8 2 3 3 5 3" xfId="51707" xr:uid="{00000000-0005-0000-0000-000045C90000}"/>
    <cellStyle name="20% - Accent1 8 2 3 3 6" xfId="51708" xr:uid="{00000000-0005-0000-0000-000046C90000}"/>
    <cellStyle name="20% - Accent1 8 2 3 3 6 2" xfId="51709" xr:uid="{00000000-0005-0000-0000-000047C90000}"/>
    <cellStyle name="20% - Accent1 8 2 3 3 6 2 2" xfId="51710" xr:uid="{00000000-0005-0000-0000-000048C90000}"/>
    <cellStyle name="20% - Accent1 8 2 3 3 6 3" xfId="51711" xr:uid="{00000000-0005-0000-0000-000049C90000}"/>
    <cellStyle name="20% - Accent1 8 2 3 3 7" xfId="51712" xr:uid="{00000000-0005-0000-0000-00004AC90000}"/>
    <cellStyle name="20% - Accent1 8 2 3 3 7 2" xfId="51713" xr:uid="{00000000-0005-0000-0000-00004BC90000}"/>
    <cellStyle name="20% - Accent1 8 2 3 3 8" xfId="51714" xr:uid="{00000000-0005-0000-0000-00004CC90000}"/>
    <cellStyle name="20% - Accent1 8 2 3 3 8 2" xfId="51715" xr:uid="{00000000-0005-0000-0000-00004DC90000}"/>
    <cellStyle name="20% - Accent1 8 2 3 3 9" xfId="51716" xr:uid="{00000000-0005-0000-0000-00004EC90000}"/>
    <cellStyle name="20% - Accent1 8 2 3 4" xfId="51717" xr:uid="{00000000-0005-0000-0000-00004FC90000}"/>
    <cellStyle name="20% - Accent1 8 2 3 4 2" xfId="51718" xr:uid="{00000000-0005-0000-0000-000050C90000}"/>
    <cellStyle name="20% - Accent1 8 2 3 4 2 2" xfId="51719" xr:uid="{00000000-0005-0000-0000-000051C90000}"/>
    <cellStyle name="20% - Accent1 8 2 3 4 2 2 2" xfId="51720" xr:uid="{00000000-0005-0000-0000-000052C90000}"/>
    <cellStyle name="20% - Accent1 8 2 3 4 2 3" xfId="51721" xr:uid="{00000000-0005-0000-0000-000053C90000}"/>
    <cellStyle name="20% - Accent1 8 2 3 4 3" xfId="51722" xr:uid="{00000000-0005-0000-0000-000054C90000}"/>
    <cellStyle name="20% - Accent1 8 2 3 4 3 2" xfId="51723" xr:uid="{00000000-0005-0000-0000-000055C90000}"/>
    <cellStyle name="20% - Accent1 8 2 3 4 4" xfId="51724" xr:uid="{00000000-0005-0000-0000-000056C90000}"/>
    <cellStyle name="20% - Accent1 8 2 3 5" xfId="51725" xr:uid="{00000000-0005-0000-0000-000057C90000}"/>
    <cellStyle name="20% - Accent1 8 2 3 5 2" xfId="51726" xr:uid="{00000000-0005-0000-0000-000058C90000}"/>
    <cellStyle name="20% - Accent1 8 2 3 5 2 2" xfId="51727" xr:uid="{00000000-0005-0000-0000-000059C90000}"/>
    <cellStyle name="20% - Accent1 8 2 3 5 2 2 2" xfId="51728" xr:uid="{00000000-0005-0000-0000-00005AC90000}"/>
    <cellStyle name="20% - Accent1 8 2 3 5 2 3" xfId="51729" xr:uid="{00000000-0005-0000-0000-00005BC90000}"/>
    <cellStyle name="20% - Accent1 8 2 3 5 3" xfId="51730" xr:uid="{00000000-0005-0000-0000-00005CC90000}"/>
    <cellStyle name="20% - Accent1 8 2 3 5 3 2" xfId="51731" xr:uid="{00000000-0005-0000-0000-00005DC90000}"/>
    <cellStyle name="20% - Accent1 8 2 3 5 4" xfId="51732" xr:uid="{00000000-0005-0000-0000-00005EC90000}"/>
    <cellStyle name="20% - Accent1 8 2 3 6" xfId="51733" xr:uid="{00000000-0005-0000-0000-00005FC90000}"/>
    <cellStyle name="20% - Accent1 8 2 3 6 2" xfId="51734" xr:uid="{00000000-0005-0000-0000-000060C90000}"/>
    <cellStyle name="20% - Accent1 8 2 3 6 2 2" xfId="51735" xr:uid="{00000000-0005-0000-0000-000061C90000}"/>
    <cellStyle name="20% - Accent1 8 2 3 6 2 2 2" xfId="51736" xr:uid="{00000000-0005-0000-0000-000062C90000}"/>
    <cellStyle name="20% - Accent1 8 2 3 6 2 3" xfId="51737" xr:uid="{00000000-0005-0000-0000-000063C90000}"/>
    <cellStyle name="20% - Accent1 8 2 3 6 3" xfId="51738" xr:uid="{00000000-0005-0000-0000-000064C90000}"/>
    <cellStyle name="20% - Accent1 8 2 3 6 3 2" xfId="51739" xr:uid="{00000000-0005-0000-0000-000065C90000}"/>
    <cellStyle name="20% - Accent1 8 2 3 6 4" xfId="51740" xr:uid="{00000000-0005-0000-0000-000066C90000}"/>
    <cellStyle name="20% - Accent1 8 2 3 7" xfId="51741" xr:uid="{00000000-0005-0000-0000-000067C90000}"/>
    <cellStyle name="20% - Accent1 8 2 3 7 2" xfId="51742" xr:uid="{00000000-0005-0000-0000-000068C90000}"/>
    <cellStyle name="20% - Accent1 8 2 3 7 2 2" xfId="51743" xr:uid="{00000000-0005-0000-0000-000069C90000}"/>
    <cellStyle name="20% - Accent1 8 2 3 7 3" xfId="51744" xr:uid="{00000000-0005-0000-0000-00006AC90000}"/>
    <cellStyle name="20% - Accent1 8 2 3 8" xfId="51745" xr:uid="{00000000-0005-0000-0000-00006BC90000}"/>
    <cellStyle name="20% - Accent1 8 2 3 8 2" xfId="51746" xr:uid="{00000000-0005-0000-0000-00006CC90000}"/>
    <cellStyle name="20% - Accent1 8 2 3 8 2 2" xfId="51747" xr:uid="{00000000-0005-0000-0000-00006DC90000}"/>
    <cellStyle name="20% - Accent1 8 2 3 8 3" xfId="51748" xr:uid="{00000000-0005-0000-0000-00006EC90000}"/>
    <cellStyle name="20% - Accent1 8 2 3 9" xfId="51749" xr:uid="{00000000-0005-0000-0000-00006FC90000}"/>
    <cellStyle name="20% - Accent1 8 2 3 9 2" xfId="51750" xr:uid="{00000000-0005-0000-0000-000070C90000}"/>
    <cellStyle name="20% - Accent1 8 2 4" xfId="51751" xr:uid="{00000000-0005-0000-0000-000071C90000}"/>
    <cellStyle name="20% - Accent1 8 2 4 10" xfId="51752" xr:uid="{00000000-0005-0000-0000-000072C90000}"/>
    <cellStyle name="20% - Accent1 8 2 4 10 2" xfId="51753" xr:uid="{00000000-0005-0000-0000-000073C90000}"/>
    <cellStyle name="20% - Accent1 8 2 4 11" xfId="51754" xr:uid="{00000000-0005-0000-0000-000074C90000}"/>
    <cellStyle name="20% - Accent1 8 2 4 2" xfId="51755" xr:uid="{00000000-0005-0000-0000-000075C90000}"/>
    <cellStyle name="20% - Accent1 8 2 4 2 2" xfId="51756" xr:uid="{00000000-0005-0000-0000-000076C90000}"/>
    <cellStyle name="20% - Accent1 8 2 4 2 2 2" xfId="51757" xr:uid="{00000000-0005-0000-0000-000077C90000}"/>
    <cellStyle name="20% - Accent1 8 2 4 2 2 2 2" xfId="51758" xr:uid="{00000000-0005-0000-0000-000078C90000}"/>
    <cellStyle name="20% - Accent1 8 2 4 2 2 2 2 2" xfId="51759" xr:uid="{00000000-0005-0000-0000-000079C90000}"/>
    <cellStyle name="20% - Accent1 8 2 4 2 2 2 3" xfId="51760" xr:uid="{00000000-0005-0000-0000-00007AC90000}"/>
    <cellStyle name="20% - Accent1 8 2 4 2 2 3" xfId="51761" xr:uid="{00000000-0005-0000-0000-00007BC90000}"/>
    <cellStyle name="20% - Accent1 8 2 4 2 2 3 2" xfId="51762" xr:uid="{00000000-0005-0000-0000-00007CC90000}"/>
    <cellStyle name="20% - Accent1 8 2 4 2 2 4" xfId="51763" xr:uid="{00000000-0005-0000-0000-00007DC90000}"/>
    <cellStyle name="20% - Accent1 8 2 4 2 3" xfId="51764" xr:uid="{00000000-0005-0000-0000-00007EC90000}"/>
    <cellStyle name="20% - Accent1 8 2 4 2 3 2" xfId="51765" xr:uid="{00000000-0005-0000-0000-00007FC90000}"/>
    <cellStyle name="20% - Accent1 8 2 4 2 3 2 2" xfId="51766" xr:uid="{00000000-0005-0000-0000-000080C90000}"/>
    <cellStyle name="20% - Accent1 8 2 4 2 3 2 2 2" xfId="51767" xr:uid="{00000000-0005-0000-0000-000081C90000}"/>
    <cellStyle name="20% - Accent1 8 2 4 2 3 2 3" xfId="51768" xr:uid="{00000000-0005-0000-0000-000082C90000}"/>
    <cellStyle name="20% - Accent1 8 2 4 2 3 3" xfId="51769" xr:uid="{00000000-0005-0000-0000-000083C90000}"/>
    <cellStyle name="20% - Accent1 8 2 4 2 3 3 2" xfId="51770" xr:uid="{00000000-0005-0000-0000-000084C90000}"/>
    <cellStyle name="20% - Accent1 8 2 4 2 3 4" xfId="51771" xr:uid="{00000000-0005-0000-0000-000085C90000}"/>
    <cellStyle name="20% - Accent1 8 2 4 2 4" xfId="51772" xr:uid="{00000000-0005-0000-0000-000086C90000}"/>
    <cellStyle name="20% - Accent1 8 2 4 2 4 2" xfId="51773" xr:uid="{00000000-0005-0000-0000-000087C90000}"/>
    <cellStyle name="20% - Accent1 8 2 4 2 4 2 2" xfId="51774" xr:uid="{00000000-0005-0000-0000-000088C90000}"/>
    <cellStyle name="20% - Accent1 8 2 4 2 4 2 2 2" xfId="51775" xr:uid="{00000000-0005-0000-0000-000089C90000}"/>
    <cellStyle name="20% - Accent1 8 2 4 2 4 2 3" xfId="51776" xr:uid="{00000000-0005-0000-0000-00008AC90000}"/>
    <cellStyle name="20% - Accent1 8 2 4 2 4 3" xfId="51777" xr:uid="{00000000-0005-0000-0000-00008BC90000}"/>
    <cellStyle name="20% - Accent1 8 2 4 2 4 3 2" xfId="51778" xr:uid="{00000000-0005-0000-0000-00008CC90000}"/>
    <cellStyle name="20% - Accent1 8 2 4 2 4 4" xfId="51779" xr:uid="{00000000-0005-0000-0000-00008DC90000}"/>
    <cellStyle name="20% - Accent1 8 2 4 2 5" xfId="51780" xr:uid="{00000000-0005-0000-0000-00008EC90000}"/>
    <cellStyle name="20% - Accent1 8 2 4 2 5 2" xfId="51781" xr:uid="{00000000-0005-0000-0000-00008FC90000}"/>
    <cellStyle name="20% - Accent1 8 2 4 2 5 2 2" xfId="51782" xr:uid="{00000000-0005-0000-0000-000090C90000}"/>
    <cellStyle name="20% - Accent1 8 2 4 2 5 3" xfId="51783" xr:uid="{00000000-0005-0000-0000-000091C90000}"/>
    <cellStyle name="20% - Accent1 8 2 4 2 6" xfId="51784" xr:uid="{00000000-0005-0000-0000-000092C90000}"/>
    <cellStyle name="20% - Accent1 8 2 4 2 6 2" xfId="51785" xr:uid="{00000000-0005-0000-0000-000093C90000}"/>
    <cellStyle name="20% - Accent1 8 2 4 2 6 2 2" xfId="51786" xr:uid="{00000000-0005-0000-0000-000094C90000}"/>
    <cellStyle name="20% - Accent1 8 2 4 2 6 3" xfId="51787" xr:uid="{00000000-0005-0000-0000-000095C90000}"/>
    <cellStyle name="20% - Accent1 8 2 4 2 7" xfId="51788" xr:uid="{00000000-0005-0000-0000-000096C90000}"/>
    <cellStyle name="20% - Accent1 8 2 4 2 7 2" xfId="51789" xr:uid="{00000000-0005-0000-0000-000097C90000}"/>
    <cellStyle name="20% - Accent1 8 2 4 2 8" xfId="51790" xr:uid="{00000000-0005-0000-0000-000098C90000}"/>
    <cellStyle name="20% - Accent1 8 2 4 2 8 2" xfId="51791" xr:uid="{00000000-0005-0000-0000-000099C90000}"/>
    <cellStyle name="20% - Accent1 8 2 4 2 9" xfId="51792" xr:uid="{00000000-0005-0000-0000-00009AC90000}"/>
    <cellStyle name="20% - Accent1 8 2 4 3" xfId="51793" xr:uid="{00000000-0005-0000-0000-00009BC90000}"/>
    <cellStyle name="20% - Accent1 8 2 4 3 2" xfId="51794" xr:uid="{00000000-0005-0000-0000-00009CC90000}"/>
    <cellStyle name="20% - Accent1 8 2 4 3 2 2" xfId="51795" xr:uid="{00000000-0005-0000-0000-00009DC90000}"/>
    <cellStyle name="20% - Accent1 8 2 4 3 2 2 2" xfId="51796" xr:uid="{00000000-0005-0000-0000-00009EC90000}"/>
    <cellStyle name="20% - Accent1 8 2 4 3 2 2 2 2" xfId="51797" xr:uid="{00000000-0005-0000-0000-00009FC90000}"/>
    <cellStyle name="20% - Accent1 8 2 4 3 2 2 3" xfId="51798" xr:uid="{00000000-0005-0000-0000-0000A0C90000}"/>
    <cellStyle name="20% - Accent1 8 2 4 3 2 3" xfId="51799" xr:uid="{00000000-0005-0000-0000-0000A1C90000}"/>
    <cellStyle name="20% - Accent1 8 2 4 3 2 3 2" xfId="51800" xr:uid="{00000000-0005-0000-0000-0000A2C90000}"/>
    <cellStyle name="20% - Accent1 8 2 4 3 2 4" xfId="51801" xr:uid="{00000000-0005-0000-0000-0000A3C90000}"/>
    <cellStyle name="20% - Accent1 8 2 4 3 3" xfId="51802" xr:uid="{00000000-0005-0000-0000-0000A4C90000}"/>
    <cellStyle name="20% - Accent1 8 2 4 3 3 2" xfId="51803" xr:uid="{00000000-0005-0000-0000-0000A5C90000}"/>
    <cellStyle name="20% - Accent1 8 2 4 3 3 2 2" xfId="51804" xr:uid="{00000000-0005-0000-0000-0000A6C90000}"/>
    <cellStyle name="20% - Accent1 8 2 4 3 3 2 2 2" xfId="51805" xr:uid="{00000000-0005-0000-0000-0000A7C90000}"/>
    <cellStyle name="20% - Accent1 8 2 4 3 3 2 3" xfId="51806" xr:uid="{00000000-0005-0000-0000-0000A8C90000}"/>
    <cellStyle name="20% - Accent1 8 2 4 3 3 3" xfId="51807" xr:uid="{00000000-0005-0000-0000-0000A9C90000}"/>
    <cellStyle name="20% - Accent1 8 2 4 3 3 3 2" xfId="51808" xr:uid="{00000000-0005-0000-0000-0000AAC90000}"/>
    <cellStyle name="20% - Accent1 8 2 4 3 3 4" xfId="51809" xr:uid="{00000000-0005-0000-0000-0000ABC90000}"/>
    <cellStyle name="20% - Accent1 8 2 4 3 4" xfId="51810" xr:uid="{00000000-0005-0000-0000-0000ACC90000}"/>
    <cellStyle name="20% - Accent1 8 2 4 3 4 2" xfId="51811" xr:uid="{00000000-0005-0000-0000-0000ADC90000}"/>
    <cellStyle name="20% - Accent1 8 2 4 3 4 2 2" xfId="51812" xr:uid="{00000000-0005-0000-0000-0000AEC90000}"/>
    <cellStyle name="20% - Accent1 8 2 4 3 4 2 2 2" xfId="51813" xr:uid="{00000000-0005-0000-0000-0000AFC90000}"/>
    <cellStyle name="20% - Accent1 8 2 4 3 4 2 3" xfId="51814" xr:uid="{00000000-0005-0000-0000-0000B0C90000}"/>
    <cellStyle name="20% - Accent1 8 2 4 3 4 3" xfId="51815" xr:uid="{00000000-0005-0000-0000-0000B1C90000}"/>
    <cellStyle name="20% - Accent1 8 2 4 3 4 3 2" xfId="51816" xr:uid="{00000000-0005-0000-0000-0000B2C90000}"/>
    <cellStyle name="20% - Accent1 8 2 4 3 4 4" xfId="51817" xr:uid="{00000000-0005-0000-0000-0000B3C90000}"/>
    <cellStyle name="20% - Accent1 8 2 4 3 5" xfId="51818" xr:uid="{00000000-0005-0000-0000-0000B4C90000}"/>
    <cellStyle name="20% - Accent1 8 2 4 3 5 2" xfId="51819" xr:uid="{00000000-0005-0000-0000-0000B5C90000}"/>
    <cellStyle name="20% - Accent1 8 2 4 3 5 2 2" xfId="51820" xr:uid="{00000000-0005-0000-0000-0000B6C90000}"/>
    <cellStyle name="20% - Accent1 8 2 4 3 5 3" xfId="51821" xr:uid="{00000000-0005-0000-0000-0000B7C90000}"/>
    <cellStyle name="20% - Accent1 8 2 4 3 6" xfId="51822" xr:uid="{00000000-0005-0000-0000-0000B8C90000}"/>
    <cellStyle name="20% - Accent1 8 2 4 3 6 2" xfId="51823" xr:uid="{00000000-0005-0000-0000-0000B9C90000}"/>
    <cellStyle name="20% - Accent1 8 2 4 3 6 2 2" xfId="51824" xr:uid="{00000000-0005-0000-0000-0000BAC90000}"/>
    <cellStyle name="20% - Accent1 8 2 4 3 6 3" xfId="51825" xr:uid="{00000000-0005-0000-0000-0000BBC90000}"/>
    <cellStyle name="20% - Accent1 8 2 4 3 7" xfId="51826" xr:uid="{00000000-0005-0000-0000-0000BCC90000}"/>
    <cellStyle name="20% - Accent1 8 2 4 3 7 2" xfId="51827" xr:uid="{00000000-0005-0000-0000-0000BDC90000}"/>
    <cellStyle name="20% - Accent1 8 2 4 3 8" xfId="51828" xr:uid="{00000000-0005-0000-0000-0000BEC90000}"/>
    <cellStyle name="20% - Accent1 8 2 4 3 8 2" xfId="51829" xr:uid="{00000000-0005-0000-0000-0000BFC90000}"/>
    <cellStyle name="20% - Accent1 8 2 4 3 9" xfId="51830" xr:uid="{00000000-0005-0000-0000-0000C0C90000}"/>
    <cellStyle name="20% - Accent1 8 2 4 4" xfId="51831" xr:uid="{00000000-0005-0000-0000-0000C1C90000}"/>
    <cellStyle name="20% - Accent1 8 2 4 4 2" xfId="51832" xr:uid="{00000000-0005-0000-0000-0000C2C90000}"/>
    <cellStyle name="20% - Accent1 8 2 4 4 2 2" xfId="51833" xr:uid="{00000000-0005-0000-0000-0000C3C90000}"/>
    <cellStyle name="20% - Accent1 8 2 4 4 2 2 2" xfId="51834" xr:uid="{00000000-0005-0000-0000-0000C4C90000}"/>
    <cellStyle name="20% - Accent1 8 2 4 4 2 3" xfId="51835" xr:uid="{00000000-0005-0000-0000-0000C5C90000}"/>
    <cellStyle name="20% - Accent1 8 2 4 4 3" xfId="51836" xr:uid="{00000000-0005-0000-0000-0000C6C90000}"/>
    <cellStyle name="20% - Accent1 8 2 4 4 3 2" xfId="51837" xr:uid="{00000000-0005-0000-0000-0000C7C90000}"/>
    <cellStyle name="20% - Accent1 8 2 4 4 4" xfId="51838" xr:uid="{00000000-0005-0000-0000-0000C8C90000}"/>
    <cellStyle name="20% - Accent1 8 2 4 5" xfId="51839" xr:uid="{00000000-0005-0000-0000-0000C9C90000}"/>
    <cellStyle name="20% - Accent1 8 2 4 5 2" xfId="51840" xr:uid="{00000000-0005-0000-0000-0000CAC90000}"/>
    <cellStyle name="20% - Accent1 8 2 4 5 2 2" xfId="51841" xr:uid="{00000000-0005-0000-0000-0000CBC90000}"/>
    <cellStyle name="20% - Accent1 8 2 4 5 2 2 2" xfId="51842" xr:uid="{00000000-0005-0000-0000-0000CCC90000}"/>
    <cellStyle name="20% - Accent1 8 2 4 5 2 3" xfId="51843" xr:uid="{00000000-0005-0000-0000-0000CDC90000}"/>
    <cellStyle name="20% - Accent1 8 2 4 5 3" xfId="51844" xr:uid="{00000000-0005-0000-0000-0000CEC90000}"/>
    <cellStyle name="20% - Accent1 8 2 4 5 3 2" xfId="51845" xr:uid="{00000000-0005-0000-0000-0000CFC90000}"/>
    <cellStyle name="20% - Accent1 8 2 4 5 4" xfId="51846" xr:uid="{00000000-0005-0000-0000-0000D0C90000}"/>
    <cellStyle name="20% - Accent1 8 2 4 6" xfId="51847" xr:uid="{00000000-0005-0000-0000-0000D1C90000}"/>
    <cellStyle name="20% - Accent1 8 2 4 6 2" xfId="51848" xr:uid="{00000000-0005-0000-0000-0000D2C90000}"/>
    <cellStyle name="20% - Accent1 8 2 4 6 2 2" xfId="51849" xr:uid="{00000000-0005-0000-0000-0000D3C90000}"/>
    <cellStyle name="20% - Accent1 8 2 4 6 2 2 2" xfId="51850" xr:uid="{00000000-0005-0000-0000-0000D4C90000}"/>
    <cellStyle name="20% - Accent1 8 2 4 6 2 3" xfId="51851" xr:uid="{00000000-0005-0000-0000-0000D5C90000}"/>
    <cellStyle name="20% - Accent1 8 2 4 6 3" xfId="51852" xr:uid="{00000000-0005-0000-0000-0000D6C90000}"/>
    <cellStyle name="20% - Accent1 8 2 4 6 3 2" xfId="51853" xr:uid="{00000000-0005-0000-0000-0000D7C90000}"/>
    <cellStyle name="20% - Accent1 8 2 4 6 4" xfId="51854" xr:uid="{00000000-0005-0000-0000-0000D8C90000}"/>
    <cellStyle name="20% - Accent1 8 2 4 7" xfId="51855" xr:uid="{00000000-0005-0000-0000-0000D9C90000}"/>
    <cellStyle name="20% - Accent1 8 2 4 7 2" xfId="51856" xr:uid="{00000000-0005-0000-0000-0000DAC90000}"/>
    <cellStyle name="20% - Accent1 8 2 4 7 2 2" xfId="51857" xr:uid="{00000000-0005-0000-0000-0000DBC90000}"/>
    <cellStyle name="20% - Accent1 8 2 4 7 3" xfId="51858" xr:uid="{00000000-0005-0000-0000-0000DCC90000}"/>
    <cellStyle name="20% - Accent1 8 2 4 8" xfId="51859" xr:uid="{00000000-0005-0000-0000-0000DDC90000}"/>
    <cellStyle name="20% - Accent1 8 2 4 8 2" xfId="51860" xr:uid="{00000000-0005-0000-0000-0000DEC90000}"/>
    <cellStyle name="20% - Accent1 8 2 4 8 2 2" xfId="51861" xr:uid="{00000000-0005-0000-0000-0000DFC90000}"/>
    <cellStyle name="20% - Accent1 8 2 4 8 3" xfId="51862" xr:uid="{00000000-0005-0000-0000-0000E0C90000}"/>
    <cellStyle name="20% - Accent1 8 2 4 9" xfId="51863" xr:uid="{00000000-0005-0000-0000-0000E1C90000}"/>
    <cellStyle name="20% - Accent1 8 2 4 9 2" xfId="51864" xr:uid="{00000000-0005-0000-0000-0000E2C90000}"/>
    <cellStyle name="20% - Accent1 8 2 5" xfId="51865" xr:uid="{00000000-0005-0000-0000-0000E3C90000}"/>
    <cellStyle name="20% - Accent1 8 2 5 2" xfId="51866" xr:uid="{00000000-0005-0000-0000-0000E4C90000}"/>
    <cellStyle name="20% - Accent1 8 2 5 2 2" xfId="51867" xr:uid="{00000000-0005-0000-0000-0000E5C90000}"/>
    <cellStyle name="20% - Accent1 8 2 5 2 2 2" xfId="51868" xr:uid="{00000000-0005-0000-0000-0000E6C90000}"/>
    <cellStyle name="20% - Accent1 8 2 5 2 2 2 2" xfId="51869" xr:uid="{00000000-0005-0000-0000-0000E7C90000}"/>
    <cellStyle name="20% - Accent1 8 2 5 2 2 3" xfId="51870" xr:uid="{00000000-0005-0000-0000-0000E8C90000}"/>
    <cellStyle name="20% - Accent1 8 2 5 2 3" xfId="51871" xr:uid="{00000000-0005-0000-0000-0000E9C90000}"/>
    <cellStyle name="20% - Accent1 8 2 5 2 3 2" xfId="51872" xr:uid="{00000000-0005-0000-0000-0000EAC90000}"/>
    <cellStyle name="20% - Accent1 8 2 5 2 4" xfId="51873" xr:uid="{00000000-0005-0000-0000-0000EBC90000}"/>
    <cellStyle name="20% - Accent1 8 2 5 3" xfId="51874" xr:uid="{00000000-0005-0000-0000-0000ECC90000}"/>
    <cellStyle name="20% - Accent1 8 2 5 3 2" xfId="51875" xr:uid="{00000000-0005-0000-0000-0000EDC90000}"/>
    <cellStyle name="20% - Accent1 8 2 5 3 2 2" xfId="51876" xr:uid="{00000000-0005-0000-0000-0000EEC90000}"/>
    <cellStyle name="20% - Accent1 8 2 5 3 2 2 2" xfId="51877" xr:uid="{00000000-0005-0000-0000-0000EFC90000}"/>
    <cellStyle name="20% - Accent1 8 2 5 3 2 3" xfId="51878" xr:uid="{00000000-0005-0000-0000-0000F0C90000}"/>
    <cellStyle name="20% - Accent1 8 2 5 3 3" xfId="51879" xr:uid="{00000000-0005-0000-0000-0000F1C90000}"/>
    <cellStyle name="20% - Accent1 8 2 5 3 3 2" xfId="51880" xr:uid="{00000000-0005-0000-0000-0000F2C90000}"/>
    <cellStyle name="20% - Accent1 8 2 5 3 4" xfId="51881" xr:uid="{00000000-0005-0000-0000-0000F3C90000}"/>
    <cellStyle name="20% - Accent1 8 2 5 4" xfId="51882" xr:uid="{00000000-0005-0000-0000-0000F4C90000}"/>
    <cellStyle name="20% - Accent1 8 2 5 4 2" xfId="51883" xr:uid="{00000000-0005-0000-0000-0000F5C90000}"/>
    <cellStyle name="20% - Accent1 8 2 5 4 2 2" xfId="51884" xr:uid="{00000000-0005-0000-0000-0000F6C90000}"/>
    <cellStyle name="20% - Accent1 8 2 5 4 2 2 2" xfId="51885" xr:uid="{00000000-0005-0000-0000-0000F7C90000}"/>
    <cellStyle name="20% - Accent1 8 2 5 4 2 3" xfId="51886" xr:uid="{00000000-0005-0000-0000-0000F8C90000}"/>
    <cellStyle name="20% - Accent1 8 2 5 4 3" xfId="51887" xr:uid="{00000000-0005-0000-0000-0000F9C90000}"/>
    <cellStyle name="20% - Accent1 8 2 5 4 3 2" xfId="51888" xr:uid="{00000000-0005-0000-0000-0000FAC90000}"/>
    <cellStyle name="20% - Accent1 8 2 5 4 4" xfId="51889" xr:uid="{00000000-0005-0000-0000-0000FBC90000}"/>
    <cellStyle name="20% - Accent1 8 2 5 5" xfId="51890" xr:uid="{00000000-0005-0000-0000-0000FCC90000}"/>
    <cellStyle name="20% - Accent1 8 2 5 5 2" xfId="51891" xr:uid="{00000000-0005-0000-0000-0000FDC90000}"/>
    <cellStyle name="20% - Accent1 8 2 5 5 2 2" xfId="51892" xr:uid="{00000000-0005-0000-0000-0000FEC90000}"/>
    <cellStyle name="20% - Accent1 8 2 5 5 3" xfId="51893" xr:uid="{00000000-0005-0000-0000-0000FFC90000}"/>
    <cellStyle name="20% - Accent1 8 2 5 6" xfId="51894" xr:uid="{00000000-0005-0000-0000-000000CA0000}"/>
    <cellStyle name="20% - Accent1 8 2 5 6 2" xfId="51895" xr:uid="{00000000-0005-0000-0000-000001CA0000}"/>
    <cellStyle name="20% - Accent1 8 2 5 6 2 2" xfId="51896" xr:uid="{00000000-0005-0000-0000-000002CA0000}"/>
    <cellStyle name="20% - Accent1 8 2 5 6 3" xfId="51897" xr:uid="{00000000-0005-0000-0000-000003CA0000}"/>
    <cellStyle name="20% - Accent1 8 2 5 7" xfId="51898" xr:uid="{00000000-0005-0000-0000-000004CA0000}"/>
    <cellStyle name="20% - Accent1 8 2 5 7 2" xfId="51899" xr:uid="{00000000-0005-0000-0000-000005CA0000}"/>
    <cellStyle name="20% - Accent1 8 2 5 8" xfId="51900" xr:uid="{00000000-0005-0000-0000-000006CA0000}"/>
    <cellStyle name="20% - Accent1 8 2 5 8 2" xfId="51901" xr:uid="{00000000-0005-0000-0000-000007CA0000}"/>
    <cellStyle name="20% - Accent1 8 2 5 9" xfId="51902" xr:uid="{00000000-0005-0000-0000-000008CA0000}"/>
    <cellStyle name="20% - Accent1 8 2 6" xfId="51903" xr:uid="{00000000-0005-0000-0000-000009CA0000}"/>
    <cellStyle name="20% - Accent1 8 2 6 2" xfId="51904" xr:uid="{00000000-0005-0000-0000-00000ACA0000}"/>
    <cellStyle name="20% - Accent1 8 2 6 2 2" xfId="51905" xr:uid="{00000000-0005-0000-0000-00000BCA0000}"/>
    <cellStyle name="20% - Accent1 8 2 6 2 2 2" xfId="51906" xr:uid="{00000000-0005-0000-0000-00000CCA0000}"/>
    <cellStyle name="20% - Accent1 8 2 6 2 2 2 2" xfId="51907" xr:uid="{00000000-0005-0000-0000-00000DCA0000}"/>
    <cellStyle name="20% - Accent1 8 2 6 2 2 3" xfId="51908" xr:uid="{00000000-0005-0000-0000-00000ECA0000}"/>
    <cellStyle name="20% - Accent1 8 2 6 2 3" xfId="51909" xr:uid="{00000000-0005-0000-0000-00000FCA0000}"/>
    <cellStyle name="20% - Accent1 8 2 6 2 3 2" xfId="51910" xr:uid="{00000000-0005-0000-0000-000010CA0000}"/>
    <cellStyle name="20% - Accent1 8 2 6 2 4" xfId="51911" xr:uid="{00000000-0005-0000-0000-000011CA0000}"/>
    <cellStyle name="20% - Accent1 8 2 6 3" xfId="51912" xr:uid="{00000000-0005-0000-0000-000012CA0000}"/>
    <cellStyle name="20% - Accent1 8 2 6 3 2" xfId="51913" xr:uid="{00000000-0005-0000-0000-000013CA0000}"/>
    <cellStyle name="20% - Accent1 8 2 6 3 2 2" xfId="51914" xr:uid="{00000000-0005-0000-0000-000014CA0000}"/>
    <cellStyle name="20% - Accent1 8 2 6 3 2 2 2" xfId="51915" xr:uid="{00000000-0005-0000-0000-000015CA0000}"/>
    <cellStyle name="20% - Accent1 8 2 6 3 2 3" xfId="51916" xr:uid="{00000000-0005-0000-0000-000016CA0000}"/>
    <cellStyle name="20% - Accent1 8 2 6 3 3" xfId="51917" xr:uid="{00000000-0005-0000-0000-000017CA0000}"/>
    <cellStyle name="20% - Accent1 8 2 6 3 3 2" xfId="51918" xr:uid="{00000000-0005-0000-0000-000018CA0000}"/>
    <cellStyle name="20% - Accent1 8 2 6 3 4" xfId="51919" xr:uid="{00000000-0005-0000-0000-000019CA0000}"/>
    <cellStyle name="20% - Accent1 8 2 6 4" xfId="51920" xr:uid="{00000000-0005-0000-0000-00001ACA0000}"/>
    <cellStyle name="20% - Accent1 8 2 6 4 2" xfId="51921" xr:uid="{00000000-0005-0000-0000-00001BCA0000}"/>
    <cellStyle name="20% - Accent1 8 2 6 4 2 2" xfId="51922" xr:uid="{00000000-0005-0000-0000-00001CCA0000}"/>
    <cellStyle name="20% - Accent1 8 2 6 4 2 2 2" xfId="51923" xr:uid="{00000000-0005-0000-0000-00001DCA0000}"/>
    <cellStyle name="20% - Accent1 8 2 6 4 2 3" xfId="51924" xr:uid="{00000000-0005-0000-0000-00001ECA0000}"/>
    <cellStyle name="20% - Accent1 8 2 6 4 3" xfId="51925" xr:uid="{00000000-0005-0000-0000-00001FCA0000}"/>
    <cellStyle name="20% - Accent1 8 2 6 4 3 2" xfId="51926" xr:uid="{00000000-0005-0000-0000-000020CA0000}"/>
    <cellStyle name="20% - Accent1 8 2 6 4 4" xfId="51927" xr:uid="{00000000-0005-0000-0000-000021CA0000}"/>
    <cellStyle name="20% - Accent1 8 2 6 5" xfId="51928" xr:uid="{00000000-0005-0000-0000-000022CA0000}"/>
    <cellStyle name="20% - Accent1 8 2 6 5 2" xfId="51929" xr:uid="{00000000-0005-0000-0000-000023CA0000}"/>
    <cellStyle name="20% - Accent1 8 2 6 5 2 2" xfId="51930" xr:uid="{00000000-0005-0000-0000-000024CA0000}"/>
    <cellStyle name="20% - Accent1 8 2 6 5 3" xfId="51931" xr:uid="{00000000-0005-0000-0000-000025CA0000}"/>
    <cellStyle name="20% - Accent1 8 2 6 6" xfId="51932" xr:uid="{00000000-0005-0000-0000-000026CA0000}"/>
    <cellStyle name="20% - Accent1 8 2 6 6 2" xfId="51933" xr:uid="{00000000-0005-0000-0000-000027CA0000}"/>
    <cellStyle name="20% - Accent1 8 2 6 6 2 2" xfId="51934" xr:uid="{00000000-0005-0000-0000-000028CA0000}"/>
    <cellStyle name="20% - Accent1 8 2 6 6 3" xfId="51935" xr:uid="{00000000-0005-0000-0000-000029CA0000}"/>
    <cellStyle name="20% - Accent1 8 2 6 7" xfId="51936" xr:uid="{00000000-0005-0000-0000-00002ACA0000}"/>
    <cellStyle name="20% - Accent1 8 2 6 7 2" xfId="51937" xr:uid="{00000000-0005-0000-0000-00002BCA0000}"/>
    <cellStyle name="20% - Accent1 8 2 6 8" xfId="51938" xr:uid="{00000000-0005-0000-0000-00002CCA0000}"/>
    <cellStyle name="20% - Accent1 8 2 6 8 2" xfId="51939" xr:uid="{00000000-0005-0000-0000-00002DCA0000}"/>
    <cellStyle name="20% - Accent1 8 2 6 9" xfId="51940" xr:uid="{00000000-0005-0000-0000-00002ECA0000}"/>
    <cellStyle name="20% - Accent1 8 2 7" xfId="51941" xr:uid="{00000000-0005-0000-0000-00002FCA0000}"/>
    <cellStyle name="20% - Accent1 8 2 7 2" xfId="51942" xr:uid="{00000000-0005-0000-0000-000030CA0000}"/>
    <cellStyle name="20% - Accent1 8 2 7 2 2" xfId="51943" xr:uid="{00000000-0005-0000-0000-000031CA0000}"/>
    <cellStyle name="20% - Accent1 8 2 7 2 2 2" xfId="51944" xr:uid="{00000000-0005-0000-0000-000032CA0000}"/>
    <cellStyle name="20% - Accent1 8 2 7 2 3" xfId="51945" xr:uid="{00000000-0005-0000-0000-000033CA0000}"/>
    <cellStyle name="20% - Accent1 8 2 7 3" xfId="51946" xr:uid="{00000000-0005-0000-0000-000034CA0000}"/>
    <cellStyle name="20% - Accent1 8 2 7 3 2" xfId="51947" xr:uid="{00000000-0005-0000-0000-000035CA0000}"/>
    <cellStyle name="20% - Accent1 8 2 7 4" xfId="51948" xr:uid="{00000000-0005-0000-0000-000036CA0000}"/>
    <cellStyle name="20% - Accent1 8 2 8" xfId="51949" xr:uid="{00000000-0005-0000-0000-000037CA0000}"/>
    <cellStyle name="20% - Accent1 8 2 8 2" xfId="51950" xr:uid="{00000000-0005-0000-0000-000038CA0000}"/>
    <cellStyle name="20% - Accent1 8 2 8 2 2" xfId="51951" xr:uid="{00000000-0005-0000-0000-000039CA0000}"/>
    <cellStyle name="20% - Accent1 8 2 8 2 2 2" xfId="51952" xr:uid="{00000000-0005-0000-0000-00003ACA0000}"/>
    <cellStyle name="20% - Accent1 8 2 8 2 3" xfId="51953" xr:uid="{00000000-0005-0000-0000-00003BCA0000}"/>
    <cellStyle name="20% - Accent1 8 2 8 3" xfId="51954" xr:uid="{00000000-0005-0000-0000-00003CCA0000}"/>
    <cellStyle name="20% - Accent1 8 2 8 3 2" xfId="51955" xr:uid="{00000000-0005-0000-0000-00003DCA0000}"/>
    <cellStyle name="20% - Accent1 8 2 8 4" xfId="51956" xr:uid="{00000000-0005-0000-0000-00003ECA0000}"/>
    <cellStyle name="20% - Accent1 8 2 9" xfId="51957" xr:uid="{00000000-0005-0000-0000-00003FCA0000}"/>
    <cellStyle name="20% - Accent1 8 2 9 2" xfId="51958" xr:uid="{00000000-0005-0000-0000-000040CA0000}"/>
    <cellStyle name="20% - Accent1 8 2 9 2 2" xfId="51959" xr:uid="{00000000-0005-0000-0000-000041CA0000}"/>
    <cellStyle name="20% - Accent1 8 2 9 2 2 2" xfId="51960" xr:uid="{00000000-0005-0000-0000-000042CA0000}"/>
    <cellStyle name="20% - Accent1 8 2 9 2 3" xfId="51961" xr:uid="{00000000-0005-0000-0000-000043CA0000}"/>
    <cellStyle name="20% - Accent1 8 2 9 3" xfId="51962" xr:uid="{00000000-0005-0000-0000-000044CA0000}"/>
    <cellStyle name="20% - Accent1 8 2 9 3 2" xfId="51963" xr:uid="{00000000-0005-0000-0000-000045CA0000}"/>
    <cellStyle name="20% - Accent1 8 2 9 4" xfId="51964" xr:uid="{00000000-0005-0000-0000-000046CA0000}"/>
    <cellStyle name="20% - Accent1 8 3" xfId="51965" xr:uid="{00000000-0005-0000-0000-000047CA0000}"/>
    <cellStyle name="20% - Accent1 8 3 10" xfId="51966" xr:uid="{00000000-0005-0000-0000-000048CA0000}"/>
    <cellStyle name="20% - Accent1 8 3 10 2" xfId="51967" xr:uid="{00000000-0005-0000-0000-000049CA0000}"/>
    <cellStyle name="20% - Accent1 8 3 11" xfId="51968" xr:uid="{00000000-0005-0000-0000-00004ACA0000}"/>
    <cellStyle name="20% - Accent1 8 3 2" xfId="51969" xr:uid="{00000000-0005-0000-0000-00004BCA0000}"/>
    <cellStyle name="20% - Accent1 8 3 2 2" xfId="51970" xr:uid="{00000000-0005-0000-0000-00004CCA0000}"/>
    <cellStyle name="20% - Accent1 8 3 2 2 2" xfId="51971" xr:uid="{00000000-0005-0000-0000-00004DCA0000}"/>
    <cellStyle name="20% - Accent1 8 3 2 2 2 2" xfId="51972" xr:uid="{00000000-0005-0000-0000-00004ECA0000}"/>
    <cellStyle name="20% - Accent1 8 3 2 2 2 2 2" xfId="51973" xr:uid="{00000000-0005-0000-0000-00004FCA0000}"/>
    <cellStyle name="20% - Accent1 8 3 2 2 2 3" xfId="51974" xr:uid="{00000000-0005-0000-0000-000050CA0000}"/>
    <cellStyle name="20% - Accent1 8 3 2 2 3" xfId="51975" xr:uid="{00000000-0005-0000-0000-000051CA0000}"/>
    <cellStyle name="20% - Accent1 8 3 2 2 3 2" xfId="51976" xr:uid="{00000000-0005-0000-0000-000052CA0000}"/>
    <cellStyle name="20% - Accent1 8 3 2 2 4" xfId="51977" xr:uid="{00000000-0005-0000-0000-000053CA0000}"/>
    <cellStyle name="20% - Accent1 8 3 2 3" xfId="51978" xr:uid="{00000000-0005-0000-0000-000054CA0000}"/>
    <cellStyle name="20% - Accent1 8 3 2 3 2" xfId="51979" xr:uid="{00000000-0005-0000-0000-000055CA0000}"/>
    <cellStyle name="20% - Accent1 8 3 2 3 2 2" xfId="51980" xr:uid="{00000000-0005-0000-0000-000056CA0000}"/>
    <cellStyle name="20% - Accent1 8 3 2 3 2 2 2" xfId="51981" xr:uid="{00000000-0005-0000-0000-000057CA0000}"/>
    <cellStyle name="20% - Accent1 8 3 2 3 2 3" xfId="51982" xr:uid="{00000000-0005-0000-0000-000058CA0000}"/>
    <cellStyle name="20% - Accent1 8 3 2 3 3" xfId="51983" xr:uid="{00000000-0005-0000-0000-000059CA0000}"/>
    <cellStyle name="20% - Accent1 8 3 2 3 3 2" xfId="51984" xr:uid="{00000000-0005-0000-0000-00005ACA0000}"/>
    <cellStyle name="20% - Accent1 8 3 2 3 4" xfId="51985" xr:uid="{00000000-0005-0000-0000-00005BCA0000}"/>
    <cellStyle name="20% - Accent1 8 3 2 4" xfId="51986" xr:uid="{00000000-0005-0000-0000-00005CCA0000}"/>
    <cellStyle name="20% - Accent1 8 3 2 4 2" xfId="51987" xr:uid="{00000000-0005-0000-0000-00005DCA0000}"/>
    <cellStyle name="20% - Accent1 8 3 2 4 2 2" xfId="51988" xr:uid="{00000000-0005-0000-0000-00005ECA0000}"/>
    <cellStyle name="20% - Accent1 8 3 2 4 2 2 2" xfId="51989" xr:uid="{00000000-0005-0000-0000-00005FCA0000}"/>
    <cellStyle name="20% - Accent1 8 3 2 4 2 3" xfId="51990" xr:uid="{00000000-0005-0000-0000-000060CA0000}"/>
    <cellStyle name="20% - Accent1 8 3 2 4 3" xfId="51991" xr:uid="{00000000-0005-0000-0000-000061CA0000}"/>
    <cellStyle name="20% - Accent1 8 3 2 4 3 2" xfId="51992" xr:uid="{00000000-0005-0000-0000-000062CA0000}"/>
    <cellStyle name="20% - Accent1 8 3 2 4 4" xfId="51993" xr:uid="{00000000-0005-0000-0000-000063CA0000}"/>
    <cellStyle name="20% - Accent1 8 3 2 5" xfId="51994" xr:uid="{00000000-0005-0000-0000-000064CA0000}"/>
    <cellStyle name="20% - Accent1 8 3 2 5 2" xfId="51995" xr:uid="{00000000-0005-0000-0000-000065CA0000}"/>
    <cellStyle name="20% - Accent1 8 3 2 5 2 2" xfId="51996" xr:uid="{00000000-0005-0000-0000-000066CA0000}"/>
    <cellStyle name="20% - Accent1 8 3 2 5 3" xfId="51997" xr:uid="{00000000-0005-0000-0000-000067CA0000}"/>
    <cellStyle name="20% - Accent1 8 3 2 6" xfId="51998" xr:uid="{00000000-0005-0000-0000-000068CA0000}"/>
    <cellStyle name="20% - Accent1 8 3 2 6 2" xfId="51999" xr:uid="{00000000-0005-0000-0000-000069CA0000}"/>
    <cellStyle name="20% - Accent1 8 3 2 6 2 2" xfId="52000" xr:uid="{00000000-0005-0000-0000-00006ACA0000}"/>
    <cellStyle name="20% - Accent1 8 3 2 6 3" xfId="52001" xr:uid="{00000000-0005-0000-0000-00006BCA0000}"/>
    <cellStyle name="20% - Accent1 8 3 2 7" xfId="52002" xr:uid="{00000000-0005-0000-0000-00006CCA0000}"/>
    <cellStyle name="20% - Accent1 8 3 2 7 2" xfId="52003" xr:uid="{00000000-0005-0000-0000-00006DCA0000}"/>
    <cellStyle name="20% - Accent1 8 3 2 8" xfId="52004" xr:uid="{00000000-0005-0000-0000-00006ECA0000}"/>
    <cellStyle name="20% - Accent1 8 3 2 8 2" xfId="52005" xr:uid="{00000000-0005-0000-0000-00006FCA0000}"/>
    <cellStyle name="20% - Accent1 8 3 2 9" xfId="52006" xr:uid="{00000000-0005-0000-0000-000070CA0000}"/>
    <cellStyle name="20% - Accent1 8 3 3" xfId="52007" xr:uid="{00000000-0005-0000-0000-000071CA0000}"/>
    <cellStyle name="20% - Accent1 8 3 3 2" xfId="52008" xr:uid="{00000000-0005-0000-0000-000072CA0000}"/>
    <cellStyle name="20% - Accent1 8 3 3 2 2" xfId="52009" xr:uid="{00000000-0005-0000-0000-000073CA0000}"/>
    <cellStyle name="20% - Accent1 8 3 3 2 2 2" xfId="52010" xr:uid="{00000000-0005-0000-0000-000074CA0000}"/>
    <cellStyle name="20% - Accent1 8 3 3 2 2 2 2" xfId="52011" xr:uid="{00000000-0005-0000-0000-000075CA0000}"/>
    <cellStyle name="20% - Accent1 8 3 3 2 2 3" xfId="52012" xr:uid="{00000000-0005-0000-0000-000076CA0000}"/>
    <cellStyle name="20% - Accent1 8 3 3 2 3" xfId="52013" xr:uid="{00000000-0005-0000-0000-000077CA0000}"/>
    <cellStyle name="20% - Accent1 8 3 3 2 3 2" xfId="52014" xr:uid="{00000000-0005-0000-0000-000078CA0000}"/>
    <cellStyle name="20% - Accent1 8 3 3 2 4" xfId="52015" xr:uid="{00000000-0005-0000-0000-000079CA0000}"/>
    <cellStyle name="20% - Accent1 8 3 3 3" xfId="52016" xr:uid="{00000000-0005-0000-0000-00007ACA0000}"/>
    <cellStyle name="20% - Accent1 8 3 3 3 2" xfId="52017" xr:uid="{00000000-0005-0000-0000-00007BCA0000}"/>
    <cellStyle name="20% - Accent1 8 3 3 3 2 2" xfId="52018" xr:uid="{00000000-0005-0000-0000-00007CCA0000}"/>
    <cellStyle name="20% - Accent1 8 3 3 3 2 2 2" xfId="52019" xr:uid="{00000000-0005-0000-0000-00007DCA0000}"/>
    <cellStyle name="20% - Accent1 8 3 3 3 2 3" xfId="52020" xr:uid="{00000000-0005-0000-0000-00007ECA0000}"/>
    <cellStyle name="20% - Accent1 8 3 3 3 3" xfId="52021" xr:uid="{00000000-0005-0000-0000-00007FCA0000}"/>
    <cellStyle name="20% - Accent1 8 3 3 3 3 2" xfId="52022" xr:uid="{00000000-0005-0000-0000-000080CA0000}"/>
    <cellStyle name="20% - Accent1 8 3 3 3 4" xfId="52023" xr:uid="{00000000-0005-0000-0000-000081CA0000}"/>
    <cellStyle name="20% - Accent1 8 3 3 4" xfId="52024" xr:uid="{00000000-0005-0000-0000-000082CA0000}"/>
    <cellStyle name="20% - Accent1 8 3 3 4 2" xfId="52025" xr:uid="{00000000-0005-0000-0000-000083CA0000}"/>
    <cellStyle name="20% - Accent1 8 3 3 4 2 2" xfId="52026" xr:uid="{00000000-0005-0000-0000-000084CA0000}"/>
    <cellStyle name="20% - Accent1 8 3 3 4 2 2 2" xfId="52027" xr:uid="{00000000-0005-0000-0000-000085CA0000}"/>
    <cellStyle name="20% - Accent1 8 3 3 4 2 3" xfId="52028" xr:uid="{00000000-0005-0000-0000-000086CA0000}"/>
    <cellStyle name="20% - Accent1 8 3 3 4 3" xfId="52029" xr:uid="{00000000-0005-0000-0000-000087CA0000}"/>
    <cellStyle name="20% - Accent1 8 3 3 4 3 2" xfId="52030" xr:uid="{00000000-0005-0000-0000-000088CA0000}"/>
    <cellStyle name="20% - Accent1 8 3 3 4 4" xfId="52031" xr:uid="{00000000-0005-0000-0000-000089CA0000}"/>
    <cellStyle name="20% - Accent1 8 3 3 5" xfId="52032" xr:uid="{00000000-0005-0000-0000-00008ACA0000}"/>
    <cellStyle name="20% - Accent1 8 3 3 5 2" xfId="52033" xr:uid="{00000000-0005-0000-0000-00008BCA0000}"/>
    <cellStyle name="20% - Accent1 8 3 3 5 2 2" xfId="52034" xr:uid="{00000000-0005-0000-0000-00008CCA0000}"/>
    <cellStyle name="20% - Accent1 8 3 3 5 3" xfId="52035" xr:uid="{00000000-0005-0000-0000-00008DCA0000}"/>
    <cellStyle name="20% - Accent1 8 3 3 6" xfId="52036" xr:uid="{00000000-0005-0000-0000-00008ECA0000}"/>
    <cellStyle name="20% - Accent1 8 3 3 6 2" xfId="52037" xr:uid="{00000000-0005-0000-0000-00008FCA0000}"/>
    <cellStyle name="20% - Accent1 8 3 3 6 2 2" xfId="52038" xr:uid="{00000000-0005-0000-0000-000090CA0000}"/>
    <cellStyle name="20% - Accent1 8 3 3 6 3" xfId="52039" xr:uid="{00000000-0005-0000-0000-000091CA0000}"/>
    <cellStyle name="20% - Accent1 8 3 3 7" xfId="52040" xr:uid="{00000000-0005-0000-0000-000092CA0000}"/>
    <cellStyle name="20% - Accent1 8 3 3 7 2" xfId="52041" xr:uid="{00000000-0005-0000-0000-000093CA0000}"/>
    <cellStyle name="20% - Accent1 8 3 3 8" xfId="52042" xr:uid="{00000000-0005-0000-0000-000094CA0000}"/>
    <cellStyle name="20% - Accent1 8 3 3 8 2" xfId="52043" xr:uid="{00000000-0005-0000-0000-000095CA0000}"/>
    <cellStyle name="20% - Accent1 8 3 3 9" xfId="52044" xr:uid="{00000000-0005-0000-0000-000096CA0000}"/>
    <cellStyle name="20% - Accent1 8 3 4" xfId="52045" xr:uid="{00000000-0005-0000-0000-000097CA0000}"/>
    <cellStyle name="20% - Accent1 8 3 4 2" xfId="52046" xr:uid="{00000000-0005-0000-0000-000098CA0000}"/>
    <cellStyle name="20% - Accent1 8 3 4 2 2" xfId="52047" xr:uid="{00000000-0005-0000-0000-000099CA0000}"/>
    <cellStyle name="20% - Accent1 8 3 4 2 2 2" xfId="52048" xr:uid="{00000000-0005-0000-0000-00009ACA0000}"/>
    <cellStyle name="20% - Accent1 8 3 4 2 3" xfId="52049" xr:uid="{00000000-0005-0000-0000-00009BCA0000}"/>
    <cellStyle name="20% - Accent1 8 3 4 3" xfId="52050" xr:uid="{00000000-0005-0000-0000-00009CCA0000}"/>
    <cellStyle name="20% - Accent1 8 3 4 3 2" xfId="52051" xr:uid="{00000000-0005-0000-0000-00009DCA0000}"/>
    <cellStyle name="20% - Accent1 8 3 4 4" xfId="52052" xr:uid="{00000000-0005-0000-0000-00009ECA0000}"/>
    <cellStyle name="20% - Accent1 8 3 5" xfId="52053" xr:uid="{00000000-0005-0000-0000-00009FCA0000}"/>
    <cellStyle name="20% - Accent1 8 3 5 2" xfId="52054" xr:uid="{00000000-0005-0000-0000-0000A0CA0000}"/>
    <cellStyle name="20% - Accent1 8 3 5 2 2" xfId="52055" xr:uid="{00000000-0005-0000-0000-0000A1CA0000}"/>
    <cellStyle name="20% - Accent1 8 3 5 2 2 2" xfId="52056" xr:uid="{00000000-0005-0000-0000-0000A2CA0000}"/>
    <cellStyle name="20% - Accent1 8 3 5 2 3" xfId="52057" xr:uid="{00000000-0005-0000-0000-0000A3CA0000}"/>
    <cellStyle name="20% - Accent1 8 3 5 3" xfId="52058" xr:uid="{00000000-0005-0000-0000-0000A4CA0000}"/>
    <cellStyle name="20% - Accent1 8 3 5 3 2" xfId="52059" xr:uid="{00000000-0005-0000-0000-0000A5CA0000}"/>
    <cellStyle name="20% - Accent1 8 3 5 4" xfId="52060" xr:uid="{00000000-0005-0000-0000-0000A6CA0000}"/>
    <cellStyle name="20% - Accent1 8 3 6" xfId="52061" xr:uid="{00000000-0005-0000-0000-0000A7CA0000}"/>
    <cellStyle name="20% - Accent1 8 3 6 2" xfId="52062" xr:uid="{00000000-0005-0000-0000-0000A8CA0000}"/>
    <cellStyle name="20% - Accent1 8 3 6 2 2" xfId="52063" xr:uid="{00000000-0005-0000-0000-0000A9CA0000}"/>
    <cellStyle name="20% - Accent1 8 3 6 2 2 2" xfId="52064" xr:uid="{00000000-0005-0000-0000-0000AACA0000}"/>
    <cellStyle name="20% - Accent1 8 3 6 2 3" xfId="52065" xr:uid="{00000000-0005-0000-0000-0000ABCA0000}"/>
    <cellStyle name="20% - Accent1 8 3 6 3" xfId="52066" xr:uid="{00000000-0005-0000-0000-0000ACCA0000}"/>
    <cellStyle name="20% - Accent1 8 3 6 3 2" xfId="52067" xr:uid="{00000000-0005-0000-0000-0000ADCA0000}"/>
    <cellStyle name="20% - Accent1 8 3 6 4" xfId="52068" xr:uid="{00000000-0005-0000-0000-0000AECA0000}"/>
    <cellStyle name="20% - Accent1 8 3 7" xfId="52069" xr:uid="{00000000-0005-0000-0000-0000AFCA0000}"/>
    <cellStyle name="20% - Accent1 8 3 7 2" xfId="52070" xr:uid="{00000000-0005-0000-0000-0000B0CA0000}"/>
    <cellStyle name="20% - Accent1 8 3 7 2 2" xfId="52071" xr:uid="{00000000-0005-0000-0000-0000B1CA0000}"/>
    <cellStyle name="20% - Accent1 8 3 7 3" xfId="52072" xr:uid="{00000000-0005-0000-0000-0000B2CA0000}"/>
    <cellStyle name="20% - Accent1 8 3 8" xfId="52073" xr:uid="{00000000-0005-0000-0000-0000B3CA0000}"/>
    <cellStyle name="20% - Accent1 8 3 8 2" xfId="52074" xr:uid="{00000000-0005-0000-0000-0000B4CA0000}"/>
    <cellStyle name="20% - Accent1 8 3 8 2 2" xfId="52075" xr:uid="{00000000-0005-0000-0000-0000B5CA0000}"/>
    <cellStyle name="20% - Accent1 8 3 8 3" xfId="52076" xr:uid="{00000000-0005-0000-0000-0000B6CA0000}"/>
    <cellStyle name="20% - Accent1 8 3 9" xfId="52077" xr:uid="{00000000-0005-0000-0000-0000B7CA0000}"/>
    <cellStyle name="20% - Accent1 8 3 9 2" xfId="52078" xr:uid="{00000000-0005-0000-0000-0000B8CA0000}"/>
    <cellStyle name="20% - Accent1 8 4" xfId="52079" xr:uid="{00000000-0005-0000-0000-0000B9CA0000}"/>
    <cellStyle name="20% - Accent1 8 4 10" xfId="52080" xr:uid="{00000000-0005-0000-0000-0000BACA0000}"/>
    <cellStyle name="20% - Accent1 8 4 10 2" xfId="52081" xr:uid="{00000000-0005-0000-0000-0000BBCA0000}"/>
    <cellStyle name="20% - Accent1 8 4 11" xfId="52082" xr:uid="{00000000-0005-0000-0000-0000BCCA0000}"/>
    <cellStyle name="20% - Accent1 8 4 2" xfId="52083" xr:uid="{00000000-0005-0000-0000-0000BDCA0000}"/>
    <cellStyle name="20% - Accent1 8 4 2 2" xfId="52084" xr:uid="{00000000-0005-0000-0000-0000BECA0000}"/>
    <cellStyle name="20% - Accent1 8 4 2 2 2" xfId="52085" xr:uid="{00000000-0005-0000-0000-0000BFCA0000}"/>
    <cellStyle name="20% - Accent1 8 4 2 2 2 2" xfId="52086" xr:uid="{00000000-0005-0000-0000-0000C0CA0000}"/>
    <cellStyle name="20% - Accent1 8 4 2 2 2 2 2" xfId="52087" xr:uid="{00000000-0005-0000-0000-0000C1CA0000}"/>
    <cellStyle name="20% - Accent1 8 4 2 2 2 3" xfId="52088" xr:uid="{00000000-0005-0000-0000-0000C2CA0000}"/>
    <cellStyle name="20% - Accent1 8 4 2 2 3" xfId="52089" xr:uid="{00000000-0005-0000-0000-0000C3CA0000}"/>
    <cellStyle name="20% - Accent1 8 4 2 2 3 2" xfId="52090" xr:uid="{00000000-0005-0000-0000-0000C4CA0000}"/>
    <cellStyle name="20% - Accent1 8 4 2 2 4" xfId="52091" xr:uid="{00000000-0005-0000-0000-0000C5CA0000}"/>
    <cellStyle name="20% - Accent1 8 4 2 3" xfId="52092" xr:uid="{00000000-0005-0000-0000-0000C6CA0000}"/>
    <cellStyle name="20% - Accent1 8 4 2 3 2" xfId="52093" xr:uid="{00000000-0005-0000-0000-0000C7CA0000}"/>
    <cellStyle name="20% - Accent1 8 4 2 3 2 2" xfId="52094" xr:uid="{00000000-0005-0000-0000-0000C8CA0000}"/>
    <cellStyle name="20% - Accent1 8 4 2 3 2 2 2" xfId="52095" xr:uid="{00000000-0005-0000-0000-0000C9CA0000}"/>
    <cellStyle name="20% - Accent1 8 4 2 3 2 3" xfId="52096" xr:uid="{00000000-0005-0000-0000-0000CACA0000}"/>
    <cellStyle name="20% - Accent1 8 4 2 3 3" xfId="52097" xr:uid="{00000000-0005-0000-0000-0000CBCA0000}"/>
    <cellStyle name="20% - Accent1 8 4 2 3 3 2" xfId="52098" xr:uid="{00000000-0005-0000-0000-0000CCCA0000}"/>
    <cellStyle name="20% - Accent1 8 4 2 3 4" xfId="52099" xr:uid="{00000000-0005-0000-0000-0000CDCA0000}"/>
    <cellStyle name="20% - Accent1 8 4 2 4" xfId="52100" xr:uid="{00000000-0005-0000-0000-0000CECA0000}"/>
    <cellStyle name="20% - Accent1 8 4 2 4 2" xfId="52101" xr:uid="{00000000-0005-0000-0000-0000CFCA0000}"/>
    <cellStyle name="20% - Accent1 8 4 2 4 2 2" xfId="52102" xr:uid="{00000000-0005-0000-0000-0000D0CA0000}"/>
    <cellStyle name="20% - Accent1 8 4 2 4 2 2 2" xfId="52103" xr:uid="{00000000-0005-0000-0000-0000D1CA0000}"/>
    <cellStyle name="20% - Accent1 8 4 2 4 2 3" xfId="52104" xr:uid="{00000000-0005-0000-0000-0000D2CA0000}"/>
    <cellStyle name="20% - Accent1 8 4 2 4 3" xfId="52105" xr:uid="{00000000-0005-0000-0000-0000D3CA0000}"/>
    <cellStyle name="20% - Accent1 8 4 2 4 3 2" xfId="52106" xr:uid="{00000000-0005-0000-0000-0000D4CA0000}"/>
    <cellStyle name="20% - Accent1 8 4 2 4 4" xfId="52107" xr:uid="{00000000-0005-0000-0000-0000D5CA0000}"/>
    <cellStyle name="20% - Accent1 8 4 2 5" xfId="52108" xr:uid="{00000000-0005-0000-0000-0000D6CA0000}"/>
    <cellStyle name="20% - Accent1 8 4 2 5 2" xfId="52109" xr:uid="{00000000-0005-0000-0000-0000D7CA0000}"/>
    <cellStyle name="20% - Accent1 8 4 2 5 2 2" xfId="52110" xr:uid="{00000000-0005-0000-0000-0000D8CA0000}"/>
    <cellStyle name="20% - Accent1 8 4 2 5 3" xfId="52111" xr:uid="{00000000-0005-0000-0000-0000D9CA0000}"/>
    <cellStyle name="20% - Accent1 8 4 2 6" xfId="52112" xr:uid="{00000000-0005-0000-0000-0000DACA0000}"/>
    <cellStyle name="20% - Accent1 8 4 2 6 2" xfId="52113" xr:uid="{00000000-0005-0000-0000-0000DBCA0000}"/>
    <cellStyle name="20% - Accent1 8 4 2 6 2 2" xfId="52114" xr:uid="{00000000-0005-0000-0000-0000DCCA0000}"/>
    <cellStyle name="20% - Accent1 8 4 2 6 3" xfId="52115" xr:uid="{00000000-0005-0000-0000-0000DDCA0000}"/>
    <cellStyle name="20% - Accent1 8 4 2 7" xfId="52116" xr:uid="{00000000-0005-0000-0000-0000DECA0000}"/>
    <cellStyle name="20% - Accent1 8 4 2 7 2" xfId="52117" xr:uid="{00000000-0005-0000-0000-0000DFCA0000}"/>
    <cellStyle name="20% - Accent1 8 4 2 8" xfId="52118" xr:uid="{00000000-0005-0000-0000-0000E0CA0000}"/>
    <cellStyle name="20% - Accent1 8 4 2 8 2" xfId="52119" xr:uid="{00000000-0005-0000-0000-0000E1CA0000}"/>
    <cellStyle name="20% - Accent1 8 4 2 9" xfId="52120" xr:uid="{00000000-0005-0000-0000-0000E2CA0000}"/>
    <cellStyle name="20% - Accent1 8 4 3" xfId="52121" xr:uid="{00000000-0005-0000-0000-0000E3CA0000}"/>
    <cellStyle name="20% - Accent1 8 4 3 2" xfId="52122" xr:uid="{00000000-0005-0000-0000-0000E4CA0000}"/>
    <cellStyle name="20% - Accent1 8 4 3 2 2" xfId="52123" xr:uid="{00000000-0005-0000-0000-0000E5CA0000}"/>
    <cellStyle name="20% - Accent1 8 4 3 2 2 2" xfId="52124" xr:uid="{00000000-0005-0000-0000-0000E6CA0000}"/>
    <cellStyle name="20% - Accent1 8 4 3 2 2 2 2" xfId="52125" xr:uid="{00000000-0005-0000-0000-0000E7CA0000}"/>
    <cellStyle name="20% - Accent1 8 4 3 2 2 3" xfId="52126" xr:uid="{00000000-0005-0000-0000-0000E8CA0000}"/>
    <cellStyle name="20% - Accent1 8 4 3 2 3" xfId="52127" xr:uid="{00000000-0005-0000-0000-0000E9CA0000}"/>
    <cellStyle name="20% - Accent1 8 4 3 2 3 2" xfId="52128" xr:uid="{00000000-0005-0000-0000-0000EACA0000}"/>
    <cellStyle name="20% - Accent1 8 4 3 2 4" xfId="52129" xr:uid="{00000000-0005-0000-0000-0000EBCA0000}"/>
    <cellStyle name="20% - Accent1 8 4 3 3" xfId="52130" xr:uid="{00000000-0005-0000-0000-0000ECCA0000}"/>
    <cellStyle name="20% - Accent1 8 4 3 3 2" xfId="52131" xr:uid="{00000000-0005-0000-0000-0000EDCA0000}"/>
    <cellStyle name="20% - Accent1 8 4 3 3 2 2" xfId="52132" xr:uid="{00000000-0005-0000-0000-0000EECA0000}"/>
    <cellStyle name="20% - Accent1 8 4 3 3 2 2 2" xfId="52133" xr:uid="{00000000-0005-0000-0000-0000EFCA0000}"/>
    <cellStyle name="20% - Accent1 8 4 3 3 2 3" xfId="52134" xr:uid="{00000000-0005-0000-0000-0000F0CA0000}"/>
    <cellStyle name="20% - Accent1 8 4 3 3 3" xfId="52135" xr:uid="{00000000-0005-0000-0000-0000F1CA0000}"/>
    <cellStyle name="20% - Accent1 8 4 3 3 3 2" xfId="52136" xr:uid="{00000000-0005-0000-0000-0000F2CA0000}"/>
    <cellStyle name="20% - Accent1 8 4 3 3 4" xfId="52137" xr:uid="{00000000-0005-0000-0000-0000F3CA0000}"/>
    <cellStyle name="20% - Accent1 8 4 3 4" xfId="52138" xr:uid="{00000000-0005-0000-0000-0000F4CA0000}"/>
    <cellStyle name="20% - Accent1 8 4 3 4 2" xfId="52139" xr:uid="{00000000-0005-0000-0000-0000F5CA0000}"/>
    <cellStyle name="20% - Accent1 8 4 3 4 2 2" xfId="52140" xr:uid="{00000000-0005-0000-0000-0000F6CA0000}"/>
    <cellStyle name="20% - Accent1 8 4 3 4 2 2 2" xfId="52141" xr:uid="{00000000-0005-0000-0000-0000F7CA0000}"/>
    <cellStyle name="20% - Accent1 8 4 3 4 2 3" xfId="52142" xr:uid="{00000000-0005-0000-0000-0000F8CA0000}"/>
    <cellStyle name="20% - Accent1 8 4 3 4 3" xfId="52143" xr:uid="{00000000-0005-0000-0000-0000F9CA0000}"/>
    <cellStyle name="20% - Accent1 8 4 3 4 3 2" xfId="52144" xr:uid="{00000000-0005-0000-0000-0000FACA0000}"/>
    <cellStyle name="20% - Accent1 8 4 3 4 4" xfId="52145" xr:uid="{00000000-0005-0000-0000-0000FBCA0000}"/>
    <cellStyle name="20% - Accent1 8 4 3 5" xfId="52146" xr:uid="{00000000-0005-0000-0000-0000FCCA0000}"/>
    <cellStyle name="20% - Accent1 8 4 3 5 2" xfId="52147" xr:uid="{00000000-0005-0000-0000-0000FDCA0000}"/>
    <cellStyle name="20% - Accent1 8 4 3 5 2 2" xfId="52148" xr:uid="{00000000-0005-0000-0000-0000FECA0000}"/>
    <cellStyle name="20% - Accent1 8 4 3 5 3" xfId="52149" xr:uid="{00000000-0005-0000-0000-0000FFCA0000}"/>
    <cellStyle name="20% - Accent1 8 4 3 6" xfId="52150" xr:uid="{00000000-0005-0000-0000-000000CB0000}"/>
    <cellStyle name="20% - Accent1 8 4 3 6 2" xfId="52151" xr:uid="{00000000-0005-0000-0000-000001CB0000}"/>
    <cellStyle name="20% - Accent1 8 4 3 6 2 2" xfId="52152" xr:uid="{00000000-0005-0000-0000-000002CB0000}"/>
    <cellStyle name="20% - Accent1 8 4 3 6 3" xfId="52153" xr:uid="{00000000-0005-0000-0000-000003CB0000}"/>
    <cellStyle name="20% - Accent1 8 4 3 7" xfId="52154" xr:uid="{00000000-0005-0000-0000-000004CB0000}"/>
    <cellStyle name="20% - Accent1 8 4 3 7 2" xfId="52155" xr:uid="{00000000-0005-0000-0000-000005CB0000}"/>
    <cellStyle name="20% - Accent1 8 4 3 8" xfId="52156" xr:uid="{00000000-0005-0000-0000-000006CB0000}"/>
    <cellStyle name="20% - Accent1 8 4 3 8 2" xfId="52157" xr:uid="{00000000-0005-0000-0000-000007CB0000}"/>
    <cellStyle name="20% - Accent1 8 4 3 9" xfId="52158" xr:uid="{00000000-0005-0000-0000-000008CB0000}"/>
    <cellStyle name="20% - Accent1 8 4 4" xfId="52159" xr:uid="{00000000-0005-0000-0000-000009CB0000}"/>
    <cellStyle name="20% - Accent1 8 4 4 2" xfId="52160" xr:uid="{00000000-0005-0000-0000-00000ACB0000}"/>
    <cellStyle name="20% - Accent1 8 4 4 2 2" xfId="52161" xr:uid="{00000000-0005-0000-0000-00000BCB0000}"/>
    <cellStyle name="20% - Accent1 8 4 4 2 2 2" xfId="52162" xr:uid="{00000000-0005-0000-0000-00000CCB0000}"/>
    <cellStyle name="20% - Accent1 8 4 4 2 3" xfId="52163" xr:uid="{00000000-0005-0000-0000-00000DCB0000}"/>
    <cellStyle name="20% - Accent1 8 4 4 3" xfId="52164" xr:uid="{00000000-0005-0000-0000-00000ECB0000}"/>
    <cellStyle name="20% - Accent1 8 4 4 3 2" xfId="52165" xr:uid="{00000000-0005-0000-0000-00000FCB0000}"/>
    <cellStyle name="20% - Accent1 8 4 4 4" xfId="52166" xr:uid="{00000000-0005-0000-0000-000010CB0000}"/>
    <cellStyle name="20% - Accent1 8 4 5" xfId="52167" xr:uid="{00000000-0005-0000-0000-000011CB0000}"/>
    <cellStyle name="20% - Accent1 8 4 5 2" xfId="52168" xr:uid="{00000000-0005-0000-0000-000012CB0000}"/>
    <cellStyle name="20% - Accent1 8 4 5 2 2" xfId="52169" xr:uid="{00000000-0005-0000-0000-000013CB0000}"/>
    <cellStyle name="20% - Accent1 8 4 5 2 2 2" xfId="52170" xr:uid="{00000000-0005-0000-0000-000014CB0000}"/>
    <cellStyle name="20% - Accent1 8 4 5 2 3" xfId="52171" xr:uid="{00000000-0005-0000-0000-000015CB0000}"/>
    <cellStyle name="20% - Accent1 8 4 5 3" xfId="52172" xr:uid="{00000000-0005-0000-0000-000016CB0000}"/>
    <cellStyle name="20% - Accent1 8 4 5 3 2" xfId="52173" xr:uid="{00000000-0005-0000-0000-000017CB0000}"/>
    <cellStyle name="20% - Accent1 8 4 5 4" xfId="52174" xr:uid="{00000000-0005-0000-0000-000018CB0000}"/>
    <cellStyle name="20% - Accent1 8 4 6" xfId="52175" xr:uid="{00000000-0005-0000-0000-000019CB0000}"/>
    <cellStyle name="20% - Accent1 8 4 6 2" xfId="52176" xr:uid="{00000000-0005-0000-0000-00001ACB0000}"/>
    <cellStyle name="20% - Accent1 8 4 6 2 2" xfId="52177" xr:uid="{00000000-0005-0000-0000-00001BCB0000}"/>
    <cellStyle name="20% - Accent1 8 4 6 2 2 2" xfId="52178" xr:uid="{00000000-0005-0000-0000-00001CCB0000}"/>
    <cellStyle name="20% - Accent1 8 4 6 2 3" xfId="52179" xr:uid="{00000000-0005-0000-0000-00001DCB0000}"/>
    <cellStyle name="20% - Accent1 8 4 6 3" xfId="52180" xr:uid="{00000000-0005-0000-0000-00001ECB0000}"/>
    <cellStyle name="20% - Accent1 8 4 6 3 2" xfId="52181" xr:uid="{00000000-0005-0000-0000-00001FCB0000}"/>
    <cellStyle name="20% - Accent1 8 4 6 4" xfId="52182" xr:uid="{00000000-0005-0000-0000-000020CB0000}"/>
    <cellStyle name="20% - Accent1 8 4 7" xfId="52183" xr:uid="{00000000-0005-0000-0000-000021CB0000}"/>
    <cellStyle name="20% - Accent1 8 4 7 2" xfId="52184" xr:uid="{00000000-0005-0000-0000-000022CB0000}"/>
    <cellStyle name="20% - Accent1 8 4 7 2 2" xfId="52185" xr:uid="{00000000-0005-0000-0000-000023CB0000}"/>
    <cellStyle name="20% - Accent1 8 4 7 3" xfId="52186" xr:uid="{00000000-0005-0000-0000-000024CB0000}"/>
    <cellStyle name="20% - Accent1 8 4 8" xfId="52187" xr:uid="{00000000-0005-0000-0000-000025CB0000}"/>
    <cellStyle name="20% - Accent1 8 4 8 2" xfId="52188" xr:uid="{00000000-0005-0000-0000-000026CB0000}"/>
    <cellStyle name="20% - Accent1 8 4 8 2 2" xfId="52189" xr:uid="{00000000-0005-0000-0000-000027CB0000}"/>
    <cellStyle name="20% - Accent1 8 4 8 3" xfId="52190" xr:uid="{00000000-0005-0000-0000-000028CB0000}"/>
    <cellStyle name="20% - Accent1 8 4 9" xfId="52191" xr:uid="{00000000-0005-0000-0000-000029CB0000}"/>
    <cellStyle name="20% - Accent1 8 4 9 2" xfId="52192" xr:uid="{00000000-0005-0000-0000-00002ACB0000}"/>
    <cellStyle name="20% - Accent1 8 5" xfId="52193" xr:uid="{00000000-0005-0000-0000-00002BCB0000}"/>
    <cellStyle name="20% - Accent1 8 5 10" xfId="52194" xr:uid="{00000000-0005-0000-0000-00002CCB0000}"/>
    <cellStyle name="20% - Accent1 8 5 10 2" xfId="52195" xr:uid="{00000000-0005-0000-0000-00002DCB0000}"/>
    <cellStyle name="20% - Accent1 8 5 11" xfId="52196" xr:uid="{00000000-0005-0000-0000-00002ECB0000}"/>
    <cellStyle name="20% - Accent1 8 5 2" xfId="52197" xr:uid="{00000000-0005-0000-0000-00002FCB0000}"/>
    <cellStyle name="20% - Accent1 8 5 2 2" xfId="52198" xr:uid="{00000000-0005-0000-0000-000030CB0000}"/>
    <cellStyle name="20% - Accent1 8 5 2 2 2" xfId="52199" xr:uid="{00000000-0005-0000-0000-000031CB0000}"/>
    <cellStyle name="20% - Accent1 8 5 2 2 2 2" xfId="52200" xr:uid="{00000000-0005-0000-0000-000032CB0000}"/>
    <cellStyle name="20% - Accent1 8 5 2 2 2 2 2" xfId="52201" xr:uid="{00000000-0005-0000-0000-000033CB0000}"/>
    <cellStyle name="20% - Accent1 8 5 2 2 2 3" xfId="52202" xr:uid="{00000000-0005-0000-0000-000034CB0000}"/>
    <cellStyle name="20% - Accent1 8 5 2 2 3" xfId="52203" xr:uid="{00000000-0005-0000-0000-000035CB0000}"/>
    <cellStyle name="20% - Accent1 8 5 2 2 3 2" xfId="52204" xr:uid="{00000000-0005-0000-0000-000036CB0000}"/>
    <cellStyle name="20% - Accent1 8 5 2 2 4" xfId="52205" xr:uid="{00000000-0005-0000-0000-000037CB0000}"/>
    <cellStyle name="20% - Accent1 8 5 2 3" xfId="52206" xr:uid="{00000000-0005-0000-0000-000038CB0000}"/>
    <cellStyle name="20% - Accent1 8 5 2 3 2" xfId="52207" xr:uid="{00000000-0005-0000-0000-000039CB0000}"/>
    <cellStyle name="20% - Accent1 8 5 2 3 2 2" xfId="52208" xr:uid="{00000000-0005-0000-0000-00003ACB0000}"/>
    <cellStyle name="20% - Accent1 8 5 2 3 2 2 2" xfId="52209" xr:uid="{00000000-0005-0000-0000-00003BCB0000}"/>
    <cellStyle name="20% - Accent1 8 5 2 3 2 3" xfId="52210" xr:uid="{00000000-0005-0000-0000-00003CCB0000}"/>
    <cellStyle name="20% - Accent1 8 5 2 3 3" xfId="52211" xr:uid="{00000000-0005-0000-0000-00003DCB0000}"/>
    <cellStyle name="20% - Accent1 8 5 2 3 3 2" xfId="52212" xr:uid="{00000000-0005-0000-0000-00003ECB0000}"/>
    <cellStyle name="20% - Accent1 8 5 2 3 4" xfId="52213" xr:uid="{00000000-0005-0000-0000-00003FCB0000}"/>
    <cellStyle name="20% - Accent1 8 5 2 4" xfId="52214" xr:uid="{00000000-0005-0000-0000-000040CB0000}"/>
    <cellStyle name="20% - Accent1 8 5 2 4 2" xfId="52215" xr:uid="{00000000-0005-0000-0000-000041CB0000}"/>
    <cellStyle name="20% - Accent1 8 5 2 4 2 2" xfId="52216" xr:uid="{00000000-0005-0000-0000-000042CB0000}"/>
    <cellStyle name="20% - Accent1 8 5 2 4 2 2 2" xfId="52217" xr:uid="{00000000-0005-0000-0000-000043CB0000}"/>
    <cellStyle name="20% - Accent1 8 5 2 4 2 3" xfId="52218" xr:uid="{00000000-0005-0000-0000-000044CB0000}"/>
    <cellStyle name="20% - Accent1 8 5 2 4 3" xfId="52219" xr:uid="{00000000-0005-0000-0000-000045CB0000}"/>
    <cellStyle name="20% - Accent1 8 5 2 4 3 2" xfId="52220" xr:uid="{00000000-0005-0000-0000-000046CB0000}"/>
    <cellStyle name="20% - Accent1 8 5 2 4 4" xfId="52221" xr:uid="{00000000-0005-0000-0000-000047CB0000}"/>
    <cellStyle name="20% - Accent1 8 5 2 5" xfId="52222" xr:uid="{00000000-0005-0000-0000-000048CB0000}"/>
    <cellStyle name="20% - Accent1 8 5 2 5 2" xfId="52223" xr:uid="{00000000-0005-0000-0000-000049CB0000}"/>
    <cellStyle name="20% - Accent1 8 5 2 5 2 2" xfId="52224" xr:uid="{00000000-0005-0000-0000-00004ACB0000}"/>
    <cellStyle name="20% - Accent1 8 5 2 5 3" xfId="52225" xr:uid="{00000000-0005-0000-0000-00004BCB0000}"/>
    <cellStyle name="20% - Accent1 8 5 2 6" xfId="52226" xr:uid="{00000000-0005-0000-0000-00004CCB0000}"/>
    <cellStyle name="20% - Accent1 8 5 2 6 2" xfId="52227" xr:uid="{00000000-0005-0000-0000-00004DCB0000}"/>
    <cellStyle name="20% - Accent1 8 5 2 6 2 2" xfId="52228" xr:uid="{00000000-0005-0000-0000-00004ECB0000}"/>
    <cellStyle name="20% - Accent1 8 5 2 6 3" xfId="52229" xr:uid="{00000000-0005-0000-0000-00004FCB0000}"/>
    <cellStyle name="20% - Accent1 8 5 2 7" xfId="52230" xr:uid="{00000000-0005-0000-0000-000050CB0000}"/>
    <cellStyle name="20% - Accent1 8 5 2 7 2" xfId="52231" xr:uid="{00000000-0005-0000-0000-000051CB0000}"/>
    <cellStyle name="20% - Accent1 8 5 2 8" xfId="52232" xr:uid="{00000000-0005-0000-0000-000052CB0000}"/>
    <cellStyle name="20% - Accent1 8 5 2 8 2" xfId="52233" xr:uid="{00000000-0005-0000-0000-000053CB0000}"/>
    <cellStyle name="20% - Accent1 8 5 2 9" xfId="52234" xr:uid="{00000000-0005-0000-0000-000054CB0000}"/>
    <cellStyle name="20% - Accent1 8 5 3" xfId="52235" xr:uid="{00000000-0005-0000-0000-000055CB0000}"/>
    <cellStyle name="20% - Accent1 8 5 3 2" xfId="52236" xr:uid="{00000000-0005-0000-0000-000056CB0000}"/>
    <cellStyle name="20% - Accent1 8 5 3 2 2" xfId="52237" xr:uid="{00000000-0005-0000-0000-000057CB0000}"/>
    <cellStyle name="20% - Accent1 8 5 3 2 2 2" xfId="52238" xr:uid="{00000000-0005-0000-0000-000058CB0000}"/>
    <cellStyle name="20% - Accent1 8 5 3 2 2 2 2" xfId="52239" xr:uid="{00000000-0005-0000-0000-000059CB0000}"/>
    <cellStyle name="20% - Accent1 8 5 3 2 2 3" xfId="52240" xr:uid="{00000000-0005-0000-0000-00005ACB0000}"/>
    <cellStyle name="20% - Accent1 8 5 3 2 3" xfId="52241" xr:uid="{00000000-0005-0000-0000-00005BCB0000}"/>
    <cellStyle name="20% - Accent1 8 5 3 2 3 2" xfId="52242" xr:uid="{00000000-0005-0000-0000-00005CCB0000}"/>
    <cellStyle name="20% - Accent1 8 5 3 2 4" xfId="52243" xr:uid="{00000000-0005-0000-0000-00005DCB0000}"/>
    <cellStyle name="20% - Accent1 8 5 3 3" xfId="52244" xr:uid="{00000000-0005-0000-0000-00005ECB0000}"/>
    <cellStyle name="20% - Accent1 8 5 3 3 2" xfId="52245" xr:uid="{00000000-0005-0000-0000-00005FCB0000}"/>
    <cellStyle name="20% - Accent1 8 5 3 3 2 2" xfId="52246" xr:uid="{00000000-0005-0000-0000-000060CB0000}"/>
    <cellStyle name="20% - Accent1 8 5 3 3 2 2 2" xfId="52247" xr:uid="{00000000-0005-0000-0000-000061CB0000}"/>
    <cellStyle name="20% - Accent1 8 5 3 3 2 3" xfId="52248" xr:uid="{00000000-0005-0000-0000-000062CB0000}"/>
    <cellStyle name="20% - Accent1 8 5 3 3 3" xfId="52249" xr:uid="{00000000-0005-0000-0000-000063CB0000}"/>
    <cellStyle name="20% - Accent1 8 5 3 3 3 2" xfId="52250" xr:uid="{00000000-0005-0000-0000-000064CB0000}"/>
    <cellStyle name="20% - Accent1 8 5 3 3 4" xfId="52251" xr:uid="{00000000-0005-0000-0000-000065CB0000}"/>
    <cellStyle name="20% - Accent1 8 5 3 4" xfId="52252" xr:uid="{00000000-0005-0000-0000-000066CB0000}"/>
    <cellStyle name="20% - Accent1 8 5 3 4 2" xfId="52253" xr:uid="{00000000-0005-0000-0000-000067CB0000}"/>
    <cellStyle name="20% - Accent1 8 5 3 4 2 2" xfId="52254" xr:uid="{00000000-0005-0000-0000-000068CB0000}"/>
    <cellStyle name="20% - Accent1 8 5 3 4 2 2 2" xfId="52255" xr:uid="{00000000-0005-0000-0000-000069CB0000}"/>
    <cellStyle name="20% - Accent1 8 5 3 4 2 3" xfId="52256" xr:uid="{00000000-0005-0000-0000-00006ACB0000}"/>
    <cellStyle name="20% - Accent1 8 5 3 4 3" xfId="52257" xr:uid="{00000000-0005-0000-0000-00006BCB0000}"/>
    <cellStyle name="20% - Accent1 8 5 3 4 3 2" xfId="52258" xr:uid="{00000000-0005-0000-0000-00006CCB0000}"/>
    <cellStyle name="20% - Accent1 8 5 3 4 4" xfId="52259" xr:uid="{00000000-0005-0000-0000-00006DCB0000}"/>
    <cellStyle name="20% - Accent1 8 5 3 5" xfId="52260" xr:uid="{00000000-0005-0000-0000-00006ECB0000}"/>
    <cellStyle name="20% - Accent1 8 5 3 5 2" xfId="52261" xr:uid="{00000000-0005-0000-0000-00006FCB0000}"/>
    <cellStyle name="20% - Accent1 8 5 3 5 2 2" xfId="52262" xr:uid="{00000000-0005-0000-0000-000070CB0000}"/>
    <cellStyle name="20% - Accent1 8 5 3 5 3" xfId="52263" xr:uid="{00000000-0005-0000-0000-000071CB0000}"/>
    <cellStyle name="20% - Accent1 8 5 3 6" xfId="52264" xr:uid="{00000000-0005-0000-0000-000072CB0000}"/>
    <cellStyle name="20% - Accent1 8 5 3 6 2" xfId="52265" xr:uid="{00000000-0005-0000-0000-000073CB0000}"/>
    <cellStyle name="20% - Accent1 8 5 3 6 2 2" xfId="52266" xr:uid="{00000000-0005-0000-0000-000074CB0000}"/>
    <cellStyle name="20% - Accent1 8 5 3 6 3" xfId="52267" xr:uid="{00000000-0005-0000-0000-000075CB0000}"/>
    <cellStyle name="20% - Accent1 8 5 3 7" xfId="52268" xr:uid="{00000000-0005-0000-0000-000076CB0000}"/>
    <cellStyle name="20% - Accent1 8 5 3 7 2" xfId="52269" xr:uid="{00000000-0005-0000-0000-000077CB0000}"/>
    <cellStyle name="20% - Accent1 8 5 3 8" xfId="52270" xr:uid="{00000000-0005-0000-0000-000078CB0000}"/>
    <cellStyle name="20% - Accent1 8 5 3 8 2" xfId="52271" xr:uid="{00000000-0005-0000-0000-000079CB0000}"/>
    <cellStyle name="20% - Accent1 8 5 3 9" xfId="52272" xr:uid="{00000000-0005-0000-0000-00007ACB0000}"/>
    <cellStyle name="20% - Accent1 8 5 4" xfId="52273" xr:uid="{00000000-0005-0000-0000-00007BCB0000}"/>
    <cellStyle name="20% - Accent1 8 5 4 2" xfId="52274" xr:uid="{00000000-0005-0000-0000-00007CCB0000}"/>
    <cellStyle name="20% - Accent1 8 5 4 2 2" xfId="52275" xr:uid="{00000000-0005-0000-0000-00007DCB0000}"/>
    <cellStyle name="20% - Accent1 8 5 4 2 2 2" xfId="52276" xr:uid="{00000000-0005-0000-0000-00007ECB0000}"/>
    <cellStyle name="20% - Accent1 8 5 4 2 3" xfId="52277" xr:uid="{00000000-0005-0000-0000-00007FCB0000}"/>
    <cellStyle name="20% - Accent1 8 5 4 3" xfId="52278" xr:uid="{00000000-0005-0000-0000-000080CB0000}"/>
    <cellStyle name="20% - Accent1 8 5 4 3 2" xfId="52279" xr:uid="{00000000-0005-0000-0000-000081CB0000}"/>
    <cellStyle name="20% - Accent1 8 5 4 4" xfId="52280" xr:uid="{00000000-0005-0000-0000-000082CB0000}"/>
    <cellStyle name="20% - Accent1 8 5 5" xfId="52281" xr:uid="{00000000-0005-0000-0000-000083CB0000}"/>
    <cellStyle name="20% - Accent1 8 5 5 2" xfId="52282" xr:uid="{00000000-0005-0000-0000-000084CB0000}"/>
    <cellStyle name="20% - Accent1 8 5 5 2 2" xfId="52283" xr:uid="{00000000-0005-0000-0000-000085CB0000}"/>
    <cellStyle name="20% - Accent1 8 5 5 2 2 2" xfId="52284" xr:uid="{00000000-0005-0000-0000-000086CB0000}"/>
    <cellStyle name="20% - Accent1 8 5 5 2 3" xfId="52285" xr:uid="{00000000-0005-0000-0000-000087CB0000}"/>
    <cellStyle name="20% - Accent1 8 5 5 3" xfId="52286" xr:uid="{00000000-0005-0000-0000-000088CB0000}"/>
    <cellStyle name="20% - Accent1 8 5 5 3 2" xfId="52287" xr:uid="{00000000-0005-0000-0000-000089CB0000}"/>
    <cellStyle name="20% - Accent1 8 5 5 4" xfId="52288" xr:uid="{00000000-0005-0000-0000-00008ACB0000}"/>
    <cellStyle name="20% - Accent1 8 5 6" xfId="52289" xr:uid="{00000000-0005-0000-0000-00008BCB0000}"/>
    <cellStyle name="20% - Accent1 8 5 6 2" xfId="52290" xr:uid="{00000000-0005-0000-0000-00008CCB0000}"/>
    <cellStyle name="20% - Accent1 8 5 6 2 2" xfId="52291" xr:uid="{00000000-0005-0000-0000-00008DCB0000}"/>
    <cellStyle name="20% - Accent1 8 5 6 2 2 2" xfId="52292" xr:uid="{00000000-0005-0000-0000-00008ECB0000}"/>
    <cellStyle name="20% - Accent1 8 5 6 2 3" xfId="52293" xr:uid="{00000000-0005-0000-0000-00008FCB0000}"/>
    <cellStyle name="20% - Accent1 8 5 6 3" xfId="52294" xr:uid="{00000000-0005-0000-0000-000090CB0000}"/>
    <cellStyle name="20% - Accent1 8 5 6 3 2" xfId="52295" xr:uid="{00000000-0005-0000-0000-000091CB0000}"/>
    <cellStyle name="20% - Accent1 8 5 6 4" xfId="52296" xr:uid="{00000000-0005-0000-0000-000092CB0000}"/>
    <cellStyle name="20% - Accent1 8 5 7" xfId="52297" xr:uid="{00000000-0005-0000-0000-000093CB0000}"/>
    <cellStyle name="20% - Accent1 8 5 7 2" xfId="52298" xr:uid="{00000000-0005-0000-0000-000094CB0000}"/>
    <cellStyle name="20% - Accent1 8 5 7 2 2" xfId="52299" xr:uid="{00000000-0005-0000-0000-000095CB0000}"/>
    <cellStyle name="20% - Accent1 8 5 7 3" xfId="52300" xr:uid="{00000000-0005-0000-0000-000096CB0000}"/>
    <cellStyle name="20% - Accent1 8 5 8" xfId="52301" xr:uid="{00000000-0005-0000-0000-000097CB0000}"/>
    <cellStyle name="20% - Accent1 8 5 8 2" xfId="52302" xr:uid="{00000000-0005-0000-0000-000098CB0000}"/>
    <cellStyle name="20% - Accent1 8 5 8 2 2" xfId="52303" xr:uid="{00000000-0005-0000-0000-000099CB0000}"/>
    <cellStyle name="20% - Accent1 8 5 8 3" xfId="52304" xr:uid="{00000000-0005-0000-0000-00009ACB0000}"/>
    <cellStyle name="20% - Accent1 8 5 9" xfId="52305" xr:uid="{00000000-0005-0000-0000-00009BCB0000}"/>
    <cellStyle name="20% - Accent1 8 5 9 2" xfId="52306" xr:uid="{00000000-0005-0000-0000-00009CCB0000}"/>
    <cellStyle name="20% - Accent1 8 6" xfId="52307" xr:uid="{00000000-0005-0000-0000-00009DCB0000}"/>
    <cellStyle name="20% - Accent1 8 6 2" xfId="52308" xr:uid="{00000000-0005-0000-0000-00009ECB0000}"/>
    <cellStyle name="20% - Accent1 8 6 2 2" xfId="52309" xr:uid="{00000000-0005-0000-0000-00009FCB0000}"/>
    <cellStyle name="20% - Accent1 8 6 2 2 2" xfId="52310" xr:uid="{00000000-0005-0000-0000-0000A0CB0000}"/>
    <cellStyle name="20% - Accent1 8 6 2 2 2 2" xfId="52311" xr:uid="{00000000-0005-0000-0000-0000A1CB0000}"/>
    <cellStyle name="20% - Accent1 8 6 2 2 3" xfId="52312" xr:uid="{00000000-0005-0000-0000-0000A2CB0000}"/>
    <cellStyle name="20% - Accent1 8 6 2 3" xfId="52313" xr:uid="{00000000-0005-0000-0000-0000A3CB0000}"/>
    <cellStyle name="20% - Accent1 8 6 2 3 2" xfId="52314" xr:uid="{00000000-0005-0000-0000-0000A4CB0000}"/>
    <cellStyle name="20% - Accent1 8 6 2 4" xfId="52315" xr:uid="{00000000-0005-0000-0000-0000A5CB0000}"/>
    <cellStyle name="20% - Accent1 8 6 3" xfId="52316" xr:uid="{00000000-0005-0000-0000-0000A6CB0000}"/>
    <cellStyle name="20% - Accent1 8 6 3 2" xfId="52317" xr:uid="{00000000-0005-0000-0000-0000A7CB0000}"/>
    <cellStyle name="20% - Accent1 8 6 3 2 2" xfId="52318" xr:uid="{00000000-0005-0000-0000-0000A8CB0000}"/>
    <cellStyle name="20% - Accent1 8 6 3 2 2 2" xfId="52319" xr:uid="{00000000-0005-0000-0000-0000A9CB0000}"/>
    <cellStyle name="20% - Accent1 8 6 3 2 3" xfId="52320" xr:uid="{00000000-0005-0000-0000-0000AACB0000}"/>
    <cellStyle name="20% - Accent1 8 6 3 3" xfId="52321" xr:uid="{00000000-0005-0000-0000-0000ABCB0000}"/>
    <cellStyle name="20% - Accent1 8 6 3 3 2" xfId="52322" xr:uid="{00000000-0005-0000-0000-0000ACCB0000}"/>
    <cellStyle name="20% - Accent1 8 6 3 4" xfId="52323" xr:uid="{00000000-0005-0000-0000-0000ADCB0000}"/>
    <cellStyle name="20% - Accent1 8 6 4" xfId="52324" xr:uid="{00000000-0005-0000-0000-0000AECB0000}"/>
    <cellStyle name="20% - Accent1 8 6 4 2" xfId="52325" xr:uid="{00000000-0005-0000-0000-0000AFCB0000}"/>
    <cellStyle name="20% - Accent1 8 6 4 2 2" xfId="52326" xr:uid="{00000000-0005-0000-0000-0000B0CB0000}"/>
    <cellStyle name="20% - Accent1 8 6 4 2 2 2" xfId="52327" xr:uid="{00000000-0005-0000-0000-0000B1CB0000}"/>
    <cellStyle name="20% - Accent1 8 6 4 2 3" xfId="52328" xr:uid="{00000000-0005-0000-0000-0000B2CB0000}"/>
    <cellStyle name="20% - Accent1 8 6 4 3" xfId="52329" xr:uid="{00000000-0005-0000-0000-0000B3CB0000}"/>
    <cellStyle name="20% - Accent1 8 6 4 3 2" xfId="52330" xr:uid="{00000000-0005-0000-0000-0000B4CB0000}"/>
    <cellStyle name="20% - Accent1 8 6 4 4" xfId="52331" xr:uid="{00000000-0005-0000-0000-0000B5CB0000}"/>
    <cellStyle name="20% - Accent1 8 6 5" xfId="52332" xr:uid="{00000000-0005-0000-0000-0000B6CB0000}"/>
    <cellStyle name="20% - Accent1 8 6 5 2" xfId="52333" xr:uid="{00000000-0005-0000-0000-0000B7CB0000}"/>
    <cellStyle name="20% - Accent1 8 6 5 2 2" xfId="52334" xr:uid="{00000000-0005-0000-0000-0000B8CB0000}"/>
    <cellStyle name="20% - Accent1 8 6 5 3" xfId="52335" xr:uid="{00000000-0005-0000-0000-0000B9CB0000}"/>
    <cellStyle name="20% - Accent1 8 6 6" xfId="52336" xr:uid="{00000000-0005-0000-0000-0000BACB0000}"/>
    <cellStyle name="20% - Accent1 8 6 6 2" xfId="52337" xr:uid="{00000000-0005-0000-0000-0000BBCB0000}"/>
    <cellStyle name="20% - Accent1 8 6 6 2 2" xfId="52338" xr:uid="{00000000-0005-0000-0000-0000BCCB0000}"/>
    <cellStyle name="20% - Accent1 8 6 6 3" xfId="52339" xr:uid="{00000000-0005-0000-0000-0000BDCB0000}"/>
    <cellStyle name="20% - Accent1 8 6 7" xfId="52340" xr:uid="{00000000-0005-0000-0000-0000BECB0000}"/>
    <cellStyle name="20% - Accent1 8 6 7 2" xfId="52341" xr:uid="{00000000-0005-0000-0000-0000BFCB0000}"/>
    <cellStyle name="20% - Accent1 8 6 8" xfId="52342" xr:uid="{00000000-0005-0000-0000-0000C0CB0000}"/>
    <cellStyle name="20% - Accent1 8 6 8 2" xfId="52343" xr:uid="{00000000-0005-0000-0000-0000C1CB0000}"/>
    <cellStyle name="20% - Accent1 8 6 9" xfId="52344" xr:uid="{00000000-0005-0000-0000-0000C2CB0000}"/>
    <cellStyle name="20% - Accent1 8 7" xfId="52345" xr:uid="{00000000-0005-0000-0000-0000C3CB0000}"/>
    <cellStyle name="20% - Accent1 8 7 2" xfId="52346" xr:uid="{00000000-0005-0000-0000-0000C4CB0000}"/>
    <cellStyle name="20% - Accent1 8 7 2 2" xfId="52347" xr:uid="{00000000-0005-0000-0000-0000C5CB0000}"/>
    <cellStyle name="20% - Accent1 8 7 2 2 2" xfId="52348" xr:uid="{00000000-0005-0000-0000-0000C6CB0000}"/>
    <cellStyle name="20% - Accent1 8 7 2 2 2 2" xfId="52349" xr:uid="{00000000-0005-0000-0000-0000C7CB0000}"/>
    <cellStyle name="20% - Accent1 8 7 2 2 3" xfId="52350" xr:uid="{00000000-0005-0000-0000-0000C8CB0000}"/>
    <cellStyle name="20% - Accent1 8 7 2 3" xfId="52351" xr:uid="{00000000-0005-0000-0000-0000C9CB0000}"/>
    <cellStyle name="20% - Accent1 8 7 2 3 2" xfId="52352" xr:uid="{00000000-0005-0000-0000-0000CACB0000}"/>
    <cellStyle name="20% - Accent1 8 7 2 4" xfId="52353" xr:uid="{00000000-0005-0000-0000-0000CBCB0000}"/>
    <cellStyle name="20% - Accent1 8 7 3" xfId="52354" xr:uid="{00000000-0005-0000-0000-0000CCCB0000}"/>
    <cellStyle name="20% - Accent1 8 7 3 2" xfId="52355" xr:uid="{00000000-0005-0000-0000-0000CDCB0000}"/>
    <cellStyle name="20% - Accent1 8 7 3 2 2" xfId="52356" xr:uid="{00000000-0005-0000-0000-0000CECB0000}"/>
    <cellStyle name="20% - Accent1 8 7 3 2 2 2" xfId="52357" xr:uid="{00000000-0005-0000-0000-0000CFCB0000}"/>
    <cellStyle name="20% - Accent1 8 7 3 2 3" xfId="52358" xr:uid="{00000000-0005-0000-0000-0000D0CB0000}"/>
    <cellStyle name="20% - Accent1 8 7 3 3" xfId="52359" xr:uid="{00000000-0005-0000-0000-0000D1CB0000}"/>
    <cellStyle name="20% - Accent1 8 7 3 3 2" xfId="52360" xr:uid="{00000000-0005-0000-0000-0000D2CB0000}"/>
    <cellStyle name="20% - Accent1 8 7 3 4" xfId="52361" xr:uid="{00000000-0005-0000-0000-0000D3CB0000}"/>
    <cellStyle name="20% - Accent1 8 7 4" xfId="52362" xr:uid="{00000000-0005-0000-0000-0000D4CB0000}"/>
    <cellStyle name="20% - Accent1 8 7 4 2" xfId="52363" xr:uid="{00000000-0005-0000-0000-0000D5CB0000}"/>
    <cellStyle name="20% - Accent1 8 7 4 2 2" xfId="52364" xr:uid="{00000000-0005-0000-0000-0000D6CB0000}"/>
    <cellStyle name="20% - Accent1 8 7 4 2 2 2" xfId="52365" xr:uid="{00000000-0005-0000-0000-0000D7CB0000}"/>
    <cellStyle name="20% - Accent1 8 7 4 2 3" xfId="52366" xr:uid="{00000000-0005-0000-0000-0000D8CB0000}"/>
    <cellStyle name="20% - Accent1 8 7 4 3" xfId="52367" xr:uid="{00000000-0005-0000-0000-0000D9CB0000}"/>
    <cellStyle name="20% - Accent1 8 7 4 3 2" xfId="52368" xr:uid="{00000000-0005-0000-0000-0000DACB0000}"/>
    <cellStyle name="20% - Accent1 8 7 4 4" xfId="52369" xr:uid="{00000000-0005-0000-0000-0000DBCB0000}"/>
    <cellStyle name="20% - Accent1 8 7 5" xfId="52370" xr:uid="{00000000-0005-0000-0000-0000DCCB0000}"/>
    <cellStyle name="20% - Accent1 8 7 5 2" xfId="52371" xr:uid="{00000000-0005-0000-0000-0000DDCB0000}"/>
    <cellStyle name="20% - Accent1 8 7 5 2 2" xfId="52372" xr:uid="{00000000-0005-0000-0000-0000DECB0000}"/>
    <cellStyle name="20% - Accent1 8 7 5 3" xfId="52373" xr:uid="{00000000-0005-0000-0000-0000DFCB0000}"/>
    <cellStyle name="20% - Accent1 8 7 6" xfId="52374" xr:uid="{00000000-0005-0000-0000-0000E0CB0000}"/>
    <cellStyle name="20% - Accent1 8 7 6 2" xfId="52375" xr:uid="{00000000-0005-0000-0000-0000E1CB0000}"/>
    <cellStyle name="20% - Accent1 8 7 6 2 2" xfId="52376" xr:uid="{00000000-0005-0000-0000-0000E2CB0000}"/>
    <cellStyle name="20% - Accent1 8 7 6 3" xfId="52377" xr:uid="{00000000-0005-0000-0000-0000E3CB0000}"/>
    <cellStyle name="20% - Accent1 8 7 7" xfId="52378" xr:uid="{00000000-0005-0000-0000-0000E4CB0000}"/>
    <cellStyle name="20% - Accent1 8 7 7 2" xfId="52379" xr:uid="{00000000-0005-0000-0000-0000E5CB0000}"/>
    <cellStyle name="20% - Accent1 8 7 8" xfId="52380" xr:uid="{00000000-0005-0000-0000-0000E6CB0000}"/>
    <cellStyle name="20% - Accent1 8 7 8 2" xfId="52381" xr:uid="{00000000-0005-0000-0000-0000E7CB0000}"/>
    <cellStyle name="20% - Accent1 8 7 9" xfId="52382" xr:uid="{00000000-0005-0000-0000-0000E8CB0000}"/>
    <cellStyle name="20% - Accent1 8 8" xfId="52383" xr:uid="{00000000-0005-0000-0000-0000E9CB0000}"/>
    <cellStyle name="20% - Accent1 8 8 2" xfId="52384" xr:uid="{00000000-0005-0000-0000-0000EACB0000}"/>
    <cellStyle name="20% - Accent1 8 8 2 2" xfId="52385" xr:uid="{00000000-0005-0000-0000-0000EBCB0000}"/>
    <cellStyle name="20% - Accent1 8 8 2 2 2" xfId="52386" xr:uid="{00000000-0005-0000-0000-0000ECCB0000}"/>
    <cellStyle name="20% - Accent1 8 8 2 3" xfId="52387" xr:uid="{00000000-0005-0000-0000-0000EDCB0000}"/>
    <cellStyle name="20% - Accent1 8 8 3" xfId="52388" xr:uid="{00000000-0005-0000-0000-0000EECB0000}"/>
    <cellStyle name="20% - Accent1 8 8 3 2" xfId="52389" xr:uid="{00000000-0005-0000-0000-0000EFCB0000}"/>
    <cellStyle name="20% - Accent1 8 8 4" xfId="52390" xr:uid="{00000000-0005-0000-0000-0000F0CB0000}"/>
    <cellStyle name="20% - Accent1 8 9" xfId="52391" xr:uid="{00000000-0005-0000-0000-0000F1CB0000}"/>
    <cellStyle name="20% - Accent1 8 9 2" xfId="52392" xr:uid="{00000000-0005-0000-0000-0000F2CB0000}"/>
    <cellStyle name="20% - Accent1 8 9 2 2" xfId="52393" xr:uid="{00000000-0005-0000-0000-0000F3CB0000}"/>
    <cellStyle name="20% - Accent1 8 9 2 2 2" xfId="52394" xr:uid="{00000000-0005-0000-0000-0000F4CB0000}"/>
    <cellStyle name="20% - Accent1 8 9 2 3" xfId="52395" xr:uid="{00000000-0005-0000-0000-0000F5CB0000}"/>
    <cellStyle name="20% - Accent1 8 9 3" xfId="52396" xr:uid="{00000000-0005-0000-0000-0000F6CB0000}"/>
    <cellStyle name="20% - Accent1 8 9 3 2" xfId="52397" xr:uid="{00000000-0005-0000-0000-0000F7CB0000}"/>
    <cellStyle name="20% - Accent1 8 9 4" xfId="52398" xr:uid="{00000000-0005-0000-0000-0000F8CB0000}"/>
    <cellStyle name="20% - Accent1 9" xfId="52399" xr:uid="{00000000-0005-0000-0000-0000F9CB0000}"/>
    <cellStyle name="20% - Accent1 9 10" xfId="52400" xr:uid="{00000000-0005-0000-0000-0000FACB0000}"/>
    <cellStyle name="20% - Accent1 9 10 2" xfId="52401" xr:uid="{00000000-0005-0000-0000-0000FBCB0000}"/>
    <cellStyle name="20% - Accent1 9 10 2 2" xfId="52402" xr:uid="{00000000-0005-0000-0000-0000FCCB0000}"/>
    <cellStyle name="20% - Accent1 9 10 3" xfId="52403" xr:uid="{00000000-0005-0000-0000-0000FDCB0000}"/>
    <cellStyle name="20% - Accent1 9 11" xfId="52404" xr:uid="{00000000-0005-0000-0000-0000FECB0000}"/>
    <cellStyle name="20% - Accent1 9 11 2" xfId="52405" xr:uid="{00000000-0005-0000-0000-0000FFCB0000}"/>
    <cellStyle name="20% - Accent1 9 11 2 2" xfId="52406" xr:uid="{00000000-0005-0000-0000-000000CC0000}"/>
    <cellStyle name="20% - Accent1 9 11 3" xfId="52407" xr:uid="{00000000-0005-0000-0000-000001CC0000}"/>
    <cellStyle name="20% - Accent1 9 12" xfId="52408" xr:uid="{00000000-0005-0000-0000-000002CC0000}"/>
    <cellStyle name="20% - Accent1 9 12 2" xfId="52409" xr:uid="{00000000-0005-0000-0000-000003CC0000}"/>
    <cellStyle name="20% - Accent1 9 13" xfId="52410" xr:uid="{00000000-0005-0000-0000-000004CC0000}"/>
    <cellStyle name="20% - Accent1 9 13 2" xfId="52411" xr:uid="{00000000-0005-0000-0000-000005CC0000}"/>
    <cellStyle name="20% - Accent1 9 14" xfId="52412" xr:uid="{00000000-0005-0000-0000-000006CC0000}"/>
    <cellStyle name="20% - Accent1 9 2" xfId="52413" xr:uid="{00000000-0005-0000-0000-000007CC0000}"/>
    <cellStyle name="20% - Accent1 9 2 10" xfId="52414" xr:uid="{00000000-0005-0000-0000-000008CC0000}"/>
    <cellStyle name="20% - Accent1 9 2 10 2" xfId="52415" xr:uid="{00000000-0005-0000-0000-000009CC0000}"/>
    <cellStyle name="20% - Accent1 9 2 11" xfId="52416" xr:uid="{00000000-0005-0000-0000-00000ACC0000}"/>
    <cellStyle name="20% - Accent1 9 2 2" xfId="52417" xr:uid="{00000000-0005-0000-0000-00000BCC0000}"/>
    <cellStyle name="20% - Accent1 9 2 2 2" xfId="52418" xr:uid="{00000000-0005-0000-0000-00000CCC0000}"/>
    <cellStyle name="20% - Accent1 9 2 2 2 2" xfId="52419" xr:uid="{00000000-0005-0000-0000-00000DCC0000}"/>
    <cellStyle name="20% - Accent1 9 2 2 2 2 2" xfId="52420" xr:uid="{00000000-0005-0000-0000-00000ECC0000}"/>
    <cellStyle name="20% - Accent1 9 2 2 2 2 2 2" xfId="52421" xr:uid="{00000000-0005-0000-0000-00000FCC0000}"/>
    <cellStyle name="20% - Accent1 9 2 2 2 2 3" xfId="52422" xr:uid="{00000000-0005-0000-0000-000010CC0000}"/>
    <cellStyle name="20% - Accent1 9 2 2 2 3" xfId="52423" xr:uid="{00000000-0005-0000-0000-000011CC0000}"/>
    <cellStyle name="20% - Accent1 9 2 2 2 3 2" xfId="52424" xr:uid="{00000000-0005-0000-0000-000012CC0000}"/>
    <cellStyle name="20% - Accent1 9 2 2 2 4" xfId="52425" xr:uid="{00000000-0005-0000-0000-000013CC0000}"/>
    <cellStyle name="20% - Accent1 9 2 2 3" xfId="52426" xr:uid="{00000000-0005-0000-0000-000014CC0000}"/>
    <cellStyle name="20% - Accent1 9 2 2 3 2" xfId="52427" xr:uid="{00000000-0005-0000-0000-000015CC0000}"/>
    <cellStyle name="20% - Accent1 9 2 2 3 2 2" xfId="52428" xr:uid="{00000000-0005-0000-0000-000016CC0000}"/>
    <cellStyle name="20% - Accent1 9 2 2 3 2 2 2" xfId="52429" xr:uid="{00000000-0005-0000-0000-000017CC0000}"/>
    <cellStyle name="20% - Accent1 9 2 2 3 2 3" xfId="52430" xr:uid="{00000000-0005-0000-0000-000018CC0000}"/>
    <cellStyle name="20% - Accent1 9 2 2 3 3" xfId="52431" xr:uid="{00000000-0005-0000-0000-000019CC0000}"/>
    <cellStyle name="20% - Accent1 9 2 2 3 3 2" xfId="52432" xr:uid="{00000000-0005-0000-0000-00001ACC0000}"/>
    <cellStyle name="20% - Accent1 9 2 2 3 4" xfId="52433" xr:uid="{00000000-0005-0000-0000-00001BCC0000}"/>
    <cellStyle name="20% - Accent1 9 2 2 4" xfId="52434" xr:uid="{00000000-0005-0000-0000-00001CCC0000}"/>
    <cellStyle name="20% - Accent1 9 2 2 4 2" xfId="52435" xr:uid="{00000000-0005-0000-0000-00001DCC0000}"/>
    <cellStyle name="20% - Accent1 9 2 2 4 2 2" xfId="52436" xr:uid="{00000000-0005-0000-0000-00001ECC0000}"/>
    <cellStyle name="20% - Accent1 9 2 2 4 2 2 2" xfId="52437" xr:uid="{00000000-0005-0000-0000-00001FCC0000}"/>
    <cellStyle name="20% - Accent1 9 2 2 4 2 3" xfId="52438" xr:uid="{00000000-0005-0000-0000-000020CC0000}"/>
    <cellStyle name="20% - Accent1 9 2 2 4 3" xfId="52439" xr:uid="{00000000-0005-0000-0000-000021CC0000}"/>
    <cellStyle name="20% - Accent1 9 2 2 4 3 2" xfId="52440" xr:uid="{00000000-0005-0000-0000-000022CC0000}"/>
    <cellStyle name="20% - Accent1 9 2 2 4 4" xfId="52441" xr:uid="{00000000-0005-0000-0000-000023CC0000}"/>
    <cellStyle name="20% - Accent1 9 2 2 5" xfId="52442" xr:uid="{00000000-0005-0000-0000-000024CC0000}"/>
    <cellStyle name="20% - Accent1 9 2 2 5 2" xfId="52443" xr:uid="{00000000-0005-0000-0000-000025CC0000}"/>
    <cellStyle name="20% - Accent1 9 2 2 5 2 2" xfId="52444" xr:uid="{00000000-0005-0000-0000-000026CC0000}"/>
    <cellStyle name="20% - Accent1 9 2 2 5 3" xfId="52445" xr:uid="{00000000-0005-0000-0000-000027CC0000}"/>
    <cellStyle name="20% - Accent1 9 2 2 6" xfId="52446" xr:uid="{00000000-0005-0000-0000-000028CC0000}"/>
    <cellStyle name="20% - Accent1 9 2 2 6 2" xfId="52447" xr:uid="{00000000-0005-0000-0000-000029CC0000}"/>
    <cellStyle name="20% - Accent1 9 2 2 6 2 2" xfId="52448" xr:uid="{00000000-0005-0000-0000-00002ACC0000}"/>
    <cellStyle name="20% - Accent1 9 2 2 6 3" xfId="52449" xr:uid="{00000000-0005-0000-0000-00002BCC0000}"/>
    <cellStyle name="20% - Accent1 9 2 2 7" xfId="52450" xr:uid="{00000000-0005-0000-0000-00002CCC0000}"/>
    <cellStyle name="20% - Accent1 9 2 2 7 2" xfId="52451" xr:uid="{00000000-0005-0000-0000-00002DCC0000}"/>
    <cellStyle name="20% - Accent1 9 2 2 8" xfId="52452" xr:uid="{00000000-0005-0000-0000-00002ECC0000}"/>
    <cellStyle name="20% - Accent1 9 2 2 8 2" xfId="52453" xr:uid="{00000000-0005-0000-0000-00002FCC0000}"/>
    <cellStyle name="20% - Accent1 9 2 2 9" xfId="52454" xr:uid="{00000000-0005-0000-0000-000030CC0000}"/>
    <cellStyle name="20% - Accent1 9 2 3" xfId="52455" xr:uid="{00000000-0005-0000-0000-000031CC0000}"/>
    <cellStyle name="20% - Accent1 9 2 3 2" xfId="52456" xr:uid="{00000000-0005-0000-0000-000032CC0000}"/>
    <cellStyle name="20% - Accent1 9 2 3 2 2" xfId="52457" xr:uid="{00000000-0005-0000-0000-000033CC0000}"/>
    <cellStyle name="20% - Accent1 9 2 3 2 2 2" xfId="52458" xr:uid="{00000000-0005-0000-0000-000034CC0000}"/>
    <cellStyle name="20% - Accent1 9 2 3 2 2 2 2" xfId="52459" xr:uid="{00000000-0005-0000-0000-000035CC0000}"/>
    <cellStyle name="20% - Accent1 9 2 3 2 2 3" xfId="52460" xr:uid="{00000000-0005-0000-0000-000036CC0000}"/>
    <cellStyle name="20% - Accent1 9 2 3 2 3" xfId="52461" xr:uid="{00000000-0005-0000-0000-000037CC0000}"/>
    <cellStyle name="20% - Accent1 9 2 3 2 3 2" xfId="52462" xr:uid="{00000000-0005-0000-0000-000038CC0000}"/>
    <cellStyle name="20% - Accent1 9 2 3 2 4" xfId="52463" xr:uid="{00000000-0005-0000-0000-000039CC0000}"/>
    <cellStyle name="20% - Accent1 9 2 3 3" xfId="52464" xr:uid="{00000000-0005-0000-0000-00003ACC0000}"/>
    <cellStyle name="20% - Accent1 9 2 3 3 2" xfId="52465" xr:uid="{00000000-0005-0000-0000-00003BCC0000}"/>
    <cellStyle name="20% - Accent1 9 2 3 3 2 2" xfId="52466" xr:uid="{00000000-0005-0000-0000-00003CCC0000}"/>
    <cellStyle name="20% - Accent1 9 2 3 3 2 2 2" xfId="52467" xr:uid="{00000000-0005-0000-0000-00003DCC0000}"/>
    <cellStyle name="20% - Accent1 9 2 3 3 2 3" xfId="52468" xr:uid="{00000000-0005-0000-0000-00003ECC0000}"/>
    <cellStyle name="20% - Accent1 9 2 3 3 3" xfId="52469" xr:uid="{00000000-0005-0000-0000-00003FCC0000}"/>
    <cellStyle name="20% - Accent1 9 2 3 3 3 2" xfId="52470" xr:uid="{00000000-0005-0000-0000-000040CC0000}"/>
    <cellStyle name="20% - Accent1 9 2 3 3 4" xfId="52471" xr:uid="{00000000-0005-0000-0000-000041CC0000}"/>
    <cellStyle name="20% - Accent1 9 2 3 4" xfId="52472" xr:uid="{00000000-0005-0000-0000-000042CC0000}"/>
    <cellStyle name="20% - Accent1 9 2 3 4 2" xfId="52473" xr:uid="{00000000-0005-0000-0000-000043CC0000}"/>
    <cellStyle name="20% - Accent1 9 2 3 4 2 2" xfId="52474" xr:uid="{00000000-0005-0000-0000-000044CC0000}"/>
    <cellStyle name="20% - Accent1 9 2 3 4 2 2 2" xfId="52475" xr:uid="{00000000-0005-0000-0000-000045CC0000}"/>
    <cellStyle name="20% - Accent1 9 2 3 4 2 3" xfId="52476" xr:uid="{00000000-0005-0000-0000-000046CC0000}"/>
    <cellStyle name="20% - Accent1 9 2 3 4 3" xfId="52477" xr:uid="{00000000-0005-0000-0000-000047CC0000}"/>
    <cellStyle name="20% - Accent1 9 2 3 4 3 2" xfId="52478" xr:uid="{00000000-0005-0000-0000-000048CC0000}"/>
    <cellStyle name="20% - Accent1 9 2 3 4 4" xfId="52479" xr:uid="{00000000-0005-0000-0000-000049CC0000}"/>
    <cellStyle name="20% - Accent1 9 2 3 5" xfId="52480" xr:uid="{00000000-0005-0000-0000-00004ACC0000}"/>
    <cellStyle name="20% - Accent1 9 2 3 5 2" xfId="52481" xr:uid="{00000000-0005-0000-0000-00004BCC0000}"/>
    <cellStyle name="20% - Accent1 9 2 3 5 2 2" xfId="52482" xr:uid="{00000000-0005-0000-0000-00004CCC0000}"/>
    <cellStyle name="20% - Accent1 9 2 3 5 3" xfId="52483" xr:uid="{00000000-0005-0000-0000-00004DCC0000}"/>
    <cellStyle name="20% - Accent1 9 2 3 6" xfId="52484" xr:uid="{00000000-0005-0000-0000-00004ECC0000}"/>
    <cellStyle name="20% - Accent1 9 2 3 6 2" xfId="52485" xr:uid="{00000000-0005-0000-0000-00004FCC0000}"/>
    <cellStyle name="20% - Accent1 9 2 3 6 2 2" xfId="52486" xr:uid="{00000000-0005-0000-0000-000050CC0000}"/>
    <cellStyle name="20% - Accent1 9 2 3 6 3" xfId="52487" xr:uid="{00000000-0005-0000-0000-000051CC0000}"/>
    <cellStyle name="20% - Accent1 9 2 3 7" xfId="52488" xr:uid="{00000000-0005-0000-0000-000052CC0000}"/>
    <cellStyle name="20% - Accent1 9 2 3 7 2" xfId="52489" xr:uid="{00000000-0005-0000-0000-000053CC0000}"/>
    <cellStyle name="20% - Accent1 9 2 3 8" xfId="52490" xr:uid="{00000000-0005-0000-0000-000054CC0000}"/>
    <cellStyle name="20% - Accent1 9 2 3 8 2" xfId="52491" xr:uid="{00000000-0005-0000-0000-000055CC0000}"/>
    <cellStyle name="20% - Accent1 9 2 3 9" xfId="52492" xr:uid="{00000000-0005-0000-0000-000056CC0000}"/>
    <cellStyle name="20% - Accent1 9 2 4" xfId="52493" xr:uid="{00000000-0005-0000-0000-000057CC0000}"/>
    <cellStyle name="20% - Accent1 9 2 4 2" xfId="52494" xr:uid="{00000000-0005-0000-0000-000058CC0000}"/>
    <cellStyle name="20% - Accent1 9 2 4 2 2" xfId="52495" xr:uid="{00000000-0005-0000-0000-000059CC0000}"/>
    <cellStyle name="20% - Accent1 9 2 4 2 2 2" xfId="52496" xr:uid="{00000000-0005-0000-0000-00005ACC0000}"/>
    <cellStyle name="20% - Accent1 9 2 4 2 3" xfId="52497" xr:uid="{00000000-0005-0000-0000-00005BCC0000}"/>
    <cellStyle name="20% - Accent1 9 2 4 3" xfId="52498" xr:uid="{00000000-0005-0000-0000-00005CCC0000}"/>
    <cellStyle name="20% - Accent1 9 2 4 3 2" xfId="52499" xr:uid="{00000000-0005-0000-0000-00005DCC0000}"/>
    <cellStyle name="20% - Accent1 9 2 4 4" xfId="52500" xr:uid="{00000000-0005-0000-0000-00005ECC0000}"/>
    <cellStyle name="20% - Accent1 9 2 5" xfId="52501" xr:uid="{00000000-0005-0000-0000-00005FCC0000}"/>
    <cellStyle name="20% - Accent1 9 2 5 2" xfId="52502" xr:uid="{00000000-0005-0000-0000-000060CC0000}"/>
    <cellStyle name="20% - Accent1 9 2 5 2 2" xfId="52503" xr:uid="{00000000-0005-0000-0000-000061CC0000}"/>
    <cellStyle name="20% - Accent1 9 2 5 2 2 2" xfId="52504" xr:uid="{00000000-0005-0000-0000-000062CC0000}"/>
    <cellStyle name="20% - Accent1 9 2 5 2 3" xfId="52505" xr:uid="{00000000-0005-0000-0000-000063CC0000}"/>
    <cellStyle name="20% - Accent1 9 2 5 3" xfId="52506" xr:uid="{00000000-0005-0000-0000-000064CC0000}"/>
    <cellStyle name="20% - Accent1 9 2 5 3 2" xfId="52507" xr:uid="{00000000-0005-0000-0000-000065CC0000}"/>
    <cellStyle name="20% - Accent1 9 2 5 4" xfId="52508" xr:uid="{00000000-0005-0000-0000-000066CC0000}"/>
    <cellStyle name="20% - Accent1 9 2 6" xfId="52509" xr:uid="{00000000-0005-0000-0000-000067CC0000}"/>
    <cellStyle name="20% - Accent1 9 2 6 2" xfId="52510" xr:uid="{00000000-0005-0000-0000-000068CC0000}"/>
    <cellStyle name="20% - Accent1 9 2 6 2 2" xfId="52511" xr:uid="{00000000-0005-0000-0000-000069CC0000}"/>
    <cellStyle name="20% - Accent1 9 2 6 2 2 2" xfId="52512" xr:uid="{00000000-0005-0000-0000-00006ACC0000}"/>
    <cellStyle name="20% - Accent1 9 2 6 2 3" xfId="52513" xr:uid="{00000000-0005-0000-0000-00006BCC0000}"/>
    <cellStyle name="20% - Accent1 9 2 6 3" xfId="52514" xr:uid="{00000000-0005-0000-0000-00006CCC0000}"/>
    <cellStyle name="20% - Accent1 9 2 6 3 2" xfId="52515" xr:uid="{00000000-0005-0000-0000-00006DCC0000}"/>
    <cellStyle name="20% - Accent1 9 2 6 4" xfId="52516" xr:uid="{00000000-0005-0000-0000-00006ECC0000}"/>
    <cellStyle name="20% - Accent1 9 2 7" xfId="52517" xr:uid="{00000000-0005-0000-0000-00006FCC0000}"/>
    <cellStyle name="20% - Accent1 9 2 7 2" xfId="52518" xr:uid="{00000000-0005-0000-0000-000070CC0000}"/>
    <cellStyle name="20% - Accent1 9 2 7 2 2" xfId="52519" xr:uid="{00000000-0005-0000-0000-000071CC0000}"/>
    <cellStyle name="20% - Accent1 9 2 7 3" xfId="52520" xr:uid="{00000000-0005-0000-0000-000072CC0000}"/>
    <cellStyle name="20% - Accent1 9 2 8" xfId="52521" xr:uid="{00000000-0005-0000-0000-000073CC0000}"/>
    <cellStyle name="20% - Accent1 9 2 8 2" xfId="52522" xr:uid="{00000000-0005-0000-0000-000074CC0000}"/>
    <cellStyle name="20% - Accent1 9 2 8 2 2" xfId="52523" xr:uid="{00000000-0005-0000-0000-000075CC0000}"/>
    <cellStyle name="20% - Accent1 9 2 8 3" xfId="52524" xr:uid="{00000000-0005-0000-0000-000076CC0000}"/>
    <cellStyle name="20% - Accent1 9 2 9" xfId="52525" xr:uid="{00000000-0005-0000-0000-000077CC0000}"/>
    <cellStyle name="20% - Accent1 9 2 9 2" xfId="52526" xr:uid="{00000000-0005-0000-0000-000078CC0000}"/>
    <cellStyle name="20% - Accent1 9 3" xfId="52527" xr:uid="{00000000-0005-0000-0000-000079CC0000}"/>
    <cellStyle name="20% - Accent1 9 3 10" xfId="52528" xr:uid="{00000000-0005-0000-0000-00007ACC0000}"/>
    <cellStyle name="20% - Accent1 9 3 10 2" xfId="52529" xr:uid="{00000000-0005-0000-0000-00007BCC0000}"/>
    <cellStyle name="20% - Accent1 9 3 11" xfId="52530" xr:uid="{00000000-0005-0000-0000-00007CCC0000}"/>
    <cellStyle name="20% - Accent1 9 3 2" xfId="52531" xr:uid="{00000000-0005-0000-0000-00007DCC0000}"/>
    <cellStyle name="20% - Accent1 9 3 2 2" xfId="52532" xr:uid="{00000000-0005-0000-0000-00007ECC0000}"/>
    <cellStyle name="20% - Accent1 9 3 2 2 2" xfId="52533" xr:uid="{00000000-0005-0000-0000-00007FCC0000}"/>
    <cellStyle name="20% - Accent1 9 3 2 2 2 2" xfId="52534" xr:uid="{00000000-0005-0000-0000-000080CC0000}"/>
    <cellStyle name="20% - Accent1 9 3 2 2 2 2 2" xfId="52535" xr:uid="{00000000-0005-0000-0000-000081CC0000}"/>
    <cellStyle name="20% - Accent1 9 3 2 2 2 3" xfId="52536" xr:uid="{00000000-0005-0000-0000-000082CC0000}"/>
    <cellStyle name="20% - Accent1 9 3 2 2 3" xfId="52537" xr:uid="{00000000-0005-0000-0000-000083CC0000}"/>
    <cellStyle name="20% - Accent1 9 3 2 2 3 2" xfId="52538" xr:uid="{00000000-0005-0000-0000-000084CC0000}"/>
    <cellStyle name="20% - Accent1 9 3 2 2 4" xfId="52539" xr:uid="{00000000-0005-0000-0000-000085CC0000}"/>
    <cellStyle name="20% - Accent1 9 3 2 3" xfId="52540" xr:uid="{00000000-0005-0000-0000-000086CC0000}"/>
    <cellStyle name="20% - Accent1 9 3 2 3 2" xfId="52541" xr:uid="{00000000-0005-0000-0000-000087CC0000}"/>
    <cellStyle name="20% - Accent1 9 3 2 3 2 2" xfId="52542" xr:uid="{00000000-0005-0000-0000-000088CC0000}"/>
    <cellStyle name="20% - Accent1 9 3 2 3 2 2 2" xfId="52543" xr:uid="{00000000-0005-0000-0000-000089CC0000}"/>
    <cellStyle name="20% - Accent1 9 3 2 3 2 3" xfId="52544" xr:uid="{00000000-0005-0000-0000-00008ACC0000}"/>
    <cellStyle name="20% - Accent1 9 3 2 3 3" xfId="52545" xr:uid="{00000000-0005-0000-0000-00008BCC0000}"/>
    <cellStyle name="20% - Accent1 9 3 2 3 3 2" xfId="52546" xr:uid="{00000000-0005-0000-0000-00008CCC0000}"/>
    <cellStyle name="20% - Accent1 9 3 2 3 4" xfId="52547" xr:uid="{00000000-0005-0000-0000-00008DCC0000}"/>
    <cellStyle name="20% - Accent1 9 3 2 4" xfId="52548" xr:uid="{00000000-0005-0000-0000-00008ECC0000}"/>
    <cellStyle name="20% - Accent1 9 3 2 4 2" xfId="52549" xr:uid="{00000000-0005-0000-0000-00008FCC0000}"/>
    <cellStyle name="20% - Accent1 9 3 2 4 2 2" xfId="52550" xr:uid="{00000000-0005-0000-0000-000090CC0000}"/>
    <cellStyle name="20% - Accent1 9 3 2 4 2 2 2" xfId="52551" xr:uid="{00000000-0005-0000-0000-000091CC0000}"/>
    <cellStyle name="20% - Accent1 9 3 2 4 2 3" xfId="52552" xr:uid="{00000000-0005-0000-0000-000092CC0000}"/>
    <cellStyle name="20% - Accent1 9 3 2 4 3" xfId="52553" xr:uid="{00000000-0005-0000-0000-000093CC0000}"/>
    <cellStyle name="20% - Accent1 9 3 2 4 3 2" xfId="52554" xr:uid="{00000000-0005-0000-0000-000094CC0000}"/>
    <cellStyle name="20% - Accent1 9 3 2 4 4" xfId="52555" xr:uid="{00000000-0005-0000-0000-000095CC0000}"/>
    <cellStyle name="20% - Accent1 9 3 2 5" xfId="52556" xr:uid="{00000000-0005-0000-0000-000096CC0000}"/>
    <cellStyle name="20% - Accent1 9 3 2 5 2" xfId="52557" xr:uid="{00000000-0005-0000-0000-000097CC0000}"/>
    <cellStyle name="20% - Accent1 9 3 2 5 2 2" xfId="52558" xr:uid="{00000000-0005-0000-0000-000098CC0000}"/>
    <cellStyle name="20% - Accent1 9 3 2 5 3" xfId="52559" xr:uid="{00000000-0005-0000-0000-000099CC0000}"/>
    <cellStyle name="20% - Accent1 9 3 2 6" xfId="52560" xr:uid="{00000000-0005-0000-0000-00009ACC0000}"/>
    <cellStyle name="20% - Accent1 9 3 2 6 2" xfId="52561" xr:uid="{00000000-0005-0000-0000-00009BCC0000}"/>
    <cellStyle name="20% - Accent1 9 3 2 6 2 2" xfId="52562" xr:uid="{00000000-0005-0000-0000-00009CCC0000}"/>
    <cellStyle name="20% - Accent1 9 3 2 6 3" xfId="52563" xr:uid="{00000000-0005-0000-0000-00009DCC0000}"/>
    <cellStyle name="20% - Accent1 9 3 2 7" xfId="52564" xr:uid="{00000000-0005-0000-0000-00009ECC0000}"/>
    <cellStyle name="20% - Accent1 9 3 2 7 2" xfId="52565" xr:uid="{00000000-0005-0000-0000-00009FCC0000}"/>
    <cellStyle name="20% - Accent1 9 3 2 8" xfId="52566" xr:uid="{00000000-0005-0000-0000-0000A0CC0000}"/>
    <cellStyle name="20% - Accent1 9 3 2 8 2" xfId="52567" xr:uid="{00000000-0005-0000-0000-0000A1CC0000}"/>
    <cellStyle name="20% - Accent1 9 3 2 9" xfId="52568" xr:uid="{00000000-0005-0000-0000-0000A2CC0000}"/>
    <cellStyle name="20% - Accent1 9 3 3" xfId="52569" xr:uid="{00000000-0005-0000-0000-0000A3CC0000}"/>
    <cellStyle name="20% - Accent1 9 3 3 2" xfId="52570" xr:uid="{00000000-0005-0000-0000-0000A4CC0000}"/>
    <cellStyle name="20% - Accent1 9 3 3 2 2" xfId="52571" xr:uid="{00000000-0005-0000-0000-0000A5CC0000}"/>
    <cellStyle name="20% - Accent1 9 3 3 2 2 2" xfId="52572" xr:uid="{00000000-0005-0000-0000-0000A6CC0000}"/>
    <cellStyle name="20% - Accent1 9 3 3 2 2 2 2" xfId="52573" xr:uid="{00000000-0005-0000-0000-0000A7CC0000}"/>
    <cellStyle name="20% - Accent1 9 3 3 2 2 3" xfId="52574" xr:uid="{00000000-0005-0000-0000-0000A8CC0000}"/>
    <cellStyle name="20% - Accent1 9 3 3 2 3" xfId="52575" xr:uid="{00000000-0005-0000-0000-0000A9CC0000}"/>
    <cellStyle name="20% - Accent1 9 3 3 2 3 2" xfId="52576" xr:uid="{00000000-0005-0000-0000-0000AACC0000}"/>
    <cellStyle name="20% - Accent1 9 3 3 2 4" xfId="52577" xr:uid="{00000000-0005-0000-0000-0000ABCC0000}"/>
    <cellStyle name="20% - Accent1 9 3 3 3" xfId="52578" xr:uid="{00000000-0005-0000-0000-0000ACCC0000}"/>
    <cellStyle name="20% - Accent1 9 3 3 3 2" xfId="52579" xr:uid="{00000000-0005-0000-0000-0000ADCC0000}"/>
    <cellStyle name="20% - Accent1 9 3 3 3 2 2" xfId="52580" xr:uid="{00000000-0005-0000-0000-0000AECC0000}"/>
    <cellStyle name="20% - Accent1 9 3 3 3 2 2 2" xfId="52581" xr:uid="{00000000-0005-0000-0000-0000AFCC0000}"/>
    <cellStyle name="20% - Accent1 9 3 3 3 2 3" xfId="52582" xr:uid="{00000000-0005-0000-0000-0000B0CC0000}"/>
    <cellStyle name="20% - Accent1 9 3 3 3 3" xfId="52583" xr:uid="{00000000-0005-0000-0000-0000B1CC0000}"/>
    <cellStyle name="20% - Accent1 9 3 3 3 3 2" xfId="52584" xr:uid="{00000000-0005-0000-0000-0000B2CC0000}"/>
    <cellStyle name="20% - Accent1 9 3 3 3 4" xfId="52585" xr:uid="{00000000-0005-0000-0000-0000B3CC0000}"/>
    <cellStyle name="20% - Accent1 9 3 3 4" xfId="52586" xr:uid="{00000000-0005-0000-0000-0000B4CC0000}"/>
    <cellStyle name="20% - Accent1 9 3 3 4 2" xfId="52587" xr:uid="{00000000-0005-0000-0000-0000B5CC0000}"/>
    <cellStyle name="20% - Accent1 9 3 3 4 2 2" xfId="52588" xr:uid="{00000000-0005-0000-0000-0000B6CC0000}"/>
    <cellStyle name="20% - Accent1 9 3 3 4 2 2 2" xfId="52589" xr:uid="{00000000-0005-0000-0000-0000B7CC0000}"/>
    <cellStyle name="20% - Accent1 9 3 3 4 2 3" xfId="52590" xr:uid="{00000000-0005-0000-0000-0000B8CC0000}"/>
    <cellStyle name="20% - Accent1 9 3 3 4 3" xfId="52591" xr:uid="{00000000-0005-0000-0000-0000B9CC0000}"/>
    <cellStyle name="20% - Accent1 9 3 3 4 3 2" xfId="52592" xr:uid="{00000000-0005-0000-0000-0000BACC0000}"/>
    <cellStyle name="20% - Accent1 9 3 3 4 4" xfId="52593" xr:uid="{00000000-0005-0000-0000-0000BBCC0000}"/>
    <cellStyle name="20% - Accent1 9 3 3 5" xfId="52594" xr:uid="{00000000-0005-0000-0000-0000BCCC0000}"/>
    <cellStyle name="20% - Accent1 9 3 3 5 2" xfId="52595" xr:uid="{00000000-0005-0000-0000-0000BDCC0000}"/>
    <cellStyle name="20% - Accent1 9 3 3 5 2 2" xfId="52596" xr:uid="{00000000-0005-0000-0000-0000BECC0000}"/>
    <cellStyle name="20% - Accent1 9 3 3 5 3" xfId="52597" xr:uid="{00000000-0005-0000-0000-0000BFCC0000}"/>
    <cellStyle name="20% - Accent1 9 3 3 6" xfId="52598" xr:uid="{00000000-0005-0000-0000-0000C0CC0000}"/>
    <cellStyle name="20% - Accent1 9 3 3 6 2" xfId="52599" xr:uid="{00000000-0005-0000-0000-0000C1CC0000}"/>
    <cellStyle name="20% - Accent1 9 3 3 6 2 2" xfId="52600" xr:uid="{00000000-0005-0000-0000-0000C2CC0000}"/>
    <cellStyle name="20% - Accent1 9 3 3 6 3" xfId="52601" xr:uid="{00000000-0005-0000-0000-0000C3CC0000}"/>
    <cellStyle name="20% - Accent1 9 3 3 7" xfId="52602" xr:uid="{00000000-0005-0000-0000-0000C4CC0000}"/>
    <cellStyle name="20% - Accent1 9 3 3 7 2" xfId="52603" xr:uid="{00000000-0005-0000-0000-0000C5CC0000}"/>
    <cellStyle name="20% - Accent1 9 3 3 8" xfId="52604" xr:uid="{00000000-0005-0000-0000-0000C6CC0000}"/>
    <cellStyle name="20% - Accent1 9 3 3 8 2" xfId="52605" xr:uid="{00000000-0005-0000-0000-0000C7CC0000}"/>
    <cellStyle name="20% - Accent1 9 3 3 9" xfId="52606" xr:uid="{00000000-0005-0000-0000-0000C8CC0000}"/>
    <cellStyle name="20% - Accent1 9 3 4" xfId="52607" xr:uid="{00000000-0005-0000-0000-0000C9CC0000}"/>
    <cellStyle name="20% - Accent1 9 3 4 2" xfId="52608" xr:uid="{00000000-0005-0000-0000-0000CACC0000}"/>
    <cellStyle name="20% - Accent1 9 3 4 2 2" xfId="52609" xr:uid="{00000000-0005-0000-0000-0000CBCC0000}"/>
    <cellStyle name="20% - Accent1 9 3 4 2 2 2" xfId="52610" xr:uid="{00000000-0005-0000-0000-0000CCCC0000}"/>
    <cellStyle name="20% - Accent1 9 3 4 2 3" xfId="52611" xr:uid="{00000000-0005-0000-0000-0000CDCC0000}"/>
    <cellStyle name="20% - Accent1 9 3 4 3" xfId="52612" xr:uid="{00000000-0005-0000-0000-0000CECC0000}"/>
    <cellStyle name="20% - Accent1 9 3 4 3 2" xfId="52613" xr:uid="{00000000-0005-0000-0000-0000CFCC0000}"/>
    <cellStyle name="20% - Accent1 9 3 4 4" xfId="52614" xr:uid="{00000000-0005-0000-0000-0000D0CC0000}"/>
    <cellStyle name="20% - Accent1 9 3 5" xfId="52615" xr:uid="{00000000-0005-0000-0000-0000D1CC0000}"/>
    <cellStyle name="20% - Accent1 9 3 5 2" xfId="52616" xr:uid="{00000000-0005-0000-0000-0000D2CC0000}"/>
    <cellStyle name="20% - Accent1 9 3 5 2 2" xfId="52617" xr:uid="{00000000-0005-0000-0000-0000D3CC0000}"/>
    <cellStyle name="20% - Accent1 9 3 5 2 2 2" xfId="52618" xr:uid="{00000000-0005-0000-0000-0000D4CC0000}"/>
    <cellStyle name="20% - Accent1 9 3 5 2 3" xfId="52619" xr:uid="{00000000-0005-0000-0000-0000D5CC0000}"/>
    <cellStyle name="20% - Accent1 9 3 5 3" xfId="52620" xr:uid="{00000000-0005-0000-0000-0000D6CC0000}"/>
    <cellStyle name="20% - Accent1 9 3 5 3 2" xfId="52621" xr:uid="{00000000-0005-0000-0000-0000D7CC0000}"/>
    <cellStyle name="20% - Accent1 9 3 5 4" xfId="52622" xr:uid="{00000000-0005-0000-0000-0000D8CC0000}"/>
    <cellStyle name="20% - Accent1 9 3 6" xfId="52623" xr:uid="{00000000-0005-0000-0000-0000D9CC0000}"/>
    <cellStyle name="20% - Accent1 9 3 6 2" xfId="52624" xr:uid="{00000000-0005-0000-0000-0000DACC0000}"/>
    <cellStyle name="20% - Accent1 9 3 6 2 2" xfId="52625" xr:uid="{00000000-0005-0000-0000-0000DBCC0000}"/>
    <cellStyle name="20% - Accent1 9 3 6 2 2 2" xfId="52626" xr:uid="{00000000-0005-0000-0000-0000DCCC0000}"/>
    <cellStyle name="20% - Accent1 9 3 6 2 3" xfId="52627" xr:uid="{00000000-0005-0000-0000-0000DDCC0000}"/>
    <cellStyle name="20% - Accent1 9 3 6 3" xfId="52628" xr:uid="{00000000-0005-0000-0000-0000DECC0000}"/>
    <cellStyle name="20% - Accent1 9 3 6 3 2" xfId="52629" xr:uid="{00000000-0005-0000-0000-0000DFCC0000}"/>
    <cellStyle name="20% - Accent1 9 3 6 4" xfId="52630" xr:uid="{00000000-0005-0000-0000-0000E0CC0000}"/>
    <cellStyle name="20% - Accent1 9 3 7" xfId="52631" xr:uid="{00000000-0005-0000-0000-0000E1CC0000}"/>
    <cellStyle name="20% - Accent1 9 3 7 2" xfId="52632" xr:uid="{00000000-0005-0000-0000-0000E2CC0000}"/>
    <cellStyle name="20% - Accent1 9 3 7 2 2" xfId="52633" xr:uid="{00000000-0005-0000-0000-0000E3CC0000}"/>
    <cellStyle name="20% - Accent1 9 3 7 3" xfId="52634" xr:uid="{00000000-0005-0000-0000-0000E4CC0000}"/>
    <cellStyle name="20% - Accent1 9 3 8" xfId="52635" xr:uid="{00000000-0005-0000-0000-0000E5CC0000}"/>
    <cellStyle name="20% - Accent1 9 3 8 2" xfId="52636" xr:uid="{00000000-0005-0000-0000-0000E6CC0000}"/>
    <cellStyle name="20% - Accent1 9 3 8 2 2" xfId="52637" xr:uid="{00000000-0005-0000-0000-0000E7CC0000}"/>
    <cellStyle name="20% - Accent1 9 3 8 3" xfId="52638" xr:uid="{00000000-0005-0000-0000-0000E8CC0000}"/>
    <cellStyle name="20% - Accent1 9 3 9" xfId="52639" xr:uid="{00000000-0005-0000-0000-0000E9CC0000}"/>
    <cellStyle name="20% - Accent1 9 3 9 2" xfId="52640" xr:uid="{00000000-0005-0000-0000-0000EACC0000}"/>
    <cellStyle name="20% - Accent1 9 4" xfId="52641" xr:uid="{00000000-0005-0000-0000-0000EBCC0000}"/>
    <cellStyle name="20% - Accent1 9 4 10" xfId="52642" xr:uid="{00000000-0005-0000-0000-0000ECCC0000}"/>
    <cellStyle name="20% - Accent1 9 4 10 2" xfId="52643" xr:uid="{00000000-0005-0000-0000-0000EDCC0000}"/>
    <cellStyle name="20% - Accent1 9 4 11" xfId="52644" xr:uid="{00000000-0005-0000-0000-0000EECC0000}"/>
    <cellStyle name="20% - Accent1 9 4 2" xfId="52645" xr:uid="{00000000-0005-0000-0000-0000EFCC0000}"/>
    <cellStyle name="20% - Accent1 9 4 2 2" xfId="52646" xr:uid="{00000000-0005-0000-0000-0000F0CC0000}"/>
    <cellStyle name="20% - Accent1 9 4 2 2 2" xfId="52647" xr:uid="{00000000-0005-0000-0000-0000F1CC0000}"/>
    <cellStyle name="20% - Accent1 9 4 2 2 2 2" xfId="52648" xr:uid="{00000000-0005-0000-0000-0000F2CC0000}"/>
    <cellStyle name="20% - Accent1 9 4 2 2 2 2 2" xfId="52649" xr:uid="{00000000-0005-0000-0000-0000F3CC0000}"/>
    <cellStyle name="20% - Accent1 9 4 2 2 2 3" xfId="52650" xr:uid="{00000000-0005-0000-0000-0000F4CC0000}"/>
    <cellStyle name="20% - Accent1 9 4 2 2 3" xfId="52651" xr:uid="{00000000-0005-0000-0000-0000F5CC0000}"/>
    <cellStyle name="20% - Accent1 9 4 2 2 3 2" xfId="52652" xr:uid="{00000000-0005-0000-0000-0000F6CC0000}"/>
    <cellStyle name="20% - Accent1 9 4 2 2 4" xfId="52653" xr:uid="{00000000-0005-0000-0000-0000F7CC0000}"/>
    <cellStyle name="20% - Accent1 9 4 2 3" xfId="52654" xr:uid="{00000000-0005-0000-0000-0000F8CC0000}"/>
    <cellStyle name="20% - Accent1 9 4 2 3 2" xfId="52655" xr:uid="{00000000-0005-0000-0000-0000F9CC0000}"/>
    <cellStyle name="20% - Accent1 9 4 2 3 2 2" xfId="52656" xr:uid="{00000000-0005-0000-0000-0000FACC0000}"/>
    <cellStyle name="20% - Accent1 9 4 2 3 2 2 2" xfId="52657" xr:uid="{00000000-0005-0000-0000-0000FBCC0000}"/>
    <cellStyle name="20% - Accent1 9 4 2 3 2 3" xfId="52658" xr:uid="{00000000-0005-0000-0000-0000FCCC0000}"/>
    <cellStyle name="20% - Accent1 9 4 2 3 3" xfId="52659" xr:uid="{00000000-0005-0000-0000-0000FDCC0000}"/>
    <cellStyle name="20% - Accent1 9 4 2 3 3 2" xfId="52660" xr:uid="{00000000-0005-0000-0000-0000FECC0000}"/>
    <cellStyle name="20% - Accent1 9 4 2 3 4" xfId="52661" xr:uid="{00000000-0005-0000-0000-0000FFCC0000}"/>
    <cellStyle name="20% - Accent1 9 4 2 4" xfId="52662" xr:uid="{00000000-0005-0000-0000-000000CD0000}"/>
    <cellStyle name="20% - Accent1 9 4 2 4 2" xfId="52663" xr:uid="{00000000-0005-0000-0000-000001CD0000}"/>
    <cellStyle name="20% - Accent1 9 4 2 4 2 2" xfId="52664" xr:uid="{00000000-0005-0000-0000-000002CD0000}"/>
    <cellStyle name="20% - Accent1 9 4 2 4 2 2 2" xfId="52665" xr:uid="{00000000-0005-0000-0000-000003CD0000}"/>
    <cellStyle name="20% - Accent1 9 4 2 4 2 3" xfId="52666" xr:uid="{00000000-0005-0000-0000-000004CD0000}"/>
    <cellStyle name="20% - Accent1 9 4 2 4 3" xfId="52667" xr:uid="{00000000-0005-0000-0000-000005CD0000}"/>
    <cellStyle name="20% - Accent1 9 4 2 4 3 2" xfId="52668" xr:uid="{00000000-0005-0000-0000-000006CD0000}"/>
    <cellStyle name="20% - Accent1 9 4 2 4 4" xfId="52669" xr:uid="{00000000-0005-0000-0000-000007CD0000}"/>
    <cellStyle name="20% - Accent1 9 4 2 5" xfId="52670" xr:uid="{00000000-0005-0000-0000-000008CD0000}"/>
    <cellStyle name="20% - Accent1 9 4 2 5 2" xfId="52671" xr:uid="{00000000-0005-0000-0000-000009CD0000}"/>
    <cellStyle name="20% - Accent1 9 4 2 5 2 2" xfId="52672" xr:uid="{00000000-0005-0000-0000-00000ACD0000}"/>
    <cellStyle name="20% - Accent1 9 4 2 5 3" xfId="52673" xr:uid="{00000000-0005-0000-0000-00000BCD0000}"/>
    <cellStyle name="20% - Accent1 9 4 2 6" xfId="52674" xr:uid="{00000000-0005-0000-0000-00000CCD0000}"/>
    <cellStyle name="20% - Accent1 9 4 2 6 2" xfId="52675" xr:uid="{00000000-0005-0000-0000-00000DCD0000}"/>
    <cellStyle name="20% - Accent1 9 4 2 6 2 2" xfId="52676" xr:uid="{00000000-0005-0000-0000-00000ECD0000}"/>
    <cellStyle name="20% - Accent1 9 4 2 6 3" xfId="52677" xr:uid="{00000000-0005-0000-0000-00000FCD0000}"/>
    <cellStyle name="20% - Accent1 9 4 2 7" xfId="52678" xr:uid="{00000000-0005-0000-0000-000010CD0000}"/>
    <cellStyle name="20% - Accent1 9 4 2 7 2" xfId="52679" xr:uid="{00000000-0005-0000-0000-000011CD0000}"/>
    <cellStyle name="20% - Accent1 9 4 2 8" xfId="52680" xr:uid="{00000000-0005-0000-0000-000012CD0000}"/>
    <cellStyle name="20% - Accent1 9 4 2 8 2" xfId="52681" xr:uid="{00000000-0005-0000-0000-000013CD0000}"/>
    <cellStyle name="20% - Accent1 9 4 2 9" xfId="52682" xr:uid="{00000000-0005-0000-0000-000014CD0000}"/>
    <cellStyle name="20% - Accent1 9 4 3" xfId="52683" xr:uid="{00000000-0005-0000-0000-000015CD0000}"/>
    <cellStyle name="20% - Accent1 9 4 3 2" xfId="52684" xr:uid="{00000000-0005-0000-0000-000016CD0000}"/>
    <cellStyle name="20% - Accent1 9 4 3 2 2" xfId="52685" xr:uid="{00000000-0005-0000-0000-000017CD0000}"/>
    <cellStyle name="20% - Accent1 9 4 3 2 2 2" xfId="52686" xr:uid="{00000000-0005-0000-0000-000018CD0000}"/>
    <cellStyle name="20% - Accent1 9 4 3 2 2 2 2" xfId="52687" xr:uid="{00000000-0005-0000-0000-000019CD0000}"/>
    <cellStyle name="20% - Accent1 9 4 3 2 2 3" xfId="52688" xr:uid="{00000000-0005-0000-0000-00001ACD0000}"/>
    <cellStyle name="20% - Accent1 9 4 3 2 3" xfId="52689" xr:uid="{00000000-0005-0000-0000-00001BCD0000}"/>
    <cellStyle name="20% - Accent1 9 4 3 2 3 2" xfId="52690" xr:uid="{00000000-0005-0000-0000-00001CCD0000}"/>
    <cellStyle name="20% - Accent1 9 4 3 2 4" xfId="52691" xr:uid="{00000000-0005-0000-0000-00001DCD0000}"/>
    <cellStyle name="20% - Accent1 9 4 3 3" xfId="52692" xr:uid="{00000000-0005-0000-0000-00001ECD0000}"/>
    <cellStyle name="20% - Accent1 9 4 3 3 2" xfId="52693" xr:uid="{00000000-0005-0000-0000-00001FCD0000}"/>
    <cellStyle name="20% - Accent1 9 4 3 3 2 2" xfId="52694" xr:uid="{00000000-0005-0000-0000-000020CD0000}"/>
    <cellStyle name="20% - Accent1 9 4 3 3 2 2 2" xfId="52695" xr:uid="{00000000-0005-0000-0000-000021CD0000}"/>
    <cellStyle name="20% - Accent1 9 4 3 3 2 3" xfId="52696" xr:uid="{00000000-0005-0000-0000-000022CD0000}"/>
    <cellStyle name="20% - Accent1 9 4 3 3 3" xfId="52697" xr:uid="{00000000-0005-0000-0000-000023CD0000}"/>
    <cellStyle name="20% - Accent1 9 4 3 3 3 2" xfId="52698" xr:uid="{00000000-0005-0000-0000-000024CD0000}"/>
    <cellStyle name="20% - Accent1 9 4 3 3 4" xfId="52699" xr:uid="{00000000-0005-0000-0000-000025CD0000}"/>
    <cellStyle name="20% - Accent1 9 4 3 4" xfId="52700" xr:uid="{00000000-0005-0000-0000-000026CD0000}"/>
    <cellStyle name="20% - Accent1 9 4 3 4 2" xfId="52701" xr:uid="{00000000-0005-0000-0000-000027CD0000}"/>
    <cellStyle name="20% - Accent1 9 4 3 4 2 2" xfId="52702" xr:uid="{00000000-0005-0000-0000-000028CD0000}"/>
    <cellStyle name="20% - Accent1 9 4 3 4 2 2 2" xfId="52703" xr:uid="{00000000-0005-0000-0000-000029CD0000}"/>
    <cellStyle name="20% - Accent1 9 4 3 4 2 3" xfId="52704" xr:uid="{00000000-0005-0000-0000-00002ACD0000}"/>
    <cellStyle name="20% - Accent1 9 4 3 4 3" xfId="52705" xr:uid="{00000000-0005-0000-0000-00002BCD0000}"/>
    <cellStyle name="20% - Accent1 9 4 3 4 3 2" xfId="52706" xr:uid="{00000000-0005-0000-0000-00002CCD0000}"/>
    <cellStyle name="20% - Accent1 9 4 3 4 4" xfId="52707" xr:uid="{00000000-0005-0000-0000-00002DCD0000}"/>
    <cellStyle name="20% - Accent1 9 4 3 5" xfId="52708" xr:uid="{00000000-0005-0000-0000-00002ECD0000}"/>
    <cellStyle name="20% - Accent1 9 4 3 5 2" xfId="52709" xr:uid="{00000000-0005-0000-0000-00002FCD0000}"/>
    <cellStyle name="20% - Accent1 9 4 3 5 2 2" xfId="52710" xr:uid="{00000000-0005-0000-0000-000030CD0000}"/>
    <cellStyle name="20% - Accent1 9 4 3 5 3" xfId="52711" xr:uid="{00000000-0005-0000-0000-000031CD0000}"/>
    <cellStyle name="20% - Accent1 9 4 3 6" xfId="52712" xr:uid="{00000000-0005-0000-0000-000032CD0000}"/>
    <cellStyle name="20% - Accent1 9 4 3 6 2" xfId="52713" xr:uid="{00000000-0005-0000-0000-000033CD0000}"/>
    <cellStyle name="20% - Accent1 9 4 3 6 2 2" xfId="52714" xr:uid="{00000000-0005-0000-0000-000034CD0000}"/>
    <cellStyle name="20% - Accent1 9 4 3 6 3" xfId="52715" xr:uid="{00000000-0005-0000-0000-000035CD0000}"/>
    <cellStyle name="20% - Accent1 9 4 3 7" xfId="52716" xr:uid="{00000000-0005-0000-0000-000036CD0000}"/>
    <cellStyle name="20% - Accent1 9 4 3 7 2" xfId="52717" xr:uid="{00000000-0005-0000-0000-000037CD0000}"/>
    <cellStyle name="20% - Accent1 9 4 3 8" xfId="52718" xr:uid="{00000000-0005-0000-0000-000038CD0000}"/>
    <cellStyle name="20% - Accent1 9 4 3 8 2" xfId="52719" xr:uid="{00000000-0005-0000-0000-000039CD0000}"/>
    <cellStyle name="20% - Accent1 9 4 3 9" xfId="52720" xr:uid="{00000000-0005-0000-0000-00003ACD0000}"/>
    <cellStyle name="20% - Accent1 9 4 4" xfId="52721" xr:uid="{00000000-0005-0000-0000-00003BCD0000}"/>
    <cellStyle name="20% - Accent1 9 4 4 2" xfId="52722" xr:uid="{00000000-0005-0000-0000-00003CCD0000}"/>
    <cellStyle name="20% - Accent1 9 4 4 2 2" xfId="52723" xr:uid="{00000000-0005-0000-0000-00003DCD0000}"/>
    <cellStyle name="20% - Accent1 9 4 4 2 2 2" xfId="52724" xr:uid="{00000000-0005-0000-0000-00003ECD0000}"/>
    <cellStyle name="20% - Accent1 9 4 4 2 3" xfId="52725" xr:uid="{00000000-0005-0000-0000-00003FCD0000}"/>
    <cellStyle name="20% - Accent1 9 4 4 3" xfId="52726" xr:uid="{00000000-0005-0000-0000-000040CD0000}"/>
    <cellStyle name="20% - Accent1 9 4 4 3 2" xfId="52727" xr:uid="{00000000-0005-0000-0000-000041CD0000}"/>
    <cellStyle name="20% - Accent1 9 4 4 4" xfId="52728" xr:uid="{00000000-0005-0000-0000-000042CD0000}"/>
    <cellStyle name="20% - Accent1 9 4 5" xfId="52729" xr:uid="{00000000-0005-0000-0000-000043CD0000}"/>
    <cellStyle name="20% - Accent1 9 4 5 2" xfId="52730" xr:uid="{00000000-0005-0000-0000-000044CD0000}"/>
    <cellStyle name="20% - Accent1 9 4 5 2 2" xfId="52731" xr:uid="{00000000-0005-0000-0000-000045CD0000}"/>
    <cellStyle name="20% - Accent1 9 4 5 2 2 2" xfId="52732" xr:uid="{00000000-0005-0000-0000-000046CD0000}"/>
    <cellStyle name="20% - Accent1 9 4 5 2 3" xfId="52733" xr:uid="{00000000-0005-0000-0000-000047CD0000}"/>
    <cellStyle name="20% - Accent1 9 4 5 3" xfId="52734" xr:uid="{00000000-0005-0000-0000-000048CD0000}"/>
    <cellStyle name="20% - Accent1 9 4 5 3 2" xfId="52735" xr:uid="{00000000-0005-0000-0000-000049CD0000}"/>
    <cellStyle name="20% - Accent1 9 4 5 4" xfId="52736" xr:uid="{00000000-0005-0000-0000-00004ACD0000}"/>
    <cellStyle name="20% - Accent1 9 4 6" xfId="52737" xr:uid="{00000000-0005-0000-0000-00004BCD0000}"/>
    <cellStyle name="20% - Accent1 9 4 6 2" xfId="52738" xr:uid="{00000000-0005-0000-0000-00004CCD0000}"/>
    <cellStyle name="20% - Accent1 9 4 6 2 2" xfId="52739" xr:uid="{00000000-0005-0000-0000-00004DCD0000}"/>
    <cellStyle name="20% - Accent1 9 4 6 2 2 2" xfId="52740" xr:uid="{00000000-0005-0000-0000-00004ECD0000}"/>
    <cellStyle name="20% - Accent1 9 4 6 2 3" xfId="52741" xr:uid="{00000000-0005-0000-0000-00004FCD0000}"/>
    <cellStyle name="20% - Accent1 9 4 6 3" xfId="52742" xr:uid="{00000000-0005-0000-0000-000050CD0000}"/>
    <cellStyle name="20% - Accent1 9 4 6 3 2" xfId="52743" xr:uid="{00000000-0005-0000-0000-000051CD0000}"/>
    <cellStyle name="20% - Accent1 9 4 6 4" xfId="52744" xr:uid="{00000000-0005-0000-0000-000052CD0000}"/>
    <cellStyle name="20% - Accent1 9 4 7" xfId="52745" xr:uid="{00000000-0005-0000-0000-000053CD0000}"/>
    <cellStyle name="20% - Accent1 9 4 7 2" xfId="52746" xr:uid="{00000000-0005-0000-0000-000054CD0000}"/>
    <cellStyle name="20% - Accent1 9 4 7 2 2" xfId="52747" xr:uid="{00000000-0005-0000-0000-000055CD0000}"/>
    <cellStyle name="20% - Accent1 9 4 7 3" xfId="52748" xr:uid="{00000000-0005-0000-0000-000056CD0000}"/>
    <cellStyle name="20% - Accent1 9 4 8" xfId="52749" xr:uid="{00000000-0005-0000-0000-000057CD0000}"/>
    <cellStyle name="20% - Accent1 9 4 8 2" xfId="52750" xr:uid="{00000000-0005-0000-0000-000058CD0000}"/>
    <cellStyle name="20% - Accent1 9 4 8 2 2" xfId="52751" xr:uid="{00000000-0005-0000-0000-000059CD0000}"/>
    <cellStyle name="20% - Accent1 9 4 8 3" xfId="52752" xr:uid="{00000000-0005-0000-0000-00005ACD0000}"/>
    <cellStyle name="20% - Accent1 9 4 9" xfId="52753" xr:uid="{00000000-0005-0000-0000-00005BCD0000}"/>
    <cellStyle name="20% - Accent1 9 4 9 2" xfId="52754" xr:uid="{00000000-0005-0000-0000-00005CCD0000}"/>
    <cellStyle name="20% - Accent1 9 5" xfId="52755" xr:uid="{00000000-0005-0000-0000-00005DCD0000}"/>
    <cellStyle name="20% - Accent1 9 5 2" xfId="52756" xr:uid="{00000000-0005-0000-0000-00005ECD0000}"/>
    <cellStyle name="20% - Accent1 9 5 2 2" xfId="52757" xr:uid="{00000000-0005-0000-0000-00005FCD0000}"/>
    <cellStyle name="20% - Accent1 9 5 2 2 2" xfId="52758" xr:uid="{00000000-0005-0000-0000-000060CD0000}"/>
    <cellStyle name="20% - Accent1 9 5 2 2 2 2" xfId="52759" xr:uid="{00000000-0005-0000-0000-000061CD0000}"/>
    <cellStyle name="20% - Accent1 9 5 2 2 3" xfId="52760" xr:uid="{00000000-0005-0000-0000-000062CD0000}"/>
    <cellStyle name="20% - Accent1 9 5 2 3" xfId="52761" xr:uid="{00000000-0005-0000-0000-000063CD0000}"/>
    <cellStyle name="20% - Accent1 9 5 2 3 2" xfId="52762" xr:uid="{00000000-0005-0000-0000-000064CD0000}"/>
    <cellStyle name="20% - Accent1 9 5 2 4" xfId="52763" xr:uid="{00000000-0005-0000-0000-000065CD0000}"/>
    <cellStyle name="20% - Accent1 9 5 3" xfId="52764" xr:uid="{00000000-0005-0000-0000-000066CD0000}"/>
    <cellStyle name="20% - Accent1 9 5 3 2" xfId="52765" xr:uid="{00000000-0005-0000-0000-000067CD0000}"/>
    <cellStyle name="20% - Accent1 9 5 3 2 2" xfId="52766" xr:uid="{00000000-0005-0000-0000-000068CD0000}"/>
    <cellStyle name="20% - Accent1 9 5 3 2 2 2" xfId="52767" xr:uid="{00000000-0005-0000-0000-000069CD0000}"/>
    <cellStyle name="20% - Accent1 9 5 3 2 3" xfId="52768" xr:uid="{00000000-0005-0000-0000-00006ACD0000}"/>
    <cellStyle name="20% - Accent1 9 5 3 3" xfId="52769" xr:uid="{00000000-0005-0000-0000-00006BCD0000}"/>
    <cellStyle name="20% - Accent1 9 5 3 3 2" xfId="52770" xr:uid="{00000000-0005-0000-0000-00006CCD0000}"/>
    <cellStyle name="20% - Accent1 9 5 3 4" xfId="52771" xr:uid="{00000000-0005-0000-0000-00006DCD0000}"/>
    <cellStyle name="20% - Accent1 9 5 4" xfId="52772" xr:uid="{00000000-0005-0000-0000-00006ECD0000}"/>
    <cellStyle name="20% - Accent1 9 5 4 2" xfId="52773" xr:uid="{00000000-0005-0000-0000-00006FCD0000}"/>
    <cellStyle name="20% - Accent1 9 5 4 2 2" xfId="52774" xr:uid="{00000000-0005-0000-0000-000070CD0000}"/>
    <cellStyle name="20% - Accent1 9 5 4 2 2 2" xfId="52775" xr:uid="{00000000-0005-0000-0000-000071CD0000}"/>
    <cellStyle name="20% - Accent1 9 5 4 2 3" xfId="52776" xr:uid="{00000000-0005-0000-0000-000072CD0000}"/>
    <cellStyle name="20% - Accent1 9 5 4 3" xfId="52777" xr:uid="{00000000-0005-0000-0000-000073CD0000}"/>
    <cellStyle name="20% - Accent1 9 5 4 3 2" xfId="52778" xr:uid="{00000000-0005-0000-0000-000074CD0000}"/>
    <cellStyle name="20% - Accent1 9 5 4 4" xfId="52779" xr:uid="{00000000-0005-0000-0000-000075CD0000}"/>
    <cellStyle name="20% - Accent1 9 5 5" xfId="52780" xr:uid="{00000000-0005-0000-0000-000076CD0000}"/>
    <cellStyle name="20% - Accent1 9 5 5 2" xfId="52781" xr:uid="{00000000-0005-0000-0000-000077CD0000}"/>
    <cellStyle name="20% - Accent1 9 5 5 2 2" xfId="52782" xr:uid="{00000000-0005-0000-0000-000078CD0000}"/>
    <cellStyle name="20% - Accent1 9 5 5 3" xfId="52783" xr:uid="{00000000-0005-0000-0000-000079CD0000}"/>
    <cellStyle name="20% - Accent1 9 5 6" xfId="52784" xr:uid="{00000000-0005-0000-0000-00007ACD0000}"/>
    <cellStyle name="20% - Accent1 9 5 6 2" xfId="52785" xr:uid="{00000000-0005-0000-0000-00007BCD0000}"/>
    <cellStyle name="20% - Accent1 9 5 6 2 2" xfId="52786" xr:uid="{00000000-0005-0000-0000-00007CCD0000}"/>
    <cellStyle name="20% - Accent1 9 5 6 3" xfId="52787" xr:uid="{00000000-0005-0000-0000-00007DCD0000}"/>
    <cellStyle name="20% - Accent1 9 5 7" xfId="52788" xr:uid="{00000000-0005-0000-0000-00007ECD0000}"/>
    <cellStyle name="20% - Accent1 9 5 7 2" xfId="52789" xr:uid="{00000000-0005-0000-0000-00007FCD0000}"/>
    <cellStyle name="20% - Accent1 9 5 8" xfId="52790" xr:uid="{00000000-0005-0000-0000-000080CD0000}"/>
    <cellStyle name="20% - Accent1 9 5 8 2" xfId="52791" xr:uid="{00000000-0005-0000-0000-000081CD0000}"/>
    <cellStyle name="20% - Accent1 9 5 9" xfId="52792" xr:uid="{00000000-0005-0000-0000-000082CD0000}"/>
    <cellStyle name="20% - Accent1 9 6" xfId="52793" xr:uid="{00000000-0005-0000-0000-000083CD0000}"/>
    <cellStyle name="20% - Accent1 9 6 2" xfId="52794" xr:uid="{00000000-0005-0000-0000-000084CD0000}"/>
    <cellStyle name="20% - Accent1 9 6 2 2" xfId="52795" xr:uid="{00000000-0005-0000-0000-000085CD0000}"/>
    <cellStyle name="20% - Accent1 9 6 2 2 2" xfId="52796" xr:uid="{00000000-0005-0000-0000-000086CD0000}"/>
    <cellStyle name="20% - Accent1 9 6 2 2 2 2" xfId="52797" xr:uid="{00000000-0005-0000-0000-000087CD0000}"/>
    <cellStyle name="20% - Accent1 9 6 2 2 3" xfId="52798" xr:uid="{00000000-0005-0000-0000-000088CD0000}"/>
    <cellStyle name="20% - Accent1 9 6 2 3" xfId="52799" xr:uid="{00000000-0005-0000-0000-000089CD0000}"/>
    <cellStyle name="20% - Accent1 9 6 2 3 2" xfId="52800" xr:uid="{00000000-0005-0000-0000-00008ACD0000}"/>
    <cellStyle name="20% - Accent1 9 6 2 4" xfId="52801" xr:uid="{00000000-0005-0000-0000-00008BCD0000}"/>
    <cellStyle name="20% - Accent1 9 6 3" xfId="52802" xr:uid="{00000000-0005-0000-0000-00008CCD0000}"/>
    <cellStyle name="20% - Accent1 9 6 3 2" xfId="52803" xr:uid="{00000000-0005-0000-0000-00008DCD0000}"/>
    <cellStyle name="20% - Accent1 9 6 3 2 2" xfId="52804" xr:uid="{00000000-0005-0000-0000-00008ECD0000}"/>
    <cellStyle name="20% - Accent1 9 6 3 2 2 2" xfId="52805" xr:uid="{00000000-0005-0000-0000-00008FCD0000}"/>
    <cellStyle name="20% - Accent1 9 6 3 2 3" xfId="52806" xr:uid="{00000000-0005-0000-0000-000090CD0000}"/>
    <cellStyle name="20% - Accent1 9 6 3 3" xfId="52807" xr:uid="{00000000-0005-0000-0000-000091CD0000}"/>
    <cellStyle name="20% - Accent1 9 6 3 3 2" xfId="52808" xr:uid="{00000000-0005-0000-0000-000092CD0000}"/>
    <cellStyle name="20% - Accent1 9 6 3 4" xfId="52809" xr:uid="{00000000-0005-0000-0000-000093CD0000}"/>
    <cellStyle name="20% - Accent1 9 6 4" xfId="52810" xr:uid="{00000000-0005-0000-0000-000094CD0000}"/>
    <cellStyle name="20% - Accent1 9 6 4 2" xfId="52811" xr:uid="{00000000-0005-0000-0000-000095CD0000}"/>
    <cellStyle name="20% - Accent1 9 6 4 2 2" xfId="52812" xr:uid="{00000000-0005-0000-0000-000096CD0000}"/>
    <cellStyle name="20% - Accent1 9 6 4 2 2 2" xfId="52813" xr:uid="{00000000-0005-0000-0000-000097CD0000}"/>
    <cellStyle name="20% - Accent1 9 6 4 2 3" xfId="52814" xr:uid="{00000000-0005-0000-0000-000098CD0000}"/>
    <cellStyle name="20% - Accent1 9 6 4 3" xfId="52815" xr:uid="{00000000-0005-0000-0000-000099CD0000}"/>
    <cellStyle name="20% - Accent1 9 6 4 3 2" xfId="52816" xr:uid="{00000000-0005-0000-0000-00009ACD0000}"/>
    <cellStyle name="20% - Accent1 9 6 4 4" xfId="52817" xr:uid="{00000000-0005-0000-0000-00009BCD0000}"/>
    <cellStyle name="20% - Accent1 9 6 5" xfId="52818" xr:uid="{00000000-0005-0000-0000-00009CCD0000}"/>
    <cellStyle name="20% - Accent1 9 6 5 2" xfId="52819" xr:uid="{00000000-0005-0000-0000-00009DCD0000}"/>
    <cellStyle name="20% - Accent1 9 6 5 2 2" xfId="52820" xr:uid="{00000000-0005-0000-0000-00009ECD0000}"/>
    <cellStyle name="20% - Accent1 9 6 5 3" xfId="52821" xr:uid="{00000000-0005-0000-0000-00009FCD0000}"/>
    <cellStyle name="20% - Accent1 9 6 6" xfId="52822" xr:uid="{00000000-0005-0000-0000-0000A0CD0000}"/>
    <cellStyle name="20% - Accent1 9 6 6 2" xfId="52823" xr:uid="{00000000-0005-0000-0000-0000A1CD0000}"/>
    <cellStyle name="20% - Accent1 9 6 6 2 2" xfId="52824" xr:uid="{00000000-0005-0000-0000-0000A2CD0000}"/>
    <cellStyle name="20% - Accent1 9 6 6 3" xfId="52825" xr:uid="{00000000-0005-0000-0000-0000A3CD0000}"/>
    <cellStyle name="20% - Accent1 9 6 7" xfId="52826" xr:uid="{00000000-0005-0000-0000-0000A4CD0000}"/>
    <cellStyle name="20% - Accent1 9 6 7 2" xfId="52827" xr:uid="{00000000-0005-0000-0000-0000A5CD0000}"/>
    <cellStyle name="20% - Accent1 9 6 8" xfId="52828" xr:uid="{00000000-0005-0000-0000-0000A6CD0000}"/>
    <cellStyle name="20% - Accent1 9 6 8 2" xfId="52829" xr:uid="{00000000-0005-0000-0000-0000A7CD0000}"/>
    <cellStyle name="20% - Accent1 9 6 9" xfId="52830" xr:uid="{00000000-0005-0000-0000-0000A8CD0000}"/>
    <cellStyle name="20% - Accent1 9 7" xfId="52831" xr:uid="{00000000-0005-0000-0000-0000A9CD0000}"/>
    <cellStyle name="20% - Accent1 9 7 2" xfId="52832" xr:uid="{00000000-0005-0000-0000-0000AACD0000}"/>
    <cellStyle name="20% - Accent1 9 7 2 2" xfId="52833" xr:uid="{00000000-0005-0000-0000-0000ABCD0000}"/>
    <cellStyle name="20% - Accent1 9 7 2 2 2" xfId="52834" xr:uid="{00000000-0005-0000-0000-0000ACCD0000}"/>
    <cellStyle name="20% - Accent1 9 7 2 3" xfId="52835" xr:uid="{00000000-0005-0000-0000-0000ADCD0000}"/>
    <cellStyle name="20% - Accent1 9 7 3" xfId="52836" xr:uid="{00000000-0005-0000-0000-0000AECD0000}"/>
    <cellStyle name="20% - Accent1 9 7 3 2" xfId="52837" xr:uid="{00000000-0005-0000-0000-0000AFCD0000}"/>
    <cellStyle name="20% - Accent1 9 7 4" xfId="52838" xr:uid="{00000000-0005-0000-0000-0000B0CD0000}"/>
    <cellStyle name="20% - Accent1 9 8" xfId="52839" xr:uid="{00000000-0005-0000-0000-0000B1CD0000}"/>
    <cellStyle name="20% - Accent1 9 8 2" xfId="52840" xr:uid="{00000000-0005-0000-0000-0000B2CD0000}"/>
    <cellStyle name="20% - Accent1 9 8 2 2" xfId="52841" xr:uid="{00000000-0005-0000-0000-0000B3CD0000}"/>
    <cellStyle name="20% - Accent1 9 8 2 2 2" xfId="52842" xr:uid="{00000000-0005-0000-0000-0000B4CD0000}"/>
    <cellStyle name="20% - Accent1 9 8 2 3" xfId="52843" xr:uid="{00000000-0005-0000-0000-0000B5CD0000}"/>
    <cellStyle name="20% - Accent1 9 8 3" xfId="52844" xr:uid="{00000000-0005-0000-0000-0000B6CD0000}"/>
    <cellStyle name="20% - Accent1 9 8 3 2" xfId="52845" xr:uid="{00000000-0005-0000-0000-0000B7CD0000}"/>
    <cellStyle name="20% - Accent1 9 8 4" xfId="52846" xr:uid="{00000000-0005-0000-0000-0000B8CD0000}"/>
    <cellStyle name="20% - Accent1 9 9" xfId="52847" xr:uid="{00000000-0005-0000-0000-0000B9CD0000}"/>
    <cellStyle name="20% - Accent1 9 9 2" xfId="52848" xr:uid="{00000000-0005-0000-0000-0000BACD0000}"/>
    <cellStyle name="20% - Accent1 9 9 2 2" xfId="52849" xr:uid="{00000000-0005-0000-0000-0000BBCD0000}"/>
    <cellStyle name="20% - Accent1 9 9 2 2 2" xfId="52850" xr:uid="{00000000-0005-0000-0000-0000BCCD0000}"/>
    <cellStyle name="20% - Accent1 9 9 2 3" xfId="52851" xr:uid="{00000000-0005-0000-0000-0000BDCD0000}"/>
    <cellStyle name="20% - Accent1 9 9 3" xfId="52852" xr:uid="{00000000-0005-0000-0000-0000BECD0000}"/>
    <cellStyle name="20% - Accent1 9 9 3 2" xfId="52853" xr:uid="{00000000-0005-0000-0000-0000BFCD0000}"/>
    <cellStyle name="20% - Accent1 9 9 4" xfId="52854" xr:uid="{00000000-0005-0000-0000-0000C0CD0000}"/>
    <cellStyle name="20% - Accent2" xfId="40" builtinId="34" customBuiltin="1"/>
    <cellStyle name="20% - Accent2 2" xfId="118" xr:uid="{00000000-0005-0000-0000-0000C2CD0000}"/>
    <cellStyle name="20% - Accent2 3" xfId="119" xr:uid="{00000000-0005-0000-0000-0000C3CD0000}"/>
    <cellStyle name="20% - Accent3" xfId="44" builtinId="38" customBuiltin="1"/>
    <cellStyle name="20% - Accent3 2" xfId="120" xr:uid="{00000000-0005-0000-0000-0000C5CD0000}"/>
    <cellStyle name="20% - Accent3 3" xfId="121" xr:uid="{00000000-0005-0000-0000-0000C6CD0000}"/>
    <cellStyle name="20% - Accent4" xfId="48" builtinId="42" customBuiltin="1"/>
    <cellStyle name="20% - Accent4 2" xfId="122" xr:uid="{00000000-0005-0000-0000-0000C8CD0000}"/>
    <cellStyle name="20% - Accent4 3" xfId="123" xr:uid="{00000000-0005-0000-0000-0000C9CD0000}"/>
    <cellStyle name="20% - Accent5" xfId="52" builtinId="46" customBuiltin="1"/>
    <cellStyle name="20% - Accent5 2" xfId="124" xr:uid="{00000000-0005-0000-0000-0000CBCD0000}"/>
    <cellStyle name="20% - Accent5 3" xfId="125" xr:uid="{00000000-0005-0000-0000-0000CCCD0000}"/>
    <cellStyle name="20% - Accent6" xfId="56" builtinId="50" customBuiltin="1"/>
    <cellStyle name="20% - Accent6 2" xfId="126" xr:uid="{00000000-0005-0000-0000-0000CECD0000}"/>
    <cellStyle name="20% - Accent6 3" xfId="127" xr:uid="{00000000-0005-0000-0000-0000CFCD0000}"/>
    <cellStyle name="40% - Accent1" xfId="37" builtinId="31" customBuiltin="1"/>
    <cellStyle name="40% - Accent1 2" xfId="128" xr:uid="{00000000-0005-0000-0000-0000D1CD0000}"/>
    <cellStyle name="40% - Accent1 3" xfId="129" xr:uid="{00000000-0005-0000-0000-0000D2CD0000}"/>
    <cellStyle name="40% - Accent2" xfId="41" builtinId="35" customBuiltin="1"/>
    <cellStyle name="40% - Accent2 2" xfId="130" xr:uid="{00000000-0005-0000-0000-0000D4CD0000}"/>
    <cellStyle name="40% - Accent2 3" xfId="131" xr:uid="{00000000-0005-0000-0000-0000D5CD0000}"/>
    <cellStyle name="40% - Accent3" xfId="45" builtinId="39" customBuiltin="1"/>
    <cellStyle name="40% - Accent3 2" xfId="132" xr:uid="{00000000-0005-0000-0000-0000D7CD0000}"/>
    <cellStyle name="40% - Accent3 3" xfId="133" xr:uid="{00000000-0005-0000-0000-0000D8CD0000}"/>
    <cellStyle name="40% - Accent4" xfId="49" builtinId="43" customBuiltin="1"/>
    <cellStyle name="40% - Accent4 2" xfId="134" xr:uid="{00000000-0005-0000-0000-0000DACD0000}"/>
    <cellStyle name="40% - Accent4 3" xfId="135" xr:uid="{00000000-0005-0000-0000-0000DBCD0000}"/>
    <cellStyle name="40% - Accent5" xfId="53" builtinId="47" customBuiltin="1"/>
    <cellStyle name="40% - Accent5 2" xfId="136" xr:uid="{00000000-0005-0000-0000-0000DDCD0000}"/>
    <cellStyle name="40% - Accent5 3" xfId="137" xr:uid="{00000000-0005-0000-0000-0000DECD0000}"/>
    <cellStyle name="40% - Accent6" xfId="57" builtinId="51" customBuiltin="1"/>
    <cellStyle name="40% - Accent6 2" xfId="138" xr:uid="{00000000-0005-0000-0000-0000E0CD0000}"/>
    <cellStyle name="40% - Accent6 3" xfId="139" xr:uid="{00000000-0005-0000-0000-0000E1CD0000}"/>
    <cellStyle name="60% - Accent1" xfId="38" builtinId="32" customBuiltin="1"/>
    <cellStyle name="60% - Accent1 2" xfId="140" xr:uid="{00000000-0005-0000-0000-0000E3CD0000}"/>
    <cellStyle name="60% - Accent2" xfId="42" builtinId="36" customBuiltin="1"/>
    <cellStyle name="60% - Accent2 2" xfId="141" xr:uid="{00000000-0005-0000-0000-0000E5CD0000}"/>
    <cellStyle name="60% - Accent3" xfId="46" builtinId="40" customBuiltin="1"/>
    <cellStyle name="60% - Accent3 2" xfId="142" xr:uid="{00000000-0005-0000-0000-0000E7CD0000}"/>
    <cellStyle name="60% - Accent4" xfId="50" builtinId="44" customBuiltin="1"/>
    <cellStyle name="60% - Accent4 2" xfId="143" xr:uid="{00000000-0005-0000-0000-0000E9CD0000}"/>
    <cellStyle name="60% - Accent5" xfId="54" builtinId="48" customBuiltin="1"/>
    <cellStyle name="60% - Accent5 2" xfId="144" xr:uid="{00000000-0005-0000-0000-0000EBCD0000}"/>
    <cellStyle name="60% - Accent6" xfId="58" builtinId="52" customBuiltin="1"/>
    <cellStyle name="60% - Accent6 2" xfId="145" xr:uid="{00000000-0005-0000-0000-0000EDCD0000}"/>
    <cellStyle name="Accent1" xfId="35" builtinId="29" customBuiltin="1"/>
    <cellStyle name="Accent1 2" xfId="146" xr:uid="{00000000-0005-0000-0000-0000EFCD0000}"/>
    <cellStyle name="Accent2" xfId="39" builtinId="33" customBuiltin="1"/>
    <cellStyle name="Accent2 2" xfId="147" xr:uid="{00000000-0005-0000-0000-0000F1CD0000}"/>
    <cellStyle name="Accent3" xfId="43" builtinId="37" customBuiltin="1"/>
    <cellStyle name="Accent3 2" xfId="148" xr:uid="{00000000-0005-0000-0000-0000F3CD0000}"/>
    <cellStyle name="Accent4" xfId="47" builtinId="41" customBuiltin="1"/>
    <cellStyle name="Accent4 2" xfId="149" xr:uid="{00000000-0005-0000-0000-0000F5CD0000}"/>
    <cellStyle name="Accent5" xfId="51" builtinId="45" customBuiltin="1"/>
    <cellStyle name="Accent5 2" xfId="150" xr:uid="{00000000-0005-0000-0000-0000F7CD0000}"/>
    <cellStyle name="Accent6" xfId="55" builtinId="49" customBuiltin="1"/>
    <cellStyle name="Accent6 2" xfId="151" xr:uid="{00000000-0005-0000-0000-0000F9CD0000}"/>
    <cellStyle name="Bad" xfId="152" xr:uid="{00000000-0005-0000-0000-0000FACD0000}"/>
    <cellStyle name="Bad 2" xfId="153" xr:uid="{00000000-0005-0000-0000-0000FBCD0000}"/>
    <cellStyle name="Berekening" xfId="29" builtinId="22" customBuiltin="1"/>
    <cellStyle name="Berekening 2" xfId="154" xr:uid="{00000000-0005-0000-0000-0000FDCD0000}"/>
    <cellStyle name="Bold text" xfId="155" xr:uid="{00000000-0005-0000-0000-0000FECD0000}"/>
    <cellStyle name="Calculation" xfId="156" xr:uid="{00000000-0005-0000-0000-0000FFCD0000}"/>
    <cellStyle name="Check Cell" xfId="157" xr:uid="{00000000-0005-0000-0000-000000CE0000}"/>
    <cellStyle name="Comma [0]" xfId="66" xr:uid="{00000000-0005-0000-0000-000001CE0000}"/>
    <cellStyle name="Comma [0] 2" xfId="52855" xr:uid="{00000000-0005-0000-0000-000002CE0000}"/>
    <cellStyle name="Comma [0]_AA BCR/ Basis ruimtestaat 13.0" xfId="1" xr:uid="{00000000-0005-0000-0000-000003CE0000}"/>
    <cellStyle name="Comma_AA BCR/ Basis ruimtestaat 13.0" xfId="2" xr:uid="{00000000-0005-0000-0000-000004CE0000}"/>
    <cellStyle name="Comma_Uurtarieven 2000 LEVERANCIER" xfId="3" xr:uid="{00000000-0005-0000-0000-000006CE0000}"/>
    <cellStyle name="Controlecel" xfId="31" builtinId="23" customBuiltin="1"/>
    <cellStyle name="Controlecel 2" xfId="158" xr:uid="{00000000-0005-0000-0000-000008CE0000}"/>
    <cellStyle name="Currency [0]" xfId="52856" xr:uid="{00000000-0005-0000-0000-000009CE0000}"/>
    <cellStyle name="Currency_AA BCR/ Basis ruimtestaat 13.0" xfId="4" xr:uid="{00000000-0005-0000-0000-00000ACE0000}"/>
    <cellStyle name="Currency_ATIR-Calc-Uurtarief 2001" xfId="5" xr:uid="{00000000-0005-0000-0000-00000BCE0000}"/>
    <cellStyle name="Currency_CALCULATIEBLAD.XLS" xfId="6" xr:uid="{00000000-0005-0000-0000-00000CCE0000}"/>
    <cellStyle name="Euro" xfId="67" xr:uid="{00000000-0005-0000-0000-00000DCE0000}"/>
    <cellStyle name="Euro 2" xfId="68" xr:uid="{00000000-0005-0000-0000-00000ECE0000}"/>
    <cellStyle name="Euro 2 2" xfId="52857" xr:uid="{00000000-0005-0000-0000-00000FCE0000}"/>
    <cellStyle name="Euro 3" xfId="69" xr:uid="{00000000-0005-0000-0000-000010CE0000}"/>
    <cellStyle name="Euro 3 2" xfId="52858" xr:uid="{00000000-0005-0000-0000-000011CE0000}"/>
    <cellStyle name="Euro 4" xfId="70" xr:uid="{00000000-0005-0000-0000-000012CE0000}"/>
    <cellStyle name="euro 5" xfId="52859" xr:uid="{00000000-0005-0000-0000-000013CE0000}"/>
    <cellStyle name="euro 6" xfId="52860" xr:uid="{00000000-0005-0000-0000-000014CE0000}"/>
    <cellStyle name="Euro_Roto Smeets Hilversum v-1" xfId="71" xr:uid="{00000000-0005-0000-0000-000015CE0000}"/>
    <cellStyle name="Explanatory Text" xfId="159" xr:uid="{00000000-0005-0000-0000-000016CE0000}"/>
    <cellStyle name="Followed Hyperlink_Aantal groepen per school.xls" xfId="7" xr:uid="{00000000-0005-0000-0000-000017CE0000}"/>
    <cellStyle name="Gekoppelde cel" xfId="30" builtinId="24" customBuiltin="1"/>
    <cellStyle name="Gekoppelde cel 2" xfId="160" xr:uid="{00000000-0005-0000-0000-000019CE0000}"/>
    <cellStyle name="Goed" xfId="24" builtinId="26" customBuiltin="1"/>
    <cellStyle name="Goed 2" xfId="161" xr:uid="{00000000-0005-0000-0000-00001BCE0000}"/>
    <cellStyle name="Goed 3" xfId="162" xr:uid="{00000000-0005-0000-0000-00001CCE0000}"/>
    <cellStyle name="Good" xfId="163" xr:uid="{00000000-0005-0000-0000-00001DCE0000}"/>
    <cellStyle name="Heading 1" xfId="164" xr:uid="{00000000-0005-0000-0000-00001ECE0000}"/>
    <cellStyle name="Heading 2" xfId="165" xr:uid="{00000000-0005-0000-0000-00001FCE0000}"/>
    <cellStyle name="Heading 3" xfId="166" xr:uid="{00000000-0005-0000-0000-000020CE0000}"/>
    <cellStyle name="Heading 4" xfId="167" xr:uid="{00000000-0005-0000-0000-000021CE0000}"/>
    <cellStyle name="Hyperlink 2" xfId="52861" xr:uid="{00000000-0005-0000-0000-000022CE0000}"/>
    <cellStyle name="Input" xfId="168" xr:uid="{00000000-0005-0000-0000-000023CE0000}"/>
    <cellStyle name="Invoer" xfId="27" builtinId="20" customBuiltin="1"/>
    <cellStyle name="invoer 2" xfId="169" xr:uid="{00000000-0005-0000-0000-000025CE0000}"/>
    <cellStyle name="Komma" xfId="8" builtinId="3"/>
    <cellStyle name="Komma [0] 2" xfId="72" xr:uid="{00000000-0005-0000-0000-000027CE0000}"/>
    <cellStyle name="Komma 2" xfId="73" xr:uid="{00000000-0005-0000-0000-000028CE0000}"/>
    <cellStyle name="Komma 2 2" xfId="52862" xr:uid="{00000000-0005-0000-0000-000029CE0000}"/>
    <cellStyle name="Komma 3" xfId="74" xr:uid="{00000000-0005-0000-0000-00002ACE0000}"/>
    <cellStyle name="Komma 3 2" xfId="75" xr:uid="{00000000-0005-0000-0000-00002BCE0000}"/>
    <cellStyle name="Komma 3 3" xfId="103" xr:uid="{00000000-0005-0000-0000-00002CCE0000}"/>
    <cellStyle name="Komma 4" xfId="76" xr:uid="{00000000-0005-0000-0000-00002DCE0000}"/>
    <cellStyle name="Komma 4 2" xfId="52863" xr:uid="{00000000-0005-0000-0000-00002ECE0000}"/>
    <cellStyle name="Komma 5" xfId="52864" xr:uid="{00000000-0005-0000-0000-00002FCE0000}"/>
    <cellStyle name="Komma 6" xfId="52865" xr:uid="{00000000-0005-0000-0000-000030CE0000}"/>
    <cellStyle name="kop" xfId="77" xr:uid="{00000000-0005-0000-0000-000031CE0000}"/>
    <cellStyle name="Kop 1" xfId="20" builtinId="16" customBuiltin="1"/>
    <cellStyle name="Kop 1 2" xfId="170" xr:uid="{00000000-0005-0000-0000-000033CE0000}"/>
    <cellStyle name="Kop 2" xfId="21" builtinId="17" customBuiltin="1"/>
    <cellStyle name="Kop 2 2" xfId="171" xr:uid="{00000000-0005-0000-0000-000035CE0000}"/>
    <cellStyle name="Kop 3" xfId="22" builtinId="18" customBuiltin="1"/>
    <cellStyle name="Kop 3 2" xfId="172" xr:uid="{00000000-0005-0000-0000-000037CE0000}"/>
    <cellStyle name="Kop 4" xfId="23" builtinId="19" customBuiltin="1"/>
    <cellStyle name="Kop 4 2" xfId="173" xr:uid="{00000000-0005-0000-0000-000039CE0000}"/>
    <cellStyle name="Koppen_rekenblad" xfId="174" xr:uid="{00000000-0005-0000-0000-00003ACE0000}"/>
    <cellStyle name="koppenrekenblad2" xfId="175" xr:uid="{00000000-0005-0000-0000-00003BCE0000}"/>
    <cellStyle name="koppenrekenblad2 2" xfId="52866" xr:uid="{00000000-0005-0000-0000-00003CCE0000}"/>
    <cellStyle name="Linked Cell" xfId="176" xr:uid="{00000000-0005-0000-0000-00003DCE0000}"/>
    <cellStyle name="m2" xfId="177" xr:uid="{00000000-0005-0000-0000-00003ECE0000}"/>
    <cellStyle name="m2 2" xfId="52867" xr:uid="{00000000-0005-0000-0000-00003FCE0000}"/>
    <cellStyle name="Neutraal" xfId="26" builtinId="28" customBuiltin="1"/>
    <cellStyle name="Neutraal 2" xfId="178" xr:uid="{00000000-0005-0000-0000-000041CE0000}"/>
    <cellStyle name="Neutral" xfId="179" xr:uid="{00000000-0005-0000-0000-000042CE0000}"/>
    <cellStyle name="Normaal 2" xfId="78" xr:uid="{00000000-0005-0000-0000-000043CE0000}"/>
    <cellStyle name="Normaal_Basis Inventarisatielijst. xls.xls" xfId="79" xr:uid="{00000000-0005-0000-0000-000044CE0000}"/>
    <cellStyle name="Normal 2" xfId="180" xr:uid="{00000000-0005-0000-0000-000045CE0000}"/>
    <cellStyle name="Normal_ KLM-CTR(STA)-Recap.xls" xfId="9" xr:uid="{00000000-0005-0000-0000-000046CE0000}"/>
    <cellStyle name="Normal_ KLM-CTR(STA)-Recap.xls 2" xfId="62" xr:uid="{00000000-0005-0000-0000-000047CE0000}"/>
    <cellStyle name="Normal_AFRPPRIJS.xls" xfId="10" xr:uid="{00000000-0005-0000-0000-000048CE0000}"/>
    <cellStyle name="Normal_ATIR-Calc-Uurtarief 2001" xfId="11" xr:uid="{00000000-0005-0000-0000-000049CE0000}"/>
    <cellStyle name="Normal_CALCULATIEBLAD.XLS" xfId="12" xr:uid="{00000000-0005-0000-0000-00004ACE0000}"/>
    <cellStyle name="Normal_CALCULATIEBLAD.XLS 2" xfId="63" xr:uid="{00000000-0005-0000-0000-00004BCE0000}"/>
    <cellStyle name="Normal_Uurtarieven 2000 LEVERANCIER" xfId="13" xr:uid="{00000000-0005-0000-0000-00004CCE0000}"/>
    <cellStyle name="Normal_Workbook1_AFRPPRIJS.xls" xfId="14" xr:uid="{00000000-0005-0000-0000-00004DCE0000}"/>
    <cellStyle name="Note" xfId="181" xr:uid="{00000000-0005-0000-0000-00004ECE0000}"/>
    <cellStyle name="Notitie 2" xfId="60" xr:uid="{00000000-0005-0000-0000-00004FCE0000}"/>
    <cellStyle name="Notitie 3" xfId="182" xr:uid="{00000000-0005-0000-0000-000050CE0000}"/>
    <cellStyle name="Ongedefinieerd" xfId="15" xr:uid="{00000000-0005-0000-0000-000051CE0000}"/>
    <cellStyle name="Ongedefinieerd 2" xfId="80" xr:uid="{00000000-0005-0000-0000-000052CE0000}"/>
    <cellStyle name="Ongeldig" xfId="25" builtinId="27" customBuiltin="1"/>
    <cellStyle name="Ongeldig 2" xfId="183" xr:uid="{00000000-0005-0000-0000-000054CE0000}"/>
    <cellStyle name="Output" xfId="184" xr:uid="{00000000-0005-0000-0000-000055CE0000}"/>
    <cellStyle name="Procent" xfId="16" builtinId="5"/>
    <cellStyle name="Procent 2 2" xfId="81" xr:uid="{00000000-0005-0000-0000-000058CE0000}"/>
    <cellStyle name="Procent 2 3" xfId="52868" xr:uid="{00000000-0005-0000-0000-000059CE0000}"/>
    <cellStyle name="Procent 3" xfId="82" xr:uid="{00000000-0005-0000-0000-00005ACE0000}"/>
    <cellStyle name="Ruimtestaat_Koppen" xfId="185" xr:uid="{00000000-0005-0000-0000-00005BCE0000}"/>
    <cellStyle name="Standaard" xfId="0" builtinId="0"/>
    <cellStyle name="Standaard 10" xfId="83" xr:uid="{00000000-0005-0000-0000-00005DCE0000}"/>
    <cellStyle name="Standaard 10 2" xfId="84" xr:uid="{00000000-0005-0000-0000-00005ECE0000}"/>
    <cellStyle name="Standaard 11" xfId="85" xr:uid="{00000000-0005-0000-0000-00005FCE0000}"/>
    <cellStyle name="Standaard 12" xfId="86" xr:uid="{00000000-0005-0000-0000-000060CE0000}"/>
    <cellStyle name="Standaard 13" xfId="87" xr:uid="{00000000-0005-0000-0000-000061CE0000}"/>
    <cellStyle name="Standaard 13 2" xfId="52869" xr:uid="{00000000-0005-0000-0000-000062CE0000}"/>
    <cellStyle name="Standaard 14" xfId="52870" xr:uid="{00000000-0005-0000-0000-000063CE0000}"/>
    <cellStyle name="Standaard 2" xfId="59" xr:uid="{00000000-0005-0000-0000-000064CE0000}"/>
    <cellStyle name="Standaard 2 2" xfId="88" xr:uid="{00000000-0005-0000-0000-000065CE0000}"/>
    <cellStyle name="Standaard 2 2 2" xfId="89" xr:uid="{00000000-0005-0000-0000-000066CE0000}"/>
    <cellStyle name="Standaard 2 2 2 2" xfId="90" xr:uid="{00000000-0005-0000-0000-000067CE0000}"/>
    <cellStyle name="Standaard 2 3" xfId="91" xr:uid="{00000000-0005-0000-0000-000068CE0000}"/>
    <cellStyle name="Standaard 2 3 2" xfId="52871" xr:uid="{00000000-0005-0000-0000-000069CE0000}"/>
    <cellStyle name="Standaard 2 4" xfId="52872" xr:uid="{00000000-0005-0000-0000-00006ACE0000}"/>
    <cellStyle name="Standaard 3" xfId="64" xr:uid="{00000000-0005-0000-0000-00006BCE0000}"/>
    <cellStyle name="Standaard 3 2" xfId="52873" xr:uid="{00000000-0005-0000-0000-00006CCE0000}"/>
    <cellStyle name="Standaard 3 2 2" xfId="52874" xr:uid="{00000000-0005-0000-0000-00006DCE0000}"/>
    <cellStyle name="Standaard 3 3" xfId="52875" xr:uid="{00000000-0005-0000-0000-00006ECE0000}"/>
    <cellStyle name="Standaard 3 4" xfId="52876" xr:uid="{00000000-0005-0000-0000-00006FCE0000}"/>
    <cellStyle name="Standaard 3 5" xfId="52877" xr:uid="{00000000-0005-0000-0000-000070CE0000}"/>
    <cellStyle name="Standaard 4" xfId="92" xr:uid="{00000000-0005-0000-0000-000071CE0000}"/>
    <cellStyle name="Standaard 4 2" xfId="101" xr:uid="{00000000-0005-0000-0000-000072CE0000}"/>
    <cellStyle name="Standaard 4 3" xfId="52878" xr:uid="{00000000-0005-0000-0000-000073CE0000}"/>
    <cellStyle name="Standaard 5" xfId="93" xr:uid="{00000000-0005-0000-0000-000074CE0000}"/>
    <cellStyle name="Standaard 5 2" xfId="94" xr:uid="{00000000-0005-0000-0000-000075CE0000}"/>
    <cellStyle name="Standaard 6" xfId="95" xr:uid="{00000000-0005-0000-0000-000076CE0000}"/>
    <cellStyle name="Standaard 7" xfId="96" xr:uid="{00000000-0005-0000-0000-000077CE0000}"/>
    <cellStyle name="Standaard 7 2" xfId="52879" xr:uid="{00000000-0005-0000-0000-000078CE0000}"/>
    <cellStyle name="Standaard 8" xfId="97" xr:uid="{00000000-0005-0000-0000-000079CE0000}"/>
    <cellStyle name="Standaard 9" xfId="98" xr:uid="{00000000-0005-0000-0000-00007ACE0000}"/>
    <cellStyle name="Standaard_Bijlage 1+3" xfId="61" xr:uid="{00000000-0005-0000-0000-00007BCE0000}"/>
    <cellStyle name="Standaard_Blad1" xfId="17" xr:uid="{00000000-0005-0000-0000-00007CCE0000}"/>
    <cellStyle name="Titel" xfId="19" builtinId="15" customBuiltin="1"/>
    <cellStyle name="Titel 2" xfId="186" xr:uid="{00000000-0005-0000-0000-00007ECE0000}"/>
    <cellStyle name="Title" xfId="187" xr:uid="{00000000-0005-0000-0000-00007FCE0000}"/>
    <cellStyle name="Totaal" xfId="34" builtinId="25" customBuiltin="1"/>
    <cellStyle name="Totaal 2" xfId="188" xr:uid="{00000000-0005-0000-0000-000081CE0000}"/>
    <cellStyle name="Total" xfId="189" xr:uid="{00000000-0005-0000-0000-000082CE0000}"/>
    <cellStyle name="Uitvoer" xfId="28" builtinId="21" customBuiltin="1"/>
    <cellStyle name="Uitvoer 2" xfId="190" xr:uid="{00000000-0005-0000-0000-000084CE0000}"/>
    <cellStyle name="Valuta" xfId="18" builtinId="4"/>
    <cellStyle name="Valuta 2" xfId="65" xr:uid="{00000000-0005-0000-0000-000086CE0000}"/>
    <cellStyle name="Valuta 2 3" xfId="52880" xr:uid="{00000000-0005-0000-0000-000088CE0000}"/>
    <cellStyle name="Valuta 3" xfId="99" xr:uid="{00000000-0005-0000-0000-000089CE0000}"/>
    <cellStyle name="Valuta 3 2" xfId="102" xr:uid="{00000000-0005-0000-0000-00008ACE0000}"/>
    <cellStyle name="Valuta 3 3" xfId="52881" xr:uid="{00000000-0005-0000-0000-00008BCE0000}"/>
    <cellStyle name="Valuta 4" xfId="100" xr:uid="{00000000-0005-0000-0000-00008CCE0000}"/>
    <cellStyle name="Valuta 4 2" xfId="52882" xr:uid="{00000000-0005-0000-0000-00008DCE0000}"/>
    <cellStyle name="Valuta 5" xfId="52883" xr:uid="{00000000-0005-0000-0000-00008ECE0000}"/>
    <cellStyle name="Valuta euro rb" xfId="191" xr:uid="{00000000-0005-0000-0000-00008FCE0000}"/>
    <cellStyle name="Valuta F rb" xfId="192" xr:uid="{00000000-0005-0000-0000-000090CE0000}"/>
    <cellStyle name="Valuta gulden rb" xfId="193" xr:uid="{00000000-0005-0000-0000-000091CE0000}"/>
    <cellStyle name="Verklarende tekst" xfId="33" builtinId="53" customBuiltin="1"/>
    <cellStyle name="Verklarende tekst 2" xfId="194" xr:uid="{00000000-0005-0000-0000-000093CE0000}"/>
    <cellStyle name="Waarschuwingstekst" xfId="32" builtinId="11" customBuiltin="1"/>
    <cellStyle name="Waarschuwingstekst 2" xfId="195" xr:uid="{00000000-0005-0000-0000-000095CE0000}"/>
    <cellStyle name="Warning Text" xfId="196" xr:uid="{00000000-0005-0000-0000-000096CE0000}"/>
  </cellStyles>
  <dxfs count="7">
    <dxf>
      <fill>
        <patternFill>
          <bgColor indexed="22"/>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E8E2D3"/>
      <color rgb="FF9FD2DF"/>
      <color rgb="FF324091"/>
      <color rgb="FF0A4983"/>
      <color rgb="FF0AAA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1905</xdr:colOff>
      <xdr:row>5</xdr:row>
      <xdr:rowOff>28574</xdr:rowOff>
    </xdr:from>
    <xdr:to>
      <xdr:col>16</xdr:col>
      <xdr:colOff>131445</xdr:colOff>
      <xdr:row>52</xdr:row>
      <xdr:rowOff>95250</xdr:rowOff>
    </xdr:to>
    <xdr:sp macro="" textlink="">
      <xdr:nvSpPr>
        <xdr:cNvPr id="3" name="Tekstvak 2">
          <a:extLst>
            <a:ext uri="{FF2B5EF4-FFF2-40B4-BE49-F238E27FC236}">
              <a16:creationId xmlns:a16="http://schemas.microsoft.com/office/drawing/2014/main" id="{C7D6EBC4-151B-4F97-BAC9-683FC3F6FDC1}"/>
            </a:ext>
          </a:extLst>
        </xdr:cNvPr>
        <xdr:cNvSpPr txBox="1"/>
      </xdr:nvSpPr>
      <xdr:spPr>
        <a:xfrm>
          <a:off x="1905" y="990599"/>
          <a:ext cx="11169015" cy="76771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lvl="0" indent="0"/>
          <a:r>
            <a:rPr lang="nl-NL" sz="1200" b="1">
              <a:solidFill>
                <a:schemeClr val="dk1"/>
              </a:solidFill>
              <a:effectLst/>
              <a:latin typeface="Georgia" panose="02040502050405020303" pitchFamily="18" charset="0"/>
              <a:ea typeface="+mn-ea"/>
              <a:cs typeface="+mn-cs"/>
            </a:rPr>
            <a:t>Algemeen</a:t>
          </a:r>
        </a:p>
        <a:p>
          <a:pPr marL="0" lvl="0" indent="0"/>
          <a:r>
            <a:rPr lang="nl-NL" sz="1200" b="0">
              <a:solidFill>
                <a:schemeClr val="dk1"/>
              </a:solidFill>
              <a:effectLst/>
              <a:latin typeface="Georgia" panose="02040502050405020303" pitchFamily="18" charset="0"/>
              <a:ea typeface="+mn-ea"/>
              <a:cs typeface="+mn-cs"/>
            </a:rPr>
            <a:t>De inschrijver draagt er zorg voor dat de totstandkoming van het inschrijvingsbedrag overeenkomt met de onderliggende tabbladen. Indien dit niet het geval is wordt de inschrijving ongeldig verklaard.</a:t>
          </a:r>
        </a:p>
        <a:p>
          <a:pPr lvl="0"/>
          <a:endParaRPr lang="nl-NL" sz="1200" b="0">
            <a:solidFill>
              <a:schemeClr val="dk1"/>
            </a:solidFill>
            <a:effectLst/>
            <a:latin typeface="Georgia" panose="02040502050405020303" pitchFamily="18" charset="0"/>
            <a:ea typeface="+mn-ea"/>
            <a:cs typeface="+mn-cs"/>
          </a:endParaRPr>
        </a:p>
        <a:p>
          <a:pPr lvl="0"/>
          <a:r>
            <a:rPr lang="nl-NL" sz="1200" b="0">
              <a:solidFill>
                <a:schemeClr val="dk1"/>
              </a:solidFill>
              <a:effectLst/>
              <a:latin typeface="Georgia" panose="02040502050405020303" pitchFamily="18" charset="0"/>
              <a:ea typeface="+mn-ea"/>
              <a:cs typeface="+mn-cs"/>
            </a:rPr>
            <a:t>Het door de inschrijver ingediende inschrijfbedrag is de maximale vergoeding voor het gevraagde in de aanbestedingsdocumenten.</a:t>
          </a:r>
        </a:p>
        <a:p>
          <a:pPr lvl="0"/>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Prijsniveau</a:t>
          </a:r>
        </a:p>
        <a:p>
          <a:r>
            <a:rPr lang="nl-NL" sz="1200" b="0">
              <a:solidFill>
                <a:schemeClr val="dk1"/>
              </a:solidFill>
              <a:effectLst/>
              <a:latin typeface="Georgia" panose="02040502050405020303" pitchFamily="18" charset="0"/>
              <a:ea typeface="+mn-ea"/>
              <a:cs typeface="+mn-cs"/>
            </a:rPr>
            <a:t>Het loon- en </a:t>
          </a:r>
          <a:r>
            <a:rPr lang="nl-NL" sz="1200" b="0">
              <a:solidFill>
                <a:sysClr val="windowText" lastClr="000000"/>
              </a:solidFill>
              <a:effectLst/>
              <a:latin typeface="Georgia" panose="02040502050405020303" pitchFamily="18" charset="0"/>
              <a:ea typeface="+mn-ea"/>
              <a:cs typeface="+mn-cs"/>
            </a:rPr>
            <a:t>prijspeil van 1 januari 2026 is het uitgangspunt </a:t>
          </a:r>
          <a:r>
            <a:rPr lang="nl-NL" sz="1200" b="0">
              <a:solidFill>
                <a:schemeClr val="dk1"/>
              </a:solidFill>
              <a:effectLst/>
              <a:latin typeface="Georgia" panose="02040502050405020303" pitchFamily="18" charset="0"/>
              <a:ea typeface="+mn-ea"/>
              <a:cs typeface="+mn-cs"/>
            </a:rPr>
            <a:t>voor alle aan te bieden tarieven en prijzen. De prijzen worden weergegeven exclusief de verschuldigde B.T.W. Na vaststelling van de contractjaarprijs worden tussentijdse prijsverhogingen lopende een contractjaar niet geaccepteerd, met uitzondering van de bindende bepalingen van overheidswege. </a:t>
          </a:r>
        </a:p>
        <a:p>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Ruimtestaat</a:t>
          </a:r>
        </a:p>
        <a:p>
          <a:r>
            <a:rPr lang="nl-NL" sz="1200" b="0">
              <a:solidFill>
                <a:schemeClr val="dk1"/>
              </a:solidFill>
              <a:effectLst/>
              <a:latin typeface="Georgia" panose="02040502050405020303" pitchFamily="18" charset="0"/>
              <a:ea typeface="+mn-ea"/>
              <a:cs typeface="+mn-cs"/>
            </a:rPr>
            <a:t>De ruimtestaat is met een zo groot mogelijke zorgvuldigheid samengesteld. Desondanks kunnen zich verschillen met de werkelijkheid voordoen door verbouwingen en verhuizingen in de gebouwen.  </a:t>
          </a:r>
          <a:endParaRPr lang="nl-NL" sz="1200" b="1">
            <a:solidFill>
              <a:schemeClr val="dk1"/>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 </a:t>
          </a:r>
          <a:endParaRPr lang="nl-NL" sz="1200" b="1">
            <a:solidFill>
              <a:schemeClr val="dk1"/>
            </a:solidFill>
            <a:effectLst/>
            <a:latin typeface="Georgia" panose="02040502050405020303" pitchFamily="18" charset="0"/>
            <a:ea typeface="+mn-ea"/>
            <a:cs typeface="+mn-cs"/>
          </a:endParaRPr>
        </a:p>
        <a:p>
          <a:r>
            <a:rPr lang="nl-NL" sz="1200" b="0">
              <a:solidFill>
                <a:schemeClr val="dk1"/>
              </a:solidFill>
              <a:effectLst/>
              <a:latin typeface="Georgia" panose="02040502050405020303" pitchFamily="18" charset="0"/>
              <a:ea typeface="+mn-ea"/>
              <a:cs typeface="+mn-cs"/>
            </a:rPr>
            <a:t>De uitgangspunten in het calculatiemodel vormen de basis voor de calculatie van de dienstverlener. Indien noodzakelijk worden eventuele wijzigingen in de ruimtestaat na gunning in de calculatie doorgevoerd en verrekend met de in het calculatiemodel opgenomen normeringen en tarieven van de dienstverlener.</a:t>
          </a:r>
        </a:p>
        <a:p>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Contractjaarprijs</a:t>
          </a:r>
        </a:p>
        <a:p>
          <a:r>
            <a:rPr lang="nl-NL" sz="1200" b="0">
              <a:solidFill>
                <a:schemeClr val="dk1"/>
              </a:solidFill>
              <a:effectLst/>
              <a:latin typeface="Georgia" panose="02040502050405020303" pitchFamily="18" charset="0"/>
              <a:ea typeface="+mn-ea"/>
              <a:cs typeface="+mn-cs"/>
            </a:rPr>
            <a:t>De contractjaarprijs is opgebouwd uit alle componenten die zijn opgenomen in het calculatiemodel met uitzondering </a:t>
          </a:r>
          <a:r>
            <a:rPr lang="nl-NL" sz="1200" b="0">
              <a:solidFill>
                <a:sysClr val="windowText" lastClr="000000"/>
              </a:solidFill>
              <a:effectLst/>
              <a:latin typeface="Georgia" panose="02040502050405020303" pitchFamily="18" charset="0"/>
              <a:ea typeface="+mn-ea"/>
              <a:cs typeface="+mn-cs"/>
            </a:rPr>
            <a:t>van de afroepprijzen.</a:t>
          </a:r>
          <a:endParaRPr lang="nl-NL" sz="1200" b="1">
            <a:solidFill>
              <a:sysClr val="windowText" lastClr="000000"/>
            </a:solidFill>
            <a:effectLst/>
            <a:latin typeface="Georgia" panose="02040502050405020303" pitchFamily="18" charset="0"/>
            <a:ea typeface="+mn-ea"/>
            <a:cs typeface="+mn-cs"/>
          </a:endParaRPr>
        </a:p>
        <a:p>
          <a:endParaRPr lang="nl-NL" sz="1200" b="1">
            <a:solidFill>
              <a:schemeClr val="dk1"/>
            </a:solidFill>
            <a:effectLst/>
            <a:latin typeface="Georgia" panose="02040502050405020303" pitchFamily="18" charset="0"/>
            <a:ea typeface="+mn-ea"/>
            <a:cs typeface="+mn-cs"/>
          </a:endParaRPr>
        </a:p>
        <a:p>
          <a:pPr lvl="0"/>
          <a:r>
            <a:rPr lang="nl-NL" sz="1200" b="1">
              <a:solidFill>
                <a:schemeClr val="dk1"/>
              </a:solidFill>
              <a:effectLst/>
              <a:latin typeface="Georgia" panose="02040502050405020303" pitchFamily="18" charset="0"/>
              <a:ea typeface="+mn-ea"/>
              <a:cs typeface="+mn-cs"/>
            </a:rPr>
            <a:t>Uurtarieven</a:t>
          </a:r>
        </a:p>
        <a:p>
          <a:pPr marL="0" indent="0"/>
          <a:r>
            <a:rPr lang="nl-NL" sz="1200" b="0">
              <a:solidFill>
                <a:schemeClr val="dk1"/>
              </a:solidFill>
              <a:effectLst/>
              <a:latin typeface="Georgia" panose="02040502050405020303" pitchFamily="18" charset="0"/>
              <a:ea typeface="+mn-ea"/>
              <a:cs typeface="+mn-cs"/>
            </a:rPr>
            <a:t>De dienstverlener geeft op basis van het calculatiemodel een uurtariefopbouw op van de in te zetten categorieën medewerkers. De kosten voor werkkleding en uitrusting, materialen, middelen en machines inclusief de levering van afvalzakken, parkeerkosten en aanvraag VOG alsmede de overige indirecte kosten maken onderdeel uit van de uurtarieven.</a:t>
          </a:r>
        </a:p>
        <a:p>
          <a:pPr marL="0" indent="0"/>
          <a:r>
            <a:rPr lang="nl-NL" sz="1200" b="0">
              <a:solidFill>
                <a:schemeClr val="dk1"/>
              </a:solidFill>
              <a:effectLst/>
              <a:latin typeface="Georgia" panose="02040502050405020303" pitchFamily="18" charset="0"/>
              <a:ea typeface="+mn-ea"/>
              <a:cs typeface="+mn-cs"/>
            </a:rPr>
            <a:t> </a:t>
          </a:r>
        </a:p>
        <a:p>
          <a:pPr marL="0" indent="0"/>
          <a:r>
            <a:rPr lang="nl-NL" sz="1200" b="0">
              <a:solidFill>
                <a:schemeClr val="dk1"/>
              </a:solidFill>
              <a:effectLst/>
              <a:latin typeface="Georgia" panose="02040502050405020303" pitchFamily="18" charset="0"/>
              <a:ea typeface="+mn-ea"/>
              <a:cs typeface="+mn-cs"/>
            </a:rPr>
            <a:t>De opgegeven uurtarieven zijn, ten aanzien van de verdeling in loongroepen, gebaseerd op de gemiddelde eigenbedrijfssituatie.  </a:t>
          </a:r>
        </a:p>
        <a:p>
          <a:pPr marL="0" indent="0"/>
          <a:endParaRPr lang="nl-NL" sz="1200" b="1">
            <a:solidFill>
              <a:schemeClr val="dk1"/>
            </a:solidFill>
            <a:effectLst/>
            <a:latin typeface="Georgia" panose="02040502050405020303" pitchFamily="18" charset="0"/>
            <a:ea typeface="+mn-ea"/>
            <a:cs typeface="+mn-cs"/>
          </a:endParaRPr>
        </a:p>
        <a:p>
          <a:pPr lvl="0"/>
          <a:r>
            <a:rPr lang="nl-NL" sz="1200" b="1">
              <a:solidFill>
                <a:sysClr val="windowText" lastClr="000000"/>
              </a:solidFill>
              <a:effectLst/>
              <a:latin typeface="Arial Black" panose="020B0A04020102020204" pitchFamily="34" charset="0"/>
              <a:ea typeface="+mn-ea"/>
              <a:cs typeface="+mn-cs"/>
            </a:rPr>
            <a:t>Machinekosten </a:t>
          </a:r>
        </a:p>
        <a:p>
          <a:pPr lvl="0"/>
          <a:r>
            <a:rPr lang="nl-NL" sz="1100" b="0">
              <a:solidFill>
                <a:sysClr val="windowText" lastClr="000000"/>
              </a:solidFill>
              <a:effectLst/>
              <a:latin typeface="Georgia" panose="02040502050405020303" pitchFamily="18" charset="0"/>
              <a:ea typeface="+mn-ea"/>
              <a:cs typeface="+mn-cs"/>
            </a:rPr>
            <a:t>Bij een investering in machines van meer dan € 500,- per machine (netto aanschafprijs, excl. BTW) worden deze machines niet verdisconteerd in het uurtarief maar als separaat investeringsvoorstel ingediend conform het calculatiemodel. Hieronder vallen bijvoorbeeld veegmachines en schrob-/zuigautomaten.</a:t>
          </a:r>
          <a:endParaRPr lang="nl-NL" sz="1200">
            <a:solidFill>
              <a:sysClr val="windowText" lastClr="000000"/>
            </a:solidFill>
            <a:effectLst/>
            <a:latin typeface="Georgia" panose="02040502050405020303" pitchFamily="18" charset="0"/>
          </a:endParaRPr>
        </a:p>
        <a:p>
          <a:r>
            <a:rPr lang="nl-NL" sz="1100" b="0">
              <a:solidFill>
                <a:sysClr val="windowText" lastClr="000000"/>
              </a:solidFill>
              <a:effectLst/>
              <a:latin typeface="Georgia" panose="02040502050405020303" pitchFamily="18" charset="0"/>
              <a:ea typeface="+mn-ea"/>
              <a:cs typeface="+mn-cs"/>
            </a:rPr>
            <a:t> </a:t>
          </a:r>
          <a:r>
            <a:rPr lang="nl-NL" sz="1100">
              <a:solidFill>
                <a:sysClr val="windowText" lastClr="000000"/>
              </a:solidFill>
              <a:effectLst/>
              <a:latin typeface="Georgia" panose="02040502050405020303" pitchFamily="18" charset="0"/>
              <a:ea typeface="+mn-ea"/>
              <a:cs typeface="+mn-cs"/>
            </a:rPr>
            <a:t> </a:t>
          </a:r>
          <a:endParaRPr lang="nl-NL" sz="12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Voor investering in machines gelden de navolgende voorschriften:</a:t>
          </a:r>
          <a:endParaRPr lang="nl-NL" sz="12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 Investeringskosten kunnen uitsluitend in rekening worden gebracht indien de opdrachtgever vooraf goedkeuring heeft gegeven aan een gespecificeerd </a:t>
          </a:r>
          <a:endParaRPr lang="nl-NL" sz="12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  investeringsvoorstel van de dienstverlener.</a:t>
          </a:r>
          <a:r>
            <a:rPr lang="nl-NL" sz="1100" baseline="0">
              <a:solidFill>
                <a:sysClr val="windowText" lastClr="000000"/>
              </a:solidFill>
              <a:effectLst/>
              <a:latin typeface="Georgia" panose="02040502050405020303" pitchFamily="18" charset="0"/>
              <a:ea typeface="+mn-ea"/>
              <a:cs typeface="+mn-cs"/>
            </a:rPr>
            <a:t> </a:t>
          </a:r>
          <a:endParaRPr lang="nl-NL" sz="1200">
            <a:solidFill>
              <a:sysClr val="windowText" lastClr="000000"/>
            </a:solidFill>
            <a:effectLst/>
            <a:latin typeface="Georgia" panose="02040502050405020303" pitchFamily="18" charset="0"/>
          </a:endParaRPr>
        </a:p>
        <a:p>
          <a:r>
            <a:rPr lang="nl-NL" sz="1100" baseline="0">
              <a:solidFill>
                <a:sysClr val="windowText" lastClr="000000"/>
              </a:solidFill>
              <a:effectLst/>
              <a:latin typeface="Georgia" panose="02040502050405020303" pitchFamily="18" charset="0"/>
              <a:ea typeface="+mn-ea"/>
              <a:cs typeface="+mn-cs"/>
            </a:rPr>
            <a:t>- I</a:t>
          </a:r>
          <a:r>
            <a:rPr lang="nl-NL" sz="1100">
              <a:solidFill>
                <a:sysClr val="windowText" lastClr="000000"/>
              </a:solidFill>
              <a:effectLst/>
              <a:latin typeface="Georgia" panose="02040502050405020303" pitchFamily="18" charset="0"/>
              <a:ea typeface="+mn-ea"/>
              <a:cs typeface="+mn-cs"/>
            </a:rPr>
            <a:t>nvesteringsvoorstellen zijn gespecificeerd naar aanschafkosten, onderhoudskosten, afschrijvingstermijn, renteverlies en verzekeringskosten.</a:t>
          </a:r>
          <a:r>
            <a:rPr lang="nl-NL" sz="1100" baseline="0">
              <a:solidFill>
                <a:sysClr val="windowText" lastClr="000000"/>
              </a:solidFill>
              <a:effectLst/>
              <a:latin typeface="Georgia" panose="02040502050405020303" pitchFamily="18" charset="0"/>
              <a:ea typeface="+mn-ea"/>
              <a:cs typeface="+mn-cs"/>
            </a:rPr>
            <a:t> </a:t>
          </a:r>
          <a:endParaRPr lang="nl-NL" sz="1200">
            <a:solidFill>
              <a:sysClr val="windowText" lastClr="000000"/>
            </a:solidFill>
            <a:effectLst/>
            <a:latin typeface="Georgia" panose="02040502050405020303" pitchFamily="18" charset="0"/>
          </a:endParaRPr>
        </a:p>
        <a:p>
          <a:r>
            <a:rPr lang="nl-NL" sz="1100" baseline="0">
              <a:solidFill>
                <a:sysClr val="windowText" lastClr="000000"/>
              </a:solidFill>
              <a:effectLst/>
              <a:latin typeface="Georgia" panose="02040502050405020303" pitchFamily="18" charset="0"/>
              <a:ea typeface="+mn-ea"/>
              <a:cs typeface="+mn-cs"/>
            </a:rPr>
            <a:t>- A</a:t>
          </a:r>
          <a:r>
            <a:rPr lang="nl-NL" sz="1100">
              <a:solidFill>
                <a:sysClr val="windowText" lastClr="000000"/>
              </a:solidFill>
              <a:effectLst/>
              <a:latin typeface="Georgia" panose="02040502050405020303" pitchFamily="18" charset="0"/>
              <a:ea typeface="+mn-ea"/>
              <a:cs typeface="+mn-cs"/>
            </a:rPr>
            <a:t>lle slijtvaste en niet slijtvaste onderdelen van machines zijn opgenomen in het onderhouds- en investeringsplan. </a:t>
          </a:r>
          <a:endParaRPr lang="nl-NL" sz="1200">
            <a:solidFill>
              <a:sysClr val="windowText" lastClr="000000"/>
            </a:solidFill>
            <a:effectLst/>
            <a:latin typeface="Georgia" panose="02040502050405020303" pitchFamily="18" charset="0"/>
          </a:endParaRPr>
        </a:p>
        <a:p>
          <a:r>
            <a:rPr lang="nl-NL" sz="1100">
              <a:solidFill>
                <a:sysClr val="windowText" lastClr="000000"/>
              </a:solidFill>
              <a:effectLst/>
              <a:latin typeface="Georgia" panose="02040502050405020303" pitchFamily="18" charset="0"/>
              <a:ea typeface="+mn-ea"/>
              <a:cs typeface="+mn-cs"/>
            </a:rPr>
            <a:t>- Kosten voor het gebruik van borstels, filters, etc. zijn voor rekening van de dienstverlener.</a:t>
          </a:r>
          <a:endParaRPr lang="nl-NL" sz="1200">
            <a:solidFill>
              <a:sysClr val="windowText" lastClr="000000"/>
            </a:solidFill>
            <a:effectLst/>
            <a:latin typeface="Georgia" panose="02040502050405020303" pitchFamily="18" charset="0"/>
          </a:endParaRPr>
        </a:p>
        <a:p>
          <a:r>
            <a:rPr lang="nl-NL" sz="1200">
              <a:solidFill>
                <a:sysClr val="windowText" lastClr="000000"/>
              </a:solidFill>
              <a:effectLst/>
              <a:latin typeface="Georgia" panose="02040502050405020303" pitchFamily="18" charset="0"/>
              <a:ea typeface="+mn-ea"/>
              <a:cs typeface="+mn-cs"/>
            </a:rPr>
            <a:t> </a:t>
          </a:r>
        </a:p>
        <a:p>
          <a:r>
            <a:rPr lang="nl-NL" sz="1200" b="0">
              <a:solidFill>
                <a:sysClr val="windowText" lastClr="000000"/>
              </a:solidFill>
              <a:effectLst/>
              <a:latin typeface="Georgia" panose="02040502050405020303" pitchFamily="18" charset="0"/>
              <a:ea typeface="+mn-ea"/>
              <a:cs typeface="+mn-cs"/>
            </a:rPr>
            <a:t>Gezien de hoogte van de investeringen in combinatie met de technische en economische levensduur van machines geldt een gemiddelde afschrijvingstermijn van 5 jaar. </a:t>
          </a:r>
          <a:endParaRPr lang="nl-NL" sz="1200" b="1">
            <a:solidFill>
              <a:sysClr val="windowText" lastClr="000000"/>
            </a:solidFill>
            <a:effectLst/>
            <a:latin typeface="Georgia" panose="02040502050405020303" pitchFamily="18" charset="0"/>
            <a:ea typeface="+mn-ea"/>
            <a:cs typeface="+mn-cs"/>
          </a:endParaRPr>
        </a:p>
        <a:p>
          <a:endParaRPr lang="nl-NL">
            <a:solidFill>
              <a:sysClr val="windowText" lastClr="000000"/>
            </a:solidFill>
            <a:effectLst/>
            <a:latin typeface="Georgia" panose="02040502050405020303" pitchFamily="18" charset="0"/>
          </a:endParaRPr>
        </a:p>
        <a:p>
          <a:pPr eaLnBrk="1" fontAlgn="auto" latinLnBrk="0" hangingPunct="1"/>
          <a:r>
            <a:rPr lang="nl-NL" sz="1100" b="0">
              <a:solidFill>
                <a:sysClr val="windowText" lastClr="000000"/>
              </a:solidFill>
              <a:effectLst/>
              <a:latin typeface="Georgia" panose="02040502050405020303" pitchFamily="18" charset="0"/>
              <a:ea typeface="+mn-ea"/>
              <a:cs typeface="+mn-cs"/>
            </a:rPr>
            <a:t>Indien de machine(s) op het tijdstip van start contractdatum nog niet beschikbaar zijn, maakt de dienstverlener dit kenbaar in haar inschrijving en draagt zij op eigen kosten zorg voor tijdelijke inzet van kwalitatief gelijkwaardige machines. </a:t>
          </a:r>
          <a:endParaRPr lang="nl-NL">
            <a:solidFill>
              <a:sysClr val="windowText" lastClr="000000"/>
            </a:solidFill>
            <a:effectLst/>
            <a:latin typeface="Georgia" panose="02040502050405020303" pitchFamily="18" charset="0"/>
          </a:endParaRPr>
        </a:p>
        <a:p>
          <a:endParaRPr lang="nl-NL"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220980</xdr:colOff>
      <xdr:row>35</xdr:row>
      <xdr:rowOff>9525</xdr:rowOff>
    </xdr:from>
    <xdr:to>
      <xdr:col>9</xdr:col>
      <xdr:colOff>112395</xdr:colOff>
      <xdr:row>45</xdr:row>
      <xdr:rowOff>40006</xdr:rowOff>
    </xdr:to>
    <xdr:sp macro="" textlink="">
      <xdr:nvSpPr>
        <xdr:cNvPr id="2" name="Tekstvak 1">
          <a:extLst>
            <a:ext uri="{FF2B5EF4-FFF2-40B4-BE49-F238E27FC236}">
              <a16:creationId xmlns:a16="http://schemas.microsoft.com/office/drawing/2014/main" id="{00000000-0008-0000-0300-000002000000}"/>
            </a:ext>
          </a:extLst>
        </xdr:cNvPr>
        <xdr:cNvSpPr txBox="1"/>
      </xdr:nvSpPr>
      <xdr:spPr>
        <a:xfrm>
          <a:off x="3516630" y="6838950"/>
          <a:ext cx="3034665" cy="157353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050" b="1">
              <a:solidFill>
                <a:srgbClr val="FF0000"/>
              </a:solidFill>
              <a:latin typeface="Georgia" panose="02040502050405020303" pitchFamily="18" charset="0"/>
            </a:rPr>
            <a:t>LET OP: Deze velden mogen niet geknipt en geplakt worden. Maar alleen aangepast door het toevoegen of verwijderen van regels. Op basis van de opgegeven frequenties in de ruimtestaat wordt middels deze matrix de productienorm erbij gezocht. De cijfers in de kolom geven aan in welke kolom de productienorm wordt opgezocht.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7</xdr:col>
      <xdr:colOff>17356</xdr:colOff>
      <xdr:row>0</xdr:row>
      <xdr:rowOff>59691</xdr:rowOff>
    </xdr:from>
    <xdr:to>
      <xdr:col>14</xdr:col>
      <xdr:colOff>53763</xdr:colOff>
      <xdr:row>4</xdr:row>
      <xdr:rowOff>21167</xdr:rowOff>
    </xdr:to>
    <xdr:sp macro="" textlink="">
      <xdr:nvSpPr>
        <xdr:cNvPr id="2" name="Tekstvak 1">
          <a:extLst>
            <a:ext uri="{FF2B5EF4-FFF2-40B4-BE49-F238E27FC236}">
              <a16:creationId xmlns:a16="http://schemas.microsoft.com/office/drawing/2014/main" id="{00000000-0008-0000-0600-000002000000}"/>
            </a:ext>
          </a:extLst>
        </xdr:cNvPr>
        <xdr:cNvSpPr txBox="1"/>
      </xdr:nvSpPr>
      <xdr:spPr>
        <a:xfrm>
          <a:off x="7669106" y="59691"/>
          <a:ext cx="6619240" cy="6599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rgbClr val="FF0000"/>
              </a:solidFill>
              <a:effectLst/>
              <a:latin typeface="Georgia" panose="02040502050405020303" pitchFamily="18" charset="0"/>
              <a:ea typeface="+mn-ea"/>
              <a:cs typeface="+mn-cs"/>
            </a:rPr>
            <a:t>Onderstaand geeft de dienstverlener een opbouw van het gemiddelde uurloon voor reguliere werkzaamheden. Gedurende de contractperiode worden de opgegeven percentages per loongroep, waarop het opgegeven gemiddelde uurtarief is gebaseerd, NIET aangepast.</a:t>
          </a:r>
        </a:p>
        <a:p>
          <a:endParaRPr lang="nl-NL" sz="1000">
            <a:solidFill>
              <a:srgbClr val="FF0000"/>
            </a:solidFill>
            <a:effectLst/>
            <a:latin typeface="Georgia" panose="02040502050405020303"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7</xdr:col>
      <xdr:colOff>0</xdr:colOff>
      <xdr:row>0</xdr:row>
      <xdr:rowOff>1</xdr:rowOff>
    </xdr:from>
    <xdr:to>
      <xdr:col>14</xdr:col>
      <xdr:colOff>15954</xdr:colOff>
      <xdr:row>4</xdr:row>
      <xdr:rowOff>1</xdr:rowOff>
    </xdr:to>
    <xdr:sp macro="" textlink="">
      <xdr:nvSpPr>
        <xdr:cNvPr id="3" name="Tekstvak 2">
          <a:extLst>
            <a:ext uri="{FF2B5EF4-FFF2-40B4-BE49-F238E27FC236}">
              <a16:creationId xmlns:a16="http://schemas.microsoft.com/office/drawing/2014/main" id="{2191C526-8844-459C-BA13-AA99709CBC92}"/>
            </a:ext>
          </a:extLst>
        </xdr:cNvPr>
        <xdr:cNvSpPr txBox="1"/>
      </xdr:nvSpPr>
      <xdr:spPr>
        <a:xfrm>
          <a:off x="7577191" y="1"/>
          <a:ext cx="6619241" cy="7063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rgbClr val="FF0000"/>
              </a:solidFill>
              <a:effectLst/>
              <a:latin typeface="Georgia" panose="02040502050405020303" pitchFamily="18" charset="0"/>
              <a:ea typeface="+mn-ea"/>
              <a:cs typeface="+mn-cs"/>
            </a:rPr>
            <a:t>Onderstaand geeft de dienstverlener een opbouw van het gemiddelde uurloon voor reguliere werkzaamheden. Gedurende de contractperiode worden de opgegeven percentages per loongroep, waarop het opgegeven gemiddelde uurtarief is gebaseerd, NIET aangepast.</a:t>
          </a:r>
        </a:p>
        <a:p>
          <a:endParaRPr lang="nl-NL" sz="1000">
            <a:solidFill>
              <a:srgbClr val="FF0000"/>
            </a:solidFill>
            <a:effectLst/>
            <a:latin typeface="Century Gothic" panose="020B0502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AZR%20psychiatri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Naomi/Local%20Settings/Temporary%20Internet%20Files/Content.Outlook/ILGDZFKW/HD%20MBP%20Erik%20ATIR%20Werkdocumenten/%20%20ATIR%20in%20%20behandeling/Tarieven%202004/atir.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C/Documents%20and%20Settings/Naomi/Local%20Settings/Temporary%20Internet%20Files/Content.Outlook/ILGDZFKW/HD%20MBP%20Erik%20ATIR%20Werkdocumenten/%20%20ATIR%20in%20%20behandeling/Tarieven%202004/atir"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20ATIR%20Werkdocumenten/%20%20ATIR%20in%20%20behandeling/Tarieven%202004/ati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d1"/>
      <sheetName val="Psychiatrie"/>
      <sheetName val="Blad3 (3)"/>
      <sheetName val="Blad3 (2)"/>
      <sheetName val="Blad2"/>
      <sheetName val="Blad3"/>
      <sheetName val="Blad4"/>
      <sheetName val="Nummers"/>
      <sheetName val="Menu"/>
      <sheetName val="Tijdnormen"/>
      <sheetName val="Frekwenties"/>
      <sheetName val="Vloeren"/>
      <sheetName val="Uitgangspunten"/>
      <sheetName val="hiddenSheet"/>
      <sheetName val="dv_info"/>
      <sheetName val="Blad3_(3)"/>
      <sheetName val="Blad3_(2)"/>
      <sheetName val="Kalender"/>
      <sheetName val="Voorblad"/>
      <sheetName val="1.0a-Contractblad Prodruimten"/>
      <sheetName val="1.0d-Contractblad Algemeen"/>
      <sheetName val="1.1-Jaarprijzen"/>
      <sheetName val="1.5 Opbouw uurtarieven"/>
      <sheetName val="1.1a-Inzet uren per lijn"/>
      <sheetName val="1.1a-Overzicht uren-prijzen"/>
      <sheetName val="1.2-Tijdseenheid Productie"/>
      <sheetName val="MAXIMO VERSU CONTRACT"/>
      <sheetName val="1.3a-Low Care"/>
      <sheetName val="1.3f-Mutaties"/>
      <sheetName val="13g-Mutaties oud"/>
      <sheetName val="1.3c-Plafond en wanden"/>
      <sheetName val="1.3d Vloeronderhoud door ED"/>
      <sheetName val="1.6-Machine-investeringskosten"/>
      <sheetName val="EtagesLijst"/>
      <sheetName val="Werkprogrammas"/>
      <sheetName val="_BuildingSectionListExport"/>
      <sheetName val="_DepartmentListExport"/>
      <sheetName val="_BuildingListExport"/>
      <sheetName val="_LocationListExport"/>
      <sheetName val="_ProgramListExport"/>
      <sheetName val="_SpaceTypeListExport"/>
      <sheetName val="_FloorTypeListExport"/>
      <sheetName val="Normen"/>
      <sheetName val="Kalender (2)"/>
      <sheetName val="Opzoeklijst"/>
      <sheetName val="01.255"/>
      <sheetName val="02.255"/>
      <sheetName val="04.255"/>
      <sheetName val="AZR psychiatrie"/>
      <sheetName val="Blad3_(3)1"/>
      <sheetName val="Blad3_(2)1"/>
      <sheetName val="Kalender_(2)"/>
      <sheetName val="01_255"/>
      <sheetName val="02_255"/>
      <sheetName val="04_255"/>
      <sheetName val=""/>
      <sheetName val="Blad3_(3)2"/>
      <sheetName val="Blad3_(2)2"/>
      <sheetName val="Kalender_(2)1"/>
      <sheetName val="01_2551"/>
      <sheetName val="02_2551"/>
      <sheetName val="04_2551"/>
      <sheetName val="1_0a-Contractblad_Prodruimten"/>
      <sheetName val="1_0d-Contractblad_Algemeen"/>
      <sheetName val="1_1-Jaarprijzen"/>
      <sheetName val="1_5_Opbouw_uurtarieven"/>
      <sheetName val="1_1a-Inzet_uren_per_lijn"/>
      <sheetName val="1_1a-Overzicht_uren-prijzen"/>
      <sheetName val="1_2-Tijdseenheid_Productie"/>
      <sheetName val="MAXIMO_VERSU_CONTRACT"/>
      <sheetName val="1_3a-Low_Care"/>
      <sheetName val="1_3f-Mutaties"/>
      <sheetName val="13g-Mutaties_oud"/>
      <sheetName val="1_3c-Plafond_en_wanden"/>
      <sheetName val="1_3d_Vloeronderhoud_door_ED"/>
      <sheetName val="1_6-Machine-investeringskosten"/>
      <sheetName val="AZR_psychiatrie"/>
      <sheetName val="Blad3_(3)3"/>
      <sheetName val="Blad3_(2)3"/>
      <sheetName val="Kalender_(2)2"/>
      <sheetName val="01_2552"/>
      <sheetName val="02_2552"/>
      <sheetName val="04_2552"/>
      <sheetName val="1_0a-Contractblad_Prodruimten1"/>
      <sheetName val="1_0d-Contractblad_Algemeen1"/>
      <sheetName val="1_1-Jaarprijzen1"/>
      <sheetName val="1_5_Opbouw_uurtarieven1"/>
      <sheetName val="1_1a-Inzet_uren_per_lijn1"/>
      <sheetName val="1_1a-Overzicht_uren-prijzen1"/>
      <sheetName val="1_2-Tijdseenheid_Productie1"/>
      <sheetName val="MAXIMO_VERSU_CONTRACT1"/>
      <sheetName val="1_3a-Low_Care1"/>
      <sheetName val="1_3f-Mutaties1"/>
      <sheetName val="13g-Mutaties_oud1"/>
      <sheetName val="1_3c-Plafond_en_wanden1"/>
      <sheetName val="1_3d_Vloeronderhoud_door_ED1"/>
      <sheetName val="1_6-Machine-investeringskosten1"/>
      <sheetName val="AZR_psychiatrie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sheetData sheetId="43"/>
      <sheetData sheetId="44"/>
      <sheetData sheetId="45"/>
      <sheetData sheetId="46"/>
      <sheetData sheetId="47"/>
      <sheetData sheetId="48" refreshError="1"/>
      <sheetData sheetId="49"/>
      <sheetData sheetId="50"/>
      <sheetData sheetId="51"/>
      <sheetData sheetId="52"/>
      <sheetData sheetId="53"/>
      <sheetData sheetId="54"/>
      <sheetData sheetId="55" refreshError="1"/>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atir_xls"/>
      <sheetName val="3-Basis_ruimtestaat"/>
      <sheetName val="Omreken"/>
      <sheetName val="atir_xls1"/>
      <sheetName val="atir_xls2"/>
      <sheetName val="atir_xls3"/>
    </sheetNames>
    <sheetDataSet>
      <sheetData sheetId="0" refreshError="1"/>
      <sheetData sheetId="1" refreshError="1"/>
      <sheetData sheetId="2" refreshError="1"/>
      <sheetData sheetId="3" refreshError="1"/>
      <sheetData sheetId="4" refreshError="1"/>
      <sheetData sheetId="5"/>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tir.xls"/>
      <sheetName val="#REF"/>
      <sheetName val="Omreken"/>
      <sheetName val="Tabellen"/>
      <sheetName val="atir_xls"/>
      <sheetName val="Validaties"/>
      <sheetName val="Info blad"/>
      <sheetName val="Operationeel"/>
      <sheetName val="1-Contract tot. en prijzenblad"/>
      <sheetName val="2-Basis ruimtestaat"/>
      <sheetName val="3-Premies en opslagen"/>
      <sheetName val="4-Opbouw uurtarief productie"/>
      <sheetName val="5-Opbouw uurtarief toezicht"/>
      <sheetName val="6-Afroepprijs"/>
      <sheetName val="7-Glasbewassing"/>
      <sheetName val="8-Machinekosten"/>
      <sheetName val="9-Sanitaire voorzieningen"/>
      <sheetName val="10-Menukaart Meeting &amp; Events"/>
      <sheetName val="Dieptereiniging Keuken"/>
      <sheetName val="Basis"/>
      <sheetName val="Gomtarief"/>
      <sheetName val="Gomregie"/>
      <sheetName val="GSRtarief"/>
      <sheetName val="ORtarief"/>
      <sheetName val="Printblad"/>
      <sheetName val="SocLasten"/>
      <sheetName val="Uitgangspunten"/>
      <sheetName val="4Atir"/>
      <sheetName val="5Atir"/>
      <sheetName val="Resume"/>
      <sheetName val="Berekening Resume"/>
      <sheetName val="Blad1"/>
      <sheetName val="atir_xls1"/>
      <sheetName val="atir_xls2"/>
      <sheetName val="Info_blad"/>
      <sheetName val="1-Contract_tot__en_prijzenblad"/>
      <sheetName val="2-Basis_ruimtestaat"/>
      <sheetName val="3-Premies_en_opslagen"/>
      <sheetName val="4-Opbouw_uurtarief_productie"/>
      <sheetName val="5-Opbouw_uurtarief_toezicht"/>
      <sheetName val="9-Sanitaire_voorzieningen"/>
      <sheetName val="10-Menukaart_Meeting_&amp;_Events"/>
      <sheetName val="Dieptereiniging_Keuken"/>
      <sheetName val="Berekening_Resume"/>
      <sheetName val="Data"/>
    </sheetNames>
    <sheetDataSet>
      <sheetData sheetId="0" refreshError="1"/>
      <sheetData sheetId="1" refreshError="1"/>
      <sheetData sheetId="2" refreshError="1"/>
      <sheetData sheetId="3" refreshError="1"/>
      <sheetData sheetId="4"/>
      <sheetData sheetId="5" refreshError="1"/>
      <sheetData sheetId="6"/>
      <sheetData sheetId="7"/>
      <sheetData sheetId="8"/>
      <sheetData sheetId="9"/>
      <sheetData sheetId="10"/>
      <sheetData sheetId="11"/>
      <sheetData sheetId="12"/>
      <sheetData sheetId="13"/>
      <sheetData sheetId="14"/>
      <sheetData sheetId="15"/>
      <sheetData sheetId="16"/>
      <sheetData sheetId="17"/>
      <sheetData sheetId="18"/>
      <sheetData sheetId="19" refreshError="1"/>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F"/>
      <sheetName val="atir.xls"/>
      <sheetName val="atir_xls"/>
      <sheetName val="3-Basis_ruimtestaat"/>
      <sheetName val="atir_xls1"/>
      <sheetName val="Omreken"/>
      <sheetName val="atir_xls2"/>
      <sheetName val="atir_xls3"/>
    </sheetNames>
    <sheetDataSet>
      <sheetData sheetId="0" refreshError="1"/>
      <sheetData sheetId="1" refreshError="1"/>
      <sheetData sheetId="2" refreshError="1"/>
      <sheetData sheetId="3" refreshError="1"/>
      <sheetData sheetId="4"/>
      <sheetData sheetId="5" refreshError="1"/>
      <sheetData sheetId="6"/>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6FD50C-F0B9-46A2-B512-17CCBE41C2D2}">
  <sheetPr>
    <tabColor theme="0" tint="-0.14999847407452621"/>
  </sheetPr>
  <dimension ref="A1:M4"/>
  <sheetViews>
    <sheetView showGridLines="0" tabSelected="1" workbookViewId="0">
      <pane ySplit="4" topLeftCell="A5" activePane="bottomLeft" state="frozen"/>
      <selection pane="bottomLeft"/>
    </sheetView>
  </sheetViews>
  <sheetFormatPr defaultRowHeight="12.6"/>
  <cols>
    <col min="1" max="1" width="27.5546875" customWidth="1"/>
    <col min="2" max="2" width="15.77734375" customWidth="1"/>
  </cols>
  <sheetData>
    <row r="1" spans="1:13" ht="15.6">
      <c r="A1" s="40" t="s">
        <v>0</v>
      </c>
      <c r="B1" s="41" t="str">
        <f>'2-Kosten per locatie'!B3</f>
        <v>Gemeente Waalwijk</v>
      </c>
    </row>
    <row r="2" spans="1:13" ht="15.6">
      <c r="A2" s="40" t="s">
        <v>1</v>
      </c>
      <c r="B2" s="41" t="str">
        <f ca="1">MID(CELL("bestandsnaam",$B$11),SEARCH("]",CELL("bestandsnaam",$B$11),1)+1,256)</f>
        <v>1-Uitgangspunten</v>
      </c>
    </row>
    <row r="3" spans="1:13" ht="15.6">
      <c r="A3" s="40" t="s">
        <v>2</v>
      </c>
      <c r="B3" s="41" t="str">
        <f>'2-Kosten per locatie'!B5</f>
        <v>Waalwijk</v>
      </c>
    </row>
    <row r="4" spans="1:13" ht="15.6">
      <c r="A4" s="40" t="s">
        <v>3</v>
      </c>
      <c r="B4" s="480">
        <f>'2-Kosten per locatie'!B6</f>
        <v>53707</v>
      </c>
      <c r="G4" s="39"/>
      <c r="H4" s="39"/>
      <c r="I4" s="39"/>
      <c r="J4" s="39"/>
      <c r="K4" s="39"/>
      <c r="L4" s="39"/>
      <c r="M4" s="39"/>
    </row>
  </sheetData>
  <sheetProtection algorithmName="SHA-512" hashValue="xJSBtu/CarFDSvN8/jfI4aGGsAw5CpY3xvQxm5r+89/TTNziKECVZW9ACYuUT0Ec0CGizs1MHjGBBGtDHKK4qw==" saltValue="ebGEX8y3nwm98p4a3J8kGQ==" spinCount="100000" sheet="1" objects="1" scenarios="1"/>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14999847407452621"/>
    <pageSetUpPr fitToPage="1"/>
  </sheetPr>
  <dimension ref="A1:Z33"/>
  <sheetViews>
    <sheetView showGridLines="0" zoomScale="85" zoomScaleNormal="85" zoomScaleSheetLayoutView="50" zoomScalePageLayoutView="50" workbookViewId="0">
      <pane ySplit="13" topLeftCell="A14" activePane="bottomLeft" state="frozen"/>
      <selection activeCell="B1" sqref="B1"/>
      <selection pane="bottomLeft"/>
    </sheetView>
  </sheetViews>
  <sheetFormatPr defaultColWidth="13.5546875" defaultRowHeight="13.2"/>
  <cols>
    <col min="1" max="1" width="27.109375" style="189" bestFit="1" customWidth="1"/>
    <col min="2" max="2" width="30.5546875" style="190" bestFit="1" customWidth="1"/>
    <col min="3" max="3" width="31.5546875" style="190" bestFit="1" customWidth="1"/>
    <col min="4" max="4" width="12.109375" style="189" customWidth="1"/>
    <col min="5" max="5" width="24.44140625" style="191" customWidth="1"/>
    <col min="6" max="6" width="16.109375" style="192" customWidth="1"/>
    <col min="7" max="7" width="13.5546875" style="191" customWidth="1"/>
    <col min="8" max="8" width="15.88671875" style="191" customWidth="1"/>
    <col min="9" max="247" width="13.5546875" style="30"/>
    <col min="248" max="248" width="22.109375" style="30" customWidth="1"/>
    <col min="249" max="255" width="13.5546875" style="30" customWidth="1"/>
    <col min="256" max="256" width="15.88671875" style="30" customWidth="1"/>
    <col min="257" max="257" width="16.5546875" style="30" bestFit="1" customWidth="1"/>
    <col min="258" max="258" width="13.5546875" style="30" customWidth="1"/>
    <col min="259" max="259" width="17.109375" style="30" bestFit="1" customWidth="1"/>
    <col min="260" max="260" width="4" style="30" customWidth="1"/>
    <col min="261" max="261" width="13.5546875" style="30" customWidth="1"/>
    <col min="262" max="503" width="13.5546875" style="30"/>
    <col min="504" max="504" width="22.109375" style="30" customWidth="1"/>
    <col min="505" max="511" width="13.5546875" style="30" customWidth="1"/>
    <col min="512" max="512" width="15.88671875" style="30" customWidth="1"/>
    <col min="513" max="513" width="16.5546875" style="30" bestFit="1" customWidth="1"/>
    <col min="514" max="514" width="13.5546875" style="30" customWidth="1"/>
    <col min="515" max="515" width="17.109375" style="30" bestFit="1" customWidth="1"/>
    <col min="516" max="516" width="4" style="30" customWidth="1"/>
    <col min="517" max="517" width="13.5546875" style="30" customWidth="1"/>
    <col min="518" max="759" width="13.5546875" style="30"/>
    <col min="760" max="760" width="22.109375" style="30" customWidth="1"/>
    <col min="761" max="767" width="13.5546875" style="30" customWidth="1"/>
    <col min="768" max="768" width="15.88671875" style="30" customWidth="1"/>
    <col min="769" max="769" width="16.5546875" style="30" bestFit="1" customWidth="1"/>
    <col min="770" max="770" width="13.5546875" style="30" customWidth="1"/>
    <col min="771" max="771" width="17.109375" style="30" bestFit="1" customWidth="1"/>
    <col min="772" max="772" width="4" style="30" customWidth="1"/>
    <col min="773" max="773" width="13.5546875" style="30" customWidth="1"/>
    <col min="774" max="1015" width="13.5546875" style="30"/>
    <col min="1016" max="1016" width="22.109375" style="30" customWidth="1"/>
    <col min="1017" max="1023" width="13.5546875" style="30" customWidth="1"/>
    <col min="1024" max="1024" width="15.88671875" style="30" customWidth="1"/>
    <col min="1025" max="1025" width="16.5546875" style="30" bestFit="1" customWidth="1"/>
    <col min="1026" max="1026" width="13.5546875" style="30" customWidth="1"/>
    <col min="1027" max="1027" width="17.109375" style="30" bestFit="1" customWidth="1"/>
    <col min="1028" max="1028" width="4" style="30" customWidth="1"/>
    <col min="1029" max="1029" width="13.5546875" style="30" customWidth="1"/>
    <col min="1030" max="1271" width="13.5546875" style="30"/>
    <col min="1272" max="1272" width="22.109375" style="30" customWidth="1"/>
    <col min="1273" max="1279" width="13.5546875" style="30" customWidth="1"/>
    <col min="1280" max="1280" width="15.88671875" style="30" customWidth="1"/>
    <col min="1281" max="1281" width="16.5546875" style="30" bestFit="1" customWidth="1"/>
    <col min="1282" max="1282" width="13.5546875" style="30" customWidth="1"/>
    <col min="1283" max="1283" width="17.109375" style="30" bestFit="1" customWidth="1"/>
    <col min="1284" max="1284" width="4" style="30" customWidth="1"/>
    <col min="1285" max="1285" width="13.5546875" style="30" customWidth="1"/>
    <col min="1286" max="1527" width="13.5546875" style="30"/>
    <col min="1528" max="1528" width="22.109375" style="30" customWidth="1"/>
    <col min="1529" max="1535" width="13.5546875" style="30" customWidth="1"/>
    <col min="1536" max="1536" width="15.88671875" style="30" customWidth="1"/>
    <col min="1537" max="1537" width="16.5546875" style="30" bestFit="1" customWidth="1"/>
    <col min="1538" max="1538" width="13.5546875" style="30" customWidth="1"/>
    <col min="1539" max="1539" width="17.109375" style="30" bestFit="1" customWidth="1"/>
    <col min="1540" max="1540" width="4" style="30" customWidth="1"/>
    <col min="1541" max="1541" width="13.5546875" style="30" customWidth="1"/>
    <col min="1542" max="1783" width="13.5546875" style="30"/>
    <col min="1784" max="1784" width="22.109375" style="30" customWidth="1"/>
    <col min="1785" max="1791" width="13.5546875" style="30" customWidth="1"/>
    <col min="1792" max="1792" width="15.88671875" style="30" customWidth="1"/>
    <col min="1793" max="1793" width="16.5546875" style="30" bestFit="1" customWidth="1"/>
    <col min="1794" max="1794" width="13.5546875" style="30" customWidth="1"/>
    <col min="1795" max="1795" width="17.109375" style="30" bestFit="1" customWidth="1"/>
    <col min="1796" max="1796" width="4" style="30" customWidth="1"/>
    <col min="1797" max="1797" width="13.5546875" style="30" customWidth="1"/>
    <col min="1798" max="2039" width="13.5546875" style="30"/>
    <col min="2040" max="2040" width="22.109375" style="30" customWidth="1"/>
    <col min="2041" max="2047" width="13.5546875" style="30" customWidth="1"/>
    <col min="2048" max="2048" width="15.88671875" style="30" customWidth="1"/>
    <col min="2049" max="2049" width="16.5546875" style="30" bestFit="1" customWidth="1"/>
    <col min="2050" max="2050" width="13.5546875" style="30" customWidth="1"/>
    <col min="2051" max="2051" width="17.109375" style="30" bestFit="1" customWidth="1"/>
    <col min="2052" max="2052" width="4" style="30" customWidth="1"/>
    <col min="2053" max="2053" width="13.5546875" style="30" customWidth="1"/>
    <col min="2054" max="2295" width="13.5546875" style="30"/>
    <col min="2296" max="2296" width="22.109375" style="30" customWidth="1"/>
    <col min="2297" max="2303" width="13.5546875" style="30" customWidth="1"/>
    <col min="2304" max="2304" width="15.88671875" style="30" customWidth="1"/>
    <col min="2305" max="2305" width="16.5546875" style="30" bestFit="1" customWidth="1"/>
    <col min="2306" max="2306" width="13.5546875" style="30" customWidth="1"/>
    <col min="2307" max="2307" width="17.109375" style="30" bestFit="1" customWidth="1"/>
    <col min="2308" max="2308" width="4" style="30" customWidth="1"/>
    <col min="2309" max="2309" width="13.5546875" style="30" customWidth="1"/>
    <col min="2310" max="2551" width="13.5546875" style="30"/>
    <col min="2552" max="2552" width="22.109375" style="30" customWidth="1"/>
    <col min="2553" max="2559" width="13.5546875" style="30" customWidth="1"/>
    <col min="2560" max="2560" width="15.88671875" style="30" customWidth="1"/>
    <col min="2561" max="2561" width="16.5546875" style="30" bestFit="1" customWidth="1"/>
    <col min="2562" max="2562" width="13.5546875" style="30" customWidth="1"/>
    <col min="2563" max="2563" width="17.109375" style="30" bestFit="1" customWidth="1"/>
    <col min="2564" max="2564" width="4" style="30" customWidth="1"/>
    <col min="2565" max="2565" width="13.5546875" style="30" customWidth="1"/>
    <col min="2566" max="2807" width="13.5546875" style="30"/>
    <col min="2808" max="2808" width="22.109375" style="30" customWidth="1"/>
    <col min="2809" max="2815" width="13.5546875" style="30" customWidth="1"/>
    <col min="2816" max="2816" width="15.88671875" style="30" customWidth="1"/>
    <col min="2817" max="2817" width="16.5546875" style="30" bestFit="1" customWidth="1"/>
    <col min="2818" max="2818" width="13.5546875" style="30" customWidth="1"/>
    <col min="2819" max="2819" width="17.109375" style="30" bestFit="1" customWidth="1"/>
    <col min="2820" max="2820" width="4" style="30" customWidth="1"/>
    <col min="2821" max="2821" width="13.5546875" style="30" customWidth="1"/>
    <col min="2822" max="3063" width="13.5546875" style="30"/>
    <col min="3064" max="3064" width="22.109375" style="30" customWidth="1"/>
    <col min="3065" max="3071" width="13.5546875" style="30" customWidth="1"/>
    <col min="3072" max="3072" width="15.88671875" style="30" customWidth="1"/>
    <col min="3073" max="3073" width="16.5546875" style="30" bestFit="1" customWidth="1"/>
    <col min="3074" max="3074" width="13.5546875" style="30" customWidth="1"/>
    <col min="3075" max="3075" width="17.109375" style="30" bestFit="1" customWidth="1"/>
    <col min="3076" max="3076" width="4" style="30" customWidth="1"/>
    <col min="3077" max="3077" width="13.5546875" style="30" customWidth="1"/>
    <col min="3078" max="3319" width="13.5546875" style="30"/>
    <col min="3320" max="3320" width="22.109375" style="30" customWidth="1"/>
    <col min="3321" max="3327" width="13.5546875" style="30" customWidth="1"/>
    <col min="3328" max="3328" width="15.88671875" style="30" customWidth="1"/>
    <col min="3329" max="3329" width="16.5546875" style="30" bestFit="1" customWidth="1"/>
    <col min="3330" max="3330" width="13.5546875" style="30" customWidth="1"/>
    <col min="3331" max="3331" width="17.109375" style="30" bestFit="1" customWidth="1"/>
    <col min="3332" max="3332" width="4" style="30" customWidth="1"/>
    <col min="3333" max="3333" width="13.5546875" style="30" customWidth="1"/>
    <col min="3334" max="3575" width="13.5546875" style="30"/>
    <col min="3576" max="3576" width="22.109375" style="30" customWidth="1"/>
    <col min="3577" max="3583" width="13.5546875" style="30" customWidth="1"/>
    <col min="3584" max="3584" width="15.88671875" style="30" customWidth="1"/>
    <col min="3585" max="3585" width="16.5546875" style="30" bestFit="1" customWidth="1"/>
    <col min="3586" max="3586" width="13.5546875" style="30" customWidth="1"/>
    <col min="3587" max="3587" width="17.109375" style="30" bestFit="1" customWidth="1"/>
    <col min="3588" max="3588" width="4" style="30" customWidth="1"/>
    <col min="3589" max="3589" width="13.5546875" style="30" customWidth="1"/>
    <col min="3590" max="3831" width="13.5546875" style="30"/>
    <col min="3832" max="3832" width="22.109375" style="30" customWidth="1"/>
    <col min="3833" max="3839" width="13.5546875" style="30" customWidth="1"/>
    <col min="3840" max="3840" width="15.88671875" style="30" customWidth="1"/>
    <col min="3841" max="3841" width="16.5546875" style="30" bestFit="1" customWidth="1"/>
    <col min="3842" max="3842" width="13.5546875" style="30" customWidth="1"/>
    <col min="3843" max="3843" width="17.109375" style="30" bestFit="1" customWidth="1"/>
    <col min="3844" max="3844" width="4" style="30" customWidth="1"/>
    <col min="3845" max="3845" width="13.5546875" style="30" customWidth="1"/>
    <col min="3846" max="4087" width="13.5546875" style="30"/>
    <col min="4088" max="4088" width="22.109375" style="30" customWidth="1"/>
    <col min="4089" max="4095" width="13.5546875" style="30" customWidth="1"/>
    <col min="4096" max="4096" width="15.88671875" style="30" customWidth="1"/>
    <col min="4097" max="4097" width="16.5546875" style="30" bestFit="1" customWidth="1"/>
    <col min="4098" max="4098" width="13.5546875" style="30" customWidth="1"/>
    <col min="4099" max="4099" width="17.109375" style="30" bestFit="1" customWidth="1"/>
    <col min="4100" max="4100" width="4" style="30" customWidth="1"/>
    <col min="4101" max="4101" width="13.5546875" style="30" customWidth="1"/>
    <col min="4102" max="4343" width="13.5546875" style="30"/>
    <col min="4344" max="4344" width="22.109375" style="30" customWidth="1"/>
    <col min="4345" max="4351" width="13.5546875" style="30" customWidth="1"/>
    <col min="4352" max="4352" width="15.88671875" style="30" customWidth="1"/>
    <col min="4353" max="4353" width="16.5546875" style="30" bestFit="1" customWidth="1"/>
    <col min="4354" max="4354" width="13.5546875" style="30" customWidth="1"/>
    <col min="4355" max="4355" width="17.109375" style="30" bestFit="1" customWidth="1"/>
    <col min="4356" max="4356" width="4" style="30" customWidth="1"/>
    <col min="4357" max="4357" width="13.5546875" style="30" customWidth="1"/>
    <col min="4358" max="4599" width="13.5546875" style="30"/>
    <col min="4600" max="4600" width="22.109375" style="30" customWidth="1"/>
    <col min="4601" max="4607" width="13.5546875" style="30" customWidth="1"/>
    <col min="4608" max="4608" width="15.88671875" style="30" customWidth="1"/>
    <col min="4609" max="4609" width="16.5546875" style="30" bestFit="1" customWidth="1"/>
    <col min="4610" max="4610" width="13.5546875" style="30" customWidth="1"/>
    <col min="4611" max="4611" width="17.109375" style="30" bestFit="1" customWidth="1"/>
    <col min="4612" max="4612" width="4" style="30" customWidth="1"/>
    <col min="4613" max="4613" width="13.5546875" style="30" customWidth="1"/>
    <col min="4614" max="4855" width="13.5546875" style="30"/>
    <col min="4856" max="4856" width="22.109375" style="30" customWidth="1"/>
    <col min="4857" max="4863" width="13.5546875" style="30" customWidth="1"/>
    <col min="4864" max="4864" width="15.88671875" style="30" customWidth="1"/>
    <col min="4865" max="4865" width="16.5546875" style="30" bestFit="1" customWidth="1"/>
    <col min="4866" max="4866" width="13.5546875" style="30" customWidth="1"/>
    <col min="4867" max="4867" width="17.109375" style="30" bestFit="1" customWidth="1"/>
    <col min="4868" max="4868" width="4" style="30" customWidth="1"/>
    <col min="4869" max="4869" width="13.5546875" style="30" customWidth="1"/>
    <col min="4870" max="5111" width="13.5546875" style="30"/>
    <col min="5112" max="5112" width="22.109375" style="30" customWidth="1"/>
    <col min="5113" max="5119" width="13.5546875" style="30" customWidth="1"/>
    <col min="5120" max="5120" width="15.88671875" style="30" customWidth="1"/>
    <col min="5121" max="5121" width="16.5546875" style="30" bestFit="1" customWidth="1"/>
    <col min="5122" max="5122" width="13.5546875" style="30" customWidth="1"/>
    <col min="5123" max="5123" width="17.109375" style="30" bestFit="1" customWidth="1"/>
    <col min="5124" max="5124" width="4" style="30" customWidth="1"/>
    <col min="5125" max="5125" width="13.5546875" style="30" customWidth="1"/>
    <col min="5126" max="5367" width="13.5546875" style="30"/>
    <col min="5368" max="5368" width="22.109375" style="30" customWidth="1"/>
    <col min="5369" max="5375" width="13.5546875" style="30" customWidth="1"/>
    <col min="5376" max="5376" width="15.88671875" style="30" customWidth="1"/>
    <col min="5377" max="5377" width="16.5546875" style="30" bestFit="1" customWidth="1"/>
    <col min="5378" max="5378" width="13.5546875" style="30" customWidth="1"/>
    <col min="5379" max="5379" width="17.109375" style="30" bestFit="1" customWidth="1"/>
    <col min="5380" max="5380" width="4" style="30" customWidth="1"/>
    <col min="5381" max="5381" width="13.5546875" style="30" customWidth="1"/>
    <col min="5382" max="5623" width="13.5546875" style="30"/>
    <col min="5624" max="5624" width="22.109375" style="30" customWidth="1"/>
    <col min="5625" max="5631" width="13.5546875" style="30" customWidth="1"/>
    <col min="5632" max="5632" width="15.88671875" style="30" customWidth="1"/>
    <col min="5633" max="5633" width="16.5546875" style="30" bestFit="1" customWidth="1"/>
    <col min="5634" max="5634" width="13.5546875" style="30" customWidth="1"/>
    <col min="5635" max="5635" width="17.109375" style="30" bestFit="1" customWidth="1"/>
    <col min="5636" max="5636" width="4" style="30" customWidth="1"/>
    <col min="5637" max="5637" width="13.5546875" style="30" customWidth="1"/>
    <col min="5638" max="5879" width="13.5546875" style="30"/>
    <col min="5880" max="5880" width="22.109375" style="30" customWidth="1"/>
    <col min="5881" max="5887" width="13.5546875" style="30" customWidth="1"/>
    <col min="5888" max="5888" width="15.88671875" style="30" customWidth="1"/>
    <col min="5889" max="5889" width="16.5546875" style="30" bestFit="1" customWidth="1"/>
    <col min="5890" max="5890" width="13.5546875" style="30" customWidth="1"/>
    <col min="5891" max="5891" width="17.109375" style="30" bestFit="1" customWidth="1"/>
    <col min="5892" max="5892" width="4" style="30" customWidth="1"/>
    <col min="5893" max="5893" width="13.5546875" style="30" customWidth="1"/>
    <col min="5894" max="6135" width="13.5546875" style="30"/>
    <col min="6136" max="6136" width="22.109375" style="30" customWidth="1"/>
    <col min="6137" max="6143" width="13.5546875" style="30" customWidth="1"/>
    <col min="6144" max="6144" width="15.88671875" style="30" customWidth="1"/>
    <col min="6145" max="6145" width="16.5546875" style="30" bestFit="1" customWidth="1"/>
    <col min="6146" max="6146" width="13.5546875" style="30" customWidth="1"/>
    <col min="6147" max="6147" width="17.109375" style="30" bestFit="1" customWidth="1"/>
    <col min="6148" max="6148" width="4" style="30" customWidth="1"/>
    <col min="6149" max="6149" width="13.5546875" style="30" customWidth="1"/>
    <col min="6150" max="6391" width="13.5546875" style="30"/>
    <col min="6392" max="6392" width="22.109375" style="30" customWidth="1"/>
    <col min="6393" max="6399" width="13.5546875" style="30" customWidth="1"/>
    <col min="6400" max="6400" width="15.88671875" style="30" customWidth="1"/>
    <col min="6401" max="6401" width="16.5546875" style="30" bestFit="1" customWidth="1"/>
    <col min="6402" max="6402" width="13.5546875" style="30" customWidth="1"/>
    <col min="6403" max="6403" width="17.109375" style="30" bestFit="1" customWidth="1"/>
    <col min="6404" max="6404" width="4" style="30" customWidth="1"/>
    <col min="6405" max="6405" width="13.5546875" style="30" customWidth="1"/>
    <col min="6406" max="6647" width="13.5546875" style="30"/>
    <col min="6648" max="6648" width="22.109375" style="30" customWidth="1"/>
    <col min="6649" max="6655" width="13.5546875" style="30" customWidth="1"/>
    <col min="6656" max="6656" width="15.88671875" style="30" customWidth="1"/>
    <col min="6657" max="6657" width="16.5546875" style="30" bestFit="1" customWidth="1"/>
    <col min="6658" max="6658" width="13.5546875" style="30" customWidth="1"/>
    <col min="6659" max="6659" width="17.109375" style="30" bestFit="1" customWidth="1"/>
    <col min="6660" max="6660" width="4" style="30" customWidth="1"/>
    <col min="6661" max="6661" width="13.5546875" style="30" customWidth="1"/>
    <col min="6662" max="6903" width="13.5546875" style="30"/>
    <col min="6904" max="6904" width="22.109375" style="30" customWidth="1"/>
    <col min="6905" max="6911" width="13.5546875" style="30" customWidth="1"/>
    <col min="6912" max="6912" width="15.88671875" style="30" customWidth="1"/>
    <col min="6913" max="6913" width="16.5546875" style="30" bestFit="1" customWidth="1"/>
    <col min="6914" max="6914" width="13.5546875" style="30" customWidth="1"/>
    <col min="6915" max="6915" width="17.109375" style="30" bestFit="1" customWidth="1"/>
    <col min="6916" max="6916" width="4" style="30" customWidth="1"/>
    <col min="6917" max="6917" width="13.5546875" style="30" customWidth="1"/>
    <col min="6918" max="7159" width="13.5546875" style="30"/>
    <col min="7160" max="7160" width="22.109375" style="30" customWidth="1"/>
    <col min="7161" max="7167" width="13.5546875" style="30" customWidth="1"/>
    <col min="7168" max="7168" width="15.88671875" style="30" customWidth="1"/>
    <col min="7169" max="7169" width="16.5546875" style="30" bestFit="1" customWidth="1"/>
    <col min="7170" max="7170" width="13.5546875" style="30" customWidth="1"/>
    <col min="7171" max="7171" width="17.109375" style="30" bestFit="1" customWidth="1"/>
    <col min="7172" max="7172" width="4" style="30" customWidth="1"/>
    <col min="7173" max="7173" width="13.5546875" style="30" customWidth="1"/>
    <col min="7174" max="7415" width="13.5546875" style="30"/>
    <col min="7416" max="7416" width="22.109375" style="30" customWidth="1"/>
    <col min="7417" max="7423" width="13.5546875" style="30" customWidth="1"/>
    <col min="7424" max="7424" width="15.88671875" style="30" customWidth="1"/>
    <col min="7425" max="7425" width="16.5546875" style="30" bestFit="1" customWidth="1"/>
    <col min="7426" max="7426" width="13.5546875" style="30" customWidth="1"/>
    <col min="7427" max="7427" width="17.109375" style="30" bestFit="1" customWidth="1"/>
    <col min="7428" max="7428" width="4" style="30" customWidth="1"/>
    <col min="7429" max="7429" width="13.5546875" style="30" customWidth="1"/>
    <col min="7430" max="7671" width="13.5546875" style="30"/>
    <col min="7672" max="7672" width="22.109375" style="30" customWidth="1"/>
    <col min="7673" max="7679" width="13.5546875" style="30" customWidth="1"/>
    <col min="7680" max="7680" width="15.88671875" style="30" customWidth="1"/>
    <col min="7681" max="7681" width="16.5546875" style="30" bestFit="1" customWidth="1"/>
    <col min="7682" max="7682" width="13.5546875" style="30" customWidth="1"/>
    <col min="7683" max="7683" width="17.109375" style="30" bestFit="1" customWidth="1"/>
    <col min="7684" max="7684" width="4" style="30" customWidth="1"/>
    <col min="7685" max="7685" width="13.5546875" style="30" customWidth="1"/>
    <col min="7686" max="7927" width="13.5546875" style="30"/>
    <col min="7928" max="7928" width="22.109375" style="30" customWidth="1"/>
    <col min="7929" max="7935" width="13.5546875" style="30" customWidth="1"/>
    <col min="7936" max="7936" width="15.88671875" style="30" customWidth="1"/>
    <col min="7937" max="7937" width="16.5546875" style="30" bestFit="1" customWidth="1"/>
    <col min="7938" max="7938" width="13.5546875" style="30" customWidth="1"/>
    <col min="7939" max="7939" width="17.109375" style="30" bestFit="1" customWidth="1"/>
    <col min="7940" max="7940" width="4" style="30" customWidth="1"/>
    <col min="7941" max="7941" width="13.5546875" style="30" customWidth="1"/>
    <col min="7942" max="8183" width="13.5546875" style="30"/>
    <col min="8184" max="8184" width="22.109375" style="30" customWidth="1"/>
    <col min="8185" max="8191" width="13.5546875" style="30" customWidth="1"/>
    <col min="8192" max="8192" width="15.88671875" style="30" customWidth="1"/>
    <col min="8193" max="8193" width="16.5546875" style="30" bestFit="1" customWidth="1"/>
    <col min="8194" max="8194" width="13.5546875" style="30" customWidth="1"/>
    <col min="8195" max="8195" width="17.109375" style="30" bestFit="1" customWidth="1"/>
    <col min="8196" max="8196" width="4" style="30" customWidth="1"/>
    <col min="8197" max="8197" width="13.5546875" style="30" customWidth="1"/>
    <col min="8198" max="8439" width="13.5546875" style="30"/>
    <col min="8440" max="8440" width="22.109375" style="30" customWidth="1"/>
    <col min="8441" max="8447" width="13.5546875" style="30" customWidth="1"/>
    <col min="8448" max="8448" width="15.88671875" style="30" customWidth="1"/>
    <col min="8449" max="8449" width="16.5546875" style="30" bestFit="1" customWidth="1"/>
    <col min="8450" max="8450" width="13.5546875" style="30" customWidth="1"/>
    <col min="8451" max="8451" width="17.109375" style="30" bestFit="1" customWidth="1"/>
    <col min="8452" max="8452" width="4" style="30" customWidth="1"/>
    <col min="8453" max="8453" width="13.5546875" style="30" customWidth="1"/>
    <col min="8454" max="8695" width="13.5546875" style="30"/>
    <col min="8696" max="8696" width="22.109375" style="30" customWidth="1"/>
    <col min="8697" max="8703" width="13.5546875" style="30" customWidth="1"/>
    <col min="8704" max="8704" width="15.88671875" style="30" customWidth="1"/>
    <col min="8705" max="8705" width="16.5546875" style="30" bestFit="1" customWidth="1"/>
    <col min="8706" max="8706" width="13.5546875" style="30" customWidth="1"/>
    <col min="8707" max="8707" width="17.109375" style="30" bestFit="1" customWidth="1"/>
    <col min="8708" max="8708" width="4" style="30" customWidth="1"/>
    <col min="8709" max="8709" width="13.5546875" style="30" customWidth="1"/>
    <col min="8710" max="8951" width="13.5546875" style="30"/>
    <col min="8952" max="8952" width="22.109375" style="30" customWidth="1"/>
    <col min="8953" max="8959" width="13.5546875" style="30" customWidth="1"/>
    <col min="8960" max="8960" width="15.88671875" style="30" customWidth="1"/>
    <col min="8961" max="8961" width="16.5546875" style="30" bestFit="1" customWidth="1"/>
    <col min="8962" max="8962" width="13.5546875" style="30" customWidth="1"/>
    <col min="8963" max="8963" width="17.109375" style="30" bestFit="1" customWidth="1"/>
    <col min="8964" max="8964" width="4" style="30" customWidth="1"/>
    <col min="8965" max="8965" width="13.5546875" style="30" customWidth="1"/>
    <col min="8966" max="9207" width="13.5546875" style="30"/>
    <col min="9208" max="9208" width="22.109375" style="30" customWidth="1"/>
    <col min="9209" max="9215" width="13.5546875" style="30" customWidth="1"/>
    <col min="9216" max="9216" width="15.88671875" style="30" customWidth="1"/>
    <col min="9217" max="9217" width="16.5546875" style="30" bestFit="1" customWidth="1"/>
    <col min="9218" max="9218" width="13.5546875" style="30" customWidth="1"/>
    <col min="9219" max="9219" width="17.109375" style="30" bestFit="1" customWidth="1"/>
    <col min="9220" max="9220" width="4" style="30" customWidth="1"/>
    <col min="9221" max="9221" width="13.5546875" style="30" customWidth="1"/>
    <col min="9222" max="9463" width="13.5546875" style="30"/>
    <col min="9464" max="9464" width="22.109375" style="30" customWidth="1"/>
    <col min="9465" max="9471" width="13.5546875" style="30" customWidth="1"/>
    <col min="9472" max="9472" width="15.88671875" style="30" customWidth="1"/>
    <col min="9473" max="9473" width="16.5546875" style="30" bestFit="1" customWidth="1"/>
    <col min="9474" max="9474" width="13.5546875" style="30" customWidth="1"/>
    <col min="9475" max="9475" width="17.109375" style="30" bestFit="1" customWidth="1"/>
    <col min="9476" max="9476" width="4" style="30" customWidth="1"/>
    <col min="9477" max="9477" width="13.5546875" style="30" customWidth="1"/>
    <col min="9478" max="9719" width="13.5546875" style="30"/>
    <col min="9720" max="9720" width="22.109375" style="30" customWidth="1"/>
    <col min="9721" max="9727" width="13.5546875" style="30" customWidth="1"/>
    <col min="9728" max="9728" width="15.88671875" style="30" customWidth="1"/>
    <col min="9729" max="9729" width="16.5546875" style="30" bestFit="1" customWidth="1"/>
    <col min="9730" max="9730" width="13.5546875" style="30" customWidth="1"/>
    <col min="9731" max="9731" width="17.109375" style="30" bestFit="1" customWidth="1"/>
    <col min="9732" max="9732" width="4" style="30" customWidth="1"/>
    <col min="9733" max="9733" width="13.5546875" style="30" customWidth="1"/>
    <col min="9734" max="9975" width="13.5546875" style="30"/>
    <col min="9976" max="9976" width="22.109375" style="30" customWidth="1"/>
    <col min="9977" max="9983" width="13.5546875" style="30" customWidth="1"/>
    <col min="9984" max="9984" width="15.88671875" style="30" customWidth="1"/>
    <col min="9985" max="9985" width="16.5546875" style="30" bestFit="1" customWidth="1"/>
    <col min="9986" max="9986" width="13.5546875" style="30" customWidth="1"/>
    <col min="9987" max="9987" width="17.109375" style="30" bestFit="1" customWidth="1"/>
    <col min="9988" max="9988" width="4" style="30" customWidth="1"/>
    <col min="9989" max="9989" width="13.5546875" style="30" customWidth="1"/>
    <col min="9990" max="10231" width="13.5546875" style="30"/>
    <col min="10232" max="10232" width="22.109375" style="30" customWidth="1"/>
    <col min="10233" max="10239" width="13.5546875" style="30" customWidth="1"/>
    <col min="10240" max="10240" width="15.88671875" style="30" customWidth="1"/>
    <col min="10241" max="10241" width="16.5546875" style="30" bestFit="1" customWidth="1"/>
    <col min="10242" max="10242" width="13.5546875" style="30" customWidth="1"/>
    <col min="10243" max="10243" width="17.109375" style="30" bestFit="1" customWidth="1"/>
    <col min="10244" max="10244" width="4" style="30" customWidth="1"/>
    <col min="10245" max="10245" width="13.5546875" style="30" customWidth="1"/>
    <col min="10246" max="10487" width="13.5546875" style="30"/>
    <col min="10488" max="10488" width="22.109375" style="30" customWidth="1"/>
    <col min="10489" max="10495" width="13.5546875" style="30" customWidth="1"/>
    <col min="10496" max="10496" width="15.88671875" style="30" customWidth="1"/>
    <col min="10497" max="10497" width="16.5546875" style="30" bestFit="1" customWidth="1"/>
    <col min="10498" max="10498" width="13.5546875" style="30" customWidth="1"/>
    <col min="10499" max="10499" width="17.109375" style="30" bestFit="1" customWidth="1"/>
    <col min="10500" max="10500" width="4" style="30" customWidth="1"/>
    <col min="10501" max="10501" width="13.5546875" style="30" customWidth="1"/>
    <col min="10502" max="10743" width="13.5546875" style="30"/>
    <col min="10744" max="10744" width="22.109375" style="30" customWidth="1"/>
    <col min="10745" max="10751" width="13.5546875" style="30" customWidth="1"/>
    <col min="10752" max="10752" width="15.88671875" style="30" customWidth="1"/>
    <col min="10753" max="10753" width="16.5546875" style="30" bestFit="1" customWidth="1"/>
    <col min="10754" max="10754" width="13.5546875" style="30" customWidth="1"/>
    <col min="10755" max="10755" width="17.109375" style="30" bestFit="1" customWidth="1"/>
    <col min="10756" max="10756" width="4" style="30" customWidth="1"/>
    <col min="10757" max="10757" width="13.5546875" style="30" customWidth="1"/>
    <col min="10758" max="10999" width="13.5546875" style="30"/>
    <col min="11000" max="11000" width="22.109375" style="30" customWidth="1"/>
    <col min="11001" max="11007" width="13.5546875" style="30" customWidth="1"/>
    <col min="11008" max="11008" width="15.88671875" style="30" customWidth="1"/>
    <col min="11009" max="11009" width="16.5546875" style="30" bestFit="1" customWidth="1"/>
    <col min="11010" max="11010" width="13.5546875" style="30" customWidth="1"/>
    <col min="11011" max="11011" width="17.109375" style="30" bestFit="1" customWidth="1"/>
    <col min="11012" max="11012" width="4" style="30" customWidth="1"/>
    <col min="11013" max="11013" width="13.5546875" style="30" customWidth="1"/>
    <col min="11014" max="11255" width="13.5546875" style="30"/>
    <col min="11256" max="11256" width="22.109375" style="30" customWidth="1"/>
    <col min="11257" max="11263" width="13.5546875" style="30" customWidth="1"/>
    <col min="11264" max="11264" width="15.88671875" style="30" customWidth="1"/>
    <col min="11265" max="11265" width="16.5546875" style="30" bestFit="1" customWidth="1"/>
    <col min="11266" max="11266" width="13.5546875" style="30" customWidth="1"/>
    <col min="11267" max="11267" width="17.109375" style="30" bestFit="1" customWidth="1"/>
    <col min="11268" max="11268" width="4" style="30" customWidth="1"/>
    <col min="11269" max="11269" width="13.5546875" style="30" customWidth="1"/>
    <col min="11270" max="11511" width="13.5546875" style="30"/>
    <col min="11512" max="11512" width="22.109375" style="30" customWidth="1"/>
    <col min="11513" max="11519" width="13.5546875" style="30" customWidth="1"/>
    <col min="11520" max="11520" width="15.88671875" style="30" customWidth="1"/>
    <col min="11521" max="11521" width="16.5546875" style="30" bestFit="1" customWidth="1"/>
    <col min="11522" max="11522" width="13.5546875" style="30" customWidth="1"/>
    <col min="11523" max="11523" width="17.109375" style="30" bestFit="1" customWidth="1"/>
    <col min="11524" max="11524" width="4" style="30" customWidth="1"/>
    <col min="11525" max="11525" width="13.5546875" style="30" customWidth="1"/>
    <col min="11526" max="11767" width="13.5546875" style="30"/>
    <col min="11768" max="11768" width="22.109375" style="30" customWidth="1"/>
    <col min="11769" max="11775" width="13.5546875" style="30" customWidth="1"/>
    <col min="11776" max="11776" width="15.88671875" style="30" customWidth="1"/>
    <col min="11777" max="11777" width="16.5546875" style="30" bestFit="1" customWidth="1"/>
    <col min="11778" max="11778" width="13.5546875" style="30" customWidth="1"/>
    <col min="11779" max="11779" width="17.109375" style="30" bestFit="1" customWidth="1"/>
    <col min="11780" max="11780" width="4" style="30" customWidth="1"/>
    <col min="11781" max="11781" width="13.5546875" style="30" customWidth="1"/>
    <col min="11782" max="12023" width="13.5546875" style="30"/>
    <col min="12024" max="12024" width="22.109375" style="30" customWidth="1"/>
    <col min="12025" max="12031" width="13.5546875" style="30" customWidth="1"/>
    <col min="12032" max="12032" width="15.88671875" style="30" customWidth="1"/>
    <col min="12033" max="12033" width="16.5546875" style="30" bestFit="1" customWidth="1"/>
    <col min="12034" max="12034" width="13.5546875" style="30" customWidth="1"/>
    <col min="12035" max="12035" width="17.109375" style="30" bestFit="1" customWidth="1"/>
    <col min="12036" max="12036" width="4" style="30" customWidth="1"/>
    <col min="12037" max="12037" width="13.5546875" style="30" customWidth="1"/>
    <col min="12038" max="12279" width="13.5546875" style="30"/>
    <col min="12280" max="12280" width="22.109375" style="30" customWidth="1"/>
    <col min="12281" max="12287" width="13.5546875" style="30" customWidth="1"/>
    <col min="12288" max="12288" width="15.88671875" style="30" customWidth="1"/>
    <col min="12289" max="12289" width="16.5546875" style="30" bestFit="1" customWidth="1"/>
    <col min="12290" max="12290" width="13.5546875" style="30" customWidth="1"/>
    <col min="12291" max="12291" width="17.109375" style="30" bestFit="1" customWidth="1"/>
    <col min="12292" max="12292" width="4" style="30" customWidth="1"/>
    <col min="12293" max="12293" width="13.5546875" style="30" customWidth="1"/>
    <col min="12294" max="12535" width="13.5546875" style="30"/>
    <col min="12536" max="12536" width="22.109375" style="30" customWidth="1"/>
    <col min="12537" max="12543" width="13.5546875" style="30" customWidth="1"/>
    <col min="12544" max="12544" width="15.88671875" style="30" customWidth="1"/>
    <col min="12545" max="12545" width="16.5546875" style="30" bestFit="1" customWidth="1"/>
    <col min="12546" max="12546" width="13.5546875" style="30" customWidth="1"/>
    <col min="12547" max="12547" width="17.109375" style="30" bestFit="1" customWidth="1"/>
    <col min="12548" max="12548" width="4" style="30" customWidth="1"/>
    <col min="12549" max="12549" width="13.5546875" style="30" customWidth="1"/>
    <col min="12550" max="12791" width="13.5546875" style="30"/>
    <col min="12792" max="12792" width="22.109375" style="30" customWidth="1"/>
    <col min="12793" max="12799" width="13.5546875" style="30" customWidth="1"/>
    <col min="12800" max="12800" width="15.88671875" style="30" customWidth="1"/>
    <col min="12801" max="12801" width="16.5546875" style="30" bestFit="1" customWidth="1"/>
    <col min="12802" max="12802" width="13.5546875" style="30" customWidth="1"/>
    <col min="12803" max="12803" width="17.109375" style="30" bestFit="1" customWidth="1"/>
    <col min="12804" max="12804" width="4" style="30" customWidth="1"/>
    <col min="12805" max="12805" width="13.5546875" style="30" customWidth="1"/>
    <col min="12806" max="13047" width="13.5546875" style="30"/>
    <col min="13048" max="13048" width="22.109375" style="30" customWidth="1"/>
    <col min="13049" max="13055" width="13.5546875" style="30" customWidth="1"/>
    <col min="13056" max="13056" width="15.88671875" style="30" customWidth="1"/>
    <col min="13057" max="13057" width="16.5546875" style="30" bestFit="1" customWidth="1"/>
    <col min="13058" max="13058" width="13.5546875" style="30" customWidth="1"/>
    <col min="13059" max="13059" width="17.109375" style="30" bestFit="1" customWidth="1"/>
    <col min="13060" max="13060" width="4" style="30" customWidth="1"/>
    <col min="13061" max="13061" width="13.5546875" style="30" customWidth="1"/>
    <col min="13062" max="13303" width="13.5546875" style="30"/>
    <col min="13304" max="13304" width="22.109375" style="30" customWidth="1"/>
    <col min="13305" max="13311" width="13.5546875" style="30" customWidth="1"/>
    <col min="13312" max="13312" width="15.88671875" style="30" customWidth="1"/>
    <col min="13313" max="13313" width="16.5546875" style="30" bestFit="1" customWidth="1"/>
    <col min="13314" max="13314" width="13.5546875" style="30" customWidth="1"/>
    <col min="13315" max="13315" width="17.109375" style="30" bestFit="1" customWidth="1"/>
    <col min="13316" max="13316" width="4" style="30" customWidth="1"/>
    <col min="13317" max="13317" width="13.5546875" style="30" customWidth="1"/>
    <col min="13318" max="13559" width="13.5546875" style="30"/>
    <col min="13560" max="13560" width="22.109375" style="30" customWidth="1"/>
    <col min="13561" max="13567" width="13.5546875" style="30" customWidth="1"/>
    <col min="13568" max="13568" width="15.88671875" style="30" customWidth="1"/>
    <col min="13569" max="13569" width="16.5546875" style="30" bestFit="1" customWidth="1"/>
    <col min="13570" max="13570" width="13.5546875" style="30" customWidth="1"/>
    <col min="13571" max="13571" width="17.109375" style="30" bestFit="1" customWidth="1"/>
    <col min="13572" max="13572" width="4" style="30" customWidth="1"/>
    <col min="13573" max="13573" width="13.5546875" style="30" customWidth="1"/>
    <col min="13574" max="13815" width="13.5546875" style="30"/>
    <col min="13816" max="13816" width="22.109375" style="30" customWidth="1"/>
    <col min="13817" max="13823" width="13.5546875" style="30" customWidth="1"/>
    <col min="13824" max="13824" width="15.88671875" style="30" customWidth="1"/>
    <col min="13825" max="13825" width="16.5546875" style="30" bestFit="1" customWidth="1"/>
    <col min="13826" max="13826" width="13.5546875" style="30" customWidth="1"/>
    <col min="13827" max="13827" width="17.109375" style="30" bestFit="1" customWidth="1"/>
    <col min="13828" max="13828" width="4" style="30" customWidth="1"/>
    <col min="13829" max="13829" width="13.5546875" style="30" customWidth="1"/>
    <col min="13830" max="14071" width="13.5546875" style="30"/>
    <col min="14072" max="14072" width="22.109375" style="30" customWidth="1"/>
    <col min="14073" max="14079" width="13.5546875" style="30" customWidth="1"/>
    <col min="14080" max="14080" width="15.88671875" style="30" customWidth="1"/>
    <col min="14081" max="14081" width="16.5546875" style="30" bestFit="1" customWidth="1"/>
    <col min="14082" max="14082" width="13.5546875" style="30" customWidth="1"/>
    <col min="14083" max="14083" width="17.109375" style="30" bestFit="1" customWidth="1"/>
    <col min="14084" max="14084" width="4" style="30" customWidth="1"/>
    <col min="14085" max="14085" width="13.5546875" style="30" customWidth="1"/>
    <col min="14086" max="14327" width="13.5546875" style="30"/>
    <col min="14328" max="14328" width="22.109375" style="30" customWidth="1"/>
    <col min="14329" max="14335" width="13.5546875" style="30" customWidth="1"/>
    <col min="14336" max="14336" width="15.88671875" style="30" customWidth="1"/>
    <col min="14337" max="14337" width="16.5546875" style="30" bestFit="1" customWidth="1"/>
    <col min="14338" max="14338" width="13.5546875" style="30" customWidth="1"/>
    <col min="14339" max="14339" width="17.109375" style="30" bestFit="1" customWidth="1"/>
    <col min="14340" max="14340" width="4" style="30" customWidth="1"/>
    <col min="14341" max="14341" width="13.5546875" style="30" customWidth="1"/>
    <col min="14342" max="14583" width="13.5546875" style="30"/>
    <col min="14584" max="14584" width="22.109375" style="30" customWidth="1"/>
    <col min="14585" max="14591" width="13.5546875" style="30" customWidth="1"/>
    <col min="14592" max="14592" width="15.88671875" style="30" customWidth="1"/>
    <col min="14593" max="14593" width="16.5546875" style="30" bestFit="1" customWidth="1"/>
    <col min="14594" max="14594" width="13.5546875" style="30" customWidth="1"/>
    <col min="14595" max="14595" width="17.109375" style="30" bestFit="1" customWidth="1"/>
    <col min="14596" max="14596" width="4" style="30" customWidth="1"/>
    <col min="14597" max="14597" width="13.5546875" style="30" customWidth="1"/>
    <col min="14598" max="14839" width="13.5546875" style="30"/>
    <col min="14840" max="14840" width="22.109375" style="30" customWidth="1"/>
    <col min="14841" max="14847" width="13.5546875" style="30" customWidth="1"/>
    <col min="14848" max="14848" width="15.88671875" style="30" customWidth="1"/>
    <col min="14849" max="14849" width="16.5546875" style="30" bestFit="1" customWidth="1"/>
    <col min="14850" max="14850" width="13.5546875" style="30" customWidth="1"/>
    <col min="14851" max="14851" width="17.109375" style="30" bestFit="1" customWidth="1"/>
    <col min="14852" max="14852" width="4" style="30" customWidth="1"/>
    <col min="14853" max="14853" width="13.5546875" style="30" customWidth="1"/>
    <col min="14854" max="15095" width="13.5546875" style="30"/>
    <col min="15096" max="15096" width="22.109375" style="30" customWidth="1"/>
    <col min="15097" max="15103" width="13.5546875" style="30" customWidth="1"/>
    <col min="15104" max="15104" width="15.88671875" style="30" customWidth="1"/>
    <col min="15105" max="15105" width="16.5546875" style="30" bestFit="1" customWidth="1"/>
    <col min="15106" max="15106" width="13.5546875" style="30" customWidth="1"/>
    <col min="15107" max="15107" width="17.109375" style="30" bestFit="1" customWidth="1"/>
    <col min="15108" max="15108" width="4" style="30" customWidth="1"/>
    <col min="15109" max="15109" width="13.5546875" style="30" customWidth="1"/>
    <col min="15110" max="15351" width="13.5546875" style="30"/>
    <col min="15352" max="15352" width="22.109375" style="30" customWidth="1"/>
    <col min="15353" max="15359" width="13.5546875" style="30" customWidth="1"/>
    <col min="15360" max="15360" width="15.88671875" style="30" customWidth="1"/>
    <col min="15361" max="15361" width="16.5546875" style="30" bestFit="1" customWidth="1"/>
    <col min="15362" max="15362" width="13.5546875" style="30" customWidth="1"/>
    <col min="15363" max="15363" width="17.109375" style="30" bestFit="1" customWidth="1"/>
    <col min="15364" max="15364" width="4" style="30" customWidth="1"/>
    <col min="15365" max="15365" width="13.5546875" style="30" customWidth="1"/>
    <col min="15366" max="15607" width="13.5546875" style="30"/>
    <col min="15608" max="15608" width="22.109375" style="30" customWidth="1"/>
    <col min="15609" max="15615" width="13.5546875" style="30" customWidth="1"/>
    <col min="15616" max="15616" width="15.88671875" style="30" customWidth="1"/>
    <col min="15617" max="15617" width="16.5546875" style="30" bestFit="1" customWidth="1"/>
    <col min="15618" max="15618" width="13.5546875" style="30" customWidth="1"/>
    <col min="15619" max="15619" width="17.109375" style="30" bestFit="1" customWidth="1"/>
    <col min="15620" max="15620" width="4" style="30" customWidth="1"/>
    <col min="15621" max="15621" width="13.5546875" style="30" customWidth="1"/>
    <col min="15622" max="15863" width="13.5546875" style="30"/>
    <col min="15864" max="15864" width="22.109375" style="30" customWidth="1"/>
    <col min="15865" max="15871" width="13.5546875" style="30" customWidth="1"/>
    <col min="15872" max="15872" width="15.88671875" style="30" customWidth="1"/>
    <col min="15873" max="15873" width="16.5546875" style="30" bestFit="1" customWidth="1"/>
    <col min="15874" max="15874" width="13.5546875" style="30" customWidth="1"/>
    <col min="15875" max="15875" width="17.109375" style="30" bestFit="1" customWidth="1"/>
    <col min="15876" max="15876" width="4" style="30" customWidth="1"/>
    <col min="15877" max="15877" width="13.5546875" style="30" customWidth="1"/>
    <col min="15878" max="16119" width="13.5546875" style="30"/>
    <col min="16120" max="16120" width="22.109375" style="30" customWidth="1"/>
    <col min="16121" max="16127" width="13.5546875" style="30" customWidth="1"/>
    <col min="16128" max="16128" width="15.88671875" style="30" customWidth="1"/>
    <col min="16129" max="16129" width="16.5546875" style="30" bestFit="1" customWidth="1"/>
    <col min="16130" max="16130" width="13.5546875" style="30" customWidth="1"/>
    <col min="16131" max="16131" width="17.109375" style="30" bestFit="1" customWidth="1"/>
    <col min="16132" max="16132" width="4" style="30" customWidth="1"/>
    <col min="16133" max="16133" width="13.5546875" style="30" customWidth="1"/>
    <col min="16134" max="16384" width="13.5546875" style="30"/>
  </cols>
  <sheetData>
    <row r="1" spans="1:26" s="24" customFormat="1">
      <c r="A1" s="456" t="s">
        <v>4</v>
      </c>
      <c r="B1" s="182"/>
      <c r="C1" s="182"/>
      <c r="D1" s="104"/>
      <c r="E1" s="104"/>
      <c r="F1" s="183"/>
      <c r="G1" s="104"/>
      <c r="H1" s="104"/>
    </row>
    <row r="2" spans="1:26" s="24" customFormat="1" ht="16.2">
      <c r="A2" s="104"/>
      <c r="B2" s="182"/>
      <c r="C2" s="182"/>
      <c r="D2" s="184"/>
      <c r="E2" s="426" t="s">
        <v>669</v>
      </c>
      <c r="F2" s="426" t="s">
        <v>670</v>
      </c>
      <c r="G2" s="184"/>
      <c r="H2" s="104"/>
    </row>
    <row r="3" spans="1:26" s="24" customFormat="1" ht="15.6">
      <c r="A3" s="40" t="str">
        <f>'2-Kosten per locatie'!A3</f>
        <v>Naam opdrachtgever</v>
      </c>
      <c r="B3" s="165" t="str">
        <f>'2-Kosten per locatie'!B3</f>
        <v>Gemeente Waalwijk</v>
      </c>
      <c r="C3" s="165"/>
      <c r="D3" s="184"/>
      <c r="E3" s="427" t="s">
        <v>671</v>
      </c>
      <c r="F3" s="428"/>
      <c r="G3" s="184"/>
      <c r="H3" s="104"/>
    </row>
    <row r="4" spans="1:26" s="24" customFormat="1" ht="15.6">
      <c r="A4" s="40" t="str">
        <f>'2-Kosten per locatie'!A4</f>
        <v>Calculatie onderdeel</v>
      </c>
      <c r="B4" s="165" t="str">
        <f ca="1">MID(CELL("bestandsnaam",$C$9),SEARCH("]",CELL("bestandsnaam",$C$9),1)+1,256)</f>
        <v>10-Glasbewassing</v>
      </c>
      <c r="C4" s="165"/>
      <c r="D4" s="184"/>
      <c r="E4" s="427" t="s">
        <v>672</v>
      </c>
      <c r="F4" s="428"/>
      <c r="G4" s="184"/>
      <c r="H4" s="104"/>
    </row>
    <row r="5" spans="1:26" s="24" customFormat="1" ht="15.6">
      <c r="A5" s="40" t="str">
        <f>'2-Kosten per locatie'!A5</f>
        <v>Gebouw/plaats</v>
      </c>
      <c r="B5" s="165" t="str">
        <f>'2-Kosten per locatie'!B5</f>
        <v>Waalwijk</v>
      </c>
      <c r="C5" s="165"/>
      <c r="D5" s="184"/>
      <c r="E5" s="429" t="s">
        <v>673</v>
      </c>
      <c r="F5" s="428"/>
      <c r="G5" s="184"/>
      <c r="H5" s="104"/>
      <c r="J5" s="26"/>
      <c r="K5" s="25"/>
      <c r="L5" s="26"/>
      <c r="M5" s="26"/>
      <c r="N5" s="25"/>
      <c r="O5" s="27"/>
      <c r="P5" s="26"/>
      <c r="Q5" s="25"/>
      <c r="R5" s="26"/>
      <c r="S5" s="26"/>
      <c r="T5" s="25"/>
      <c r="U5" s="26"/>
      <c r="V5" s="26"/>
      <c r="W5" s="25"/>
      <c r="X5" s="26"/>
      <c r="Y5" s="26"/>
      <c r="Z5" s="25"/>
    </row>
    <row r="6" spans="1:26" s="24" customFormat="1" ht="17.25" customHeight="1">
      <c r="A6" s="40" t="str">
        <f>'2-Kosten per locatie'!A6</f>
        <v>Referentie nummer</v>
      </c>
      <c r="B6" s="478">
        <f>'2-Kosten per locatie'!B6</f>
        <v>53707</v>
      </c>
      <c r="C6" s="165"/>
      <c r="D6" s="184"/>
      <c r="E6" s="427" t="s">
        <v>674</v>
      </c>
      <c r="F6" s="428"/>
      <c r="G6" s="184"/>
      <c r="H6" s="104"/>
      <c r="J6" s="28"/>
      <c r="K6" s="29"/>
      <c r="L6" s="26"/>
      <c r="M6" s="28"/>
      <c r="N6" s="29"/>
      <c r="O6" s="27"/>
      <c r="P6" s="28"/>
      <c r="Q6" s="29"/>
      <c r="R6" s="26"/>
      <c r="S6" s="28"/>
      <c r="T6" s="29"/>
      <c r="U6" s="26"/>
      <c r="V6" s="28"/>
      <c r="W6" s="29"/>
      <c r="X6" s="26"/>
      <c r="Y6" s="28"/>
      <c r="Z6" s="29"/>
    </row>
    <row r="7" spans="1:26" s="24" customFormat="1" ht="17.25" customHeight="1">
      <c r="A7" s="40" t="str">
        <f>'2-Kosten per locatie'!A7</f>
        <v>Naam dienstverlener</v>
      </c>
      <c r="B7" s="165">
        <f>'2-Kosten per locatie'!B7</f>
        <v>0</v>
      </c>
      <c r="C7" s="126"/>
      <c r="D7" s="184"/>
      <c r="E7" s="427" t="s">
        <v>675</v>
      </c>
      <c r="F7" s="428"/>
      <c r="G7" s="184"/>
      <c r="H7" s="104"/>
    </row>
    <row r="8" spans="1:26" s="24" customFormat="1" ht="17.25" customHeight="1">
      <c r="A8" s="40" t="str">
        <f>'2-Kosten per locatie'!A8</f>
        <v>Prijspeil</v>
      </c>
      <c r="B8" s="282">
        <f>'2-Kosten per locatie'!B8</f>
        <v>46023</v>
      </c>
      <c r="C8" s="50"/>
      <c r="D8" s="184"/>
      <c r="E8" s="427" t="s">
        <v>676</v>
      </c>
      <c r="F8" s="428"/>
      <c r="G8" s="184"/>
      <c r="H8" s="185"/>
    </row>
    <row r="9" spans="1:26" s="24" customFormat="1" ht="17.25" customHeight="1">
      <c r="A9" s="184"/>
      <c r="B9" s="184"/>
      <c r="C9" s="184"/>
      <c r="D9" s="184"/>
      <c r="E9" s="427" t="s">
        <v>677</v>
      </c>
      <c r="F9" s="428"/>
      <c r="G9" s="184"/>
      <c r="H9" s="185"/>
    </row>
    <row r="10" spans="1:26" s="24" customFormat="1" ht="17.25" customHeight="1">
      <c r="A10" s="184"/>
      <c r="B10" s="184"/>
      <c r="C10" s="184"/>
      <c r="D10" s="184"/>
      <c r="E10" s="427" t="s">
        <v>678</v>
      </c>
      <c r="F10" s="428"/>
      <c r="G10" s="184"/>
      <c r="H10" s="185"/>
    </row>
    <row r="11" spans="1:26" s="24" customFormat="1" ht="17.25" customHeight="1">
      <c r="A11" s="184"/>
      <c r="B11" s="184"/>
      <c r="C11" s="184"/>
      <c r="D11" s="184"/>
      <c r="E11" s="427" t="s">
        <v>679</v>
      </c>
      <c r="F11" s="428"/>
      <c r="G11" s="184"/>
      <c r="H11" s="185"/>
    </row>
    <row r="12" spans="1:26" s="24" customFormat="1" ht="15.6">
      <c r="A12" s="186"/>
      <c r="B12" s="184"/>
      <c r="C12" s="184"/>
      <c r="D12" s="187"/>
      <c r="E12" s="184"/>
      <c r="F12" s="188"/>
      <c r="G12" s="187"/>
      <c r="H12" s="185"/>
    </row>
    <row r="13" spans="1:26" s="31" customFormat="1" ht="43.5" customHeight="1">
      <c r="A13" s="430" t="s">
        <v>24</v>
      </c>
      <c r="B13" s="431" t="s">
        <v>669</v>
      </c>
      <c r="C13" s="431" t="s">
        <v>680</v>
      </c>
      <c r="D13" s="426" t="s">
        <v>681</v>
      </c>
      <c r="E13" s="431" t="s">
        <v>682</v>
      </c>
      <c r="F13" s="431" t="s">
        <v>683</v>
      </c>
      <c r="G13" s="431" t="s">
        <v>684</v>
      </c>
      <c r="H13" s="431" t="s">
        <v>685</v>
      </c>
    </row>
    <row r="14" spans="1:26">
      <c r="A14" s="432" t="s">
        <v>45</v>
      </c>
      <c r="B14" s="427" t="s">
        <v>671</v>
      </c>
      <c r="C14" s="427"/>
      <c r="D14" s="433">
        <v>900</v>
      </c>
      <c r="E14" s="434">
        <f t="shared" ref="E14:E20" si="0">VLOOKUP(B14,$E$3:$F$11,2,FALSE)</f>
        <v>0</v>
      </c>
      <c r="F14" s="435">
        <f>D14*E14</f>
        <v>0</v>
      </c>
      <c r="G14" s="436" t="s">
        <v>686</v>
      </c>
      <c r="H14" s="435">
        <f t="shared" ref="H14:H31" si="1">G14*F14</f>
        <v>0</v>
      </c>
    </row>
    <row r="15" spans="1:26">
      <c r="A15" s="432" t="s">
        <v>45</v>
      </c>
      <c r="B15" s="427" t="s">
        <v>672</v>
      </c>
      <c r="C15" s="427"/>
      <c r="D15" s="433">
        <v>900</v>
      </c>
      <c r="E15" s="434">
        <f t="shared" si="0"/>
        <v>0</v>
      </c>
      <c r="F15" s="435">
        <f>D15*E15</f>
        <v>0</v>
      </c>
      <c r="G15" s="436" t="s">
        <v>687</v>
      </c>
      <c r="H15" s="435">
        <f t="shared" si="1"/>
        <v>0</v>
      </c>
    </row>
    <row r="16" spans="1:26">
      <c r="A16" s="193" t="s">
        <v>45</v>
      </c>
      <c r="B16" s="429" t="s">
        <v>673</v>
      </c>
      <c r="C16" s="429"/>
      <c r="D16" s="433">
        <v>690</v>
      </c>
      <c r="E16" s="434">
        <f t="shared" si="0"/>
        <v>0</v>
      </c>
      <c r="F16" s="435">
        <f>D16*E16</f>
        <v>0</v>
      </c>
      <c r="G16" s="436" t="s">
        <v>687</v>
      </c>
      <c r="H16" s="435">
        <f t="shared" si="1"/>
        <v>0</v>
      </c>
    </row>
    <row r="17" spans="1:8">
      <c r="A17" s="193" t="s">
        <v>45</v>
      </c>
      <c r="B17" s="429" t="s">
        <v>675</v>
      </c>
      <c r="C17" s="429"/>
      <c r="D17" s="433">
        <v>150</v>
      </c>
      <c r="E17" s="434">
        <f t="shared" si="0"/>
        <v>0</v>
      </c>
      <c r="F17" s="435">
        <f t="shared" ref="F17:F20" si="2">D17*E17</f>
        <v>0</v>
      </c>
      <c r="G17" s="436" t="s">
        <v>687</v>
      </c>
      <c r="H17" s="435">
        <f t="shared" si="1"/>
        <v>0</v>
      </c>
    </row>
    <row r="18" spans="1:8">
      <c r="A18" s="193" t="s">
        <v>45</v>
      </c>
      <c r="B18" s="429" t="s">
        <v>674</v>
      </c>
      <c r="C18" s="429"/>
      <c r="D18" s="433">
        <v>150</v>
      </c>
      <c r="E18" s="434">
        <f t="shared" si="0"/>
        <v>0</v>
      </c>
      <c r="F18" s="435">
        <f t="shared" si="2"/>
        <v>0</v>
      </c>
      <c r="G18" s="436" t="s">
        <v>687</v>
      </c>
      <c r="H18" s="435">
        <f t="shared" si="1"/>
        <v>0</v>
      </c>
    </row>
    <row r="19" spans="1:8">
      <c r="A19" s="193" t="s">
        <v>45</v>
      </c>
      <c r="B19" s="429" t="s">
        <v>676</v>
      </c>
      <c r="C19" s="429"/>
      <c r="D19" s="433">
        <v>400</v>
      </c>
      <c r="E19" s="434">
        <f t="shared" si="0"/>
        <v>0</v>
      </c>
      <c r="F19" s="435">
        <f t="shared" si="2"/>
        <v>0</v>
      </c>
      <c r="G19" s="436" t="s">
        <v>687</v>
      </c>
      <c r="H19" s="435">
        <f t="shared" si="1"/>
        <v>0</v>
      </c>
    </row>
    <row r="20" spans="1:8">
      <c r="A20" s="193" t="s">
        <v>45</v>
      </c>
      <c r="B20" s="429" t="s">
        <v>677</v>
      </c>
      <c r="C20" s="429"/>
      <c r="D20" s="433">
        <v>400</v>
      </c>
      <c r="E20" s="434">
        <f t="shared" si="0"/>
        <v>0</v>
      </c>
      <c r="F20" s="435">
        <f t="shared" si="2"/>
        <v>0</v>
      </c>
      <c r="G20" s="436" t="s">
        <v>686</v>
      </c>
      <c r="H20" s="435">
        <f t="shared" si="1"/>
        <v>0</v>
      </c>
    </row>
    <row r="21" spans="1:8">
      <c r="A21" s="193" t="s">
        <v>45</v>
      </c>
      <c r="B21" s="429" t="s">
        <v>688</v>
      </c>
      <c r="C21" s="429"/>
      <c r="D21" s="433"/>
      <c r="E21" s="437"/>
      <c r="F21" s="505"/>
      <c r="G21" s="506"/>
      <c r="H21" s="435">
        <f t="shared" si="1"/>
        <v>0</v>
      </c>
    </row>
    <row r="22" spans="1:8">
      <c r="A22" s="193" t="s">
        <v>46</v>
      </c>
      <c r="B22" s="427" t="s">
        <v>678</v>
      </c>
      <c r="C22" s="427"/>
      <c r="D22" s="433">
        <v>59</v>
      </c>
      <c r="E22" s="434">
        <f>VLOOKUP(B22,$E$3:$F$11,2,FALSE)</f>
        <v>0</v>
      </c>
      <c r="F22" s="435">
        <f>D22*E22</f>
        <v>0</v>
      </c>
      <c r="G22" s="436" t="s">
        <v>686</v>
      </c>
      <c r="H22" s="435">
        <f t="shared" si="1"/>
        <v>0</v>
      </c>
    </row>
    <row r="23" spans="1:8">
      <c r="A23" s="193" t="s">
        <v>46</v>
      </c>
      <c r="B23" s="427" t="s">
        <v>679</v>
      </c>
      <c r="C23" s="427"/>
      <c r="D23" s="433">
        <v>59</v>
      </c>
      <c r="E23" s="434">
        <f>VLOOKUP(B23,$E$3:$F$11,2,FALSE)</f>
        <v>0</v>
      </c>
      <c r="F23" s="435">
        <f t="shared" ref="F23:F26" si="3">D23*E23</f>
        <v>0</v>
      </c>
      <c r="G23" s="436" t="s">
        <v>687</v>
      </c>
      <c r="H23" s="435">
        <f t="shared" si="1"/>
        <v>0</v>
      </c>
    </row>
    <row r="24" spans="1:8">
      <c r="A24" s="193" t="s">
        <v>46</v>
      </c>
      <c r="B24" s="429" t="s">
        <v>671</v>
      </c>
      <c r="C24" s="429"/>
      <c r="D24" s="433">
        <v>173</v>
      </c>
      <c r="E24" s="434">
        <f>VLOOKUP(B24,$E$3:$F$11,2,FALSE)</f>
        <v>0</v>
      </c>
      <c r="F24" s="435">
        <f t="shared" si="3"/>
        <v>0</v>
      </c>
      <c r="G24" s="436" t="s">
        <v>686</v>
      </c>
      <c r="H24" s="435">
        <f t="shared" si="1"/>
        <v>0</v>
      </c>
    </row>
    <row r="25" spans="1:8">
      <c r="A25" s="193" t="s">
        <v>46</v>
      </c>
      <c r="B25" s="429" t="s">
        <v>672</v>
      </c>
      <c r="C25" s="429"/>
      <c r="D25" s="433">
        <v>173</v>
      </c>
      <c r="E25" s="434">
        <f>VLOOKUP(B25,$E$3:$F$11,2,FALSE)</f>
        <v>0</v>
      </c>
      <c r="F25" s="435">
        <f t="shared" si="3"/>
        <v>0</v>
      </c>
      <c r="G25" s="436" t="s">
        <v>687</v>
      </c>
      <c r="H25" s="435">
        <f t="shared" si="1"/>
        <v>0</v>
      </c>
    </row>
    <row r="26" spans="1:8">
      <c r="A26" s="193" t="s">
        <v>46</v>
      </c>
      <c r="B26" s="429" t="s">
        <v>673</v>
      </c>
      <c r="C26" s="429"/>
      <c r="D26" s="433">
        <v>52</v>
      </c>
      <c r="E26" s="434">
        <f>VLOOKUP(B26,$E$3:$F$11,2,FALSE)</f>
        <v>0</v>
      </c>
      <c r="F26" s="435">
        <f t="shared" si="3"/>
        <v>0</v>
      </c>
      <c r="G26" s="436" t="s">
        <v>687</v>
      </c>
      <c r="H26" s="435">
        <f t="shared" si="1"/>
        <v>0</v>
      </c>
    </row>
    <row r="27" spans="1:8">
      <c r="A27" s="193" t="s">
        <v>46</v>
      </c>
      <c r="B27" s="429" t="s">
        <v>688</v>
      </c>
      <c r="C27" s="429"/>
      <c r="D27" s="433">
        <v>0</v>
      </c>
      <c r="E27" s="437"/>
      <c r="F27" s="505"/>
      <c r="G27" s="506"/>
      <c r="H27" s="435">
        <f t="shared" si="1"/>
        <v>0</v>
      </c>
    </row>
    <row r="28" spans="1:8">
      <c r="A28" s="193" t="s">
        <v>48</v>
      </c>
      <c r="B28" s="427" t="s">
        <v>671</v>
      </c>
      <c r="C28" s="429" t="s">
        <v>689</v>
      </c>
      <c r="D28" s="433">
        <v>577</v>
      </c>
      <c r="E28" s="434">
        <f>VLOOKUP(B28,$E$3:$F$11,2,FALSE)</f>
        <v>0</v>
      </c>
      <c r="F28" s="435">
        <f>D28*E28</f>
        <v>0</v>
      </c>
      <c r="G28" s="436" t="s">
        <v>686</v>
      </c>
      <c r="H28" s="435">
        <f t="shared" si="1"/>
        <v>0</v>
      </c>
    </row>
    <row r="29" spans="1:8">
      <c r="A29" s="193" t="s">
        <v>48</v>
      </c>
      <c r="B29" s="427" t="s">
        <v>672</v>
      </c>
      <c r="C29" s="429" t="s">
        <v>689</v>
      </c>
      <c r="D29" s="433">
        <v>577</v>
      </c>
      <c r="E29" s="434">
        <f>VLOOKUP(B29,$E$3:$F$11,2,FALSE)</f>
        <v>0</v>
      </c>
      <c r="F29" s="435">
        <f t="shared" ref="F29:F30" si="4">D29*E29</f>
        <v>0</v>
      </c>
      <c r="G29" s="436" t="s">
        <v>687</v>
      </c>
      <c r="H29" s="435">
        <f t="shared" si="1"/>
        <v>0</v>
      </c>
    </row>
    <row r="30" spans="1:8">
      <c r="A30" s="193" t="s">
        <v>48</v>
      </c>
      <c r="B30" s="429" t="s">
        <v>673</v>
      </c>
      <c r="C30" s="429" t="s">
        <v>689</v>
      </c>
      <c r="D30" s="433">
        <v>466</v>
      </c>
      <c r="E30" s="434">
        <f>VLOOKUP(B30,$E$3:$F$11,2,FALSE)</f>
        <v>0</v>
      </c>
      <c r="F30" s="435">
        <f t="shared" si="4"/>
        <v>0</v>
      </c>
      <c r="G30" s="436" t="s">
        <v>687</v>
      </c>
      <c r="H30" s="435">
        <f t="shared" si="1"/>
        <v>0</v>
      </c>
    </row>
    <row r="31" spans="1:8">
      <c r="A31" s="193" t="s">
        <v>48</v>
      </c>
      <c r="B31" s="429" t="s">
        <v>688</v>
      </c>
      <c r="C31" s="429" t="s">
        <v>689</v>
      </c>
      <c r="D31" s="433"/>
      <c r="E31" s="437"/>
      <c r="F31" s="505"/>
      <c r="G31" s="506"/>
      <c r="H31" s="435">
        <f t="shared" si="1"/>
        <v>0</v>
      </c>
    </row>
    <row r="32" spans="1:8">
      <c r="B32" s="189"/>
      <c r="C32" s="189"/>
      <c r="D32" s="283"/>
      <c r="E32" s="283"/>
      <c r="F32" s="283"/>
      <c r="G32" s="283"/>
      <c r="H32" s="283"/>
    </row>
    <row r="33" spans="1:8">
      <c r="A33" s="438" t="s">
        <v>50</v>
      </c>
      <c r="B33" s="439"/>
      <c r="C33" s="440"/>
      <c r="D33" s="441">
        <f>SUM(D14:D31)</f>
        <v>5726</v>
      </c>
      <c r="E33" s="442"/>
      <c r="F33" s="443"/>
      <c r="G33" s="444"/>
      <c r="H33" s="445">
        <f>SUM(H14:H31)</f>
        <v>0</v>
      </c>
    </row>
  </sheetData>
  <sheetProtection algorithmName="SHA-512" hashValue="SNWk3jmiIotfN4bb6UMLHsy5QNy1vIKhVsbvpn7iwcCEo1HJpUtwtr8RiLyAjGphyheecW7PoCS/DJQUnfha9A==" saltValue="BJfRGQXSTcR3YBHy7Wfg7g==" spinCount="100000" sheet="1" objects="1" scenarios="1"/>
  <autoFilter ref="A13:Z33" xr:uid="{00000000-0009-0000-0000-00000A000000}"/>
  <printOptions horizontalCentered="1"/>
  <pageMargins left="0.7" right="0.7" top="0.75" bottom="0.75" header="0.3" footer="0.3"/>
  <pageSetup paperSize="9" scale="63" fitToHeight="0" orientation="landscape" r:id="rId1"/>
  <headerFooter alignWithMargins="0">
    <oddFooter>&amp;L&amp;F-&amp;A
Atir b.v. ©&amp;Rprintversie &amp;D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FC1C0C-7CD2-4BC1-8FFE-BD66CAE0D627}">
  <sheetPr>
    <tabColor theme="0" tint="-0.14999847407452621"/>
  </sheetPr>
  <dimension ref="A1:R23"/>
  <sheetViews>
    <sheetView showGridLines="0" zoomScale="85" zoomScaleNormal="85" workbookViewId="0"/>
  </sheetViews>
  <sheetFormatPr defaultColWidth="9.109375" defaultRowHeight="13.2"/>
  <cols>
    <col min="1" max="2" width="35.5546875" style="184" bestFit="1" customWidth="1"/>
    <col min="3" max="3" width="23.5546875" style="184" customWidth="1"/>
    <col min="4" max="6" width="12.88671875" style="184" customWidth="1"/>
    <col min="7" max="7" width="13.5546875" style="184" customWidth="1"/>
    <col min="8" max="12" width="12.88671875" style="184" customWidth="1"/>
    <col min="13" max="13" width="1.5546875" style="184" customWidth="1"/>
    <col min="14" max="14" width="12.88671875" style="184" customWidth="1"/>
    <col min="15" max="15" width="1.5546875" style="184" customWidth="1"/>
    <col min="16" max="17" width="12.88671875" style="184" customWidth="1"/>
    <col min="18" max="16384" width="9.109375" style="24"/>
  </cols>
  <sheetData>
    <row r="1" spans="1:17">
      <c r="A1" s="456" t="s">
        <v>4</v>
      </c>
    </row>
    <row r="2" spans="1:17">
      <c r="A2" s="104"/>
      <c r="B2" s="194"/>
      <c r="C2" s="194"/>
    </row>
    <row r="3" spans="1:17" ht="15.6">
      <c r="A3" s="40" t="str">
        <f>'2-Kosten per locatie'!A3</f>
        <v>Naam opdrachtgever</v>
      </c>
      <c r="B3" s="165" t="str">
        <f>'2-Kosten per locatie'!B3</f>
        <v>Gemeente Waalwijk</v>
      </c>
    </row>
    <row r="4" spans="1:17" ht="15.6">
      <c r="A4" s="40" t="str">
        <f>'2-Kosten per locatie'!A4</f>
        <v>Calculatie onderdeel</v>
      </c>
      <c r="B4" s="49" t="str">
        <f ca="1">MID(CELL("bestandsnaam",$D$10),SEARCH("]",CELL("bestandsnaam",$D$10),1)+1,256)</f>
        <v>11-Machinekosten</v>
      </c>
    </row>
    <row r="5" spans="1:17" ht="15.6">
      <c r="A5" s="40" t="str">
        <f>'2-Kosten per locatie'!A5</f>
        <v>Gebouw/plaats</v>
      </c>
      <c r="B5" s="165" t="str">
        <f>'2-Kosten per locatie'!B5</f>
        <v>Waalwijk</v>
      </c>
    </row>
    <row r="6" spans="1:17" ht="15.6">
      <c r="A6" s="40" t="str">
        <f>'2-Kosten per locatie'!A6</f>
        <v>Referentie nummer</v>
      </c>
      <c r="B6" s="479">
        <f>'2-Kosten per locatie'!B6</f>
        <v>53707</v>
      </c>
    </row>
    <row r="7" spans="1:17" ht="15.6">
      <c r="A7" s="40" t="str">
        <f>'2-Kosten per locatie'!A7</f>
        <v>Naam dienstverlener</v>
      </c>
      <c r="B7" s="165">
        <f>'2-Kosten per locatie'!B7</f>
        <v>0</v>
      </c>
    </row>
    <row r="8" spans="1:17" ht="15.6">
      <c r="A8" s="40" t="str">
        <f>'2-Kosten per locatie'!A8</f>
        <v>Prijspeil</v>
      </c>
      <c r="B8" s="284">
        <f>'2-Kosten per locatie'!B8</f>
        <v>46023</v>
      </c>
    </row>
    <row r="9" spans="1:17" ht="15.6">
      <c r="A9" s="164"/>
    </row>
    <row r="10" spans="1:17" ht="15.6">
      <c r="A10" s="195"/>
      <c r="B10" s="195"/>
      <c r="C10" s="196"/>
    </row>
    <row r="11" spans="1:17" s="37" customFormat="1" ht="64.8">
      <c r="A11" s="217" t="s">
        <v>24</v>
      </c>
      <c r="B11" s="217" t="s">
        <v>690</v>
      </c>
      <c r="C11" s="217" t="s">
        <v>691</v>
      </c>
      <c r="D11" s="217" t="s">
        <v>692</v>
      </c>
      <c r="E11" s="217" t="s">
        <v>693</v>
      </c>
      <c r="F11" s="217" t="s">
        <v>694</v>
      </c>
      <c r="G11" s="217" t="s">
        <v>695</v>
      </c>
      <c r="H11" s="217" t="s">
        <v>696</v>
      </c>
      <c r="I11" s="217" t="s">
        <v>697</v>
      </c>
      <c r="J11" s="217" t="s">
        <v>698</v>
      </c>
      <c r="K11" s="217" t="s">
        <v>699</v>
      </c>
      <c r="L11" s="217" t="s">
        <v>700</v>
      </c>
      <c r="M11" s="218"/>
      <c r="N11" s="217" t="s">
        <v>701</v>
      </c>
      <c r="O11" s="218"/>
      <c r="P11" s="217" t="s">
        <v>702</v>
      </c>
      <c r="Q11" s="217" t="s">
        <v>703</v>
      </c>
    </row>
    <row r="12" spans="1:17">
      <c r="D12" s="285"/>
      <c r="E12" s="510"/>
      <c r="F12" s="286"/>
      <c r="G12" s="285"/>
      <c r="H12" s="285"/>
      <c r="I12" s="287"/>
      <c r="J12" s="510"/>
      <c r="K12" s="510"/>
      <c r="L12" s="510"/>
      <c r="M12" s="287"/>
      <c r="N12" s="288"/>
      <c r="O12" s="287"/>
      <c r="P12" s="286"/>
      <c r="Q12" s="287"/>
    </row>
    <row r="13" spans="1:17">
      <c r="A13" s="507"/>
      <c r="B13" s="507"/>
      <c r="C13" s="508"/>
      <c r="D13" s="509"/>
      <c r="E13" s="289">
        <f>D13*$E$12</f>
        <v>0</v>
      </c>
      <c r="F13" s="290">
        <f>D13-E13</f>
        <v>0</v>
      </c>
      <c r="G13" s="476">
        <v>5</v>
      </c>
      <c r="H13" s="509"/>
      <c r="I13" s="227">
        <f>IF(G13=0,0,(F13-H13)/G13)</f>
        <v>0</v>
      </c>
      <c r="J13" s="291">
        <f>D13*$J$12</f>
        <v>0</v>
      </c>
      <c r="K13" s="227">
        <f>D13*$K$12</f>
        <v>0</v>
      </c>
      <c r="L13" s="292">
        <f>$L$12*D13</f>
        <v>0</v>
      </c>
      <c r="M13" s="287"/>
      <c r="N13" s="293">
        <f>SUM(I13:L13)</f>
        <v>0</v>
      </c>
      <c r="O13" s="287"/>
      <c r="P13" s="502"/>
      <c r="Q13" s="227">
        <f>N13*P13</f>
        <v>0</v>
      </c>
    </row>
    <row r="14" spans="1:17">
      <c r="A14" s="507"/>
      <c r="B14" s="507"/>
      <c r="C14" s="508"/>
      <c r="D14" s="509"/>
      <c r="E14" s="289">
        <f t="shared" ref="E14:E17" si="0">D14*$E$12</f>
        <v>0</v>
      </c>
      <c r="F14" s="290">
        <f>D14-E14</f>
        <v>0</v>
      </c>
      <c r="G14" s="476">
        <v>5</v>
      </c>
      <c r="H14" s="509"/>
      <c r="I14" s="227">
        <f>IF(G14=0,0,(F14-H14)/G14)</f>
        <v>0</v>
      </c>
      <c r="J14" s="291">
        <f>D14*$J$12</f>
        <v>0</v>
      </c>
      <c r="K14" s="227">
        <f>D14*$K$12</f>
        <v>0</v>
      </c>
      <c r="L14" s="292">
        <f>$L$12*D14</f>
        <v>0</v>
      </c>
      <c r="M14" s="287"/>
      <c r="N14" s="293">
        <f>SUM(I14:L14)</f>
        <v>0</v>
      </c>
      <c r="O14" s="287"/>
      <c r="P14" s="502"/>
      <c r="Q14" s="227">
        <f>N14*P14</f>
        <v>0</v>
      </c>
    </row>
    <row r="15" spans="1:17">
      <c r="A15" s="507"/>
      <c r="B15" s="507"/>
      <c r="C15" s="508"/>
      <c r="D15" s="509"/>
      <c r="E15" s="289">
        <f t="shared" si="0"/>
        <v>0</v>
      </c>
      <c r="F15" s="290">
        <f t="shared" ref="F15:F17" si="1">D15-E15</f>
        <v>0</v>
      </c>
      <c r="G15" s="476">
        <v>5</v>
      </c>
      <c r="H15" s="509"/>
      <c r="I15" s="227">
        <f t="shared" ref="I15:I17" si="2">IF(G15=0,0,(F15-H15)/G15)</f>
        <v>0</v>
      </c>
      <c r="J15" s="291">
        <f t="shared" ref="J15:J17" si="3">D15*$J$12</f>
        <v>0</v>
      </c>
      <c r="K15" s="227">
        <f t="shared" ref="K15:K17" si="4">D15*$K$12</f>
        <v>0</v>
      </c>
      <c r="L15" s="292">
        <f t="shared" ref="L15:L17" si="5">$L$12*D15</f>
        <v>0</v>
      </c>
      <c r="M15" s="287"/>
      <c r="N15" s="293">
        <f t="shared" ref="N15:N17" si="6">SUM(I15:L15)</f>
        <v>0</v>
      </c>
      <c r="O15" s="287"/>
      <c r="P15" s="502"/>
      <c r="Q15" s="227">
        <f t="shared" ref="Q15:Q17" si="7">N15*P15</f>
        <v>0</v>
      </c>
    </row>
    <row r="16" spans="1:17">
      <c r="A16" s="507"/>
      <c r="B16" s="507"/>
      <c r="C16" s="508"/>
      <c r="D16" s="509"/>
      <c r="E16" s="289">
        <f t="shared" si="0"/>
        <v>0</v>
      </c>
      <c r="F16" s="290">
        <f t="shared" si="1"/>
        <v>0</v>
      </c>
      <c r="G16" s="476">
        <v>5</v>
      </c>
      <c r="H16" s="509"/>
      <c r="I16" s="227">
        <f t="shared" si="2"/>
        <v>0</v>
      </c>
      <c r="J16" s="291">
        <f t="shared" si="3"/>
        <v>0</v>
      </c>
      <c r="K16" s="227">
        <f t="shared" si="4"/>
        <v>0</v>
      </c>
      <c r="L16" s="292">
        <f t="shared" si="5"/>
        <v>0</v>
      </c>
      <c r="M16" s="287"/>
      <c r="N16" s="293">
        <f t="shared" si="6"/>
        <v>0</v>
      </c>
      <c r="O16" s="287"/>
      <c r="P16" s="502"/>
      <c r="Q16" s="227">
        <f t="shared" si="7"/>
        <v>0</v>
      </c>
    </row>
    <row r="17" spans="1:18">
      <c r="A17" s="507"/>
      <c r="B17" s="507"/>
      <c r="C17" s="508"/>
      <c r="D17" s="509"/>
      <c r="E17" s="289">
        <f t="shared" si="0"/>
        <v>0</v>
      </c>
      <c r="F17" s="290">
        <f t="shared" si="1"/>
        <v>0</v>
      </c>
      <c r="G17" s="476">
        <v>5</v>
      </c>
      <c r="H17" s="509"/>
      <c r="I17" s="227">
        <f t="shared" si="2"/>
        <v>0</v>
      </c>
      <c r="J17" s="291">
        <f t="shared" si="3"/>
        <v>0</v>
      </c>
      <c r="K17" s="227">
        <f t="shared" si="4"/>
        <v>0</v>
      </c>
      <c r="L17" s="292">
        <f t="shared" si="5"/>
        <v>0</v>
      </c>
      <c r="M17" s="287"/>
      <c r="N17" s="293">
        <f t="shared" si="6"/>
        <v>0</v>
      </c>
      <c r="O17" s="287"/>
      <c r="P17" s="502"/>
      <c r="Q17" s="227">
        <f t="shared" si="7"/>
        <v>0</v>
      </c>
    </row>
    <row r="18" spans="1:18">
      <c r="D18" s="287"/>
      <c r="E18" s="287"/>
      <c r="F18" s="287"/>
      <c r="G18" s="287"/>
      <c r="H18" s="287"/>
      <c r="I18" s="287"/>
      <c r="J18" s="287"/>
      <c r="K18" s="287"/>
      <c r="L18" s="287"/>
      <c r="M18" s="287"/>
      <c r="N18" s="287"/>
      <c r="O18" s="287"/>
      <c r="P18" s="287"/>
      <c r="Q18" s="287"/>
    </row>
    <row r="19" spans="1:18">
      <c r="A19" s="197"/>
      <c r="B19" s="197" t="s">
        <v>50</v>
      </c>
      <c r="C19" s="198"/>
      <c r="D19" s="294"/>
      <c r="E19" s="294"/>
      <c r="F19" s="294"/>
      <c r="G19" s="294"/>
      <c r="H19" s="294"/>
      <c r="I19" s="294"/>
      <c r="J19" s="294"/>
      <c r="K19" s="294"/>
      <c r="L19" s="295"/>
      <c r="M19" s="287"/>
      <c r="N19" s="287"/>
      <c r="O19" s="287"/>
      <c r="P19" s="296">
        <f>SUM(P13:P17)</f>
        <v>0</v>
      </c>
      <c r="Q19" s="297">
        <f>SUM(Q13:Q17)</f>
        <v>0</v>
      </c>
    </row>
    <row r="23" spans="1:18">
      <c r="R23" s="38"/>
    </row>
  </sheetData>
  <sheetProtection algorithmName="SHA-512" hashValue="VJ/4ofibvw8+nvK2NROhi0xArkR8Q9JwlW/fyRqg4zWVk9tenWifaKJvRefltdECt/6SiTJL2uMHJ2feWWCOTw==" saltValue="tpqfn+0VSZJpEXkV8GKpuw==" spinCount="100000" sheet="1" objects="1" scenario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14999847407452621"/>
    <pageSetUpPr fitToPage="1"/>
  </sheetPr>
  <dimension ref="A1:AG25"/>
  <sheetViews>
    <sheetView showGridLines="0" showZeros="0" zoomScale="70" zoomScaleNormal="70" workbookViewId="0">
      <pane xSplit="1" ySplit="14" topLeftCell="B15" activePane="bottomRight" state="frozen"/>
      <selection pane="topRight" activeCell="B1" sqref="B1"/>
      <selection pane="bottomLeft" activeCell="A15" sqref="A15"/>
      <selection pane="bottomRight"/>
    </sheetView>
  </sheetViews>
  <sheetFormatPr defaultColWidth="8.5546875" defaultRowHeight="14.1" customHeight="1"/>
  <cols>
    <col min="1" max="1" width="34.5546875" style="42" customWidth="1"/>
    <col min="2" max="2" width="19.44140625" style="42" customWidth="1"/>
    <col min="3" max="3" width="16" style="42" customWidth="1"/>
    <col min="4" max="7" width="13.5546875" style="43" customWidth="1"/>
    <col min="8" max="8" width="15" style="43" bestFit="1" customWidth="1"/>
    <col min="9" max="11" width="13.5546875" style="43" customWidth="1"/>
    <col min="12" max="12" width="2.88671875" style="43" customWidth="1"/>
    <col min="13" max="13" width="20" style="43" bestFit="1" customWidth="1"/>
    <col min="14" max="14" width="17.33203125" style="43" customWidth="1"/>
    <col min="15" max="15" width="19.109375" style="43" customWidth="1"/>
    <col min="16" max="16" width="17.44140625" style="43" customWidth="1"/>
    <col min="17" max="17" width="13.5546875" style="43" customWidth="1"/>
    <col min="18" max="18" width="16.5546875" style="43" customWidth="1"/>
    <col min="19" max="19" width="13.5546875" style="43" customWidth="1"/>
    <col min="20" max="20" width="14.44140625" style="43" bestFit="1" customWidth="1"/>
    <col min="21" max="21" width="14.88671875" style="43" bestFit="1" customWidth="1"/>
    <col min="22" max="23" width="13.5546875" style="43" customWidth="1"/>
    <col min="24" max="28" width="13.44140625" style="43" customWidth="1"/>
    <col min="29" max="29" width="14.5546875" style="43" customWidth="1"/>
    <col min="30" max="33" width="13.44140625" style="43" customWidth="1"/>
    <col min="34" max="16384" width="8.5546875" style="42"/>
  </cols>
  <sheetData>
    <row r="1" spans="1:33" ht="14.1" customHeight="1">
      <c r="A1" s="298" t="s">
        <v>4</v>
      </c>
      <c r="E1" s="229" t="s">
        <v>5</v>
      </c>
      <c r="F1" s="230"/>
      <c r="G1" s="44"/>
      <c r="J1" s="231" t="s">
        <v>6</v>
      </c>
      <c r="K1" s="232"/>
      <c r="L1" s="232"/>
      <c r="M1" s="232"/>
      <c r="N1" s="232"/>
      <c r="O1" s="233"/>
      <c r="P1" s="219" t="e">
        <f>U20</f>
        <v>#DIV/0!</v>
      </c>
    </row>
    <row r="2" spans="1:33" ht="14.1" customHeight="1">
      <c r="E2" s="482"/>
      <c r="F2" s="45" t="s">
        <v>7</v>
      </c>
      <c r="G2" s="44"/>
      <c r="J2" s="46" t="s">
        <v>8</v>
      </c>
      <c r="K2" s="47"/>
      <c r="L2" s="47"/>
      <c r="M2" s="47"/>
      <c r="N2" s="47"/>
      <c r="O2" s="48">
        <v>0.21</v>
      </c>
      <c r="P2" s="221" t="e">
        <f>O2*P1</f>
        <v>#DIV/0!</v>
      </c>
    </row>
    <row r="3" spans="1:33" ht="14.1" customHeight="1">
      <c r="A3" s="40" t="s">
        <v>0</v>
      </c>
      <c r="B3" s="49" t="s">
        <v>704</v>
      </c>
      <c r="C3" s="40"/>
      <c r="D3" s="44"/>
      <c r="E3" s="44"/>
      <c r="G3" s="44"/>
      <c r="H3" s="44"/>
      <c r="I3" s="44"/>
      <c r="J3" s="46" t="s">
        <v>9</v>
      </c>
      <c r="K3" s="47"/>
      <c r="L3" s="47"/>
      <c r="M3" s="47"/>
      <c r="N3" s="47"/>
      <c r="O3" s="47"/>
      <c r="P3" s="222" t="e">
        <f>P1+P2</f>
        <v>#DIV/0!</v>
      </c>
      <c r="AF3" s="44"/>
      <c r="AG3" s="44"/>
    </row>
    <row r="4" spans="1:33" ht="14.1" customHeight="1">
      <c r="A4" s="40" t="s">
        <v>1</v>
      </c>
      <c r="B4" s="49" t="str">
        <f ca="1">MID(CELL("bestandsnaam",$B$13),SEARCH("]",CELL("bestandsnaam",$B$13),1)+1,256)</f>
        <v>2-Kosten per locatie</v>
      </c>
      <c r="C4" s="49"/>
      <c r="D4" s="44"/>
      <c r="E4" s="483" t="s">
        <v>10</v>
      </c>
      <c r="F4" s="230"/>
      <c r="G4" s="44"/>
      <c r="H4" s="44"/>
      <c r="I4" s="44"/>
      <c r="J4" s="47"/>
      <c r="K4" s="47"/>
      <c r="L4" s="47"/>
      <c r="M4" s="47"/>
      <c r="N4" s="47"/>
      <c r="O4" s="47"/>
      <c r="P4" s="220"/>
      <c r="AF4" s="44"/>
      <c r="AG4" s="44"/>
    </row>
    <row r="5" spans="1:33" ht="14.1" customHeight="1">
      <c r="A5" s="40" t="s">
        <v>2</v>
      </c>
      <c r="B5" s="49" t="s">
        <v>11</v>
      </c>
      <c r="C5" s="40"/>
      <c r="D5" s="44"/>
      <c r="E5" s="511"/>
      <c r="F5" s="45" t="s">
        <v>12</v>
      </c>
      <c r="G5" s="44"/>
      <c r="H5" s="44"/>
      <c r="I5" s="44"/>
      <c r="J5" s="234" t="s">
        <v>13</v>
      </c>
      <c r="K5" s="235"/>
      <c r="L5" s="235"/>
      <c r="M5" s="235"/>
      <c r="N5" s="235"/>
      <c r="O5" s="235"/>
      <c r="P5" s="223">
        <v>340000</v>
      </c>
      <c r="AF5" s="44"/>
      <c r="AG5" s="44"/>
    </row>
    <row r="6" spans="1:33" ht="14.1" customHeight="1">
      <c r="A6" s="40" t="s">
        <v>3</v>
      </c>
      <c r="B6" s="477">
        <v>53707</v>
      </c>
      <c r="C6" s="40"/>
      <c r="D6" s="44"/>
      <c r="E6" s="44"/>
      <c r="F6" s="44"/>
      <c r="G6" s="44"/>
      <c r="H6" s="44"/>
      <c r="I6" s="44"/>
      <c r="J6" s="234" t="s">
        <v>14</v>
      </c>
      <c r="K6" s="235"/>
      <c r="L6" s="235"/>
      <c r="M6" s="235"/>
      <c r="N6" s="235"/>
      <c r="O6" s="235"/>
      <c r="P6" s="223">
        <v>292000</v>
      </c>
      <c r="AF6" s="44"/>
      <c r="AG6" s="44"/>
    </row>
    <row r="7" spans="1:33" ht="14.1" customHeight="1">
      <c r="A7" s="40" t="s">
        <v>15</v>
      </c>
      <c r="B7" s="481"/>
      <c r="C7" s="201"/>
      <c r="D7" s="44"/>
      <c r="E7" s="44"/>
      <c r="F7" s="44"/>
      <c r="G7" s="44"/>
      <c r="H7" s="44"/>
      <c r="I7" s="44"/>
      <c r="J7" s="44"/>
      <c r="K7" s="44"/>
      <c r="V7" s="44"/>
      <c r="W7" s="42"/>
      <c r="X7" s="42"/>
      <c r="Y7" s="42"/>
      <c r="AF7" s="44"/>
      <c r="AG7" s="44"/>
    </row>
    <row r="8" spans="1:33" ht="14.1" customHeight="1">
      <c r="A8" s="40" t="s">
        <v>16</v>
      </c>
      <c r="B8" s="50">
        <v>46023</v>
      </c>
      <c r="C8" s="40"/>
      <c r="D8" s="44"/>
      <c r="E8" s="44"/>
      <c r="F8" s="44"/>
      <c r="G8" s="44"/>
      <c r="H8" s="44"/>
      <c r="I8" s="44"/>
      <c r="J8" s="234" t="s">
        <v>17</v>
      </c>
      <c r="K8" s="235"/>
      <c r="L8" s="235"/>
      <c r="M8" s="235"/>
      <c r="N8" s="235"/>
      <c r="O8" s="235"/>
      <c r="P8" s="484"/>
      <c r="Q8" s="44"/>
      <c r="R8" s="44"/>
      <c r="S8" s="44"/>
      <c r="T8" s="44"/>
      <c r="U8" s="44"/>
      <c r="V8" s="44"/>
      <c r="W8" s="44"/>
      <c r="X8" s="44"/>
      <c r="Y8" s="44"/>
      <c r="Z8" s="44"/>
      <c r="AA8" s="51"/>
      <c r="AB8" s="51"/>
      <c r="AC8" s="51"/>
      <c r="AD8" s="51"/>
      <c r="AE8" s="51"/>
      <c r="AF8" s="44"/>
      <c r="AG8" s="44"/>
    </row>
    <row r="9" spans="1:33" ht="14.1" customHeight="1">
      <c r="A9" s="40" t="s">
        <v>18</v>
      </c>
      <c r="B9" s="52" t="s">
        <v>705</v>
      </c>
      <c r="C9" s="40"/>
      <c r="D9" s="44"/>
      <c r="E9" s="44"/>
      <c r="F9" s="44"/>
      <c r="G9" s="44"/>
      <c r="H9" s="44"/>
      <c r="I9" s="44"/>
      <c r="J9" s="459" t="s">
        <v>19</v>
      </c>
      <c r="K9" s="53"/>
      <c r="M9" s="44"/>
      <c r="N9" s="44"/>
      <c r="Q9" s="44"/>
      <c r="V9" s="44"/>
      <c r="W9" s="42"/>
      <c r="X9" s="42"/>
      <c r="Y9" s="42"/>
      <c r="Z9" s="42"/>
      <c r="AA9" s="42"/>
      <c r="AB9" s="42"/>
      <c r="AC9" s="42"/>
      <c r="AD9" s="42"/>
      <c r="AE9" s="42"/>
      <c r="AF9" s="44"/>
      <c r="AG9" s="44"/>
    </row>
    <row r="10" spans="1:33" ht="14.1" customHeight="1">
      <c r="A10" s="40"/>
      <c r="B10" s="40"/>
      <c r="C10" s="40"/>
      <c r="D10" s="44"/>
      <c r="E10" s="44"/>
      <c r="F10" s="44"/>
      <c r="G10" s="44"/>
      <c r="H10" s="44"/>
      <c r="I10" s="44"/>
      <c r="J10" s="460" t="s">
        <v>20</v>
      </c>
      <c r="K10" s="54"/>
      <c r="Q10" s="44"/>
      <c r="R10" s="44"/>
      <c r="S10" s="44"/>
      <c r="T10" s="44"/>
      <c r="U10" s="44"/>
      <c r="V10" s="44"/>
      <c r="W10" s="44"/>
      <c r="X10" s="44"/>
      <c r="Y10" s="44"/>
      <c r="Z10" s="44"/>
      <c r="AA10" s="44"/>
      <c r="AB10" s="44"/>
      <c r="AC10" s="44"/>
      <c r="AD10" s="44"/>
      <c r="AE10" s="44"/>
      <c r="AF10" s="44"/>
      <c r="AG10" s="44"/>
    </row>
    <row r="11" spans="1:33" ht="14.1" customHeight="1">
      <c r="A11" s="40"/>
      <c r="B11" s="40"/>
      <c r="C11" s="40"/>
      <c r="D11" s="44"/>
      <c r="E11" s="44"/>
      <c r="F11" s="44"/>
      <c r="G11" s="44"/>
      <c r="H11" s="44"/>
      <c r="I11" s="44"/>
      <c r="J11" s="53"/>
      <c r="K11" s="44"/>
      <c r="L11" s="44"/>
      <c r="M11" s="44"/>
      <c r="N11" s="44"/>
      <c r="O11" s="44"/>
      <c r="P11" s="44"/>
      <c r="Q11" s="44"/>
      <c r="R11" s="44"/>
      <c r="S11" s="44"/>
      <c r="T11" s="44"/>
      <c r="U11" s="44"/>
      <c r="V11" s="44"/>
      <c r="W11" s="44"/>
      <c r="X11" s="44"/>
      <c r="Y11" s="44"/>
      <c r="Z11" s="44"/>
      <c r="AA11" s="44"/>
      <c r="AB11" s="44"/>
      <c r="AC11" s="44"/>
      <c r="AD11" s="44"/>
      <c r="AE11" s="44"/>
      <c r="AF11" s="44"/>
      <c r="AG11" s="44"/>
    </row>
    <row r="12" spans="1:33" ht="15.6">
      <c r="C12" s="50"/>
      <c r="S12" s="44"/>
      <c r="T12" s="44"/>
      <c r="U12" s="44"/>
      <c r="V12" s="44"/>
      <c r="W12" s="44"/>
      <c r="X12" s="44"/>
      <c r="Y12" s="44"/>
      <c r="Z12" s="42"/>
      <c r="AA12" s="42"/>
      <c r="AB12" s="42"/>
      <c r="AC12" s="42"/>
      <c r="AD12" s="42"/>
      <c r="AE12" s="42"/>
      <c r="AF12" s="42"/>
      <c r="AG12" s="42"/>
    </row>
    <row r="13" spans="1:33" ht="50.4" customHeight="1">
      <c r="A13" s="55"/>
      <c r="B13" s="55"/>
      <c r="C13" s="55"/>
      <c r="D13" s="55"/>
      <c r="E13" s="55"/>
      <c r="F13" s="519" t="s">
        <v>21</v>
      </c>
      <c r="G13" s="520"/>
      <c r="H13" s="519" t="s">
        <v>22</v>
      </c>
      <c r="I13" s="520"/>
      <c r="J13" s="519" t="s">
        <v>23</v>
      </c>
      <c r="K13" s="520"/>
      <c r="L13" s="44"/>
      <c r="N13" s="44"/>
      <c r="O13" s="44"/>
      <c r="P13" s="44"/>
      <c r="Q13" s="44"/>
      <c r="R13" s="44"/>
      <c r="S13" s="44"/>
      <c r="T13" s="44"/>
      <c r="U13" s="44"/>
      <c r="V13" s="44"/>
      <c r="W13" s="42"/>
      <c r="X13" s="42"/>
      <c r="Y13" s="42"/>
      <c r="Z13" s="42"/>
      <c r="AA13" s="42"/>
      <c r="AB13" s="42"/>
      <c r="AC13" s="42"/>
      <c r="AD13" s="42"/>
      <c r="AE13" s="42"/>
      <c r="AF13" s="42"/>
      <c r="AG13" s="42"/>
    </row>
    <row r="14" spans="1:33" ht="90.6" customHeight="1">
      <c r="A14" s="299" t="s">
        <v>24</v>
      </c>
      <c r="B14" s="236" t="s">
        <v>25</v>
      </c>
      <c r="C14" s="236" t="s">
        <v>26</v>
      </c>
      <c r="D14" s="237" t="s">
        <v>27</v>
      </c>
      <c r="E14" s="237" t="s">
        <v>28</v>
      </c>
      <c r="F14" s="238" t="s">
        <v>29</v>
      </c>
      <c r="G14" s="238" t="s">
        <v>30</v>
      </c>
      <c r="H14" s="238" t="s">
        <v>31</v>
      </c>
      <c r="I14" s="238" t="s">
        <v>32</v>
      </c>
      <c r="J14" s="238" t="s">
        <v>33</v>
      </c>
      <c r="K14" s="238" t="s">
        <v>34</v>
      </c>
      <c r="M14" s="239" t="s">
        <v>35</v>
      </c>
      <c r="N14" s="239" t="s">
        <v>36</v>
      </c>
      <c r="O14" s="239" t="s">
        <v>37</v>
      </c>
      <c r="P14" s="239" t="s">
        <v>38</v>
      </c>
      <c r="Q14" s="239" t="s">
        <v>39</v>
      </c>
      <c r="R14" s="238" t="s">
        <v>40</v>
      </c>
      <c r="S14" s="239" t="s">
        <v>41</v>
      </c>
      <c r="T14" s="239" t="s">
        <v>42</v>
      </c>
      <c r="U14" s="239" t="s">
        <v>43</v>
      </c>
      <c r="V14" s="239" t="s">
        <v>44</v>
      </c>
      <c r="W14" s="42"/>
      <c r="X14" s="42"/>
      <c r="Y14" s="42"/>
      <c r="Z14" s="42"/>
      <c r="AA14" s="42"/>
      <c r="AB14" s="42"/>
      <c r="AC14" s="42"/>
      <c r="AD14" s="42"/>
      <c r="AE14" s="42"/>
      <c r="AF14" s="42"/>
      <c r="AG14" s="42"/>
    </row>
    <row r="15" spans="1:33" s="56" customFormat="1" ht="15" customHeight="1">
      <c r="A15" s="300" t="s">
        <v>45</v>
      </c>
      <c r="B15" s="446">
        <f>SUMIF('4-Basis ruimtestaat'!B:B,'2-Kosten per locatie'!A15,'4-Basis ruimtestaat'!I:I)-SUMIFS('4-Basis ruimtestaat'!I:I,'4-Basis ruimtestaat'!B:B,'2-Kosten per locatie'!A15,'4-Basis ruimtestaat'!K:K,"nio")</f>
        <v>7609.7809999999936</v>
      </c>
      <c r="C15" s="485"/>
      <c r="D15" s="224">
        <f>_xlfn.MAXIFS('4-Basis ruimtestaat'!K:K,'4-Basis ruimtestaat'!B:B,'2-Kosten per locatie'!A15)</f>
        <v>255</v>
      </c>
      <c r="E15" s="224">
        <f>_xlfn.MAXIFS('4-Basis ruimtestaat'!L:L,'4-Basis ruimtestaat'!B:B,'2-Kosten per locatie'!A15)</f>
        <v>255</v>
      </c>
      <c r="F15" s="448" t="e">
        <f>SUMIF('4-Basis ruimtestaat'!B:B,'2-Kosten per locatie'!A15,'4-Basis ruimtestaat'!M:M)</f>
        <v>#DIV/0!</v>
      </c>
      <c r="G15" s="448" t="e">
        <f>SUMIF('4-Basis ruimtestaat'!B:B,'2-Kosten per locatie'!A15,'4-Basis ruimtestaat'!N:N)</f>
        <v>#DIV/0!</v>
      </c>
      <c r="H15" s="448" t="e">
        <f t="shared" ref="H15:I19" si="0">IF(F15&lt;(D15*$E$2),D15*$E$2-F15,0)</f>
        <v>#DIV/0!</v>
      </c>
      <c r="I15" s="448" t="e">
        <f t="shared" si="0"/>
        <v>#DIV/0!</v>
      </c>
      <c r="J15" s="448" t="e">
        <f t="shared" ref="J15:K19" si="1">F15*$E$5</f>
        <v>#DIV/0!</v>
      </c>
      <c r="K15" s="448" t="e">
        <f t="shared" si="1"/>
        <v>#DIV/0!</v>
      </c>
      <c r="L15" s="44"/>
      <c r="M15" s="57" t="e">
        <f>(F15+H15)*'6-Opbouw uurtarief productie'!$E$46</f>
        <v>#DIV/0!</v>
      </c>
      <c r="N15" s="57" t="e">
        <f>(G15+I15)*'6-Opbouw uurtarief productie'!$E$46</f>
        <v>#DIV/0!</v>
      </c>
      <c r="O15" s="58" t="e">
        <f>SUM(M15:N15)</f>
        <v>#DIV/0!</v>
      </c>
      <c r="P15" s="58" t="e">
        <f>J15*'7-Opbouw uurtarief toezicht'!$E$46</f>
        <v>#DIV/0!</v>
      </c>
      <c r="Q15" s="58" t="e">
        <f>K15*'7-Opbouw uurtarief toezicht'!$E$46</f>
        <v>#DIV/0!</v>
      </c>
      <c r="R15" s="228" t="e">
        <f>SUM(P15:Q15)</f>
        <v>#DIV/0!</v>
      </c>
      <c r="S15" s="304">
        <f>SUMIF('8-Additionele kosten'!A:A,'2-Kosten per locatie'!A15,'8-Additionele kosten'!I:I)</f>
        <v>0</v>
      </c>
      <c r="T15" s="304">
        <f>SUMIF('10-Glasbewassing'!A:A,'2-Kosten per locatie'!A15,'10-Glasbewassing'!H:H)</f>
        <v>0</v>
      </c>
      <c r="U15" s="304" t="e">
        <f>O15+R15+S15+T15</f>
        <v>#DIV/0!</v>
      </c>
      <c r="V15" s="304" t="e">
        <f>U15/12</f>
        <v>#DIV/0!</v>
      </c>
    </row>
    <row r="16" spans="1:33" ht="15" customHeight="1">
      <c r="A16" s="300" t="s">
        <v>46</v>
      </c>
      <c r="B16" s="446">
        <f>SUMIF('4-Basis ruimtestaat'!B:B,'2-Kosten per locatie'!A16,'4-Basis ruimtestaat'!I:I)-SUMIFS('4-Basis ruimtestaat'!I:I,'4-Basis ruimtestaat'!B:B,'2-Kosten per locatie'!A16,'4-Basis ruimtestaat'!K:K,"nio")</f>
        <v>983.69999999999982</v>
      </c>
      <c r="C16" s="485"/>
      <c r="D16" s="224">
        <f>_xlfn.MAXIFS('4-Basis ruimtestaat'!K:K,'4-Basis ruimtestaat'!B:B,'2-Kosten per locatie'!A16)</f>
        <v>255</v>
      </c>
      <c r="E16" s="224">
        <f>_xlfn.MAXIFS('4-Basis ruimtestaat'!L:L,'4-Basis ruimtestaat'!B:B,'2-Kosten per locatie'!A16)</f>
        <v>0</v>
      </c>
      <c r="F16" s="448" t="e">
        <f>SUMIF('4-Basis ruimtestaat'!B:B,'2-Kosten per locatie'!A16,'4-Basis ruimtestaat'!M:M)</f>
        <v>#DIV/0!</v>
      </c>
      <c r="G16" s="448">
        <f>SUMIF('4-Basis ruimtestaat'!B:B,'2-Kosten per locatie'!A16,'4-Basis ruimtestaat'!N:N)</f>
        <v>0</v>
      </c>
      <c r="H16" s="448" t="e">
        <f t="shared" si="0"/>
        <v>#DIV/0!</v>
      </c>
      <c r="I16" s="448">
        <f t="shared" si="0"/>
        <v>0</v>
      </c>
      <c r="J16" s="448" t="e">
        <f t="shared" si="1"/>
        <v>#DIV/0!</v>
      </c>
      <c r="K16" s="448">
        <f t="shared" si="1"/>
        <v>0</v>
      </c>
      <c r="M16" s="57" t="e">
        <f>(F16+H16)*'6-Opbouw uurtarief productie'!$E$46</f>
        <v>#DIV/0!</v>
      </c>
      <c r="N16" s="57" t="e">
        <f>(G16+I16)*'6-Opbouw uurtarief productie'!$E$46</f>
        <v>#DIV/0!</v>
      </c>
      <c r="O16" s="58" t="e">
        <f t="shared" ref="O16:O19" si="2">SUM(M16:N16)</f>
        <v>#DIV/0!</v>
      </c>
      <c r="P16" s="58" t="e">
        <f>J16*'7-Opbouw uurtarief toezicht'!$E$46</f>
        <v>#DIV/0!</v>
      </c>
      <c r="Q16" s="58" t="e">
        <f>K16*'7-Opbouw uurtarief toezicht'!$E$46</f>
        <v>#DIV/0!</v>
      </c>
      <c r="R16" s="228" t="e">
        <f t="shared" ref="R16:R19" si="3">SUM(P16:Q16)</f>
        <v>#DIV/0!</v>
      </c>
      <c r="S16" s="304">
        <f>SUMIF('8-Additionele kosten'!A:A,'2-Kosten per locatie'!A16,'8-Additionele kosten'!I:I)</f>
        <v>0</v>
      </c>
      <c r="T16" s="304">
        <f>SUMIF('10-Glasbewassing'!A:A,'2-Kosten per locatie'!A16,'10-Glasbewassing'!H:H)</f>
        <v>0</v>
      </c>
      <c r="U16" s="304" t="e">
        <f>O16+R16+S16+T16</f>
        <v>#DIV/0!</v>
      </c>
      <c r="V16" s="304" t="e">
        <f t="shared" ref="V16:V17" si="4">U16/12</f>
        <v>#DIV/0!</v>
      </c>
      <c r="W16" s="42"/>
      <c r="X16" s="42"/>
      <c r="Y16" s="42"/>
      <c r="Z16" s="42"/>
      <c r="AA16" s="42"/>
      <c r="AB16" s="42"/>
      <c r="AC16" s="42"/>
      <c r="AD16" s="42"/>
      <c r="AE16" s="42"/>
      <c r="AF16" s="42"/>
      <c r="AG16" s="42"/>
    </row>
    <row r="17" spans="1:33" ht="15" customHeight="1">
      <c r="A17" s="300" t="s">
        <v>47</v>
      </c>
      <c r="B17" s="446">
        <f>SUMIF('4-Basis ruimtestaat'!B:B,'2-Kosten per locatie'!A17,'4-Basis ruimtestaat'!I:I)-SUMIFS('4-Basis ruimtestaat'!I:I,'4-Basis ruimtestaat'!B:B,'2-Kosten per locatie'!A17,'4-Basis ruimtestaat'!K:K,"nio")</f>
        <v>117.63000000000001</v>
      </c>
      <c r="C17" s="485"/>
      <c r="D17" s="224">
        <f>_xlfn.MAXIFS('4-Basis ruimtestaat'!K:K,'4-Basis ruimtestaat'!B:B,'2-Kosten per locatie'!A17)</f>
        <v>104</v>
      </c>
      <c r="E17" s="224">
        <f>_xlfn.MAXIFS('4-Basis ruimtestaat'!L:L,'4-Basis ruimtestaat'!B:B,'2-Kosten per locatie'!A17)</f>
        <v>0</v>
      </c>
      <c r="F17" s="448" t="e">
        <f>SUMIF('4-Basis ruimtestaat'!B:B,'2-Kosten per locatie'!A17,'4-Basis ruimtestaat'!M:M)</f>
        <v>#DIV/0!</v>
      </c>
      <c r="G17" s="448">
        <f>SUMIF('4-Basis ruimtestaat'!B:B,'2-Kosten per locatie'!A17,'4-Basis ruimtestaat'!N:N)</f>
        <v>0</v>
      </c>
      <c r="H17" s="448" t="e">
        <f t="shared" si="0"/>
        <v>#DIV/0!</v>
      </c>
      <c r="I17" s="448">
        <f t="shared" si="0"/>
        <v>0</v>
      </c>
      <c r="J17" s="448" t="e">
        <f t="shared" si="1"/>
        <v>#DIV/0!</v>
      </c>
      <c r="K17" s="448">
        <f t="shared" si="1"/>
        <v>0</v>
      </c>
      <c r="L17" s="44"/>
      <c r="M17" s="57" t="e">
        <f>(F17+H17)*'6-Opbouw uurtarief productie'!$E$46</f>
        <v>#DIV/0!</v>
      </c>
      <c r="N17" s="57" t="e">
        <f>(G17+I17)*'6-Opbouw uurtarief productie'!$E$46</f>
        <v>#DIV/0!</v>
      </c>
      <c r="O17" s="58" t="e">
        <f t="shared" si="2"/>
        <v>#DIV/0!</v>
      </c>
      <c r="P17" s="58" t="e">
        <f>J17*'7-Opbouw uurtarief toezicht'!$E$46</f>
        <v>#DIV/0!</v>
      </c>
      <c r="Q17" s="58" t="e">
        <f>K17*'7-Opbouw uurtarief toezicht'!$E$46</f>
        <v>#DIV/0!</v>
      </c>
      <c r="R17" s="228" t="e">
        <f t="shared" si="3"/>
        <v>#DIV/0!</v>
      </c>
      <c r="S17" s="304">
        <f>SUMIF('8-Additionele kosten'!A:A,'2-Kosten per locatie'!A17,'8-Additionele kosten'!I:I)</f>
        <v>0</v>
      </c>
      <c r="T17" s="304">
        <f>SUMIF('10-Glasbewassing'!A:A,'2-Kosten per locatie'!A17,'10-Glasbewassing'!H:H)</f>
        <v>0</v>
      </c>
      <c r="U17" s="304" t="e">
        <f>O17+R17+S17+T17</f>
        <v>#DIV/0!</v>
      </c>
      <c r="V17" s="304" t="e">
        <f t="shared" si="4"/>
        <v>#DIV/0!</v>
      </c>
      <c r="W17" s="42"/>
      <c r="X17" s="42"/>
      <c r="Y17" s="42"/>
      <c r="Z17" s="42"/>
      <c r="AA17" s="42"/>
      <c r="AB17" s="42"/>
      <c r="AC17" s="42"/>
      <c r="AD17" s="42"/>
      <c r="AE17" s="42"/>
      <c r="AF17" s="42"/>
      <c r="AG17" s="42"/>
    </row>
    <row r="18" spans="1:33" ht="15" customHeight="1">
      <c r="A18" s="301" t="s">
        <v>48</v>
      </c>
      <c r="B18" s="446">
        <f>SUMIF('4-Basis ruimtestaat'!B:B,'2-Kosten per locatie'!A18,'4-Basis ruimtestaat'!I:I)-SUMIFS('4-Basis ruimtestaat'!I:I,'4-Basis ruimtestaat'!B:B,'2-Kosten per locatie'!A18,'4-Basis ruimtestaat'!K:K,"nio")</f>
        <v>680</v>
      </c>
      <c r="C18" s="485"/>
      <c r="D18" s="224">
        <f>_xlfn.MAXIFS('4-Basis ruimtestaat'!K:K,'4-Basis ruimtestaat'!B:B,'2-Kosten per locatie'!A18)</f>
        <v>255</v>
      </c>
      <c r="E18" s="224">
        <f>_xlfn.MAXIFS('4-Basis ruimtestaat'!L:L,'4-Basis ruimtestaat'!B:B,'2-Kosten per locatie'!A18)</f>
        <v>0</v>
      </c>
      <c r="F18" s="448" t="e">
        <f>SUMIF('4-Basis ruimtestaat'!B:B,'2-Kosten per locatie'!A18,'4-Basis ruimtestaat'!M:M)</f>
        <v>#DIV/0!</v>
      </c>
      <c r="G18" s="448">
        <f>SUMIF('4-Basis ruimtestaat'!B:B,'2-Kosten per locatie'!A18,'4-Basis ruimtestaat'!N:N)</f>
        <v>0</v>
      </c>
      <c r="H18" s="448" t="e">
        <f t="shared" si="0"/>
        <v>#DIV/0!</v>
      </c>
      <c r="I18" s="448">
        <f t="shared" si="0"/>
        <v>0</v>
      </c>
      <c r="J18" s="448" t="e">
        <f t="shared" si="1"/>
        <v>#DIV/0!</v>
      </c>
      <c r="K18" s="448">
        <f t="shared" si="1"/>
        <v>0</v>
      </c>
      <c r="M18" s="57" t="e">
        <f>(F18+H18)*'6-Opbouw uurtarief productie'!$E$46</f>
        <v>#DIV/0!</v>
      </c>
      <c r="N18" s="57" t="e">
        <f>(G18+I18)*'6-Opbouw uurtarief productie'!$E$46</f>
        <v>#DIV/0!</v>
      </c>
      <c r="O18" s="58" t="e">
        <f t="shared" si="2"/>
        <v>#DIV/0!</v>
      </c>
      <c r="P18" s="58" t="e">
        <f>J18*'7-Opbouw uurtarief toezicht'!$E$46</f>
        <v>#DIV/0!</v>
      </c>
      <c r="Q18" s="58" t="e">
        <f>K18*'7-Opbouw uurtarief toezicht'!$E$46</f>
        <v>#DIV/0!</v>
      </c>
      <c r="R18" s="228" t="e">
        <f t="shared" si="3"/>
        <v>#DIV/0!</v>
      </c>
      <c r="S18" s="304">
        <f>SUMIF('8-Additionele kosten'!A:A,'2-Kosten per locatie'!A18,'8-Additionele kosten'!I:I)</f>
        <v>0</v>
      </c>
      <c r="T18" s="304">
        <f>SUMIF('10-Glasbewassing'!A:A,'2-Kosten per locatie'!A18,'10-Glasbewassing'!H:H)</f>
        <v>0</v>
      </c>
      <c r="U18" s="304" t="e">
        <f>O18+R18+S18+T18</f>
        <v>#DIV/0!</v>
      </c>
      <c r="V18" s="304" t="e">
        <f t="shared" ref="V18:V19" si="5">U18/12</f>
        <v>#DIV/0!</v>
      </c>
      <c r="W18" s="42"/>
      <c r="X18" s="42"/>
      <c r="Y18" s="42"/>
      <c r="Z18" s="42"/>
      <c r="AA18" s="42"/>
      <c r="AB18" s="42"/>
      <c r="AC18" s="42"/>
      <c r="AD18" s="42"/>
      <c r="AE18" s="42"/>
      <c r="AF18" s="42"/>
      <c r="AG18" s="42"/>
    </row>
    <row r="19" spans="1:33" ht="15" customHeight="1">
      <c r="A19" s="302" t="s">
        <v>49</v>
      </c>
      <c r="B19" s="446">
        <f>SUMIF('4-Basis ruimtestaat'!B:B,'2-Kosten per locatie'!A19,'4-Basis ruimtestaat'!I:I)</f>
        <v>0</v>
      </c>
      <c r="C19" s="485"/>
      <c r="D19" s="224">
        <f>_xlfn.MAXIFS('4-Basis ruimtestaat'!K:K,'4-Basis ruimtestaat'!B:B,'2-Kosten per locatie'!A19)</f>
        <v>0</v>
      </c>
      <c r="E19" s="224">
        <f>_xlfn.MAXIFS('4-Basis ruimtestaat'!L:L,'4-Basis ruimtestaat'!B:B,'2-Kosten per locatie'!A19)</f>
        <v>0</v>
      </c>
      <c r="F19" s="448">
        <f>SUMIF('4-Basis ruimtestaat'!B:B,'2-Kosten per locatie'!A19,'4-Basis ruimtestaat'!M:M)</f>
        <v>0</v>
      </c>
      <c r="G19" s="448">
        <f>SUMIF('4-Basis ruimtestaat'!B:B,'2-Kosten per locatie'!A19,'4-Basis ruimtestaat'!N:N)</f>
        <v>0</v>
      </c>
      <c r="H19" s="448">
        <f t="shared" si="0"/>
        <v>0</v>
      </c>
      <c r="I19" s="448">
        <f t="shared" si="0"/>
        <v>0</v>
      </c>
      <c r="J19" s="448">
        <f t="shared" si="1"/>
        <v>0</v>
      </c>
      <c r="K19" s="448">
        <f t="shared" si="1"/>
        <v>0</v>
      </c>
      <c r="L19" s="44"/>
      <c r="M19" s="57" t="e">
        <f>(F19+H19)*'6-Opbouw uurtarief productie'!$E$46</f>
        <v>#DIV/0!</v>
      </c>
      <c r="N19" s="57" t="e">
        <f>(G19+I19)*'6-Opbouw uurtarief productie'!$E$46</f>
        <v>#DIV/0!</v>
      </c>
      <c r="O19" s="58" t="e">
        <f t="shared" si="2"/>
        <v>#DIV/0!</v>
      </c>
      <c r="P19" s="58" t="e">
        <f>J19*'7-Opbouw uurtarief toezicht'!$E$46</f>
        <v>#DIV/0!</v>
      </c>
      <c r="Q19" s="58" t="e">
        <f>K19*'7-Opbouw uurtarief toezicht'!$E$46</f>
        <v>#DIV/0!</v>
      </c>
      <c r="R19" s="228" t="e">
        <f t="shared" si="3"/>
        <v>#DIV/0!</v>
      </c>
      <c r="S19" s="304">
        <f>SUMIF('8-Additionele kosten'!A:A,'2-Kosten per locatie'!A19,'8-Additionele kosten'!I:I)</f>
        <v>0</v>
      </c>
      <c r="T19" s="304">
        <f>SUMIF('10-Glasbewassing'!A:A,'2-Kosten per locatie'!A19,'10-Glasbewassing'!H:H)</f>
        <v>0</v>
      </c>
      <c r="U19" s="304" t="e">
        <f>O19+R19+S19+T19</f>
        <v>#DIV/0!</v>
      </c>
      <c r="V19" s="304" t="e">
        <f t="shared" si="5"/>
        <v>#DIV/0!</v>
      </c>
      <c r="W19" s="42"/>
      <c r="X19" s="42"/>
      <c r="Y19" s="42"/>
      <c r="Z19" s="42"/>
      <c r="AA19" s="42"/>
      <c r="AB19" s="42"/>
      <c r="AC19" s="42"/>
      <c r="AD19" s="42"/>
      <c r="AE19" s="42"/>
      <c r="AF19" s="42"/>
      <c r="AG19" s="42"/>
    </row>
    <row r="20" spans="1:33" s="59" customFormat="1" ht="15" customHeight="1">
      <c r="A20" s="303" t="s">
        <v>50</v>
      </c>
      <c r="B20" s="447">
        <f>SUM(B15:B19)</f>
        <v>9391.1109999999917</v>
      </c>
      <c r="C20" s="225"/>
      <c r="D20" s="226"/>
      <c r="E20" s="226"/>
      <c r="F20" s="449" t="e">
        <f t="shared" ref="F20:K20" si="6">SUM(F15:F19)</f>
        <v>#DIV/0!</v>
      </c>
      <c r="G20" s="449" t="e">
        <f t="shared" si="6"/>
        <v>#DIV/0!</v>
      </c>
      <c r="H20" s="449" t="e">
        <f t="shared" si="6"/>
        <v>#DIV/0!</v>
      </c>
      <c r="I20" s="449" t="e">
        <f t="shared" si="6"/>
        <v>#DIV/0!</v>
      </c>
      <c r="J20" s="449" t="e">
        <f t="shared" si="6"/>
        <v>#DIV/0!</v>
      </c>
      <c r="K20" s="449" t="e">
        <f t="shared" si="6"/>
        <v>#DIV/0!</v>
      </c>
      <c r="L20" s="43"/>
      <c r="M20" s="305" t="e">
        <f t="shared" ref="M20:V20" si="7">SUM(M15:M19)</f>
        <v>#DIV/0!</v>
      </c>
      <c r="N20" s="305" t="e">
        <f t="shared" si="7"/>
        <v>#DIV/0!</v>
      </c>
      <c r="O20" s="305" t="e">
        <f t="shared" si="7"/>
        <v>#DIV/0!</v>
      </c>
      <c r="P20" s="305" t="e">
        <f t="shared" si="7"/>
        <v>#DIV/0!</v>
      </c>
      <c r="Q20" s="305" t="e">
        <f t="shared" si="7"/>
        <v>#DIV/0!</v>
      </c>
      <c r="R20" s="306" t="e">
        <f t="shared" si="7"/>
        <v>#DIV/0!</v>
      </c>
      <c r="S20" s="306">
        <f t="shared" si="7"/>
        <v>0</v>
      </c>
      <c r="T20" s="306">
        <f t="shared" si="7"/>
        <v>0</v>
      </c>
      <c r="U20" s="306" t="e">
        <f t="shared" si="7"/>
        <v>#DIV/0!</v>
      </c>
      <c r="V20" s="306" t="e">
        <f t="shared" si="7"/>
        <v>#DIV/0!</v>
      </c>
    </row>
    <row r="21" spans="1:33" s="56" customFormat="1" ht="14.1" customHeight="1">
      <c r="AD21" s="42"/>
    </row>
    <row r="25" spans="1:33" ht="14.1" customHeight="1">
      <c r="C25" s="472"/>
    </row>
  </sheetData>
  <sheetProtection algorithmName="SHA-512" hashValue="1AkA98ryyW1aI+cy5QUPSgsqXTnZqj+S6eWm3DmQi9qetYRoIigC1s6IqD/76Ovw1ndP5UhbtBerRUnv8/QlNA==" saltValue="SxbaeBYamfWnwVJQka599g==" spinCount="100000" sheet="1" objects="1" scenarios="1"/>
  <mergeCells count="3">
    <mergeCell ref="F13:G13"/>
    <mergeCell ref="H13:I13"/>
    <mergeCell ref="J13:K13"/>
  </mergeCells>
  <printOptions horizontalCentered="1" gridLinesSet="0"/>
  <pageMargins left="0.19685039370078741" right="0.19685039370078741" top="0.59055118110236227" bottom="0.78740157480314965" header="0.39370078740157483" footer="0.19685039370078741"/>
  <pageSetup paperSize="9" scale="68" fitToHeight="0" orientation="landscape" r:id="rId1"/>
  <headerFooter alignWithMargins="0">
    <oddFooter>&amp;L&amp;"Verdana,Standaard"&amp;F-&amp;A
Atir b.v. ©&amp;R&amp;"Verdana,Standaard"printversie &amp;D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sheetPr>
  <dimension ref="A1:M44"/>
  <sheetViews>
    <sheetView showGridLines="0" zoomScale="85" zoomScaleNormal="85" workbookViewId="0">
      <pane ySplit="9" topLeftCell="A10" activePane="bottomLeft" state="frozen"/>
      <selection activeCell="B1" sqref="B1"/>
      <selection pane="bottomLeft" activeCell="D10" sqref="D10"/>
    </sheetView>
  </sheetViews>
  <sheetFormatPr defaultColWidth="9.109375" defaultRowHeight="13.2"/>
  <cols>
    <col min="1" max="1" width="29.5546875" style="60" customWidth="1"/>
    <col min="2" max="3" width="9.109375" style="60" customWidth="1"/>
    <col min="4" max="6" width="9.109375" style="60"/>
    <col min="7" max="7" width="10.88671875" style="60" customWidth="1"/>
    <col min="8" max="8" width="17.44140625" style="60" bestFit="1" customWidth="1"/>
    <col min="9" max="9" width="9.109375" style="60"/>
    <col min="10" max="10" width="11.109375" style="60" bestFit="1" customWidth="1"/>
    <col min="11" max="11" width="9.109375" style="61"/>
    <col min="12" max="12" width="10.109375" style="60" customWidth="1"/>
    <col min="13" max="13" width="11.5546875" style="60" customWidth="1"/>
    <col min="14" max="16384" width="9.109375" style="2"/>
  </cols>
  <sheetData>
    <row r="1" spans="1:13">
      <c r="A1" s="455" t="s">
        <v>4</v>
      </c>
    </row>
    <row r="3" spans="1:13" ht="15.6">
      <c r="A3" s="40" t="str">
        <f>'2-Kosten per locatie'!A3</f>
        <v>Naam opdrachtgever</v>
      </c>
      <c r="B3" s="49" t="str">
        <f>'2-Kosten per locatie'!B3</f>
        <v>Gemeente Waalwijk</v>
      </c>
      <c r="C3" s="62"/>
      <c r="D3" s="62"/>
    </row>
    <row r="4" spans="1:13" ht="15.6">
      <c r="A4" s="40" t="str">
        <f>'2-Kosten per locatie'!A4</f>
        <v>Calculatie onderdeel</v>
      </c>
      <c r="B4" s="49" t="str">
        <f ca="1">MID(CELL("bestandsnaam",$B$7),SEARCH("]",CELL("bestandsnaam",$B$7),1)+1,256)</f>
        <v>3-Productie normen</v>
      </c>
      <c r="C4" s="49"/>
      <c r="D4" s="49"/>
    </row>
    <row r="5" spans="1:13" ht="15.6">
      <c r="A5" s="40" t="str">
        <f>'2-Kosten per locatie'!A5</f>
        <v>Gebouw/plaats</v>
      </c>
      <c r="B5" s="49" t="str">
        <f>'2-Kosten per locatie'!B5</f>
        <v>Waalwijk</v>
      </c>
      <c r="C5" s="49"/>
      <c r="D5" s="49"/>
    </row>
    <row r="6" spans="1:13" ht="15.6">
      <c r="A6" s="40" t="str">
        <f>'2-Kosten per locatie'!A6</f>
        <v>Referentie nummer</v>
      </c>
      <c r="B6" s="477">
        <f>'2-Kosten per locatie'!B6</f>
        <v>53707</v>
      </c>
      <c r="C6" s="49"/>
      <c r="D6" s="49"/>
      <c r="F6" s="307" t="s">
        <v>51</v>
      </c>
      <c r="G6" s="308"/>
      <c r="H6" s="309" t="e">
        <f>SUM('4-Basis ruimtestaat'!T:T)/SUM('4-Basis ruimtestaat'!M:N)</f>
        <v>#DIV/0!</v>
      </c>
      <c r="I6" s="310" t="s">
        <v>52</v>
      </c>
    </row>
    <row r="7" spans="1:13">
      <c r="A7" s="63"/>
      <c r="B7" s="64"/>
      <c r="C7" s="64"/>
      <c r="D7" s="64"/>
      <c r="E7" s="65"/>
      <c r="F7" s="66"/>
      <c r="G7" s="66"/>
      <c r="H7" s="67"/>
      <c r="I7" s="68"/>
      <c r="J7" s="69"/>
      <c r="L7" s="70"/>
      <c r="M7" s="70"/>
    </row>
    <row r="8" spans="1:13" ht="33" customHeight="1">
      <c r="A8" s="311" t="s">
        <v>53</v>
      </c>
      <c r="B8" s="312">
        <v>12</v>
      </c>
      <c r="C8" s="312">
        <v>52</v>
      </c>
      <c r="D8" s="312">
        <v>104</v>
      </c>
      <c r="E8" s="312">
        <v>255</v>
      </c>
      <c r="F8" s="66"/>
      <c r="G8" s="66"/>
      <c r="H8" s="67"/>
      <c r="I8" s="486"/>
      <c r="J8" s="69"/>
    </row>
    <row r="9" spans="1:13" ht="60.6" customHeight="1">
      <c r="A9" s="313" t="s">
        <v>54</v>
      </c>
      <c r="B9" s="521" t="s">
        <v>55</v>
      </c>
      <c r="C9" s="522"/>
      <c r="D9" s="522"/>
      <c r="E9" s="522"/>
      <c r="F9" s="66"/>
      <c r="G9" s="314" t="s">
        <v>56</v>
      </c>
      <c r="H9" s="67"/>
      <c r="I9" s="315" t="s">
        <v>57</v>
      </c>
      <c r="J9" s="69"/>
      <c r="K9" s="314" t="s">
        <v>58</v>
      </c>
    </row>
    <row r="10" spans="1:13">
      <c r="A10" s="316" t="s">
        <v>59</v>
      </c>
      <c r="B10" s="487"/>
      <c r="C10" s="487"/>
      <c r="D10" s="488"/>
      <c r="E10" s="488"/>
      <c r="F10" s="66"/>
      <c r="G10" s="317">
        <f>SUMIF('4-Basis ruimtestaat'!G:G,'3-Productie normen'!A10,'4-Basis ruimtestaat'!I:I)</f>
        <v>4091.4409999999989</v>
      </c>
      <c r="H10" s="67"/>
      <c r="I10" s="68"/>
      <c r="J10" s="240"/>
      <c r="K10" s="318" t="s">
        <v>60</v>
      </c>
      <c r="L10" s="71"/>
    </row>
    <row r="11" spans="1:13">
      <c r="A11" s="316" t="s">
        <v>61</v>
      </c>
      <c r="B11" s="487"/>
      <c r="C11" s="487"/>
      <c r="D11" s="487"/>
      <c r="E11" s="488"/>
      <c r="F11" s="66"/>
      <c r="G11" s="317">
        <f>SUMIF('4-Basis ruimtestaat'!G:G,'3-Productie normen'!A11,'4-Basis ruimtestaat'!I:I)</f>
        <v>113.28</v>
      </c>
      <c r="H11" s="67"/>
      <c r="I11" s="68"/>
      <c r="J11" s="240"/>
      <c r="K11" s="318" t="s">
        <v>64</v>
      </c>
    </row>
    <row r="12" spans="1:13">
      <c r="A12" s="316" t="s">
        <v>63</v>
      </c>
      <c r="B12" s="487"/>
      <c r="C12" s="487"/>
      <c r="D12" s="487"/>
      <c r="E12" s="488"/>
      <c r="F12" s="66"/>
      <c r="G12" s="317">
        <f>SUMIF('4-Basis ruimtestaat'!G:G,'3-Productie normen'!A12,'4-Basis ruimtestaat'!I:I)</f>
        <v>40</v>
      </c>
      <c r="H12" s="67"/>
      <c r="I12" s="68"/>
      <c r="J12" s="240"/>
      <c r="K12" s="318" t="s">
        <v>64</v>
      </c>
    </row>
    <row r="13" spans="1:13">
      <c r="A13" s="316" t="s">
        <v>65</v>
      </c>
      <c r="B13" s="487"/>
      <c r="C13" s="487"/>
      <c r="D13" s="487"/>
      <c r="E13" s="488"/>
      <c r="F13" s="66"/>
      <c r="G13" s="317">
        <f>SUMIF('4-Basis ruimtestaat'!G:G,'3-Productie normen'!A13,'4-Basis ruimtestaat'!I:I)</f>
        <v>2643.05</v>
      </c>
      <c r="H13" s="67"/>
      <c r="I13" s="68"/>
      <c r="J13" s="240"/>
      <c r="K13" s="318" t="s">
        <v>64</v>
      </c>
    </row>
    <row r="14" spans="1:13">
      <c r="A14" s="319" t="s">
        <v>66</v>
      </c>
      <c r="B14" s="487"/>
      <c r="C14" s="487"/>
      <c r="D14" s="488"/>
      <c r="E14" s="488"/>
      <c r="F14" s="66"/>
      <c r="G14" s="317">
        <f>SUMIF('4-Basis ruimtestaat'!G:G,'3-Productie normen'!A14,'4-Basis ruimtestaat'!I:I)</f>
        <v>258.02999999999997</v>
      </c>
      <c r="H14" s="67"/>
      <c r="I14" s="68"/>
      <c r="J14" s="240"/>
      <c r="K14" s="318" t="s">
        <v>64</v>
      </c>
    </row>
    <row r="15" spans="1:13">
      <c r="A15" s="316" t="s">
        <v>67</v>
      </c>
      <c r="B15" s="487"/>
      <c r="C15" s="487"/>
      <c r="D15" s="487"/>
      <c r="E15" s="488"/>
      <c r="F15" s="66"/>
      <c r="G15" s="317">
        <f>SUMIF('4-Basis ruimtestaat'!G:G,'3-Productie normen'!A15,'4-Basis ruimtestaat'!I:I)</f>
        <v>27.72</v>
      </c>
      <c r="H15" s="67"/>
      <c r="I15" s="68"/>
      <c r="J15" s="240"/>
      <c r="K15" s="318" t="s">
        <v>62</v>
      </c>
    </row>
    <row r="16" spans="1:13">
      <c r="A16" s="316" t="s">
        <v>68</v>
      </c>
      <c r="B16" s="487"/>
      <c r="C16" s="487"/>
      <c r="D16" s="487"/>
      <c r="E16" s="488"/>
      <c r="F16" s="66"/>
      <c r="G16" s="317">
        <f>SUMIF('4-Basis ruimtestaat'!G:G,'3-Productie normen'!A16,'4-Basis ruimtestaat'!I:I)</f>
        <v>12.89</v>
      </c>
      <c r="H16" s="67"/>
      <c r="I16" s="68"/>
      <c r="J16" s="240"/>
      <c r="K16" s="318" t="s">
        <v>64</v>
      </c>
    </row>
    <row r="17" spans="1:11">
      <c r="A17" s="316" t="s">
        <v>69</v>
      </c>
      <c r="B17" s="488"/>
      <c r="C17" s="487"/>
      <c r="D17" s="487"/>
      <c r="E17" s="487"/>
      <c r="F17" s="66"/>
      <c r="G17" s="317">
        <f>SUMIF('4-Basis ruimtestaat'!G:G,'3-Productie normen'!A17,'4-Basis ruimtestaat'!I:I)</f>
        <v>665.75</v>
      </c>
      <c r="H17" s="67"/>
      <c r="I17" s="68"/>
      <c r="J17" s="240"/>
      <c r="K17" s="318" t="s">
        <v>64</v>
      </c>
    </row>
    <row r="18" spans="1:11">
      <c r="A18" s="316" t="s">
        <v>70</v>
      </c>
      <c r="B18" s="487"/>
      <c r="C18" s="487"/>
      <c r="D18" s="487"/>
      <c r="E18" s="488"/>
      <c r="F18" s="66"/>
      <c r="G18" s="317">
        <f>SUMIF('4-Basis ruimtestaat'!G:G,'3-Productie normen'!A18,'4-Basis ruimtestaat'!I:I)</f>
        <v>202.9</v>
      </c>
      <c r="H18" s="67"/>
      <c r="I18" s="68"/>
      <c r="J18" s="240"/>
      <c r="K18" s="318" t="s">
        <v>64</v>
      </c>
    </row>
    <row r="19" spans="1:11">
      <c r="A19" s="316" t="s">
        <v>71</v>
      </c>
      <c r="B19" s="487"/>
      <c r="C19" s="487"/>
      <c r="D19" s="488"/>
      <c r="E19" s="488"/>
      <c r="F19" s="66"/>
      <c r="G19" s="317">
        <f>SUMIF('4-Basis ruimtestaat'!G:G,'3-Productie normen'!A19,'4-Basis ruimtestaat'!I:I)</f>
        <v>193.86999999999998</v>
      </c>
      <c r="H19" s="67"/>
      <c r="I19" s="68"/>
      <c r="J19" s="240"/>
      <c r="K19" s="318" t="s">
        <v>62</v>
      </c>
    </row>
    <row r="20" spans="1:11">
      <c r="A20" s="319" t="s">
        <v>72</v>
      </c>
      <c r="B20" s="487"/>
      <c r="C20" s="488"/>
      <c r="D20" s="487"/>
      <c r="E20" s="487"/>
      <c r="F20" s="66"/>
      <c r="G20" s="317">
        <f>SUMIF('4-Basis ruimtestaat'!G:G,'3-Productie normen'!A20,'4-Basis ruimtestaat'!I:I)</f>
        <v>283.20000000000005</v>
      </c>
      <c r="H20" s="67"/>
      <c r="I20" s="68"/>
      <c r="J20" s="240"/>
      <c r="K20" s="318" t="s">
        <v>64</v>
      </c>
    </row>
    <row r="21" spans="1:11">
      <c r="A21" s="319" t="s">
        <v>73</v>
      </c>
      <c r="B21" s="487"/>
      <c r="C21" s="487"/>
      <c r="D21" s="487"/>
      <c r="E21" s="487"/>
      <c r="F21" s="66"/>
      <c r="G21" s="317">
        <f>SUMIF('4-Basis ruimtestaat'!G:G,'3-Productie normen'!A21,'4-Basis ruimtestaat'!I:I)</f>
        <v>486.8900000000001</v>
      </c>
      <c r="H21" s="67"/>
      <c r="I21" s="68"/>
      <c r="J21" s="240"/>
      <c r="K21" s="318" t="s">
        <v>64</v>
      </c>
    </row>
    <row r="22" spans="1:11">
      <c r="A22" s="319" t="s">
        <v>74</v>
      </c>
      <c r="B22" s="487"/>
      <c r="C22" s="487"/>
      <c r="D22" s="488"/>
      <c r="E22" s="488"/>
      <c r="F22" s="66"/>
      <c r="G22" s="317">
        <f>SUMIF('4-Basis ruimtestaat'!G:G,'3-Productie normen'!A22,'4-Basis ruimtestaat'!I:I)</f>
        <v>350.30000000000007</v>
      </c>
      <c r="H22" s="67"/>
      <c r="I22" s="68"/>
      <c r="J22" s="240"/>
      <c r="K22" s="318" t="s">
        <v>64</v>
      </c>
    </row>
    <row r="23" spans="1:11">
      <c r="A23" s="319" t="s">
        <v>75</v>
      </c>
      <c r="B23" s="487"/>
      <c r="C23" s="487"/>
      <c r="D23" s="488"/>
      <c r="E23" s="488"/>
      <c r="F23" s="66"/>
      <c r="G23" s="317">
        <f>SUMIF('4-Basis ruimtestaat'!G:G,'3-Productie normen'!A23,'4-Basis ruimtestaat'!I:I)</f>
        <v>986.65</v>
      </c>
      <c r="H23" s="67"/>
      <c r="I23" s="68"/>
      <c r="J23" s="240"/>
      <c r="K23" s="318" t="s">
        <v>60</v>
      </c>
    </row>
    <row r="24" spans="1:11">
      <c r="A24" s="319"/>
      <c r="B24" s="320"/>
      <c r="C24" s="320"/>
      <c r="D24" s="320"/>
      <c r="E24" s="320"/>
      <c r="F24" s="66"/>
      <c r="G24" s="317">
        <f>SUMIF('4-Basis ruimtestaat'!G:G,'3-Productie normen'!A24,'4-Basis ruimtestaat'!I:I)</f>
        <v>0</v>
      </c>
      <c r="H24" s="67"/>
      <c r="I24" s="68"/>
      <c r="J24" s="240"/>
      <c r="K24" s="318"/>
    </row>
    <row r="25" spans="1:11">
      <c r="A25" s="319"/>
      <c r="B25" s="320"/>
      <c r="C25" s="320"/>
      <c r="D25" s="320"/>
      <c r="E25" s="320"/>
      <c r="F25" s="66"/>
      <c r="G25" s="317">
        <f>SUMIF('4-Basis ruimtestaat'!G:G,'3-Productie normen'!A25,'4-Basis ruimtestaat'!I:I)</f>
        <v>0</v>
      </c>
      <c r="H25" s="67"/>
      <c r="I25" s="68"/>
      <c r="J25" s="240"/>
      <c r="K25" s="318"/>
    </row>
    <row r="26" spans="1:11">
      <c r="A26" s="319"/>
      <c r="B26" s="320"/>
      <c r="C26" s="320"/>
      <c r="D26" s="320"/>
      <c r="E26" s="320"/>
      <c r="F26" s="66"/>
      <c r="G26" s="317">
        <f>SUMIF('4-Basis ruimtestaat'!G:G,'3-Productie normen'!A26,'4-Basis ruimtestaat'!I:I)</f>
        <v>0</v>
      </c>
      <c r="H26" s="67"/>
      <c r="I26" s="68"/>
      <c r="J26" s="240"/>
      <c r="K26" s="318"/>
    </row>
    <row r="27" spans="1:11">
      <c r="A27" s="319"/>
      <c r="B27" s="320"/>
      <c r="C27" s="320"/>
      <c r="D27" s="320"/>
      <c r="E27" s="320"/>
      <c r="F27" s="66"/>
      <c r="G27" s="317">
        <f>SUMIF('4-Basis ruimtestaat'!G:G,'3-Productie normen'!A27,'4-Basis ruimtestaat'!I:I)</f>
        <v>0</v>
      </c>
      <c r="H27" s="67"/>
      <c r="I27" s="68"/>
      <c r="J27" s="240"/>
      <c r="K27" s="318"/>
    </row>
    <row r="28" spans="1:11">
      <c r="A28" s="319"/>
      <c r="B28" s="320"/>
      <c r="C28" s="320"/>
      <c r="D28" s="320"/>
      <c r="E28" s="320"/>
      <c r="F28" s="66"/>
      <c r="G28" s="317">
        <f>SUMIF('4-Basis ruimtestaat'!G:G,'3-Productie normen'!A28,'4-Basis ruimtestaat'!I:I)</f>
        <v>0</v>
      </c>
      <c r="H28" s="67"/>
      <c r="I28" s="68"/>
      <c r="J28" s="240"/>
      <c r="K28" s="318"/>
    </row>
    <row r="29" spans="1:11">
      <c r="A29" s="319"/>
      <c r="B29" s="320"/>
      <c r="C29" s="320"/>
      <c r="D29" s="320"/>
      <c r="E29" s="320"/>
      <c r="F29" s="66"/>
      <c r="G29" s="317">
        <f>SUMIF('4-Basis ruimtestaat'!G:G,'3-Productie normen'!A29,'4-Basis ruimtestaat'!I:I)</f>
        <v>0</v>
      </c>
      <c r="H29" s="67"/>
      <c r="I29" s="68"/>
      <c r="J29" s="240"/>
      <c r="K29" s="318"/>
    </row>
    <row r="30" spans="1:11">
      <c r="A30" s="319" t="s">
        <v>76</v>
      </c>
      <c r="B30" s="320"/>
      <c r="C30" s="320"/>
      <c r="D30" s="320"/>
      <c r="E30" s="320"/>
      <c r="F30" s="66"/>
      <c r="G30" s="317">
        <f>SUMIF('4-Basis ruimtestaat'!G:G,'3-Productie normen'!A30,'4-Basis ruimtestaat'!I:I)</f>
        <v>0</v>
      </c>
      <c r="H30" s="67"/>
      <c r="I30" s="68"/>
      <c r="J30" s="240"/>
      <c r="K30" s="318"/>
    </row>
    <row r="31" spans="1:11">
      <c r="A31" s="319"/>
      <c r="B31" s="321"/>
      <c r="C31" s="321"/>
      <c r="D31" s="321"/>
      <c r="E31" s="321"/>
      <c r="F31" s="66"/>
      <c r="G31" s="317"/>
      <c r="H31" s="67"/>
      <c r="I31" s="68"/>
      <c r="J31" s="240"/>
      <c r="K31" s="318"/>
    </row>
    <row r="32" spans="1:11">
      <c r="A32" s="322" t="s">
        <v>50</v>
      </c>
      <c r="B32" s="323"/>
      <c r="C32" s="323"/>
      <c r="D32" s="323"/>
      <c r="E32" s="323"/>
      <c r="F32" s="66"/>
      <c r="G32" s="324">
        <f>SUM(G10:G31)</f>
        <v>10355.970999999998</v>
      </c>
      <c r="H32" s="67"/>
      <c r="I32" s="68"/>
      <c r="J32" s="241"/>
      <c r="K32" s="325"/>
    </row>
    <row r="33" spans="1:11">
      <c r="F33" s="66"/>
      <c r="G33" s="66"/>
      <c r="H33" s="67"/>
      <c r="I33" s="68"/>
      <c r="K33" s="60"/>
    </row>
    <row r="34" spans="1:11" ht="16.2">
      <c r="A34" s="326" t="s">
        <v>77</v>
      </c>
      <c r="B34" s="327">
        <v>2</v>
      </c>
      <c r="C34" s="327">
        <v>3</v>
      </c>
      <c r="D34" s="327">
        <v>4</v>
      </c>
      <c r="E34" s="327">
        <v>5</v>
      </c>
      <c r="F34" s="66"/>
      <c r="G34" s="66"/>
      <c r="H34" s="67"/>
      <c r="I34" s="68"/>
      <c r="J34" s="69"/>
    </row>
    <row r="36" spans="1:11">
      <c r="A36" s="199" t="s">
        <v>78</v>
      </c>
      <c r="B36" s="199" t="s">
        <v>79</v>
      </c>
      <c r="C36" s="200" t="s">
        <v>80</v>
      </c>
      <c r="D36" s="466"/>
    </row>
    <row r="37" spans="1:11">
      <c r="A37" s="72" t="s">
        <v>81</v>
      </c>
      <c r="B37" s="73">
        <v>12</v>
      </c>
      <c r="C37" s="202">
        <v>2</v>
      </c>
      <c r="D37" s="467"/>
    </row>
    <row r="38" spans="1:11">
      <c r="A38" s="72" t="s">
        <v>82</v>
      </c>
      <c r="B38" s="73">
        <v>52</v>
      </c>
      <c r="C38" s="202">
        <v>3</v>
      </c>
      <c r="D38" s="467"/>
    </row>
    <row r="39" spans="1:11">
      <c r="A39" s="72" t="s">
        <v>83</v>
      </c>
      <c r="B39" s="73">
        <v>104</v>
      </c>
      <c r="C39" s="202">
        <v>4</v>
      </c>
      <c r="D39" s="467"/>
    </row>
    <row r="40" spans="1:11">
      <c r="A40" s="72" t="s">
        <v>84</v>
      </c>
      <c r="B40" s="73">
        <v>255</v>
      </c>
      <c r="C40" s="202">
        <v>5</v>
      </c>
      <c r="D40" s="467"/>
    </row>
    <row r="41" spans="1:11">
      <c r="A41" s="72"/>
      <c r="B41" s="73"/>
      <c r="C41" s="202"/>
      <c r="D41" s="467"/>
    </row>
    <row r="42" spans="1:11">
      <c r="A42" s="72"/>
      <c r="B42" s="73"/>
      <c r="C42" s="202"/>
      <c r="D42" s="467"/>
    </row>
    <row r="43" spans="1:11">
      <c r="A43" s="72"/>
      <c r="B43" s="74"/>
      <c r="C43" s="202"/>
      <c r="D43" s="467"/>
    </row>
    <row r="44" spans="1:11">
      <c r="A44" s="72"/>
      <c r="B44" s="74"/>
      <c r="C44" s="202"/>
      <c r="D44" s="467"/>
    </row>
  </sheetData>
  <sheetProtection algorithmName="SHA-512" hashValue="hGLsuoLX5vPWpQBeQ5BGl/dVq8yRaGhLvm3TAcTveOCjxrnYR8CPTZp6J2qYy9mwC/o/0KvgECiGvZEeA5jYYw==" saltValue="MN8FtqIJVd8LL5kQE/R10A==" spinCount="100000" sheet="1" objects="1" scenarios="1"/>
  <mergeCells count="1">
    <mergeCell ref="B9:E9"/>
  </mergeCells>
  <pageMargins left="0.7" right="0.7" top="0.75" bottom="0.75" header="0.3" footer="0.3"/>
  <pageSetup paperSize="9" scale="48" orientation="landscape" horizontalDpi="200" verticalDpi="200" r:id="rId1"/>
  <headerFooter>
    <oddFooter>&amp;L&amp;F-&amp;A
Atir b.v. ©&amp;Cprintversie &amp;D</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9847407452621"/>
    <pageSetUpPr fitToPage="1"/>
  </sheetPr>
  <dimension ref="A1:U666"/>
  <sheetViews>
    <sheetView showGridLines="0" showZeros="0" zoomScale="76" zoomScaleNormal="76" zoomScalePageLayoutView="75" workbookViewId="0">
      <pane xSplit="1" ySplit="9" topLeftCell="B12" activePane="bottomRight" state="frozen"/>
      <selection pane="topRight" activeCell="B1" sqref="B1"/>
      <selection pane="bottomLeft" activeCell="B1" sqref="B1"/>
      <selection pane="bottomRight"/>
    </sheetView>
  </sheetViews>
  <sheetFormatPr defaultColWidth="8.5546875" defaultRowHeight="14.1" customHeight="1"/>
  <cols>
    <col min="1" max="1" width="5" style="60" bestFit="1" customWidth="1"/>
    <col min="2" max="2" width="27.88671875" style="463" bestFit="1" customWidth="1"/>
    <col min="3" max="3" width="24.44140625" style="60" bestFit="1" customWidth="1"/>
    <col min="4" max="4" width="14.109375" style="60" bestFit="1" customWidth="1"/>
    <col min="5" max="5" width="20" style="243" bestFit="1" customWidth="1"/>
    <col min="6" max="6" width="38.109375" style="60" bestFit="1" customWidth="1"/>
    <col min="7" max="7" width="21.88671875" style="60" bestFit="1" customWidth="1"/>
    <col min="8" max="8" width="12.109375" style="60" bestFit="1" customWidth="1"/>
    <col min="9" max="9" width="8" style="60" bestFit="1" customWidth="1"/>
    <col min="10" max="10" width="10.5546875" style="75" customWidth="1"/>
    <col min="11" max="12" width="9.109375" style="102" customWidth="1"/>
    <col min="13" max="14" width="12.5546875" style="60" bestFit="1" customWidth="1"/>
    <col min="15" max="15" width="12" style="60" bestFit="1" customWidth="1"/>
    <col min="16" max="16" width="16.5546875" style="60" customWidth="1"/>
    <col min="17" max="17" width="9.44140625" style="60" customWidth="1"/>
    <col min="18" max="18" width="35.109375" style="60" customWidth="1"/>
    <col min="19" max="19" width="3" style="60" customWidth="1"/>
    <col min="20" max="20" width="11.109375" style="60" customWidth="1"/>
    <col min="21" max="21" width="15.5546875" style="2" bestFit="1" customWidth="1"/>
    <col min="22" max="16384" width="8.5546875" style="2"/>
  </cols>
  <sheetData>
    <row r="1" spans="1:20" ht="13.2">
      <c r="B1" s="60"/>
      <c r="K1" s="60"/>
      <c r="L1" s="61"/>
    </row>
    <row r="2" spans="1:20" ht="14.1" customHeight="1">
      <c r="A2" s="76">
        <v>2</v>
      </c>
      <c r="B2" s="203"/>
      <c r="C2" s="77"/>
      <c r="D2" s="78"/>
      <c r="E2" s="244"/>
      <c r="F2" s="79"/>
      <c r="G2" s="79"/>
      <c r="H2" s="80"/>
      <c r="I2" s="81"/>
      <c r="J2" s="82"/>
      <c r="K2" s="83"/>
      <c r="L2" s="83"/>
      <c r="M2" s="80"/>
      <c r="N2" s="80"/>
      <c r="O2" s="84"/>
      <c r="P2" s="84"/>
      <c r="Q2" s="79"/>
      <c r="R2" s="79"/>
    </row>
    <row r="3" spans="1:20" ht="14.1" customHeight="1">
      <c r="A3" s="76">
        <v>3</v>
      </c>
      <c r="B3" s="40" t="str">
        <f>'2-Kosten per locatie'!A3</f>
        <v>Naam opdrachtgever</v>
      </c>
      <c r="C3" s="49" t="str">
        <f>'2-Kosten per locatie'!B3</f>
        <v>Gemeente Waalwijk</v>
      </c>
      <c r="E3" s="245"/>
      <c r="H3" s="80"/>
      <c r="I3" s="81"/>
      <c r="J3" s="82"/>
      <c r="K3" s="83"/>
      <c r="L3" s="83"/>
      <c r="M3" s="80"/>
      <c r="N3" s="80"/>
      <c r="O3" s="84"/>
      <c r="P3" s="84"/>
      <c r="Q3" s="79"/>
      <c r="R3" s="79"/>
    </row>
    <row r="4" spans="1:20" ht="14.1" customHeight="1">
      <c r="A4" s="76">
        <v>4</v>
      </c>
      <c r="B4" s="40" t="str">
        <f>'2-Kosten per locatie'!A4</f>
        <v>Calculatie onderdeel</v>
      </c>
      <c r="C4" s="49" t="str">
        <f ca="1">MID(CELL("bestandsnaam",$D$9),SEARCH("]",CELL("bestandsnaam",$D$9),1)+1,256)</f>
        <v>4-Basis ruimtestaat</v>
      </c>
      <c r="E4" s="246"/>
      <c r="H4" s="80"/>
      <c r="I4" s="81"/>
      <c r="J4" s="82"/>
      <c r="K4" s="83"/>
      <c r="L4" s="80"/>
      <c r="N4" s="80"/>
      <c r="O4" s="84"/>
      <c r="P4" s="84"/>
      <c r="Q4" s="79"/>
      <c r="R4" s="79"/>
    </row>
    <row r="5" spans="1:20" ht="14.1" customHeight="1">
      <c r="A5" s="76">
        <v>5</v>
      </c>
      <c r="B5" s="40" t="str">
        <f>'2-Kosten per locatie'!A5</f>
        <v>Gebouw/plaats</v>
      </c>
      <c r="C5" s="49" t="str">
        <f>'2-Kosten per locatie'!B5</f>
        <v>Waalwijk</v>
      </c>
      <c r="E5" s="245"/>
      <c r="H5" s="80"/>
      <c r="I5" s="81"/>
      <c r="J5" s="82"/>
      <c r="K5" s="83"/>
      <c r="L5" s="80"/>
      <c r="N5" s="80"/>
      <c r="O5" s="84"/>
      <c r="P5" s="84"/>
      <c r="Q5" s="79"/>
      <c r="R5" s="79"/>
    </row>
    <row r="6" spans="1:20" ht="14.1" customHeight="1">
      <c r="A6" s="76">
        <v>6</v>
      </c>
      <c r="B6" s="40" t="str">
        <f>'2-Kosten per locatie'!A6</f>
        <v>Referentie nummer</v>
      </c>
      <c r="C6" s="477">
        <f>'2-Kosten per locatie'!B6</f>
        <v>53707</v>
      </c>
      <c r="E6" s="245"/>
      <c r="F6" s="245"/>
      <c r="G6" s="245"/>
      <c r="H6" s="80"/>
      <c r="I6" s="81"/>
      <c r="J6" s="82"/>
      <c r="K6" s="83"/>
      <c r="L6" s="83"/>
      <c r="M6" s="80"/>
      <c r="N6" s="80"/>
      <c r="O6" s="84"/>
      <c r="P6" s="523" t="s">
        <v>85</v>
      </c>
      <c r="Q6" s="79"/>
      <c r="R6" s="79"/>
    </row>
    <row r="7" spans="1:20" ht="22.35" customHeight="1">
      <c r="A7" s="76">
        <v>7</v>
      </c>
      <c r="B7" s="40" t="str">
        <f>'2-Kosten per locatie'!A7</f>
        <v>Naam dienstverlener</v>
      </c>
      <c r="C7" s="49">
        <f>'2-Kosten per locatie'!B7</f>
        <v>0</v>
      </c>
      <c r="E7" s="245"/>
      <c r="H7" s="80"/>
      <c r="I7" s="81"/>
      <c r="J7" s="82"/>
      <c r="K7" s="83"/>
      <c r="L7" s="83"/>
      <c r="M7" s="80"/>
      <c r="N7" s="80"/>
      <c r="O7" s="84"/>
      <c r="P7" s="524"/>
      <c r="Q7" s="79"/>
      <c r="R7" s="79"/>
    </row>
    <row r="8" spans="1:20" ht="14.1" customHeight="1">
      <c r="A8" s="76">
        <v>8</v>
      </c>
      <c r="B8" s="79"/>
      <c r="C8" s="79"/>
      <c r="D8" s="78"/>
      <c r="E8" s="244"/>
      <c r="F8" s="79"/>
      <c r="G8" s="79"/>
      <c r="H8" s="80"/>
      <c r="I8" s="81"/>
      <c r="J8" s="82"/>
      <c r="K8" s="83"/>
      <c r="L8" s="83"/>
      <c r="M8" s="80"/>
      <c r="N8" s="80"/>
      <c r="O8" s="80"/>
      <c r="P8" s="328">
        <f>'3-Productie normen'!I8</f>
        <v>0</v>
      </c>
      <c r="Q8" s="79"/>
      <c r="R8" s="79"/>
    </row>
    <row r="9" spans="1:20" ht="60.6" customHeight="1">
      <c r="A9" s="76">
        <v>9</v>
      </c>
      <c r="B9" s="512" t="s">
        <v>86</v>
      </c>
      <c r="C9" s="512" t="s">
        <v>87</v>
      </c>
      <c r="D9" s="512" t="s">
        <v>88</v>
      </c>
      <c r="E9" s="512" t="s">
        <v>89</v>
      </c>
      <c r="F9" s="512" t="s">
        <v>90</v>
      </c>
      <c r="G9" s="512" t="s">
        <v>91</v>
      </c>
      <c r="H9" s="513" t="s">
        <v>92</v>
      </c>
      <c r="I9" s="514" t="s">
        <v>93</v>
      </c>
      <c r="J9" s="515" t="s">
        <v>94</v>
      </c>
      <c r="K9" s="516" t="s">
        <v>95</v>
      </c>
      <c r="L9" s="516" t="s">
        <v>96</v>
      </c>
      <c r="M9" s="515" t="s">
        <v>97</v>
      </c>
      <c r="N9" s="515" t="s">
        <v>98</v>
      </c>
      <c r="O9" s="515" t="s">
        <v>99</v>
      </c>
      <c r="P9" s="515" t="s">
        <v>57</v>
      </c>
      <c r="Q9" s="517" t="s">
        <v>100</v>
      </c>
      <c r="R9" s="517" t="s">
        <v>101</v>
      </c>
      <c r="S9" s="518"/>
      <c r="T9" s="517" t="s">
        <v>102</v>
      </c>
    </row>
    <row r="10" spans="1:20" s="14" customFormat="1" ht="14.1" customHeight="1">
      <c r="A10" s="76">
        <v>10</v>
      </c>
      <c r="B10" s="461" t="s">
        <v>45</v>
      </c>
      <c r="C10" s="300" t="s">
        <v>103</v>
      </c>
      <c r="D10" s="329" t="s">
        <v>104</v>
      </c>
      <c r="E10" s="330" t="s">
        <v>105</v>
      </c>
      <c r="F10" s="300" t="s">
        <v>106</v>
      </c>
      <c r="G10" s="300" t="s">
        <v>65</v>
      </c>
      <c r="H10" s="72" t="s">
        <v>107</v>
      </c>
      <c r="I10" s="468">
        <v>25.5</v>
      </c>
      <c r="J10" s="331">
        <f t="shared" ref="J10:J73" si="0">SUM(K10:L10)</f>
        <v>255</v>
      </c>
      <c r="K10" s="253">
        <v>255</v>
      </c>
      <c r="L10" s="253"/>
      <c r="M10" s="252" t="e">
        <f>IF(K10="nio",0,IF(K10&gt;0,K10*I10/O10,0))*VLOOKUP(B10,'2-Kosten per locatie'!$A$14:$C$19,3,FALSE)</f>
        <v>#DIV/0!</v>
      </c>
      <c r="N10" s="252">
        <f>IF(L10&gt;0,L10*I10/P10,0)*VLOOKUP(B10,'2-Kosten per locatie'!$A$14:$C$19,3,FALSE)</f>
        <v>0</v>
      </c>
      <c r="O10" s="332">
        <f>IF(K10="nio",0,IF(K10&gt;0,VLOOKUP(G10,'3-Productie normen'!A:M,VLOOKUP(K10,'3-Productie normen'!$B$37:$C$44,2,FALSE),FALSE)))</f>
        <v>0</v>
      </c>
      <c r="P10" s="332">
        <f t="shared" ref="P10:P73" si="1">IF(L10&gt;0,O10*$P$8,0)</f>
        <v>0</v>
      </c>
      <c r="Q10" s="333" t="str">
        <f>VLOOKUP(G10,'3-Productie normen'!A:K,11,FALSE)</f>
        <v>V</v>
      </c>
      <c r="R10" s="333"/>
      <c r="S10" s="60"/>
      <c r="T10" s="334">
        <f t="shared" ref="T10:T73" si="2">J10*I10</f>
        <v>6502.5</v>
      </c>
    </row>
    <row r="11" spans="1:20" ht="14.1" customHeight="1">
      <c r="A11" s="76">
        <v>11</v>
      </c>
      <c r="B11" s="461" t="s">
        <v>45</v>
      </c>
      <c r="C11" s="300" t="s">
        <v>103</v>
      </c>
      <c r="D11" s="329" t="s">
        <v>104</v>
      </c>
      <c r="E11" s="330" t="s">
        <v>108</v>
      </c>
      <c r="F11" s="300" t="s">
        <v>74</v>
      </c>
      <c r="G11" s="300" t="s">
        <v>74</v>
      </c>
      <c r="H11" s="72" t="s">
        <v>107</v>
      </c>
      <c r="I11" s="468">
        <v>14.6</v>
      </c>
      <c r="J11" s="331">
        <f t="shared" si="0"/>
        <v>255</v>
      </c>
      <c r="K11" s="253">
        <v>255</v>
      </c>
      <c r="L11" s="253"/>
      <c r="M11" s="252" t="e">
        <f>IF(K11="nio",0,IF(K11&gt;0,K11*I11/O11,0))*VLOOKUP(B11,'2-Kosten per locatie'!$A$14:$C$19,3,FALSE)</f>
        <v>#DIV/0!</v>
      </c>
      <c r="N11" s="252">
        <f>IF(L11&gt;0,L11*I11/P11,0)*VLOOKUP(B11,'2-Kosten per locatie'!$A$14:$C$19,3,FALSE)</f>
        <v>0</v>
      </c>
      <c r="O11" s="332">
        <f>IF(K11="nio",0,IF(K11&gt;0,VLOOKUP(G11,'3-Productie normen'!A:M,VLOOKUP(K11,'3-Productie normen'!$B$37:$C$44,2,FALSE),FALSE)))</f>
        <v>0</v>
      </c>
      <c r="P11" s="332">
        <f t="shared" si="1"/>
        <v>0</v>
      </c>
      <c r="Q11" s="333" t="str">
        <f>VLOOKUP(G11,'3-Productie normen'!A:K,11,FALSE)</f>
        <v>V</v>
      </c>
      <c r="R11" s="333"/>
      <c r="T11" s="334">
        <f t="shared" si="2"/>
        <v>3723</v>
      </c>
    </row>
    <row r="12" spans="1:20" ht="14.1" customHeight="1">
      <c r="A12" s="76">
        <v>12</v>
      </c>
      <c r="B12" s="461" t="s">
        <v>45</v>
      </c>
      <c r="C12" s="300" t="s">
        <v>103</v>
      </c>
      <c r="D12" s="329" t="s">
        <v>104</v>
      </c>
      <c r="E12" s="330" t="s">
        <v>109</v>
      </c>
      <c r="F12" s="300" t="s">
        <v>110</v>
      </c>
      <c r="G12" s="300" t="s">
        <v>71</v>
      </c>
      <c r="H12" s="72" t="s">
        <v>111</v>
      </c>
      <c r="I12" s="468">
        <v>4.8</v>
      </c>
      <c r="J12" s="331">
        <f t="shared" si="0"/>
        <v>510</v>
      </c>
      <c r="K12" s="253">
        <v>255</v>
      </c>
      <c r="L12" s="253">
        <v>255</v>
      </c>
      <c r="M12" s="252" t="e">
        <f>IF(K12="nio",0,IF(K12&gt;0,K12*I12/O12,0))*VLOOKUP(B12,'2-Kosten per locatie'!$A$14:$C$19,3,FALSE)</f>
        <v>#DIV/0!</v>
      </c>
      <c r="N12" s="252" t="e">
        <f>IF(L12&gt;0,L12*I12/P12,0)*VLOOKUP(B12,'2-Kosten per locatie'!$A$14:$C$19,3,FALSE)</f>
        <v>#DIV/0!</v>
      </c>
      <c r="O12" s="332">
        <f>IF(K12="nio",0,IF(K12&gt;0,VLOOKUP(G12,'3-Productie normen'!A:M,VLOOKUP(K12,'3-Productie normen'!$B$37:$C$44,2,FALSE),FALSE)))</f>
        <v>0</v>
      </c>
      <c r="P12" s="332">
        <f t="shared" si="1"/>
        <v>0</v>
      </c>
      <c r="Q12" s="333" t="str">
        <f>VLOOKUP(G12,'3-Productie normen'!A:K,11,FALSE)</f>
        <v>S</v>
      </c>
      <c r="R12" s="333"/>
      <c r="T12" s="334">
        <f t="shared" si="2"/>
        <v>2448</v>
      </c>
    </row>
    <row r="13" spans="1:20" ht="14.1" customHeight="1">
      <c r="A13" s="76">
        <v>13</v>
      </c>
      <c r="B13" s="461" t="s">
        <v>45</v>
      </c>
      <c r="C13" s="300" t="s">
        <v>103</v>
      </c>
      <c r="D13" s="329" t="s">
        <v>104</v>
      </c>
      <c r="E13" s="330" t="s">
        <v>112</v>
      </c>
      <c r="F13" s="72" t="s">
        <v>113</v>
      </c>
      <c r="G13" s="72" t="s">
        <v>68</v>
      </c>
      <c r="H13" s="72" t="s">
        <v>107</v>
      </c>
      <c r="I13" s="468">
        <v>4.74</v>
      </c>
      <c r="J13" s="331">
        <f t="shared" si="0"/>
        <v>255</v>
      </c>
      <c r="K13" s="253">
        <v>255</v>
      </c>
      <c r="L13" s="253"/>
      <c r="M13" s="252" t="e">
        <f>IF(K13="nio",0,IF(K13&gt;0,K13*I13/O13,0))*VLOOKUP(B13,'2-Kosten per locatie'!$A$14:$C$19,3,FALSE)</f>
        <v>#DIV/0!</v>
      </c>
      <c r="N13" s="252">
        <f>IF(L13&gt;0,L13*I13/P13,0)*VLOOKUP(B13,'2-Kosten per locatie'!$A$14:$C$19,3,FALSE)</f>
        <v>0</v>
      </c>
      <c r="O13" s="332">
        <f>IF(K13="nio",0,IF(K13&gt;0,VLOOKUP(G13,'3-Productie normen'!A:M,VLOOKUP(K13,'3-Productie normen'!$B$37:$C$44,2,FALSE),FALSE)))</f>
        <v>0</v>
      </c>
      <c r="P13" s="332">
        <f t="shared" si="1"/>
        <v>0</v>
      </c>
      <c r="Q13" s="333" t="str">
        <f>VLOOKUP(G13,'3-Productie normen'!A:K,11,FALSE)</f>
        <v>V</v>
      </c>
      <c r="R13" s="333"/>
      <c r="T13" s="334">
        <f t="shared" si="2"/>
        <v>1208.7</v>
      </c>
    </row>
    <row r="14" spans="1:20" ht="14.1" customHeight="1">
      <c r="A14" s="76">
        <v>14</v>
      </c>
      <c r="B14" s="461" t="s">
        <v>45</v>
      </c>
      <c r="C14" s="300" t="s">
        <v>103</v>
      </c>
      <c r="D14" s="329" t="s">
        <v>104</v>
      </c>
      <c r="E14" s="247" t="s">
        <v>114</v>
      </c>
      <c r="F14" s="86" t="s">
        <v>115</v>
      </c>
      <c r="G14" s="316" t="s">
        <v>68</v>
      </c>
      <c r="H14" s="72" t="s">
        <v>107</v>
      </c>
      <c r="I14" s="468">
        <v>4.74</v>
      </c>
      <c r="J14" s="331">
        <f t="shared" si="0"/>
        <v>255</v>
      </c>
      <c r="K14" s="253">
        <v>255</v>
      </c>
      <c r="L14" s="253"/>
      <c r="M14" s="252" t="e">
        <f>IF(K14="nio",0,IF(K14&gt;0,K14*I14/O14,0))*VLOOKUP(B14,'2-Kosten per locatie'!$A$14:$C$19,3,FALSE)</f>
        <v>#DIV/0!</v>
      </c>
      <c r="N14" s="252">
        <f>IF(L14&gt;0,L14*I14/P14,0)*VLOOKUP(B14,'2-Kosten per locatie'!$A$14:$C$19,3,FALSE)</f>
        <v>0</v>
      </c>
      <c r="O14" s="332">
        <f>IF(K14="nio",0,IF(K14&gt;0,VLOOKUP(G14,'3-Productie normen'!A:M,VLOOKUP(K14,'3-Productie normen'!$B$37:$C$44,2,FALSE),FALSE)))</f>
        <v>0</v>
      </c>
      <c r="P14" s="332">
        <f t="shared" si="1"/>
        <v>0</v>
      </c>
      <c r="Q14" s="333" t="str">
        <f>VLOOKUP(G14,'3-Productie normen'!A:K,11,FALSE)</f>
        <v>V</v>
      </c>
      <c r="R14" s="333"/>
      <c r="T14" s="334">
        <f t="shared" si="2"/>
        <v>1208.7</v>
      </c>
    </row>
    <row r="15" spans="1:20" ht="14.1" customHeight="1">
      <c r="A15" s="76">
        <v>15</v>
      </c>
      <c r="B15" s="461" t="s">
        <v>45</v>
      </c>
      <c r="C15" s="300" t="s">
        <v>103</v>
      </c>
      <c r="D15" s="329" t="s">
        <v>104</v>
      </c>
      <c r="E15" s="330" t="s">
        <v>116</v>
      </c>
      <c r="F15" s="300" t="s">
        <v>117</v>
      </c>
      <c r="G15" s="300" t="s">
        <v>69</v>
      </c>
      <c r="H15" s="72" t="s">
        <v>107</v>
      </c>
      <c r="I15" s="468">
        <v>12.6</v>
      </c>
      <c r="J15" s="331">
        <f t="shared" si="0"/>
        <v>12</v>
      </c>
      <c r="K15" s="253">
        <v>12</v>
      </c>
      <c r="L15" s="253"/>
      <c r="M15" s="252" t="e">
        <f>IF(K15="nio",0,IF(K15&gt;0,K15*I15/O15,0))*VLOOKUP(B15,'2-Kosten per locatie'!$A$14:$C$19,3,FALSE)</f>
        <v>#DIV/0!</v>
      </c>
      <c r="N15" s="252">
        <f>IF(L15&gt;0,L15*I15/P15,0)*VLOOKUP(B15,'2-Kosten per locatie'!$A$14:$C$19,3,FALSE)</f>
        <v>0</v>
      </c>
      <c r="O15" s="332">
        <f>IF(K15="nio",0,IF(K15&gt;0,VLOOKUP(G15,'3-Productie normen'!A:M,VLOOKUP(K15,'3-Productie normen'!$B$37:$C$44,2,FALSE),FALSE)))</f>
        <v>0</v>
      </c>
      <c r="P15" s="332">
        <f t="shared" si="1"/>
        <v>0</v>
      </c>
      <c r="Q15" s="333" t="str">
        <f>VLOOKUP(G15,'3-Productie normen'!A:K,11,FALSE)</f>
        <v>V</v>
      </c>
      <c r="R15" s="333"/>
      <c r="T15" s="334">
        <f t="shared" si="2"/>
        <v>151.19999999999999</v>
      </c>
    </row>
    <row r="16" spans="1:20" ht="14.1" customHeight="1">
      <c r="A16" s="76">
        <v>16</v>
      </c>
      <c r="B16" s="461" t="s">
        <v>45</v>
      </c>
      <c r="C16" s="300" t="s">
        <v>103</v>
      </c>
      <c r="D16" s="329" t="s">
        <v>104</v>
      </c>
      <c r="E16" s="330" t="s">
        <v>118</v>
      </c>
      <c r="F16" s="300" t="s">
        <v>117</v>
      </c>
      <c r="G16" s="300" t="s">
        <v>69</v>
      </c>
      <c r="H16" s="72" t="s">
        <v>107</v>
      </c>
      <c r="I16" s="468">
        <v>38.1</v>
      </c>
      <c r="J16" s="331">
        <f t="shared" si="0"/>
        <v>12</v>
      </c>
      <c r="K16" s="253">
        <v>12</v>
      </c>
      <c r="L16" s="253"/>
      <c r="M16" s="252" t="e">
        <f>IF(K16="nio",0,IF(K16&gt;0,K16*I16/O16,0))*VLOOKUP(B16,'2-Kosten per locatie'!$A$14:$C$19,3,FALSE)</f>
        <v>#DIV/0!</v>
      </c>
      <c r="N16" s="252">
        <f>IF(L16&gt;0,L16*I16/P16,0)*VLOOKUP(B16,'2-Kosten per locatie'!$A$14:$C$19,3,FALSE)</f>
        <v>0</v>
      </c>
      <c r="O16" s="332">
        <f>IF(K16="nio",0,IF(K16&gt;0,VLOOKUP(G16,'3-Productie normen'!A:M,VLOOKUP(K16,'3-Productie normen'!$B$37:$C$44,2,FALSE),FALSE)))</f>
        <v>0</v>
      </c>
      <c r="P16" s="332">
        <f t="shared" si="1"/>
        <v>0</v>
      </c>
      <c r="Q16" s="333" t="str">
        <f>VLOOKUP(G16,'3-Productie normen'!A:K,11,FALSE)</f>
        <v>V</v>
      </c>
      <c r="R16" s="333"/>
      <c r="T16" s="334">
        <f t="shared" si="2"/>
        <v>457.20000000000005</v>
      </c>
    </row>
    <row r="17" spans="1:20" ht="14.1" customHeight="1">
      <c r="A17" s="76">
        <v>17</v>
      </c>
      <c r="B17" s="461" t="s">
        <v>45</v>
      </c>
      <c r="C17" s="300" t="s">
        <v>103</v>
      </c>
      <c r="D17" s="329" t="s">
        <v>104</v>
      </c>
      <c r="E17" s="330" t="s">
        <v>119</v>
      </c>
      <c r="F17" s="300" t="s">
        <v>117</v>
      </c>
      <c r="G17" s="300" t="s">
        <v>69</v>
      </c>
      <c r="H17" s="72" t="s">
        <v>107</v>
      </c>
      <c r="I17" s="468">
        <v>23.5</v>
      </c>
      <c r="J17" s="331">
        <f t="shared" si="0"/>
        <v>12</v>
      </c>
      <c r="K17" s="253">
        <v>12</v>
      </c>
      <c r="L17" s="253"/>
      <c r="M17" s="252" t="e">
        <f>IF(K17="nio",0,IF(K17&gt;0,K17*I17/O17,0))*VLOOKUP(B17,'2-Kosten per locatie'!$A$14:$C$19,3,FALSE)</f>
        <v>#DIV/0!</v>
      </c>
      <c r="N17" s="252">
        <f>IF(L17&gt;0,L17*I17/P17,0)*VLOOKUP(B17,'2-Kosten per locatie'!$A$14:$C$19,3,FALSE)</f>
        <v>0</v>
      </c>
      <c r="O17" s="332">
        <f>IF(K17="nio",0,IF(K17&gt;0,VLOOKUP(G17,'3-Productie normen'!A:M,VLOOKUP(K17,'3-Productie normen'!$B$37:$C$44,2,FALSE),FALSE)))</f>
        <v>0</v>
      </c>
      <c r="P17" s="332">
        <f t="shared" si="1"/>
        <v>0</v>
      </c>
      <c r="Q17" s="333" t="str">
        <f>VLOOKUP(G17,'3-Productie normen'!A:K,11,FALSE)</f>
        <v>V</v>
      </c>
      <c r="R17" s="333"/>
      <c r="T17" s="334">
        <f t="shared" si="2"/>
        <v>282</v>
      </c>
    </row>
    <row r="18" spans="1:20" ht="14.1" customHeight="1">
      <c r="A18" s="76">
        <v>18</v>
      </c>
      <c r="B18" s="461" t="s">
        <v>45</v>
      </c>
      <c r="C18" s="300" t="s">
        <v>103</v>
      </c>
      <c r="D18" s="329" t="s">
        <v>104</v>
      </c>
      <c r="E18" s="330" t="s">
        <v>120</v>
      </c>
      <c r="F18" s="72" t="s">
        <v>117</v>
      </c>
      <c r="G18" s="72" t="s">
        <v>69</v>
      </c>
      <c r="H18" s="72" t="s">
        <v>107</v>
      </c>
      <c r="I18" s="468">
        <v>38.5</v>
      </c>
      <c r="J18" s="331">
        <f t="shared" si="0"/>
        <v>12</v>
      </c>
      <c r="K18" s="253">
        <v>12</v>
      </c>
      <c r="L18" s="253"/>
      <c r="M18" s="252" t="e">
        <f>IF(K18="nio",0,IF(K18&gt;0,K18*I18/O18,0))*VLOOKUP(B18,'2-Kosten per locatie'!$A$14:$C$19,3,FALSE)</f>
        <v>#DIV/0!</v>
      </c>
      <c r="N18" s="252">
        <f>IF(L18&gt;0,L18*I18/P18,0)*VLOOKUP(B18,'2-Kosten per locatie'!$A$14:$C$19,3,FALSE)</f>
        <v>0</v>
      </c>
      <c r="O18" s="332">
        <f>IF(K18="nio",0,IF(K18&gt;0,VLOOKUP(G18,'3-Productie normen'!A:M,VLOOKUP(K18,'3-Productie normen'!$B$37:$C$44,2,FALSE),FALSE)))</f>
        <v>0</v>
      </c>
      <c r="P18" s="332">
        <f t="shared" si="1"/>
        <v>0</v>
      </c>
      <c r="Q18" s="333" t="str">
        <f>VLOOKUP(G18,'3-Productie normen'!A:K,11,FALSE)</f>
        <v>V</v>
      </c>
      <c r="R18" s="333"/>
      <c r="T18" s="334">
        <f t="shared" si="2"/>
        <v>462</v>
      </c>
    </row>
    <row r="19" spans="1:20" ht="14.1" customHeight="1">
      <c r="A19" s="76">
        <v>19</v>
      </c>
      <c r="B19" s="461" t="s">
        <v>45</v>
      </c>
      <c r="C19" s="300" t="s">
        <v>103</v>
      </c>
      <c r="D19" s="329" t="s">
        <v>104</v>
      </c>
      <c r="E19" s="247" t="s">
        <v>121</v>
      </c>
      <c r="F19" s="86" t="s">
        <v>122</v>
      </c>
      <c r="G19" s="316" t="s">
        <v>67</v>
      </c>
      <c r="H19" s="72" t="s">
        <v>107</v>
      </c>
      <c r="I19" s="468">
        <v>18.399999999999999</v>
      </c>
      <c r="J19" s="331">
        <f t="shared" si="0"/>
        <v>255</v>
      </c>
      <c r="K19" s="253">
        <v>255</v>
      </c>
      <c r="L19" s="253"/>
      <c r="M19" s="252" t="e">
        <f>IF(K19="nio",0,IF(K19&gt;0,K19*I19/O19,0))*VLOOKUP(B19,'2-Kosten per locatie'!$A$14:$C$19,3,FALSE)</f>
        <v>#DIV/0!</v>
      </c>
      <c r="N19" s="252">
        <f>IF(L19&gt;0,L19*I19/P19,0)*VLOOKUP(B19,'2-Kosten per locatie'!$A$14:$C$19,3,FALSE)</f>
        <v>0</v>
      </c>
      <c r="O19" s="332">
        <f>IF(K19="nio",0,IF(K19&gt;0,VLOOKUP(G19,'3-Productie normen'!A:M,VLOOKUP(K19,'3-Productie normen'!$B$37:$C$44,2,FALSE),FALSE)))</f>
        <v>0</v>
      </c>
      <c r="P19" s="332">
        <f t="shared" si="1"/>
        <v>0</v>
      </c>
      <c r="Q19" s="333" t="str">
        <f>VLOOKUP(G19,'3-Productie normen'!A:K,11,FALSE)</f>
        <v>S</v>
      </c>
      <c r="R19" s="333"/>
      <c r="T19" s="334">
        <f t="shared" si="2"/>
        <v>4692</v>
      </c>
    </row>
    <row r="20" spans="1:20" ht="14.1" customHeight="1">
      <c r="A20" s="76">
        <v>20</v>
      </c>
      <c r="B20" s="461" t="s">
        <v>45</v>
      </c>
      <c r="C20" s="300" t="s">
        <v>103</v>
      </c>
      <c r="D20" s="329" t="s">
        <v>104</v>
      </c>
      <c r="E20" s="330" t="s">
        <v>123</v>
      </c>
      <c r="F20" s="300" t="s">
        <v>124</v>
      </c>
      <c r="G20" s="300" t="s">
        <v>72</v>
      </c>
      <c r="H20" s="72" t="s">
        <v>107</v>
      </c>
      <c r="I20" s="468">
        <v>132.30000000000001</v>
      </c>
      <c r="J20" s="331">
        <f t="shared" si="0"/>
        <v>52</v>
      </c>
      <c r="K20" s="253">
        <v>52</v>
      </c>
      <c r="L20" s="253"/>
      <c r="M20" s="252" t="e">
        <f>IF(K20="nio",0,IF(K20&gt;0,K20*I20/O20,0))*VLOOKUP(B20,'2-Kosten per locatie'!$A$14:$C$19,3,FALSE)</f>
        <v>#DIV/0!</v>
      </c>
      <c r="N20" s="252">
        <f>IF(L20&gt;0,L20*I20/P20,0)*VLOOKUP(B20,'2-Kosten per locatie'!$A$14:$C$19,3,FALSE)</f>
        <v>0</v>
      </c>
      <c r="O20" s="332">
        <f>IF(K20="nio",0,IF(K20&gt;0,VLOOKUP(G20,'3-Productie normen'!A:M,VLOOKUP(K20,'3-Productie normen'!$B$37:$C$44,2,FALSE),FALSE)))</f>
        <v>0</v>
      </c>
      <c r="P20" s="332">
        <f t="shared" si="1"/>
        <v>0</v>
      </c>
      <c r="Q20" s="333" t="str">
        <f>VLOOKUP(G20,'3-Productie normen'!A:K,11,FALSE)</f>
        <v>V</v>
      </c>
      <c r="R20" s="333"/>
      <c r="T20" s="334">
        <f t="shared" si="2"/>
        <v>6879.6</v>
      </c>
    </row>
    <row r="21" spans="1:20" ht="14.1" customHeight="1">
      <c r="A21" s="76">
        <v>21</v>
      </c>
      <c r="B21" s="461" t="s">
        <v>45</v>
      </c>
      <c r="C21" s="300" t="s">
        <v>103</v>
      </c>
      <c r="D21" s="329" t="s">
        <v>104</v>
      </c>
      <c r="E21" s="330" t="s">
        <v>125</v>
      </c>
      <c r="F21" s="300" t="s">
        <v>124</v>
      </c>
      <c r="G21" s="300" t="s">
        <v>72</v>
      </c>
      <c r="H21" s="72" t="s">
        <v>107</v>
      </c>
      <c r="I21" s="468">
        <v>150.9</v>
      </c>
      <c r="J21" s="331">
        <f t="shared" si="0"/>
        <v>52</v>
      </c>
      <c r="K21" s="253">
        <v>52</v>
      </c>
      <c r="L21" s="253"/>
      <c r="M21" s="252" t="e">
        <f>IF(K21="nio",0,IF(K21&gt;0,K21*I21/O21,0))*VLOOKUP(B21,'2-Kosten per locatie'!$A$14:$C$19,3,FALSE)</f>
        <v>#DIV/0!</v>
      </c>
      <c r="N21" s="252">
        <f>IF(L21&gt;0,L21*I21/P21,0)*VLOOKUP(B21,'2-Kosten per locatie'!$A$14:$C$19,3,FALSE)</f>
        <v>0</v>
      </c>
      <c r="O21" s="332">
        <f>IF(K21="nio",0,IF(K21&gt;0,VLOOKUP(G21,'3-Productie normen'!A:M,VLOOKUP(K21,'3-Productie normen'!$B$37:$C$44,2,FALSE),FALSE)))</f>
        <v>0</v>
      </c>
      <c r="P21" s="332">
        <f t="shared" si="1"/>
        <v>0</v>
      </c>
      <c r="Q21" s="333" t="str">
        <f>VLOOKUP(G21,'3-Productie normen'!A:K,11,FALSE)</f>
        <v>V</v>
      </c>
      <c r="R21" s="333"/>
      <c r="T21" s="334">
        <f t="shared" si="2"/>
        <v>7846.8</v>
      </c>
    </row>
    <row r="22" spans="1:20" ht="14.1" customHeight="1">
      <c r="A22" s="76">
        <v>22</v>
      </c>
      <c r="B22" s="461" t="s">
        <v>45</v>
      </c>
      <c r="C22" s="300" t="s">
        <v>103</v>
      </c>
      <c r="D22" s="329" t="s">
        <v>104</v>
      </c>
      <c r="E22" s="330" t="s">
        <v>126</v>
      </c>
      <c r="F22" s="300" t="s">
        <v>117</v>
      </c>
      <c r="G22" s="300" t="s">
        <v>69</v>
      </c>
      <c r="H22" s="72" t="s">
        <v>107</v>
      </c>
      <c r="I22" s="468">
        <v>20</v>
      </c>
      <c r="J22" s="331">
        <f t="shared" si="0"/>
        <v>12</v>
      </c>
      <c r="K22" s="253">
        <v>12</v>
      </c>
      <c r="L22" s="253"/>
      <c r="M22" s="252" t="e">
        <f>IF(K22="nio",0,IF(K22&gt;0,K22*I22/O22,0))*VLOOKUP(B22,'2-Kosten per locatie'!$A$14:$C$19,3,FALSE)</f>
        <v>#DIV/0!</v>
      </c>
      <c r="N22" s="252">
        <f>IF(L22&gt;0,L22*I22/P22,0)*VLOOKUP(B22,'2-Kosten per locatie'!$A$14:$C$19,3,FALSE)</f>
        <v>0</v>
      </c>
      <c r="O22" s="332">
        <f>IF(K22="nio",0,IF(K22&gt;0,VLOOKUP(G22,'3-Productie normen'!A:M,VLOOKUP(K22,'3-Productie normen'!$B$37:$C$44,2,FALSE),FALSE)))</f>
        <v>0</v>
      </c>
      <c r="P22" s="332">
        <f t="shared" si="1"/>
        <v>0</v>
      </c>
      <c r="Q22" s="333" t="str">
        <f>VLOOKUP(G22,'3-Productie normen'!A:K,11,FALSE)</f>
        <v>V</v>
      </c>
      <c r="R22" s="333"/>
      <c r="T22" s="334">
        <f t="shared" si="2"/>
        <v>240</v>
      </c>
    </row>
    <row r="23" spans="1:20" ht="14.1" customHeight="1">
      <c r="A23" s="76">
        <v>23</v>
      </c>
      <c r="B23" s="461" t="s">
        <v>45</v>
      </c>
      <c r="C23" s="300" t="s">
        <v>103</v>
      </c>
      <c r="D23" s="329" t="s">
        <v>104</v>
      </c>
      <c r="E23" s="330" t="s">
        <v>127</v>
      </c>
      <c r="F23" s="72" t="s">
        <v>128</v>
      </c>
      <c r="G23" s="72" t="s">
        <v>69</v>
      </c>
      <c r="H23" s="72" t="s">
        <v>111</v>
      </c>
      <c r="I23" s="468">
        <v>7.6</v>
      </c>
      <c r="J23" s="331">
        <f t="shared" si="0"/>
        <v>0</v>
      </c>
      <c r="K23" s="253" t="s">
        <v>129</v>
      </c>
      <c r="L23" s="253"/>
      <c r="M23" s="252">
        <f>IF(K23="nio",0,IF(K23&gt;0,K23*I23/O23,0))*VLOOKUP(B23,'2-Kosten per locatie'!$A$14:$C$19,3,FALSE)</f>
        <v>0</v>
      </c>
      <c r="N23" s="252">
        <f>IF(L23&gt;0,L23*I23/P23,0)*VLOOKUP(B23,'2-Kosten per locatie'!$A$14:$C$19,3,FALSE)</f>
        <v>0</v>
      </c>
      <c r="O23" s="332">
        <f>IF(K23="nio",0,IF(K23&gt;0,VLOOKUP(G23,'3-Productie normen'!A:M,VLOOKUP(K23,'3-Productie normen'!$B$37:$C$44,2,FALSE),FALSE)))</f>
        <v>0</v>
      </c>
      <c r="P23" s="332">
        <f t="shared" si="1"/>
        <v>0</v>
      </c>
      <c r="Q23" s="333" t="str">
        <f>VLOOKUP(G23,'3-Productie normen'!A:K,11,FALSE)</f>
        <v>V</v>
      </c>
      <c r="R23" s="333"/>
      <c r="T23" s="334">
        <f t="shared" si="2"/>
        <v>0</v>
      </c>
    </row>
    <row r="24" spans="1:20" ht="14.1" customHeight="1">
      <c r="A24" s="76">
        <v>24</v>
      </c>
      <c r="B24" s="461" t="s">
        <v>45</v>
      </c>
      <c r="C24" s="300" t="s">
        <v>103</v>
      </c>
      <c r="D24" s="329" t="s">
        <v>130</v>
      </c>
      <c r="E24" s="247" t="s">
        <v>131</v>
      </c>
      <c r="F24" s="86" t="s">
        <v>132</v>
      </c>
      <c r="G24" s="316" t="s">
        <v>74</v>
      </c>
      <c r="H24" s="72" t="s">
        <v>107</v>
      </c>
      <c r="I24" s="468">
        <v>9.7799999999999994</v>
      </c>
      <c r="J24" s="331">
        <f t="shared" si="0"/>
        <v>255</v>
      </c>
      <c r="K24" s="253">
        <v>255</v>
      </c>
      <c r="L24" s="253"/>
      <c r="M24" s="252" t="e">
        <f>IF(K24="nio",0,IF(K24&gt;0,K24*I24/O24,0))*VLOOKUP(B24,'2-Kosten per locatie'!$A$14:$C$19,3,FALSE)</f>
        <v>#DIV/0!</v>
      </c>
      <c r="N24" s="252">
        <f>IF(L24&gt;0,L24*I24/P24,0)*VLOOKUP(B24,'2-Kosten per locatie'!$A$14:$C$19,3,FALSE)</f>
        <v>0</v>
      </c>
      <c r="O24" s="332">
        <f>IF(K24="nio",0,IF(K24&gt;0,VLOOKUP(G24,'3-Productie normen'!A:M,VLOOKUP(K24,'3-Productie normen'!$B$37:$C$44,2,FALSE),FALSE)))</f>
        <v>0</v>
      </c>
      <c r="P24" s="332">
        <f t="shared" si="1"/>
        <v>0</v>
      </c>
      <c r="Q24" s="333" t="str">
        <f>VLOOKUP(G24,'3-Productie normen'!A:K,11,FALSE)</f>
        <v>V</v>
      </c>
      <c r="R24" s="333"/>
      <c r="T24" s="334">
        <f t="shared" si="2"/>
        <v>2493.8999999999996</v>
      </c>
    </row>
    <row r="25" spans="1:20" ht="14.1" customHeight="1">
      <c r="A25" s="76">
        <v>25</v>
      </c>
      <c r="B25" s="461" t="s">
        <v>45</v>
      </c>
      <c r="C25" s="300" t="s">
        <v>103</v>
      </c>
      <c r="D25" s="329" t="s">
        <v>130</v>
      </c>
      <c r="E25" s="330" t="s">
        <v>133</v>
      </c>
      <c r="F25" s="300" t="s">
        <v>106</v>
      </c>
      <c r="G25" s="300" t="s">
        <v>65</v>
      </c>
      <c r="H25" s="72" t="s">
        <v>134</v>
      </c>
      <c r="I25" s="468">
        <v>22.24</v>
      </c>
      <c r="J25" s="331">
        <f t="shared" si="0"/>
        <v>255</v>
      </c>
      <c r="K25" s="253">
        <v>255</v>
      </c>
      <c r="L25" s="253"/>
      <c r="M25" s="252" t="e">
        <f>IF(K25="nio",0,IF(K25&gt;0,K25*I25/O25,0))*VLOOKUP(B25,'2-Kosten per locatie'!$A$14:$C$19,3,FALSE)</f>
        <v>#DIV/0!</v>
      </c>
      <c r="N25" s="252">
        <f>IF(L25&gt;0,L25*I25/P25,0)*VLOOKUP(B25,'2-Kosten per locatie'!$A$14:$C$19,3,FALSE)</f>
        <v>0</v>
      </c>
      <c r="O25" s="332">
        <f>IF(K25="nio",0,IF(K25&gt;0,VLOOKUP(G25,'3-Productie normen'!A:M,VLOOKUP(K25,'3-Productie normen'!$B$37:$C$44,2,FALSE),FALSE)))</f>
        <v>0</v>
      </c>
      <c r="P25" s="332">
        <f t="shared" si="1"/>
        <v>0</v>
      </c>
      <c r="Q25" s="333" t="str">
        <f>VLOOKUP(G25,'3-Productie normen'!A:K,11,FALSE)</f>
        <v>V</v>
      </c>
      <c r="R25" s="333"/>
      <c r="T25" s="334">
        <f t="shared" si="2"/>
        <v>5671.2</v>
      </c>
    </row>
    <row r="26" spans="1:20" ht="14.1" customHeight="1">
      <c r="A26" s="76">
        <v>26</v>
      </c>
      <c r="B26" s="461" t="s">
        <v>45</v>
      </c>
      <c r="C26" s="300" t="s">
        <v>103</v>
      </c>
      <c r="D26" s="329" t="s">
        <v>130</v>
      </c>
      <c r="E26" s="330" t="s">
        <v>135</v>
      </c>
      <c r="F26" s="300" t="s">
        <v>136</v>
      </c>
      <c r="G26" s="300" t="s">
        <v>74</v>
      </c>
      <c r="H26" s="72" t="s">
        <v>107</v>
      </c>
      <c r="I26" s="468">
        <v>11.11</v>
      </c>
      <c r="J26" s="331">
        <f t="shared" si="0"/>
        <v>255</v>
      </c>
      <c r="K26" s="253">
        <v>255</v>
      </c>
      <c r="L26" s="253"/>
      <c r="M26" s="252" t="e">
        <f>IF(K26="nio",0,IF(K26&gt;0,K26*I26/O26,0))*VLOOKUP(B26,'2-Kosten per locatie'!$A$14:$C$19,3,FALSE)</f>
        <v>#DIV/0!</v>
      </c>
      <c r="N26" s="252">
        <f>IF(L26&gt;0,L26*I26/P26,0)*VLOOKUP(B26,'2-Kosten per locatie'!$A$14:$C$19,3,FALSE)</f>
        <v>0</v>
      </c>
      <c r="O26" s="332">
        <f>IF(K26="nio",0,IF(K26&gt;0,VLOOKUP(G26,'3-Productie normen'!A:M,VLOOKUP(K26,'3-Productie normen'!$B$37:$C$44,2,FALSE),FALSE)))</f>
        <v>0</v>
      </c>
      <c r="P26" s="332">
        <f t="shared" si="1"/>
        <v>0</v>
      </c>
      <c r="Q26" s="333" t="str">
        <f>VLOOKUP(G26,'3-Productie normen'!A:K,11,FALSE)</f>
        <v>V</v>
      </c>
      <c r="R26" s="333"/>
      <c r="T26" s="334">
        <f t="shared" si="2"/>
        <v>2833.0499999999997</v>
      </c>
    </row>
    <row r="27" spans="1:20" ht="14.1" customHeight="1">
      <c r="A27" s="76">
        <v>27</v>
      </c>
      <c r="B27" s="461" t="s">
        <v>45</v>
      </c>
      <c r="C27" s="300" t="s">
        <v>103</v>
      </c>
      <c r="D27" s="329" t="s">
        <v>130</v>
      </c>
      <c r="E27" s="330" t="s">
        <v>137</v>
      </c>
      <c r="F27" s="300" t="s">
        <v>138</v>
      </c>
      <c r="G27" s="300" t="s">
        <v>74</v>
      </c>
      <c r="H27" s="72" t="s">
        <v>107</v>
      </c>
      <c r="I27" s="468">
        <v>5.34</v>
      </c>
      <c r="J27" s="331">
        <f t="shared" si="0"/>
        <v>255</v>
      </c>
      <c r="K27" s="253">
        <v>255</v>
      </c>
      <c r="L27" s="253"/>
      <c r="M27" s="252" t="e">
        <f>IF(K27="nio",0,IF(K27&gt;0,K27*I27/O27,0))*VLOOKUP(B27,'2-Kosten per locatie'!$A$14:$C$19,3,FALSE)</f>
        <v>#DIV/0!</v>
      </c>
      <c r="N27" s="252">
        <f>IF(L27&gt;0,L27*I27/P27,0)*VLOOKUP(B27,'2-Kosten per locatie'!$A$14:$C$19,3,FALSE)</f>
        <v>0</v>
      </c>
      <c r="O27" s="332">
        <f>IF(K27="nio",0,IF(K27&gt;0,VLOOKUP(G27,'3-Productie normen'!A:M,VLOOKUP(K27,'3-Productie normen'!$B$37:$C$44,2,FALSE),FALSE)))</f>
        <v>0</v>
      </c>
      <c r="P27" s="332">
        <f t="shared" si="1"/>
        <v>0</v>
      </c>
      <c r="Q27" s="333" t="str">
        <f>VLOOKUP(G27,'3-Productie normen'!A:K,11,FALSE)</f>
        <v>V</v>
      </c>
      <c r="R27" s="333"/>
      <c r="T27" s="334">
        <f t="shared" si="2"/>
        <v>1361.7</v>
      </c>
    </row>
    <row r="28" spans="1:20" ht="14.1" customHeight="1">
      <c r="A28" s="76">
        <v>28</v>
      </c>
      <c r="B28" s="461" t="s">
        <v>45</v>
      </c>
      <c r="C28" s="300" t="s">
        <v>103</v>
      </c>
      <c r="D28" s="329" t="s">
        <v>130</v>
      </c>
      <c r="E28" s="330" t="s">
        <v>139</v>
      </c>
      <c r="F28" s="72" t="s">
        <v>113</v>
      </c>
      <c r="G28" s="72" t="s">
        <v>68</v>
      </c>
      <c r="H28" s="72" t="s">
        <v>107</v>
      </c>
      <c r="I28" s="468"/>
      <c r="J28" s="331">
        <f t="shared" si="0"/>
        <v>0</v>
      </c>
      <c r="K28" s="253" t="s">
        <v>129</v>
      </c>
      <c r="L28" s="253"/>
      <c r="M28" s="252">
        <f>IF(K28="nio",0,IF(K28&gt;0,K28*I28/O28,0))*VLOOKUP(B28,'2-Kosten per locatie'!$A$14:$C$19,3,FALSE)</f>
        <v>0</v>
      </c>
      <c r="N28" s="252">
        <f>IF(L28&gt;0,L28*I28/P28,0)*VLOOKUP(B28,'2-Kosten per locatie'!$A$14:$C$19,3,FALSE)</f>
        <v>0</v>
      </c>
      <c r="O28" s="332">
        <f>IF(K28="nio",0,IF(K28&gt;0,VLOOKUP(G28,'3-Productie normen'!A:M,VLOOKUP(K28,'3-Productie normen'!$B$37:$C$44,2,FALSE),FALSE)))</f>
        <v>0</v>
      </c>
      <c r="P28" s="332">
        <f t="shared" si="1"/>
        <v>0</v>
      </c>
      <c r="Q28" s="333" t="str">
        <f>VLOOKUP(G28,'3-Productie normen'!A:K,11,FALSE)</f>
        <v>V</v>
      </c>
      <c r="R28" s="333"/>
      <c r="T28" s="334">
        <f t="shared" si="2"/>
        <v>0</v>
      </c>
    </row>
    <row r="29" spans="1:20" ht="14.1" customHeight="1">
      <c r="A29" s="76">
        <v>29</v>
      </c>
      <c r="B29" s="461" t="s">
        <v>45</v>
      </c>
      <c r="C29" s="300" t="s">
        <v>103</v>
      </c>
      <c r="D29" s="329" t="s">
        <v>130</v>
      </c>
      <c r="E29" s="247" t="s">
        <v>140</v>
      </c>
      <c r="F29" s="86" t="s">
        <v>115</v>
      </c>
      <c r="G29" s="86" t="s">
        <v>68</v>
      </c>
      <c r="H29" s="72" t="s">
        <v>107</v>
      </c>
      <c r="I29" s="468"/>
      <c r="J29" s="331">
        <f t="shared" si="0"/>
        <v>0</v>
      </c>
      <c r="K29" s="253" t="s">
        <v>129</v>
      </c>
      <c r="L29" s="253"/>
      <c r="M29" s="252">
        <f>IF(K29="nio",0,IF(K29&gt;0,K29*I29/O29,0))*VLOOKUP(B29,'2-Kosten per locatie'!$A$14:$C$19,3,FALSE)</f>
        <v>0</v>
      </c>
      <c r="N29" s="252">
        <f>IF(L29&gt;0,L29*I29/P29,0)*VLOOKUP(B29,'2-Kosten per locatie'!$A$14:$C$19,3,FALSE)</f>
        <v>0</v>
      </c>
      <c r="O29" s="332">
        <f>IF(K29="nio",0,IF(K29&gt;0,VLOOKUP(G29,'3-Productie normen'!A:M,VLOOKUP(K29,'3-Productie normen'!$B$37:$C$44,2,FALSE),FALSE)))</f>
        <v>0</v>
      </c>
      <c r="P29" s="332">
        <f t="shared" si="1"/>
        <v>0</v>
      </c>
      <c r="Q29" s="333" t="str">
        <f>VLOOKUP(G29,'3-Productie normen'!A:K,11,FALSE)</f>
        <v>V</v>
      </c>
      <c r="R29" s="333"/>
      <c r="T29" s="334">
        <f t="shared" si="2"/>
        <v>0</v>
      </c>
    </row>
    <row r="30" spans="1:20" ht="14.1" customHeight="1">
      <c r="A30" s="76">
        <v>30</v>
      </c>
      <c r="B30" s="461" t="s">
        <v>45</v>
      </c>
      <c r="C30" s="300" t="s">
        <v>103</v>
      </c>
      <c r="D30" s="329" t="s">
        <v>130</v>
      </c>
      <c r="E30" s="330" t="s">
        <v>141</v>
      </c>
      <c r="F30" s="72" t="s">
        <v>142</v>
      </c>
      <c r="G30" s="72" t="s">
        <v>73</v>
      </c>
      <c r="H30" s="335" t="s">
        <v>107</v>
      </c>
      <c r="I30" s="468">
        <v>1.1000000000000001</v>
      </c>
      <c r="J30" s="331">
        <f t="shared" si="0"/>
        <v>0</v>
      </c>
      <c r="K30" s="253" t="s">
        <v>129</v>
      </c>
      <c r="L30" s="253"/>
      <c r="M30" s="252">
        <f>IF(K30="nio",0,IF(K30&gt;0,K30*I30/O30,0))*VLOOKUP(B30,'2-Kosten per locatie'!$A$14:$C$19,3,FALSE)</f>
        <v>0</v>
      </c>
      <c r="N30" s="252">
        <f>IF(L30&gt;0,L30*I30/P30,0)*VLOOKUP(B30,'2-Kosten per locatie'!$A$14:$C$19,3,FALSE)</f>
        <v>0</v>
      </c>
      <c r="O30" s="332">
        <f>IF(K30="nio",0,IF(K30&gt;0,VLOOKUP(G30,'3-Productie normen'!A:M,VLOOKUP(K30,'3-Productie normen'!$B$37:$C$44,2,FALSE),FALSE)))</f>
        <v>0</v>
      </c>
      <c r="P30" s="332">
        <f t="shared" si="1"/>
        <v>0</v>
      </c>
      <c r="Q30" s="333" t="str">
        <f>VLOOKUP(G30,'3-Productie normen'!A:K,11,FALSE)</f>
        <v>V</v>
      </c>
      <c r="R30" s="333"/>
      <c r="T30" s="334">
        <f t="shared" si="2"/>
        <v>0</v>
      </c>
    </row>
    <row r="31" spans="1:20" ht="14.1" customHeight="1">
      <c r="A31" s="76">
        <v>31</v>
      </c>
      <c r="B31" s="461" t="s">
        <v>45</v>
      </c>
      <c r="C31" s="300" t="s">
        <v>103</v>
      </c>
      <c r="D31" s="329" t="s">
        <v>130</v>
      </c>
      <c r="E31" s="247" t="s">
        <v>143</v>
      </c>
      <c r="F31" s="86" t="s">
        <v>144</v>
      </c>
      <c r="G31" s="86" t="s">
        <v>74</v>
      </c>
      <c r="H31" s="72" t="s">
        <v>107</v>
      </c>
      <c r="I31" s="468">
        <v>10.97</v>
      </c>
      <c r="J31" s="331">
        <f t="shared" si="0"/>
        <v>255</v>
      </c>
      <c r="K31" s="253">
        <v>255</v>
      </c>
      <c r="L31" s="253"/>
      <c r="M31" s="252" t="e">
        <f>IF(K31="nio",0,IF(K31&gt;0,K31*I31/O31,0))*VLOOKUP(B31,'2-Kosten per locatie'!$A$14:$C$19,3,FALSE)</f>
        <v>#DIV/0!</v>
      </c>
      <c r="N31" s="252">
        <f>IF(L31&gt;0,L31*I31/P31,0)*VLOOKUP(B31,'2-Kosten per locatie'!$A$14:$C$19,3,FALSE)</f>
        <v>0</v>
      </c>
      <c r="O31" s="332">
        <f>IF(K31="nio",0,IF(K31&gt;0,VLOOKUP(G31,'3-Productie normen'!A:M,VLOOKUP(K31,'3-Productie normen'!$B$37:$C$44,2,FALSE),FALSE)))</f>
        <v>0</v>
      </c>
      <c r="P31" s="332">
        <f t="shared" si="1"/>
        <v>0</v>
      </c>
      <c r="Q31" s="333" t="str">
        <f>VLOOKUP(G31,'3-Productie normen'!A:K,11,FALSE)</f>
        <v>V</v>
      </c>
      <c r="R31" s="333"/>
      <c r="T31" s="334">
        <f t="shared" si="2"/>
        <v>2797.3500000000004</v>
      </c>
    </row>
    <row r="32" spans="1:20" ht="14.1" customHeight="1">
      <c r="A32" s="76">
        <v>32</v>
      </c>
      <c r="B32" s="461" t="s">
        <v>45</v>
      </c>
      <c r="C32" s="300" t="s">
        <v>103</v>
      </c>
      <c r="D32" s="329" t="s">
        <v>130</v>
      </c>
      <c r="E32" s="330" t="s">
        <v>145</v>
      </c>
      <c r="F32" s="72" t="s">
        <v>146</v>
      </c>
      <c r="G32" s="72" t="s">
        <v>65</v>
      </c>
      <c r="H32" s="72" t="s">
        <v>134</v>
      </c>
      <c r="I32" s="468">
        <v>2.65</v>
      </c>
      <c r="J32" s="331">
        <f t="shared" si="0"/>
        <v>255</v>
      </c>
      <c r="K32" s="253">
        <v>255</v>
      </c>
      <c r="L32" s="253"/>
      <c r="M32" s="252" t="e">
        <f>IF(K32="nio",0,IF(K32&gt;0,K32*I32/O32,0))*VLOOKUP(B32,'2-Kosten per locatie'!$A$14:$C$19,3,FALSE)</f>
        <v>#DIV/0!</v>
      </c>
      <c r="N32" s="252">
        <f>IF(L32&gt;0,L32*I32/P32,0)*VLOOKUP(B32,'2-Kosten per locatie'!$A$14:$C$19,3,FALSE)</f>
        <v>0</v>
      </c>
      <c r="O32" s="332">
        <f>IF(K32="nio",0,IF(K32&gt;0,VLOOKUP(G32,'3-Productie normen'!A:M,VLOOKUP(K32,'3-Productie normen'!$B$37:$C$44,2,FALSE),FALSE)))</f>
        <v>0</v>
      </c>
      <c r="P32" s="332">
        <f t="shared" si="1"/>
        <v>0</v>
      </c>
      <c r="Q32" s="333" t="str">
        <f>VLOOKUP(G32,'3-Productie normen'!A:K,11,FALSE)</f>
        <v>V</v>
      </c>
      <c r="R32" s="333"/>
      <c r="T32" s="334">
        <f t="shared" si="2"/>
        <v>675.75</v>
      </c>
    </row>
    <row r="33" spans="1:20" ht="14.1" customHeight="1">
      <c r="A33" s="76">
        <v>33</v>
      </c>
      <c r="B33" s="461" t="s">
        <v>45</v>
      </c>
      <c r="C33" s="300" t="s">
        <v>103</v>
      </c>
      <c r="D33" s="329" t="s">
        <v>130</v>
      </c>
      <c r="E33" s="330" t="s">
        <v>147</v>
      </c>
      <c r="F33" s="72" t="s">
        <v>128</v>
      </c>
      <c r="G33" s="72" t="s">
        <v>69</v>
      </c>
      <c r="H33" s="72" t="s">
        <v>111</v>
      </c>
      <c r="I33" s="468">
        <v>2.0099999999999998</v>
      </c>
      <c r="J33" s="331">
        <f t="shared" si="0"/>
        <v>0</v>
      </c>
      <c r="K33" s="253" t="s">
        <v>129</v>
      </c>
      <c r="L33" s="253"/>
      <c r="M33" s="252">
        <f>IF(K33="nio",0,IF(K33&gt;0,K33*I33/O33,0))*VLOOKUP(B33,'2-Kosten per locatie'!$A$14:$C$19,3,FALSE)</f>
        <v>0</v>
      </c>
      <c r="N33" s="252">
        <f>IF(L33&gt;0,L33*I33/P33,0)*VLOOKUP(B33,'2-Kosten per locatie'!$A$14:$C$19,3,FALSE)</f>
        <v>0</v>
      </c>
      <c r="O33" s="332">
        <f>IF(K33="nio",0,IF(K33&gt;0,VLOOKUP(G33,'3-Productie normen'!A:M,VLOOKUP(K33,'3-Productie normen'!$B$37:$C$44,2,FALSE),FALSE)))</f>
        <v>0</v>
      </c>
      <c r="P33" s="332">
        <f t="shared" si="1"/>
        <v>0</v>
      </c>
      <c r="Q33" s="333" t="str">
        <f>VLOOKUP(G33,'3-Productie normen'!A:K,11,FALSE)</f>
        <v>V</v>
      </c>
      <c r="R33" s="333"/>
      <c r="T33" s="334">
        <f t="shared" si="2"/>
        <v>0</v>
      </c>
    </row>
    <row r="34" spans="1:20" ht="14.1" customHeight="1">
      <c r="A34" s="76">
        <v>34</v>
      </c>
      <c r="B34" s="461" t="s">
        <v>45</v>
      </c>
      <c r="C34" s="300" t="s">
        <v>103</v>
      </c>
      <c r="D34" s="329" t="s">
        <v>130</v>
      </c>
      <c r="E34" s="330" t="s">
        <v>148</v>
      </c>
      <c r="F34" s="72" t="s">
        <v>149</v>
      </c>
      <c r="G34" s="72" t="s">
        <v>73</v>
      </c>
      <c r="H34" s="72" t="s">
        <v>107</v>
      </c>
      <c r="I34" s="468">
        <v>3.9</v>
      </c>
      <c r="J34" s="331">
        <f t="shared" si="0"/>
        <v>0</v>
      </c>
      <c r="K34" s="253" t="s">
        <v>129</v>
      </c>
      <c r="L34" s="253"/>
      <c r="M34" s="252">
        <f>IF(K34="nio",0,IF(K34&gt;0,K34*I34/O34,0))*VLOOKUP(B34,'2-Kosten per locatie'!$A$14:$C$19,3,FALSE)</f>
        <v>0</v>
      </c>
      <c r="N34" s="252">
        <f>IF(L34&gt;0,L34*I34/P34,0)*VLOOKUP(B34,'2-Kosten per locatie'!$A$14:$C$19,3,FALSE)</f>
        <v>0</v>
      </c>
      <c r="O34" s="332">
        <f>IF(K34="nio",0,IF(K34&gt;0,VLOOKUP(G34,'3-Productie normen'!A:M,VLOOKUP(K34,'3-Productie normen'!$B$37:$C$44,2,FALSE),FALSE)))</f>
        <v>0</v>
      </c>
      <c r="P34" s="332">
        <f t="shared" si="1"/>
        <v>0</v>
      </c>
      <c r="Q34" s="333" t="str">
        <f>VLOOKUP(G34,'3-Productie normen'!A:K,11,FALSE)</f>
        <v>V</v>
      </c>
      <c r="R34" s="333"/>
      <c r="T34" s="334">
        <f t="shared" si="2"/>
        <v>0</v>
      </c>
    </row>
    <row r="35" spans="1:20" ht="14.1" customHeight="1">
      <c r="A35" s="76">
        <v>35</v>
      </c>
      <c r="B35" s="461" t="s">
        <v>45</v>
      </c>
      <c r="C35" s="300" t="s">
        <v>103</v>
      </c>
      <c r="D35" s="329" t="s">
        <v>130</v>
      </c>
      <c r="E35" s="330" t="s">
        <v>150</v>
      </c>
      <c r="F35" s="72" t="s">
        <v>151</v>
      </c>
      <c r="G35" s="72" t="s">
        <v>74</v>
      </c>
      <c r="H35" s="72" t="s">
        <v>107</v>
      </c>
      <c r="I35" s="468">
        <v>17.3</v>
      </c>
      <c r="J35" s="331">
        <f t="shared" si="0"/>
        <v>255</v>
      </c>
      <c r="K35" s="253">
        <v>255</v>
      </c>
      <c r="L35" s="253"/>
      <c r="M35" s="252" t="e">
        <f>IF(K35="nio",0,IF(K35&gt;0,K35*I35/O35,0))*VLOOKUP(B35,'2-Kosten per locatie'!$A$14:$C$19,3,FALSE)</f>
        <v>#DIV/0!</v>
      </c>
      <c r="N35" s="252">
        <f>IF(L35&gt;0,L35*I35/P35,0)*VLOOKUP(B35,'2-Kosten per locatie'!$A$14:$C$19,3,FALSE)</f>
        <v>0</v>
      </c>
      <c r="O35" s="332">
        <f>IF(K35="nio",0,IF(K35&gt;0,VLOOKUP(G35,'3-Productie normen'!A:M,VLOOKUP(K35,'3-Productie normen'!$B$37:$C$44,2,FALSE),FALSE)))</f>
        <v>0</v>
      </c>
      <c r="P35" s="332">
        <f t="shared" si="1"/>
        <v>0</v>
      </c>
      <c r="Q35" s="333" t="str">
        <f>VLOOKUP(G35,'3-Productie normen'!A:K,11,FALSE)</f>
        <v>V</v>
      </c>
      <c r="R35" s="333"/>
      <c r="T35" s="334">
        <f t="shared" si="2"/>
        <v>4411.5</v>
      </c>
    </row>
    <row r="36" spans="1:20" ht="14.1" customHeight="1">
      <c r="A36" s="76">
        <v>36</v>
      </c>
      <c r="B36" s="461" t="s">
        <v>45</v>
      </c>
      <c r="C36" s="300" t="s">
        <v>103</v>
      </c>
      <c r="D36" s="329" t="s">
        <v>130</v>
      </c>
      <c r="E36" s="330" t="s">
        <v>152</v>
      </c>
      <c r="F36" s="72" t="s">
        <v>153</v>
      </c>
      <c r="G36" s="72" t="s">
        <v>68</v>
      </c>
      <c r="H36" s="72" t="s">
        <v>107</v>
      </c>
      <c r="I36" s="468">
        <v>3.41</v>
      </c>
      <c r="J36" s="331">
        <f t="shared" si="0"/>
        <v>255</v>
      </c>
      <c r="K36" s="253">
        <v>255</v>
      </c>
      <c r="L36" s="253"/>
      <c r="M36" s="252" t="e">
        <f>IF(K36="nio",0,IF(K36&gt;0,K36*I36/O36,0))*VLOOKUP(B36,'2-Kosten per locatie'!$A$14:$C$19,3,FALSE)</f>
        <v>#DIV/0!</v>
      </c>
      <c r="N36" s="252">
        <f>IF(L36&gt;0,L36*I36/P36,0)*VLOOKUP(B36,'2-Kosten per locatie'!$A$14:$C$19,3,FALSE)</f>
        <v>0</v>
      </c>
      <c r="O36" s="332">
        <f>IF(K36="nio",0,IF(K36&gt;0,VLOOKUP(G36,'3-Productie normen'!A:M,VLOOKUP(K36,'3-Productie normen'!$B$37:$C$44,2,FALSE),FALSE)))</f>
        <v>0</v>
      </c>
      <c r="P36" s="332">
        <f t="shared" si="1"/>
        <v>0</v>
      </c>
      <c r="Q36" s="333" t="str">
        <f>VLOOKUP(G36,'3-Productie normen'!A:K,11,FALSE)</f>
        <v>V</v>
      </c>
      <c r="R36" s="333"/>
      <c r="T36" s="334">
        <f t="shared" si="2"/>
        <v>869.55000000000007</v>
      </c>
    </row>
    <row r="37" spans="1:20" ht="14.1" customHeight="1">
      <c r="A37" s="76">
        <v>37</v>
      </c>
      <c r="B37" s="461" t="s">
        <v>45</v>
      </c>
      <c r="C37" s="300" t="s">
        <v>103</v>
      </c>
      <c r="D37" s="329" t="s">
        <v>130</v>
      </c>
      <c r="E37" s="330" t="s">
        <v>154</v>
      </c>
      <c r="F37" s="72" t="s">
        <v>149</v>
      </c>
      <c r="G37" s="72" t="s">
        <v>73</v>
      </c>
      <c r="H37" s="72" t="s">
        <v>107</v>
      </c>
      <c r="I37" s="468">
        <v>0.7</v>
      </c>
      <c r="J37" s="331">
        <f t="shared" si="0"/>
        <v>0</v>
      </c>
      <c r="K37" s="253" t="s">
        <v>129</v>
      </c>
      <c r="L37" s="253"/>
      <c r="M37" s="252">
        <f>IF(K37="nio",0,IF(K37&gt;0,K37*I37/O37,0))*VLOOKUP(B37,'2-Kosten per locatie'!$A$14:$C$19,3,FALSE)</f>
        <v>0</v>
      </c>
      <c r="N37" s="252">
        <f>IF(L37&gt;0,L37*I37/P37,0)*VLOOKUP(B37,'2-Kosten per locatie'!$A$14:$C$19,3,FALSE)</f>
        <v>0</v>
      </c>
      <c r="O37" s="332">
        <f>IF(K37="nio",0,IF(K37&gt;0,VLOOKUP(G37,'3-Productie normen'!A:M,VLOOKUP(K37,'3-Productie normen'!$B$37:$C$44,2,FALSE),FALSE)))</f>
        <v>0</v>
      </c>
      <c r="P37" s="332">
        <f t="shared" si="1"/>
        <v>0</v>
      </c>
      <c r="Q37" s="333" t="str">
        <f>VLOOKUP(G37,'3-Productie normen'!A:K,11,FALSE)</f>
        <v>V</v>
      </c>
      <c r="R37" s="333"/>
      <c r="T37" s="334">
        <f t="shared" si="2"/>
        <v>0</v>
      </c>
    </row>
    <row r="38" spans="1:20" ht="14.1" customHeight="1">
      <c r="A38" s="76">
        <v>38</v>
      </c>
      <c r="B38" s="461" t="s">
        <v>45</v>
      </c>
      <c r="C38" s="300" t="s">
        <v>103</v>
      </c>
      <c r="D38" s="329" t="s">
        <v>130</v>
      </c>
      <c r="E38" s="330" t="s">
        <v>155</v>
      </c>
      <c r="F38" s="72" t="s">
        <v>128</v>
      </c>
      <c r="G38" s="72" t="s">
        <v>69</v>
      </c>
      <c r="H38" s="72" t="s">
        <v>111</v>
      </c>
      <c r="I38" s="468">
        <v>2</v>
      </c>
      <c r="J38" s="331">
        <f t="shared" si="0"/>
        <v>0</v>
      </c>
      <c r="K38" s="253" t="s">
        <v>129</v>
      </c>
      <c r="L38" s="253"/>
      <c r="M38" s="252">
        <f>IF(K38="nio",0,IF(K38&gt;0,K38*I38/O38,0))*VLOOKUP(B38,'2-Kosten per locatie'!$A$14:$C$19,3,FALSE)</f>
        <v>0</v>
      </c>
      <c r="N38" s="252">
        <f>IF(L38&gt;0,L38*I38/P38,0)*VLOOKUP(B38,'2-Kosten per locatie'!$A$14:$C$19,3,FALSE)</f>
        <v>0</v>
      </c>
      <c r="O38" s="332">
        <f>IF(K38="nio",0,IF(K38&gt;0,VLOOKUP(G38,'3-Productie normen'!A:M,VLOOKUP(K38,'3-Productie normen'!$B$37:$C$44,2,FALSE),FALSE)))</f>
        <v>0</v>
      </c>
      <c r="P38" s="332">
        <f t="shared" si="1"/>
        <v>0</v>
      </c>
      <c r="Q38" s="333" t="str">
        <f>VLOOKUP(G38,'3-Productie normen'!A:K,11,FALSE)</f>
        <v>V</v>
      </c>
      <c r="R38" s="333"/>
      <c r="T38" s="334">
        <f t="shared" si="2"/>
        <v>0</v>
      </c>
    </row>
    <row r="39" spans="1:20" ht="14.1" customHeight="1">
      <c r="A39" s="76">
        <v>39</v>
      </c>
      <c r="B39" s="461" t="s">
        <v>45</v>
      </c>
      <c r="C39" s="300" t="s">
        <v>103</v>
      </c>
      <c r="D39" s="329" t="s">
        <v>130</v>
      </c>
      <c r="E39" s="330" t="s">
        <v>156</v>
      </c>
      <c r="F39" s="72" t="s">
        <v>149</v>
      </c>
      <c r="G39" s="72" t="s">
        <v>73</v>
      </c>
      <c r="H39" s="72" t="s">
        <v>107</v>
      </c>
      <c r="I39" s="468">
        <v>1.32</v>
      </c>
      <c r="J39" s="331">
        <f t="shared" si="0"/>
        <v>0</v>
      </c>
      <c r="K39" s="253" t="s">
        <v>129</v>
      </c>
      <c r="L39" s="253"/>
      <c r="M39" s="252">
        <f>IF(K39="nio",0,IF(K39&gt;0,K39*I39/O39,0))*VLOOKUP(B39,'2-Kosten per locatie'!$A$14:$C$19,3,FALSE)</f>
        <v>0</v>
      </c>
      <c r="N39" s="252">
        <f>IF(L39&gt;0,L39*I39/P39,0)*VLOOKUP(B39,'2-Kosten per locatie'!$A$14:$C$19,3,FALSE)</f>
        <v>0</v>
      </c>
      <c r="O39" s="332">
        <f>IF(K39="nio",0,IF(K39&gt;0,VLOOKUP(G39,'3-Productie normen'!A:M,VLOOKUP(K39,'3-Productie normen'!$B$37:$C$44,2,FALSE),FALSE)))</f>
        <v>0</v>
      </c>
      <c r="P39" s="332">
        <f t="shared" si="1"/>
        <v>0</v>
      </c>
      <c r="Q39" s="333" t="str">
        <f>VLOOKUP(G39,'3-Productie normen'!A:K,11,FALSE)</f>
        <v>V</v>
      </c>
      <c r="R39" s="333"/>
      <c r="T39" s="334">
        <f t="shared" si="2"/>
        <v>0</v>
      </c>
    </row>
    <row r="40" spans="1:20" ht="14.1" customHeight="1">
      <c r="A40" s="76">
        <v>40</v>
      </c>
      <c r="B40" s="461" t="s">
        <v>45</v>
      </c>
      <c r="C40" s="300" t="s">
        <v>103</v>
      </c>
      <c r="D40" s="329" t="s">
        <v>130</v>
      </c>
      <c r="E40" s="330" t="s">
        <v>157</v>
      </c>
      <c r="F40" s="72" t="s">
        <v>158</v>
      </c>
      <c r="G40" s="72" t="s">
        <v>65</v>
      </c>
      <c r="H40" s="72" t="s">
        <v>134</v>
      </c>
      <c r="I40" s="468">
        <v>13.1</v>
      </c>
      <c r="J40" s="331">
        <f t="shared" si="0"/>
        <v>255</v>
      </c>
      <c r="K40" s="253">
        <v>255</v>
      </c>
      <c r="L40" s="253"/>
      <c r="M40" s="252" t="e">
        <f>IF(K40="nio",0,IF(K40&gt;0,K40*I40/O40,0))*VLOOKUP(B40,'2-Kosten per locatie'!$A$14:$C$19,3,FALSE)</f>
        <v>#DIV/0!</v>
      </c>
      <c r="N40" s="252">
        <f>IF(L40&gt;0,L40*I40/P40,0)*VLOOKUP(B40,'2-Kosten per locatie'!$A$14:$C$19,3,FALSE)</f>
        <v>0</v>
      </c>
      <c r="O40" s="332">
        <f>IF(K40="nio",0,IF(K40&gt;0,VLOOKUP(G40,'3-Productie normen'!A:M,VLOOKUP(K40,'3-Productie normen'!$B$37:$C$44,2,FALSE),FALSE)))</f>
        <v>0</v>
      </c>
      <c r="P40" s="332">
        <f t="shared" si="1"/>
        <v>0</v>
      </c>
      <c r="Q40" s="333" t="str">
        <f>VLOOKUP(G40,'3-Productie normen'!A:K,11,FALSE)</f>
        <v>V</v>
      </c>
      <c r="R40" s="333"/>
      <c r="T40" s="334">
        <f t="shared" si="2"/>
        <v>3340.5</v>
      </c>
    </row>
    <row r="41" spans="1:20" ht="14.1" customHeight="1">
      <c r="A41" s="76">
        <v>41</v>
      </c>
      <c r="B41" s="461" t="s">
        <v>45</v>
      </c>
      <c r="C41" s="300" t="s">
        <v>103</v>
      </c>
      <c r="D41" s="329" t="s">
        <v>130</v>
      </c>
      <c r="E41" s="330" t="s">
        <v>159</v>
      </c>
      <c r="F41" s="72" t="s">
        <v>149</v>
      </c>
      <c r="G41" s="72" t="s">
        <v>73</v>
      </c>
      <c r="H41" s="72" t="s">
        <v>107</v>
      </c>
      <c r="I41" s="468">
        <v>9.6</v>
      </c>
      <c r="J41" s="331">
        <f t="shared" si="0"/>
        <v>0</v>
      </c>
      <c r="K41" s="253" t="s">
        <v>129</v>
      </c>
      <c r="L41" s="253"/>
      <c r="M41" s="252">
        <f>IF(K41="nio",0,IF(K41&gt;0,K41*I41/O41,0))*VLOOKUP(B41,'2-Kosten per locatie'!$A$14:$C$19,3,FALSE)</f>
        <v>0</v>
      </c>
      <c r="N41" s="252">
        <f>IF(L41&gt;0,L41*I41/P41,0)*VLOOKUP(B41,'2-Kosten per locatie'!$A$14:$C$19,3,FALSE)</f>
        <v>0</v>
      </c>
      <c r="O41" s="332">
        <f>IF(K41="nio",0,IF(K41&gt;0,VLOOKUP(G41,'3-Productie normen'!A:M,VLOOKUP(K41,'3-Productie normen'!$B$37:$C$44,2,FALSE),FALSE)))</f>
        <v>0</v>
      </c>
      <c r="P41" s="332">
        <f t="shared" si="1"/>
        <v>0</v>
      </c>
      <c r="Q41" s="333" t="str">
        <f>VLOOKUP(G41,'3-Productie normen'!A:K,11,FALSE)</f>
        <v>V</v>
      </c>
      <c r="R41" s="333"/>
      <c r="T41" s="334">
        <f t="shared" si="2"/>
        <v>0</v>
      </c>
    </row>
    <row r="42" spans="1:20" ht="14.1" customHeight="1">
      <c r="A42" s="76">
        <v>42</v>
      </c>
      <c r="B42" s="461" t="s">
        <v>45</v>
      </c>
      <c r="C42" s="300" t="s">
        <v>103</v>
      </c>
      <c r="D42" s="329" t="s">
        <v>130</v>
      </c>
      <c r="E42" s="330" t="s">
        <v>160</v>
      </c>
      <c r="F42" s="72" t="s">
        <v>149</v>
      </c>
      <c r="G42" s="72" t="s">
        <v>73</v>
      </c>
      <c r="H42" s="72" t="s">
        <v>107</v>
      </c>
      <c r="I42" s="468">
        <v>12.7</v>
      </c>
      <c r="J42" s="331">
        <f t="shared" si="0"/>
        <v>0</v>
      </c>
      <c r="K42" s="253" t="s">
        <v>129</v>
      </c>
      <c r="L42" s="253"/>
      <c r="M42" s="252">
        <f>IF(K42="nio",0,IF(K42&gt;0,K42*I42/O42,0))*VLOOKUP(B42,'2-Kosten per locatie'!$A$14:$C$19,3,FALSE)</f>
        <v>0</v>
      </c>
      <c r="N42" s="252">
        <f>IF(L42&gt;0,L42*I42/P42,0)*VLOOKUP(B42,'2-Kosten per locatie'!$A$14:$C$19,3,FALSE)</f>
        <v>0</v>
      </c>
      <c r="O42" s="332">
        <f>IF(K42="nio",0,IF(K42&gt;0,VLOOKUP(G42,'3-Productie normen'!A:M,VLOOKUP(K42,'3-Productie normen'!$B$37:$C$44,2,FALSE),FALSE)))</f>
        <v>0</v>
      </c>
      <c r="P42" s="332">
        <f t="shared" si="1"/>
        <v>0</v>
      </c>
      <c r="Q42" s="333" t="str">
        <f>VLOOKUP(G42,'3-Productie normen'!A:K,11,FALSE)</f>
        <v>V</v>
      </c>
      <c r="R42" s="333"/>
      <c r="T42" s="334">
        <f t="shared" si="2"/>
        <v>0</v>
      </c>
    </row>
    <row r="43" spans="1:20" ht="14.1" customHeight="1">
      <c r="A43" s="76">
        <v>43</v>
      </c>
      <c r="B43" s="461" t="s">
        <v>45</v>
      </c>
      <c r="C43" s="300" t="s">
        <v>103</v>
      </c>
      <c r="D43" s="329" t="s">
        <v>130</v>
      </c>
      <c r="E43" s="330" t="s">
        <v>161</v>
      </c>
      <c r="F43" s="72" t="s">
        <v>106</v>
      </c>
      <c r="G43" s="72" t="s">
        <v>65</v>
      </c>
      <c r="H43" s="72" t="s">
        <v>134</v>
      </c>
      <c r="I43" s="468">
        <v>7.9</v>
      </c>
      <c r="J43" s="331">
        <f t="shared" si="0"/>
        <v>255</v>
      </c>
      <c r="K43" s="253">
        <v>255</v>
      </c>
      <c r="L43" s="253"/>
      <c r="M43" s="252" t="e">
        <f>IF(K43="nio",0,IF(K43&gt;0,K43*I43/O43,0))*VLOOKUP(B43,'2-Kosten per locatie'!$A$14:$C$19,3,FALSE)</f>
        <v>#DIV/0!</v>
      </c>
      <c r="N43" s="252">
        <f>IF(L43&gt;0,L43*I43/P43,0)*VLOOKUP(B43,'2-Kosten per locatie'!$A$14:$C$19,3,FALSE)</f>
        <v>0</v>
      </c>
      <c r="O43" s="332">
        <f>IF(K43="nio",0,IF(K43&gt;0,VLOOKUP(G43,'3-Productie normen'!A:M,VLOOKUP(K43,'3-Productie normen'!$B$37:$C$44,2,FALSE),FALSE)))</f>
        <v>0</v>
      </c>
      <c r="P43" s="332">
        <f t="shared" si="1"/>
        <v>0</v>
      </c>
      <c r="Q43" s="333" t="str">
        <f>VLOOKUP(G43,'3-Productie normen'!A:K,11,FALSE)</f>
        <v>V</v>
      </c>
      <c r="R43" s="333"/>
      <c r="T43" s="334">
        <f t="shared" si="2"/>
        <v>2014.5</v>
      </c>
    </row>
    <row r="44" spans="1:20" ht="14.1" customHeight="1">
      <c r="A44" s="76">
        <v>44</v>
      </c>
      <c r="B44" s="461" t="s">
        <v>45</v>
      </c>
      <c r="C44" s="300" t="s">
        <v>103</v>
      </c>
      <c r="D44" s="329" t="s">
        <v>130</v>
      </c>
      <c r="E44" s="330" t="s">
        <v>162</v>
      </c>
      <c r="F44" s="72" t="s">
        <v>163</v>
      </c>
      <c r="G44" s="72" t="s">
        <v>73</v>
      </c>
      <c r="H44" s="72" t="s">
        <v>107</v>
      </c>
      <c r="I44" s="468">
        <v>5.12</v>
      </c>
      <c r="J44" s="331">
        <f t="shared" si="0"/>
        <v>0</v>
      </c>
      <c r="K44" s="253" t="s">
        <v>129</v>
      </c>
      <c r="L44" s="253"/>
      <c r="M44" s="252">
        <f>IF(K44="nio",0,IF(K44&gt;0,K44*I44/O44,0))*VLOOKUP(B44,'2-Kosten per locatie'!$A$14:$C$19,3,FALSE)</f>
        <v>0</v>
      </c>
      <c r="N44" s="252">
        <f>IF(L44&gt;0,L44*I44/P44,0)*VLOOKUP(B44,'2-Kosten per locatie'!$A$14:$C$19,3,FALSE)</f>
        <v>0</v>
      </c>
      <c r="O44" s="332">
        <f>IF(K44="nio",0,IF(K44&gt;0,VLOOKUP(G44,'3-Productie normen'!A:M,VLOOKUP(K44,'3-Productie normen'!$B$37:$C$44,2,FALSE),FALSE)))</f>
        <v>0</v>
      </c>
      <c r="P44" s="332">
        <f t="shared" si="1"/>
        <v>0</v>
      </c>
      <c r="Q44" s="333" t="str">
        <f>VLOOKUP(G44,'3-Productie normen'!A:K,11,FALSE)</f>
        <v>V</v>
      </c>
      <c r="R44" s="333"/>
      <c r="T44" s="334">
        <f t="shared" si="2"/>
        <v>0</v>
      </c>
    </row>
    <row r="45" spans="1:20" ht="14.1" customHeight="1">
      <c r="A45" s="76">
        <v>45</v>
      </c>
      <c r="B45" s="461" t="s">
        <v>45</v>
      </c>
      <c r="C45" s="300" t="s">
        <v>103</v>
      </c>
      <c r="D45" s="329" t="s">
        <v>130</v>
      </c>
      <c r="E45" s="330" t="s">
        <v>164</v>
      </c>
      <c r="F45" s="300" t="s">
        <v>165</v>
      </c>
      <c r="G45" s="300" t="s">
        <v>59</v>
      </c>
      <c r="H45" s="72" t="s">
        <v>134</v>
      </c>
      <c r="I45" s="468">
        <v>5.4</v>
      </c>
      <c r="J45" s="331">
        <f t="shared" si="0"/>
        <v>255</v>
      </c>
      <c r="K45" s="253">
        <v>255</v>
      </c>
      <c r="L45" s="253"/>
      <c r="M45" s="252" t="e">
        <f>IF(K45="nio",0,IF(K45&gt;0,K45*I45/O45,0))*VLOOKUP(B45,'2-Kosten per locatie'!$A$14:$C$19,3,FALSE)</f>
        <v>#DIV/0!</v>
      </c>
      <c r="N45" s="252">
        <f>IF(L45&gt;0,L45*I45/P45,0)*VLOOKUP(B45,'2-Kosten per locatie'!$A$14:$C$19,3,FALSE)</f>
        <v>0</v>
      </c>
      <c r="O45" s="332">
        <f>IF(K45="nio",0,IF(K45&gt;0,VLOOKUP(G45,'3-Productie normen'!A:M,VLOOKUP(K45,'3-Productie normen'!$B$37:$C$44,2,FALSE),FALSE)))</f>
        <v>0</v>
      </c>
      <c r="P45" s="332">
        <f t="shared" si="1"/>
        <v>0</v>
      </c>
      <c r="Q45" s="333" t="str">
        <f>VLOOKUP(G45,'3-Productie normen'!A:K,11,FALSE)</f>
        <v>B</v>
      </c>
      <c r="R45" s="333"/>
      <c r="T45" s="334">
        <f t="shared" si="2"/>
        <v>1377</v>
      </c>
    </row>
    <row r="46" spans="1:20" ht="14.1" customHeight="1">
      <c r="A46" s="76">
        <v>46</v>
      </c>
      <c r="B46" s="461" t="s">
        <v>45</v>
      </c>
      <c r="C46" s="300" t="s">
        <v>103</v>
      </c>
      <c r="D46" s="329" t="s">
        <v>130</v>
      </c>
      <c r="E46" s="330" t="s">
        <v>166</v>
      </c>
      <c r="F46" s="300" t="s">
        <v>167</v>
      </c>
      <c r="G46" s="300" t="s">
        <v>59</v>
      </c>
      <c r="H46" s="72" t="s">
        <v>134</v>
      </c>
      <c r="I46" s="468">
        <v>91.8</v>
      </c>
      <c r="J46" s="331">
        <f t="shared" si="0"/>
        <v>255</v>
      </c>
      <c r="K46" s="253">
        <v>255</v>
      </c>
      <c r="L46" s="253"/>
      <c r="M46" s="252" t="e">
        <f>IF(K46="nio",0,IF(K46&gt;0,K46*I46/O46,0))*VLOOKUP(B46,'2-Kosten per locatie'!$A$14:$C$19,3,FALSE)</f>
        <v>#DIV/0!</v>
      </c>
      <c r="N46" s="252">
        <f>IF(L46&gt;0,L46*I46/P46,0)*VLOOKUP(B46,'2-Kosten per locatie'!$A$14:$C$19,3,FALSE)</f>
        <v>0</v>
      </c>
      <c r="O46" s="332">
        <f>IF(K46="nio",0,IF(K46&gt;0,VLOOKUP(G46,'3-Productie normen'!A:M,VLOOKUP(K46,'3-Productie normen'!$B$37:$C$44,2,FALSE),FALSE)))</f>
        <v>0</v>
      </c>
      <c r="P46" s="332">
        <f t="shared" si="1"/>
        <v>0</v>
      </c>
      <c r="Q46" s="333" t="str">
        <f>VLOOKUP(G46,'3-Productie normen'!A:K,11,FALSE)</f>
        <v>B</v>
      </c>
      <c r="R46" s="333"/>
      <c r="T46" s="334">
        <f t="shared" si="2"/>
        <v>23409</v>
      </c>
    </row>
    <row r="47" spans="1:20" ht="14.1" customHeight="1">
      <c r="A47" s="76">
        <v>47</v>
      </c>
      <c r="B47" s="461" t="s">
        <v>45</v>
      </c>
      <c r="C47" s="300" t="s">
        <v>103</v>
      </c>
      <c r="D47" s="329" t="s">
        <v>130</v>
      </c>
      <c r="E47" s="330" t="s">
        <v>168</v>
      </c>
      <c r="F47" s="300" t="s">
        <v>106</v>
      </c>
      <c r="G47" s="300" t="s">
        <v>65</v>
      </c>
      <c r="H47" s="72" t="s">
        <v>134</v>
      </c>
      <c r="I47" s="468">
        <v>62.43</v>
      </c>
      <c r="J47" s="331">
        <f t="shared" si="0"/>
        <v>255</v>
      </c>
      <c r="K47" s="253">
        <v>255</v>
      </c>
      <c r="L47" s="253"/>
      <c r="M47" s="252" t="e">
        <f>IF(K47="nio",0,IF(K47&gt;0,K47*I47/O47,0))*VLOOKUP(B47,'2-Kosten per locatie'!$A$14:$C$19,3,FALSE)</f>
        <v>#DIV/0!</v>
      </c>
      <c r="N47" s="252">
        <f>IF(L47&gt;0,L47*I47/P47,0)*VLOOKUP(B47,'2-Kosten per locatie'!$A$14:$C$19,3,FALSE)</f>
        <v>0</v>
      </c>
      <c r="O47" s="332">
        <f>IF(K47="nio",0,IF(K47&gt;0,VLOOKUP(G47,'3-Productie normen'!A:M,VLOOKUP(K47,'3-Productie normen'!$B$37:$C$44,2,FALSE),FALSE)))</f>
        <v>0</v>
      </c>
      <c r="P47" s="332">
        <f t="shared" si="1"/>
        <v>0</v>
      </c>
      <c r="Q47" s="333" t="str">
        <f>VLOOKUP(G47,'3-Productie normen'!A:K,11,FALSE)</f>
        <v>V</v>
      </c>
      <c r="R47" s="333"/>
      <c r="T47" s="334">
        <f t="shared" si="2"/>
        <v>15919.65</v>
      </c>
    </row>
    <row r="48" spans="1:20" ht="14.1" customHeight="1">
      <c r="A48" s="76">
        <v>48</v>
      </c>
      <c r="B48" s="461" t="s">
        <v>45</v>
      </c>
      <c r="C48" s="300" t="s">
        <v>103</v>
      </c>
      <c r="D48" s="329" t="s">
        <v>130</v>
      </c>
      <c r="E48" s="330" t="s">
        <v>169</v>
      </c>
      <c r="F48" s="72" t="s">
        <v>170</v>
      </c>
      <c r="G48" s="72" t="s">
        <v>75</v>
      </c>
      <c r="H48" s="72" t="s">
        <v>134</v>
      </c>
      <c r="I48" s="468">
        <v>10.6</v>
      </c>
      <c r="J48" s="331">
        <f t="shared" si="0"/>
        <v>255</v>
      </c>
      <c r="K48" s="253">
        <v>255</v>
      </c>
      <c r="L48" s="253"/>
      <c r="M48" s="252" t="e">
        <f>IF(K48="nio",0,IF(K48&gt;0,K48*I48/O48,0))*VLOOKUP(B48,'2-Kosten per locatie'!$A$14:$C$19,3,FALSE)</f>
        <v>#DIV/0!</v>
      </c>
      <c r="N48" s="252">
        <f>IF(L48&gt;0,L48*I48/P48,0)*VLOOKUP(B48,'2-Kosten per locatie'!$A$14:$C$19,3,FALSE)</f>
        <v>0</v>
      </c>
      <c r="O48" s="332">
        <f>IF(K48="nio",0,IF(K48&gt;0,VLOOKUP(G48,'3-Productie normen'!A:M,VLOOKUP(K48,'3-Productie normen'!$B$37:$C$44,2,FALSE),FALSE)))</f>
        <v>0</v>
      </c>
      <c r="P48" s="332">
        <f t="shared" si="1"/>
        <v>0</v>
      </c>
      <c r="Q48" s="333" t="str">
        <f>VLOOKUP(G48,'3-Productie normen'!A:K,11,FALSE)</f>
        <v>B</v>
      </c>
      <c r="R48" s="333"/>
      <c r="T48" s="334">
        <f t="shared" si="2"/>
        <v>2703</v>
      </c>
    </row>
    <row r="49" spans="1:20" ht="14.1" customHeight="1">
      <c r="A49" s="76">
        <v>49</v>
      </c>
      <c r="B49" s="461" t="s">
        <v>45</v>
      </c>
      <c r="C49" s="300" t="s">
        <v>103</v>
      </c>
      <c r="D49" s="329" t="s">
        <v>130</v>
      </c>
      <c r="E49" s="330" t="s">
        <v>171</v>
      </c>
      <c r="F49" s="72" t="s">
        <v>170</v>
      </c>
      <c r="G49" s="72" t="s">
        <v>75</v>
      </c>
      <c r="H49" s="72" t="s">
        <v>134</v>
      </c>
      <c r="I49" s="468">
        <v>10.6</v>
      </c>
      <c r="J49" s="331">
        <f t="shared" si="0"/>
        <v>255</v>
      </c>
      <c r="K49" s="253">
        <v>255</v>
      </c>
      <c r="L49" s="253"/>
      <c r="M49" s="252" t="e">
        <f>IF(K49="nio",0,IF(K49&gt;0,K49*I49/O49,0))*VLOOKUP(B49,'2-Kosten per locatie'!$A$14:$C$19,3,FALSE)</f>
        <v>#DIV/0!</v>
      </c>
      <c r="N49" s="252">
        <f>IF(L49&gt;0,L49*I49/P49,0)*VLOOKUP(B49,'2-Kosten per locatie'!$A$14:$C$19,3,FALSE)</f>
        <v>0</v>
      </c>
      <c r="O49" s="332">
        <f>IF(K49="nio",0,IF(K49&gt;0,VLOOKUP(G49,'3-Productie normen'!A:M,VLOOKUP(K49,'3-Productie normen'!$B$37:$C$44,2,FALSE),FALSE)))</f>
        <v>0</v>
      </c>
      <c r="P49" s="332">
        <f t="shared" si="1"/>
        <v>0</v>
      </c>
      <c r="Q49" s="333" t="str">
        <f>VLOOKUP(G49,'3-Productie normen'!A:K,11,FALSE)</f>
        <v>B</v>
      </c>
      <c r="R49" s="333"/>
      <c r="T49" s="334">
        <f t="shared" si="2"/>
        <v>2703</v>
      </c>
    </row>
    <row r="50" spans="1:20" ht="14.1" customHeight="1">
      <c r="A50" s="76">
        <v>50</v>
      </c>
      <c r="B50" s="461" t="s">
        <v>45</v>
      </c>
      <c r="C50" s="300" t="s">
        <v>103</v>
      </c>
      <c r="D50" s="329" t="s">
        <v>130</v>
      </c>
      <c r="E50" s="330" t="s">
        <v>172</v>
      </c>
      <c r="F50" s="72" t="s">
        <v>170</v>
      </c>
      <c r="G50" s="72" t="s">
        <v>75</v>
      </c>
      <c r="H50" s="72" t="s">
        <v>134</v>
      </c>
      <c r="I50" s="468">
        <v>10.6</v>
      </c>
      <c r="J50" s="331">
        <f t="shared" si="0"/>
        <v>255</v>
      </c>
      <c r="K50" s="253">
        <v>255</v>
      </c>
      <c r="L50" s="253"/>
      <c r="M50" s="252" t="e">
        <f>IF(K50="nio",0,IF(K50&gt;0,K50*I50/O50,0))*VLOOKUP(B50,'2-Kosten per locatie'!$A$14:$C$19,3,FALSE)</f>
        <v>#DIV/0!</v>
      </c>
      <c r="N50" s="252">
        <f>IF(L50&gt;0,L50*I50/P50,0)*VLOOKUP(B50,'2-Kosten per locatie'!$A$14:$C$19,3,FALSE)</f>
        <v>0</v>
      </c>
      <c r="O50" s="332">
        <f>IF(K50="nio",0,IF(K50&gt;0,VLOOKUP(G50,'3-Productie normen'!A:M,VLOOKUP(K50,'3-Productie normen'!$B$37:$C$44,2,FALSE),FALSE)))</f>
        <v>0</v>
      </c>
      <c r="P50" s="332">
        <f t="shared" si="1"/>
        <v>0</v>
      </c>
      <c r="Q50" s="333" t="str">
        <f>VLOOKUP(G50,'3-Productie normen'!A:K,11,FALSE)</f>
        <v>B</v>
      </c>
      <c r="R50" s="333"/>
      <c r="T50" s="334">
        <f t="shared" si="2"/>
        <v>2703</v>
      </c>
    </row>
    <row r="51" spans="1:20" ht="14.1" customHeight="1">
      <c r="A51" s="76">
        <v>51</v>
      </c>
      <c r="B51" s="461" t="s">
        <v>45</v>
      </c>
      <c r="C51" s="300" t="s">
        <v>103</v>
      </c>
      <c r="D51" s="329" t="s">
        <v>130</v>
      </c>
      <c r="E51" s="330" t="s">
        <v>173</v>
      </c>
      <c r="F51" s="72" t="s">
        <v>110</v>
      </c>
      <c r="G51" s="72" t="s">
        <v>71</v>
      </c>
      <c r="H51" s="72" t="s">
        <v>111</v>
      </c>
      <c r="I51" s="468">
        <v>3.41</v>
      </c>
      <c r="J51" s="331">
        <f t="shared" si="0"/>
        <v>510</v>
      </c>
      <c r="K51" s="253">
        <v>255</v>
      </c>
      <c r="L51" s="253">
        <v>255</v>
      </c>
      <c r="M51" s="252" t="e">
        <f>IF(K51="nio",0,IF(K51&gt;0,K51*I51/O51,0))*VLOOKUP(B51,'2-Kosten per locatie'!$A$14:$C$19,3,FALSE)</f>
        <v>#DIV/0!</v>
      </c>
      <c r="N51" s="252" t="e">
        <f>IF(L51&gt;0,L51*I51/P51,0)*VLOOKUP(B51,'2-Kosten per locatie'!$A$14:$C$19,3,FALSE)</f>
        <v>#DIV/0!</v>
      </c>
      <c r="O51" s="332">
        <f>IF(K51="nio",0,IF(K51&gt;0,VLOOKUP(G51,'3-Productie normen'!A:M,VLOOKUP(K51,'3-Productie normen'!$B$37:$C$44,2,FALSE),FALSE)))</f>
        <v>0</v>
      </c>
      <c r="P51" s="332">
        <f t="shared" si="1"/>
        <v>0</v>
      </c>
      <c r="Q51" s="333" t="str">
        <f>VLOOKUP(G51,'3-Productie normen'!A:K,11,FALSE)</f>
        <v>S</v>
      </c>
      <c r="R51" s="333"/>
      <c r="T51" s="334">
        <f t="shared" si="2"/>
        <v>1739.1000000000001</v>
      </c>
    </row>
    <row r="52" spans="1:20" ht="14.1" customHeight="1">
      <c r="A52" s="76">
        <v>52</v>
      </c>
      <c r="B52" s="461" t="s">
        <v>45</v>
      </c>
      <c r="C52" s="300" t="s">
        <v>103</v>
      </c>
      <c r="D52" s="329" t="s">
        <v>130</v>
      </c>
      <c r="E52" s="330" t="s">
        <v>174</v>
      </c>
      <c r="F52" s="72" t="s">
        <v>110</v>
      </c>
      <c r="G52" s="72" t="s">
        <v>71</v>
      </c>
      <c r="H52" s="72" t="s">
        <v>111</v>
      </c>
      <c r="I52" s="468">
        <v>3.41</v>
      </c>
      <c r="J52" s="331">
        <f t="shared" si="0"/>
        <v>510</v>
      </c>
      <c r="K52" s="253">
        <v>255</v>
      </c>
      <c r="L52" s="253">
        <v>255</v>
      </c>
      <c r="M52" s="252" t="e">
        <f>IF(K52="nio",0,IF(K52&gt;0,K52*I52/O52,0))*VLOOKUP(B52,'2-Kosten per locatie'!$A$14:$C$19,3,FALSE)</f>
        <v>#DIV/0!</v>
      </c>
      <c r="N52" s="252" t="e">
        <f>IF(L52&gt;0,L52*I52/P52,0)*VLOOKUP(B52,'2-Kosten per locatie'!$A$14:$C$19,3,FALSE)</f>
        <v>#DIV/0!</v>
      </c>
      <c r="O52" s="332">
        <f>IF(K52="nio",0,IF(K52&gt;0,VLOOKUP(G52,'3-Productie normen'!A:M,VLOOKUP(K52,'3-Productie normen'!$B$37:$C$44,2,FALSE),FALSE)))</f>
        <v>0</v>
      </c>
      <c r="P52" s="332">
        <f t="shared" si="1"/>
        <v>0</v>
      </c>
      <c r="Q52" s="333" t="str">
        <f>VLOOKUP(G52,'3-Productie normen'!A:K,11,FALSE)</f>
        <v>S</v>
      </c>
      <c r="R52" s="333"/>
      <c r="T52" s="334">
        <f t="shared" si="2"/>
        <v>1739.1000000000001</v>
      </c>
    </row>
    <row r="53" spans="1:20" ht="14.1" customHeight="1">
      <c r="A53" s="76">
        <v>53</v>
      </c>
      <c r="B53" s="461" t="s">
        <v>45</v>
      </c>
      <c r="C53" s="300" t="s">
        <v>103</v>
      </c>
      <c r="D53" s="329" t="s">
        <v>130</v>
      </c>
      <c r="E53" s="330" t="s">
        <v>175</v>
      </c>
      <c r="F53" s="72" t="s">
        <v>128</v>
      </c>
      <c r="G53" s="72" t="s">
        <v>69</v>
      </c>
      <c r="H53" s="72" t="s">
        <v>111</v>
      </c>
      <c r="I53" s="468">
        <v>4.8</v>
      </c>
      <c r="J53" s="331">
        <f t="shared" si="0"/>
        <v>0</v>
      </c>
      <c r="K53" s="253" t="s">
        <v>129</v>
      </c>
      <c r="L53" s="253"/>
      <c r="M53" s="252">
        <f>IF(K53="nio",0,IF(K53&gt;0,K53*I53/O53,0))*VLOOKUP(B53,'2-Kosten per locatie'!$A$14:$C$19,3,FALSE)</f>
        <v>0</v>
      </c>
      <c r="N53" s="252">
        <f>IF(L53&gt;0,L53*I53/P53,0)*VLOOKUP(B53,'2-Kosten per locatie'!$A$14:$C$19,3,FALSE)</f>
        <v>0</v>
      </c>
      <c r="O53" s="332">
        <f>IF(K53="nio",0,IF(K53&gt;0,VLOOKUP(G53,'3-Productie normen'!A:M,VLOOKUP(K53,'3-Productie normen'!$B$37:$C$44,2,FALSE),FALSE)))</f>
        <v>0</v>
      </c>
      <c r="P53" s="332">
        <f t="shared" si="1"/>
        <v>0</v>
      </c>
      <c r="Q53" s="333" t="str">
        <f>VLOOKUP(G53,'3-Productie normen'!A:K,11,FALSE)</f>
        <v>V</v>
      </c>
      <c r="R53" s="333"/>
      <c r="T53" s="334">
        <f t="shared" si="2"/>
        <v>0</v>
      </c>
    </row>
    <row r="54" spans="1:20" ht="14.1" customHeight="1">
      <c r="A54" s="76">
        <v>54</v>
      </c>
      <c r="B54" s="461" t="s">
        <v>45</v>
      </c>
      <c r="C54" s="300" t="s">
        <v>103</v>
      </c>
      <c r="D54" s="329" t="s">
        <v>130</v>
      </c>
      <c r="E54" s="247" t="s">
        <v>176</v>
      </c>
      <c r="F54" s="86" t="s">
        <v>177</v>
      </c>
      <c r="G54" s="86" t="s">
        <v>59</v>
      </c>
      <c r="H54" s="72" t="s">
        <v>134</v>
      </c>
      <c r="I54" s="468">
        <v>16.07</v>
      </c>
      <c r="J54" s="331">
        <f t="shared" si="0"/>
        <v>255</v>
      </c>
      <c r="K54" s="253">
        <v>255</v>
      </c>
      <c r="L54" s="253"/>
      <c r="M54" s="252" t="e">
        <f>IF(K54="nio",0,IF(K54&gt;0,K54*I54/O54,0))*VLOOKUP(B54,'2-Kosten per locatie'!$A$14:$C$19,3,FALSE)</f>
        <v>#DIV/0!</v>
      </c>
      <c r="N54" s="252">
        <f>IF(L54&gt;0,L54*I54/P54,0)*VLOOKUP(B54,'2-Kosten per locatie'!$A$14:$C$19,3,FALSE)</f>
        <v>0</v>
      </c>
      <c r="O54" s="332">
        <f>IF(K54="nio",0,IF(K54&gt;0,VLOOKUP(G54,'3-Productie normen'!A:M,VLOOKUP(K54,'3-Productie normen'!$B$37:$C$44,2,FALSE),FALSE)))</f>
        <v>0</v>
      </c>
      <c r="P54" s="332">
        <f t="shared" si="1"/>
        <v>0</v>
      </c>
      <c r="Q54" s="333" t="str">
        <f>VLOOKUP(G54,'3-Productie normen'!A:K,11,FALSE)</f>
        <v>B</v>
      </c>
      <c r="R54" s="333"/>
      <c r="T54" s="334">
        <f t="shared" si="2"/>
        <v>4097.8500000000004</v>
      </c>
    </row>
    <row r="55" spans="1:20" ht="14.1" customHeight="1">
      <c r="A55" s="76">
        <v>55</v>
      </c>
      <c r="B55" s="461" t="s">
        <v>45</v>
      </c>
      <c r="C55" s="300" t="s">
        <v>103</v>
      </c>
      <c r="D55" s="329" t="s">
        <v>130</v>
      </c>
      <c r="E55" s="330" t="s">
        <v>178</v>
      </c>
      <c r="F55" s="72" t="s">
        <v>179</v>
      </c>
      <c r="G55" s="72" t="s">
        <v>59</v>
      </c>
      <c r="H55" s="72" t="s">
        <v>134</v>
      </c>
      <c r="I55" s="468">
        <v>199.2</v>
      </c>
      <c r="J55" s="331">
        <f t="shared" si="0"/>
        <v>255</v>
      </c>
      <c r="K55" s="253">
        <v>255</v>
      </c>
      <c r="L55" s="253"/>
      <c r="M55" s="252" t="e">
        <f>IF(K55="nio",0,IF(K55&gt;0,K55*I55/O55,0))*VLOOKUP(B55,'2-Kosten per locatie'!$A$14:$C$19,3,FALSE)</f>
        <v>#DIV/0!</v>
      </c>
      <c r="N55" s="252">
        <f>IF(L55&gt;0,L55*I55/P55,0)*VLOOKUP(B55,'2-Kosten per locatie'!$A$14:$C$19,3,FALSE)</f>
        <v>0</v>
      </c>
      <c r="O55" s="332">
        <f>IF(K55="nio",0,IF(K55&gt;0,VLOOKUP(G55,'3-Productie normen'!A:M,VLOOKUP(K55,'3-Productie normen'!$B$37:$C$44,2,FALSE),FALSE)))</f>
        <v>0</v>
      </c>
      <c r="P55" s="332">
        <f t="shared" si="1"/>
        <v>0</v>
      </c>
      <c r="Q55" s="333" t="str">
        <f>VLOOKUP(G55,'3-Productie normen'!A:K,11,FALSE)</f>
        <v>B</v>
      </c>
      <c r="R55" s="333"/>
      <c r="T55" s="334">
        <f t="shared" si="2"/>
        <v>50796</v>
      </c>
    </row>
    <row r="56" spans="1:20" ht="14.1" customHeight="1">
      <c r="A56" s="76">
        <v>56</v>
      </c>
      <c r="B56" s="461" t="s">
        <v>45</v>
      </c>
      <c r="C56" s="300" t="s">
        <v>103</v>
      </c>
      <c r="D56" s="329" t="s">
        <v>130</v>
      </c>
      <c r="E56" s="330" t="s">
        <v>180</v>
      </c>
      <c r="F56" s="72" t="s">
        <v>181</v>
      </c>
      <c r="G56" s="72" t="s">
        <v>59</v>
      </c>
      <c r="H56" s="72" t="s">
        <v>134</v>
      </c>
      <c r="I56" s="468">
        <v>29.51</v>
      </c>
      <c r="J56" s="331">
        <f t="shared" si="0"/>
        <v>255</v>
      </c>
      <c r="K56" s="253">
        <v>255</v>
      </c>
      <c r="L56" s="253"/>
      <c r="M56" s="252" t="e">
        <f>IF(K56="nio",0,IF(K56&gt;0,K56*I56/O56,0))*VLOOKUP(B56,'2-Kosten per locatie'!$A$14:$C$19,3,FALSE)</f>
        <v>#DIV/0!</v>
      </c>
      <c r="N56" s="252">
        <f>IF(L56&gt;0,L56*I56/P56,0)*VLOOKUP(B56,'2-Kosten per locatie'!$A$14:$C$19,3,FALSE)</f>
        <v>0</v>
      </c>
      <c r="O56" s="332">
        <f>IF(K56="nio",0,IF(K56&gt;0,VLOOKUP(G56,'3-Productie normen'!A:M,VLOOKUP(K56,'3-Productie normen'!$B$37:$C$44,2,FALSE),FALSE)))</f>
        <v>0</v>
      </c>
      <c r="P56" s="332">
        <f t="shared" si="1"/>
        <v>0</v>
      </c>
      <c r="Q56" s="333" t="str">
        <f>VLOOKUP(G56,'3-Productie normen'!A:K,11,FALSE)</f>
        <v>B</v>
      </c>
      <c r="R56" s="333"/>
      <c r="T56" s="334">
        <f t="shared" si="2"/>
        <v>7525.05</v>
      </c>
    </row>
    <row r="57" spans="1:20" ht="14.1" customHeight="1">
      <c r="A57" s="76">
        <v>57</v>
      </c>
      <c r="B57" s="461" t="s">
        <v>45</v>
      </c>
      <c r="C57" s="300" t="s">
        <v>103</v>
      </c>
      <c r="D57" s="329" t="s">
        <v>130</v>
      </c>
      <c r="E57" s="330" t="s">
        <v>182</v>
      </c>
      <c r="F57" s="72" t="s">
        <v>183</v>
      </c>
      <c r="G57" s="72" t="s">
        <v>65</v>
      </c>
      <c r="H57" s="72" t="s">
        <v>184</v>
      </c>
      <c r="I57" s="468">
        <v>2.58</v>
      </c>
      <c r="J57" s="331">
        <f t="shared" si="0"/>
        <v>255</v>
      </c>
      <c r="K57" s="253">
        <v>255</v>
      </c>
      <c r="L57" s="253"/>
      <c r="M57" s="252" t="e">
        <f>IF(K57="nio",0,IF(K57&gt;0,K57*I57/O57,0))*VLOOKUP(B57,'2-Kosten per locatie'!$A$14:$C$19,3,FALSE)</f>
        <v>#DIV/0!</v>
      </c>
      <c r="N57" s="252">
        <f>IF(L57&gt;0,L57*I57/P57,0)*VLOOKUP(B57,'2-Kosten per locatie'!$A$14:$C$19,3,FALSE)</f>
        <v>0</v>
      </c>
      <c r="O57" s="332">
        <f>IF(K57="nio",0,IF(K57&gt;0,VLOOKUP(G57,'3-Productie normen'!A:M,VLOOKUP(K57,'3-Productie normen'!$B$37:$C$44,2,FALSE),FALSE)))</f>
        <v>0</v>
      </c>
      <c r="P57" s="332">
        <f t="shared" si="1"/>
        <v>0</v>
      </c>
      <c r="Q57" s="333" t="str">
        <f>VLOOKUP(G57,'3-Productie normen'!A:K,11,FALSE)</f>
        <v>V</v>
      </c>
      <c r="R57" s="333"/>
      <c r="T57" s="334">
        <f t="shared" si="2"/>
        <v>657.9</v>
      </c>
    </row>
    <row r="58" spans="1:20" ht="14.1" customHeight="1">
      <c r="A58" s="76">
        <v>58</v>
      </c>
      <c r="B58" s="461" t="s">
        <v>45</v>
      </c>
      <c r="C58" s="300" t="s">
        <v>103</v>
      </c>
      <c r="D58" s="329" t="s">
        <v>130</v>
      </c>
      <c r="E58" s="330" t="s">
        <v>185</v>
      </c>
      <c r="F58" s="72" t="s">
        <v>186</v>
      </c>
      <c r="G58" s="72" t="s">
        <v>59</v>
      </c>
      <c r="H58" s="72" t="s">
        <v>134</v>
      </c>
      <c r="I58" s="468">
        <v>7.01</v>
      </c>
      <c r="J58" s="331">
        <f t="shared" si="0"/>
        <v>255</v>
      </c>
      <c r="K58" s="253">
        <v>255</v>
      </c>
      <c r="L58" s="253"/>
      <c r="M58" s="252" t="e">
        <f>IF(K58="nio",0,IF(K58&gt;0,K58*I58/O58,0))*VLOOKUP(B58,'2-Kosten per locatie'!$A$14:$C$19,3,FALSE)</f>
        <v>#DIV/0!</v>
      </c>
      <c r="N58" s="252">
        <f>IF(L58&gt;0,L58*I58/P58,0)*VLOOKUP(B58,'2-Kosten per locatie'!$A$14:$C$19,3,FALSE)</f>
        <v>0</v>
      </c>
      <c r="O58" s="332">
        <f>IF(K58="nio",0,IF(K58&gt;0,VLOOKUP(G58,'3-Productie normen'!A:M,VLOOKUP(K58,'3-Productie normen'!$B$37:$C$44,2,FALSE),FALSE)))</f>
        <v>0</v>
      </c>
      <c r="P58" s="332">
        <f t="shared" si="1"/>
        <v>0</v>
      </c>
      <c r="Q58" s="333" t="str">
        <f>VLOOKUP(G58,'3-Productie normen'!A:K,11,FALSE)</f>
        <v>B</v>
      </c>
      <c r="R58" s="333"/>
      <c r="T58" s="334">
        <f t="shared" si="2"/>
        <v>1787.55</v>
      </c>
    </row>
    <row r="59" spans="1:20" ht="14.1" customHeight="1">
      <c r="A59" s="76">
        <v>59</v>
      </c>
      <c r="B59" s="461" t="s">
        <v>45</v>
      </c>
      <c r="C59" s="300" t="s">
        <v>103</v>
      </c>
      <c r="D59" s="329" t="s">
        <v>130</v>
      </c>
      <c r="E59" s="330" t="s">
        <v>187</v>
      </c>
      <c r="F59" s="72" t="s">
        <v>170</v>
      </c>
      <c r="G59" s="72" t="s">
        <v>75</v>
      </c>
      <c r="H59" s="72" t="s">
        <v>134</v>
      </c>
      <c r="I59" s="468">
        <v>12.75</v>
      </c>
      <c r="J59" s="331">
        <f t="shared" si="0"/>
        <v>255</v>
      </c>
      <c r="K59" s="253">
        <v>255</v>
      </c>
      <c r="L59" s="253"/>
      <c r="M59" s="252" t="e">
        <f>IF(K59="nio",0,IF(K59&gt;0,K59*I59/O59,0))*VLOOKUP(B59,'2-Kosten per locatie'!$A$14:$C$19,3,FALSE)</f>
        <v>#DIV/0!</v>
      </c>
      <c r="N59" s="252">
        <f>IF(L59&gt;0,L59*I59/P59,0)*VLOOKUP(B59,'2-Kosten per locatie'!$A$14:$C$19,3,FALSE)</f>
        <v>0</v>
      </c>
      <c r="O59" s="332">
        <f>IF(K59="nio",0,IF(K59&gt;0,VLOOKUP(G59,'3-Productie normen'!A:M,VLOOKUP(K59,'3-Productie normen'!$B$37:$C$44,2,FALSE),FALSE)))</f>
        <v>0</v>
      </c>
      <c r="P59" s="332">
        <f t="shared" si="1"/>
        <v>0</v>
      </c>
      <c r="Q59" s="333" t="str">
        <f>VLOOKUP(G59,'3-Productie normen'!A:K,11,FALSE)</f>
        <v>B</v>
      </c>
      <c r="R59" s="333"/>
      <c r="T59" s="334">
        <f t="shared" si="2"/>
        <v>3251.25</v>
      </c>
    </row>
    <row r="60" spans="1:20" ht="14.1" customHeight="1">
      <c r="A60" s="76">
        <v>60</v>
      </c>
      <c r="B60" s="461" t="s">
        <v>45</v>
      </c>
      <c r="C60" s="300" t="s">
        <v>103</v>
      </c>
      <c r="D60" s="329" t="s">
        <v>130</v>
      </c>
      <c r="E60" s="330" t="s">
        <v>188</v>
      </c>
      <c r="F60" s="72" t="s">
        <v>189</v>
      </c>
      <c r="G60" s="72" t="s">
        <v>66</v>
      </c>
      <c r="H60" s="72" t="s">
        <v>184</v>
      </c>
      <c r="I60" s="468">
        <v>10.42</v>
      </c>
      <c r="J60" s="331">
        <f t="shared" si="0"/>
        <v>255</v>
      </c>
      <c r="K60" s="253">
        <v>255</v>
      </c>
      <c r="L60" s="253"/>
      <c r="M60" s="252" t="e">
        <f>IF(K60="nio",0,IF(K60&gt;0,K60*I60/O60,0))*VLOOKUP(B60,'2-Kosten per locatie'!$A$14:$C$19,3,FALSE)</f>
        <v>#DIV/0!</v>
      </c>
      <c r="N60" s="252">
        <f>IF(L60&gt;0,L60*I60/P60,0)*VLOOKUP(B60,'2-Kosten per locatie'!$A$14:$C$19,3,FALSE)</f>
        <v>0</v>
      </c>
      <c r="O60" s="332">
        <f>IF(K60="nio",0,IF(K60&gt;0,VLOOKUP(G60,'3-Productie normen'!A:M,VLOOKUP(K60,'3-Productie normen'!$B$37:$C$44,2,FALSE),FALSE)))</f>
        <v>0</v>
      </c>
      <c r="P60" s="332">
        <f t="shared" si="1"/>
        <v>0</v>
      </c>
      <c r="Q60" s="333" t="str">
        <f>VLOOKUP(G60,'3-Productie normen'!A:K,11,FALSE)</f>
        <v>V</v>
      </c>
      <c r="R60" s="333"/>
      <c r="T60" s="334">
        <f t="shared" si="2"/>
        <v>2657.1</v>
      </c>
    </row>
    <row r="61" spans="1:20" ht="14.1" customHeight="1">
      <c r="A61" s="76">
        <v>61</v>
      </c>
      <c r="B61" s="461" t="s">
        <v>45</v>
      </c>
      <c r="C61" s="300" t="s">
        <v>103</v>
      </c>
      <c r="D61" s="329" t="s">
        <v>130</v>
      </c>
      <c r="E61" s="330" t="s">
        <v>190</v>
      </c>
      <c r="F61" s="72" t="s">
        <v>183</v>
      </c>
      <c r="G61" s="72" t="s">
        <v>65</v>
      </c>
      <c r="H61" s="72" t="s">
        <v>184</v>
      </c>
      <c r="I61" s="468">
        <v>10.42</v>
      </c>
      <c r="J61" s="331">
        <f t="shared" si="0"/>
        <v>255</v>
      </c>
      <c r="K61" s="253">
        <v>255</v>
      </c>
      <c r="L61" s="253"/>
      <c r="M61" s="252" t="e">
        <f>IF(K61="nio",0,IF(K61&gt;0,K61*I61/O61,0))*VLOOKUP(B61,'2-Kosten per locatie'!$A$14:$C$19,3,FALSE)</f>
        <v>#DIV/0!</v>
      </c>
      <c r="N61" s="252">
        <f>IF(L61&gt;0,L61*I61/P61,0)*VLOOKUP(B61,'2-Kosten per locatie'!$A$14:$C$19,3,FALSE)</f>
        <v>0</v>
      </c>
      <c r="O61" s="332">
        <f>IF(K61="nio",0,IF(K61&gt;0,VLOOKUP(G61,'3-Productie normen'!A:M,VLOOKUP(K61,'3-Productie normen'!$B$37:$C$44,2,FALSE),FALSE)))</f>
        <v>0</v>
      </c>
      <c r="P61" s="332">
        <f t="shared" si="1"/>
        <v>0</v>
      </c>
      <c r="Q61" s="333" t="str">
        <f>VLOOKUP(G61,'3-Productie normen'!A:K,11,FALSE)</f>
        <v>V</v>
      </c>
      <c r="R61" s="333"/>
      <c r="T61" s="334">
        <f t="shared" si="2"/>
        <v>2657.1</v>
      </c>
    </row>
    <row r="62" spans="1:20" ht="14.1" customHeight="1">
      <c r="A62" s="76">
        <v>62</v>
      </c>
      <c r="B62" s="461" t="s">
        <v>45</v>
      </c>
      <c r="C62" s="300" t="s">
        <v>103</v>
      </c>
      <c r="D62" s="329" t="s">
        <v>130</v>
      </c>
      <c r="E62" s="330" t="s">
        <v>191</v>
      </c>
      <c r="F62" s="72" t="s">
        <v>106</v>
      </c>
      <c r="G62" s="72" t="s">
        <v>65</v>
      </c>
      <c r="H62" s="72" t="s">
        <v>134</v>
      </c>
      <c r="I62" s="468">
        <v>80.599999999999994</v>
      </c>
      <c r="J62" s="331">
        <f t="shared" si="0"/>
        <v>255</v>
      </c>
      <c r="K62" s="253">
        <v>255</v>
      </c>
      <c r="L62" s="253"/>
      <c r="M62" s="252" t="e">
        <f>IF(K62="nio",0,IF(K62&gt;0,K62*I62/O62,0))*VLOOKUP(B62,'2-Kosten per locatie'!$A$14:$C$19,3,FALSE)</f>
        <v>#DIV/0!</v>
      </c>
      <c r="N62" s="252">
        <f>IF(L62&gt;0,L62*I62/P62,0)*VLOOKUP(B62,'2-Kosten per locatie'!$A$14:$C$19,3,FALSE)</f>
        <v>0</v>
      </c>
      <c r="O62" s="332">
        <f>IF(K62="nio",0,IF(K62&gt;0,VLOOKUP(G62,'3-Productie normen'!A:M,VLOOKUP(K62,'3-Productie normen'!$B$37:$C$44,2,FALSE),FALSE)))</f>
        <v>0</v>
      </c>
      <c r="P62" s="332">
        <f t="shared" si="1"/>
        <v>0</v>
      </c>
      <c r="Q62" s="333" t="str">
        <f>VLOOKUP(G62,'3-Productie normen'!A:K,11,FALSE)</f>
        <v>V</v>
      </c>
      <c r="R62" s="333"/>
      <c r="T62" s="334">
        <f t="shared" si="2"/>
        <v>20553</v>
      </c>
    </row>
    <row r="63" spans="1:20" ht="14.1" customHeight="1">
      <c r="A63" s="76">
        <v>63</v>
      </c>
      <c r="B63" s="461" t="s">
        <v>45</v>
      </c>
      <c r="C63" s="300" t="s">
        <v>103</v>
      </c>
      <c r="D63" s="329" t="s">
        <v>130</v>
      </c>
      <c r="E63" s="330" t="s">
        <v>192</v>
      </c>
      <c r="F63" s="72" t="s">
        <v>106</v>
      </c>
      <c r="G63" s="72" t="s">
        <v>65</v>
      </c>
      <c r="H63" s="72" t="s">
        <v>134</v>
      </c>
      <c r="I63" s="468">
        <v>25.38</v>
      </c>
      <c r="J63" s="331">
        <f t="shared" si="0"/>
        <v>255</v>
      </c>
      <c r="K63" s="253">
        <v>255</v>
      </c>
      <c r="L63" s="253"/>
      <c r="M63" s="252" t="e">
        <f>IF(K63="nio",0,IF(K63&gt;0,K63*I63/O63,0))*VLOOKUP(B63,'2-Kosten per locatie'!$A$14:$C$19,3,FALSE)</f>
        <v>#DIV/0!</v>
      </c>
      <c r="N63" s="252">
        <f>IF(L63&gt;0,L63*I63/P63,0)*VLOOKUP(B63,'2-Kosten per locatie'!$A$14:$C$19,3,FALSE)</f>
        <v>0</v>
      </c>
      <c r="O63" s="332">
        <f>IF(K63="nio",0,IF(K63&gt;0,VLOOKUP(G63,'3-Productie normen'!A:M,VLOOKUP(K63,'3-Productie normen'!$B$37:$C$44,2,FALSE),FALSE)))</f>
        <v>0</v>
      </c>
      <c r="P63" s="332">
        <f t="shared" si="1"/>
        <v>0</v>
      </c>
      <c r="Q63" s="333" t="str">
        <f>VLOOKUP(G63,'3-Productie normen'!A:K,11,FALSE)</f>
        <v>V</v>
      </c>
      <c r="R63" s="333"/>
      <c r="T63" s="334">
        <f t="shared" si="2"/>
        <v>6471.9</v>
      </c>
    </row>
    <row r="64" spans="1:20" ht="14.1" customHeight="1">
      <c r="A64" s="76">
        <v>64</v>
      </c>
      <c r="B64" s="461" t="s">
        <v>45</v>
      </c>
      <c r="C64" s="300" t="s">
        <v>103</v>
      </c>
      <c r="D64" s="329" t="s">
        <v>130</v>
      </c>
      <c r="E64" s="330" t="s">
        <v>193</v>
      </c>
      <c r="F64" s="72" t="s">
        <v>106</v>
      </c>
      <c r="G64" s="72" t="s">
        <v>65</v>
      </c>
      <c r="H64" s="72" t="s">
        <v>134</v>
      </c>
      <c r="I64" s="468">
        <v>19.53</v>
      </c>
      <c r="J64" s="331">
        <f t="shared" si="0"/>
        <v>255</v>
      </c>
      <c r="K64" s="253">
        <v>255</v>
      </c>
      <c r="L64" s="253"/>
      <c r="M64" s="252" t="e">
        <f>IF(K64="nio",0,IF(K64&gt;0,K64*I64/O64,0))*VLOOKUP(B64,'2-Kosten per locatie'!$A$14:$C$19,3,FALSE)</f>
        <v>#DIV/0!</v>
      </c>
      <c r="N64" s="252">
        <f>IF(L64&gt;0,L64*I64/P64,0)*VLOOKUP(B64,'2-Kosten per locatie'!$A$14:$C$19,3,FALSE)</f>
        <v>0</v>
      </c>
      <c r="O64" s="332">
        <f>IF(K64="nio",0,IF(K64&gt;0,VLOOKUP(G64,'3-Productie normen'!A:M,VLOOKUP(K64,'3-Productie normen'!$B$37:$C$44,2,FALSE),FALSE)))</f>
        <v>0</v>
      </c>
      <c r="P64" s="332">
        <f t="shared" si="1"/>
        <v>0</v>
      </c>
      <c r="Q64" s="333" t="str">
        <f>VLOOKUP(G64,'3-Productie normen'!A:K,11,FALSE)</f>
        <v>V</v>
      </c>
      <c r="R64" s="333"/>
      <c r="T64" s="334">
        <f t="shared" si="2"/>
        <v>4980.1500000000005</v>
      </c>
    </row>
    <row r="65" spans="1:20" ht="14.1" customHeight="1">
      <c r="A65" s="76">
        <v>65</v>
      </c>
      <c r="B65" s="461" t="s">
        <v>45</v>
      </c>
      <c r="C65" s="300" t="s">
        <v>103</v>
      </c>
      <c r="D65" s="329" t="s">
        <v>130</v>
      </c>
      <c r="E65" s="330" t="s">
        <v>194</v>
      </c>
      <c r="F65" s="72" t="s">
        <v>195</v>
      </c>
      <c r="G65" s="72" t="s">
        <v>59</v>
      </c>
      <c r="H65" s="72" t="s">
        <v>134</v>
      </c>
      <c r="I65" s="468">
        <v>38.57</v>
      </c>
      <c r="J65" s="331">
        <f t="shared" si="0"/>
        <v>255</v>
      </c>
      <c r="K65" s="253">
        <v>255</v>
      </c>
      <c r="L65" s="253"/>
      <c r="M65" s="252" t="e">
        <f>IF(K65="nio",0,IF(K65&gt;0,K65*I65/O65,0))*VLOOKUP(B65,'2-Kosten per locatie'!$A$14:$C$19,3,FALSE)</f>
        <v>#DIV/0!</v>
      </c>
      <c r="N65" s="252">
        <f>IF(L65&gt;0,L65*I65/P65,0)*VLOOKUP(B65,'2-Kosten per locatie'!$A$14:$C$19,3,FALSE)</f>
        <v>0</v>
      </c>
      <c r="O65" s="332">
        <f>IF(K65="nio",0,IF(K65&gt;0,VLOOKUP(G65,'3-Productie normen'!A:M,VLOOKUP(K65,'3-Productie normen'!$B$37:$C$44,2,FALSE),FALSE)))</f>
        <v>0</v>
      </c>
      <c r="P65" s="332">
        <f t="shared" si="1"/>
        <v>0</v>
      </c>
      <c r="Q65" s="333" t="str">
        <f>VLOOKUP(G65,'3-Productie normen'!A:K,11,FALSE)</f>
        <v>B</v>
      </c>
      <c r="R65" s="333"/>
      <c r="T65" s="334">
        <f t="shared" si="2"/>
        <v>9835.35</v>
      </c>
    </row>
    <row r="66" spans="1:20" ht="14.1" customHeight="1">
      <c r="A66" s="76">
        <v>66</v>
      </c>
      <c r="B66" s="461" t="s">
        <v>45</v>
      </c>
      <c r="C66" s="300" t="s">
        <v>103</v>
      </c>
      <c r="D66" s="329" t="s">
        <v>130</v>
      </c>
      <c r="E66" s="330" t="s">
        <v>196</v>
      </c>
      <c r="F66" s="72" t="s">
        <v>197</v>
      </c>
      <c r="G66" s="72" t="s">
        <v>59</v>
      </c>
      <c r="H66" s="72" t="s">
        <v>134</v>
      </c>
      <c r="I66" s="468">
        <v>128.83000000000001</v>
      </c>
      <c r="J66" s="331">
        <f t="shared" si="0"/>
        <v>255</v>
      </c>
      <c r="K66" s="253">
        <v>255</v>
      </c>
      <c r="L66" s="253"/>
      <c r="M66" s="252" t="e">
        <f>IF(K66="nio",0,IF(K66&gt;0,K66*I66/O66,0))*VLOOKUP(B66,'2-Kosten per locatie'!$A$14:$C$19,3,FALSE)</f>
        <v>#DIV/0!</v>
      </c>
      <c r="N66" s="252">
        <f>IF(L66&gt;0,L66*I66/P66,0)*VLOOKUP(B66,'2-Kosten per locatie'!$A$14:$C$19,3,FALSE)</f>
        <v>0</v>
      </c>
      <c r="O66" s="332">
        <f>IF(K66="nio",0,IF(K66&gt;0,VLOOKUP(G66,'3-Productie normen'!A:M,VLOOKUP(K66,'3-Productie normen'!$B$37:$C$44,2,FALSE),FALSE)))</f>
        <v>0</v>
      </c>
      <c r="P66" s="332">
        <f t="shared" si="1"/>
        <v>0</v>
      </c>
      <c r="Q66" s="333" t="str">
        <f>VLOOKUP(G66,'3-Productie normen'!A:K,11,FALSE)</f>
        <v>B</v>
      </c>
      <c r="R66" s="333"/>
      <c r="T66" s="334">
        <f t="shared" si="2"/>
        <v>32851.65</v>
      </c>
    </row>
    <row r="67" spans="1:20" ht="14.1" customHeight="1">
      <c r="A67" s="76">
        <v>67</v>
      </c>
      <c r="B67" s="461" t="s">
        <v>45</v>
      </c>
      <c r="C67" s="300" t="s">
        <v>103</v>
      </c>
      <c r="D67" s="329" t="s">
        <v>130</v>
      </c>
      <c r="E67" s="330" t="s">
        <v>198</v>
      </c>
      <c r="F67" s="72" t="s">
        <v>197</v>
      </c>
      <c r="G67" s="72" t="s">
        <v>59</v>
      </c>
      <c r="H67" s="72" t="s">
        <v>134</v>
      </c>
      <c r="I67" s="468">
        <v>13.99</v>
      </c>
      <c r="J67" s="331">
        <f t="shared" si="0"/>
        <v>255</v>
      </c>
      <c r="K67" s="253">
        <v>255</v>
      </c>
      <c r="L67" s="253"/>
      <c r="M67" s="252" t="e">
        <f>IF(K67="nio",0,IF(K67&gt;0,K67*I67/O67,0))*VLOOKUP(B67,'2-Kosten per locatie'!$A$14:$C$19,3,FALSE)</f>
        <v>#DIV/0!</v>
      </c>
      <c r="N67" s="252">
        <f>IF(L67&gt;0,L67*I67/P67,0)*VLOOKUP(B67,'2-Kosten per locatie'!$A$14:$C$19,3,FALSE)</f>
        <v>0</v>
      </c>
      <c r="O67" s="332">
        <f>IF(K67="nio",0,IF(K67&gt;0,VLOOKUP(G67,'3-Productie normen'!A:M,VLOOKUP(K67,'3-Productie normen'!$B$37:$C$44,2,FALSE),FALSE)))</f>
        <v>0</v>
      </c>
      <c r="P67" s="332">
        <f t="shared" si="1"/>
        <v>0</v>
      </c>
      <c r="Q67" s="333" t="str">
        <f>VLOOKUP(G67,'3-Productie normen'!A:K,11,FALSE)</f>
        <v>B</v>
      </c>
      <c r="R67" s="333"/>
      <c r="T67" s="334">
        <f t="shared" si="2"/>
        <v>3567.4500000000003</v>
      </c>
    </row>
    <row r="68" spans="1:20" ht="14.1" customHeight="1">
      <c r="A68" s="76">
        <v>68</v>
      </c>
      <c r="B68" s="461" t="s">
        <v>45</v>
      </c>
      <c r="C68" s="300" t="s">
        <v>103</v>
      </c>
      <c r="D68" s="329" t="s">
        <v>130</v>
      </c>
      <c r="E68" s="330" t="s">
        <v>199</v>
      </c>
      <c r="F68" s="72" t="s">
        <v>200</v>
      </c>
      <c r="G68" s="72" t="s">
        <v>59</v>
      </c>
      <c r="H68" s="72" t="s">
        <v>134</v>
      </c>
      <c r="I68" s="468">
        <v>13.99</v>
      </c>
      <c r="J68" s="331">
        <f t="shared" si="0"/>
        <v>255</v>
      </c>
      <c r="K68" s="253">
        <v>255</v>
      </c>
      <c r="L68" s="253"/>
      <c r="M68" s="252" t="e">
        <f>IF(K68="nio",0,IF(K68&gt;0,K68*I68/O68,0))*VLOOKUP(B68,'2-Kosten per locatie'!$A$14:$C$19,3,FALSE)</f>
        <v>#DIV/0!</v>
      </c>
      <c r="N68" s="252">
        <f>IF(L68&gt;0,L68*I68/P68,0)*VLOOKUP(B68,'2-Kosten per locatie'!$A$14:$C$19,3,FALSE)</f>
        <v>0</v>
      </c>
      <c r="O68" s="332">
        <f>IF(K68="nio",0,IF(K68&gt;0,VLOOKUP(G68,'3-Productie normen'!A:M,VLOOKUP(K68,'3-Productie normen'!$B$37:$C$44,2,FALSE),FALSE)))</f>
        <v>0</v>
      </c>
      <c r="P68" s="332">
        <f t="shared" si="1"/>
        <v>0</v>
      </c>
      <c r="Q68" s="333" t="str">
        <f>VLOOKUP(G68,'3-Productie normen'!A:K,11,FALSE)</f>
        <v>B</v>
      </c>
      <c r="R68" s="333"/>
      <c r="T68" s="334">
        <f t="shared" si="2"/>
        <v>3567.4500000000003</v>
      </c>
    </row>
    <row r="69" spans="1:20" ht="14.1" customHeight="1">
      <c r="A69" s="76">
        <v>69</v>
      </c>
      <c r="B69" s="461" t="s">
        <v>45</v>
      </c>
      <c r="C69" s="300" t="s">
        <v>103</v>
      </c>
      <c r="D69" s="329" t="s">
        <v>130</v>
      </c>
      <c r="E69" s="330" t="s">
        <v>201</v>
      </c>
      <c r="F69" s="72" t="s">
        <v>186</v>
      </c>
      <c r="G69" s="72" t="s">
        <v>59</v>
      </c>
      <c r="H69" s="72" t="s">
        <v>134</v>
      </c>
      <c r="I69" s="468">
        <v>8.9</v>
      </c>
      <c r="J69" s="331">
        <f t="shared" si="0"/>
        <v>255</v>
      </c>
      <c r="K69" s="253">
        <v>255</v>
      </c>
      <c r="L69" s="253"/>
      <c r="M69" s="252" t="e">
        <f>IF(K69="nio",0,IF(K69&gt;0,K69*I69/O69,0))*VLOOKUP(B69,'2-Kosten per locatie'!$A$14:$C$19,3,FALSE)</f>
        <v>#DIV/0!</v>
      </c>
      <c r="N69" s="252">
        <f>IF(L69&gt;0,L69*I69/P69,0)*VLOOKUP(B69,'2-Kosten per locatie'!$A$14:$C$19,3,FALSE)</f>
        <v>0</v>
      </c>
      <c r="O69" s="332">
        <f>IF(K69="nio",0,IF(K69&gt;0,VLOOKUP(G69,'3-Productie normen'!A:M,VLOOKUP(K69,'3-Productie normen'!$B$37:$C$44,2,FALSE),FALSE)))</f>
        <v>0</v>
      </c>
      <c r="P69" s="332">
        <f t="shared" si="1"/>
        <v>0</v>
      </c>
      <c r="Q69" s="333" t="str">
        <f>VLOOKUP(G69,'3-Productie normen'!A:K,11,FALSE)</f>
        <v>B</v>
      </c>
      <c r="R69" s="333"/>
      <c r="T69" s="334">
        <f t="shared" si="2"/>
        <v>2269.5</v>
      </c>
    </row>
    <row r="70" spans="1:20" ht="14.1" customHeight="1">
      <c r="A70" s="76">
        <v>70</v>
      </c>
      <c r="B70" s="461" t="s">
        <v>45</v>
      </c>
      <c r="C70" s="300" t="s">
        <v>103</v>
      </c>
      <c r="D70" s="329" t="s">
        <v>130</v>
      </c>
      <c r="E70" s="330" t="s">
        <v>202</v>
      </c>
      <c r="F70" s="72" t="s">
        <v>200</v>
      </c>
      <c r="G70" s="72" t="s">
        <v>59</v>
      </c>
      <c r="H70" s="72" t="s">
        <v>134</v>
      </c>
      <c r="I70" s="468">
        <v>91.18</v>
      </c>
      <c r="J70" s="331">
        <f t="shared" si="0"/>
        <v>255</v>
      </c>
      <c r="K70" s="253">
        <v>255</v>
      </c>
      <c r="L70" s="253"/>
      <c r="M70" s="252" t="e">
        <f>IF(K70="nio",0,IF(K70&gt;0,K70*I70/O70,0))*VLOOKUP(B70,'2-Kosten per locatie'!$A$14:$C$19,3,FALSE)</f>
        <v>#DIV/0!</v>
      </c>
      <c r="N70" s="252">
        <f>IF(L70&gt;0,L70*I70/P70,0)*VLOOKUP(B70,'2-Kosten per locatie'!$A$14:$C$19,3,FALSE)</f>
        <v>0</v>
      </c>
      <c r="O70" s="332">
        <f>IF(K70="nio",0,IF(K70&gt;0,VLOOKUP(G70,'3-Productie normen'!A:M,VLOOKUP(K70,'3-Productie normen'!$B$37:$C$44,2,FALSE),FALSE)))</f>
        <v>0</v>
      </c>
      <c r="P70" s="332">
        <f t="shared" si="1"/>
        <v>0</v>
      </c>
      <c r="Q70" s="333" t="str">
        <f>VLOOKUP(G70,'3-Productie normen'!A:K,11,FALSE)</f>
        <v>B</v>
      </c>
      <c r="R70" s="333"/>
      <c r="T70" s="334">
        <f t="shared" si="2"/>
        <v>23250.9</v>
      </c>
    </row>
    <row r="71" spans="1:20" ht="14.1" customHeight="1">
      <c r="A71" s="76">
        <v>71</v>
      </c>
      <c r="B71" s="461" t="s">
        <v>45</v>
      </c>
      <c r="C71" s="300" t="s">
        <v>103</v>
      </c>
      <c r="D71" s="329" t="s">
        <v>130</v>
      </c>
      <c r="E71" s="330" t="s">
        <v>203</v>
      </c>
      <c r="F71" s="72" t="s">
        <v>204</v>
      </c>
      <c r="G71" s="72" t="s">
        <v>59</v>
      </c>
      <c r="H71" s="72" t="s">
        <v>134</v>
      </c>
      <c r="I71" s="468">
        <v>58.11</v>
      </c>
      <c r="J71" s="331">
        <f t="shared" si="0"/>
        <v>255</v>
      </c>
      <c r="K71" s="253">
        <v>255</v>
      </c>
      <c r="L71" s="253"/>
      <c r="M71" s="252" t="e">
        <f>IF(K71="nio",0,IF(K71&gt;0,K71*I71/O71,0))*VLOOKUP(B71,'2-Kosten per locatie'!$A$14:$C$19,3,FALSE)</f>
        <v>#DIV/0!</v>
      </c>
      <c r="N71" s="252">
        <f>IF(L71&gt;0,L71*I71/P71,0)*VLOOKUP(B71,'2-Kosten per locatie'!$A$14:$C$19,3,FALSE)</f>
        <v>0</v>
      </c>
      <c r="O71" s="332">
        <f>IF(K71="nio",0,IF(K71&gt;0,VLOOKUP(G71,'3-Productie normen'!A:M,VLOOKUP(K71,'3-Productie normen'!$B$37:$C$44,2,FALSE),FALSE)))</f>
        <v>0</v>
      </c>
      <c r="P71" s="332">
        <f t="shared" si="1"/>
        <v>0</v>
      </c>
      <c r="Q71" s="333" t="str">
        <f>VLOOKUP(G71,'3-Productie normen'!A:K,11,FALSE)</f>
        <v>B</v>
      </c>
      <c r="R71" s="333"/>
      <c r="T71" s="334">
        <f t="shared" si="2"/>
        <v>14818.05</v>
      </c>
    </row>
    <row r="72" spans="1:20" ht="14.1" customHeight="1">
      <c r="A72" s="76">
        <v>72</v>
      </c>
      <c r="B72" s="461" t="s">
        <v>45</v>
      </c>
      <c r="C72" s="300" t="s">
        <v>103</v>
      </c>
      <c r="D72" s="329" t="s">
        <v>130</v>
      </c>
      <c r="E72" s="330" t="s">
        <v>205</v>
      </c>
      <c r="F72" s="72" t="s">
        <v>189</v>
      </c>
      <c r="G72" s="72" t="s">
        <v>66</v>
      </c>
      <c r="H72" s="72" t="s">
        <v>184</v>
      </c>
      <c r="I72" s="468">
        <v>11.62</v>
      </c>
      <c r="J72" s="331">
        <f t="shared" si="0"/>
        <v>255</v>
      </c>
      <c r="K72" s="253">
        <v>255</v>
      </c>
      <c r="L72" s="253"/>
      <c r="M72" s="252" t="e">
        <f>IF(K72="nio",0,IF(K72&gt;0,K72*I72/O72,0))*VLOOKUP(B72,'2-Kosten per locatie'!$A$14:$C$19,3,FALSE)</f>
        <v>#DIV/0!</v>
      </c>
      <c r="N72" s="252">
        <f>IF(L72&gt;0,L72*I72/P72,0)*VLOOKUP(B72,'2-Kosten per locatie'!$A$14:$C$19,3,FALSE)</f>
        <v>0</v>
      </c>
      <c r="O72" s="332">
        <f>IF(K72="nio",0,IF(K72&gt;0,VLOOKUP(G72,'3-Productie normen'!A:M,VLOOKUP(K72,'3-Productie normen'!$B$37:$C$44,2,FALSE),FALSE)))</f>
        <v>0</v>
      </c>
      <c r="P72" s="332">
        <f t="shared" si="1"/>
        <v>0</v>
      </c>
      <c r="Q72" s="333" t="str">
        <f>VLOOKUP(G72,'3-Productie normen'!A:K,11,FALSE)</f>
        <v>V</v>
      </c>
      <c r="R72" s="333"/>
      <c r="T72" s="334">
        <f t="shared" si="2"/>
        <v>2963.1</v>
      </c>
    </row>
    <row r="73" spans="1:20" ht="14.1" customHeight="1">
      <c r="A73" s="76">
        <v>73</v>
      </c>
      <c r="B73" s="461" t="s">
        <v>45</v>
      </c>
      <c r="C73" s="300" t="s">
        <v>103</v>
      </c>
      <c r="D73" s="329" t="s">
        <v>130</v>
      </c>
      <c r="E73" s="330" t="s">
        <v>206</v>
      </c>
      <c r="F73" s="72" t="s">
        <v>170</v>
      </c>
      <c r="G73" s="72" t="s">
        <v>75</v>
      </c>
      <c r="H73" s="72" t="s">
        <v>134</v>
      </c>
      <c r="I73" s="468">
        <v>13.98</v>
      </c>
      <c r="J73" s="331">
        <f t="shared" si="0"/>
        <v>255</v>
      </c>
      <c r="K73" s="253">
        <v>255</v>
      </c>
      <c r="L73" s="253"/>
      <c r="M73" s="252" t="e">
        <f>IF(K73="nio",0,IF(K73&gt;0,K73*I73/O73,0))*VLOOKUP(B73,'2-Kosten per locatie'!$A$14:$C$19,3,FALSE)</f>
        <v>#DIV/0!</v>
      </c>
      <c r="N73" s="252">
        <f>IF(L73&gt;0,L73*I73/P73,0)*VLOOKUP(B73,'2-Kosten per locatie'!$A$14:$C$19,3,FALSE)</f>
        <v>0</v>
      </c>
      <c r="O73" s="332">
        <f>IF(K73="nio",0,IF(K73&gt;0,VLOOKUP(G73,'3-Productie normen'!A:M,VLOOKUP(K73,'3-Productie normen'!$B$37:$C$44,2,FALSE),FALSE)))</f>
        <v>0</v>
      </c>
      <c r="P73" s="332">
        <f t="shared" si="1"/>
        <v>0</v>
      </c>
      <c r="Q73" s="333" t="str">
        <f>VLOOKUP(G73,'3-Productie normen'!A:K,11,FALSE)</f>
        <v>B</v>
      </c>
      <c r="R73" s="333"/>
      <c r="T73" s="334">
        <f t="shared" si="2"/>
        <v>3564.9</v>
      </c>
    </row>
    <row r="74" spans="1:20" ht="14.1" customHeight="1">
      <c r="A74" s="76">
        <v>74</v>
      </c>
      <c r="B74" s="461" t="s">
        <v>45</v>
      </c>
      <c r="C74" s="300" t="s">
        <v>103</v>
      </c>
      <c r="D74" s="329" t="s">
        <v>130</v>
      </c>
      <c r="E74" s="330" t="s">
        <v>207</v>
      </c>
      <c r="F74" s="72" t="s">
        <v>170</v>
      </c>
      <c r="G74" s="72" t="s">
        <v>75</v>
      </c>
      <c r="H74" s="72" t="s">
        <v>134</v>
      </c>
      <c r="I74" s="468">
        <v>9.09</v>
      </c>
      <c r="J74" s="331">
        <f t="shared" ref="J74:J137" si="3">SUM(K74:L74)</f>
        <v>255</v>
      </c>
      <c r="K74" s="253">
        <v>255</v>
      </c>
      <c r="L74" s="253"/>
      <c r="M74" s="252" t="e">
        <f>IF(K74="nio",0,IF(K74&gt;0,K74*I74/O74,0))*VLOOKUP(B74,'2-Kosten per locatie'!$A$14:$C$19,3,FALSE)</f>
        <v>#DIV/0!</v>
      </c>
      <c r="N74" s="252">
        <f>IF(L74&gt;0,L74*I74/P74,0)*VLOOKUP(B74,'2-Kosten per locatie'!$A$14:$C$19,3,FALSE)</f>
        <v>0</v>
      </c>
      <c r="O74" s="332">
        <f>IF(K74="nio",0,IF(K74&gt;0,VLOOKUP(G74,'3-Productie normen'!A:M,VLOOKUP(K74,'3-Productie normen'!$B$37:$C$44,2,FALSE),FALSE)))</f>
        <v>0</v>
      </c>
      <c r="P74" s="332">
        <f t="shared" ref="P74:P137" si="4">IF(L74&gt;0,O74*$P$8,0)</f>
        <v>0</v>
      </c>
      <c r="Q74" s="333" t="str">
        <f>VLOOKUP(G74,'3-Productie normen'!A:K,11,FALSE)</f>
        <v>B</v>
      </c>
      <c r="R74" s="333"/>
      <c r="T74" s="334">
        <f t="shared" ref="T74:T137" si="5">J74*I74</f>
        <v>2317.9499999999998</v>
      </c>
    </row>
    <row r="75" spans="1:20" ht="14.1" customHeight="1">
      <c r="A75" s="76">
        <v>75</v>
      </c>
      <c r="B75" s="461" t="s">
        <v>45</v>
      </c>
      <c r="C75" s="300" t="s">
        <v>103</v>
      </c>
      <c r="D75" s="329" t="s">
        <v>130</v>
      </c>
      <c r="E75" s="330" t="s">
        <v>208</v>
      </c>
      <c r="F75" s="72" t="s">
        <v>170</v>
      </c>
      <c r="G75" s="72" t="s">
        <v>75</v>
      </c>
      <c r="H75" s="72" t="s">
        <v>134</v>
      </c>
      <c r="I75" s="468">
        <v>9.09</v>
      </c>
      <c r="J75" s="331">
        <f t="shared" si="3"/>
        <v>255</v>
      </c>
      <c r="K75" s="253">
        <v>255</v>
      </c>
      <c r="L75" s="253"/>
      <c r="M75" s="252" t="e">
        <f>IF(K75="nio",0,IF(K75&gt;0,K75*I75/O75,0))*VLOOKUP(B75,'2-Kosten per locatie'!$A$14:$C$19,3,FALSE)</f>
        <v>#DIV/0!</v>
      </c>
      <c r="N75" s="252">
        <f>IF(L75&gt;0,L75*I75/P75,0)*VLOOKUP(B75,'2-Kosten per locatie'!$A$14:$C$19,3,FALSE)</f>
        <v>0</v>
      </c>
      <c r="O75" s="332">
        <f>IF(K75="nio",0,IF(K75&gt;0,VLOOKUP(G75,'3-Productie normen'!A:M,VLOOKUP(K75,'3-Productie normen'!$B$37:$C$44,2,FALSE),FALSE)))</f>
        <v>0</v>
      </c>
      <c r="P75" s="332">
        <f t="shared" si="4"/>
        <v>0</v>
      </c>
      <c r="Q75" s="333" t="str">
        <f>VLOOKUP(G75,'3-Productie normen'!A:K,11,FALSE)</f>
        <v>B</v>
      </c>
      <c r="R75" s="333"/>
      <c r="T75" s="334">
        <f t="shared" si="5"/>
        <v>2317.9499999999998</v>
      </c>
    </row>
    <row r="76" spans="1:20" ht="14.1" customHeight="1">
      <c r="A76" s="76">
        <v>76</v>
      </c>
      <c r="B76" s="461" t="s">
        <v>45</v>
      </c>
      <c r="C76" s="300" t="s">
        <v>103</v>
      </c>
      <c r="D76" s="329" t="s">
        <v>130</v>
      </c>
      <c r="E76" s="330" t="s">
        <v>209</v>
      </c>
      <c r="F76" s="72" t="s">
        <v>170</v>
      </c>
      <c r="G76" s="72" t="s">
        <v>75</v>
      </c>
      <c r="H76" s="72" t="s">
        <v>134</v>
      </c>
      <c r="I76" s="468">
        <v>13.94</v>
      </c>
      <c r="J76" s="331">
        <f t="shared" si="3"/>
        <v>255</v>
      </c>
      <c r="K76" s="253">
        <v>255</v>
      </c>
      <c r="L76" s="253"/>
      <c r="M76" s="252" t="e">
        <f>IF(K76="nio",0,IF(K76&gt;0,K76*I76/O76,0))*VLOOKUP(B76,'2-Kosten per locatie'!$A$14:$C$19,3,FALSE)</f>
        <v>#DIV/0!</v>
      </c>
      <c r="N76" s="252">
        <f>IF(L76&gt;0,L76*I76/P76,0)*VLOOKUP(B76,'2-Kosten per locatie'!$A$14:$C$19,3,FALSE)</f>
        <v>0</v>
      </c>
      <c r="O76" s="332">
        <f>IF(K76="nio",0,IF(K76&gt;0,VLOOKUP(G76,'3-Productie normen'!A:M,VLOOKUP(K76,'3-Productie normen'!$B$37:$C$44,2,FALSE),FALSE)))</f>
        <v>0</v>
      </c>
      <c r="P76" s="332">
        <f t="shared" si="4"/>
        <v>0</v>
      </c>
      <c r="Q76" s="333" t="str">
        <f>VLOOKUP(G76,'3-Productie normen'!A:K,11,FALSE)</f>
        <v>B</v>
      </c>
      <c r="R76" s="333"/>
      <c r="T76" s="334">
        <f t="shared" si="5"/>
        <v>3554.7</v>
      </c>
    </row>
    <row r="77" spans="1:20" ht="14.1" customHeight="1">
      <c r="A77" s="76">
        <v>77</v>
      </c>
      <c r="B77" s="461" t="s">
        <v>45</v>
      </c>
      <c r="C77" s="300" t="s">
        <v>103</v>
      </c>
      <c r="D77" s="329" t="s">
        <v>130</v>
      </c>
      <c r="E77" s="330" t="s">
        <v>210</v>
      </c>
      <c r="F77" s="72" t="s">
        <v>110</v>
      </c>
      <c r="G77" s="72" t="s">
        <v>71</v>
      </c>
      <c r="H77" s="72" t="s">
        <v>111</v>
      </c>
      <c r="I77" s="468">
        <v>6.98</v>
      </c>
      <c r="J77" s="331">
        <f t="shared" si="3"/>
        <v>510</v>
      </c>
      <c r="K77" s="253">
        <v>255</v>
      </c>
      <c r="L77" s="253">
        <v>255</v>
      </c>
      <c r="M77" s="252" t="e">
        <f>IF(K77="nio",0,IF(K77&gt;0,K77*I77/O77,0))*VLOOKUP(B77,'2-Kosten per locatie'!$A$14:$C$19,3,FALSE)</f>
        <v>#DIV/0!</v>
      </c>
      <c r="N77" s="252" t="e">
        <f>IF(L77&gt;0,L77*I77/P77,0)*VLOOKUP(B77,'2-Kosten per locatie'!$A$14:$C$19,3,FALSE)</f>
        <v>#DIV/0!</v>
      </c>
      <c r="O77" s="332">
        <f>IF(K77="nio",0,IF(K77&gt;0,VLOOKUP(G77,'3-Productie normen'!A:M,VLOOKUP(K77,'3-Productie normen'!$B$37:$C$44,2,FALSE),FALSE)))</f>
        <v>0</v>
      </c>
      <c r="P77" s="332">
        <f t="shared" si="4"/>
        <v>0</v>
      </c>
      <c r="Q77" s="333" t="str">
        <f>VLOOKUP(G77,'3-Productie normen'!A:K,11,FALSE)</f>
        <v>S</v>
      </c>
      <c r="R77" s="333"/>
      <c r="T77" s="334">
        <f t="shared" si="5"/>
        <v>3559.8</v>
      </c>
    </row>
    <row r="78" spans="1:20" ht="14.1" customHeight="1">
      <c r="A78" s="76">
        <v>78</v>
      </c>
      <c r="B78" s="461" t="s">
        <v>45</v>
      </c>
      <c r="C78" s="300" t="s">
        <v>103</v>
      </c>
      <c r="D78" s="329" t="s">
        <v>130</v>
      </c>
      <c r="E78" s="330" t="s">
        <v>211</v>
      </c>
      <c r="F78" s="72" t="s">
        <v>110</v>
      </c>
      <c r="G78" s="72" t="s">
        <v>71</v>
      </c>
      <c r="H78" s="72" t="s">
        <v>111</v>
      </c>
      <c r="I78" s="468">
        <v>10.63</v>
      </c>
      <c r="J78" s="331">
        <f t="shared" si="3"/>
        <v>510</v>
      </c>
      <c r="K78" s="253">
        <v>255</v>
      </c>
      <c r="L78" s="253">
        <v>255</v>
      </c>
      <c r="M78" s="252" t="e">
        <f>IF(K78="nio",0,IF(K78&gt;0,K78*I78/O78,0))*VLOOKUP(B78,'2-Kosten per locatie'!$A$14:$C$19,3,FALSE)</f>
        <v>#DIV/0!</v>
      </c>
      <c r="N78" s="252" t="e">
        <f>IF(L78&gt;0,L78*I78/P78,0)*VLOOKUP(B78,'2-Kosten per locatie'!$A$14:$C$19,3,FALSE)</f>
        <v>#DIV/0!</v>
      </c>
      <c r="O78" s="332">
        <f>IF(K78="nio",0,IF(K78&gt;0,VLOOKUP(G78,'3-Productie normen'!A:M,VLOOKUP(K78,'3-Productie normen'!$B$37:$C$44,2,FALSE),FALSE)))</f>
        <v>0</v>
      </c>
      <c r="P78" s="332">
        <f t="shared" si="4"/>
        <v>0</v>
      </c>
      <c r="Q78" s="333" t="str">
        <f>VLOOKUP(G78,'3-Productie normen'!A:K,11,FALSE)</f>
        <v>S</v>
      </c>
      <c r="R78" s="333"/>
      <c r="T78" s="334">
        <f t="shared" si="5"/>
        <v>5421.3</v>
      </c>
    </row>
    <row r="79" spans="1:20" ht="14.1" customHeight="1">
      <c r="A79" s="76">
        <v>79</v>
      </c>
      <c r="B79" s="461" t="s">
        <v>45</v>
      </c>
      <c r="C79" s="300" t="s">
        <v>103</v>
      </c>
      <c r="D79" s="329" t="s">
        <v>130</v>
      </c>
      <c r="E79" s="330" t="s">
        <v>212</v>
      </c>
      <c r="F79" s="72" t="s">
        <v>213</v>
      </c>
      <c r="G79" s="72" t="s">
        <v>59</v>
      </c>
      <c r="H79" s="72" t="s">
        <v>134</v>
      </c>
      <c r="I79" s="468">
        <v>47.37</v>
      </c>
      <c r="J79" s="331">
        <f t="shared" si="3"/>
        <v>255</v>
      </c>
      <c r="K79" s="253">
        <v>255</v>
      </c>
      <c r="L79" s="253"/>
      <c r="M79" s="252" t="e">
        <f>IF(K79="nio",0,IF(K79&gt;0,K79*I79/O79,0))*VLOOKUP(B79,'2-Kosten per locatie'!$A$14:$C$19,3,FALSE)</f>
        <v>#DIV/0!</v>
      </c>
      <c r="N79" s="252">
        <f>IF(L79&gt;0,L79*I79/P79,0)*VLOOKUP(B79,'2-Kosten per locatie'!$A$14:$C$19,3,FALSE)</f>
        <v>0</v>
      </c>
      <c r="O79" s="332">
        <f>IF(K79="nio",0,IF(K79&gt;0,VLOOKUP(G79,'3-Productie normen'!A:M,VLOOKUP(K79,'3-Productie normen'!$B$37:$C$44,2,FALSE),FALSE)))</f>
        <v>0</v>
      </c>
      <c r="P79" s="332">
        <f t="shared" si="4"/>
        <v>0</v>
      </c>
      <c r="Q79" s="333" t="str">
        <f>VLOOKUP(G79,'3-Productie normen'!A:K,11,FALSE)</f>
        <v>B</v>
      </c>
      <c r="R79" s="333"/>
      <c r="T79" s="334">
        <f t="shared" si="5"/>
        <v>12079.349999999999</v>
      </c>
    </row>
    <row r="80" spans="1:20" ht="14.1" customHeight="1">
      <c r="A80" s="76">
        <v>80</v>
      </c>
      <c r="B80" s="461" t="s">
        <v>45</v>
      </c>
      <c r="C80" s="300" t="s">
        <v>103</v>
      </c>
      <c r="D80" s="329" t="s">
        <v>130</v>
      </c>
      <c r="E80" s="330" t="s">
        <v>214</v>
      </c>
      <c r="F80" s="72" t="s">
        <v>186</v>
      </c>
      <c r="G80" s="72" t="s">
        <v>59</v>
      </c>
      <c r="H80" s="72" t="s">
        <v>134</v>
      </c>
      <c r="I80" s="468">
        <v>6.36</v>
      </c>
      <c r="J80" s="331">
        <f t="shared" si="3"/>
        <v>255</v>
      </c>
      <c r="K80" s="253">
        <v>255</v>
      </c>
      <c r="L80" s="253"/>
      <c r="M80" s="252" t="e">
        <f>IF(K80="nio",0,IF(K80&gt;0,K80*I80/O80,0))*VLOOKUP(B80,'2-Kosten per locatie'!$A$14:$C$19,3,FALSE)</f>
        <v>#DIV/0!</v>
      </c>
      <c r="N80" s="252">
        <f>IF(L80&gt;0,L80*I80/P80,0)*VLOOKUP(B80,'2-Kosten per locatie'!$A$14:$C$19,3,FALSE)</f>
        <v>0</v>
      </c>
      <c r="O80" s="332">
        <f>IF(K80="nio",0,IF(K80&gt;0,VLOOKUP(G80,'3-Productie normen'!A:M,VLOOKUP(K80,'3-Productie normen'!$B$37:$C$44,2,FALSE),FALSE)))</f>
        <v>0</v>
      </c>
      <c r="P80" s="332">
        <f t="shared" si="4"/>
        <v>0</v>
      </c>
      <c r="Q80" s="333" t="str">
        <f>VLOOKUP(G80,'3-Productie normen'!A:K,11,FALSE)</f>
        <v>B</v>
      </c>
      <c r="R80" s="333"/>
      <c r="T80" s="334">
        <f t="shared" si="5"/>
        <v>1621.8000000000002</v>
      </c>
    </row>
    <row r="81" spans="1:20" ht="14.1" customHeight="1">
      <c r="A81" s="76">
        <v>81</v>
      </c>
      <c r="B81" s="461" t="s">
        <v>45</v>
      </c>
      <c r="C81" s="300" t="s">
        <v>103</v>
      </c>
      <c r="D81" s="329" t="s">
        <v>130</v>
      </c>
      <c r="E81" s="330" t="s">
        <v>215</v>
      </c>
      <c r="F81" s="72" t="s">
        <v>216</v>
      </c>
      <c r="G81" s="72" t="s">
        <v>59</v>
      </c>
      <c r="H81" s="72" t="s">
        <v>134</v>
      </c>
      <c r="I81" s="468">
        <v>82.6</v>
      </c>
      <c r="J81" s="331">
        <f t="shared" si="3"/>
        <v>255</v>
      </c>
      <c r="K81" s="253">
        <v>255</v>
      </c>
      <c r="L81" s="253"/>
      <c r="M81" s="252" t="e">
        <f>IF(K81="nio",0,IF(K81&gt;0,K81*I81/O81,0))*VLOOKUP(B81,'2-Kosten per locatie'!$A$14:$C$19,3,FALSE)</f>
        <v>#DIV/0!</v>
      </c>
      <c r="N81" s="252">
        <f>IF(L81&gt;0,L81*I81/P81,0)*VLOOKUP(B81,'2-Kosten per locatie'!$A$14:$C$19,3,FALSE)</f>
        <v>0</v>
      </c>
      <c r="O81" s="332">
        <f>IF(K81="nio",0,IF(K81&gt;0,VLOOKUP(G81,'3-Productie normen'!A:M,VLOOKUP(K81,'3-Productie normen'!$B$37:$C$44,2,FALSE),FALSE)))</f>
        <v>0</v>
      </c>
      <c r="P81" s="332">
        <f t="shared" si="4"/>
        <v>0</v>
      </c>
      <c r="Q81" s="333" t="str">
        <f>VLOOKUP(G81,'3-Productie normen'!A:K,11,FALSE)</f>
        <v>B</v>
      </c>
      <c r="R81" s="333"/>
      <c r="T81" s="334">
        <f t="shared" si="5"/>
        <v>21063</v>
      </c>
    </row>
    <row r="82" spans="1:20" ht="14.1" customHeight="1">
      <c r="A82" s="76">
        <v>82</v>
      </c>
      <c r="B82" s="461" t="s">
        <v>45</v>
      </c>
      <c r="C82" s="300" t="s">
        <v>103</v>
      </c>
      <c r="D82" s="329" t="s">
        <v>130</v>
      </c>
      <c r="E82" s="330" t="s">
        <v>217</v>
      </c>
      <c r="F82" s="72" t="s">
        <v>216</v>
      </c>
      <c r="G82" s="72" t="s">
        <v>59</v>
      </c>
      <c r="H82" s="72" t="s">
        <v>134</v>
      </c>
      <c r="I82" s="468">
        <v>13.6</v>
      </c>
      <c r="J82" s="331">
        <f t="shared" si="3"/>
        <v>255</v>
      </c>
      <c r="K82" s="253">
        <v>255</v>
      </c>
      <c r="L82" s="253"/>
      <c r="M82" s="252" t="e">
        <f>IF(K82="nio",0,IF(K82&gt;0,K82*I82/O82,0))*VLOOKUP(B82,'2-Kosten per locatie'!$A$14:$C$19,3,FALSE)</f>
        <v>#DIV/0!</v>
      </c>
      <c r="N82" s="252">
        <f>IF(L82&gt;0,L82*I82/P82,0)*VLOOKUP(B82,'2-Kosten per locatie'!$A$14:$C$19,3,FALSE)</f>
        <v>0</v>
      </c>
      <c r="O82" s="332">
        <f>IF(K82="nio",0,IF(K82&gt;0,VLOOKUP(G82,'3-Productie normen'!A:M,VLOOKUP(K82,'3-Productie normen'!$B$37:$C$44,2,FALSE),FALSE)))</f>
        <v>0</v>
      </c>
      <c r="P82" s="332">
        <f t="shared" si="4"/>
        <v>0</v>
      </c>
      <c r="Q82" s="333" t="str">
        <f>VLOOKUP(G82,'3-Productie normen'!A:K,11,FALSE)</f>
        <v>B</v>
      </c>
      <c r="R82" s="333"/>
      <c r="T82" s="334">
        <f t="shared" si="5"/>
        <v>3468</v>
      </c>
    </row>
    <row r="83" spans="1:20" ht="14.1" customHeight="1">
      <c r="A83" s="76">
        <v>83</v>
      </c>
      <c r="B83" s="461" t="s">
        <v>45</v>
      </c>
      <c r="C83" s="300" t="s">
        <v>103</v>
      </c>
      <c r="D83" s="329" t="s">
        <v>130</v>
      </c>
      <c r="E83" s="330" t="s">
        <v>218</v>
      </c>
      <c r="F83" s="72" t="s">
        <v>106</v>
      </c>
      <c r="G83" s="72" t="s">
        <v>65</v>
      </c>
      <c r="H83" s="72" t="s">
        <v>134</v>
      </c>
      <c r="I83" s="468">
        <v>40.94</v>
      </c>
      <c r="J83" s="331">
        <f t="shared" si="3"/>
        <v>255</v>
      </c>
      <c r="K83" s="253">
        <v>255</v>
      </c>
      <c r="L83" s="253"/>
      <c r="M83" s="252" t="e">
        <f>IF(K83="nio",0,IF(K83&gt;0,K83*I83/O83,0))*VLOOKUP(B83,'2-Kosten per locatie'!$A$14:$C$19,3,FALSE)</f>
        <v>#DIV/0!</v>
      </c>
      <c r="N83" s="252">
        <f>IF(L83&gt;0,L83*I83/P83,0)*VLOOKUP(B83,'2-Kosten per locatie'!$A$14:$C$19,3,FALSE)</f>
        <v>0</v>
      </c>
      <c r="O83" s="332">
        <f>IF(K83="nio",0,IF(K83&gt;0,VLOOKUP(G83,'3-Productie normen'!A:M,VLOOKUP(K83,'3-Productie normen'!$B$37:$C$44,2,FALSE),FALSE)))</f>
        <v>0</v>
      </c>
      <c r="P83" s="332">
        <f t="shared" si="4"/>
        <v>0</v>
      </c>
      <c r="Q83" s="333" t="str">
        <f>VLOOKUP(G83,'3-Productie normen'!A:K,11,FALSE)</f>
        <v>V</v>
      </c>
      <c r="R83" s="333"/>
      <c r="T83" s="334">
        <f t="shared" si="5"/>
        <v>10439.699999999999</v>
      </c>
    </row>
    <row r="84" spans="1:20" ht="14.1" customHeight="1">
      <c r="A84" s="76">
        <v>84</v>
      </c>
      <c r="B84" s="461" t="s">
        <v>45</v>
      </c>
      <c r="C84" s="300" t="s">
        <v>103</v>
      </c>
      <c r="D84" s="329" t="s">
        <v>130</v>
      </c>
      <c r="E84" s="330" t="s">
        <v>219</v>
      </c>
      <c r="F84" s="72" t="s">
        <v>189</v>
      </c>
      <c r="G84" s="72" t="s">
        <v>66</v>
      </c>
      <c r="H84" s="72" t="s">
        <v>184</v>
      </c>
      <c r="I84" s="468">
        <v>3.48</v>
      </c>
      <c r="J84" s="331">
        <f t="shared" si="3"/>
        <v>255</v>
      </c>
      <c r="K84" s="253">
        <v>255</v>
      </c>
      <c r="L84" s="253"/>
      <c r="M84" s="252" t="e">
        <f>IF(K84="nio",0,IF(K84&gt;0,K84*I84/O84,0))*VLOOKUP(B84,'2-Kosten per locatie'!$A$14:$C$19,3,FALSE)</f>
        <v>#DIV/0!</v>
      </c>
      <c r="N84" s="252">
        <f>IF(L84&gt;0,L84*I84/P84,0)*VLOOKUP(B84,'2-Kosten per locatie'!$A$14:$C$19,3,FALSE)</f>
        <v>0</v>
      </c>
      <c r="O84" s="332">
        <f>IF(K84="nio",0,IF(K84&gt;0,VLOOKUP(G84,'3-Productie normen'!A:M,VLOOKUP(K84,'3-Productie normen'!$B$37:$C$44,2,FALSE),FALSE)))</f>
        <v>0</v>
      </c>
      <c r="P84" s="332">
        <f t="shared" si="4"/>
        <v>0</v>
      </c>
      <c r="Q84" s="333" t="str">
        <f>VLOOKUP(G84,'3-Productie normen'!A:K,11,FALSE)</f>
        <v>V</v>
      </c>
      <c r="R84" s="333"/>
      <c r="T84" s="334">
        <f t="shared" si="5"/>
        <v>887.4</v>
      </c>
    </row>
    <row r="85" spans="1:20" ht="14.1" customHeight="1">
      <c r="A85" s="76">
        <v>85</v>
      </c>
      <c r="B85" s="461" t="s">
        <v>45</v>
      </c>
      <c r="C85" s="300" t="s">
        <v>103</v>
      </c>
      <c r="D85" s="329" t="s">
        <v>130</v>
      </c>
      <c r="E85" s="330" t="s">
        <v>220</v>
      </c>
      <c r="F85" s="72" t="s">
        <v>216</v>
      </c>
      <c r="G85" s="72" t="s">
        <v>59</v>
      </c>
      <c r="H85" s="72" t="s">
        <v>134</v>
      </c>
      <c r="I85" s="468">
        <v>149.63999999999999</v>
      </c>
      <c r="J85" s="331">
        <f t="shared" si="3"/>
        <v>255</v>
      </c>
      <c r="K85" s="253">
        <v>255</v>
      </c>
      <c r="L85" s="253"/>
      <c r="M85" s="252" t="e">
        <f>IF(K85="nio",0,IF(K85&gt;0,K85*I85/O85,0))*VLOOKUP(B85,'2-Kosten per locatie'!$A$14:$C$19,3,FALSE)</f>
        <v>#DIV/0!</v>
      </c>
      <c r="N85" s="252">
        <f>IF(L85&gt;0,L85*I85/P85,0)*VLOOKUP(B85,'2-Kosten per locatie'!$A$14:$C$19,3,FALSE)</f>
        <v>0</v>
      </c>
      <c r="O85" s="332">
        <f>IF(K85="nio",0,IF(K85&gt;0,VLOOKUP(G85,'3-Productie normen'!A:M,VLOOKUP(K85,'3-Productie normen'!$B$37:$C$44,2,FALSE),FALSE)))</f>
        <v>0</v>
      </c>
      <c r="P85" s="332">
        <f t="shared" si="4"/>
        <v>0</v>
      </c>
      <c r="Q85" s="333" t="str">
        <f>VLOOKUP(G85,'3-Productie normen'!A:K,11,FALSE)</f>
        <v>B</v>
      </c>
      <c r="R85" s="333"/>
      <c r="T85" s="334">
        <f t="shared" si="5"/>
        <v>38158.199999999997</v>
      </c>
    </row>
    <row r="86" spans="1:20" ht="14.1" customHeight="1">
      <c r="A86" s="76">
        <v>86</v>
      </c>
      <c r="B86" s="461" t="s">
        <v>45</v>
      </c>
      <c r="C86" s="300" t="s">
        <v>103</v>
      </c>
      <c r="D86" s="329" t="s">
        <v>130</v>
      </c>
      <c r="E86" s="330" t="s">
        <v>221</v>
      </c>
      <c r="F86" s="72" t="s">
        <v>222</v>
      </c>
      <c r="G86" s="72" t="s">
        <v>59</v>
      </c>
      <c r="H86" s="72" t="s">
        <v>134</v>
      </c>
      <c r="I86" s="468">
        <v>53.6</v>
      </c>
      <c r="J86" s="331">
        <f t="shared" si="3"/>
        <v>255</v>
      </c>
      <c r="K86" s="253">
        <v>255</v>
      </c>
      <c r="L86" s="253"/>
      <c r="M86" s="252" t="e">
        <f>IF(K86="nio",0,IF(K86&gt;0,K86*I86/O86,0))*VLOOKUP(B86,'2-Kosten per locatie'!$A$14:$C$19,3,FALSE)</f>
        <v>#DIV/0!</v>
      </c>
      <c r="N86" s="252">
        <f>IF(L86&gt;0,L86*I86/P86,0)*VLOOKUP(B86,'2-Kosten per locatie'!$A$14:$C$19,3,FALSE)</f>
        <v>0</v>
      </c>
      <c r="O86" s="332">
        <f>IF(K86="nio",0,IF(K86&gt;0,VLOOKUP(G86,'3-Productie normen'!A:M,VLOOKUP(K86,'3-Productie normen'!$B$37:$C$44,2,FALSE),FALSE)))</f>
        <v>0</v>
      </c>
      <c r="P86" s="332">
        <f t="shared" si="4"/>
        <v>0</v>
      </c>
      <c r="Q86" s="333" t="str">
        <f>VLOOKUP(G86,'3-Productie normen'!A:K,11,FALSE)</f>
        <v>B</v>
      </c>
      <c r="R86" s="333"/>
      <c r="T86" s="334">
        <f t="shared" si="5"/>
        <v>13668</v>
      </c>
    </row>
    <row r="87" spans="1:20" ht="14.1" customHeight="1">
      <c r="A87" s="76">
        <v>87</v>
      </c>
      <c r="B87" s="461" t="s">
        <v>45</v>
      </c>
      <c r="C87" s="300" t="s">
        <v>103</v>
      </c>
      <c r="D87" s="329" t="s">
        <v>130</v>
      </c>
      <c r="E87" s="330" t="s">
        <v>223</v>
      </c>
      <c r="F87" s="72" t="s">
        <v>216</v>
      </c>
      <c r="G87" s="72" t="s">
        <v>59</v>
      </c>
      <c r="H87" s="72" t="s">
        <v>134</v>
      </c>
      <c r="I87" s="468">
        <v>15.59</v>
      </c>
      <c r="J87" s="331">
        <f t="shared" si="3"/>
        <v>255</v>
      </c>
      <c r="K87" s="253">
        <v>255</v>
      </c>
      <c r="L87" s="253"/>
      <c r="M87" s="252" t="e">
        <f>IF(K87="nio",0,IF(K87&gt;0,K87*I87/O87,0))*VLOOKUP(B87,'2-Kosten per locatie'!$A$14:$C$19,3,FALSE)</f>
        <v>#DIV/0!</v>
      </c>
      <c r="N87" s="252">
        <f>IF(L87&gt;0,L87*I87/P87,0)*VLOOKUP(B87,'2-Kosten per locatie'!$A$14:$C$19,3,FALSE)</f>
        <v>0</v>
      </c>
      <c r="O87" s="332">
        <f>IF(K87="nio",0,IF(K87&gt;0,VLOOKUP(G87,'3-Productie normen'!A:M,VLOOKUP(K87,'3-Productie normen'!$B$37:$C$44,2,FALSE),FALSE)))</f>
        <v>0</v>
      </c>
      <c r="P87" s="332">
        <f t="shared" si="4"/>
        <v>0</v>
      </c>
      <c r="Q87" s="333" t="str">
        <f>VLOOKUP(G87,'3-Productie normen'!A:K,11,FALSE)</f>
        <v>B</v>
      </c>
      <c r="R87" s="333"/>
      <c r="T87" s="334">
        <f t="shared" si="5"/>
        <v>3975.45</v>
      </c>
    </row>
    <row r="88" spans="1:20" ht="14.1" customHeight="1">
      <c r="A88" s="76">
        <v>88</v>
      </c>
      <c r="B88" s="461" t="s">
        <v>45</v>
      </c>
      <c r="C88" s="300" t="s">
        <v>103</v>
      </c>
      <c r="D88" s="329" t="s">
        <v>130</v>
      </c>
      <c r="E88" s="330" t="s">
        <v>224</v>
      </c>
      <c r="F88" s="72" t="s">
        <v>216</v>
      </c>
      <c r="G88" s="72" t="s">
        <v>59</v>
      </c>
      <c r="H88" s="72" t="s">
        <v>134</v>
      </c>
      <c r="I88" s="468">
        <v>15.97</v>
      </c>
      <c r="J88" s="331">
        <f t="shared" si="3"/>
        <v>255</v>
      </c>
      <c r="K88" s="253">
        <v>255</v>
      </c>
      <c r="L88" s="253"/>
      <c r="M88" s="252" t="e">
        <f>IF(K88="nio",0,IF(K88&gt;0,K88*I88/O88,0))*VLOOKUP(B88,'2-Kosten per locatie'!$A$14:$C$19,3,FALSE)</f>
        <v>#DIV/0!</v>
      </c>
      <c r="N88" s="252">
        <f>IF(L88&gt;0,L88*I88/P88,0)*VLOOKUP(B88,'2-Kosten per locatie'!$A$14:$C$19,3,FALSE)</f>
        <v>0</v>
      </c>
      <c r="O88" s="332">
        <f>IF(K88="nio",0,IF(K88&gt;0,VLOOKUP(G88,'3-Productie normen'!A:M,VLOOKUP(K88,'3-Productie normen'!$B$37:$C$44,2,FALSE),FALSE)))</f>
        <v>0</v>
      </c>
      <c r="P88" s="332">
        <f t="shared" si="4"/>
        <v>0</v>
      </c>
      <c r="Q88" s="333" t="str">
        <f>VLOOKUP(G88,'3-Productie normen'!A:K,11,FALSE)</f>
        <v>B</v>
      </c>
      <c r="R88" s="333"/>
      <c r="T88" s="334">
        <f t="shared" si="5"/>
        <v>4072.3500000000004</v>
      </c>
    </row>
    <row r="89" spans="1:20" ht="14.1" customHeight="1">
      <c r="A89" s="76">
        <v>89</v>
      </c>
      <c r="B89" s="461" t="s">
        <v>45</v>
      </c>
      <c r="C89" s="300" t="s">
        <v>103</v>
      </c>
      <c r="D89" s="329" t="s">
        <v>130</v>
      </c>
      <c r="E89" s="330" t="s">
        <v>225</v>
      </c>
      <c r="F89" s="72" t="s">
        <v>226</v>
      </c>
      <c r="G89" s="72" t="s">
        <v>65</v>
      </c>
      <c r="H89" s="72" t="s">
        <v>111</v>
      </c>
      <c r="I89" s="468">
        <v>672.49</v>
      </c>
      <c r="J89" s="331">
        <f t="shared" si="3"/>
        <v>510</v>
      </c>
      <c r="K89" s="253">
        <v>255</v>
      </c>
      <c r="L89" s="253">
        <v>255</v>
      </c>
      <c r="M89" s="252" t="e">
        <f>IF(K89="nio",0,IF(K89&gt;0,K89*I89/O89,0))*VLOOKUP(B89,'2-Kosten per locatie'!$A$14:$C$19,3,FALSE)</f>
        <v>#DIV/0!</v>
      </c>
      <c r="N89" s="252" t="e">
        <f>IF(L89&gt;0,L89*I89/P89,0)*VLOOKUP(B89,'2-Kosten per locatie'!$A$14:$C$19,3,FALSE)</f>
        <v>#DIV/0!</v>
      </c>
      <c r="O89" s="332">
        <f>IF(K89="nio",0,IF(K89&gt;0,VLOOKUP(G89,'3-Productie normen'!A:M,VLOOKUP(K89,'3-Productie normen'!$B$37:$C$44,2,FALSE),FALSE)))</f>
        <v>0</v>
      </c>
      <c r="P89" s="332">
        <f t="shared" si="4"/>
        <v>0</v>
      </c>
      <c r="Q89" s="333" t="str">
        <f>VLOOKUP(G89,'3-Productie normen'!A:K,11,FALSE)</f>
        <v>V</v>
      </c>
      <c r="R89" s="333"/>
      <c r="T89" s="334">
        <f t="shared" si="5"/>
        <v>342969.9</v>
      </c>
    </row>
    <row r="90" spans="1:20" ht="14.1" customHeight="1">
      <c r="A90" s="76">
        <v>90</v>
      </c>
      <c r="B90" s="461" t="s">
        <v>45</v>
      </c>
      <c r="C90" s="300" t="s">
        <v>103</v>
      </c>
      <c r="D90" s="329" t="s">
        <v>130</v>
      </c>
      <c r="E90" s="330" t="s">
        <v>227</v>
      </c>
      <c r="F90" s="72" t="s">
        <v>63</v>
      </c>
      <c r="G90" s="72" t="s">
        <v>63</v>
      </c>
      <c r="H90" s="72" t="s">
        <v>228</v>
      </c>
      <c r="I90" s="468">
        <v>9</v>
      </c>
      <c r="J90" s="331">
        <f t="shared" si="3"/>
        <v>255</v>
      </c>
      <c r="K90" s="253">
        <v>255</v>
      </c>
      <c r="L90" s="253"/>
      <c r="M90" s="252" t="e">
        <f>IF(K90="nio",0,IF(K90&gt;0,K90*I90/O90,0))*VLOOKUP(B90,'2-Kosten per locatie'!$A$14:$C$19,3,FALSE)</f>
        <v>#DIV/0!</v>
      </c>
      <c r="N90" s="252">
        <f>IF(L90&gt;0,L90*I90/P90,0)*VLOOKUP(B90,'2-Kosten per locatie'!$A$14:$C$19,3,FALSE)</f>
        <v>0</v>
      </c>
      <c r="O90" s="332">
        <f>IF(K90="nio",0,IF(K90&gt;0,VLOOKUP(G90,'3-Productie normen'!A:M,VLOOKUP(K90,'3-Productie normen'!$B$37:$C$44,2,FALSE),FALSE)))</f>
        <v>0</v>
      </c>
      <c r="P90" s="332">
        <f t="shared" si="4"/>
        <v>0</v>
      </c>
      <c r="Q90" s="333" t="str">
        <f>VLOOKUP(G90,'3-Productie normen'!A:K,11,FALSE)</f>
        <v>V</v>
      </c>
      <c r="R90" s="333"/>
      <c r="T90" s="334">
        <f t="shared" si="5"/>
        <v>2295</v>
      </c>
    </row>
    <row r="91" spans="1:20" ht="14.1" customHeight="1">
      <c r="A91" s="76">
        <v>91</v>
      </c>
      <c r="B91" s="461" t="s">
        <v>45</v>
      </c>
      <c r="C91" s="300" t="s">
        <v>103</v>
      </c>
      <c r="D91" s="329" t="s">
        <v>130</v>
      </c>
      <c r="E91" s="330" t="s">
        <v>229</v>
      </c>
      <c r="F91" s="72" t="s">
        <v>230</v>
      </c>
      <c r="G91" s="72" t="s">
        <v>59</v>
      </c>
      <c r="H91" s="72" t="s">
        <v>134</v>
      </c>
      <c r="I91" s="468">
        <v>24.93</v>
      </c>
      <c r="J91" s="331">
        <f t="shared" si="3"/>
        <v>255</v>
      </c>
      <c r="K91" s="253">
        <v>255</v>
      </c>
      <c r="L91" s="253"/>
      <c r="M91" s="252" t="e">
        <f>IF(K91="nio",0,IF(K91&gt;0,K91*I91/O91,0))*VLOOKUP(B91,'2-Kosten per locatie'!$A$14:$C$19,3,FALSE)</f>
        <v>#DIV/0!</v>
      </c>
      <c r="N91" s="252">
        <f>IF(L91&gt;0,L91*I91/P91,0)*VLOOKUP(B91,'2-Kosten per locatie'!$A$14:$C$19,3,FALSE)</f>
        <v>0</v>
      </c>
      <c r="O91" s="332">
        <f>IF(K91="nio",0,IF(K91&gt;0,VLOOKUP(G91,'3-Productie normen'!A:M,VLOOKUP(K91,'3-Productie normen'!$B$37:$C$44,2,FALSE),FALSE)))</f>
        <v>0</v>
      </c>
      <c r="P91" s="332">
        <f t="shared" si="4"/>
        <v>0</v>
      </c>
      <c r="Q91" s="333" t="str">
        <f>VLOOKUP(G91,'3-Productie normen'!A:K,11,FALSE)</f>
        <v>B</v>
      </c>
      <c r="R91" s="333"/>
      <c r="T91" s="334">
        <f t="shared" si="5"/>
        <v>6357.15</v>
      </c>
    </row>
    <row r="92" spans="1:20" ht="14.1" customHeight="1">
      <c r="A92" s="76">
        <v>92</v>
      </c>
      <c r="B92" s="461" t="s">
        <v>45</v>
      </c>
      <c r="C92" s="300" t="s">
        <v>103</v>
      </c>
      <c r="D92" s="329" t="s">
        <v>130</v>
      </c>
      <c r="E92" s="330" t="s">
        <v>231</v>
      </c>
      <c r="F92" s="72" t="s">
        <v>232</v>
      </c>
      <c r="G92" s="72" t="s">
        <v>59</v>
      </c>
      <c r="H92" s="72" t="s">
        <v>134</v>
      </c>
      <c r="I92" s="468">
        <v>119.86</v>
      </c>
      <c r="J92" s="331">
        <f t="shared" si="3"/>
        <v>255</v>
      </c>
      <c r="K92" s="253">
        <v>255</v>
      </c>
      <c r="L92" s="253"/>
      <c r="M92" s="252" t="e">
        <f>IF(K92="nio",0,IF(K92&gt;0,K92*I92/O92,0))*VLOOKUP(B92,'2-Kosten per locatie'!$A$14:$C$19,3,FALSE)</f>
        <v>#DIV/0!</v>
      </c>
      <c r="N92" s="252">
        <f>IF(L92&gt;0,L92*I92/P92,0)*VLOOKUP(B92,'2-Kosten per locatie'!$A$14:$C$19,3,FALSE)</f>
        <v>0</v>
      </c>
      <c r="O92" s="332">
        <f>IF(K92="nio",0,IF(K92&gt;0,VLOOKUP(G92,'3-Productie normen'!A:M,VLOOKUP(K92,'3-Productie normen'!$B$37:$C$44,2,FALSE),FALSE)))</f>
        <v>0</v>
      </c>
      <c r="P92" s="332">
        <f t="shared" si="4"/>
        <v>0</v>
      </c>
      <c r="Q92" s="333" t="str">
        <f>VLOOKUP(G92,'3-Productie normen'!A:K,11,FALSE)</f>
        <v>B</v>
      </c>
      <c r="R92" s="333"/>
      <c r="T92" s="334">
        <f t="shared" si="5"/>
        <v>30564.3</v>
      </c>
    </row>
    <row r="93" spans="1:20" ht="14.1" customHeight="1">
      <c r="A93" s="76">
        <v>93</v>
      </c>
      <c r="B93" s="461" t="s">
        <v>45</v>
      </c>
      <c r="C93" s="300" t="s">
        <v>103</v>
      </c>
      <c r="D93" s="329" t="s">
        <v>130</v>
      </c>
      <c r="E93" s="330" t="s">
        <v>233</v>
      </c>
      <c r="F93" s="72" t="s">
        <v>234</v>
      </c>
      <c r="G93" s="72" t="s">
        <v>69</v>
      </c>
      <c r="H93" s="72" t="s">
        <v>107</v>
      </c>
      <c r="I93" s="468">
        <v>6.5</v>
      </c>
      <c r="J93" s="331">
        <f t="shared" si="3"/>
        <v>0</v>
      </c>
      <c r="K93" s="253" t="s">
        <v>129</v>
      </c>
      <c r="L93" s="253"/>
      <c r="M93" s="252">
        <f>IF(K93="nio",0,IF(K93&gt;0,K93*I93/O93,0))*VLOOKUP(B93,'2-Kosten per locatie'!$A$14:$C$19,3,FALSE)</f>
        <v>0</v>
      </c>
      <c r="N93" s="252">
        <f>IF(L93&gt;0,L93*I93/P93,0)*VLOOKUP(B93,'2-Kosten per locatie'!$A$14:$C$19,3,FALSE)</f>
        <v>0</v>
      </c>
      <c r="O93" s="332">
        <f>IF(K93="nio",0,IF(K93&gt;0,VLOOKUP(G93,'3-Productie normen'!A:M,VLOOKUP(K93,'3-Productie normen'!$B$37:$C$44,2,FALSE),FALSE)))</f>
        <v>0</v>
      </c>
      <c r="P93" s="332">
        <f t="shared" si="4"/>
        <v>0</v>
      </c>
      <c r="Q93" s="333" t="str">
        <f>VLOOKUP(G93,'3-Productie normen'!A:K,11,FALSE)</f>
        <v>V</v>
      </c>
      <c r="R93" s="333"/>
      <c r="T93" s="334">
        <f t="shared" si="5"/>
        <v>0</v>
      </c>
    </row>
    <row r="94" spans="1:20" ht="14.1" customHeight="1">
      <c r="A94" s="76">
        <v>94</v>
      </c>
      <c r="B94" s="461" t="s">
        <v>45</v>
      </c>
      <c r="C94" s="300" t="s">
        <v>103</v>
      </c>
      <c r="D94" s="329" t="s">
        <v>130</v>
      </c>
      <c r="E94" s="330" t="s">
        <v>235</v>
      </c>
      <c r="F94" s="72" t="s">
        <v>236</v>
      </c>
      <c r="G94" s="72" t="s">
        <v>59</v>
      </c>
      <c r="H94" s="72" t="s">
        <v>134</v>
      </c>
      <c r="I94" s="468">
        <v>7.58</v>
      </c>
      <c r="J94" s="331">
        <f t="shared" si="3"/>
        <v>255</v>
      </c>
      <c r="K94" s="253">
        <v>255</v>
      </c>
      <c r="L94" s="253"/>
      <c r="M94" s="252" t="e">
        <f>IF(K94="nio",0,IF(K94&gt;0,K94*I94/O94,0))*VLOOKUP(B94,'2-Kosten per locatie'!$A$14:$C$19,3,FALSE)</f>
        <v>#DIV/0!</v>
      </c>
      <c r="N94" s="252">
        <f>IF(L94&gt;0,L94*I94/P94,0)*VLOOKUP(B94,'2-Kosten per locatie'!$A$14:$C$19,3,FALSE)</f>
        <v>0</v>
      </c>
      <c r="O94" s="332">
        <f>IF(K94="nio",0,IF(K94&gt;0,VLOOKUP(G94,'3-Productie normen'!A:M,VLOOKUP(K94,'3-Productie normen'!$B$37:$C$44,2,FALSE),FALSE)))</f>
        <v>0</v>
      </c>
      <c r="P94" s="332">
        <f t="shared" si="4"/>
        <v>0</v>
      </c>
      <c r="Q94" s="333" t="str">
        <f>VLOOKUP(G94,'3-Productie normen'!A:K,11,FALSE)</f>
        <v>B</v>
      </c>
      <c r="R94" s="333"/>
      <c r="T94" s="334">
        <f t="shared" si="5"/>
        <v>1932.9</v>
      </c>
    </row>
    <row r="95" spans="1:20" ht="14.1" customHeight="1">
      <c r="A95" s="76">
        <v>95</v>
      </c>
      <c r="B95" s="461" t="s">
        <v>45</v>
      </c>
      <c r="C95" s="300" t="s">
        <v>103</v>
      </c>
      <c r="D95" s="329" t="s">
        <v>130</v>
      </c>
      <c r="E95" s="330" t="s">
        <v>237</v>
      </c>
      <c r="F95" s="72" t="s">
        <v>238</v>
      </c>
      <c r="G95" s="72" t="s">
        <v>71</v>
      </c>
      <c r="H95" s="72" t="s">
        <v>111</v>
      </c>
      <c r="I95" s="468">
        <v>3.73</v>
      </c>
      <c r="J95" s="331">
        <f t="shared" si="3"/>
        <v>510</v>
      </c>
      <c r="K95" s="253">
        <v>255</v>
      </c>
      <c r="L95" s="253">
        <v>255</v>
      </c>
      <c r="M95" s="252" t="e">
        <f>IF(K95="nio",0,IF(K95&gt;0,K95*I95/O95,0))*VLOOKUP(B95,'2-Kosten per locatie'!$A$14:$C$19,3,FALSE)</f>
        <v>#DIV/0!</v>
      </c>
      <c r="N95" s="252" t="e">
        <f>IF(L95&gt;0,L95*I95/P95,0)*VLOOKUP(B95,'2-Kosten per locatie'!$A$14:$C$19,3,FALSE)</f>
        <v>#DIV/0!</v>
      </c>
      <c r="O95" s="332">
        <f>IF(K95="nio",0,IF(K95&gt;0,VLOOKUP(G95,'3-Productie normen'!A:M,VLOOKUP(K95,'3-Productie normen'!$B$37:$C$44,2,FALSE),FALSE)))</f>
        <v>0</v>
      </c>
      <c r="P95" s="332">
        <f t="shared" si="4"/>
        <v>0</v>
      </c>
      <c r="Q95" s="333" t="str">
        <f>VLOOKUP(G95,'3-Productie normen'!A:K,11,FALSE)</f>
        <v>S</v>
      </c>
      <c r="R95" s="333"/>
      <c r="T95" s="334">
        <f t="shared" si="5"/>
        <v>1902.3</v>
      </c>
    </row>
    <row r="96" spans="1:20" ht="14.1" customHeight="1">
      <c r="A96" s="76">
        <v>96</v>
      </c>
      <c r="B96" s="461" t="s">
        <v>45</v>
      </c>
      <c r="C96" s="300" t="s">
        <v>103</v>
      </c>
      <c r="D96" s="329" t="s">
        <v>130</v>
      </c>
      <c r="E96" s="330" t="s">
        <v>239</v>
      </c>
      <c r="F96" s="72" t="s">
        <v>110</v>
      </c>
      <c r="G96" s="72" t="s">
        <v>71</v>
      </c>
      <c r="H96" s="72" t="s">
        <v>111</v>
      </c>
      <c r="I96" s="468">
        <v>3.27</v>
      </c>
      <c r="J96" s="331">
        <f t="shared" si="3"/>
        <v>510</v>
      </c>
      <c r="K96" s="253">
        <v>255</v>
      </c>
      <c r="L96" s="253">
        <v>255</v>
      </c>
      <c r="M96" s="252" t="e">
        <f>IF(K96="nio",0,IF(K96&gt;0,K96*I96/O96,0))*VLOOKUP(B96,'2-Kosten per locatie'!$A$14:$C$19,3,FALSE)</f>
        <v>#DIV/0!</v>
      </c>
      <c r="N96" s="252" t="e">
        <f>IF(L96&gt;0,L96*I96/P96,0)*VLOOKUP(B96,'2-Kosten per locatie'!$A$14:$C$19,3,FALSE)</f>
        <v>#DIV/0!</v>
      </c>
      <c r="O96" s="332">
        <f>IF(K96="nio",0,IF(K96&gt;0,VLOOKUP(G96,'3-Productie normen'!A:M,VLOOKUP(K96,'3-Productie normen'!$B$37:$C$44,2,FALSE),FALSE)))</f>
        <v>0</v>
      </c>
      <c r="P96" s="332">
        <f t="shared" si="4"/>
        <v>0</v>
      </c>
      <c r="Q96" s="333" t="str">
        <f>VLOOKUP(G96,'3-Productie normen'!A:K,11,FALSE)</f>
        <v>S</v>
      </c>
      <c r="R96" s="333"/>
      <c r="T96" s="334">
        <f t="shared" si="5"/>
        <v>1667.7</v>
      </c>
    </row>
    <row r="97" spans="1:20" ht="14.1" customHeight="1">
      <c r="A97" s="76">
        <v>97</v>
      </c>
      <c r="B97" s="461" t="s">
        <v>45</v>
      </c>
      <c r="C97" s="300" t="s">
        <v>103</v>
      </c>
      <c r="D97" s="329" t="s">
        <v>130</v>
      </c>
      <c r="E97" s="330" t="s">
        <v>240</v>
      </c>
      <c r="F97" s="72" t="s">
        <v>110</v>
      </c>
      <c r="G97" s="72" t="s">
        <v>71</v>
      </c>
      <c r="H97" s="72" t="s">
        <v>111</v>
      </c>
      <c r="I97" s="468">
        <v>4</v>
      </c>
      <c r="J97" s="331">
        <f t="shared" si="3"/>
        <v>510</v>
      </c>
      <c r="K97" s="253">
        <v>255</v>
      </c>
      <c r="L97" s="253">
        <v>255</v>
      </c>
      <c r="M97" s="252" t="e">
        <f>IF(K97="nio",0,IF(K97&gt;0,K97*I97/O97,0))*VLOOKUP(B97,'2-Kosten per locatie'!$A$14:$C$19,3,FALSE)</f>
        <v>#DIV/0!</v>
      </c>
      <c r="N97" s="252" t="e">
        <f>IF(L97&gt;0,L97*I97/P97,0)*VLOOKUP(B97,'2-Kosten per locatie'!$A$14:$C$19,3,FALSE)</f>
        <v>#DIV/0!</v>
      </c>
      <c r="O97" s="332">
        <f>IF(K97="nio",0,IF(K97&gt;0,VLOOKUP(G97,'3-Productie normen'!A:M,VLOOKUP(K97,'3-Productie normen'!$B$37:$C$44,2,FALSE),FALSE)))</f>
        <v>0</v>
      </c>
      <c r="P97" s="332">
        <f t="shared" si="4"/>
        <v>0</v>
      </c>
      <c r="Q97" s="333" t="str">
        <f>VLOOKUP(G97,'3-Productie normen'!A:K,11,FALSE)</f>
        <v>S</v>
      </c>
      <c r="R97" s="333"/>
      <c r="T97" s="334">
        <f t="shared" si="5"/>
        <v>2040</v>
      </c>
    </row>
    <row r="98" spans="1:20" ht="14.1" customHeight="1">
      <c r="A98" s="76">
        <v>98</v>
      </c>
      <c r="B98" s="461" t="s">
        <v>45</v>
      </c>
      <c r="C98" s="300" t="s">
        <v>103</v>
      </c>
      <c r="D98" s="329" t="s">
        <v>241</v>
      </c>
      <c r="E98" s="330" t="s">
        <v>242</v>
      </c>
      <c r="F98" s="72" t="s">
        <v>132</v>
      </c>
      <c r="G98" s="72" t="s">
        <v>74</v>
      </c>
      <c r="H98" s="72" t="s">
        <v>107</v>
      </c>
      <c r="I98" s="468">
        <v>23.96</v>
      </c>
      <c r="J98" s="331">
        <f t="shared" si="3"/>
        <v>255</v>
      </c>
      <c r="K98" s="253">
        <v>255</v>
      </c>
      <c r="L98" s="253"/>
      <c r="M98" s="252" t="e">
        <f>IF(K98="nio",0,IF(K98&gt;0,K98*I98/O98,0))*VLOOKUP(B98,'2-Kosten per locatie'!$A$14:$C$19,3,FALSE)</f>
        <v>#DIV/0!</v>
      </c>
      <c r="N98" s="252">
        <f>IF(L98&gt;0,L98*I98/P98,0)*VLOOKUP(B98,'2-Kosten per locatie'!$A$14:$C$19,3,FALSE)</f>
        <v>0</v>
      </c>
      <c r="O98" s="332">
        <f>IF(K98="nio",0,IF(K98&gt;0,VLOOKUP(G98,'3-Productie normen'!A:M,VLOOKUP(K98,'3-Productie normen'!$B$37:$C$44,2,FALSE),FALSE)))</f>
        <v>0</v>
      </c>
      <c r="P98" s="332">
        <f t="shared" si="4"/>
        <v>0</v>
      </c>
      <c r="Q98" s="333" t="str">
        <f>VLOOKUP(G98,'3-Productie normen'!A:K,11,FALSE)</f>
        <v>V</v>
      </c>
      <c r="R98" s="333"/>
      <c r="T98" s="334">
        <f t="shared" si="5"/>
        <v>6109.8</v>
      </c>
    </row>
    <row r="99" spans="1:20" ht="14.1" customHeight="1">
      <c r="A99" s="76">
        <v>99</v>
      </c>
      <c r="B99" s="461" t="s">
        <v>45</v>
      </c>
      <c r="C99" s="300" t="s">
        <v>103</v>
      </c>
      <c r="D99" s="329" t="s">
        <v>241</v>
      </c>
      <c r="E99" s="330" t="s">
        <v>243</v>
      </c>
      <c r="F99" s="72" t="s">
        <v>106</v>
      </c>
      <c r="G99" s="72" t="s">
        <v>65</v>
      </c>
      <c r="H99" s="72" t="s">
        <v>134</v>
      </c>
      <c r="I99" s="468">
        <v>25.73</v>
      </c>
      <c r="J99" s="331">
        <f t="shared" si="3"/>
        <v>255</v>
      </c>
      <c r="K99" s="253">
        <v>255</v>
      </c>
      <c r="L99" s="253"/>
      <c r="M99" s="252" t="e">
        <f>IF(K99="nio",0,IF(K99&gt;0,K99*I99/O99,0))*VLOOKUP(B99,'2-Kosten per locatie'!$A$14:$C$19,3,FALSE)</f>
        <v>#DIV/0!</v>
      </c>
      <c r="N99" s="252">
        <f>IF(L99&gt;0,L99*I99/P99,0)*VLOOKUP(B99,'2-Kosten per locatie'!$A$14:$C$19,3,FALSE)</f>
        <v>0</v>
      </c>
      <c r="O99" s="332">
        <f>IF(K99="nio",0,IF(K99&gt;0,VLOOKUP(G99,'3-Productie normen'!A:M,VLOOKUP(K99,'3-Productie normen'!$B$37:$C$44,2,FALSE),FALSE)))</f>
        <v>0</v>
      </c>
      <c r="P99" s="332">
        <f t="shared" si="4"/>
        <v>0</v>
      </c>
      <c r="Q99" s="333" t="str">
        <f>VLOOKUP(G99,'3-Productie normen'!A:K,11,FALSE)</f>
        <v>V</v>
      </c>
      <c r="R99" s="333"/>
      <c r="T99" s="334">
        <f t="shared" si="5"/>
        <v>6561.1500000000005</v>
      </c>
    </row>
    <row r="100" spans="1:20" ht="14.1" customHeight="1">
      <c r="A100" s="76">
        <v>100</v>
      </c>
      <c r="B100" s="461" t="s">
        <v>45</v>
      </c>
      <c r="C100" s="300" t="s">
        <v>103</v>
      </c>
      <c r="D100" s="329" t="s">
        <v>241</v>
      </c>
      <c r="E100" s="330" t="s">
        <v>244</v>
      </c>
      <c r="F100" s="72" t="s">
        <v>136</v>
      </c>
      <c r="G100" s="72" t="s">
        <v>74</v>
      </c>
      <c r="H100" s="72" t="s">
        <v>107</v>
      </c>
      <c r="I100" s="468">
        <v>5.98</v>
      </c>
      <c r="J100" s="331">
        <f t="shared" si="3"/>
        <v>255</v>
      </c>
      <c r="K100" s="253">
        <v>255</v>
      </c>
      <c r="L100" s="253"/>
      <c r="M100" s="252" t="e">
        <f>IF(K100="nio",0,IF(K100&gt;0,K100*I100/O100,0))*VLOOKUP(B100,'2-Kosten per locatie'!$A$14:$C$19,3,FALSE)</f>
        <v>#DIV/0!</v>
      </c>
      <c r="N100" s="252">
        <f>IF(L100&gt;0,L100*I100/P100,0)*VLOOKUP(B100,'2-Kosten per locatie'!$A$14:$C$19,3,FALSE)</f>
        <v>0</v>
      </c>
      <c r="O100" s="332">
        <f>IF(K100="nio",0,IF(K100&gt;0,VLOOKUP(G100,'3-Productie normen'!A:M,VLOOKUP(K100,'3-Productie normen'!$B$37:$C$44,2,FALSE),FALSE)))</f>
        <v>0</v>
      </c>
      <c r="P100" s="332">
        <f t="shared" si="4"/>
        <v>0</v>
      </c>
      <c r="Q100" s="333" t="str">
        <f>VLOOKUP(G100,'3-Productie normen'!A:K,11,FALSE)</f>
        <v>V</v>
      </c>
      <c r="R100" s="333"/>
      <c r="T100" s="334">
        <f t="shared" si="5"/>
        <v>1524.9</v>
      </c>
    </row>
    <row r="101" spans="1:20" ht="14.1" customHeight="1">
      <c r="A101" s="76">
        <v>101</v>
      </c>
      <c r="B101" s="461" t="s">
        <v>45</v>
      </c>
      <c r="C101" s="300" t="s">
        <v>103</v>
      </c>
      <c r="D101" s="329" t="s">
        <v>241</v>
      </c>
      <c r="E101" s="330" t="s">
        <v>245</v>
      </c>
      <c r="F101" s="72" t="s">
        <v>138</v>
      </c>
      <c r="G101" s="72" t="s">
        <v>74</v>
      </c>
      <c r="H101" s="72" t="s">
        <v>107</v>
      </c>
      <c r="I101" s="468">
        <v>9.16</v>
      </c>
      <c r="J101" s="331">
        <f t="shared" si="3"/>
        <v>255</v>
      </c>
      <c r="K101" s="253">
        <v>255</v>
      </c>
      <c r="L101" s="253"/>
      <c r="M101" s="252" t="e">
        <f>IF(K101="nio",0,IF(K101&gt;0,K101*I101/O101,0))*VLOOKUP(B101,'2-Kosten per locatie'!$A$14:$C$19,3,FALSE)</f>
        <v>#DIV/0!</v>
      </c>
      <c r="N101" s="252">
        <f>IF(L101&gt;0,L101*I101/P101,0)*VLOOKUP(B101,'2-Kosten per locatie'!$A$14:$C$19,3,FALSE)</f>
        <v>0</v>
      </c>
      <c r="O101" s="332">
        <f>IF(K101="nio",0,IF(K101&gt;0,VLOOKUP(G101,'3-Productie normen'!A:M,VLOOKUP(K101,'3-Productie normen'!$B$37:$C$44,2,FALSE),FALSE)))</f>
        <v>0</v>
      </c>
      <c r="P101" s="332">
        <f t="shared" si="4"/>
        <v>0</v>
      </c>
      <c r="Q101" s="333" t="str">
        <f>VLOOKUP(G101,'3-Productie normen'!A:K,11,FALSE)</f>
        <v>V</v>
      </c>
      <c r="R101" s="333"/>
      <c r="T101" s="334">
        <f t="shared" si="5"/>
        <v>2335.8000000000002</v>
      </c>
    </row>
    <row r="102" spans="1:20" ht="14.1" customHeight="1">
      <c r="A102" s="76">
        <v>102</v>
      </c>
      <c r="B102" s="461" t="s">
        <v>45</v>
      </c>
      <c r="C102" s="300" t="s">
        <v>103</v>
      </c>
      <c r="D102" s="329" t="s">
        <v>241</v>
      </c>
      <c r="E102" s="330" t="s">
        <v>246</v>
      </c>
      <c r="F102" s="72" t="s">
        <v>113</v>
      </c>
      <c r="G102" s="72" t="s">
        <v>68</v>
      </c>
      <c r="H102" s="72" t="s">
        <v>107</v>
      </c>
      <c r="I102" s="468"/>
      <c r="J102" s="331">
        <f t="shared" si="3"/>
        <v>0</v>
      </c>
      <c r="K102" s="253" t="s">
        <v>129</v>
      </c>
      <c r="L102" s="253"/>
      <c r="M102" s="252">
        <f>IF(K102="nio",0,IF(K102&gt;0,K102*I102/O102,0))*VLOOKUP(B102,'2-Kosten per locatie'!$A$14:$C$19,3,FALSE)</f>
        <v>0</v>
      </c>
      <c r="N102" s="252">
        <f>IF(L102&gt;0,L102*I102/P102,0)*VLOOKUP(B102,'2-Kosten per locatie'!$A$14:$C$19,3,FALSE)</f>
        <v>0</v>
      </c>
      <c r="O102" s="332">
        <f>IF(K102="nio",0,IF(K102&gt;0,VLOOKUP(G102,'3-Productie normen'!A:M,VLOOKUP(K102,'3-Productie normen'!$B$37:$C$44,2,FALSE),FALSE)))</f>
        <v>0</v>
      </c>
      <c r="P102" s="332">
        <f t="shared" si="4"/>
        <v>0</v>
      </c>
      <c r="Q102" s="333" t="str">
        <f>VLOOKUP(G102,'3-Productie normen'!A:K,11,FALSE)</f>
        <v>V</v>
      </c>
      <c r="R102" s="333"/>
      <c r="T102" s="334">
        <f t="shared" si="5"/>
        <v>0</v>
      </c>
    </row>
    <row r="103" spans="1:20" ht="14.1" customHeight="1">
      <c r="A103" s="76">
        <v>103</v>
      </c>
      <c r="B103" s="461" t="s">
        <v>45</v>
      </c>
      <c r="C103" s="300" t="s">
        <v>103</v>
      </c>
      <c r="D103" s="329" t="s">
        <v>241</v>
      </c>
      <c r="E103" s="330" t="s">
        <v>247</v>
      </c>
      <c r="F103" s="72" t="s">
        <v>115</v>
      </c>
      <c r="G103" s="72" t="s">
        <v>68</v>
      </c>
      <c r="H103" s="72" t="s">
        <v>107</v>
      </c>
      <c r="I103" s="468"/>
      <c r="J103" s="331">
        <f t="shared" si="3"/>
        <v>0</v>
      </c>
      <c r="K103" s="253" t="s">
        <v>129</v>
      </c>
      <c r="L103" s="253"/>
      <c r="M103" s="252">
        <f>IF(K103="nio",0,IF(K103&gt;0,K103*I103/O103,0))*VLOOKUP(B103,'2-Kosten per locatie'!$A$14:$C$19,3,FALSE)</f>
        <v>0</v>
      </c>
      <c r="N103" s="252">
        <f>IF(L103&gt;0,L103*I103/P103,0)*VLOOKUP(B103,'2-Kosten per locatie'!$A$14:$C$19,3,FALSE)</f>
        <v>0</v>
      </c>
      <c r="O103" s="332">
        <f>IF(K103="nio",0,IF(K103&gt;0,VLOOKUP(G103,'3-Productie normen'!A:M,VLOOKUP(K103,'3-Productie normen'!$B$37:$C$44,2,FALSE),FALSE)))</f>
        <v>0</v>
      </c>
      <c r="P103" s="332">
        <f t="shared" si="4"/>
        <v>0</v>
      </c>
      <c r="Q103" s="333" t="str">
        <f>VLOOKUP(G103,'3-Productie normen'!A:K,11,FALSE)</f>
        <v>V</v>
      </c>
      <c r="R103" s="333"/>
      <c r="T103" s="334">
        <f t="shared" si="5"/>
        <v>0</v>
      </c>
    </row>
    <row r="104" spans="1:20" ht="14.1" customHeight="1">
      <c r="A104" s="76">
        <v>104</v>
      </c>
      <c r="B104" s="461" t="s">
        <v>45</v>
      </c>
      <c r="C104" s="300" t="s">
        <v>103</v>
      </c>
      <c r="D104" s="329" t="s">
        <v>241</v>
      </c>
      <c r="E104" s="330" t="s">
        <v>248</v>
      </c>
      <c r="F104" s="72" t="s">
        <v>142</v>
      </c>
      <c r="G104" s="72" t="s">
        <v>73</v>
      </c>
      <c r="H104" s="72" t="s">
        <v>107</v>
      </c>
      <c r="I104" s="468">
        <v>12.51</v>
      </c>
      <c r="J104" s="331">
        <f t="shared" si="3"/>
        <v>0</v>
      </c>
      <c r="K104" s="253" t="s">
        <v>129</v>
      </c>
      <c r="L104" s="253"/>
      <c r="M104" s="252">
        <f>IF(K104="nio",0,IF(K104&gt;0,K104*I104/O104,0))*VLOOKUP(B104,'2-Kosten per locatie'!$A$14:$C$19,3,FALSE)</f>
        <v>0</v>
      </c>
      <c r="N104" s="252">
        <f>IF(L104&gt;0,L104*I104/P104,0)*VLOOKUP(B104,'2-Kosten per locatie'!$A$14:$C$19,3,FALSE)</f>
        <v>0</v>
      </c>
      <c r="O104" s="332">
        <f>IF(K104="nio",0,IF(K104&gt;0,VLOOKUP(G104,'3-Productie normen'!A:M,VLOOKUP(K104,'3-Productie normen'!$B$37:$C$44,2,FALSE),FALSE)))</f>
        <v>0</v>
      </c>
      <c r="P104" s="332">
        <f t="shared" si="4"/>
        <v>0</v>
      </c>
      <c r="Q104" s="333" t="str">
        <f>VLOOKUP(G104,'3-Productie normen'!A:K,11,FALSE)</f>
        <v>V</v>
      </c>
      <c r="R104" s="333"/>
      <c r="T104" s="334">
        <f t="shared" si="5"/>
        <v>0</v>
      </c>
    </row>
    <row r="105" spans="1:20" ht="14.1" customHeight="1">
      <c r="A105" s="76">
        <v>105</v>
      </c>
      <c r="B105" s="461" t="s">
        <v>45</v>
      </c>
      <c r="C105" s="300" t="s">
        <v>103</v>
      </c>
      <c r="D105" s="329" t="s">
        <v>241</v>
      </c>
      <c r="E105" s="330" t="s">
        <v>249</v>
      </c>
      <c r="F105" s="72" t="s">
        <v>144</v>
      </c>
      <c r="G105" s="72" t="s">
        <v>74</v>
      </c>
      <c r="H105" s="72" t="s">
        <v>107</v>
      </c>
      <c r="I105" s="468">
        <v>10.82</v>
      </c>
      <c r="J105" s="331">
        <f t="shared" si="3"/>
        <v>255</v>
      </c>
      <c r="K105" s="253">
        <v>255</v>
      </c>
      <c r="L105" s="253"/>
      <c r="M105" s="252" t="e">
        <f>IF(K105="nio",0,IF(K105&gt;0,K105*I105/O105,0))*VLOOKUP(B105,'2-Kosten per locatie'!$A$14:$C$19,3,FALSE)</f>
        <v>#DIV/0!</v>
      </c>
      <c r="N105" s="252">
        <f>IF(L105&gt;0,L105*I105/P105,0)*VLOOKUP(B105,'2-Kosten per locatie'!$A$14:$C$19,3,FALSE)</f>
        <v>0</v>
      </c>
      <c r="O105" s="332">
        <f>IF(K105="nio",0,IF(K105&gt;0,VLOOKUP(G105,'3-Productie normen'!A:M,VLOOKUP(K105,'3-Productie normen'!$B$37:$C$44,2,FALSE),FALSE)))</f>
        <v>0</v>
      </c>
      <c r="P105" s="332">
        <f t="shared" si="4"/>
        <v>0</v>
      </c>
      <c r="Q105" s="333" t="str">
        <f>VLOOKUP(G105,'3-Productie normen'!A:K,11,FALSE)</f>
        <v>V</v>
      </c>
      <c r="R105" s="333"/>
      <c r="T105" s="334">
        <f t="shared" si="5"/>
        <v>2759.1</v>
      </c>
    </row>
    <row r="106" spans="1:20" ht="14.1" customHeight="1">
      <c r="A106" s="76">
        <v>106</v>
      </c>
      <c r="B106" s="461" t="s">
        <v>45</v>
      </c>
      <c r="C106" s="300" t="s">
        <v>103</v>
      </c>
      <c r="D106" s="329" t="s">
        <v>241</v>
      </c>
      <c r="E106" s="330" t="s">
        <v>250</v>
      </c>
      <c r="F106" s="72" t="s">
        <v>146</v>
      </c>
      <c r="G106" s="72" t="s">
        <v>65</v>
      </c>
      <c r="H106" s="72" t="s">
        <v>134</v>
      </c>
      <c r="I106" s="468">
        <v>2.64</v>
      </c>
      <c r="J106" s="331">
        <f t="shared" si="3"/>
        <v>255</v>
      </c>
      <c r="K106" s="253">
        <v>255</v>
      </c>
      <c r="L106" s="253"/>
      <c r="M106" s="252" t="e">
        <f>IF(K106="nio",0,IF(K106&gt;0,K106*I106/O106,0))*VLOOKUP(B106,'2-Kosten per locatie'!$A$14:$C$19,3,FALSE)</f>
        <v>#DIV/0!</v>
      </c>
      <c r="N106" s="252">
        <f>IF(L106&gt;0,L106*I106/P106,0)*VLOOKUP(B106,'2-Kosten per locatie'!$A$14:$C$19,3,FALSE)</f>
        <v>0</v>
      </c>
      <c r="O106" s="332">
        <f>IF(K106="nio",0,IF(K106&gt;0,VLOOKUP(G106,'3-Productie normen'!A:M,VLOOKUP(K106,'3-Productie normen'!$B$37:$C$44,2,FALSE),FALSE)))</f>
        <v>0</v>
      </c>
      <c r="P106" s="332">
        <f t="shared" si="4"/>
        <v>0</v>
      </c>
      <c r="Q106" s="333" t="str">
        <f>VLOOKUP(G106,'3-Productie normen'!A:K,11,FALSE)</f>
        <v>V</v>
      </c>
      <c r="R106" s="333"/>
      <c r="T106" s="334">
        <f t="shared" si="5"/>
        <v>673.2</v>
      </c>
    </row>
    <row r="107" spans="1:20" ht="14.1" customHeight="1">
      <c r="A107" s="76">
        <v>107</v>
      </c>
      <c r="B107" s="461" t="s">
        <v>45</v>
      </c>
      <c r="C107" s="300" t="s">
        <v>103</v>
      </c>
      <c r="D107" s="329" t="s">
        <v>241</v>
      </c>
      <c r="E107" s="330" t="s">
        <v>251</v>
      </c>
      <c r="F107" s="72" t="s">
        <v>128</v>
      </c>
      <c r="G107" s="72" t="s">
        <v>69</v>
      </c>
      <c r="H107" s="72" t="s">
        <v>111</v>
      </c>
      <c r="I107" s="468">
        <v>2.2000000000000002</v>
      </c>
      <c r="J107" s="331">
        <f t="shared" si="3"/>
        <v>0</v>
      </c>
      <c r="K107" s="253" t="s">
        <v>129</v>
      </c>
      <c r="L107" s="253"/>
      <c r="M107" s="252">
        <f>IF(K107="nio",0,IF(K107&gt;0,K107*I107/O107,0))*VLOOKUP(B107,'2-Kosten per locatie'!$A$14:$C$19,3,FALSE)</f>
        <v>0</v>
      </c>
      <c r="N107" s="252">
        <f>IF(L107&gt;0,L107*I107/P107,0)*VLOOKUP(B107,'2-Kosten per locatie'!$A$14:$C$19,3,FALSE)</f>
        <v>0</v>
      </c>
      <c r="O107" s="332">
        <f>IF(K107="nio",0,IF(K107&gt;0,VLOOKUP(G107,'3-Productie normen'!A:M,VLOOKUP(K107,'3-Productie normen'!$B$37:$C$44,2,FALSE),FALSE)))</f>
        <v>0</v>
      </c>
      <c r="P107" s="332">
        <f t="shared" si="4"/>
        <v>0</v>
      </c>
      <c r="Q107" s="333" t="str">
        <f>VLOOKUP(G107,'3-Productie normen'!A:K,11,FALSE)</f>
        <v>V</v>
      </c>
      <c r="R107" s="333"/>
      <c r="T107" s="334">
        <f t="shared" si="5"/>
        <v>0</v>
      </c>
    </row>
    <row r="108" spans="1:20" ht="14.1" customHeight="1">
      <c r="A108" s="76">
        <v>108</v>
      </c>
      <c r="B108" s="461" t="s">
        <v>45</v>
      </c>
      <c r="C108" s="300" t="s">
        <v>103</v>
      </c>
      <c r="D108" s="329" t="s">
        <v>241</v>
      </c>
      <c r="E108" s="330" t="s">
        <v>252</v>
      </c>
      <c r="F108" s="72" t="s">
        <v>149</v>
      </c>
      <c r="G108" s="72" t="s">
        <v>73</v>
      </c>
      <c r="H108" s="72" t="s">
        <v>107</v>
      </c>
      <c r="I108" s="468">
        <v>3.89</v>
      </c>
      <c r="J108" s="331">
        <f t="shared" si="3"/>
        <v>0</v>
      </c>
      <c r="K108" s="253" t="s">
        <v>129</v>
      </c>
      <c r="L108" s="253"/>
      <c r="M108" s="252">
        <f>IF(K108="nio",0,IF(K108&gt;0,K108*I108/O108,0))*VLOOKUP(B108,'2-Kosten per locatie'!$A$14:$C$19,3,FALSE)</f>
        <v>0</v>
      </c>
      <c r="N108" s="252">
        <f>IF(L108&gt;0,L108*I108/P108,0)*VLOOKUP(B108,'2-Kosten per locatie'!$A$14:$C$19,3,FALSE)</f>
        <v>0</v>
      </c>
      <c r="O108" s="332">
        <f>IF(K108="nio",0,IF(K108&gt;0,VLOOKUP(G108,'3-Productie normen'!A:M,VLOOKUP(K108,'3-Productie normen'!$B$37:$C$44,2,FALSE),FALSE)))</f>
        <v>0</v>
      </c>
      <c r="P108" s="332">
        <f t="shared" si="4"/>
        <v>0</v>
      </c>
      <c r="Q108" s="333" t="str">
        <f>VLOOKUP(G108,'3-Productie normen'!A:K,11,FALSE)</f>
        <v>V</v>
      </c>
      <c r="R108" s="333"/>
      <c r="T108" s="334">
        <f t="shared" si="5"/>
        <v>0</v>
      </c>
    </row>
    <row r="109" spans="1:20" ht="14.1" customHeight="1">
      <c r="A109" s="76">
        <v>109</v>
      </c>
      <c r="B109" s="461" t="s">
        <v>45</v>
      </c>
      <c r="C109" s="300" t="s">
        <v>103</v>
      </c>
      <c r="D109" s="329" t="s">
        <v>241</v>
      </c>
      <c r="E109" s="330" t="s">
        <v>253</v>
      </c>
      <c r="F109" s="72" t="s">
        <v>151</v>
      </c>
      <c r="G109" s="72" t="s">
        <v>74</v>
      </c>
      <c r="H109" s="72" t="s">
        <v>107</v>
      </c>
      <c r="I109" s="468">
        <v>15.92</v>
      </c>
      <c r="J109" s="331">
        <f t="shared" si="3"/>
        <v>255</v>
      </c>
      <c r="K109" s="253">
        <v>255</v>
      </c>
      <c r="L109" s="253"/>
      <c r="M109" s="252" t="e">
        <f>IF(K109="nio",0,IF(K109&gt;0,K109*I109/O109,0))*VLOOKUP(B109,'2-Kosten per locatie'!$A$14:$C$19,3,FALSE)</f>
        <v>#DIV/0!</v>
      </c>
      <c r="N109" s="252">
        <f>IF(L109&gt;0,L109*I109/P109,0)*VLOOKUP(B109,'2-Kosten per locatie'!$A$14:$C$19,3,FALSE)</f>
        <v>0</v>
      </c>
      <c r="O109" s="332">
        <f>IF(K109="nio",0,IF(K109&gt;0,VLOOKUP(G109,'3-Productie normen'!A:M,VLOOKUP(K109,'3-Productie normen'!$B$37:$C$44,2,FALSE),FALSE)))</f>
        <v>0</v>
      </c>
      <c r="P109" s="332">
        <f t="shared" si="4"/>
        <v>0</v>
      </c>
      <c r="Q109" s="333" t="str">
        <f>VLOOKUP(G109,'3-Productie normen'!A:K,11,FALSE)</f>
        <v>V</v>
      </c>
      <c r="R109" s="333"/>
      <c r="T109" s="334">
        <f t="shared" si="5"/>
        <v>4059.6</v>
      </c>
    </row>
    <row r="110" spans="1:20" ht="14.1" customHeight="1">
      <c r="A110" s="76">
        <v>110</v>
      </c>
      <c r="B110" s="461" t="s">
        <v>45</v>
      </c>
      <c r="C110" s="300" t="s">
        <v>103</v>
      </c>
      <c r="D110" s="329" t="s">
        <v>241</v>
      </c>
      <c r="E110" s="330" t="s">
        <v>254</v>
      </c>
      <c r="F110" s="72" t="s">
        <v>153</v>
      </c>
      <c r="G110" s="72" t="s">
        <v>68</v>
      </c>
      <c r="H110" s="72" t="s">
        <v>107</v>
      </c>
      <c r="I110" s="468"/>
      <c r="J110" s="331">
        <f t="shared" si="3"/>
        <v>0</v>
      </c>
      <c r="K110" s="253" t="s">
        <v>129</v>
      </c>
      <c r="L110" s="253"/>
      <c r="M110" s="252">
        <f>IF(K110="nio",0,IF(K110&gt;0,K110*I110/O110,0))*VLOOKUP(B110,'2-Kosten per locatie'!$A$14:$C$19,3,FALSE)</f>
        <v>0</v>
      </c>
      <c r="N110" s="252">
        <f>IF(L110&gt;0,L110*I110/P110,0)*VLOOKUP(B110,'2-Kosten per locatie'!$A$14:$C$19,3,FALSE)</f>
        <v>0</v>
      </c>
      <c r="O110" s="332">
        <f>IF(K110="nio",0,IF(K110&gt;0,VLOOKUP(G110,'3-Productie normen'!A:M,VLOOKUP(K110,'3-Productie normen'!$B$37:$C$44,2,FALSE),FALSE)))</f>
        <v>0</v>
      </c>
      <c r="P110" s="332">
        <f t="shared" si="4"/>
        <v>0</v>
      </c>
      <c r="Q110" s="333" t="str">
        <f>VLOOKUP(G110,'3-Productie normen'!A:K,11,FALSE)</f>
        <v>V</v>
      </c>
      <c r="R110" s="333"/>
      <c r="T110" s="334">
        <f t="shared" si="5"/>
        <v>0</v>
      </c>
    </row>
    <row r="111" spans="1:20" ht="14.1" customHeight="1">
      <c r="A111" s="76">
        <v>111</v>
      </c>
      <c r="B111" s="461" t="s">
        <v>45</v>
      </c>
      <c r="C111" s="300" t="s">
        <v>103</v>
      </c>
      <c r="D111" s="329" t="s">
        <v>241</v>
      </c>
      <c r="E111" s="330" t="s">
        <v>255</v>
      </c>
      <c r="F111" s="72" t="s">
        <v>149</v>
      </c>
      <c r="G111" s="72" t="s">
        <v>73</v>
      </c>
      <c r="H111" s="72" t="s">
        <v>107</v>
      </c>
      <c r="I111" s="468">
        <v>0.7</v>
      </c>
      <c r="J111" s="331">
        <f t="shared" si="3"/>
        <v>0</v>
      </c>
      <c r="K111" s="253" t="s">
        <v>129</v>
      </c>
      <c r="L111" s="253"/>
      <c r="M111" s="252">
        <f>IF(K111="nio",0,IF(K111&gt;0,K111*I111/O111,0))*VLOOKUP(B111,'2-Kosten per locatie'!$A$14:$C$19,3,FALSE)</f>
        <v>0</v>
      </c>
      <c r="N111" s="252">
        <f>IF(L111&gt;0,L111*I111/P111,0)*VLOOKUP(B111,'2-Kosten per locatie'!$A$14:$C$19,3,FALSE)</f>
        <v>0</v>
      </c>
      <c r="O111" s="332">
        <f>IF(K111="nio",0,IF(K111&gt;0,VLOOKUP(G111,'3-Productie normen'!A:M,VLOOKUP(K111,'3-Productie normen'!$B$37:$C$44,2,FALSE),FALSE)))</f>
        <v>0</v>
      </c>
      <c r="P111" s="332">
        <f t="shared" si="4"/>
        <v>0</v>
      </c>
      <c r="Q111" s="333" t="str">
        <f>VLOOKUP(G111,'3-Productie normen'!A:K,11,FALSE)</f>
        <v>V</v>
      </c>
      <c r="R111" s="333"/>
      <c r="T111" s="334">
        <f t="shared" si="5"/>
        <v>0</v>
      </c>
    </row>
    <row r="112" spans="1:20" ht="14.1" customHeight="1">
      <c r="A112" s="76">
        <v>112</v>
      </c>
      <c r="B112" s="461" t="s">
        <v>45</v>
      </c>
      <c r="C112" s="300" t="s">
        <v>103</v>
      </c>
      <c r="D112" s="329" t="s">
        <v>241</v>
      </c>
      <c r="E112" s="330" t="s">
        <v>256</v>
      </c>
      <c r="F112" s="72" t="s">
        <v>106</v>
      </c>
      <c r="G112" s="72" t="s">
        <v>65</v>
      </c>
      <c r="H112" s="72" t="s">
        <v>134</v>
      </c>
      <c r="I112" s="468">
        <v>85.09</v>
      </c>
      <c r="J112" s="331">
        <f t="shared" si="3"/>
        <v>255</v>
      </c>
      <c r="K112" s="253">
        <v>255</v>
      </c>
      <c r="L112" s="253"/>
      <c r="M112" s="252" t="e">
        <f>IF(K112="nio",0,IF(K112&gt;0,K112*I112/O112,0))*VLOOKUP(B112,'2-Kosten per locatie'!$A$14:$C$19,3,FALSE)</f>
        <v>#DIV/0!</v>
      </c>
      <c r="N112" s="252">
        <f>IF(L112&gt;0,L112*I112/P112,0)*VLOOKUP(B112,'2-Kosten per locatie'!$A$14:$C$19,3,FALSE)</f>
        <v>0</v>
      </c>
      <c r="O112" s="332">
        <f>IF(K112="nio",0,IF(K112&gt;0,VLOOKUP(G112,'3-Productie normen'!A:M,VLOOKUP(K112,'3-Productie normen'!$B$37:$C$44,2,FALSE),FALSE)))</f>
        <v>0</v>
      </c>
      <c r="P112" s="332">
        <f t="shared" si="4"/>
        <v>0</v>
      </c>
      <c r="Q112" s="333" t="str">
        <f>VLOOKUP(G112,'3-Productie normen'!A:K,11,FALSE)</f>
        <v>V</v>
      </c>
      <c r="R112" s="333"/>
      <c r="T112" s="334">
        <f t="shared" si="5"/>
        <v>21697.95</v>
      </c>
    </row>
    <row r="113" spans="1:20" ht="14.1" customHeight="1">
      <c r="A113" s="76">
        <v>113</v>
      </c>
      <c r="B113" s="461" t="s">
        <v>45</v>
      </c>
      <c r="C113" s="300" t="s">
        <v>103</v>
      </c>
      <c r="D113" s="329" t="s">
        <v>241</v>
      </c>
      <c r="E113" s="330" t="s">
        <v>257</v>
      </c>
      <c r="F113" s="72" t="s">
        <v>183</v>
      </c>
      <c r="G113" s="72" t="s">
        <v>65</v>
      </c>
      <c r="H113" s="72" t="s">
        <v>184</v>
      </c>
      <c r="I113" s="468">
        <v>2.1</v>
      </c>
      <c r="J113" s="331">
        <f t="shared" si="3"/>
        <v>255</v>
      </c>
      <c r="K113" s="253">
        <v>255</v>
      </c>
      <c r="L113" s="253"/>
      <c r="M113" s="252" t="e">
        <f>IF(K113="nio",0,IF(K113&gt;0,K113*I113/O113,0))*VLOOKUP(B113,'2-Kosten per locatie'!$A$14:$C$19,3,FALSE)</f>
        <v>#DIV/0!</v>
      </c>
      <c r="N113" s="252">
        <f>IF(L113&gt;0,L113*I113/P113,0)*VLOOKUP(B113,'2-Kosten per locatie'!$A$14:$C$19,3,FALSE)</f>
        <v>0</v>
      </c>
      <c r="O113" s="332">
        <f>IF(K113="nio",0,IF(K113&gt;0,VLOOKUP(G113,'3-Productie normen'!A:M,VLOOKUP(K113,'3-Productie normen'!$B$37:$C$44,2,FALSE),FALSE)))</f>
        <v>0</v>
      </c>
      <c r="P113" s="332">
        <f t="shared" si="4"/>
        <v>0</v>
      </c>
      <c r="Q113" s="333" t="str">
        <f>VLOOKUP(G113,'3-Productie normen'!A:K,11,FALSE)</f>
        <v>V</v>
      </c>
      <c r="R113" s="333"/>
      <c r="T113" s="334">
        <f t="shared" si="5"/>
        <v>535.5</v>
      </c>
    </row>
    <row r="114" spans="1:20" ht="14.1" customHeight="1">
      <c r="A114" s="76">
        <v>114</v>
      </c>
      <c r="B114" s="461" t="s">
        <v>45</v>
      </c>
      <c r="C114" s="300" t="s">
        <v>103</v>
      </c>
      <c r="D114" s="329" t="s">
        <v>241</v>
      </c>
      <c r="E114" s="330" t="s">
        <v>258</v>
      </c>
      <c r="F114" s="72" t="s">
        <v>149</v>
      </c>
      <c r="G114" s="72" t="s">
        <v>73</v>
      </c>
      <c r="H114" s="72" t="s">
        <v>107</v>
      </c>
      <c r="I114" s="468">
        <v>3.59</v>
      </c>
      <c r="J114" s="331">
        <f t="shared" si="3"/>
        <v>0</v>
      </c>
      <c r="K114" s="253" t="s">
        <v>129</v>
      </c>
      <c r="L114" s="253"/>
      <c r="M114" s="252">
        <f>IF(K114="nio",0,IF(K114&gt;0,K114*I114/O114,0))*VLOOKUP(B114,'2-Kosten per locatie'!$A$14:$C$19,3,FALSE)</f>
        <v>0</v>
      </c>
      <c r="N114" s="252">
        <f>IF(L114&gt;0,L114*I114/P114,0)*VLOOKUP(B114,'2-Kosten per locatie'!$A$14:$C$19,3,FALSE)</f>
        <v>0</v>
      </c>
      <c r="O114" s="332">
        <f>IF(K114="nio",0,IF(K114&gt;0,VLOOKUP(G114,'3-Productie normen'!A:M,VLOOKUP(K114,'3-Productie normen'!$B$37:$C$44,2,FALSE),FALSE)))</f>
        <v>0</v>
      </c>
      <c r="P114" s="332">
        <f t="shared" si="4"/>
        <v>0</v>
      </c>
      <c r="Q114" s="333" t="str">
        <f>VLOOKUP(G114,'3-Productie normen'!A:K,11,FALSE)</f>
        <v>V</v>
      </c>
      <c r="R114" s="333"/>
      <c r="T114" s="334">
        <f t="shared" si="5"/>
        <v>0</v>
      </c>
    </row>
    <row r="115" spans="1:20" ht="14.1" customHeight="1">
      <c r="A115" s="76">
        <v>115</v>
      </c>
      <c r="B115" s="461" t="s">
        <v>45</v>
      </c>
      <c r="C115" s="300" t="s">
        <v>103</v>
      </c>
      <c r="D115" s="329" t="s">
        <v>241</v>
      </c>
      <c r="E115" s="330" t="s">
        <v>259</v>
      </c>
      <c r="F115" s="72" t="s">
        <v>149</v>
      </c>
      <c r="G115" s="72" t="s">
        <v>73</v>
      </c>
      <c r="H115" s="72" t="s">
        <v>107</v>
      </c>
      <c r="I115" s="468">
        <v>3.77</v>
      </c>
      <c r="J115" s="331">
        <f t="shared" si="3"/>
        <v>0</v>
      </c>
      <c r="K115" s="253" t="s">
        <v>129</v>
      </c>
      <c r="L115" s="253"/>
      <c r="M115" s="252">
        <f>IF(K115="nio",0,IF(K115&gt;0,K115*I115/O115,0))*VLOOKUP(B115,'2-Kosten per locatie'!$A$14:$C$19,3,FALSE)</f>
        <v>0</v>
      </c>
      <c r="N115" s="252">
        <f>IF(L115&gt;0,L115*I115/P115,0)*VLOOKUP(B115,'2-Kosten per locatie'!$A$14:$C$19,3,FALSE)</f>
        <v>0</v>
      </c>
      <c r="O115" s="332">
        <f>IF(K115="nio",0,IF(K115&gt;0,VLOOKUP(G115,'3-Productie normen'!A:M,VLOOKUP(K115,'3-Productie normen'!$B$37:$C$44,2,FALSE),FALSE)))</f>
        <v>0</v>
      </c>
      <c r="P115" s="332">
        <f t="shared" si="4"/>
        <v>0</v>
      </c>
      <c r="Q115" s="333" t="str">
        <f>VLOOKUP(G115,'3-Productie normen'!A:K,11,FALSE)</f>
        <v>V</v>
      </c>
      <c r="R115" s="333"/>
      <c r="T115" s="334">
        <f t="shared" si="5"/>
        <v>0</v>
      </c>
    </row>
    <row r="116" spans="1:20" ht="14.1" customHeight="1">
      <c r="A116" s="76">
        <v>116</v>
      </c>
      <c r="B116" s="461" t="s">
        <v>45</v>
      </c>
      <c r="C116" s="300" t="s">
        <v>103</v>
      </c>
      <c r="D116" s="329" t="s">
        <v>241</v>
      </c>
      <c r="E116" s="330" t="s">
        <v>260</v>
      </c>
      <c r="F116" s="72" t="s">
        <v>149</v>
      </c>
      <c r="G116" s="72" t="s">
        <v>73</v>
      </c>
      <c r="H116" s="72" t="s">
        <v>107</v>
      </c>
      <c r="I116" s="468">
        <v>3.83</v>
      </c>
      <c r="J116" s="331">
        <f t="shared" si="3"/>
        <v>0</v>
      </c>
      <c r="K116" s="253" t="s">
        <v>129</v>
      </c>
      <c r="L116" s="253"/>
      <c r="M116" s="252">
        <f>IF(K116="nio",0,IF(K116&gt;0,K116*I116/O116,0))*VLOOKUP(B116,'2-Kosten per locatie'!$A$14:$C$19,3,FALSE)</f>
        <v>0</v>
      </c>
      <c r="N116" s="252">
        <f>IF(L116&gt;0,L116*I116/P116,0)*VLOOKUP(B116,'2-Kosten per locatie'!$A$14:$C$19,3,FALSE)</f>
        <v>0</v>
      </c>
      <c r="O116" s="332">
        <f>IF(K116="nio",0,IF(K116&gt;0,VLOOKUP(G116,'3-Productie normen'!A:M,VLOOKUP(K116,'3-Productie normen'!$B$37:$C$44,2,FALSE),FALSE)))</f>
        <v>0</v>
      </c>
      <c r="P116" s="332">
        <f t="shared" si="4"/>
        <v>0</v>
      </c>
      <c r="Q116" s="333" t="str">
        <f>VLOOKUP(G116,'3-Productie normen'!A:K,11,FALSE)</f>
        <v>V</v>
      </c>
      <c r="R116" s="333"/>
      <c r="T116" s="334">
        <f t="shared" si="5"/>
        <v>0</v>
      </c>
    </row>
    <row r="117" spans="1:20" ht="14.1" customHeight="1">
      <c r="A117" s="76">
        <v>117</v>
      </c>
      <c r="B117" s="461" t="s">
        <v>45</v>
      </c>
      <c r="C117" s="300" t="s">
        <v>103</v>
      </c>
      <c r="D117" s="329" t="s">
        <v>241</v>
      </c>
      <c r="E117" s="330" t="s">
        <v>261</v>
      </c>
      <c r="F117" s="72" t="s">
        <v>189</v>
      </c>
      <c r="G117" s="72" t="s">
        <v>66</v>
      </c>
      <c r="H117" s="72" t="s">
        <v>184</v>
      </c>
      <c r="I117" s="468">
        <v>16.68</v>
      </c>
      <c r="J117" s="331">
        <f t="shared" si="3"/>
        <v>255</v>
      </c>
      <c r="K117" s="253">
        <v>255</v>
      </c>
      <c r="L117" s="253"/>
      <c r="M117" s="252" t="e">
        <f>IF(K117="nio",0,IF(K117&gt;0,K117*I117/O117,0))*VLOOKUP(B117,'2-Kosten per locatie'!$A$14:$C$19,3,FALSE)</f>
        <v>#DIV/0!</v>
      </c>
      <c r="N117" s="252">
        <f>IF(L117&gt;0,L117*I117/P117,0)*VLOOKUP(B117,'2-Kosten per locatie'!$A$14:$C$19,3,FALSE)</f>
        <v>0</v>
      </c>
      <c r="O117" s="332">
        <f>IF(K117="nio",0,IF(K117&gt;0,VLOOKUP(G117,'3-Productie normen'!A:M,VLOOKUP(K117,'3-Productie normen'!$B$37:$C$44,2,FALSE),FALSE)))</f>
        <v>0</v>
      </c>
      <c r="P117" s="332">
        <f t="shared" si="4"/>
        <v>0</v>
      </c>
      <c r="Q117" s="333" t="str">
        <f>VLOOKUP(G117,'3-Productie normen'!A:K,11,FALSE)</f>
        <v>V</v>
      </c>
      <c r="R117" s="333"/>
      <c r="T117" s="334">
        <f t="shared" si="5"/>
        <v>4253.3999999999996</v>
      </c>
    </row>
    <row r="118" spans="1:20" ht="14.1" customHeight="1">
      <c r="A118" s="76">
        <v>118</v>
      </c>
      <c r="B118" s="461" t="s">
        <v>45</v>
      </c>
      <c r="C118" s="300" t="s">
        <v>103</v>
      </c>
      <c r="D118" s="329" t="s">
        <v>241</v>
      </c>
      <c r="E118" s="330" t="s">
        <v>262</v>
      </c>
      <c r="F118" s="72" t="s">
        <v>110</v>
      </c>
      <c r="G118" s="72" t="s">
        <v>71</v>
      </c>
      <c r="H118" s="72" t="s">
        <v>111</v>
      </c>
      <c r="I118" s="468">
        <v>6.97</v>
      </c>
      <c r="J118" s="331">
        <f t="shared" si="3"/>
        <v>510</v>
      </c>
      <c r="K118" s="253">
        <v>255</v>
      </c>
      <c r="L118" s="253">
        <v>255</v>
      </c>
      <c r="M118" s="252" t="e">
        <f>IF(K118="nio",0,IF(K118&gt;0,K118*I118/O118,0))*VLOOKUP(B118,'2-Kosten per locatie'!$A$14:$C$19,3,FALSE)</f>
        <v>#DIV/0!</v>
      </c>
      <c r="N118" s="252" t="e">
        <f>IF(L118&gt;0,L118*I118/P118,0)*VLOOKUP(B118,'2-Kosten per locatie'!$A$14:$C$19,3,FALSE)</f>
        <v>#DIV/0!</v>
      </c>
      <c r="O118" s="332">
        <f>IF(K118="nio",0,IF(K118&gt;0,VLOOKUP(G118,'3-Productie normen'!A:M,VLOOKUP(K118,'3-Productie normen'!$B$37:$C$44,2,FALSE),FALSE)))</f>
        <v>0</v>
      </c>
      <c r="P118" s="332">
        <f t="shared" si="4"/>
        <v>0</v>
      </c>
      <c r="Q118" s="333" t="str">
        <f>VLOOKUP(G118,'3-Productie normen'!A:K,11,FALSE)</f>
        <v>S</v>
      </c>
      <c r="R118" s="333"/>
      <c r="T118" s="334">
        <f t="shared" si="5"/>
        <v>3554.7</v>
      </c>
    </row>
    <row r="119" spans="1:20" ht="14.1" customHeight="1">
      <c r="A119" s="76">
        <v>119</v>
      </c>
      <c r="B119" s="461" t="s">
        <v>45</v>
      </c>
      <c r="C119" s="300" t="s">
        <v>103</v>
      </c>
      <c r="D119" s="329" t="s">
        <v>241</v>
      </c>
      <c r="E119" s="330" t="s">
        <v>263</v>
      </c>
      <c r="F119" s="72" t="s">
        <v>110</v>
      </c>
      <c r="G119" s="72" t="s">
        <v>71</v>
      </c>
      <c r="H119" s="72" t="s">
        <v>111</v>
      </c>
      <c r="I119" s="469">
        <v>6.97</v>
      </c>
      <c r="J119" s="331">
        <f t="shared" si="3"/>
        <v>510</v>
      </c>
      <c r="K119" s="253">
        <v>255</v>
      </c>
      <c r="L119" s="253">
        <v>255</v>
      </c>
      <c r="M119" s="252" t="e">
        <f>IF(K119="nio",0,IF(K119&gt;0,K119*I119/O119,0))*VLOOKUP(B119,'2-Kosten per locatie'!$A$14:$C$19,3,FALSE)</f>
        <v>#DIV/0!</v>
      </c>
      <c r="N119" s="252" t="e">
        <f>IF(L119&gt;0,L119*I119/P119,0)*VLOOKUP(B119,'2-Kosten per locatie'!$A$14:$C$19,3,FALSE)</f>
        <v>#DIV/0!</v>
      </c>
      <c r="O119" s="332">
        <f>IF(K119="nio",0,IF(K119&gt;0,VLOOKUP(G119,'3-Productie normen'!A:M,VLOOKUP(K119,'3-Productie normen'!$B$37:$C$44,2,FALSE),FALSE)))</f>
        <v>0</v>
      </c>
      <c r="P119" s="332">
        <f t="shared" si="4"/>
        <v>0</v>
      </c>
      <c r="Q119" s="333" t="str">
        <f>VLOOKUP(G119,'3-Productie normen'!A:K,11,FALSE)</f>
        <v>S</v>
      </c>
      <c r="R119" s="333"/>
      <c r="T119" s="334">
        <f t="shared" si="5"/>
        <v>3554.7</v>
      </c>
    </row>
    <row r="120" spans="1:20" ht="14.1" customHeight="1">
      <c r="A120" s="76">
        <v>120</v>
      </c>
      <c r="B120" s="461" t="s">
        <v>45</v>
      </c>
      <c r="C120" s="300" t="s">
        <v>103</v>
      </c>
      <c r="D120" s="329" t="s">
        <v>241</v>
      </c>
      <c r="E120" s="247" t="s">
        <v>264</v>
      </c>
      <c r="F120" s="86" t="s">
        <v>265</v>
      </c>
      <c r="G120" s="86" t="s">
        <v>59</v>
      </c>
      <c r="H120" s="86" t="s">
        <v>134</v>
      </c>
      <c r="I120" s="468">
        <v>25.01</v>
      </c>
      <c r="J120" s="331">
        <f t="shared" si="3"/>
        <v>255</v>
      </c>
      <c r="K120" s="253">
        <v>255</v>
      </c>
      <c r="L120" s="253"/>
      <c r="M120" s="252" t="e">
        <f>IF(K120="nio",0,IF(K120&gt;0,K120*I120/O120,0))*VLOOKUP(B120,'2-Kosten per locatie'!$A$14:$C$19,3,FALSE)</f>
        <v>#DIV/0!</v>
      </c>
      <c r="N120" s="252">
        <f>IF(L120&gt;0,L120*I120/P120,0)*VLOOKUP(B120,'2-Kosten per locatie'!$A$14:$C$19,3,FALSE)</f>
        <v>0</v>
      </c>
      <c r="O120" s="332">
        <f>IF(K120="nio",0,IF(K120&gt;0,VLOOKUP(G120,'3-Productie normen'!A:M,VLOOKUP(K120,'3-Productie normen'!$B$37:$C$44,2,FALSE),FALSE)))</f>
        <v>0</v>
      </c>
      <c r="P120" s="332">
        <f t="shared" si="4"/>
        <v>0</v>
      </c>
      <c r="Q120" s="333" t="str">
        <f>VLOOKUP(G120,'3-Productie normen'!A:K,11,FALSE)</f>
        <v>B</v>
      </c>
      <c r="R120" s="333"/>
      <c r="T120" s="334">
        <f t="shared" si="5"/>
        <v>6377.55</v>
      </c>
    </row>
    <row r="121" spans="1:20" ht="14.1" customHeight="1">
      <c r="A121" s="76">
        <v>121</v>
      </c>
      <c r="B121" s="461" t="s">
        <v>45</v>
      </c>
      <c r="C121" s="300" t="s">
        <v>103</v>
      </c>
      <c r="D121" s="329" t="s">
        <v>241</v>
      </c>
      <c r="E121" s="330" t="s">
        <v>266</v>
      </c>
      <c r="F121" s="72" t="s">
        <v>267</v>
      </c>
      <c r="G121" s="72" t="s">
        <v>59</v>
      </c>
      <c r="H121" s="72" t="s">
        <v>134</v>
      </c>
      <c r="I121" s="468">
        <v>22.58</v>
      </c>
      <c r="J121" s="331">
        <f t="shared" si="3"/>
        <v>255</v>
      </c>
      <c r="K121" s="253">
        <v>255</v>
      </c>
      <c r="L121" s="253"/>
      <c r="M121" s="252" t="e">
        <f>IF(K121="nio",0,IF(K121&gt;0,K121*I121/O121,0))*VLOOKUP(B121,'2-Kosten per locatie'!$A$14:$C$19,3,FALSE)</f>
        <v>#DIV/0!</v>
      </c>
      <c r="N121" s="252">
        <f>IF(L121&gt;0,L121*I121/P121,0)*VLOOKUP(B121,'2-Kosten per locatie'!$A$14:$C$19,3,FALSE)</f>
        <v>0</v>
      </c>
      <c r="O121" s="332">
        <f>IF(K121="nio",0,IF(K121&gt;0,VLOOKUP(G121,'3-Productie normen'!A:M,VLOOKUP(K121,'3-Productie normen'!$B$37:$C$44,2,FALSE),FALSE)))</f>
        <v>0</v>
      </c>
      <c r="P121" s="332">
        <f t="shared" si="4"/>
        <v>0</v>
      </c>
      <c r="Q121" s="333" t="str">
        <f>VLOOKUP(G121,'3-Productie normen'!A:K,11,FALSE)</f>
        <v>B</v>
      </c>
      <c r="R121" s="333"/>
      <c r="T121" s="334">
        <f t="shared" si="5"/>
        <v>5757.9</v>
      </c>
    </row>
    <row r="122" spans="1:20" ht="14.1" customHeight="1">
      <c r="A122" s="76">
        <v>122</v>
      </c>
      <c r="B122" s="461" t="s">
        <v>45</v>
      </c>
      <c r="C122" s="300" t="s">
        <v>103</v>
      </c>
      <c r="D122" s="329" t="s">
        <v>241</v>
      </c>
      <c r="E122" s="330" t="s">
        <v>268</v>
      </c>
      <c r="F122" s="72" t="s">
        <v>170</v>
      </c>
      <c r="G122" s="72" t="s">
        <v>75</v>
      </c>
      <c r="H122" s="72" t="s">
        <v>134</v>
      </c>
      <c r="I122" s="468">
        <v>12.8</v>
      </c>
      <c r="J122" s="331">
        <f t="shared" si="3"/>
        <v>255</v>
      </c>
      <c r="K122" s="253">
        <v>255</v>
      </c>
      <c r="L122" s="253"/>
      <c r="M122" s="252" t="e">
        <f>IF(K122="nio",0,IF(K122&gt;0,K122*I122/O122,0))*VLOOKUP(B122,'2-Kosten per locatie'!$A$14:$C$19,3,FALSE)</f>
        <v>#DIV/0!</v>
      </c>
      <c r="N122" s="252">
        <f>IF(L122&gt;0,L122*I122/P122,0)*VLOOKUP(B122,'2-Kosten per locatie'!$A$14:$C$19,3,FALSE)</f>
        <v>0</v>
      </c>
      <c r="O122" s="332">
        <f>IF(K122="nio",0,IF(K122&gt;0,VLOOKUP(G122,'3-Productie normen'!A:M,VLOOKUP(K122,'3-Productie normen'!$B$37:$C$44,2,FALSE),FALSE)))</f>
        <v>0</v>
      </c>
      <c r="P122" s="332">
        <f t="shared" si="4"/>
        <v>0</v>
      </c>
      <c r="Q122" s="333" t="str">
        <f>VLOOKUP(G122,'3-Productie normen'!A:K,11,FALSE)</f>
        <v>B</v>
      </c>
      <c r="R122" s="333"/>
      <c r="T122" s="334">
        <f t="shared" si="5"/>
        <v>3264</v>
      </c>
    </row>
    <row r="123" spans="1:20" ht="14.1" customHeight="1">
      <c r="A123" s="76">
        <v>123</v>
      </c>
      <c r="B123" s="461" t="s">
        <v>45</v>
      </c>
      <c r="C123" s="300" t="s">
        <v>103</v>
      </c>
      <c r="D123" s="329" t="s">
        <v>241</v>
      </c>
      <c r="E123" s="330" t="s">
        <v>269</v>
      </c>
      <c r="F123" s="72" t="s">
        <v>170</v>
      </c>
      <c r="G123" s="72" t="s">
        <v>75</v>
      </c>
      <c r="H123" s="72" t="s">
        <v>134</v>
      </c>
      <c r="I123" s="468">
        <v>12.8</v>
      </c>
      <c r="J123" s="331">
        <f t="shared" si="3"/>
        <v>255</v>
      </c>
      <c r="K123" s="253">
        <v>255</v>
      </c>
      <c r="L123" s="253"/>
      <c r="M123" s="252" t="e">
        <f>IF(K123="nio",0,IF(K123&gt;0,K123*I123/O123,0))*VLOOKUP(B123,'2-Kosten per locatie'!$A$14:$C$19,3,FALSE)</f>
        <v>#DIV/0!</v>
      </c>
      <c r="N123" s="252">
        <f>IF(L123&gt;0,L123*I123/P123,0)*VLOOKUP(B123,'2-Kosten per locatie'!$A$14:$C$19,3,FALSE)</f>
        <v>0</v>
      </c>
      <c r="O123" s="332">
        <f>IF(K123="nio",0,IF(K123&gt;0,VLOOKUP(G123,'3-Productie normen'!A:M,VLOOKUP(K123,'3-Productie normen'!$B$37:$C$44,2,FALSE),FALSE)))</f>
        <v>0</v>
      </c>
      <c r="P123" s="332">
        <f t="shared" si="4"/>
        <v>0</v>
      </c>
      <c r="Q123" s="333" t="str">
        <f>VLOOKUP(G123,'3-Productie normen'!A:K,11,FALSE)</f>
        <v>B</v>
      </c>
      <c r="R123" s="333"/>
      <c r="T123" s="334">
        <f t="shared" si="5"/>
        <v>3264</v>
      </c>
    </row>
    <row r="124" spans="1:20" ht="14.1" customHeight="1">
      <c r="A124" s="76">
        <v>124</v>
      </c>
      <c r="B124" s="461" t="s">
        <v>45</v>
      </c>
      <c r="C124" s="300" t="s">
        <v>103</v>
      </c>
      <c r="D124" s="329" t="s">
        <v>241</v>
      </c>
      <c r="E124" s="330" t="s">
        <v>270</v>
      </c>
      <c r="F124" s="72" t="s">
        <v>170</v>
      </c>
      <c r="G124" s="72" t="s">
        <v>75</v>
      </c>
      <c r="H124" s="72" t="s">
        <v>134</v>
      </c>
      <c r="I124" s="468">
        <v>15.68</v>
      </c>
      <c r="J124" s="331">
        <f t="shared" si="3"/>
        <v>255</v>
      </c>
      <c r="K124" s="253">
        <v>255</v>
      </c>
      <c r="L124" s="253"/>
      <c r="M124" s="252" t="e">
        <f>IF(K124="nio",0,IF(K124&gt;0,K124*I124/O124,0))*VLOOKUP(B124,'2-Kosten per locatie'!$A$14:$C$19,3,FALSE)</f>
        <v>#DIV/0!</v>
      </c>
      <c r="N124" s="252">
        <f>IF(L124&gt;0,L124*I124/P124,0)*VLOOKUP(B124,'2-Kosten per locatie'!$A$14:$C$19,3,FALSE)</f>
        <v>0</v>
      </c>
      <c r="O124" s="332">
        <f>IF(K124="nio",0,IF(K124&gt;0,VLOOKUP(G124,'3-Productie normen'!A:M,VLOOKUP(K124,'3-Productie normen'!$B$37:$C$44,2,FALSE),FALSE)))</f>
        <v>0</v>
      </c>
      <c r="P124" s="332">
        <f t="shared" si="4"/>
        <v>0</v>
      </c>
      <c r="Q124" s="333" t="str">
        <f>VLOOKUP(G124,'3-Productie normen'!A:K,11,FALSE)</f>
        <v>B</v>
      </c>
      <c r="R124" s="333"/>
      <c r="T124" s="334">
        <f t="shared" si="5"/>
        <v>3998.4</v>
      </c>
    </row>
    <row r="125" spans="1:20" ht="14.1" customHeight="1">
      <c r="A125" s="76">
        <v>125</v>
      </c>
      <c r="B125" s="461" t="s">
        <v>45</v>
      </c>
      <c r="C125" s="300" t="s">
        <v>103</v>
      </c>
      <c r="D125" s="329" t="s">
        <v>241</v>
      </c>
      <c r="E125" s="330" t="s">
        <v>271</v>
      </c>
      <c r="F125" s="72" t="s">
        <v>186</v>
      </c>
      <c r="G125" s="72" t="s">
        <v>59</v>
      </c>
      <c r="H125" s="72" t="s">
        <v>134</v>
      </c>
      <c r="I125" s="468">
        <v>13.7</v>
      </c>
      <c r="J125" s="331">
        <f t="shared" si="3"/>
        <v>255</v>
      </c>
      <c r="K125" s="253">
        <v>255</v>
      </c>
      <c r="L125" s="253"/>
      <c r="M125" s="252" t="e">
        <f>IF(K125="nio",0,IF(K125&gt;0,K125*I125/O125,0))*VLOOKUP(B125,'2-Kosten per locatie'!$A$14:$C$19,3,FALSE)</f>
        <v>#DIV/0!</v>
      </c>
      <c r="N125" s="252">
        <f>IF(L125&gt;0,L125*I125/P125,0)*VLOOKUP(B125,'2-Kosten per locatie'!$A$14:$C$19,3,FALSE)</f>
        <v>0</v>
      </c>
      <c r="O125" s="332">
        <f>IF(K125="nio",0,IF(K125&gt;0,VLOOKUP(G125,'3-Productie normen'!A:M,VLOOKUP(K125,'3-Productie normen'!$B$37:$C$44,2,FALSE),FALSE)))</f>
        <v>0</v>
      </c>
      <c r="P125" s="332">
        <f t="shared" si="4"/>
        <v>0</v>
      </c>
      <c r="Q125" s="333" t="str">
        <f>VLOOKUP(G125,'3-Productie normen'!A:K,11,FALSE)</f>
        <v>B</v>
      </c>
      <c r="R125" s="333"/>
      <c r="T125" s="334">
        <f t="shared" si="5"/>
        <v>3493.5</v>
      </c>
    </row>
    <row r="126" spans="1:20" ht="14.1" customHeight="1">
      <c r="A126" s="76">
        <v>126</v>
      </c>
      <c r="B126" s="461" t="s">
        <v>45</v>
      </c>
      <c r="C126" s="300" t="s">
        <v>103</v>
      </c>
      <c r="D126" s="329" t="s">
        <v>241</v>
      </c>
      <c r="E126" s="330" t="s">
        <v>272</v>
      </c>
      <c r="F126" s="72" t="s">
        <v>170</v>
      </c>
      <c r="G126" s="72" t="s">
        <v>75</v>
      </c>
      <c r="H126" s="72" t="s">
        <v>134</v>
      </c>
      <c r="I126" s="468">
        <v>14.8</v>
      </c>
      <c r="J126" s="331">
        <f t="shared" si="3"/>
        <v>255</v>
      </c>
      <c r="K126" s="253">
        <v>255</v>
      </c>
      <c r="L126" s="253"/>
      <c r="M126" s="252" t="e">
        <f>IF(K126="nio",0,IF(K126&gt;0,K126*I126/O126,0))*VLOOKUP(B126,'2-Kosten per locatie'!$A$14:$C$19,3,FALSE)</f>
        <v>#DIV/0!</v>
      </c>
      <c r="N126" s="252">
        <f>IF(L126&gt;0,L126*I126/P126,0)*VLOOKUP(B126,'2-Kosten per locatie'!$A$14:$C$19,3,FALSE)</f>
        <v>0</v>
      </c>
      <c r="O126" s="332">
        <f>IF(K126="nio",0,IF(K126&gt;0,VLOOKUP(G126,'3-Productie normen'!A:M,VLOOKUP(K126,'3-Productie normen'!$B$37:$C$44,2,FALSE),FALSE)))</f>
        <v>0</v>
      </c>
      <c r="P126" s="332">
        <f t="shared" si="4"/>
        <v>0</v>
      </c>
      <c r="Q126" s="333" t="str">
        <f>VLOOKUP(G126,'3-Productie normen'!A:K,11,FALSE)</f>
        <v>B</v>
      </c>
      <c r="R126" s="333"/>
      <c r="T126" s="334">
        <f t="shared" si="5"/>
        <v>3774</v>
      </c>
    </row>
    <row r="127" spans="1:20" ht="14.1" customHeight="1">
      <c r="A127" s="76">
        <v>127</v>
      </c>
      <c r="B127" s="461" t="s">
        <v>45</v>
      </c>
      <c r="C127" s="300" t="s">
        <v>103</v>
      </c>
      <c r="D127" s="329" t="s">
        <v>241</v>
      </c>
      <c r="E127" s="330" t="s">
        <v>273</v>
      </c>
      <c r="F127" s="72" t="s">
        <v>186</v>
      </c>
      <c r="G127" s="72" t="s">
        <v>59</v>
      </c>
      <c r="H127" s="72" t="s">
        <v>134</v>
      </c>
      <c r="I127" s="468">
        <v>11.95</v>
      </c>
      <c r="J127" s="331">
        <f t="shared" si="3"/>
        <v>255</v>
      </c>
      <c r="K127" s="253">
        <v>255</v>
      </c>
      <c r="L127" s="253"/>
      <c r="M127" s="252" t="e">
        <f>IF(K127="nio",0,IF(K127&gt;0,K127*I127/O127,0))*VLOOKUP(B127,'2-Kosten per locatie'!$A$14:$C$19,3,FALSE)</f>
        <v>#DIV/0!</v>
      </c>
      <c r="N127" s="252">
        <f>IF(L127&gt;0,L127*I127/P127,0)*VLOOKUP(B127,'2-Kosten per locatie'!$A$14:$C$19,3,FALSE)</f>
        <v>0</v>
      </c>
      <c r="O127" s="332">
        <f>IF(K127="nio",0,IF(K127&gt;0,VLOOKUP(G127,'3-Productie normen'!A:M,VLOOKUP(K127,'3-Productie normen'!$B$37:$C$44,2,FALSE),FALSE)))</f>
        <v>0</v>
      </c>
      <c r="P127" s="332">
        <f t="shared" si="4"/>
        <v>0</v>
      </c>
      <c r="Q127" s="333" t="str">
        <f>VLOOKUP(G127,'3-Productie normen'!A:K,11,FALSE)</f>
        <v>B</v>
      </c>
      <c r="R127" s="333"/>
      <c r="T127" s="334">
        <f t="shared" si="5"/>
        <v>3047.25</v>
      </c>
    </row>
    <row r="128" spans="1:20" ht="14.1" customHeight="1">
      <c r="A128" s="76">
        <v>128</v>
      </c>
      <c r="B128" s="461" t="s">
        <v>45</v>
      </c>
      <c r="C128" s="300" t="s">
        <v>103</v>
      </c>
      <c r="D128" s="329" t="s">
        <v>241</v>
      </c>
      <c r="E128" s="330" t="s">
        <v>274</v>
      </c>
      <c r="F128" s="72" t="s">
        <v>275</v>
      </c>
      <c r="G128" s="72" t="s">
        <v>59</v>
      </c>
      <c r="H128" s="72" t="s">
        <v>134</v>
      </c>
      <c r="I128" s="468">
        <v>47.37</v>
      </c>
      <c r="J128" s="331">
        <f t="shared" si="3"/>
        <v>255</v>
      </c>
      <c r="K128" s="253">
        <v>255</v>
      </c>
      <c r="L128" s="253"/>
      <c r="M128" s="252" t="e">
        <f>IF(K128="nio",0,IF(K128&gt;0,K128*I128/O128,0))*VLOOKUP(B128,'2-Kosten per locatie'!$A$14:$C$19,3,FALSE)</f>
        <v>#DIV/0!</v>
      </c>
      <c r="N128" s="252">
        <f>IF(L128&gt;0,L128*I128/P128,0)*VLOOKUP(B128,'2-Kosten per locatie'!$A$14:$C$19,3,FALSE)</f>
        <v>0</v>
      </c>
      <c r="O128" s="332">
        <f>IF(K128="nio",0,IF(K128&gt;0,VLOOKUP(G128,'3-Productie normen'!A:M,VLOOKUP(K128,'3-Productie normen'!$B$37:$C$44,2,FALSE),FALSE)))</f>
        <v>0</v>
      </c>
      <c r="P128" s="332">
        <f t="shared" si="4"/>
        <v>0</v>
      </c>
      <c r="Q128" s="333" t="str">
        <f>VLOOKUP(G128,'3-Productie normen'!A:K,11,FALSE)</f>
        <v>B</v>
      </c>
      <c r="R128" s="333"/>
      <c r="T128" s="334">
        <f t="shared" si="5"/>
        <v>12079.349999999999</v>
      </c>
    </row>
    <row r="129" spans="1:20" ht="14.1" customHeight="1">
      <c r="A129" s="76">
        <v>129</v>
      </c>
      <c r="B129" s="461" t="s">
        <v>45</v>
      </c>
      <c r="C129" s="300" t="s">
        <v>103</v>
      </c>
      <c r="D129" s="329" t="s">
        <v>241</v>
      </c>
      <c r="E129" s="330" t="s">
        <v>276</v>
      </c>
      <c r="F129" s="72" t="s">
        <v>277</v>
      </c>
      <c r="G129" s="72" t="s">
        <v>59</v>
      </c>
      <c r="H129" s="72" t="s">
        <v>134</v>
      </c>
      <c r="I129" s="468">
        <v>137.44999999999999</v>
      </c>
      <c r="J129" s="331">
        <f t="shared" si="3"/>
        <v>255</v>
      </c>
      <c r="K129" s="253">
        <v>255</v>
      </c>
      <c r="L129" s="253"/>
      <c r="M129" s="252" t="e">
        <f>IF(K129="nio",0,IF(K129&gt;0,K129*I129/O129,0))*VLOOKUP(B129,'2-Kosten per locatie'!$A$14:$C$19,3,FALSE)</f>
        <v>#DIV/0!</v>
      </c>
      <c r="N129" s="252">
        <f>IF(L129&gt;0,L129*I129/P129,0)*VLOOKUP(B129,'2-Kosten per locatie'!$A$14:$C$19,3,FALSE)</f>
        <v>0</v>
      </c>
      <c r="O129" s="332">
        <f>IF(K129="nio",0,IF(K129&gt;0,VLOOKUP(G129,'3-Productie normen'!A:M,VLOOKUP(K129,'3-Productie normen'!$B$37:$C$44,2,FALSE),FALSE)))</f>
        <v>0</v>
      </c>
      <c r="P129" s="332">
        <f t="shared" si="4"/>
        <v>0</v>
      </c>
      <c r="Q129" s="333" t="str">
        <f>VLOOKUP(G129,'3-Productie normen'!A:K,11,FALSE)</f>
        <v>B</v>
      </c>
      <c r="R129" s="333"/>
      <c r="T129" s="334">
        <f t="shared" si="5"/>
        <v>35049.75</v>
      </c>
    </row>
    <row r="130" spans="1:20" ht="14.1" customHeight="1">
      <c r="A130" s="76">
        <v>130</v>
      </c>
      <c r="B130" s="461" t="s">
        <v>45</v>
      </c>
      <c r="C130" s="300" t="s">
        <v>103</v>
      </c>
      <c r="D130" s="329" t="s">
        <v>241</v>
      </c>
      <c r="E130" s="330" t="s">
        <v>278</v>
      </c>
      <c r="F130" s="72" t="s">
        <v>279</v>
      </c>
      <c r="G130" s="72" t="s">
        <v>59</v>
      </c>
      <c r="H130" s="72" t="s">
        <v>134</v>
      </c>
      <c r="I130" s="468">
        <v>108.97</v>
      </c>
      <c r="J130" s="331">
        <f t="shared" si="3"/>
        <v>255</v>
      </c>
      <c r="K130" s="253">
        <v>255</v>
      </c>
      <c r="L130" s="253"/>
      <c r="M130" s="252" t="e">
        <f>IF(K130="nio",0,IF(K130&gt;0,K130*I130/O130,0))*VLOOKUP(B130,'2-Kosten per locatie'!$A$14:$C$19,3,FALSE)</f>
        <v>#DIV/0!</v>
      </c>
      <c r="N130" s="252">
        <f>IF(L130&gt;0,L130*I130/P130,0)*VLOOKUP(B130,'2-Kosten per locatie'!$A$14:$C$19,3,FALSE)</f>
        <v>0</v>
      </c>
      <c r="O130" s="332">
        <f>IF(K130="nio",0,IF(K130&gt;0,VLOOKUP(G130,'3-Productie normen'!A:M,VLOOKUP(K130,'3-Productie normen'!$B$37:$C$44,2,FALSE),FALSE)))</f>
        <v>0</v>
      </c>
      <c r="P130" s="332">
        <f t="shared" si="4"/>
        <v>0</v>
      </c>
      <c r="Q130" s="333" t="str">
        <f>VLOOKUP(G130,'3-Productie normen'!A:K,11,FALSE)</f>
        <v>B</v>
      </c>
      <c r="R130" s="333"/>
      <c r="T130" s="334">
        <f t="shared" si="5"/>
        <v>27787.35</v>
      </c>
    </row>
    <row r="131" spans="1:20" ht="14.1" customHeight="1">
      <c r="A131" s="76">
        <v>131</v>
      </c>
      <c r="B131" s="461" t="s">
        <v>45</v>
      </c>
      <c r="C131" s="300" t="s">
        <v>103</v>
      </c>
      <c r="D131" s="329" t="s">
        <v>241</v>
      </c>
      <c r="E131" s="330" t="s">
        <v>280</v>
      </c>
      <c r="F131" s="72" t="s">
        <v>106</v>
      </c>
      <c r="G131" s="72" t="s">
        <v>65</v>
      </c>
      <c r="H131" s="72" t="s">
        <v>134</v>
      </c>
      <c r="I131" s="468">
        <v>7.98</v>
      </c>
      <c r="J131" s="331">
        <f t="shared" si="3"/>
        <v>255</v>
      </c>
      <c r="K131" s="253">
        <v>255</v>
      </c>
      <c r="L131" s="253"/>
      <c r="M131" s="252" t="e">
        <f>IF(K131="nio",0,IF(K131&gt;0,K131*I131/O131,0))*VLOOKUP(B131,'2-Kosten per locatie'!$A$14:$C$19,3,FALSE)</f>
        <v>#DIV/0!</v>
      </c>
      <c r="N131" s="252">
        <f>IF(L131&gt;0,L131*I131/P131,0)*VLOOKUP(B131,'2-Kosten per locatie'!$A$14:$C$19,3,FALSE)</f>
        <v>0</v>
      </c>
      <c r="O131" s="332">
        <f>IF(K131="nio",0,IF(K131&gt;0,VLOOKUP(G131,'3-Productie normen'!A:M,VLOOKUP(K131,'3-Productie normen'!$B$37:$C$44,2,FALSE),FALSE)))</f>
        <v>0</v>
      </c>
      <c r="P131" s="332">
        <f t="shared" si="4"/>
        <v>0</v>
      </c>
      <c r="Q131" s="333" t="str">
        <f>VLOOKUP(G131,'3-Productie normen'!A:K,11,FALSE)</f>
        <v>V</v>
      </c>
      <c r="R131" s="333"/>
      <c r="T131" s="334">
        <f t="shared" si="5"/>
        <v>2034.9</v>
      </c>
    </row>
    <row r="132" spans="1:20" ht="14.1" customHeight="1">
      <c r="A132" s="76">
        <v>132</v>
      </c>
      <c r="B132" s="461" t="s">
        <v>45</v>
      </c>
      <c r="C132" s="300" t="s">
        <v>103</v>
      </c>
      <c r="D132" s="329" t="s">
        <v>241</v>
      </c>
      <c r="E132" s="330" t="s">
        <v>281</v>
      </c>
      <c r="F132" s="72" t="s">
        <v>282</v>
      </c>
      <c r="G132" s="72" t="s">
        <v>65</v>
      </c>
      <c r="H132" s="72" t="s">
        <v>134</v>
      </c>
      <c r="I132" s="468">
        <v>13.22</v>
      </c>
      <c r="J132" s="331">
        <f t="shared" si="3"/>
        <v>255</v>
      </c>
      <c r="K132" s="253">
        <v>255</v>
      </c>
      <c r="L132" s="253"/>
      <c r="M132" s="252" t="e">
        <f>IF(K132="nio",0,IF(K132&gt;0,K132*I132/O132,0))*VLOOKUP(B132,'2-Kosten per locatie'!$A$14:$C$19,3,FALSE)</f>
        <v>#DIV/0!</v>
      </c>
      <c r="N132" s="252">
        <f>IF(L132&gt;0,L132*I132/P132,0)*VLOOKUP(B132,'2-Kosten per locatie'!$A$14:$C$19,3,FALSE)</f>
        <v>0</v>
      </c>
      <c r="O132" s="332">
        <f>IF(K132="nio",0,IF(K132&gt;0,VLOOKUP(G132,'3-Productie normen'!A:M,VLOOKUP(K132,'3-Productie normen'!$B$37:$C$44,2,FALSE),FALSE)))</f>
        <v>0</v>
      </c>
      <c r="P132" s="332">
        <f t="shared" si="4"/>
        <v>0</v>
      </c>
      <c r="Q132" s="333" t="str">
        <f>VLOOKUP(G132,'3-Productie normen'!A:K,11,FALSE)</f>
        <v>V</v>
      </c>
      <c r="R132" s="333"/>
      <c r="T132" s="334">
        <f t="shared" si="5"/>
        <v>3371.1000000000004</v>
      </c>
    </row>
    <row r="133" spans="1:20" ht="14.1" customHeight="1">
      <c r="A133" s="76">
        <v>133</v>
      </c>
      <c r="B133" s="461" t="s">
        <v>45</v>
      </c>
      <c r="C133" s="300" t="s">
        <v>103</v>
      </c>
      <c r="D133" s="329" t="s">
        <v>241</v>
      </c>
      <c r="E133" s="330" t="s">
        <v>283</v>
      </c>
      <c r="F133" s="72" t="s">
        <v>110</v>
      </c>
      <c r="G133" s="72" t="s">
        <v>71</v>
      </c>
      <c r="H133" s="72" t="s">
        <v>111</v>
      </c>
      <c r="I133" s="468">
        <v>2.15</v>
      </c>
      <c r="J133" s="331">
        <f t="shared" si="3"/>
        <v>510</v>
      </c>
      <c r="K133" s="253">
        <v>255</v>
      </c>
      <c r="L133" s="253">
        <v>255</v>
      </c>
      <c r="M133" s="252" t="e">
        <f>IF(K133="nio",0,IF(K133&gt;0,K133*I133/O133,0))*VLOOKUP(B133,'2-Kosten per locatie'!$A$14:$C$19,3,FALSE)</f>
        <v>#DIV/0!</v>
      </c>
      <c r="N133" s="252" t="e">
        <f>IF(L133&gt;0,L133*I133/P133,0)*VLOOKUP(B133,'2-Kosten per locatie'!$A$14:$C$19,3,FALSE)</f>
        <v>#DIV/0!</v>
      </c>
      <c r="O133" s="332">
        <f>IF(K133="nio",0,IF(K133&gt;0,VLOOKUP(G133,'3-Productie normen'!A:M,VLOOKUP(K133,'3-Productie normen'!$B$37:$C$44,2,FALSE),FALSE)))</f>
        <v>0</v>
      </c>
      <c r="P133" s="332">
        <f t="shared" si="4"/>
        <v>0</v>
      </c>
      <c r="Q133" s="333" t="str">
        <f>VLOOKUP(G133,'3-Productie normen'!A:K,11,FALSE)</f>
        <v>S</v>
      </c>
      <c r="R133" s="333"/>
      <c r="T133" s="334">
        <f t="shared" si="5"/>
        <v>1096.5</v>
      </c>
    </row>
    <row r="134" spans="1:20" ht="14.1" customHeight="1">
      <c r="A134" s="76">
        <v>134</v>
      </c>
      <c r="B134" s="461" t="s">
        <v>45</v>
      </c>
      <c r="C134" s="300" t="s">
        <v>103</v>
      </c>
      <c r="D134" s="329" t="s">
        <v>241</v>
      </c>
      <c r="E134" s="330" t="s">
        <v>284</v>
      </c>
      <c r="F134" s="72" t="s">
        <v>285</v>
      </c>
      <c r="G134" s="72" t="s">
        <v>65</v>
      </c>
      <c r="H134" s="72" t="s">
        <v>107</v>
      </c>
      <c r="I134" s="468">
        <v>36.28</v>
      </c>
      <c r="J134" s="331">
        <f t="shared" si="3"/>
        <v>255</v>
      </c>
      <c r="K134" s="253">
        <v>255</v>
      </c>
      <c r="L134" s="253"/>
      <c r="M134" s="252" t="e">
        <f>IF(K134="nio",0,IF(K134&gt;0,K134*I134/O134,0))*VLOOKUP(B134,'2-Kosten per locatie'!$A$14:$C$19,3,FALSE)</f>
        <v>#DIV/0!</v>
      </c>
      <c r="N134" s="252">
        <f>IF(L134&gt;0,L134*I134/P134,0)*VLOOKUP(B134,'2-Kosten per locatie'!$A$14:$C$19,3,FALSE)</f>
        <v>0</v>
      </c>
      <c r="O134" s="332">
        <f>IF(K134="nio",0,IF(K134&gt;0,VLOOKUP(G134,'3-Productie normen'!A:M,VLOOKUP(K134,'3-Productie normen'!$B$37:$C$44,2,FALSE),FALSE)))</f>
        <v>0</v>
      </c>
      <c r="P134" s="332">
        <f t="shared" si="4"/>
        <v>0</v>
      </c>
      <c r="Q134" s="333" t="str">
        <f>VLOOKUP(G134,'3-Productie normen'!A:K,11,FALSE)</f>
        <v>V</v>
      </c>
      <c r="R134" s="333"/>
      <c r="T134" s="334">
        <f t="shared" si="5"/>
        <v>9251.4</v>
      </c>
    </row>
    <row r="135" spans="1:20" ht="14.1" customHeight="1">
      <c r="A135" s="76">
        <v>135</v>
      </c>
      <c r="B135" s="461" t="s">
        <v>45</v>
      </c>
      <c r="C135" s="300" t="s">
        <v>103</v>
      </c>
      <c r="D135" s="329" t="s">
        <v>241</v>
      </c>
      <c r="E135" s="330" t="s">
        <v>286</v>
      </c>
      <c r="F135" s="72" t="s">
        <v>287</v>
      </c>
      <c r="G135" s="72" t="s">
        <v>65</v>
      </c>
      <c r="H135" s="72" t="s">
        <v>134</v>
      </c>
      <c r="I135" s="468">
        <v>87.4</v>
      </c>
      <c r="J135" s="331">
        <f t="shared" si="3"/>
        <v>255</v>
      </c>
      <c r="K135" s="253">
        <v>255</v>
      </c>
      <c r="L135" s="253"/>
      <c r="M135" s="252" t="e">
        <f>IF(K135="nio",0,IF(K135&gt;0,K135*I135/O135,0))*VLOOKUP(B135,'2-Kosten per locatie'!$A$14:$C$19,3,FALSE)</f>
        <v>#DIV/0!</v>
      </c>
      <c r="N135" s="252">
        <f>IF(L135&gt;0,L135*I135/P135,0)*VLOOKUP(B135,'2-Kosten per locatie'!$A$14:$C$19,3,FALSE)</f>
        <v>0</v>
      </c>
      <c r="O135" s="332">
        <f>IF(K135="nio",0,IF(K135&gt;0,VLOOKUP(G135,'3-Productie normen'!A:M,VLOOKUP(K135,'3-Productie normen'!$B$37:$C$44,2,FALSE),FALSE)))</f>
        <v>0</v>
      </c>
      <c r="P135" s="332">
        <f t="shared" si="4"/>
        <v>0</v>
      </c>
      <c r="Q135" s="333" t="str">
        <f>VLOOKUP(G135,'3-Productie normen'!A:K,11,FALSE)</f>
        <v>V</v>
      </c>
      <c r="R135" s="333"/>
      <c r="T135" s="334">
        <f t="shared" si="5"/>
        <v>22287</v>
      </c>
    </row>
    <row r="136" spans="1:20" ht="14.1" customHeight="1">
      <c r="A136" s="76">
        <v>136</v>
      </c>
      <c r="B136" s="461" t="s">
        <v>45</v>
      </c>
      <c r="C136" s="300" t="s">
        <v>103</v>
      </c>
      <c r="D136" s="329" t="s">
        <v>241</v>
      </c>
      <c r="E136" s="330" t="s">
        <v>288</v>
      </c>
      <c r="F136" s="72" t="s">
        <v>289</v>
      </c>
      <c r="G136" s="72" t="s">
        <v>65</v>
      </c>
      <c r="H136" s="72" t="s">
        <v>134</v>
      </c>
      <c r="I136" s="468">
        <v>38.28</v>
      </c>
      <c r="J136" s="331">
        <f t="shared" si="3"/>
        <v>255</v>
      </c>
      <c r="K136" s="253">
        <v>255</v>
      </c>
      <c r="L136" s="253"/>
      <c r="M136" s="252" t="e">
        <f>IF(K136="nio",0,IF(K136&gt;0,K136*I136/O136,0))*VLOOKUP(B136,'2-Kosten per locatie'!$A$14:$C$19,3,FALSE)</f>
        <v>#DIV/0!</v>
      </c>
      <c r="N136" s="252">
        <f>IF(L136&gt;0,L136*I136/P136,0)*VLOOKUP(B136,'2-Kosten per locatie'!$A$14:$C$19,3,FALSE)</f>
        <v>0</v>
      </c>
      <c r="O136" s="332">
        <f>IF(K136="nio",0,IF(K136&gt;0,VLOOKUP(G136,'3-Productie normen'!A:M,VLOOKUP(K136,'3-Productie normen'!$B$37:$C$44,2,FALSE),FALSE)))</f>
        <v>0</v>
      </c>
      <c r="P136" s="332">
        <f t="shared" si="4"/>
        <v>0</v>
      </c>
      <c r="Q136" s="333" t="str">
        <f>VLOOKUP(G136,'3-Productie normen'!A:K,11,FALSE)</f>
        <v>V</v>
      </c>
      <c r="R136" s="333"/>
      <c r="T136" s="334">
        <f t="shared" si="5"/>
        <v>9761.4</v>
      </c>
    </row>
    <row r="137" spans="1:20" ht="14.1" customHeight="1">
      <c r="A137" s="76">
        <v>137</v>
      </c>
      <c r="B137" s="461" t="s">
        <v>45</v>
      </c>
      <c r="C137" s="300" t="s">
        <v>103</v>
      </c>
      <c r="D137" s="329" t="s">
        <v>241</v>
      </c>
      <c r="E137" s="330" t="s">
        <v>290</v>
      </c>
      <c r="F137" s="72" t="s">
        <v>106</v>
      </c>
      <c r="G137" s="72" t="s">
        <v>65</v>
      </c>
      <c r="H137" s="72" t="s">
        <v>134</v>
      </c>
      <c r="I137" s="468">
        <v>76.540000000000006</v>
      </c>
      <c r="J137" s="331">
        <f t="shared" si="3"/>
        <v>255</v>
      </c>
      <c r="K137" s="253">
        <v>255</v>
      </c>
      <c r="L137" s="253"/>
      <c r="M137" s="252" t="e">
        <f>IF(K137="nio",0,IF(K137&gt;0,K137*I137/O137,0))*VLOOKUP(B137,'2-Kosten per locatie'!$A$14:$C$19,3,FALSE)</f>
        <v>#DIV/0!</v>
      </c>
      <c r="N137" s="252">
        <f>IF(L137&gt;0,L137*I137/P137,0)*VLOOKUP(B137,'2-Kosten per locatie'!$A$14:$C$19,3,FALSE)</f>
        <v>0</v>
      </c>
      <c r="O137" s="332">
        <f>IF(K137="nio",0,IF(K137&gt;0,VLOOKUP(G137,'3-Productie normen'!A:M,VLOOKUP(K137,'3-Productie normen'!$B$37:$C$44,2,FALSE),FALSE)))</f>
        <v>0</v>
      </c>
      <c r="P137" s="332">
        <f t="shared" si="4"/>
        <v>0</v>
      </c>
      <c r="Q137" s="333" t="str">
        <f>VLOOKUP(G137,'3-Productie normen'!A:K,11,FALSE)</f>
        <v>V</v>
      </c>
      <c r="R137" s="333"/>
      <c r="T137" s="334">
        <f t="shared" si="5"/>
        <v>19517.7</v>
      </c>
    </row>
    <row r="138" spans="1:20" ht="14.1" customHeight="1">
      <c r="A138" s="76">
        <v>138</v>
      </c>
      <c r="B138" s="461" t="s">
        <v>45</v>
      </c>
      <c r="C138" s="300" t="s">
        <v>103</v>
      </c>
      <c r="D138" s="329" t="s">
        <v>241</v>
      </c>
      <c r="E138" s="330" t="s">
        <v>291</v>
      </c>
      <c r="F138" s="72" t="s">
        <v>238</v>
      </c>
      <c r="G138" s="72" t="s">
        <v>71</v>
      </c>
      <c r="H138" s="72" t="s">
        <v>111</v>
      </c>
      <c r="I138" s="468">
        <v>4.4000000000000004</v>
      </c>
      <c r="J138" s="331">
        <f t="shared" ref="J138:J201" si="6">SUM(K138:L138)</f>
        <v>510</v>
      </c>
      <c r="K138" s="253">
        <v>255</v>
      </c>
      <c r="L138" s="253">
        <v>255</v>
      </c>
      <c r="M138" s="252" t="e">
        <f>IF(K138="nio",0,IF(K138&gt;0,K138*I138/O138,0))*VLOOKUP(B138,'2-Kosten per locatie'!$A$14:$C$19,3,FALSE)</f>
        <v>#DIV/0!</v>
      </c>
      <c r="N138" s="252" t="e">
        <f>IF(L138&gt;0,L138*I138/P138,0)*VLOOKUP(B138,'2-Kosten per locatie'!$A$14:$C$19,3,FALSE)</f>
        <v>#DIV/0!</v>
      </c>
      <c r="O138" s="332">
        <f>IF(K138="nio",0,IF(K138&gt;0,VLOOKUP(G138,'3-Productie normen'!A:M,VLOOKUP(K138,'3-Productie normen'!$B$37:$C$44,2,FALSE),FALSE)))</f>
        <v>0</v>
      </c>
      <c r="P138" s="332">
        <f t="shared" ref="P138:P201" si="7">IF(L138&gt;0,O138*$P$8,0)</f>
        <v>0</v>
      </c>
      <c r="Q138" s="333" t="str">
        <f>VLOOKUP(G138,'3-Productie normen'!A:K,11,FALSE)</f>
        <v>S</v>
      </c>
      <c r="R138" s="333"/>
      <c r="T138" s="334">
        <f t="shared" ref="T138:T201" si="8">J138*I138</f>
        <v>2244</v>
      </c>
    </row>
    <row r="139" spans="1:20" ht="14.1" customHeight="1">
      <c r="A139" s="76">
        <v>139</v>
      </c>
      <c r="B139" s="461" t="s">
        <v>45</v>
      </c>
      <c r="C139" s="300" t="s">
        <v>103</v>
      </c>
      <c r="D139" s="329" t="s">
        <v>241</v>
      </c>
      <c r="E139" s="330" t="s">
        <v>292</v>
      </c>
      <c r="F139" s="72" t="s">
        <v>110</v>
      </c>
      <c r="G139" s="72" t="s">
        <v>71</v>
      </c>
      <c r="H139" s="72" t="s">
        <v>111</v>
      </c>
      <c r="I139" s="468">
        <v>9.23</v>
      </c>
      <c r="J139" s="331">
        <f t="shared" si="6"/>
        <v>510</v>
      </c>
      <c r="K139" s="253">
        <v>255</v>
      </c>
      <c r="L139" s="253">
        <v>255</v>
      </c>
      <c r="M139" s="252" t="e">
        <f>IF(K139="nio",0,IF(K139&gt;0,K139*I139/O139,0))*VLOOKUP(B139,'2-Kosten per locatie'!$A$14:$C$19,3,FALSE)</f>
        <v>#DIV/0!</v>
      </c>
      <c r="N139" s="252" t="e">
        <f>IF(L139&gt;0,L139*I139/P139,0)*VLOOKUP(B139,'2-Kosten per locatie'!$A$14:$C$19,3,FALSE)</f>
        <v>#DIV/0!</v>
      </c>
      <c r="O139" s="332">
        <f>IF(K139="nio",0,IF(K139&gt;0,VLOOKUP(G139,'3-Productie normen'!A:M,VLOOKUP(K139,'3-Productie normen'!$B$37:$C$44,2,FALSE),FALSE)))</f>
        <v>0</v>
      </c>
      <c r="P139" s="332">
        <f t="shared" si="7"/>
        <v>0</v>
      </c>
      <c r="Q139" s="333" t="str">
        <f>VLOOKUP(G139,'3-Productie normen'!A:K,11,FALSE)</f>
        <v>S</v>
      </c>
      <c r="R139" s="333"/>
      <c r="T139" s="334">
        <f t="shared" si="8"/>
        <v>4707.3</v>
      </c>
    </row>
    <row r="140" spans="1:20" ht="14.1" customHeight="1">
      <c r="A140" s="76">
        <v>140</v>
      </c>
      <c r="B140" s="461" t="s">
        <v>45</v>
      </c>
      <c r="C140" s="300" t="s">
        <v>103</v>
      </c>
      <c r="D140" s="329" t="s">
        <v>241</v>
      </c>
      <c r="E140" s="330" t="s">
        <v>293</v>
      </c>
      <c r="F140" s="72" t="s">
        <v>110</v>
      </c>
      <c r="G140" s="72" t="s">
        <v>71</v>
      </c>
      <c r="H140" s="72" t="s">
        <v>111</v>
      </c>
      <c r="I140" s="468">
        <v>11.8</v>
      </c>
      <c r="J140" s="331">
        <f t="shared" si="6"/>
        <v>510</v>
      </c>
      <c r="K140" s="253">
        <v>255</v>
      </c>
      <c r="L140" s="253">
        <v>255</v>
      </c>
      <c r="M140" s="252" t="e">
        <f>IF(K140="nio",0,IF(K140&gt;0,K140*I140/O140,0))*VLOOKUP(B140,'2-Kosten per locatie'!$A$14:$C$19,3,FALSE)</f>
        <v>#DIV/0!</v>
      </c>
      <c r="N140" s="252" t="e">
        <f>IF(L140&gt;0,L140*I140/P140,0)*VLOOKUP(B140,'2-Kosten per locatie'!$A$14:$C$19,3,FALSE)</f>
        <v>#DIV/0!</v>
      </c>
      <c r="O140" s="332">
        <f>IF(K140="nio",0,IF(K140&gt;0,VLOOKUP(G140,'3-Productie normen'!A:M,VLOOKUP(K140,'3-Productie normen'!$B$37:$C$44,2,FALSE),FALSE)))</f>
        <v>0</v>
      </c>
      <c r="P140" s="332">
        <f t="shared" si="7"/>
        <v>0</v>
      </c>
      <c r="Q140" s="333" t="str">
        <f>VLOOKUP(G140,'3-Productie normen'!A:K,11,FALSE)</f>
        <v>S</v>
      </c>
      <c r="R140" s="333"/>
      <c r="T140" s="334">
        <f t="shared" si="8"/>
        <v>6018</v>
      </c>
    </row>
    <row r="141" spans="1:20" ht="14.1" customHeight="1">
      <c r="A141" s="76">
        <v>141</v>
      </c>
      <c r="B141" s="461" t="s">
        <v>45</v>
      </c>
      <c r="C141" s="300" t="s">
        <v>103</v>
      </c>
      <c r="D141" s="329" t="s">
        <v>241</v>
      </c>
      <c r="E141" s="330" t="s">
        <v>294</v>
      </c>
      <c r="F141" s="72" t="s">
        <v>295</v>
      </c>
      <c r="G141" s="72" t="s">
        <v>75</v>
      </c>
      <c r="H141" s="72" t="s">
        <v>134</v>
      </c>
      <c r="I141" s="468">
        <v>42.31</v>
      </c>
      <c r="J141" s="331">
        <f t="shared" si="6"/>
        <v>510</v>
      </c>
      <c r="K141" s="253">
        <v>255</v>
      </c>
      <c r="L141" s="253">
        <v>255</v>
      </c>
      <c r="M141" s="252" t="e">
        <f>IF(K141="nio",0,IF(K141&gt;0,K141*I141/O141,0))*VLOOKUP(B141,'2-Kosten per locatie'!$A$14:$C$19,3,FALSE)</f>
        <v>#DIV/0!</v>
      </c>
      <c r="N141" s="252" t="e">
        <f>IF(L141&gt;0,L141*I141/P141,0)*VLOOKUP(B141,'2-Kosten per locatie'!$A$14:$C$19,3,FALSE)</f>
        <v>#DIV/0!</v>
      </c>
      <c r="O141" s="332">
        <f>IF(K141="nio",0,IF(K141&gt;0,VLOOKUP(G141,'3-Productie normen'!A:M,VLOOKUP(K141,'3-Productie normen'!$B$37:$C$44,2,FALSE),FALSE)))</f>
        <v>0</v>
      </c>
      <c r="P141" s="332">
        <f t="shared" si="7"/>
        <v>0</v>
      </c>
      <c r="Q141" s="333" t="str">
        <f>VLOOKUP(G141,'3-Productie normen'!A:K,11,FALSE)</f>
        <v>B</v>
      </c>
      <c r="R141" s="333"/>
      <c r="T141" s="334">
        <f t="shared" si="8"/>
        <v>21578.100000000002</v>
      </c>
    </row>
    <row r="142" spans="1:20" ht="14.1" customHeight="1">
      <c r="A142" s="76">
        <v>142</v>
      </c>
      <c r="B142" s="461" t="s">
        <v>45</v>
      </c>
      <c r="C142" s="300" t="s">
        <v>103</v>
      </c>
      <c r="D142" s="329" t="s">
        <v>241</v>
      </c>
      <c r="E142" s="330" t="s">
        <v>296</v>
      </c>
      <c r="F142" s="72" t="s">
        <v>295</v>
      </c>
      <c r="G142" s="72" t="s">
        <v>75</v>
      </c>
      <c r="H142" s="72" t="s">
        <v>134</v>
      </c>
      <c r="I142" s="468">
        <v>31.51</v>
      </c>
      <c r="J142" s="331">
        <f t="shared" si="6"/>
        <v>510</v>
      </c>
      <c r="K142" s="253">
        <v>255</v>
      </c>
      <c r="L142" s="253">
        <v>255</v>
      </c>
      <c r="M142" s="252" t="e">
        <f>IF(K142="nio",0,IF(K142&gt;0,K142*I142/O142,0))*VLOOKUP(B142,'2-Kosten per locatie'!$A$14:$C$19,3,FALSE)</f>
        <v>#DIV/0!</v>
      </c>
      <c r="N142" s="252" t="e">
        <f>IF(L142&gt;0,L142*I142/P142,0)*VLOOKUP(B142,'2-Kosten per locatie'!$A$14:$C$19,3,FALSE)</f>
        <v>#DIV/0!</v>
      </c>
      <c r="O142" s="332">
        <f>IF(K142="nio",0,IF(K142&gt;0,VLOOKUP(G142,'3-Productie normen'!A:M,VLOOKUP(K142,'3-Productie normen'!$B$37:$C$44,2,FALSE),FALSE)))</f>
        <v>0</v>
      </c>
      <c r="P142" s="332">
        <f t="shared" si="7"/>
        <v>0</v>
      </c>
      <c r="Q142" s="333" t="str">
        <f>VLOOKUP(G142,'3-Productie normen'!A:K,11,FALSE)</f>
        <v>B</v>
      </c>
      <c r="R142" s="333"/>
      <c r="T142" s="334">
        <f t="shared" si="8"/>
        <v>16070.1</v>
      </c>
    </row>
    <row r="143" spans="1:20" ht="14.1" customHeight="1">
      <c r="A143" s="76">
        <v>143</v>
      </c>
      <c r="B143" s="461" t="s">
        <v>45</v>
      </c>
      <c r="C143" s="300" t="s">
        <v>103</v>
      </c>
      <c r="D143" s="329" t="s">
        <v>241</v>
      </c>
      <c r="E143" s="330" t="s">
        <v>297</v>
      </c>
      <c r="F143" s="300" t="s">
        <v>298</v>
      </c>
      <c r="G143" s="300" t="s">
        <v>66</v>
      </c>
      <c r="H143" s="72" t="s">
        <v>184</v>
      </c>
      <c r="I143" s="468">
        <v>18.45</v>
      </c>
      <c r="J143" s="331">
        <f t="shared" si="6"/>
        <v>255</v>
      </c>
      <c r="K143" s="253">
        <v>255</v>
      </c>
      <c r="L143" s="253"/>
      <c r="M143" s="252" t="e">
        <f>IF(K143="nio",0,IF(K143&gt;0,K143*I143/O143,0))*VLOOKUP(B143,'2-Kosten per locatie'!$A$14:$C$19,3,FALSE)</f>
        <v>#DIV/0!</v>
      </c>
      <c r="N143" s="252">
        <f>IF(L143&gt;0,L143*I143/P143,0)*VLOOKUP(B143,'2-Kosten per locatie'!$A$14:$C$19,3,FALSE)</f>
        <v>0</v>
      </c>
      <c r="O143" s="332">
        <f>IF(K143="nio",0,IF(K143&gt;0,VLOOKUP(G143,'3-Productie normen'!A:M,VLOOKUP(K143,'3-Productie normen'!$B$37:$C$44,2,FALSE),FALSE)))</f>
        <v>0</v>
      </c>
      <c r="P143" s="332">
        <f t="shared" si="7"/>
        <v>0</v>
      </c>
      <c r="Q143" s="333" t="str">
        <f>VLOOKUP(G143,'3-Productie normen'!A:K,11,FALSE)</f>
        <v>V</v>
      </c>
      <c r="R143" s="333"/>
      <c r="T143" s="334">
        <f t="shared" si="8"/>
        <v>4704.75</v>
      </c>
    </row>
    <row r="144" spans="1:20" ht="14.1" customHeight="1">
      <c r="A144" s="76">
        <v>144</v>
      </c>
      <c r="B144" s="461" t="s">
        <v>45</v>
      </c>
      <c r="C144" s="300" t="s">
        <v>103</v>
      </c>
      <c r="D144" s="329" t="s">
        <v>241</v>
      </c>
      <c r="E144" s="330" t="s">
        <v>299</v>
      </c>
      <c r="F144" s="300" t="s">
        <v>183</v>
      </c>
      <c r="G144" s="300" t="s">
        <v>65</v>
      </c>
      <c r="H144" s="72" t="s">
        <v>184</v>
      </c>
      <c r="I144" s="468">
        <v>1.88</v>
      </c>
      <c r="J144" s="331">
        <f t="shared" si="6"/>
        <v>255</v>
      </c>
      <c r="K144" s="253">
        <v>255</v>
      </c>
      <c r="L144" s="253"/>
      <c r="M144" s="252" t="e">
        <f>IF(K144="nio",0,IF(K144&gt;0,K144*I144/O144,0))*VLOOKUP(B144,'2-Kosten per locatie'!$A$14:$C$19,3,FALSE)</f>
        <v>#DIV/0!</v>
      </c>
      <c r="N144" s="252">
        <f>IF(L144&gt;0,L144*I144/P144,0)*VLOOKUP(B144,'2-Kosten per locatie'!$A$14:$C$19,3,FALSE)</f>
        <v>0</v>
      </c>
      <c r="O144" s="332">
        <f>IF(K144="nio",0,IF(K144&gt;0,VLOOKUP(G144,'3-Productie normen'!A:M,VLOOKUP(K144,'3-Productie normen'!$B$37:$C$44,2,FALSE),FALSE)))</f>
        <v>0</v>
      </c>
      <c r="P144" s="332">
        <f t="shared" si="7"/>
        <v>0</v>
      </c>
      <c r="Q144" s="333" t="str">
        <f>VLOOKUP(G144,'3-Productie normen'!A:K,11,FALSE)</f>
        <v>V</v>
      </c>
      <c r="R144" s="333"/>
      <c r="T144" s="334">
        <f t="shared" si="8"/>
        <v>479.4</v>
      </c>
    </row>
    <row r="145" spans="1:20" ht="14.1" customHeight="1">
      <c r="A145" s="76">
        <v>145</v>
      </c>
      <c r="B145" s="461" t="s">
        <v>45</v>
      </c>
      <c r="C145" s="300" t="s">
        <v>103</v>
      </c>
      <c r="D145" s="329" t="s">
        <v>241</v>
      </c>
      <c r="E145" s="330" t="s">
        <v>300</v>
      </c>
      <c r="F145" s="300" t="s">
        <v>301</v>
      </c>
      <c r="G145" s="300" t="s">
        <v>75</v>
      </c>
      <c r="H145" s="72" t="s">
        <v>134</v>
      </c>
      <c r="I145" s="468">
        <v>9.1199999999999992</v>
      </c>
      <c r="J145" s="331">
        <f t="shared" si="6"/>
        <v>104</v>
      </c>
      <c r="K145" s="253">
        <v>104</v>
      </c>
      <c r="L145" s="253"/>
      <c r="M145" s="252" t="e">
        <f>IF(K145="nio",0,IF(K145&gt;0,K145*I145/O145,0))*VLOOKUP(B145,'2-Kosten per locatie'!$A$14:$C$19,3,FALSE)</f>
        <v>#DIV/0!</v>
      </c>
      <c r="N145" s="252">
        <f>IF(L145&gt;0,L145*I145/P145,0)*VLOOKUP(B145,'2-Kosten per locatie'!$A$14:$C$19,3,FALSE)</f>
        <v>0</v>
      </c>
      <c r="O145" s="332">
        <f>IF(K145="nio",0,IF(K145&gt;0,VLOOKUP(G145,'3-Productie normen'!A:M,VLOOKUP(K145,'3-Productie normen'!$B$37:$C$44,2,FALSE),FALSE)))</f>
        <v>0</v>
      </c>
      <c r="P145" s="332">
        <f t="shared" si="7"/>
        <v>0</v>
      </c>
      <c r="Q145" s="333" t="str">
        <f>VLOOKUP(G145,'3-Productie normen'!A:K,11,FALSE)</f>
        <v>B</v>
      </c>
      <c r="R145" s="333"/>
      <c r="T145" s="334">
        <f t="shared" si="8"/>
        <v>948.4799999999999</v>
      </c>
    </row>
    <row r="146" spans="1:20" ht="14.1" customHeight="1">
      <c r="A146" s="76">
        <v>146</v>
      </c>
      <c r="B146" s="461" t="s">
        <v>45</v>
      </c>
      <c r="C146" s="300" t="s">
        <v>103</v>
      </c>
      <c r="D146" s="329" t="s">
        <v>241</v>
      </c>
      <c r="E146" s="330" t="s">
        <v>302</v>
      </c>
      <c r="F146" s="72" t="s">
        <v>295</v>
      </c>
      <c r="G146" s="72" t="s">
        <v>75</v>
      </c>
      <c r="H146" s="72" t="s">
        <v>134</v>
      </c>
      <c r="I146" s="468">
        <v>19.54</v>
      </c>
      <c r="J146" s="331">
        <f t="shared" si="6"/>
        <v>510</v>
      </c>
      <c r="K146" s="253">
        <v>255</v>
      </c>
      <c r="L146" s="253">
        <v>255</v>
      </c>
      <c r="M146" s="252" t="e">
        <f>IF(K146="nio",0,IF(K146&gt;0,K146*I146/O146,0))*VLOOKUP(B146,'2-Kosten per locatie'!$A$14:$C$19,3,FALSE)</f>
        <v>#DIV/0!</v>
      </c>
      <c r="N146" s="252" t="e">
        <f>IF(L146&gt;0,L146*I146/P146,0)*VLOOKUP(B146,'2-Kosten per locatie'!$A$14:$C$19,3,FALSE)</f>
        <v>#DIV/0!</v>
      </c>
      <c r="O146" s="332">
        <f>IF(K146="nio",0,IF(K146&gt;0,VLOOKUP(G146,'3-Productie normen'!A:M,VLOOKUP(K146,'3-Productie normen'!$B$37:$C$44,2,FALSE),FALSE)))</f>
        <v>0</v>
      </c>
      <c r="P146" s="332">
        <f t="shared" si="7"/>
        <v>0</v>
      </c>
      <c r="Q146" s="333" t="str">
        <f>VLOOKUP(G146,'3-Productie normen'!A:K,11,FALSE)</f>
        <v>B</v>
      </c>
      <c r="R146" s="333"/>
      <c r="T146" s="334">
        <f t="shared" si="8"/>
        <v>9965.4</v>
      </c>
    </row>
    <row r="147" spans="1:20" ht="14.1" customHeight="1">
      <c r="A147" s="76">
        <v>147</v>
      </c>
      <c r="B147" s="461" t="s">
        <v>45</v>
      </c>
      <c r="C147" s="300" t="s">
        <v>103</v>
      </c>
      <c r="D147" s="329" t="s">
        <v>241</v>
      </c>
      <c r="E147" s="330" t="s">
        <v>303</v>
      </c>
      <c r="F147" s="72" t="s">
        <v>295</v>
      </c>
      <c r="G147" s="72" t="s">
        <v>75</v>
      </c>
      <c r="H147" s="72" t="s">
        <v>134</v>
      </c>
      <c r="I147" s="468">
        <v>20.69</v>
      </c>
      <c r="J147" s="331">
        <f t="shared" si="6"/>
        <v>510</v>
      </c>
      <c r="K147" s="253">
        <v>255</v>
      </c>
      <c r="L147" s="253">
        <v>255</v>
      </c>
      <c r="M147" s="252" t="e">
        <f>IF(K147="nio",0,IF(K147&gt;0,K147*I147/O147,0))*VLOOKUP(B147,'2-Kosten per locatie'!$A$14:$C$19,3,FALSE)</f>
        <v>#DIV/0!</v>
      </c>
      <c r="N147" s="252" t="e">
        <f>IF(L147&gt;0,L147*I147/P147,0)*VLOOKUP(B147,'2-Kosten per locatie'!$A$14:$C$19,3,FALSE)</f>
        <v>#DIV/0!</v>
      </c>
      <c r="O147" s="332">
        <f>IF(K147="nio",0,IF(K147&gt;0,VLOOKUP(G147,'3-Productie normen'!A:M,VLOOKUP(K147,'3-Productie normen'!$B$37:$C$44,2,FALSE),FALSE)))</f>
        <v>0</v>
      </c>
      <c r="P147" s="332">
        <f t="shared" si="7"/>
        <v>0</v>
      </c>
      <c r="Q147" s="333" t="str">
        <f>VLOOKUP(G147,'3-Productie normen'!A:K,11,FALSE)</f>
        <v>B</v>
      </c>
      <c r="R147" s="333"/>
      <c r="T147" s="334">
        <f t="shared" si="8"/>
        <v>10551.900000000001</v>
      </c>
    </row>
    <row r="148" spans="1:20" ht="14.1" customHeight="1">
      <c r="A148" s="76">
        <v>148</v>
      </c>
      <c r="B148" s="461" t="s">
        <v>45</v>
      </c>
      <c r="C148" s="300" t="s">
        <v>103</v>
      </c>
      <c r="D148" s="329" t="s">
        <v>241</v>
      </c>
      <c r="E148" s="330" t="s">
        <v>304</v>
      </c>
      <c r="F148" s="72" t="s">
        <v>295</v>
      </c>
      <c r="G148" s="72" t="s">
        <v>75</v>
      </c>
      <c r="H148" s="72" t="s">
        <v>134</v>
      </c>
      <c r="I148" s="468">
        <v>42.6</v>
      </c>
      <c r="J148" s="331">
        <f t="shared" si="6"/>
        <v>510</v>
      </c>
      <c r="K148" s="253">
        <v>255</v>
      </c>
      <c r="L148" s="253">
        <v>255</v>
      </c>
      <c r="M148" s="252" t="e">
        <f>IF(K148="nio",0,IF(K148&gt;0,K148*I148/O148,0))*VLOOKUP(B148,'2-Kosten per locatie'!$A$14:$C$19,3,FALSE)</f>
        <v>#DIV/0!</v>
      </c>
      <c r="N148" s="252" t="e">
        <f>IF(L148&gt;0,L148*I148/P148,0)*VLOOKUP(B148,'2-Kosten per locatie'!$A$14:$C$19,3,FALSE)</f>
        <v>#DIV/0!</v>
      </c>
      <c r="O148" s="332">
        <f>IF(K148="nio",0,IF(K148&gt;0,VLOOKUP(G148,'3-Productie normen'!A:M,VLOOKUP(K148,'3-Productie normen'!$B$37:$C$44,2,FALSE),FALSE)))</f>
        <v>0</v>
      </c>
      <c r="P148" s="332">
        <f t="shared" si="7"/>
        <v>0</v>
      </c>
      <c r="Q148" s="333" t="str">
        <f>VLOOKUP(G148,'3-Productie normen'!A:K,11,FALSE)</f>
        <v>B</v>
      </c>
      <c r="R148" s="333"/>
      <c r="T148" s="334">
        <f t="shared" si="8"/>
        <v>21726</v>
      </c>
    </row>
    <row r="149" spans="1:20" ht="14.1" customHeight="1">
      <c r="A149" s="76">
        <v>149</v>
      </c>
      <c r="B149" s="461" t="s">
        <v>45</v>
      </c>
      <c r="C149" s="300" t="s">
        <v>103</v>
      </c>
      <c r="D149" s="329" t="s">
        <v>241</v>
      </c>
      <c r="E149" s="330" t="s">
        <v>305</v>
      </c>
      <c r="F149" s="72" t="s">
        <v>295</v>
      </c>
      <c r="G149" s="72" t="s">
        <v>75</v>
      </c>
      <c r="H149" s="72" t="s">
        <v>134</v>
      </c>
      <c r="I149" s="468">
        <v>46.05</v>
      </c>
      <c r="J149" s="331">
        <f t="shared" si="6"/>
        <v>510</v>
      </c>
      <c r="K149" s="253">
        <v>255</v>
      </c>
      <c r="L149" s="253">
        <v>255</v>
      </c>
      <c r="M149" s="252" t="e">
        <f>IF(K149="nio",0,IF(K149&gt;0,K149*I149/O149,0))*VLOOKUP(B149,'2-Kosten per locatie'!$A$14:$C$19,3,FALSE)</f>
        <v>#DIV/0!</v>
      </c>
      <c r="N149" s="252" t="e">
        <f>IF(L149&gt;0,L149*I149/P149,0)*VLOOKUP(B149,'2-Kosten per locatie'!$A$14:$C$19,3,FALSE)</f>
        <v>#DIV/0!</v>
      </c>
      <c r="O149" s="332">
        <f>IF(K149="nio",0,IF(K149&gt;0,VLOOKUP(G149,'3-Productie normen'!A:M,VLOOKUP(K149,'3-Productie normen'!$B$37:$C$44,2,FALSE),FALSE)))</f>
        <v>0</v>
      </c>
      <c r="P149" s="332">
        <f t="shared" si="7"/>
        <v>0</v>
      </c>
      <c r="Q149" s="333" t="str">
        <f>VLOOKUP(G149,'3-Productie normen'!A:K,11,FALSE)</f>
        <v>B</v>
      </c>
      <c r="R149" s="333"/>
      <c r="T149" s="334">
        <f t="shared" si="8"/>
        <v>23485.5</v>
      </c>
    </row>
    <row r="150" spans="1:20" ht="14.1" customHeight="1">
      <c r="A150" s="76">
        <v>150</v>
      </c>
      <c r="B150" s="461" t="s">
        <v>45</v>
      </c>
      <c r="C150" s="300" t="s">
        <v>103</v>
      </c>
      <c r="D150" s="329" t="s">
        <v>241</v>
      </c>
      <c r="E150" s="330" t="s">
        <v>306</v>
      </c>
      <c r="F150" s="336" t="s">
        <v>106</v>
      </c>
      <c r="G150" s="336" t="s">
        <v>65</v>
      </c>
      <c r="H150" s="72" t="s">
        <v>134</v>
      </c>
      <c r="I150" s="468">
        <v>25.55</v>
      </c>
      <c r="J150" s="331">
        <f t="shared" si="6"/>
        <v>255</v>
      </c>
      <c r="K150" s="253">
        <v>255</v>
      </c>
      <c r="L150" s="253"/>
      <c r="M150" s="252" t="e">
        <f>IF(K150="nio",0,IF(K150&gt;0,K150*I150/O150,0))*VLOOKUP(B150,'2-Kosten per locatie'!$A$14:$C$19,3,FALSE)</f>
        <v>#DIV/0!</v>
      </c>
      <c r="N150" s="252">
        <f>IF(L150&gt;0,L150*I150/P150,0)*VLOOKUP(B150,'2-Kosten per locatie'!$A$14:$C$19,3,FALSE)</f>
        <v>0</v>
      </c>
      <c r="O150" s="332">
        <f>IF(K150="nio",0,IF(K150&gt;0,VLOOKUP(G150,'3-Productie normen'!A:M,VLOOKUP(K150,'3-Productie normen'!$B$37:$C$44,2,FALSE),FALSE)))</f>
        <v>0</v>
      </c>
      <c r="P150" s="332">
        <f t="shared" si="7"/>
        <v>0</v>
      </c>
      <c r="Q150" s="333" t="str">
        <f>VLOOKUP(G150,'3-Productie normen'!A:K,11,FALSE)</f>
        <v>V</v>
      </c>
      <c r="R150" s="333"/>
      <c r="T150" s="334">
        <f t="shared" si="8"/>
        <v>6515.25</v>
      </c>
    </row>
    <row r="151" spans="1:20" ht="14.1" customHeight="1">
      <c r="A151" s="76">
        <v>151</v>
      </c>
      <c r="B151" s="461" t="s">
        <v>45</v>
      </c>
      <c r="C151" s="300" t="s">
        <v>103</v>
      </c>
      <c r="D151" s="329" t="s">
        <v>241</v>
      </c>
      <c r="E151" s="330" t="s">
        <v>307</v>
      </c>
      <c r="F151" s="72" t="s">
        <v>189</v>
      </c>
      <c r="G151" s="72" t="s">
        <v>66</v>
      </c>
      <c r="H151" s="72" t="s">
        <v>184</v>
      </c>
      <c r="I151" s="468">
        <v>5.81</v>
      </c>
      <c r="J151" s="331">
        <f t="shared" si="6"/>
        <v>255</v>
      </c>
      <c r="K151" s="253">
        <v>255</v>
      </c>
      <c r="L151" s="253"/>
      <c r="M151" s="252" t="e">
        <f>IF(K151="nio",0,IF(K151&gt;0,K151*I151/O151,0))*VLOOKUP(B151,'2-Kosten per locatie'!$A$14:$C$19,3,FALSE)</f>
        <v>#DIV/0!</v>
      </c>
      <c r="N151" s="252">
        <f>IF(L151&gt;0,L151*I151/P151,0)*VLOOKUP(B151,'2-Kosten per locatie'!$A$14:$C$19,3,FALSE)</f>
        <v>0</v>
      </c>
      <c r="O151" s="332">
        <f>IF(K151="nio",0,IF(K151&gt;0,VLOOKUP(G151,'3-Productie normen'!A:M,VLOOKUP(K151,'3-Productie normen'!$B$37:$C$44,2,FALSE),FALSE)))</f>
        <v>0</v>
      </c>
      <c r="P151" s="332">
        <f t="shared" si="7"/>
        <v>0</v>
      </c>
      <c r="Q151" s="333" t="str">
        <f>VLOOKUP(G151,'3-Productie normen'!A:K,11,FALSE)</f>
        <v>V</v>
      </c>
      <c r="R151" s="333"/>
      <c r="T151" s="334">
        <f t="shared" si="8"/>
        <v>1481.55</v>
      </c>
    </row>
    <row r="152" spans="1:20" ht="14.1" customHeight="1">
      <c r="A152" s="76">
        <v>152</v>
      </c>
      <c r="B152" s="461" t="s">
        <v>45</v>
      </c>
      <c r="C152" s="300" t="s">
        <v>103</v>
      </c>
      <c r="D152" s="329" t="s">
        <v>241</v>
      </c>
      <c r="E152" s="247" t="s">
        <v>308</v>
      </c>
      <c r="F152" s="86" t="s">
        <v>309</v>
      </c>
      <c r="G152" s="86" t="s">
        <v>59</v>
      </c>
      <c r="H152" s="72" t="s">
        <v>134</v>
      </c>
      <c r="I152" s="468">
        <v>29.27</v>
      </c>
      <c r="J152" s="331">
        <f t="shared" si="6"/>
        <v>255</v>
      </c>
      <c r="K152" s="253">
        <v>255</v>
      </c>
      <c r="L152" s="253"/>
      <c r="M152" s="252" t="e">
        <f>IF(K152="nio",0,IF(K152&gt;0,K152*I152/O152,0))*VLOOKUP(B152,'2-Kosten per locatie'!$A$14:$C$19,3,FALSE)</f>
        <v>#DIV/0!</v>
      </c>
      <c r="N152" s="252">
        <f>IF(L152&gt;0,L152*I152/P152,0)*VLOOKUP(B152,'2-Kosten per locatie'!$A$14:$C$19,3,FALSE)</f>
        <v>0</v>
      </c>
      <c r="O152" s="332">
        <f>IF(K152="nio",0,IF(K152&gt;0,VLOOKUP(G152,'3-Productie normen'!A:M,VLOOKUP(K152,'3-Productie normen'!$B$37:$C$44,2,FALSE),FALSE)))</f>
        <v>0</v>
      </c>
      <c r="P152" s="332">
        <f t="shared" si="7"/>
        <v>0</v>
      </c>
      <c r="Q152" s="333" t="str">
        <f>VLOOKUP(G152,'3-Productie normen'!A:K,11,FALSE)</f>
        <v>B</v>
      </c>
      <c r="R152" s="333"/>
      <c r="T152" s="334">
        <f t="shared" si="8"/>
        <v>7463.8499999999995</v>
      </c>
    </row>
    <row r="153" spans="1:20" ht="14.1" customHeight="1">
      <c r="A153" s="76">
        <v>153</v>
      </c>
      <c r="B153" s="461" t="s">
        <v>45</v>
      </c>
      <c r="C153" s="300" t="s">
        <v>103</v>
      </c>
      <c r="D153" s="329" t="s">
        <v>241</v>
      </c>
      <c r="E153" s="330" t="s">
        <v>310</v>
      </c>
      <c r="F153" s="72" t="s">
        <v>311</v>
      </c>
      <c r="G153" s="72" t="s">
        <v>59</v>
      </c>
      <c r="H153" s="72" t="s">
        <v>134</v>
      </c>
      <c r="I153" s="468">
        <v>22.29</v>
      </c>
      <c r="J153" s="331">
        <f t="shared" si="6"/>
        <v>255</v>
      </c>
      <c r="K153" s="253">
        <v>255</v>
      </c>
      <c r="L153" s="253"/>
      <c r="M153" s="252" t="e">
        <f>IF(K153="nio",0,IF(K153&gt;0,K153*I153/O153,0))*VLOOKUP(B153,'2-Kosten per locatie'!$A$14:$C$19,3,FALSE)</f>
        <v>#DIV/0!</v>
      </c>
      <c r="N153" s="252">
        <f>IF(L153&gt;0,L153*I153/P153,0)*VLOOKUP(B153,'2-Kosten per locatie'!$A$14:$C$19,3,FALSE)</f>
        <v>0</v>
      </c>
      <c r="O153" s="332">
        <f>IF(K153="nio",0,IF(K153&gt;0,VLOOKUP(G153,'3-Productie normen'!A:M,VLOOKUP(K153,'3-Productie normen'!$B$37:$C$44,2,FALSE),FALSE)))</f>
        <v>0</v>
      </c>
      <c r="P153" s="332">
        <f t="shared" si="7"/>
        <v>0</v>
      </c>
      <c r="Q153" s="333" t="str">
        <f>VLOOKUP(G153,'3-Productie normen'!A:K,11,FALSE)</f>
        <v>B</v>
      </c>
      <c r="R153" s="333"/>
      <c r="T153" s="334">
        <f t="shared" si="8"/>
        <v>5683.95</v>
      </c>
    </row>
    <row r="154" spans="1:20" ht="14.1" customHeight="1">
      <c r="A154" s="76">
        <v>154</v>
      </c>
      <c r="B154" s="461" t="s">
        <v>45</v>
      </c>
      <c r="C154" s="300" t="s">
        <v>103</v>
      </c>
      <c r="D154" s="329" t="s">
        <v>241</v>
      </c>
      <c r="E154" s="330" t="s">
        <v>312</v>
      </c>
      <c r="F154" s="72" t="s">
        <v>313</v>
      </c>
      <c r="G154" s="72" t="s">
        <v>59</v>
      </c>
      <c r="H154" s="72" t="s">
        <v>134</v>
      </c>
      <c r="I154" s="468">
        <v>40.92</v>
      </c>
      <c r="J154" s="331">
        <f t="shared" si="6"/>
        <v>255</v>
      </c>
      <c r="K154" s="253">
        <v>255</v>
      </c>
      <c r="L154" s="253"/>
      <c r="M154" s="252" t="e">
        <f>IF(K154="nio",0,IF(K154&gt;0,K154*I154/O154,0))*VLOOKUP(B154,'2-Kosten per locatie'!$A$14:$C$19,3,FALSE)</f>
        <v>#DIV/0!</v>
      </c>
      <c r="N154" s="252">
        <f>IF(L154&gt;0,L154*I154/P154,0)*VLOOKUP(B154,'2-Kosten per locatie'!$A$14:$C$19,3,FALSE)</f>
        <v>0</v>
      </c>
      <c r="O154" s="332">
        <f>IF(K154="nio",0,IF(K154&gt;0,VLOOKUP(G154,'3-Productie normen'!A:M,VLOOKUP(K154,'3-Productie normen'!$B$37:$C$44,2,FALSE),FALSE)))</f>
        <v>0</v>
      </c>
      <c r="P154" s="332">
        <f t="shared" si="7"/>
        <v>0</v>
      </c>
      <c r="Q154" s="333" t="str">
        <f>VLOOKUP(G154,'3-Productie normen'!A:K,11,FALSE)</f>
        <v>B</v>
      </c>
      <c r="R154" s="333"/>
      <c r="T154" s="334">
        <f t="shared" si="8"/>
        <v>10434.6</v>
      </c>
    </row>
    <row r="155" spans="1:20" ht="14.1" customHeight="1">
      <c r="A155" s="76">
        <v>155</v>
      </c>
      <c r="B155" s="461" t="s">
        <v>45</v>
      </c>
      <c r="C155" s="300" t="s">
        <v>103</v>
      </c>
      <c r="D155" s="329" t="s">
        <v>241</v>
      </c>
      <c r="E155" s="330" t="s">
        <v>314</v>
      </c>
      <c r="F155" s="72" t="s">
        <v>315</v>
      </c>
      <c r="G155" s="72" t="s">
        <v>59</v>
      </c>
      <c r="H155" s="72" t="s">
        <v>134</v>
      </c>
      <c r="I155" s="468">
        <v>42.44</v>
      </c>
      <c r="J155" s="331">
        <f t="shared" si="6"/>
        <v>255</v>
      </c>
      <c r="K155" s="253">
        <v>255</v>
      </c>
      <c r="L155" s="253"/>
      <c r="M155" s="252" t="e">
        <f>IF(K155="nio",0,IF(K155&gt;0,K155*I155/O155,0))*VLOOKUP(B155,'2-Kosten per locatie'!$A$14:$C$19,3,FALSE)</f>
        <v>#DIV/0!</v>
      </c>
      <c r="N155" s="252">
        <f>IF(L155&gt;0,L155*I155/P155,0)*VLOOKUP(B155,'2-Kosten per locatie'!$A$14:$C$19,3,FALSE)</f>
        <v>0</v>
      </c>
      <c r="O155" s="332">
        <f>IF(K155="nio",0,IF(K155&gt;0,VLOOKUP(G155,'3-Productie normen'!A:M,VLOOKUP(K155,'3-Productie normen'!$B$37:$C$44,2,FALSE),FALSE)))</f>
        <v>0</v>
      </c>
      <c r="P155" s="332">
        <f t="shared" si="7"/>
        <v>0</v>
      </c>
      <c r="Q155" s="333" t="str">
        <f>VLOOKUP(G155,'3-Productie normen'!A:K,11,FALSE)</f>
        <v>B</v>
      </c>
      <c r="R155" s="333"/>
      <c r="T155" s="334">
        <f t="shared" si="8"/>
        <v>10822.199999999999</v>
      </c>
    </row>
    <row r="156" spans="1:20" ht="14.1" customHeight="1">
      <c r="A156" s="76">
        <v>156</v>
      </c>
      <c r="B156" s="461" t="s">
        <v>45</v>
      </c>
      <c r="C156" s="300" t="s">
        <v>103</v>
      </c>
      <c r="D156" s="329" t="s">
        <v>241</v>
      </c>
      <c r="E156" s="330" t="s">
        <v>316</v>
      </c>
      <c r="F156" s="72" t="s">
        <v>317</v>
      </c>
      <c r="G156" s="72" t="s">
        <v>65</v>
      </c>
      <c r="H156" s="72" t="s">
        <v>134</v>
      </c>
      <c r="I156" s="468">
        <v>10.15</v>
      </c>
      <c r="J156" s="331">
        <f t="shared" si="6"/>
        <v>255</v>
      </c>
      <c r="K156" s="253">
        <v>255</v>
      </c>
      <c r="L156" s="253"/>
      <c r="M156" s="252" t="e">
        <f>IF(K156="nio",0,IF(K156&gt;0,K156*I156/O156,0))*VLOOKUP(B156,'2-Kosten per locatie'!$A$14:$C$19,3,FALSE)</f>
        <v>#DIV/0!</v>
      </c>
      <c r="N156" s="252">
        <f>IF(L156&gt;0,L156*I156/P156,0)*VLOOKUP(B156,'2-Kosten per locatie'!$A$14:$C$19,3,FALSE)</f>
        <v>0</v>
      </c>
      <c r="O156" s="332">
        <f>IF(K156="nio",0,IF(K156&gt;0,VLOOKUP(G156,'3-Productie normen'!A:M,VLOOKUP(K156,'3-Productie normen'!$B$37:$C$44,2,FALSE),FALSE)))</f>
        <v>0</v>
      </c>
      <c r="P156" s="332">
        <f t="shared" si="7"/>
        <v>0</v>
      </c>
      <c r="Q156" s="333" t="str">
        <f>VLOOKUP(G156,'3-Productie normen'!A:K,11,FALSE)</f>
        <v>V</v>
      </c>
      <c r="R156" s="333"/>
      <c r="T156" s="334">
        <f t="shared" si="8"/>
        <v>2588.25</v>
      </c>
    </row>
    <row r="157" spans="1:20" ht="14.1" customHeight="1">
      <c r="A157" s="76">
        <v>157</v>
      </c>
      <c r="B157" s="461" t="s">
        <v>45</v>
      </c>
      <c r="C157" s="300" t="s">
        <v>103</v>
      </c>
      <c r="D157" s="329" t="s">
        <v>241</v>
      </c>
      <c r="E157" s="330" t="s">
        <v>318</v>
      </c>
      <c r="F157" s="72" t="s">
        <v>319</v>
      </c>
      <c r="G157" s="72" t="s">
        <v>73</v>
      </c>
      <c r="H157" s="72" t="s">
        <v>107</v>
      </c>
      <c r="I157" s="468">
        <v>9.35</v>
      </c>
      <c r="J157" s="331">
        <f t="shared" si="6"/>
        <v>0</v>
      </c>
      <c r="K157" s="253" t="s">
        <v>129</v>
      </c>
      <c r="L157" s="253"/>
      <c r="M157" s="252">
        <f>IF(K157="nio",0,IF(K157&gt;0,K157*I157/O157,0))*VLOOKUP(B157,'2-Kosten per locatie'!$A$14:$C$19,3,FALSE)</f>
        <v>0</v>
      </c>
      <c r="N157" s="252">
        <f>IF(L157&gt;0,L157*I157/P157,0)*VLOOKUP(B157,'2-Kosten per locatie'!$A$14:$C$19,3,FALSE)</f>
        <v>0</v>
      </c>
      <c r="O157" s="332">
        <f>IF(K157="nio",0,IF(K157&gt;0,VLOOKUP(G157,'3-Productie normen'!A:M,VLOOKUP(K157,'3-Productie normen'!$B$37:$C$44,2,FALSE),FALSE)))</f>
        <v>0</v>
      </c>
      <c r="P157" s="332">
        <f t="shared" si="7"/>
        <v>0</v>
      </c>
      <c r="Q157" s="333" t="str">
        <f>VLOOKUP(G157,'3-Productie normen'!A:K,11,FALSE)</f>
        <v>V</v>
      </c>
      <c r="R157" s="333"/>
      <c r="T157" s="334">
        <f t="shared" si="8"/>
        <v>0</v>
      </c>
    </row>
    <row r="158" spans="1:20" ht="14.1" customHeight="1">
      <c r="A158" s="76">
        <v>158</v>
      </c>
      <c r="B158" s="461" t="s">
        <v>45</v>
      </c>
      <c r="C158" s="300" t="s">
        <v>103</v>
      </c>
      <c r="D158" s="329" t="s">
        <v>241</v>
      </c>
      <c r="E158" s="330" t="s">
        <v>320</v>
      </c>
      <c r="F158" s="300" t="s">
        <v>321</v>
      </c>
      <c r="G158" s="300" t="s">
        <v>75</v>
      </c>
      <c r="H158" s="72" t="s">
        <v>134</v>
      </c>
      <c r="I158" s="468">
        <v>236.9</v>
      </c>
      <c r="J158" s="331">
        <f t="shared" si="6"/>
        <v>255</v>
      </c>
      <c r="K158" s="253">
        <v>255</v>
      </c>
      <c r="L158" s="253"/>
      <c r="M158" s="252" t="e">
        <f>IF(K158="nio",0,IF(K158&gt;0,K158*I158/O158,0))*VLOOKUP(B158,'2-Kosten per locatie'!$A$14:$C$19,3,FALSE)</f>
        <v>#DIV/0!</v>
      </c>
      <c r="N158" s="252">
        <f>IF(L158&gt;0,L158*I158/P158,0)*VLOOKUP(B158,'2-Kosten per locatie'!$A$14:$C$19,3,FALSE)</f>
        <v>0</v>
      </c>
      <c r="O158" s="332">
        <f>IF(K158="nio",0,IF(K158&gt;0,VLOOKUP(G158,'3-Productie normen'!A:M,VLOOKUP(K158,'3-Productie normen'!$B$37:$C$44,2,FALSE),FALSE)))</f>
        <v>0</v>
      </c>
      <c r="P158" s="332">
        <f t="shared" si="7"/>
        <v>0</v>
      </c>
      <c r="Q158" s="333" t="str">
        <f>VLOOKUP(G158,'3-Productie normen'!A:K,11,FALSE)</f>
        <v>B</v>
      </c>
      <c r="R158" s="333"/>
      <c r="T158" s="334">
        <f t="shared" si="8"/>
        <v>60409.5</v>
      </c>
    </row>
    <row r="159" spans="1:20" ht="14.1" customHeight="1">
      <c r="A159" s="76">
        <v>159</v>
      </c>
      <c r="B159" s="461" t="s">
        <v>45</v>
      </c>
      <c r="C159" s="300" t="s">
        <v>103</v>
      </c>
      <c r="D159" s="329" t="s">
        <v>241</v>
      </c>
      <c r="E159" s="330" t="s">
        <v>322</v>
      </c>
      <c r="F159" s="300" t="s">
        <v>323</v>
      </c>
      <c r="G159" s="300" t="s">
        <v>75</v>
      </c>
      <c r="H159" s="72" t="s">
        <v>134</v>
      </c>
      <c r="I159" s="468">
        <v>27.66</v>
      </c>
      <c r="J159" s="331">
        <f t="shared" si="6"/>
        <v>255</v>
      </c>
      <c r="K159" s="253">
        <v>255</v>
      </c>
      <c r="L159" s="253"/>
      <c r="M159" s="252" t="e">
        <f>IF(K159="nio",0,IF(K159&gt;0,K159*I159/O159,0))*VLOOKUP(B159,'2-Kosten per locatie'!$A$14:$C$19,3,FALSE)</f>
        <v>#DIV/0!</v>
      </c>
      <c r="N159" s="252">
        <f>IF(L159&gt;0,L159*I159/P159,0)*VLOOKUP(B159,'2-Kosten per locatie'!$A$14:$C$19,3,FALSE)</f>
        <v>0</v>
      </c>
      <c r="O159" s="332">
        <f>IF(K159="nio",0,IF(K159&gt;0,VLOOKUP(G159,'3-Productie normen'!A:M,VLOOKUP(K159,'3-Productie normen'!$B$37:$C$44,2,FALSE),FALSE)))</f>
        <v>0</v>
      </c>
      <c r="P159" s="332">
        <f t="shared" si="7"/>
        <v>0</v>
      </c>
      <c r="Q159" s="333" t="str">
        <f>VLOOKUP(G159,'3-Productie normen'!A:K,11,FALSE)</f>
        <v>B</v>
      </c>
      <c r="R159" s="333"/>
      <c r="T159" s="334">
        <f t="shared" si="8"/>
        <v>7053.3</v>
      </c>
    </row>
    <row r="160" spans="1:20" ht="14.1" customHeight="1">
      <c r="A160" s="76">
        <v>160</v>
      </c>
      <c r="B160" s="461" t="s">
        <v>45</v>
      </c>
      <c r="C160" s="300" t="s">
        <v>103</v>
      </c>
      <c r="D160" s="329" t="s">
        <v>324</v>
      </c>
      <c r="E160" s="330" t="s">
        <v>325</v>
      </c>
      <c r="F160" s="300" t="s">
        <v>106</v>
      </c>
      <c r="G160" s="300" t="s">
        <v>65</v>
      </c>
      <c r="H160" s="72" t="s">
        <v>134</v>
      </c>
      <c r="I160" s="468">
        <v>25.36</v>
      </c>
      <c r="J160" s="331">
        <f t="shared" si="6"/>
        <v>255</v>
      </c>
      <c r="K160" s="253">
        <v>255</v>
      </c>
      <c r="L160" s="253"/>
      <c r="M160" s="252" t="e">
        <f>IF(K160="nio",0,IF(K160&gt;0,K160*I160/O160,0))*VLOOKUP(B160,'2-Kosten per locatie'!$A$14:$C$19,3,FALSE)</f>
        <v>#DIV/0!</v>
      </c>
      <c r="N160" s="252">
        <f>IF(L160&gt;0,L160*I160/P160,0)*VLOOKUP(B160,'2-Kosten per locatie'!$A$14:$C$19,3,FALSE)</f>
        <v>0</v>
      </c>
      <c r="O160" s="332">
        <f>IF(K160="nio",0,IF(K160&gt;0,VLOOKUP(G160,'3-Productie normen'!A:M,VLOOKUP(K160,'3-Productie normen'!$B$37:$C$44,2,FALSE),FALSE)))</f>
        <v>0</v>
      </c>
      <c r="P160" s="332">
        <f t="shared" si="7"/>
        <v>0</v>
      </c>
      <c r="Q160" s="333" t="str">
        <f>VLOOKUP(G160,'3-Productie normen'!A:K,11,FALSE)</f>
        <v>V</v>
      </c>
      <c r="R160" s="333"/>
      <c r="T160" s="334">
        <f t="shared" si="8"/>
        <v>6466.8</v>
      </c>
    </row>
    <row r="161" spans="1:20" ht="14.1" customHeight="1">
      <c r="A161" s="76">
        <v>161</v>
      </c>
      <c r="B161" s="461" t="s">
        <v>45</v>
      </c>
      <c r="C161" s="300" t="s">
        <v>103</v>
      </c>
      <c r="D161" s="329" t="s">
        <v>324</v>
      </c>
      <c r="E161" s="330" t="s">
        <v>326</v>
      </c>
      <c r="F161" s="72" t="s">
        <v>136</v>
      </c>
      <c r="G161" s="72" t="s">
        <v>74</v>
      </c>
      <c r="H161" s="72" t="s">
        <v>107</v>
      </c>
      <c r="I161" s="468">
        <v>6.93</v>
      </c>
      <c r="J161" s="331">
        <f t="shared" si="6"/>
        <v>255</v>
      </c>
      <c r="K161" s="253">
        <v>255</v>
      </c>
      <c r="L161" s="253"/>
      <c r="M161" s="252" t="e">
        <f>IF(K161="nio",0,IF(K161&gt;0,K161*I161/O161,0))*VLOOKUP(B161,'2-Kosten per locatie'!$A$14:$C$19,3,FALSE)</f>
        <v>#DIV/0!</v>
      </c>
      <c r="N161" s="252">
        <f>IF(L161&gt;0,L161*I161/P161,0)*VLOOKUP(B161,'2-Kosten per locatie'!$A$14:$C$19,3,FALSE)</f>
        <v>0</v>
      </c>
      <c r="O161" s="332">
        <f>IF(K161="nio",0,IF(K161&gt;0,VLOOKUP(G161,'3-Productie normen'!A:M,VLOOKUP(K161,'3-Productie normen'!$B$37:$C$44,2,FALSE),FALSE)))</f>
        <v>0</v>
      </c>
      <c r="P161" s="332">
        <f t="shared" si="7"/>
        <v>0</v>
      </c>
      <c r="Q161" s="333" t="str">
        <f>VLOOKUP(G161,'3-Productie normen'!A:K,11,FALSE)</f>
        <v>V</v>
      </c>
      <c r="R161" s="333"/>
      <c r="T161" s="334">
        <f t="shared" si="8"/>
        <v>1767.1499999999999</v>
      </c>
    </row>
    <row r="162" spans="1:20" ht="14.1" customHeight="1">
      <c r="A162" s="76">
        <v>162</v>
      </c>
      <c r="B162" s="461" t="s">
        <v>45</v>
      </c>
      <c r="C162" s="300" t="s">
        <v>103</v>
      </c>
      <c r="D162" s="329" t="s">
        <v>324</v>
      </c>
      <c r="E162" s="330" t="s">
        <v>327</v>
      </c>
      <c r="F162" s="72" t="s">
        <v>138</v>
      </c>
      <c r="G162" s="72" t="s">
        <v>74</v>
      </c>
      <c r="H162" s="72" t="s">
        <v>107</v>
      </c>
      <c r="I162" s="468">
        <v>6.93</v>
      </c>
      <c r="J162" s="331">
        <f t="shared" si="6"/>
        <v>255</v>
      </c>
      <c r="K162" s="253">
        <v>255</v>
      </c>
      <c r="L162" s="253"/>
      <c r="M162" s="252" t="e">
        <f>IF(K162="nio",0,IF(K162&gt;0,K162*I162/O162,0))*VLOOKUP(B162,'2-Kosten per locatie'!$A$14:$C$19,3,FALSE)</f>
        <v>#DIV/0!</v>
      </c>
      <c r="N162" s="252">
        <f>IF(L162&gt;0,L162*I162/P162,0)*VLOOKUP(B162,'2-Kosten per locatie'!$A$14:$C$19,3,FALSE)</f>
        <v>0</v>
      </c>
      <c r="O162" s="332">
        <f>IF(K162="nio",0,IF(K162&gt;0,VLOOKUP(G162,'3-Productie normen'!A:M,VLOOKUP(K162,'3-Productie normen'!$B$37:$C$44,2,FALSE),FALSE)))</f>
        <v>0</v>
      </c>
      <c r="P162" s="332">
        <f t="shared" si="7"/>
        <v>0</v>
      </c>
      <c r="Q162" s="333" t="str">
        <f>VLOOKUP(G162,'3-Productie normen'!A:K,11,FALSE)</f>
        <v>V</v>
      </c>
      <c r="R162" s="333"/>
      <c r="T162" s="334">
        <f t="shared" si="8"/>
        <v>1767.1499999999999</v>
      </c>
    </row>
    <row r="163" spans="1:20" ht="14.1" customHeight="1">
      <c r="A163" s="76">
        <v>163</v>
      </c>
      <c r="B163" s="461" t="s">
        <v>45</v>
      </c>
      <c r="C163" s="300" t="s">
        <v>103</v>
      </c>
      <c r="D163" s="329" t="s">
        <v>324</v>
      </c>
      <c r="E163" s="330" t="s">
        <v>328</v>
      </c>
      <c r="F163" s="72" t="s">
        <v>113</v>
      </c>
      <c r="G163" s="72" t="s">
        <v>68</v>
      </c>
      <c r="H163" s="72" t="s">
        <v>107</v>
      </c>
      <c r="I163" s="468"/>
      <c r="J163" s="331">
        <f t="shared" si="6"/>
        <v>0</v>
      </c>
      <c r="K163" s="253" t="s">
        <v>129</v>
      </c>
      <c r="L163" s="253"/>
      <c r="M163" s="252">
        <f>IF(K163="nio",0,IF(K163&gt;0,K163*I163/O163,0))*VLOOKUP(B163,'2-Kosten per locatie'!$A$14:$C$19,3,FALSE)</f>
        <v>0</v>
      </c>
      <c r="N163" s="252">
        <f>IF(L163&gt;0,L163*I163/P163,0)*VLOOKUP(B163,'2-Kosten per locatie'!$A$14:$C$19,3,FALSE)</f>
        <v>0</v>
      </c>
      <c r="O163" s="332">
        <f>IF(K163="nio",0,IF(K163&gt;0,VLOOKUP(G163,'3-Productie normen'!A:M,VLOOKUP(K163,'3-Productie normen'!$B$37:$C$44,2,FALSE),FALSE)))</f>
        <v>0</v>
      </c>
      <c r="P163" s="332">
        <f t="shared" si="7"/>
        <v>0</v>
      </c>
      <c r="Q163" s="333" t="str">
        <f>VLOOKUP(G163,'3-Productie normen'!A:K,11,FALSE)</f>
        <v>V</v>
      </c>
      <c r="R163" s="333"/>
      <c r="T163" s="334">
        <f t="shared" si="8"/>
        <v>0</v>
      </c>
    </row>
    <row r="164" spans="1:20" ht="14.1" customHeight="1">
      <c r="A164" s="76">
        <v>164</v>
      </c>
      <c r="B164" s="461" t="s">
        <v>45</v>
      </c>
      <c r="C164" s="300" t="s">
        <v>103</v>
      </c>
      <c r="D164" s="329" t="s">
        <v>324</v>
      </c>
      <c r="E164" s="330" t="s">
        <v>329</v>
      </c>
      <c r="F164" s="72" t="s">
        <v>115</v>
      </c>
      <c r="G164" s="72" t="s">
        <v>68</v>
      </c>
      <c r="H164" s="72" t="s">
        <v>107</v>
      </c>
      <c r="I164" s="468"/>
      <c r="J164" s="331">
        <f t="shared" si="6"/>
        <v>0</v>
      </c>
      <c r="K164" s="253" t="s">
        <v>129</v>
      </c>
      <c r="L164" s="253"/>
      <c r="M164" s="252">
        <f>IF(K164="nio",0,IF(K164&gt;0,K164*I164/O164,0))*VLOOKUP(B164,'2-Kosten per locatie'!$A$14:$C$19,3,FALSE)</f>
        <v>0</v>
      </c>
      <c r="N164" s="252">
        <f>IF(L164&gt;0,L164*I164/P164,0)*VLOOKUP(B164,'2-Kosten per locatie'!$A$14:$C$19,3,FALSE)</f>
        <v>0</v>
      </c>
      <c r="O164" s="332">
        <f>IF(K164="nio",0,IF(K164&gt;0,VLOOKUP(G164,'3-Productie normen'!A:M,VLOOKUP(K164,'3-Productie normen'!$B$37:$C$44,2,FALSE),FALSE)))</f>
        <v>0</v>
      </c>
      <c r="P164" s="332">
        <f t="shared" si="7"/>
        <v>0</v>
      </c>
      <c r="Q164" s="333" t="str">
        <f>VLOOKUP(G164,'3-Productie normen'!A:K,11,FALSE)</f>
        <v>V</v>
      </c>
      <c r="R164" s="333"/>
      <c r="T164" s="334">
        <f t="shared" si="8"/>
        <v>0</v>
      </c>
    </row>
    <row r="165" spans="1:20" ht="14.1" customHeight="1">
      <c r="A165" s="76">
        <v>165</v>
      </c>
      <c r="B165" s="461" t="s">
        <v>45</v>
      </c>
      <c r="C165" s="300" t="s">
        <v>103</v>
      </c>
      <c r="D165" s="329" t="s">
        <v>324</v>
      </c>
      <c r="E165" s="330" t="s">
        <v>330</v>
      </c>
      <c r="F165" s="336" t="s">
        <v>142</v>
      </c>
      <c r="G165" s="336" t="s">
        <v>73</v>
      </c>
      <c r="H165" s="72" t="s">
        <v>107</v>
      </c>
      <c r="I165" s="468">
        <v>12.38</v>
      </c>
      <c r="J165" s="331">
        <f t="shared" si="6"/>
        <v>0</v>
      </c>
      <c r="K165" s="253" t="s">
        <v>129</v>
      </c>
      <c r="L165" s="253"/>
      <c r="M165" s="252">
        <f>IF(K165="nio",0,IF(K165&gt;0,K165*I165/O165,0))*VLOOKUP(B165,'2-Kosten per locatie'!$A$14:$C$19,3,FALSE)</f>
        <v>0</v>
      </c>
      <c r="N165" s="252">
        <f>IF(L165&gt;0,L165*I165/P165,0)*VLOOKUP(B165,'2-Kosten per locatie'!$A$14:$C$19,3,FALSE)</f>
        <v>0</v>
      </c>
      <c r="O165" s="332">
        <f>IF(K165="nio",0,IF(K165&gt;0,VLOOKUP(G165,'3-Productie normen'!A:M,VLOOKUP(K165,'3-Productie normen'!$B$37:$C$44,2,FALSE),FALSE)))</f>
        <v>0</v>
      </c>
      <c r="P165" s="332">
        <f t="shared" si="7"/>
        <v>0</v>
      </c>
      <c r="Q165" s="333" t="str">
        <f>VLOOKUP(G165,'3-Productie normen'!A:K,11,FALSE)</f>
        <v>V</v>
      </c>
      <c r="R165" s="333"/>
      <c r="T165" s="334">
        <f t="shared" si="8"/>
        <v>0</v>
      </c>
    </row>
    <row r="166" spans="1:20" ht="14.1" customHeight="1">
      <c r="A166" s="76">
        <v>166</v>
      </c>
      <c r="B166" s="461" t="s">
        <v>45</v>
      </c>
      <c r="C166" s="300" t="s">
        <v>103</v>
      </c>
      <c r="D166" s="329" t="s">
        <v>324</v>
      </c>
      <c r="E166" s="330" t="s">
        <v>331</v>
      </c>
      <c r="F166" s="72" t="s">
        <v>144</v>
      </c>
      <c r="G166" s="72" t="s">
        <v>74</v>
      </c>
      <c r="H166" s="335" t="s">
        <v>107</v>
      </c>
      <c r="I166" s="468">
        <v>10.82</v>
      </c>
      <c r="J166" s="331">
        <f t="shared" si="6"/>
        <v>255</v>
      </c>
      <c r="K166" s="253">
        <v>255</v>
      </c>
      <c r="L166" s="253"/>
      <c r="M166" s="252" t="e">
        <f>IF(K166="nio",0,IF(K166&gt;0,K166*I166/O166,0))*VLOOKUP(B166,'2-Kosten per locatie'!$A$14:$C$19,3,FALSE)</f>
        <v>#DIV/0!</v>
      </c>
      <c r="N166" s="252">
        <f>IF(L166&gt;0,L166*I166/P166,0)*VLOOKUP(B166,'2-Kosten per locatie'!$A$14:$C$19,3,FALSE)</f>
        <v>0</v>
      </c>
      <c r="O166" s="332">
        <f>IF(K166="nio",0,IF(K166&gt;0,VLOOKUP(G166,'3-Productie normen'!A:M,VLOOKUP(K166,'3-Productie normen'!$B$37:$C$44,2,FALSE),FALSE)))</f>
        <v>0</v>
      </c>
      <c r="P166" s="332">
        <f t="shared" si="7"/>
        <v>0</v>
      </c>
      <c r="Q166" s="333" t="str">
        <f>VLOOKUP(G166,'3-Productie normen'!A:K,11,FALSE)</f>
        <v>V</v>
      </c>
      <c r="R166" s="333"/>
      <c r="T166" s="334">
        <f t="shared" si="8"/>
        <v>2759.1</v>
      </c>
    </row>
    <row r="167" spans="1:20" ht="14.1" customHeight="1">
      <c r="A167" s="76">
        <v>167</v>
      </c>
      <c r="B167" s="461" t="s">
        <v>45</v>
      </c>
      <c r="C167" s="300" t="s">
        <v>103</v>
      </c>
      <c r="D167" s="329" t="s">
        <v>324</v>
      </c>
      <c r="E167" s="247" t="s">
        <v>332</v>
      </c>
      <c r="F167" s="86" t="s">
        <v>146</v>
      </c>
      <c r="G167" s="86" t="s">
        <v>65</v>
      </c>
      <c r="H167" s="72" t="s">
        <v>134</v>
      </c>
      <c r="I167" s="468">
        <v>2.64</v>
      </c>
      <c r="J167" s="331">
        <f t="shared" si="6"/>
        <v>255</v>
      </c>
      <c r="K167" s="253">
        <v>255</v>
      </c>
      <c r="L167" s="253"/>
      <c r="M167" s="252" t="e">
        <f>IF(K167="nio",0,IF(K167&gt;0,K167*I167/O167,0))*VLOOKUP(B167,'2-Kosten per locatie'!$A$14:$C$19,3,FALSE)</f>
        <v>#DIV/0!</v>
      </c>
      <c r="N167" s="252">
        <f>IF(L167&gt;0,L167*I167/P167,0)*VLOOKUP(B167,'2-Kosten per locatie'!$A$14:$C$19,3,FALSE)</f>
        <v>0</v>
      </c>
      <c r="O167" s="332">
        <f>IF(K167="nio",0,IF(K167&gt;0,VLOOKUP(G167,'3-Productie normen'!A:M,VLOOKUP(K167,'3-Productie normen'!$B$37:$C$44,2,FALSE),FALSE)))</f>
        <v>0</v>
      </c>
      <c r="P167" s="332">
        <f t="shared" si="7"/>
        <v>0</v>
      </c>
      <c r="Q167" s="333" t="str">
        <f>VLOOKUP(G167,'3-Productie normen'!A:K,11,FALSE)</f>
        <v>V</v>
      </c>
      <c r="R167" s="333"/>
      <c r="T167" s="334">
        <f t="shared" si="8"/>
        <v>673.2</v>
      </c>
    </row>
    <row r="168" spans="1:20" ht="14.1" customHeight="1">
      <c r="A168" s="76">
        <v>168</v>
      </c>
      <c r="B168" s="461" t="s">
        <v>45</v>
      </c>
      <c r="C168" s="300" t="s">
        <v>103</v>
      </c>
      <c r="D168" s="329" t="s">
        <v>324</v>
      </c>
      <c r="E168" s="330" t="s">
        <v>333</v>
      </c>
      <c r="F168" s="72" t="s">
        <v>128</v>
      </c>
      <c r="G168" s="72" t="s">
        <v>69</v>
      </c>
      <c r="H168" s="72" t="s">
        <v>111</v>
      </c>
      <c r="I168" s="468">
        <v>2.09</v>
      </c>
      <c r="J168" s="331">
        <f t="shared" si="6"/>
        <v>0</v>
      </c>
      <c r="K168" s="253" t="s">
        <v>129</v>
      </c>
      <c r="L168" s="253"/>
      <c r="M168" s="252">
        <f>IF(K168="nio",0,IF(K168&gt;0,K168*I168/O168,0))*VLOOKUP(B168,'2-Kosten per locatie'!$A$14:$C$19,3,FALSE)</f>
        <v>0</v>
      </c>
      <c r="N168" s="252">
        <f>IF(L168&gt;0,L168*I168/P168,0)*VLOOKUP(B168,'2-Kosten per locatie'!$A$14:$C$19,3,FALSE)</f>
        <v>0</v>
      </c>
      <c r="O168" s="332">
        <f>IF(K168="nio",0,IF(K168&gt;0,VLOOKUP(G168,'3-Productie normen'!A:M,VLOOKUP(K168,'3-Productie normen'!$B$37:$C$44,2,FALSE),FALSE)))</f>
        <v>0</v>
      </c>
      <c r="P168" s="332">
        <f t="shared" si="7"/>
        <v>0</v>
      </c>
      <c r="Q168" s="333" t="str">
        <f>VLOOKUP(G168,'3-Productie normen'!A:K,11,FALSE)</f>
        <v>V</v>
      </c>
      <c r="R168" s="333"/>
      <c r="T168" s="334">
        <f t="shared" si="8"/>
        <v>0</v>
      </c>
    </row>
    <row r="169" spans="1:20" ht="14.1" customHeight="1">
      <c r="A169" s="76">
        <v>169</v>
      </c>
      <c r="B169" s="461" t="s">
        <v>45</v>
      </c>
      <c r="C169" s="300" t="s">
        <v>103</v>
      </c>
      <c r="D169" s="329" t="s">
        <v>324</v>
      </c>
      <c r="E169" s="330" t="s">
        <v>334</v>
      </c>
      <c r="F169" s="72" t="s">
        <v>149</v>
      </c>
      <c r="G169" s="72" t="s">
        <v>73</v>
      </c>
      <c r="H169" s="72" t="s">
        <v>107</v>
      </c>
      <c r="I169" s="468">
        <v>3.9</v>
      </c>
      <c r="J169" s="331">
        <f t="shared" si="6"/>
        <v>0</v>
      </c>
      <c r="K169" s="253" t="s">
        <v>129</v>
      </c>
      <c r="L169" s="253"/>
      <c r="M169" s="252">
        <f>IF(K169="nio",0,IF(K169&gt;0,K169*I169/O169,0))*VLOOKUP(B169,'2-Kosten per locatie'!$A$14:$C$19,3,FALSE)</f>
        <v>0</v>
      </c>
      <c r="N169" s="252">
        <f>IF(L169&gt;0,L169*I169/P169,0)*VLOOKUP(B169,'2-Kosten per locatie'!$A$14:$C$19,3,FALSE)</f>
        <v>0</v>
      </c>
      <c r="O169" s="332">
        <f>IF(K169="nio",0,IF(K169&gt;0,VLOOKUP(G169,'3-Productie normen'!A:M,VLOOKUP(K169,'3-Productie normen'!$B$37:$C$44,2,FALSE),FALSE)))</f>
        <v>0</v>
      </c>
      <c r="P169" s="332">
        <f t="shared" si="7"/>
        <v>0</v>
      </c>
      <c r="Q169" s="333" t="str">
        <f>VLOOKUP(G169,'3-Productie normen'!A:K,11,FALSE)</f>
        <v>V</v>
      </c>
      <c r="R169" s="333"/>
      <c r="T169" s="334">
        <f t="shared" si="8"/>
        <v>0</v>
      </c>
    </row>
    <row r="170" spans="1:20" ht="14.1" customHeight="1">
      <c r="A170" s="76">
        <v>170</v>
      </c>
      <c r="B170" s="461" t="s">
        <v>45</v>
      </c>
      <c r="C170" s="300" t="s">
        <v>103</v>
      </c>
      <c r="D170" s="329" t="s">
        <v>324</v>
      </c>
      <c r="E170" s="330" t="s">
        <v>335</v>
      </c>
      <c r="F170" s="72" t="s">
        <v>151</v>
      </c>
      <c r="G170" s="72" t="s">
        <v>74</v>
      </c>
      <c r="H170" s="72" t="s">
        <v>107</v>
      </c>
      <c r="I170" s="468">
        <v>15.94</v>
      </c>
      <c r="J170" s="331">
        <f t="shared" si="6"/>
        <v>255</v>
      </c>
      <c r="K170" s="253">
        <v>255</v>
      </c>
      <c r="L170" s="253"/>
      <c r="M170" s="252" t="e">
        <f>IF(K170="nio",0,IF(K170&gt;0,K170*I170/O170,0))*VLOOKUP(B170,'2-Kosten per locatie'!$A$14:$C$19,3,FALSE)</f>
        <v>#DIV/0!</v>
      </c>
      <c r="N170" s="252">
        <f>IF(L170&gt;0,L170*I170/P170,0)*VLOOKUP(B170,'2-Kosten per locatie'!$A$14:$C$19,3,FALSE)</f>
        <v>0</v>
      </c>
      <c r="O170" s="332">
        <f>IF(K170="nio",0,IF(K170&gt;0,VLOOKUP(G170,'3-Productie normen'!A:M,VLOOKUP(K170,'3-Productie normen'!$B$37:$C$44,2,FALSE),FALSE)))</f>
        <v>0</v>
      </c>
      <c r="P170" s="332">
        <f t="shared" si="7"/>
        <v>0</v>
      </c>
      <c r="Q170" s="333" t="str">
        <f>VLOOKUP(G170,'3-Productie normen'!A:K,11,FALSE)</f>
        <v>V</v>
      </c>
      <c r="R170" s="333"/>
      <c r="T170" s="334">
        <f t="shared" si="8"/>
        <v>4064.7</v>
      </c>
    </row>
    <row r="171" spans="1:20" ht="14.1" customHeight="1">
      <c r="A171" s="76">
        <v>171</v>
      </c>
      <c r="B171" s="461" t="s">
        <v>45</v>
      </c>
      <c r="C171" s="300" t="s">
        <v>103</v>
      </c>
      <c r="D171" s="329" t="s">
        <v>324</v>
      </c>
      <c r="E171" s="330" t="s">
        <v>336</v>
      </c>
      <c r="F171" s="72" t="s">
        <v>153</v>
      </c>
      <c r="G171" s="72" t="s">
        <v>68</v>
      </c>
      <c r="H171" s="72" t="s">
        <v>107</v>
      </c>
      <c r="I171" s="468"/>
      <c r="J171" s="331">
        <f t="shared" si="6"/>
        <v>0</v>
      </c>
      <c r="K171" s="253" t="s">
        <v>129</v>
      </c>
      <c r="L171" s="253"/>
      <c r="M171" s="252">
        <f>IF(K171="nio",0,IF(K171&gt;0,K171*I171/O171,0))*VLOOKUP(B171,'2-Kosten per locatie'!$A$14:$C$19,3,FALSE)</f>
        <v>0</v>
      </c>
      <c r="N171" s="252">
        <f>IF(L171&gt;0,L171*I171/P171,0)*VLOOKUP(B171,'2-Kosten per locatie'!$A$14:$C$19,3,FALSE)</f>
        <v>0</v>
      </c>
      <c r="O171" s="332">
        <f>IF(K171="nio",0,IF(K171&gt;0,VLOOKUP(G171,'3-Productie normen'!A:M,VLOOKUP(K171,'3-Productie normen'!$B$37:$C$44,2,FALSE),FALSE)))</f>
        <v>0</v>
      </c>
      <c r="P171" s="332">
        <f t="shared" si="7"/>
        <v>0</v>
      </c>
      <c r="Q171" s="333" t="str">
        <f>VLOOKUP(G171,'3-Productie normen'!A:K,11,FALSE)</f>
        <v>V</v>
      </c>
      <c r="R171" s="333"/>
      <c r="T171" s="334">
        <f t="shared" si="8"/>
        <v>0</v>
      </c>
    </row>
    <row r="172" spans="1:20" ht="14.1" customHeight="1">
      <c r="A172" s="76">
        <v>172</v>
      </c>
      <c r="B172" s="461" t="s">
        <v>45</v>
      </c>
      <c r="C172" s="300" t="s">
        <v>103</v>
      </c>
      <c r="D172" s="329" t="s">
        <v>324</v>
      </c>
      <c r="E172" s="330" t="s">
        <v>337</v>
      </c>
      <c r="F172" s="72" t="s">
        <v>149</v>
      </c>
      <c r="G172" s="72" t="s">
        <v>73</v>
      </c>
      <c r="H172" s="72" t="s">
        <v>107</v>
      </c>
      <c r="I172" s="468">
        <v>1.04</v>
      </c>
      <c r="J172" s="331">
        <f t="shared" si="6"/>
        <v>0</v>
      </c>
      <c r="K172" s="253" t="s">
        <v>129</v>
      </c>
      <c r="L172" s="253"/>
      <c r="M172" s="252">
        <f>IF(K172="nio",0,IF(K172&gt;0,K172*I172/O172,0))*VLOOKUP(B172,'2-Kosten per locatie'!$A$14:$C$19,3,FALSE)</f>
        <v>0</v>
      </c>
      <c r="N172" s="252">
        <f>IF(L172&gt;0,L172*I172/P172,0)*VLOOKUP(B172,'2-Kosten per locatie'!$A$14:$C$19,3,FALSE)</f>
        <v>0</v>
      </c>
      <c r="O172" s="332">
        <f>IF(K172="nio",0,IF(K172&gt;0,VLOOKUP(G172,'3-Productie normen'!A:M,VLOOKUP(K172,'3-Productie normen'!$B$37:$C$44,2,FALSE),FALSE)))</f>
        <v>0</v>
      </c>
      <c r="P172" s="332">
        <f t="shared" si="7"/>
        <v>0</v>
      </c>
      <c r="Q172" s="333" t="str">
        <f>VLOOKUP(G172,'3-Productie normen'!A:K,11,FALSE)</f>
        <v>V</v>
      </c>
      <c r="R172" s="333"/>
      <c r="T172" s="334">
        <f t="shared" si="8"/>
        <v>0</v>
      </c>
    </row>
    <row r="173" spans="1:20" ht="14.1" customHeight="1">
      <c r="A173" s="76">
        <v>173</v>
      </c>
      <c r="B173" s="461" t="s">
        <v>45</v>
      </c>
      <c r="C173" s="300" t="s">
        <v>103</v>
      </c>
      <c r="D173" s="329" t="s">
        <v>324</v>
      </c>
      <c r="E173" s="330" t="s">
        <v>338</v>
      </c>
      <c r="F173" s="72" t="s">
        <v>149</v>
      </c>
      <c r="G173" s="72" t="s">
        <v>73</v>
      </c>
      <c r="H173" s="72" t="s">
        <v>107</v>
      </c>
      <c r="I173" s="468">
        <v>1.04</v>
      </c>
      <c r="J173" s="331">
        <f t="shared" si="6"/>
        <v>0</v>
      </c>
      <c r="K173" s="253" t="s">
        <v>129</v>
      </c>
      <c r="L173" s="253"/>
      <c r="M173" s="252">
        <f>IF(K173="nio",0,IF(K173&gt;0,K173*I173/O173,0))*VLOOKUP(B173,'2-Kosten per locatie'!$A$14:$C$19,3,FALSE)</f>
        <v>0</v>
      </c>
      <c r="N173" s="252">
        <f>IF(L173&gt;0,L173*I173/P173,0)*VLOOKUP(B173,'2-Kosten per locatie'!$A$14:$C$19,3,FALSE)</f>
        <v>0</v>
      </c>
      <c r="O173" s="332">
        <f>IF(K173="nio",0,IF(K173&gt;0,VLOOKUP(G173,'3-Productie normen'!A:M,VLOOKUP(K173,'3-Productie normen'!$B$37:$C$44,2,FALSE),FALSE)))</f>
        <v>0</v>
      </c>
      <c r="P173" s="332">
        <f t="shared" si="7"/>
        <v>0</v>
      </c>
      <c r="Q173" s="333" t="str">
        <f>VLOOKUP(G173,'3-Productie normen'!A:K,11,FALSE)</f>
        <v>V</v>
      </c>
      <c r="R173" s="333"/>
      <c r="T173" s="334">
        <f t="shared" si="8"/>
        <v>0</v>
      </c>
    </row>
    <row r="174" spans="1:20" ht="14.1" customHeight="1">
      <c r="A174" s="76">
        <v>174</v>
      </c>
      <c r="B174" s="461" t="s">
        <v>45</v>
      </c>
      <c r="C174" s="300" t="s">
        <v>103</v>
      </c>
      <c r="D174" s="329" t="s">
        <v>324</v>
      </c>
      <c r="E174" s="330" t="s">
        <v>339</v>
      </c>
      <c r="F174" s="300" t="s">
        <v>106</v>
      </c>
      <c r="G174" s="300" t="s">
        <v>65</v>
      </c>
      <c r="H174" s="72" t="s">
        <v>134</v>
      </c>
      <c r="I174" s="468">
        <v>13.48</v>
      </c>
      <c r="J174" s="331">
        <f t="shared" si="6"/>
        <v>255</v>
      </c>
      <c r="K174" s="253">
        <v>255</v>
      </c>
      <c r="L174" s="253"/>
      <c r="M174" s="252" t="e">
        <f>IF(K174="nio",0,IF(K174&gt;0,K174*I174/O174,0))*VLOOKUP(B174,'2-Kosten per locatie'!$A$14:$C$19,3,FALSE)</f>
        <v>#DIV/0!</v>
      </c>
      <c r="N174" s="252">
        <f>IF(L174&gt;0,L174*I174/P174,0)*VLOOKUP(B174,'2-Kosten per locatie'!$A$14:$C$19,3,FALSE)</f>
        <v>0</v>
      </c>
      <c r="O174" s="332">
        <f>IF(K174="nio",0,IF(K174&gt;0,VLOOKUP(G174,'3-Productie normen'!A:M,VLOOKUP(K174,'3-Productie normen'!$B$37:$C$44,2,FALSE),FALSE)))</f>
        <v>0</v>
      </c>
      <c r="P174" s="332">
        <f t="shared" si="7"/>
        <v>0</v>
      </c>
      <c r="Q174" s="333" t="str">
        <f>VLOOKUP(G174,'3-Productie normen'!A:K,11,FALSE)</f>
        <v>V</v>
      </c>
      <c r="R174" s="333"/>
      <c r="T174" s="334">
        <f t="shared" si="8"/>
        <v>3437.4</v>
      </c>
    </row>
    <row r="175" spans="1:20" ht="14.1" customHeight="1">
      <c r="A175" s="76">
        <v>175</v>
      </c>
      <c r="B175" s="461" t="s">
        <v>45</v>
      </c>
      <c r="C175" s="300" t="s">
        <v>103</v>
      </c>
      <c r="D175" s="329" t="s">
        <v>324</v>
      </c>
      <c r="E175" s="330" t="s">
        <v>340</v>
      </c>
      <c r="F175" s="300" t="s">
        <v>341</v>
      </c>
      <c r="G175" s="300" t="s">
        <v>66</v>
      </c>
      <c r="H175" s="72" t="s">
        <v>111</v>
      </c>
      <c r="I175" s="468">
        <v>35.61</v>
      </c>
      <c r="J175" s="331">
        <f t="shared" si="6"/>
        <v>255</v>
      </c>
      <c r="K175" s="253">
        <v>255</v>
      </c>
      <c r="L175" s="253"/>
      <c r="M175" s="252" t="e">
        <f>IF(K175="nio",0,IF(K175&gt;0,K175*I175/O175,0))*VLOOKUP(B175,'2-Kosten per locatie'!$A$14:$C$19,3,FALSE)</f>
        <v>#DIV/0!</v>
      </c>
      <c r="N175" s="252">
        <f>IF(L175&gt;0,L175*I175/P175,0)*VLOOKUP(B175,'2-Kosten per locatie'!$A$14:$C$19,3,FALSE)</f>
        <v>0</v>
      </c>
      <c r="O175" s="332">
        <f>IF(K175="nio",0,IF(K175&gt;0,VLOOKUP(G175,'3-Productie normen'!A:M,VLOOKUP(K175,'3-Productie normen'!$B$37:$C$44,2,FALSE),FALSE)))</f>
        <v>0</v>
      </c>
      <c r="P175" s="332">
        <f t="shared" si="7"/>
        <v>0</v>
      </c>
      <c r="Q175" s="333" t="str">
        <f>VLOOKUP(G175,'3-Productie normen'!A:K,11,FALSE)</f>
        <v>V</v>
      </c>
      <c r="R175" s="333"/>
      <c r="T175" s="334">
        <f t="shared" si="8"/>
        <v>9080.5499999999993</v>
      </c>
    </row>
    <row r="176" spans="1:20" ht="14.1" customHeight="1">
      <c r="A176" s="76">
        <v>176</v>
      </c>
      <c r="B176" s="461" t="s">
        <v>45</v>
      </c>
      <c r="C176" s="300" t="s">
        <v>103</v>
      </c>
      <c r="D176" s="329" t="s">
        <v>324</v>
      </c>
      <c r="E176" s="330" t="s">
        <v>342</v>
      </c>
      <c r="F176" s="72" t="s">
        <v>343</v>
      </c>
      <c r="G176" s="72" t="s">
        <v>66</v>
      </c>
      <c r="H176" s="72" t="s">
        <v>184</v>
      </c>
      <c r="I176" s="468">
        <v>34.65</v>
      </c>
      <c r="J176" s="331">
        <f t="shared" si="6"/>
        <v>255</v>
      </c>
      <c r="K176" s="253">
        <v>255</v>
      </c>
      <c r="L176" s="253"/>
      <c r="M176" s="252" t="e">
        <f>IF(K176="nio",0,IF(K176&gt;0,K176*I176/O176,0))*VLOOKUP(B176,'2-Kosten per locatie'!$A$14:$C$19,3,FALSE)</f>
        <v>#DIV/0!</v>
      </c>
      <c r="N176" s="252">
        <f>IF(L176&gt;0,L176*I176/P176,0)*VLOOKUP(B176,'2-Kosten per locatie'!$A$14:$C$19,3,FALSE)</f>
        <v>0</v>
      </c>
      <c r="O176" s="332">
        <f>IF(K176="nio",0,IF(K176&gt;0,VLOOKUP(G176,'3-Productie normen'!A:M,VLOOKUP(K176,'3-Productie normen'!$B$37:$C$44,2,FALSE),FALSE)))</f>
        <v>0</v>
      </c>
      <c r="P176" s="332">
        <f t="shared" si="7"/>
        <v>0</v>
      </c>
      <c r="Q176" s="333" t="str">
        <f>VLOOKUP(G176,'3-Productie normen'!A:K,11,FALSE)</f>
        <v>V</v>
      </c>
      <c r="R176" s="333"/>
      <c r="T176" s="334">
        <f t="shared" si="8"/>
        <v>8835.75</v>
      </c>
    </row>
    <row r="177" spans="1:20" ht="14.1" customHeight="1">
      <c r="A177" s="76">
        <v>177</v>
      </c>
      <c r="B177" s="461" t="s">
        <v>45</v>
      </c>
      <c r="C177" s="300" t="s">
        <v>103</v>
      </c>
      <c r="D177" s="329" t="s">
        <v>324</v>
      </c>
      <c r="E177" s="330" t="s">
        <v>344</v>
      </c>
      <c r="F177" s="72" t="s">
        <v>345</v>
      </c>
      <c r="G177" s="72" t="s">
        <v>67</v>
      </c>
      <c r="H177" s="72" t="s">
        <v>111</v>
      </c>
      <c r="I177" s="468">
        <v>9.32</v>
      </c>
      <c r="J177" s="331">
        <f t="shared" si="6"/>
        <v>255</v>
      </c>
      <c r="K177" s="253">
        <v>255</v>
      </c>
      <c r="L177" s="253"/>
      <c r="M177" s="252" t="e">
        <f>IF(K177="nio",0,IF(K177&gt;0,K177*I177/O177,0))*VLOOKUP(B177,'2-Kosten per locatie'!$A$14:$C$19,3,FALSE)</f>
        <v>#DIV/0!</v>
      </c>
      <c r="N177" s="252">
        <f>IF(L177&gt;0,L177*I177/P177,0)*VLOOKUP(B177,'2-Kosten per locatie'!$A$14:$C$19,3,FALSE)</f>
        <v>0</v>
      </c>
      <c r="O177" s="332">
        <f>IF(K177="nio",0,IF(K177&gt;0,VLOOKUP(G177,'3-Productie normen'!A:M,VLOOKUP(K177,'3-Productie normen'!$B$37:$C$44,2,FALSE),FALSE)))</f>
        <v>0</v>
      </c>
      <c r="P177" s="332">
        <f t="shared" si="7"/>
        <v>0</v>
      </c>
      <c r="Q177" s="333" t="str">
        <f>VLOOKUP(G177,'3-Productie normen'!A:K,11,FALSE)</f>
        <v>S</v>
      </c>
      <c r="R177" s="333"/>
      <c r="T177" s="334">
        <f t="shared" si="8"/>
        <v>2376.6</v>
      </c>
    </row>
    <row r="178" spans="1:20" ht="14.1" customHeight="1">
      <c r="A178" s="76">
        <v>178</v>
      </c>
      <c r="B178" s="461" t="s">
        <v>45</v>
      </c>
      <c r="C178" s="300" t="s">
        <v>103</v>
      </c>
      <c r="D178" s="329" t="s">
        <v>324</v>
      </c>
      <c r="E178" s="330" t="s">
        <v>346</v>
      </c>
      <c r="F178" s="72" t="s">
        <v>170</v>
      </c>
      <c r="G178" s="72" t="s">
        <v>75</v>
      </c>
      <c r="H178" s="72" t="s">
        <v>134</v>
      </c>
      <c r="I178" s="468">
        <v>15.4</v>
      </c>
      <c r="J178" s="331">
        <f t="shared" si="6"/>
        <v>255</v>
      </c>
      <c r="K178" s="253">
        <v>255</v>
      </c>
      <c r="L178" s="253"/>
      <c r="M178" s="252" t="e">
        <f>IF(K178="nio",0,IF(K178&gt;0,K178*I178/O178,0))*VLOOKUP(B178,'2-Kosten per locatie'!$A$14:$C$19,3,FALSE)</f>
        <v>#DIV/0!</v>
      </c>
      <c r="N178" s="252">
        <f>IF(L178&gt;0,L178*I178/P178,0)*VLOOKUP(B178,'2-Kosten per locatie'!$A$14:$C$19,3,FALSE)</f>
        <v>0</v>
      </c>
      <c r="O178" s="332">
        <f>IF(K178="nio",0,IF(K178&gt;0,VLOOKUP(G178,'3-Productie normen'!A:M,VLOOKUP(K178,'3-Productie normen'!$B$37:$C$44,2,FALSE),FALSE)))</f>
        <v>0</v>
      </c>
      <c r="P178" s="332">
        <f t="shared" si="7"/>
        <v>0</v>
      </c>
      <c r="Q178" s="333" t="str">
        <f>VLOOKUP(G178,'3-Productie normen'!A:K,11,FALSE)</f>
        <v>B</v>
      </c>
      <c r="R178" s="333"/>
      <c r="T178" s="334">
        <f t="shared" si="8"/>
        <v>3927</v>
      </c>
    </row>
    <row r="179" spans="1:20" ht="14.1" customHeight="1">
      <c r="A179" s="76">
        <v>179</v>
      </c>
      <c r="B179" s="461" t="s">
        <v>45</v>
      </c>
      <c r="C179" s="300" t="s">
        <v>103</v>
      </c>
      <c r="D179" s="329" t="s">
        <v>324</v>
      </c>
      <c r="E179" s="330" t="s">
        <v>347</v>
      </c>
      <c r="F179" s="72" t="s">
        <v>348</v>
      </c>
      <c r="G179" s="72" t="s">
        <v>59</v>
      </c>
      <c r="H179" s="72" t="s">
        <v>134</v>
      </c>
      <c r="I179" s="468">
        <v>106.2</v>
      </c>
      <c r="J179" s="331">
        <f t="shared" si="6"/>
        <v>255</v>
      </c>
      <c r="K179" s="253">
        <v>255</v>
      </c>
      <c r="L179" s="253"/>
      <c r="M179" s="252" t="e">
        <f>IF(K179="nio",0,IF(K179&gt;0,K179*I179/O179,0))*VLOOKUP(B179,'2-Kosten per locatie'!$A$14:$C$19,3,FALSE)</f>
        <v>#DIV/0!</v>
      </c>
      <c r="N179" s="252">
        <f>IF(L179&gt;0,L179*I179/P179,0)*VLOOKUP(B179,'2-Kosten per locatie'!$A$14:$C$19,3,FALSE)</f>
        <v>0</v>
      </c>
      <c r="O179" s="332">
        <f>IF(K179="nio",0,IF(K179&gt;0,VLOOKUP(G179,'3-Productie normen'!A:M,VLOOKUP(K179,'3-Productie normen'!$B$37:$C$44,2,FALSE),FALSE)))</f>
        <v>0</v>
      </c>
      <c r="P179" s="332">
        <f t="shared" si="7"/>
        <v>0</v>
      </c>
      <c r="Q179" s="333" t="str">
        <f>VLOOKUP(G179,'3-Productie normen'!A:K,11,FALSE)</f>
        <v>B</v>
      </c>
      <c r="R179" s="333"/>
      <c r="T179" s="334">
        <f t="shared" si="8"/>
        <v>27081</v>
      </c>
    </row>
    <row r="180" spans="1:20" ht="14.1" customHeight="1">
      <c r="A180" s="76">
        <v>180</v>
      </c>
      <c r="B180" s="461" t="s">
        <v>45</v>
      </c>
      <c r="C180" s="300" t="s">
        <v>103</v>
      </c>
      <c r="D180" s="329" t="s">
        <v>324</v>
      </c>
      <c r="E180" s="330" t="s">
        <v>349</v>
      </c>
      <c r="F180" s="336" t="s">
        <v>189</v>
      </c>
      <c r="G180" s="336" t="s">
        <v>66</v>
      </c>
      <c r="H180" s="72" t="s">
        <v>184</v>
      </c>
      <c r="I180" s="468">
        <v>3.48</v>
      </c>
      <c r="J180" s="331">
        <f t="shared" si="6"/>
        <v>255</v>
      </c>
      <c r="K180" s="253">
        <v>255</v>
      </c>
      <c r="L180" s="253"/>
      <c r="M180" s="252" t="e">
        <f>IF(K180="nio",0,IF(K180&gt;0,K180*I180/O180,0))*VLOOKUP(B180,'2-Kosten per locatie'!$A$14:$C$19,3,FALSE)</f>
        <v>#DIV/0!</v>
      </c>
      <c r="N180" s="252">
        <f>IF(L180&gt;0,L180*I180/P180,0)*VLOOKUP(B180,'2-Kosten per locatie'!$A$14:$C$19,3,FALSE)</f>
        <v>0</v>
      </c>
      <c r="O180" s="332">
        <f>IF(K180="nio",0,IF(K180&gt;0,VLOOKUP(G180,'3-Productie normen'!A:M,VLOOKUP(K180,'3-Productie normen'!$B$37:$C$44,2,FALSE),FALSE)))</f>
        <v>0</v>
      </c>
      <c r="P180" s="332">
        <f t="shared" si="7"/>
        <v>0</v>
      </c>
      <c r="Q180" s="333" t="str">
        <f>VLOOKUP(G180,'3-Productie normen'!A:K,11,FALSE)</f>
        <v>V</v>
      </c>
      <c r="R180" s="333"/>
      <c r="T180" s="334">
        <f t="shared" si="8"/>
        <v>887.4</v>
      </c>
    </row>
    <row r="181" spans="1:20" ht="14.1" customHeight="1">
      <c r="A181" s="76">
        <v>181</v>
      </c>
      <c r="B181" s="461" t="s">
        <v>45</v>
      </c>
      <c r="C181" s="300" t="s">
        <v>103</v>
      </c>
      <c r="D181" s="329" t="s">
        <v>324</v>
      </c>
      <c r="E181" s="330" t="s">
        <v>350</v>
      </c>
      <c r="F181" s="72" t="s">
        <v>351</v>
      </c>
      <c r="G181" s="72" t="s">
        <v>59</v>
      </c>
      <c r="H181" s="335" t="s">
        <v>134</v>
      </c>
      <c r="I181" s="468">
        <v>12.7</v>
      </c>
      <c r="J181" s="331">
        <f t="shared" si="6"/>
        <v>255</v>
      </c>
      <c r="K181" s="253">
        <v>255</v>
      </c>
      <c r="L181" s="253"/>
      <c r="M181" s="252" t="e">
        <f>IF(K181="nio",0,IF(K181&gt;0,K181*I181/O181,0))*VLOOKUP(B181,'2-Kosten per locatie'!$A$14:$C$19,3,FALSE)</f>
        <v>#DIV/0!</v>
      </c>
      <c r="N181" s="252">
        <f>IF(L181&gt;0,L181*I181/P181,0)*VLOOKUP(B181,'2-Kosten per locatie'!$A$14:$C$19,3,FALSE)</f>
        <v>0</v>
      </c>
      <c r="O181" s="332">
        <f>IF(K181="nio",0,IF(K181&gt;0,VLOOKUP(G181,'3-Productie normen'!A:M,VLOOKUP(K181,'3-Productie normen'!$B$37:$C$44,2,FALSE),FALSE)))</f>
        <v>0</v>
      </c>
      <c r="P181" s="332">
        <f t="shared" si="7"/>
        <v>0</v>
      </c>
      <c r="Q181" s="333" t="str">
        <f>VLOOKUP(G181,'3-Productie normen'!A:K,11,FALSE)</f>
        <v>B</v>
      </c>
      <c r="R181" s="333"/>
      <c r="T181" s="334">
        <f t="shared" si="8"/>
        <v>3238.5</v>
      </c>
    </row>
    <row r="182" spans="1:20" ht="14.1" customHeight="1">
      <c r="A182" s="76">
        <v>182</v>
      </c>
      <c r="B182" s="461" t="s">
        <v>45</v>
      </c>
      <c r="C182" s="300" t="s">
        <v>103</v>
      </c>
      <c r="D182" s="329" t="s">
        <v>324</v>
      </c>
      <c r="E182" s="247" t="s">
        <v>352</v>
      </c>
      <c r="F182" s="86" t="s">
        <v>106</v>
      </c>
      <c r="G182" s="86" t="s">
        <v>65</v>
      </c>
      <c r="H182" s="72" t="s">
        <v>134</v>
      </c>
      <c r="I182" s="468">
        <v>32.86</v>
      </c>
      <c r="J182" s="331">
        <f t="shared" si="6"/>
        <v>255</v>
      </c>
      <c r="K182" s="253">
        <v>255</v>
      </c>
      <c r="L182" s="253"/>
      <c r="M182" s="252" t="e">
        <f>IF(K182="nio",0,IF(K182&gt;0,K182*I182/O182,0))*VLOOKUP(B182,'2-Kosten per locatie'!$A$14:$C$19,3,FALSE)</f>
        <v>#DIV/0!</v>
      </c>
      <c r="N182" s="252">
        <f>IF(L182&gt;0,L182*I182/P182,0)*VLOOKUP(B182,'2-Kosten per locatie'!$A$14:$C$19,3,FALSE)</f>
        <v>0</v>
      </c>
      <c r="O182" s="332">
        <f>IF(K182="nio",0,IF(K182&gt;0,VLOOKUP(G182,'3-Productie normen'!A:M,VLOOKUP(K182,'3-Productie normen'!$B$37:$C$44,2,FALSE),FALSE)))</f>
        <v>0</v>
      </c>
      <c r="P182" s="332">
        <f t="shared" si="7"/>
        <v>0</v>
      </c>
      <c r="Q182" s="333" t="str">
        <f>VLOOKUP(G182,'3-Productie normen'!A:K,11,FALSE)</f>
        <v>V</v>
      </c>
      <c r="R182" s="333"/>
      <c r="T182" s="334">
        <f t="shared" si="8"/>
        <v>8379.2999999999993</v>
      </c>
    </row>
    <row r="183" spans="1:20" ht="14.1" customHeight="1">
      <c r="A183" s="76">
        <v>183</v>
      </c>
      <c r="B183" s="461" t="s">
        <v>45</v>
      </c>
      <c r="C183" s="300" t="s">
        <v>103</v>
      </c>
      <c r="D183" s="329" t="s">
        <v>324</v>
      </c>
      <c r="E183" s="330" t="s">
        <v>353</v>
      </c>
      <c r="F183" s="72" t="s">
        <v>110</v>
      </c>
      <c r="G183" s="72" t="s">
        <v>71</v>
      </c>
      <c r="H183" s="72" t="s">
        <v>111</v>
      </c>
      <c r="I183" s="468">
        <v>8.94</v>
      </c>
      <c r="J183" s="331">
        <f t="shared" si="6"/>
        <v>510</v>
      </c>
      <c r="K183" s="253">
        <v>255</v>
      </c>
      <c r="L183" s="253">
        <v>255</v>
      </c>
      <c r="M183" s="252" t="e">
        <f>IF(K183="nio",0,IF(K183&gt;0,K183*I183/O183,0))*VLOOKUP(B183,'2-Kosten per locatie'!$A$14:$C$19,3,FALSE)</f>
        <v>#DIV/0!</v>
      </c>
      <c r="N183" s="252" t="e">
        <f>IF(L183&gt;0,L183*I183/P183,0)*VLOOKUP(B183,'2-Kosten per locatie'!$A$14:$C$19,3,FALSE)</f>
        <v>#DIV/0!</v>
      </c>
      <c r="O183" s="332">
        <f>IF(K183="nio",0,IF(K183&gt;0,VLOOKUP(G183,'3-Productie normen'!A:M,VLOOKUP(K183,'3-Productie normen'!$B$37:$C$44,2,FALSE),FALSE)))</f>
        <v>0</v>
      </c>
      <c r="P183" s="332">
        <f t="shared" si="7"/>
        <v>0</v>
      </c>
      <c r="Q183" s="333" t="str">
        <f>VLOOKUP(G183,'3-Productie normen'!A:K,11,FALSE)</f>
        <v>S</v>
      </c>
      <c r="R183" s="333"/>
      <c r="T183" s="334">
        <f t="shared" si="8"/>
        <v>4559.3999999999996</v>
      </c>
    </row>
    <row r="184" spans="1:20" ht="14.1" customHeight="1">
      <c r="A184" s="76">
        <v>184</v>
      </c>
      <c r="B184" s="461" t="s">
        <v>45</v>
      </c>
      <c r="C184" s="300" t="s">
        <v>103</v>
      </c>
      <c r="D184" s="329" t="s">
        <v>324</v>
      </c>
      <c r="E184" s="330" t="s">
        <v>354</v>
      </c>
      <c r="F184" s="300" t="s">
        <v>301</v>
      </c>
      <c r="G184" s="300" t="s">
        <v>75</v>
      </c>
      <c r="H184" s="72" t="s">
        <v>134</v>
      </c>
      <c r="I184" s="468">
        <v>10.07</v>
      </c>
      <c r="J184" s="331">
        <f t="shared" si="6"/>
        <v>104</v>
      </c>
      <c r="K184" s="253">
        <v>104</v>
      </c>
      <c r="L184" s="253"/>
      <c r="M184" s="252" t="e">
        <f>IF(K184="nio",0,IF(K184&gt;0,K184*I184/O184,0))*VLOOKUP(B184,'2-Kosten per locatie'!$A$14:$C$19,3,FALSE)</f>
        <v>#DIV/0!</v>
      </c>
      <c r="N184" s="252">
        <f>IF(L184&gt;0,L184*I184/P184,0)*VLOOKUP(B184,'2-Kosten per locatie'!$A$14:$C$19,3,FALSE)</f>
        <v>0</v>
      </c>
      <c r="O184" s="332">
        <f>IF(K184="nio",0,IF(K184&gt;0,VLOOKUP(G184,'3-Productie normen'!A:M,VLOOKUP(K184,'3-Productie normen'!$B$37:$C$44,2,FALSE),FALSE)))</f>
        <v>0</v>
      </c>
      <c r="P184" s="332">
        <f t="shared" si="7"/>
        <v>0</v>
      </c>
      <c r="Q184" s="333" t="str">
        <f>VLOOKUP(G184,'3-Productie normen'!A:K,11,FALSE)</f>
        <v>B</v>
      </c>
      <c r="R184" s="333"/>
      <c r="T184" s="334">
        <f t="shared" si="8"/>
        <v>1047.28</v>
      </c>
    </row>
    <row r="185" spans="1:20" ht="14.1" customHeight="1">
      <c r="A185" s="76">
        <v>185</v>
      </c>
      <c r="B185" s="461" t="s">
        <v>45</v>
      </c>
      <c r="C185" s="300" t="s">
        <v>103</v>
      </c>
      <c r="D185" s="329" t="s">
        <v>324</v>
      </c>
      <c r="E185" s="330" t="s">
        <v>355</v>
      </c>
      <c r="F185" s="300" t="s">
        <v>110</v>
      </c>
      <c r="G185" s="300" t="s">
        <v>71</v>
      </c>
      <c r="H185" s="72" t="s">
        <v>111</v>
      </c>
      <c r="I185" s="468">
        <v>6.79</v>
      </c>
      <c r="J185" s="331">
        <f t="shared" si="6"/>
        <v>510</v>
      </c>
      <c r="K185" s="253">
        <v>255</v>
      </c>
      <c r="L185" s="253">
        <v>255</v>
      </c>
      <c r="M185" s="252" t="e">
        <f>IF(K185="nio",0,IF(K185&gt;0,K185*I185/O185,0))*VLOOKUP(B185,'2-Kosten per locatie'!$A$14:$C$19,3,FALSE)</f>
        <v>#DIV/0!</v>
      </c>
      <c r="N185" s="252" t="e">
        <f>IF(L185&gt;0,L185*I185/P185,0)*VLOOKUP(B185,'2-Kosten per locatie'!$A$14:$C$19,3,FALSE)</f>
        <v>#DIV/0!</v>
      </c>
      <c r="O185" s="332">
        <f>IF(K185="nio",0,IF(K185&gt;0,VLOOKUP(G185,'3-Productie normen'!A:M,VLOOKUP(K185,'3-Productie normen'!$B$37:$C$44,2,FALSE),FALSE)))</f>
        <v>0</v>
      </c>
      <c r="P185" s="332">
        <f t="shared" si="7"/>
        <v>0</v>
      </c>
      <c r="Q185" s="333" t="str">
        <f>VLOOKUP(G185,'3-Productie normen'!A:K,11,FALSE)</f>
        <v>S</v>
      </c>
      <c r="R185" s="333"/>
      <c r="T185" s="334">
        <f t="shared" si="8"/>
        <v>3462.9</v>
      </c>
    </row>
    <row r="186" spans="1:20" ht="14.1" customHeight="1">
      <c r="A186" s="76">
        <v>186</v>
      </c>
      <c r="B186" s="461" t="s">
        <v>45</v>
      </c>
      <c r="C186" s="300" t="s">
        <v>103</v>
      </c>
      <c r="D186" s="329" t="s">
        <v>324</v>
      </c>
      <c r="E186" s="330" t="s">
        <v>356</v>
      </c>
      <c r="F186" s="300" t="s">
        <v>238</v>
      </c>
      <c r="G186" s="300" t="s">
        <v>71</v>
      </c>
      <c r="H186" s="72" t="s">
        <v>111</v>
      </c>
      <c r="I186" s="468">
        <v>4.78</v>
      </c>
      <c r="J186" s="331">
        <f t="shared" si="6"/>
        <v>510</v>
      </c>
      <c r="K186" s="253">
        <v>255</v>
      </c>
      <c r="L186" s="253">
        <v>255</v>
      </c>
      <c r="M186" s="252" t="e">
        <f>IF(K186="nio",0,IF(K186&gt;0,K186*I186/O186,0))*VLOOKUP(B186,'2-Kosten per locatie'!$A$14:$C$19,3,FALSE)</f>
        <v>#DIV/0!</v>
      </c>
      <c r="N186" s="252" t="e">
        <f>IF(L186&gt;0,L186*I186/P186,0)*VLOOKUP(B186,'2-Kosten per locatie'!$A$14:$C$19,3,FALSE)</f>
        <v>#DIV/0!</v>
      </c>
      <c r="O186" s="332">
        <f>IF(K186="nio",0,IF(K186&gt;0,VLOOKUP(G186,'3-Productie normen'!A:M,VLOOKUP(K186,'3-Productie normen'!$B$37:$C$44,2,FALSE),FALSE)))</f>
        <v>0</v>
      </c>
      <c r="P186" s="332">
        <f t="shared" si="7"/>
        <v>0</v>
      </c>
      <c r="Q186" s="333" t="str">
        <f>VLOOKUP(G186,'3-Productie normen'!A:K,11,FALSE)</f>
        <v>S</v>
      </c>
      <c r="R186" s="333"/>
      <c r="T186" s="334">
        <f t="shared" si="8"/>
        <v>2437.8000000000002</v>
      </c>
    </row>
    <row r="187" spans="1:20" ht="14.1" customHeight="1">
      <c r="A187" s="76">
        <v>187</v>
      </c>
      <c r="B187" s="461" t="s">
        <v>45</v>
      </c>
      <c r="C187" s="300" t="s">
        <v>103</v>
      </c>
      <c r="D187" s="329" t="s">
        <v>324</v>
      </c>
      <c r="E187" s="330" t="s">
        <v>357</v>
      </c>
      <c r="F187" s="72" t="s">
        <v>149</v>
      </c>
      <c r="G187" s="72" t="s">
        <v>73</v>
      </c>
      <c r="H187" s="72" t="s">
        <v>107</v>
      </c>
      <c r="I187" s="468">
        <v>6.95</v>
      </c>
      <c r="J187" s="331">
        <f t="shared" si="6"/>
        <v>0</v>
      </c>
      <c r="K187" s="253" t="s">
        <v>129</v>
      </c>
      <c r="L187" s="253"/>
      <c r="M187" s="252">
        <f>IF(K187="nio",0,IF(K187&gt;0,K187*I187/O187,0))*VLOOKUP(B187,'2-Kosten per locatie'!$A$14:$C$19,3,FALSE)</f>
        <v>0</v>
      </c>
      <c r="N187" s="252">
        <f>IF(L187&gt;0,L187*I187/P187,0)*VLOOKUP(B187,'2-Kosten per locatie'!$A$14:$C$19,3,FALSE)</f>
        <v>0</v>
      </c>
      <c r="O187" s="332">
        <f>IF(K187="nio",0,IF(K187&gt;0,VLOOKUP(G187,'3-Productie normen'!A:M,VLOOKUP(K187,'3-Productie normen'!$B$37:$C$44,2,FALSE),FALSE)))</f>
        <v>0</v>
      </c>
      <c r="P187" s="332">
        <f t="shared" si="7"/>
        <v>0</v>
      </c>
      <c r="Q187" s="333" t="str">
        <f>VLOOKUP(G187,'3-Productie normen'!A:K,11,FALSE)</f>
        <v>V</v>
      </c>
      <c r="R187" s="333"/>
      <c r="T187" s="334">
        <f t="shared" si="8"/>
        <v>0</v>
      </c>
    </row>
    <row r="188" spans="1:20" ht="14.1" customHeight="1">
      <c r="A188" s="76">
        <v>188</v>
      </c>
      <c r="B188" s="461" t="s">
        <v>45</v>
      </c>
      <c r="C188" s="300" t="s">
        <v>103</v>
      </c>
      <c r="D188" s="329" t="s">
        <v>324</v>
      </c>
      <c r="E188" s="330" t="s">
        <v>358</v>
      </c>
      <c r="F188" s="72" t="s">
        <v>359</v>
      </c>
      <c r="G188" s="72" t="s">
        <v>66</v>
      </c>
      <c r="H188" s="72" t="s">
        <v>184</v>
      </c>
      <c r="I188" s="468">
        <v>16.93</v>
      </c>
      <c r="J188" s="331">
        <f t="shared" si="6"/>
        <v>255</v>
      </c>
      <c r="K188" s="253">
        <v>255</v>
      </c>
      <c r="L188" s="253"/>
      <c r="M188" s="252" t="e">
        <f>IF(K188="nio",0,IF(K188&gt;0,K188*I188/O188,0))*VLOOKUP(B188,'2-Kosten per locatie'!$A$14:$C$19,3,FALSE)</f>
        <v>#DIV/0!</v>
      </c>
      <c r="N188" s="252">
        <f>IF(L188&gt;0,L188*I188/P188,0)*VLOOKUP(B188,'2-Kosten per locatie'!$A$14:$C$19,3,FALSE)</f>
        <v>0</v>
      </c>
      <c r="O188" s="332">
        <f>IF(K188="nio",0,IF(K188&gt;0,VLOOKUP(G188,'3-Productie normen'!A:M,VLOOKUP(K188,'3-Productie normen'!$B$37:$C$44,2,FALSE),FALSE)))</f>
        <v>0</v>
      </c>
      <c r="P188" s="332">
        <f t="shared" si="7"/>
        <v>0</v>
      </c>
      <c r="Q188" s="333" t="str">
        <f>VLOOKUP(G188,'3-Productie normen'!A:K,11,FALSE)</f>
        <v>V</v>
      </c>
      <c r="R188" s="333"/>
      <c r="T188" s="334">
        <f t="shared" si="8"/>
        <v>4317.1499999999996</v>
      </c>
    </row>
    <row r="189" spans="1:20" ht="14.1" customHeight="1">
      <c r="A189" s="76">
        <v>189</v>
      </c>
      <c r="B189" s="461" t="s">
        <v>45</v>
      </c>
      <c r="C189" s="300" t="s">
        <v>103</v>
      </c>
      <c r="D189" s="329" t="s">
        <v>324</v>
      </c>
      <c r="E189" s="330" t="s">
        <v>360</v>
      </c>
      <c r="F189" s="72" t="s">
        <v>106</v>
      </c>
      <c r="G189" s="72" t="s">
        <v>65</v>
      </c>
      <c r="H189" s="72" t="s">
        <v>134</v>
      </c>
      <c r="I189" s="468">
        <v>55.95</v>
      </c>
      <c r="J189" s="331">
        <f t="shared" si="6"/>
        <v>255</v>
      </c>
      <c r="K189" s="253">
        <v>255</v>
      </c>
      <c r="L189" s="253"/>
      <c r="M189" s="252" t="e">
        <f>IF(K189="nio",0,IF(K189&gt;0,K189*I189/O189,0))*VLOOKUP(B189,'2-Kosten per locatie'!$A$14:$C$19,3,FALSE)</f>
        <v>#DIV/0!</v>
      </c>
      <c r="N189" s="252">
        <f>IF(L189&gt;0,L189*I189/P189,0)*VLOOKUP(B189,'2-Kosten per locatie'!$A$14:$C$19,3,FALSE)</f>
        <v>0</v>
      </c>
      <c r="O189" s="332">
        <f>IF(K189="nio",0,IF(K189&gt;0,VLOOKUP(G189,'3-Productie normen'!A:M,VLOOKUP(K189,'3-Productie normen'!$B$37:$C$44,2,FALSE),FALSE)))</f>
        <v>0</v>
      </c>
      <c r="P189" s="332">
        <f t="shared" si="7"/>
        <v>0</v>
      </c>
      <c r="Q189" s="333" t="str">
        <f>VLOOKUP(G189,'3-Productie normen'!A:K,11,FALSE)</f>
        <v>V</v>
      </c>
      <c r="R189" s="333"/>
      <c r="T189" s="334">
        <f t="shared" si="8"/>
        <v>14267.25</v>
      </c>
    </row>
    <row r="190" spans="1:20" ht="14.1" customHeight="1">
      <c r="A190" s="76">
        <v>190</v>
      </c>
      <c r="B190" s="461" t="s">
        <v>45</v>
      </c>
      <c r="C190" s="300" t="s">
        <v>103</v>
      </c>
      <c r="D190" s="329" t="s">
        <v>324</v>
      </c>
      <c r="E190" s="330" t="s">
        <v>361</v>
      </c>
      <c r="F190" s="72" t="s">
        <v>189</v>
      </c>
      <c r="G190" s="72" t="s">
        <v>66</v>
      </c>
      <c r="H190" s="72" t="s">
        <v>184</v>
      </c>
      <c r="I190" s="468">
        <v>22.49</v>
      </c>
      <c r="J190" s="331">
        <f t="shared" si="6"/>
        <v>255</v>
      </c>
      <c r="K190" s="253">
        <v>255</v>
      </c>
      <c r="L190" s="253"/>
      <c r="M190" s="252" t="e">
        <f>IF(K190="nio",0,IF(K190&gt;0,K190*I190/O190,0))*VLOOKUP(B190,'2-Kosten per locatie'!$A$14:$C$19,3,FALSE)</f>
        <v>#DIV/0!</v>
      </c>
      <c r="N190" s="252">
        <f>IF(L190&gt;0,L190*I190/P190,0)*VLOOKUP(B190,'2-Kosten per locatie'!$A$14:$C$19,3,FALSE)</f>
        <v>0</v>
      </c>
      <c r="O190" s="332">
        <f>IF(K190="nio",0,IF(K190&gt;0,VLOOKUP(G190,'3-Productie normen'!A:M,VLOOKUP(K190,'3-Productie normen'!$B$37:$C$44,2,FALSE),FALSE)))</f>
        <v>0</v>
      </c>
      <c r="P190" s="332">
        <f t="shared" si="7"/>
        <v>0</v>
      </c>
      <c r="Q190" s="333" t="str">
        <f>VLOOKUP(G190,'3-Productie normen'!A:K,11,FALSE)</f>
        <v>V</v>
      </c>
      <c r="R190" s="333"/>
      <c r="T190" s="334">
        <f t="shared" si="8"/>
        <v>5734.95</v>
      </c>
    </row>
    <row r="191" spans="1:20" ht="14.1" customHeight="1">
      <c r="A191" s="76">
        <v>191</v>
      </c>
      <c r="B191" s="461" t="s">
        <v>45</v>
      </c>
      <c r="C191" s="300" t="s">
        <v>103</v>
      </c>
      <c r="D191" s="329" t="s">
        <v>324</v>
      </c>
      <c r="E191" s="330" t="s">
        <v>362</v>
      </c>
      <c r="F191" s="336" t="s">
        <v>186</v>
      </c>
      <c r="G191" s="336" t="s">
        <v>59</v>
      </c>
      <c r="H191" s="72" t="s">
        <v>134</v>
      </c>
      <c r="I191" s="468">
        <v>10.45</v>
      </c>
      <c r="J191" s="331">
        <f t="shared" si="6"/>
        <v>255</v>
      </c>
      <c r="K191" s="253">
        <v>255</v>
      </c>
      <c r="L191" s="253"/>
      <c r="M191" s="252" t="e">
        <f>IF(K191="nio",0,IF(K191&gt;0,K191*I191/O191,0))*VLOOKUP(B191,'2-Kosten per locatie'!$A$14:$C$19,3,FALSE)</f>
        <v>#DIV/0!</v>
      </c>
      <c r="N191" s="252">
        <f>IF(L191&gt;0,L191*I191/P191,0)*VLOOKUP(B191,'2-Kosten per locatie'!$A$14:$C$19,3,FALSE)</f>
        <v>0</v>
      </c>
      <c r="O191" s="332">
        <f>IF(K191="nio",0,IF(K191&gt;0,VLOOKUP(G191,'3-Productie normen'!A:M,VLOOKUP(K191,'3-Productie normen'!$B$37:$C$44,2,FALSE),FALSE)))</f>
        <v>0</v>
      </c>
      <c r="P191" s="332">
        <f t="shared" si="7"/>
        <v>0</v>
      </c>
      <c r="Q191" s="333" t="str">
        <f>VLOOKUP(G191,'3-Productie normen'!A:K,11,FALSE)</f>
        <v>B</v>
      </c>
      <c r="R191" s="333"/>
      <c r="T191" s="334">
        <f t="shared" si="8"/>
        <v>2664.75</v>
      </c>
    </row>
    <row r="192" spans="1:20" ht="14.1" customHeight="1">
      <c r="A192" s="76">
        <v>192</v>
      </c>
      <c r="B192" s="461" t="s">
        <v>45</v>
      </c>
      <c r="C192" s="300" t="s">
        <v>103</v>
      </c>
      <c r="D192" s="329" t="s">
        <v>324</v>
      </c>
      <c r="E192" s="330" t="s">
        <v>363</v>
      </c>
      <c r="F192" s="72" t="s">
        <v>364</v>
      </c>
      <c r="G192" s="72" t="s">
        <v>59</v>
      </c>
      <c r="H192" s="335" t="s">
        <v>134</v>
      </c>
      <c r="I192" s="468">
        <v>111.5</v>
      </c>
      <c r="J192" s="331">
        <f t="shared" si="6"/>
        <v>255</v>
      </c>
      <c r="K192" s="253">
        <v>255</v>
      </c>
      <c r="L192" s="253"/>
      <c r="M192" s="252" t="e">
        <f>IF(K192="nio",0,IF(K192&gt;0,K192*I192/O192,0))*VLOOKUP(B192,'2-Kosten per locatie'!$A$14:$C$19,3,FALSE)</f>
        <v>#DIV/0!</v>
      </c>
      <c r="N192" s="252">
        <f>IF(L192&gt;0,L192*I192/P192,0)*VLOOKUP(B192,'2-Kosten per locatie'!$A$14:$C$19,3,FALSE)</f>
        <v>0</v>
      </c>
      <c r="O192" s="332">
        <f>IF(K192="nio",0,IF(K192&gt;0,VLOOKUP(G192,'3-Productie normen'!A:M,VLOOKUP(K192,'3-Productie normen'!$B$37:$C$44,2,FALSE),FALSE)))</f>
        <v>0</v>
      </c>
      <c r="P192" s="332">
        <f t="shared" si="7"/>
        <v>0</v>
      </c>
      <c r="Q192" s="333" t="str">
        <f>VLOOKUP(G192,'3-Productie normen'!A:K,11,FALSE)</f>
        <v>B</v>
      </c>
      <c r="R192" s="333"/>
      <c r="T192" s="334">
        <f t="shared" si="8"/>
        <v>28432.5</v>
      </c>
    </row>
    <row r="193" spans="1:20" ht="14.1" customHeight="1">
      <c r="A193" s="76">
        <v>193</v>
      </c>
      <c r="B193" s="461" t="s">
        <v>45</v>
      </c>
      <c r="C193" s="300" t="s">
        <v>103</v>
      </c>
      <c r="D193" s="329" t="s">
        <v>324</v>
      </c>
      <c r="E193" s="330" t="s">
        <v>365</v>
      </c>
      <c r="F193" s="300" t="s">
        <v>186</v>
      </c>
      <c r="G193" s="300" t="s">
        <v>59</v>
      </c>
      <c r="H193" s="72" t="s">
        <v>134</v>
      </c>
      <c r="I193" s="468">
        <v>6.76</v>
      </c>
      <c r="J193" s="331">
        <f t="shared" si="6"/>
        <v>255</v>
      </c>
      <c r="K193" s="253">
        <v>255</v>
      </c>
      <c r="L193" s="253"/>
      <c r="M193" s="252" t="e">
        <f>IF(K193="nio",0,IF(K193&gt;0,K193*I193/O193,0))*VLOOKUP(B193,'2-Kosten per locatie'!$A$14:$C$19,3,FALSE)</f>
        <v>#DIV/0!</v>
      </c>
      <c r="N193" s="252">
        <f>IF(L193&gt;0,L193*I193/P193,0)*VLOOKUP(B193,'2-Kosten per locatie'!$A$14:$C$19,3,FALSE)</f>
        <v>0</v>
      </c>
      <c r="O193" s="332">
        <f>IF(K193="nio",0,IF(K193&gt;0,VLOOKUP(G193,'3-Productie normen'!A:M,VLOOKUP(K193,'3-Productie normen'!$B$37:$C$44,2,FALSE),FALSE)))</f>
        <v>0</v>
      </c>
      <c r="P193" s="332">
        <f t="shared" si="7"/>
        <v>0</v>
      </c>
      <c r="Q193" s="333" t="str">
        <f>VLOOKUP(G193,'3-Productie normen'!A:K,11,FALSE)</f>
        <v>B</v>
      </c>
      <c r="R193" s="333"/>
      <c r="T193" s="334">
        <f t="shared" si="8"/>
        <v>1723.8</v>
      </c>
    </row>
    <row r="194" spans="1:20" ht="14.1" customHeight="1">
      <c r="A194" s="76">
        <v>194</v>
      </c>
      <c r="B194" s="461" t="s">
        <v>45</v>
      </c>
      <c r="C194" s="300" t="s">
        <v>103</v>
      </c>
      <c r="D194" s="329" t="s">
        <v>324</v>
      </c>
      <c r="E194" s="330" t="s">
        <v>366</v>
      </c>
      <c r="F194" s="300" t="s">
        <v>367</v>
      </c>
      <c r="G194" s="300" t="s">
        <v>75</v>
      </c>
      <c r="H194" s="72" t="s">
        <v>134</v>
      </c>
      <c r="I194" s="468">
        <v>27.13</v>
      </c>
      <c r="J194" s="331">
        <f t="shared" si="6"/>
        <v>255</v>
      </c>
      <c r="K194" s="253">
        <v>255</v>
      </c>
      <c r="L194" s="253"/>
      <c r="M194" s="252" t="e">
        <f>IF(K194="nio",0,IF(K194&gt;0,K194*I194/O194,0))*VLOOKUP(B194,'2-Kosten per locatie'!$A$14:$C$19,3,FALSE)</f>
        <v>#DIV/0!</v>
      </c>
      <c r="N194" s="252">
        <f>IF(L194&gt;0,L194*I194/P194,0)*VLOOKUP(B194,'2-Kosten per locatie'!$A$14:$C$19,3,FALSE)</f>
        <v>0</v>
      </c>
      <c r="O194" s="332">
        <f>IF(K194="nio",0,IF(K194&gt;0,VLOOKUP(G194,'3-Productie normen'!A:M,VLOOKUP(K194,'3-Productie normen'!$B$37:$C$44,2,FALSE),FALSE)))</f>
        <v>0</v>
      </c>
      <c r="P194" s="332">
        <f t="shared" si="7"/>
        <v>0</v>
      </c>
      <c r="Q194" s="333" t="str">
        <f>VLOOKUP(G194,'3-Productie normen'!A:K,11,FALSE)</f>
        <v>B</v>
      </c>
      <c r="R194" s="333"/>
      <c r="T194" s="334">
        <f t="shared" si="8"/>
        <v>6918.15</v>
      </c>
    </row>
    <row r="195" spans="1:20" ht="14.1" customHeight="1">
      <c r="A195" s="76">
        <v>195</v>
      </c>
      <c r="B195" s="461" t="s">
        <v>45</v>
      </c>
      <c r="C195" s="300" t="s">
        <v>103</v>
      </c>
      <c r="D195" s="329" t="s">
        <v>324</v>
      </c>
      <c r="E195" s="330" t="s">
        <v>368</v>
      </c>
      <c r="F195" s="300" t="s">
        <v>369</v>
      </c>
      <c r="G195" s="300" t="s">
        <v>59</v>
      </c>
      <c r="H195" s="72" t="s">
        <v>134</v>
      </c>
      <c r="I195" s="468">
        <v>27.98</v>
      </c>
      <c r="J195" s="331">
        <f t="shared" si="6"/>
        <v>255</v>
      </c>
      <c r="K195" s="253">
        <v>255</v>
      </c>
      <c r="L195" s="253"/>
      <c r="M195" s="252" t="e">
        <f>IF(K195="nio",0,IF(K195&gt;0,K195*I195/O195,0))*VLOOKUP(B195,'2-Kosten per locatie'!$A$14:$C$19,3,FALSE)</f>
        <v>#DIV/0!</v>
      </c>
      <c r="N195" s="252">
        <f>IF(L195&gt;0,L195*I195/P195,0)*VLOOKUP(B195,'2-Kosten per locatie'!$A$14:$C$19,3,FALSE)</f>
        <v>0</v>
      </c>
      <c r="O195" s="332">
        <f>IF(K195="nio",0,IF(K195&gt;0,VLOOKUP(G195,'3-Productie normen'!A:M,VLOOKUP(K195,'3-Productie normen'!$B$37:$C$44,2,FALSE),FALSE)))</f>
        <v>0</v>
      </c>
      <c r="P195" s="332">
        <f t="shared" si="7"/>
        <v>0</v>
      </c>
      <c r="Q195" s="333" t="str">
        <f>VLOOKUP(G195,'3-Productie normen'!A:K,11,FALSE)</f>
        <v>B</v>
      </c>
      <c r="R195" s="333"/>
      <c r="T195" s="334">
        <f t="shared" si="8"/>
        <v>7134.9000000000005</v>
      </c>
    </row>
    <row r="196" spans="1:20" ht="14.1" customHeight="1">
      <c r="A196" s="76">
        <v>196</v>
      </c>
      <c r="B196" s="461" t="s">
        <v>45</v>
      </c>
      <c r="C196" s="300" t="s">
        <v>103</v>
      </c>
      <c r="D196" s="329" t="s">
        <v>324</v>
      </c>
      <c r="E196" s="330" t="s">
        <v>370</v>
      </c>
      <c r="F196" s="72" t="s">
        <v>371</v>
      </c>
      <c r="G196" s="72" t="s">
        <v>59</v>
      </c>
      <c r="H196" s="72" t="s">
        <v>134</v>
      </c>
      <c r="I196" s="468">
        <v>48.53</v>
      </c>
      <c r="J196" s="331">
        <f t="shared" si="6"/>
        <v>255</v>
      </c>
      <c r="K196" s="253">
        <v>255</v>
      </c>
      <c r="L196" s="253"/>
      <c r="M196" s="252" t="e">
        <f>IF(K196="nio",0,IF(K196&gt;0,K196*I196/O196,0))*VLOOKUP(B196,'2-Kosten per locatie'!$A$14:$C$19,3,FALSE)</f>
        <v>#DIV/0!</v>
      </c>
      <c r="N196" s="252">
        <f>IF(L196&gt;0,L196*I196/P196,0)*VLOOKUP(B196,'2-Kosten per locatie'!$A$14:$C$19,3,FALSE)</f>
        <v>0</v>
      </c>
      <c r="O196" s="332">
        <f>IF(K196="nio",0,IF(K196&gt;0,VLOOKUP(G196,'3-Productie normen'!A:M,VLOOKUP(K196,'3-Productie normen'!$B$37:$C$44,2,FALSE),FALSE)))</f>
        <v>0</v>
      </c>
      <c r="P196" s="332">
        <f t="shared" si="7"/>
        <v>0</v>
      </c>
      <c r="Q196" s="333" t="str">
        <f>VLOOKUP(G196,'3-Productie normen'!A:K,11,FALSE)</f>
        <v>B</v>
      </c>
      <c r="R196" s="333"/>
      <c r="T196" s="334">
        <f t="shared" si="8"/>
        <v>12375.15</v>
      </c>
    </row>
    <row r="197" spans="1:20" ht="14.1" customHeight="1">
      <c r="A197" s="76">
        <v>197</v>
      </c>
      <c r="B197" s="461" t="s">
        <v>45</v>
      </c>
      <c r="C197" s="300" t="s">
        <v>103</v>
      </c>
      <c r="D197" s="329" t="s">
        <v>324</v>
      </c>
      <c r="E197" s="330" t="s">
        <v>372</v>
      </c>
      <c r="F197" s="72" t="s">
        <v>170</v>
      </c>
      <c r="G197" s="72" t="s">
        <v>75</v>
      </c>
      <c r="H197" s="72" t="s">
        <v>134</v>
      </c>
      <c r="I197" s="468">
        <v>12.52</v>
      </c>
      <c r="J197" s="331">
        <f t="shared" si="6"/>
        <v>255</v>
      </c>
      <c r="K197" s="253">
        <v>255</v>
      </c>
      <c r="L197" s="253"/>
      <c r="M197" s="252" t="e">
        <f>IF(K197="nio",0,IF(K197&gt;0,K197*I197/O197,0))*VLOOKUP(B197,'2-Kosten per locatie'!$A$14:$C$19,3,FALSE)</f>
        <v>#DIV/0!</v>
      </c>
      <c r="N197" s="252">
        <f>IF(L197&gt;0,L197*I197/P197,0)*VLOOKUP(B197,'2-Kosten per locatie'!$A$14:$C$19,3,FALSE)</f>
        <v>0</v>
      </c>
      <c r="O197" s="332">
        <f>IF(K197="nio",0,IF(K197&gt;0,VLOOKUP(G197,'3-Productie normen'!A:M,VLOOKUP(K197,'3-Productie normen'!$B$37:$C$44,2,FALSE),FALSE)))</f>
        <v>0</v>
      </c>
      <c r="P197" s="332">
        <f t="shared" si="7"/>
        <v>0</v>
      </c>
      <c r="Q197" s="333" t="str">
        <f>VLOOKUP(G197,'3-Productie normen'!A:K,11,FALSE)</f>
        <v>B</v>
      </c>
      <c r="R197" s="333"/>
      <c r="T197" s="334">
        <f t="shared" si="8"/>
        <v>3192.6</v>
      </c>
    </row>
    <row r="198" spans="1:20" ht="14.1" customHeight="1">
      <c r="A198" s="76">
        <v>198</v>
      </c>
      <c r="B198" s="461" t="s">
        <v>45</v>
      </c>
      <c r="C198" s="300" t="s">
        <v>103</v>
      </c>
      <c r="D198" s="329" t="s">
        <v>324</v>
      </c>
      <c r="E198" s="330" t="s">
        <v>373</v>
      </c>
      <c r="F198" s="72" t="s">
        <v>170</v>
      </c>
      <c r="G198" s="72" t="s">
        <v>75</v>
      </c>
      <c r="H198" s="72" t="s">
        <v>134</v>
      </c>
      <c r="I198" s="468">
        <v>10.74</v>
      </c>
      <c r="J198" s="331">
        <f t="shared" si="6"/>
        <v>255</v>
      </c>
      <c r="K198" s="253">
        <v>255</v>
      </c>
      <c r="L198" s="253"/>
      <c r="M198" s="252" t="e">
        <f>IF(K198="nio",0,IF(K198&gt;0,K198*I198/O198,0))*VLOOKUP(B198,'2-Kosten per locatie'!$A$14:$C$19,3,FALSE)</f>
        <v>#DIV/0!</v>
      </c>
      <c r="N198" s="252">
        <f>IF(L198&gt;0,L198*I198/P198,0)*VLOOKUP(B198,'2-Kosten per locatie'!$A$14:$C$19,3,FALSE)</f>
        <v>0</v>
      </c>
      <c r="O198" s="332">
        <f>IF(K198="nio",0,IF(K198&gt;0,VLOOKUP(G198,'3-Productie normen'!A:M,VLOOKUP(K198,'3-Productie normen'!$B$37:$C$44,2,FALSE),FALSE)))</f>
        <v>0</v>
      </c>
      <c r="P198" s="332">
        <f t="shared" si="7"/>
        <v>0</v>
      </c>
      <c r="Q198" s="333" t="str">
        <f>VLOOKUP(G198,'3-Productie normen'!A:K,11,FALSE)</f>
        <v>B</v>
      </c>
      <c r="R198" s="333"/>
      <c r="T198" s="334">
        <f t="shared" si="8"/>
        <v>2738.7000000000003</v>
      </c>
    </row>
    <row r="199" spans="1:20" ht="14.1" customHeight="1">
      <c r="A199" s="76">
        <v>199</v>
      </c>
      <c r="B199" s="461" t="s">
        <v>45</v>
      </c>
      <c r="C199" s="300" t="s">
        <v>103</v>
      </c>
      <c r="D199" s="329" t="s">
        <v>324</v>
      </c>
      <c r="E199" s="330" t="s">
        <v>374</v>
      </c>
      <c r="F199" s="72" t="s">
        <v>170</v>
      </c>
      <c r="G199" s="72" t="s">
        <v>75</v>
      </c>
      <c r="H199" s="72" t="s">
        <v>134</v>
      </c>
      <c r="I199" s="468">
        <v>12.53</v>
      </c>
      <c r="J199" s="331">
        <f t="shared" si="6"/>
        <v>255</v>
      </c>
      <c r="K199" s="253">
        <v>255</v>
      </c>
      <c r="L199" s="253"/>
      <c r="M199" s="252" t="e">
        <f>IF(K199="nio",0,IF(K199&gt;0,K199*I199/O199,0))*VLOOKUP(B199,'2-Kosten per locatie'!$A$14:$C$19,3,FALSE)</f>
        <v>#DIV/0!</v>
      </c>
      <c r="N199" s="252">
        <f>IF(L199&gt;0,L199*I199/P199,0)*VLOOKUP(B199,'2-Kosten per locatie'!$A$14:$C$19,3,FALSE)</f>
        <v>0</v>
      </c>
      <c r="O199" s="332">
        <f>IF(K199="nio",0,IF(K199&gt;0,VLOOKUP(G199,'3-Productie normen'!A:M,VLOOKUP(K199,'3-Productie normen'!$B$37:$C$44,2,FALSE),FALSE)))</f>
        <v>0</v>
      </c>
      <c r="P199" s="332">
        <f t="shared" si="7"/>
        <v>0</v>
      </c>
      <c r="Q199" s="333" t="str">
        <f>VLOOKUP(G199,'3-Productie normen'!A:K,11,FALSE)</f>
        <v>B</v>
      </c>
      <c r="R199" s="333"/>
      <c r="T199" s="334">
        <f t="shared" si="8"/>
        <v>3195.1499999999996</v>
      </c>
    </row>
    <row r="200" spans="1:20" ht="14.1" customHeight="1">
      <c r="A200" s="76">
        <v>200</v>
      </c>
      <c r="B200" s="461" t="s">
        <v>45</v>
      </c>
      <c r="C200" s="300" t="s">
        <v>103</v>
      </c>
      <c r="D200" s="329" t="s">
        <v>324</v>
      </c>
      <c r="E200" s="330" t="s">
        <v>375</v>
      </c>
      <c r="F200" s="336" t="s">
        <v>170</v>
      </c>
      <c r="G200" s="336" t="s">
        <v>75</v>
      </c>
      <c r="H200" s="72" t="s">
        <v>134</v>
      </c>
      <c r="I200" s="468">
        <v>10.74</v>
      </c>
      <c r="J200" s="331">
        <f t="shared" si="6"/>
        <v>255</v>
      </c>
      <c r="K200" s="253">
        <v>255</v>
      </c>
      <c r="L200" s="253"/>
      <c r="M200" s="252" t="e">
        <f>IF(K200="nio",0,IF(K200&gt;0,K200*I200/O200,0))*VLOOKUP(B200,'2-Kosten per locatie'!$A$14:$C$19,3,FALSE)</f>
        <v>#DIV/0!</v>
      </c>
      <c r="N200" s="252">
        <f>IF(L200&gt;0,L200*I200/P200,0)*VLOOKUP(B200,'2-Kosten per locatie'!$A$14:$C$19,3,FALSE)</f>
        <v>0</v>
      </c>
      <c r="O200" s="332">
        <f>IF(K200="nio",0,IF(K200&gt;0,VLOOKUP(G200,'3-Productie normen'!A:M,VLOOKUP(K200,'3-Productie normen'!$B$37:$C$44,2,FALSE),FALSE)))</f>
        <v>0</v>
      </c>
      <c r="P200" s="332">
        <f t="shared" si="7"/>
        <v>0</v>
      </c>
      <c r="Q200" s="333" t="str">
        <f>VLOOKUP(G200,'3-Productie normen'!A:K,11,FALSE)</f>
        <v>B</v>
      </c>
      <c r="R200" s="333"/>
      <c r="T200" s="334">
        <f t="shared" si="8"/>
        <v>2738.7000000000003</v>
      </c>
    </row>
    <row r="201" spans="1:20" ht="14.1" customHeight="1">
      <c r="A201" s="76">
        <v>201</v>
      </c>
      <c r="B201" s="461" t="s">
        <v>45</v>
      </c>
      <c r="C201" s="300" t="s">
        <v>103</v>
      </c>
      <c r="D201" s="329" t="s">
        <v>324</v>
      </c>
      <c r="E201" s="330" t="s">
        <v>376</v>
      </c>
      <c r="F201" s="72" t="s">
        <v>371</v>
      </c>
      <c r="G201" s="72" t="s">
        <v>59</v>
      </c>
      <c r="H201" s="335" t="s">
        <v>134</v>
      </c>
      <c r="I201" s="468">
        <v>64.921000000000006</v>
      </c>
      <c r="J201" s="331">
        <f t="shared" si="6"/>
        <v>255</v>
      </c>
      <c r="K201" s="253">
        <v>255</v>
      </c>
      <c r="L201" s="253"/>
      <c r="M201" s="252" t="e">
        <f>IF(K201="nio",0,IF(K201&gt;0,K201*I201/O201,0))*VLOOKUP(B201,'2-Kosten per locatie'!$A$14:$C$19,3,FALSE)</f>
        <v>#DIV/0!</v>
      </c>
      <c r="N201" s="252">
        <f>IF(L201&gt;0,L201*I201/P201,0)*VLOOKUP(B201,'2-Kosten per locatie'!$A$14:$C$19,3,FALSE)</f>
        <v>0</v>
      </c>
      <c r="O201" s="332">
        <f>IF(K201="nio",0,IF(K201&gt;0,VLOOKUP(G201,'3-Productie normen'!A:M,VLOOKUP(K201,'3-Productie normen'!$B$37:$C$44,2,FALSE),FALSE)))</f>
        <v>0</v>
      </c>
      <c r="P201" s="332">
        <f t="shared" si="7"/>
        <v>0</v>
      </c>
      <c r="Q201" s="333" t="str">
        <f>VLOOKUP(G201,'3-Productie normen'!A:K,11,FALSE)</f>
        <v>B</v>
      </c>
      <c r="R201" s="333"/>
      <c r="T201" s="334">
        <f t="shared" si="8"/>
        <v>16554.855000000003</v>
      </c>
    </row>
    <row r="202" spans="1:20" ht="14.1" customHeight="1">
      <c r="A202" s="76">
        <v>202</v>
      </c>
      <c r="B202" s="461" t="s">
        <v>45</v>
      </c>
      <c r="C202" s="300" t="s">
        <v>103</v>
      </c>
      <c r="D202" s="329" t="s">
        <v>324</v>
      </c>
      <c r="E202" s="247" t="s">
        <v>377</v>
      </c>
      <c r="F202" s="86" t="s">
        <v>106</v>
      </c>
      <c r="G202" s="86" t="s">
        <v>65</v>
      </c>
      <c r="H202" s="72" t="s">
        <v>134</v>
      </c>
      <c r="I202" s="468">
        <v>37.659999999999997</v>
      </c>
      <c r="J202" s="331">
        <f t="shared" ref="J202:J265" si="9">SUM(K202:L202)</f>
        <v>255</v>
      </c>
      <c r="K202" s="253">
        <v>255</v>
      </c>
      <c r="L202" s="253"/>
      <c r="M202" s="252" t="e">
        <f>IF(K202="nio",0,IF(K202&gt;0,K202*I202/O202,0))*VLOOKUP(B202,'2-Kosten per locatie'!$A$14:$C$19,3,FALSE)</f>
        <v>#DIV/0!</v>
      </c>
      <c r="N202" s="252">
        <f>IF(L202&gt;0,L202*I202/P202,0)*VLOOKUP(B202,'2-Kosten per locatie'!$A$14:$C$19,3,FALSE)</f>
        <v>0</v>
      </c>
      <c r="O202" s="332">
        <f>IF(K202="nio",0,IF(K202&gt;0,VLOOKUP(G202,'3-Productie normen'!A:M,VLOOKUP(K202,'3-Productie normen'!$B$37:$C$44,2,FALSE),FALSE)))</f>
        <v>0</v>
      </c>
      <c r="P202" s="332">
        <f t="shared" ref="P202:P265" si="10">IF(L202&gt;0,O202*$P$8,0)</f>
        <v>0</v>
      </c>
      <c r="Q202" s="333" t="str">
        <f>VLOOKUP(G202,'3-Productie normen'!A:K,11,FALSE)</f>
        <v>V</v>
      </c>
      <c r="R202" s="333"/>
      <c r="T202" s="334">
        <f t="shared" ref="T202:T265" si="11">J202*I202</f>
        <v>9603.2999999999993</v>
      </c>
    </row>
    <row r="203" spans="1:20" ht="14.1" customHeight="1">
      <c r="A203" s="76">
        <v>203</v>
      </c>
      <c r="B203" s="461" t="s">
        <v>45</v>
      </c>
      <c r="C203" s="300" t="s">
        <v>103</v>
      </c>
      <c r="D203" s="329" t="s">
        <v>324</v>
      </c>
      <c r="E203" s="330" t="s">
        <v>378</v>
      </c>
      <c r="F203" s="72" t="s">
        <v>110</v>
      </c>
      <c r="G203" s="72" t="s">
        <v>71</v>
      </c>
      <c r="H203" s="72" t="s">
        <v>111</v>
      </c>
      <c r="I203" s="468">
        <v>6.9</v>
      </c>
      <c r="J203" s="331">
        <f t="shared" si="9"/>
        <v>510</v>
      </c>
      <c r="K203" s="253">
        <v>255</v>
      </c>
      <c r="L203" s="253">
        <v>255</v>
      </c>
      <c r="M203" s="252" t="e">
        <f>IF(K203="nio",0,IF(K203&gt;0,K203*I203/O203,0))*VLOOKUP(B203,'2-Kosten per locatie'!$A$14:$C$19,3,FALSE)</f>
        <v>#DIV/0!</v>
      </c>
      <c r="N203" s="252" t="e">
        <f>IF(L203&gt;0,L203*I203/P203,0)*VLOOKUP(B203,'2-Kosten per locatie'!$A$14:$C$19,3,FALSE)</f>
        <v>#DIV/0!</v>
      </c>
      <c r="O203" s="332">
        <f>IF(K203="nio",0,IF(K203&gt;0,VLOOKUP(G203,'3-Productie normen'!A:M,VLOOKUP(K203,'3-Productie normen'!$B$37:$C$44,2,FALSE),FALSE)))</f>
        <v>0</v>
      </c>
      <c r="P203" s="332">
        <f t="shared" si="10"/>
        <v>0</v>
      </c>
      <c r="Q203" s="333" t="str">
        <f>VLOOKUP(G203,'3-Productie normen'!A:K,11,FALSE)</f>
        <v>S</v>
      </c>
      <c r="R203" s="333"/>
      <c r="T203" s="334">
        <f t="shared" si="11"/>
        <v>3519</v>
      </c>
    </row>
    <row r="204" spans="1:20" ht="14.1" customHeight="1">
      <c r="A204" s="76">
        <v>204</v>
      </c>
      <c r="B204" s="461" t="s">
        <v>45</v>
      </c>
      <c r="C204" s="300" t="s">
        <v>103</v>
      </c>
      <c r="D204" s="329" t="s">
        <v>324</v>
      </c>
      <c r="E204" s="330" t="s">
        <v>379</v>
      </c>
      <c r="F204" s="300" t="s">
        <v>110</v>
      </c>
      <c r="G204" s="300" t="s">
        <v>71</v>
      </c>
      <c r="H204" s="72" t="s">
        <v>111</v>
      </c>
      <c r="I204" s="468">
        <v>6.97</v>
      </c>
      <c r="J204" s="331">
        <f t="shared" si="9"/>
        <v>510</v>
      </c>
      <c r="K204" s="253">
        <v>255</v>
      </c>
      <c r="L204" s="253">
        <v>255</v>
      </c>
      <c r="M204" s="252" t="e">
        <f>IF(K204="nio",0,IF(K204&gt;0,K204*I204/O204,0))*VLOOKUP(B204,'2-Kosten per locatie'!$A$14:$C$19,3,FALSE)</f>
        <v>#DIV/0!</v>
      </c>
      <c r="N204" s="252" t="e">
        <f>IF(L204&gt;0,L204*I204/P204,0)*VLOOKUP(B204,'2-Kosten per locatie'!$A$14:$C$19,3,FALSE)</f>
        <v>#DIV/0!</v>
      </c>
      <c r="O204" s="332">
        <f>IF(K204="nio",0,IF(K204&gt;0,VLOOKUP(G204,'3-Productie normen'!A:M,VLOOKUP(K204,'3-Productie normen'!$B$37:$C$44,2,FALSE),FALSE)))</f>
        <v>0</v>
      </c>
      <c r="P204" s="332">
        <f t="shared" si="10"/>
        <v>0</v>
      </c>
      <c r="Q204" s="333" t="str">
        <f>VLOOKUP(G204,'3-Productie normen'!A:K,11,FALSE)</f>
        <v>S</v>
      </c>
      <c r="R204" s="333"/>
      <c r="T204" s="334">
        <f t="shared" si="11"/>
        <v>3554.7</v>
      </c>
    </row>
    <row r="205" spans="1:20" ht="14.1" customHeight="1">
      <c r="A205" s="76">
        <v>205</v>
      </c>
      <c r="B205" s="461" t="s">
        <v>45</v>
      </c>
      <c r="C205" s="300" t="s">
        <v>103</v>
      </c>
      <c r="D205" s="329" t="s">
        <v>324</v>
      </c>
      <c r="E205" s="330" t="s">
        <v>380</v>
      </c>
      <c r="F205" s="300" t="s">
        <v>186</v>
      </c>
      <c r="G205" s="300" t="s">
        <v>59</v>
      </c>
      <c r="H205" s="72" t="s">
        <v>134</v>
      </c>
      <c r="I205" s="468">
        <v>6.58</v>
      </c>
      <c r="J205" s="331">
        <f t="shared" si="9"/>
        <v>255</v>
      </c>
      <c r="K205" s="253">
        <v>255</v>
      </c>
      <c r="L205" s="253"/>
      <c r="M205" s="252" t="e">
        <f>IF(K205="nio",0,IF(K205&gt;0,K205*I205/O205,0))*VLOOKUP(B205,'2-Kosten per locatie'!$A$14:$C$19,3,FALSE)</f>
        <v>#DIV/0!</v>
      </c>
      <c r="N205" s="252">
        <f>IF(L205&gt;0,L205*I205/P205,0)*VLOOKUP(B205,'2-Kosten per locatie'!$A$14:$C$19,3,FALSE)</f>
        <v>0</v>
      </c>
      <c r="O205" s="332">
        <f>IF(K205="nio",0,IF(K205&gt;0,VLOOKUP(G205,'3-Productie normen'!A:M,VLOOKUP(K205,'3-Productie normen'!$B$37:$C$44,2,FALSE),FALSE)))</f>
        <v>0</v>
      </c>
      <c r="P205" s="332">
        <f t="shared" si="10"/>
        <v>0</v>
      </c>
      <c r="Q205" s="333" t="str">
        <f>VLOOKUP(G205,'3-Productie normen'!A:K,11,FALSE)</f>
        <v>B</v>
      </c>
      <c r="R205" s="333"/>
      <c r="T205" s="334">
        <f t="shared" si="11"/>
        <v>1677.9</v>
      </c>
    </row>
    <row r="206" spans="1:20" ht="14.1" customHeight="1">
      <c r="A206" s="76">
        <v>206</v>
      </c>
      <c r="B206" s="461" t="s">
        <v>45</v>
      </c>
      <c r="C206" s="300" t="s">
        <v>103</v>
      </c>
      <c r="D206" s="329" t="s">
        <v>324</v>
      </c>
      <c r="E206" s="330" t="s">
        <v>381</v>
      </c>
      <c r="F206" s="300" t="s">
        <v>186</v>
      </c>
      <c r="G206" s="300" t="s">
        <v>59</v>
      </c>
      <c r="H206" s="72" t="s">
        <v>134</v>
      </c>
      <c r="I206" s="468">
        <v>6.3</v>
      </c>
      <c r="J206" s="331">
        <f t="shared" si="9"/>
        <v>255</v>
      </c>
      <c r="K206" s="253">
        <v>255</v>
      </c>
      <c r="L206" s="253"/>
      <c r="M206" s="252" t="e">
        <f>IF(K206="nio",0,IF(K206&gt;0,K206*I206/O206,0))*VLOOKUP(B206,'2-Kosten per locatie'!$A$14:$C$19,3,FALSE)</f>
        <v>#DIV/0!</v>
      </c>
      <c r="N206" s="252">
        <f>IF(L206&gt;0,L206*I206/P206,0)*VLOOKUP(B206,'2-Kosten per locatie'!$A$14:$C$19,3,FALSE)</f>
        <v>0</v>
      </c>
      <c r="O206" s="332">
        <f>IF(K206="nio",0,IF(K206&gt;0,VLOOKUP(G206,'3-Productie normen'!A:M,VLOOKUP(K206,'3-Productie normen'!$B$37:$C$44,2,FALSE),FALSE)))</f>
        <v>0</v>
      </c>
      <c r="P206" s="332">
        <f t="shared" si="10"/>
        <v>0</v>
      </c>
      <c r="Q206" s="333" t="str">
        <f>VLOOKUP(G206,'3-Productie normen'!A:K,11,FALSE)</f>
        <v>B</v>
      </c>
      <c r="R206" s="333"/>
      <c r="T206" s="334">
        <f t="shared" si="11"/>
        <v>1606.5</v>
      </c>
    </row>
    <row r="207" spans="1:20" ht="14.1" customHeight="1">
      <c r="A207" s="76">
        <v>207</v>
      </c>
      <c r="B207" s="461" t="s">
        <v>45</v>
      </c>
      <c r="C207" s="300" t="s">
        <v>103</v>
      </c>
      <c r="D207" s="329" t="s">
        <v>324</v>
      </c>
      <c r="E207" s="330" t="s">
        <v>382</v>
      </c>
      <c r="F207" s="72" t="s">
        <v>186</v>
      </c>
      <c r="G207" s="72" t="s">
        <v>59</v>
      </c>
      <c r="H207" s="72" t="s">
        <v>134</v>
      </c>
      <c r="I207" s="468">
        <v>8.2100000000000009</v>
      </c>
      <c r="J207" s="331">
        <f t="shared" si="9"/>
        <v>255</v>
      </c>
      <c r="K207" s="253">
        <v>255</v>
      </c>
      <c r="L207" s="253"/>
      <c r="M207" s="252" t="e">
        <f>IF(K207="nio",0,IF(K207&gt;0,K207*I207/O207,0))*VLOOKUP(B207,'2-Kosten per locatie'!$A$14:$C$19,3,FALSE)</f>
        <v>#DIV/0!</v>
      </c>
      <c r="N207" s="252">
        <f>IF(L207&gt;0,L207*I207/P207,0)*VLOOKUP(B207,'2-Kosten per locatie'!$A$14:$C$19,3,FALSE)</f>
        <v>0</v>
      </c>
      <c r="O207" s="332">
        <f>IF(K207="nio",0,IF(K207&gt;0,VLOOKUP(G207,'3-Productie normen'!A:M,VLOOKUP(K207,'3-Productie normen'!$B$37:$C$44,2,FALSE),FALSE)))</f>
        <v>0</v>
      </c>
      <c r="P207" s="332">
        <f t="shared" si="10"/>
        <v>0</v>
      </c>
      <c r="Q207" s="333" t="str">
        <f>VLOOKUP(G207,'3-Productie normen'!A:K,11,FALSE)</f>
        <v>B</v>
      </c>
      <c r="R207" s="333"/>
      <c r="T207" s="334">
        <f t="shared" si="11"/>
        <v>2093.5500000000002</v>
      </c>
    </row>
    <row r="208" spans="1:20" ht="14.1" customHeight="1">
      <c r="A208" s="76">
        <v>208</v>
      </c>
      <c r="B208" s="461" t="s">
        <v>45</v>
      </c>
      <c r="C208" s="300" t="s">
        <v>103</v>
      </c>
      <c r="D208" s="329" t="s">
        <v>324</v>
      </c>
      <c r="E208" s="330" t="s">
        <v>383</v>
      </c>
      <c r="F208" s="72" t="s">
        <v>364</v>
      </c>
      <c r="G208" s="72" t="s">
        <v>59</v>
      </c>
      <c r="H208" s="72" t="s">
        <v>134</v>
      </c>
      <c r="I208" s="468">
        <v>80.400000000000006</v>
      </c>
      <c r="J208" s="331">
        <f t="shared" si="9"/>
        <v>255</v>
      </c>
      <c r="K208" s="253">
        <v>255</v>
      </c>
      <c r="L208" s="253"/>
      <c r="M208" s="252" t="e">
        <f>IF(K208="nio",0,IF(K208&gt;0,K208*I208/O208,0))*VLOOKUP(B208,'2-Kosten per locatie'!$A$14:$C$19,3,FALSE)</f>
        <v>#DIV/0!</v>
      </c>
      <c r="N208" s="252">
        <f>IF(L208&gt;0,L208*I208/P208,0)*VLOOKUP(B208,'2-Kosten per locatie'!$A$14:$C$19,3,FALSE)</f>
        <v>0</v>
      </c>
      <c r="O208" s="332">
        <f>IF(K208="nio",0,IF(K208&gt;0,VLOOKUP(G208,'3-Productie normen'!A:M,VLOOKUP(K208,'3-Productie normen'!$B$37:$C$44,2,FALSE),FALSE)))</f>
        <v>0</v>
      </c>
      <c r="P208" s="332">
        <f t="shared" si="10"/>
        <v>0</v>
      </c>
      <c r="Q208" s="333" t="str">
        <f>VLOOKUP(G208,'3-Productie normen'!A:K,11,FALSE)</f>
        <v>B</v>
      </c>
      <c r="R208" s="333"/>
      <c r="T208" s="334">
        <f t="shared" si="11"/>
        <v>20502</v>
      </c>
    </row>
    <row r="209" spans="1:20" ht="14.1" customHeight="1">
      <c r="A209" s="76">
        <v>209</v>
      </c>
      <c r="B209" s="461" t="s">
        <v>45</v>
      </c>
      <c r="C209" s="300" t="s">
        <v>103</v>
      </c>
      <c r="D209" s="329" t="s">
        <v>324</v>
      </c>
      <c r="E209" s="330" t="s">
        <v>384</v>
      </c>
      <c r="F209" s="72" t="s">
        <v>364</v>
      </c>
      <c r="G209" s="72" t="s">
        <v>59</v>
      </c>
      <c r="H209" s="72" t="s">
        <v>134</v>
      </c>
      <c r="I209" s="468">
        <v>51.65</v>
      </c>
      <c r="J209" s="331">
        <f t="shared" si="9"/>
        <v>255</v>
      </c>
      <c r="K209" s="253">
        <v>255</v>
      </c>
      <c r="L209" s="253"/>
      <c r="M209" s="252" t="e">
        <f>IF(K209="nio",0,IF(K209&gt;0,K209*I209/O209,0))*VLOOKUP(B209,'2-Kosten per locatie'!$A$14:$C$19,3,FALSE)</f>
        <v>#DIV/0!</v>
      </c>
      <c r="N209" s="252">
        <f>IF(L209&gt;0,L209*I209/P209,0)*VLOOKUP(B209,'2-Kosten per locatie'!$A$14:$C$19,3,FALSE)</f>
        <v>0</v>
      </c>
      <c r="O209" s="332">
        <f>IF(K209="nio",0,IF(K209&gt;0,VLOOKUP(G209,'3-Productie normen'!A:M,VLOOKUP(K209,'3-Productie normen'!$B$37:$C$44,2,FALSE),FALSE)))</f>
        <v>0</v>
      </c>
      <c r="P209" s="332">
        <f t="shared" si="10"/>
        <v>0</v>
      </c>
      <c r="Q209" s="333" t="str">
        <f>VLOOKUP(G209,'3-Productie normen'!A:K,11,FALSE)</f>
        <v>B</v>
      </c>
      <c r="R209" s="333"/>
      <c r="T209" s="334">
        <f t="shared" si="11"/>
        <v>13170.75</v>
      </c>
    </row>
    <row r="210" spans="1:20" ht="14.1" customHeight="1">
      <c r="A210" s="76">
        <v>210</v>
      </c>
      <c r="B210" s="461" t="s">
        <v>45</v>
      </c>
      <c r="C210" s="300" t="s">
        <v>103</v>
      </c>
      <c r="D210" s="329" t="s">
        <v>324</v>
      </c>
      <c r="E210" s="330" t="s">
        <v>385</v>
      </c>
      <c r="F210" s="72" t="s">
        <v>106</v>
      </c>
      <c r="G210" s="72" t="s">
        <v>65</v>
      </c>
      <c r="H210" s="72" t="s">
        <v>134</v>
      </c>
      <c r="I210" s="468">
        <v>114.67</v>
      </c>
      <c r="J210" s="331">
        <f t="shared" si="9"/>
        <v>255</v>
      </c>
      <c r="K210" s="253">
        <v>255</v>
      </c>
      <c r="L210" s="253"/>
      <c r="M210" s="252" t="e">
        <f>IF(K210="nio",0,IF(K210&gt;0,K210*I210/O210,0))*VLOOKUP(B210,'2-Kosten per locatie'!$A$14:$C$19,3,FALSE)</f>
        <v>#DIV/0!</v>
      </c>
      <c r="N210" s="252">
        <f>IF(L210&gt;0,L210*I210/P210,0)*VLOOKUP(B210,'2-Kosten per locatie'!$A$14:$C$19,3,FALSE)</f>
        <v>0</v>
      </c>
      <c r="O210" s="332">
        <f>IF(K210="nio",0,IF(K210&gt;0,VLOOKUP(G210,'3-Productie normen'!A:M,VLOOKUP(K210,'3-Productie normen'!$B$37:$C$44,2,FALSE),FALSE)))</f>
        <v>0</v>
      </c>
      <c r="P210" s="332">
        <f t="shared" si="10"/>
        <v>0</v>
      </c>
      <c r="Q210" s="333" t="str">
        <f>VLOOKUP(G210,'3-Productie normen'!A:K,11,FALSE)</f>
        <v>V</v>
      </c>
      <c r="R210" s="333"/>
      <c r="T210" s="334">
        <f t="shared" si="11"/>
        <v>29240.850000000002</v>
      </c>
    </row>
    <row r="211" spans="1:20" ht="14.1" customHeight="1">
      <c r="A211" s="76">
        <v>211</v>
      </c>
      <c r="B211" s="461" t="s">
        <v>45</v>
      </c>
      <c r="C211" s="300" t="s">
        <v>103</v>
      </c>
      <c r="D211" s="329" t="s">
        <v>324</v>
      </c>
      <c r="E211" s="330" t="s">
        <v>386</v>
      </c>
      <c r="F211" s="300" t="s">
        <v>189</v>
      </c>
      <c r="G211" s="300" t="s">
        <v>66</v>
      </c>
      <c r="H211" s="72" t="s">
        <v>184</v>
      </c>
      <c r="I211" s="468">
        <v>7.95</v>
      </c>
      <c r="J211" s="331">
        <f t="shared" si="9"/>
        <v>255</v>
      </c>
      <c r="K211" s="253">
        <v>255</v>
      </c>
      <c r="L211" s="253"/>
      <c r="M211" s="252" t="e">
        <f>IF(K211="nio",0,IF(K211&gt;0,K211*I211/O211,0))*VLOOKUP(B211,'2-Kosten per locatie'!$A$14:$C$19,3,FALSE)</f>
        <v>#DIV/0!</v>
      </c>
      <c r="N211" s="252">
        <f>IF(L211&gt;0,L211*I211/P211,0)*VLOOKUP(B211,'2-Kosten per locatie'!$A$14:$C$19,3,FALSE)</f>
        <v>0</v>
      </c>
      <c r="O211" s="332">
        <f>IF(K211="nio",0,IF(K211&gt;0,VLOOKUP(G211,'3-Productie normen'!A:M,VLOOKUP(K211,'3-Productie normen'!$B$37:$C$44,2,FALSE),FALSE)))</f>
        <v>0</v>
      </c>
      <c r="P211" s="332">
        <f t="shared" si="10"/>
        <v>0</v>
      </c>
      <c r="Q211" s="333" t="str">
        <f>VLOOKUP(G211,'3-Productie normen'!A:K,11,FALSE)</f>
        <v>V</v>
      </c>
      <c r="R211" s="333"/>
      <c r="T211" s="334">
        <f t="shared" si="11"/>
        <v>2027.25</v>
      </c>
    </row>
    <row r="212" spans="1:20" ht="14.1" customHeight="1">
      <c r="A212" s="76">
        <v>212</v>
      </c>
      <c r="B212" s="461" t="s">
        <v>45</v>
      </c>
      <c r="C212" s="300" t="s">
        <v>103</v>
      </c>
      <c r="D212" s="329" t="s">
        <v>324</v>
      </c>
      <c r="E212" s="330" t="s">
        <v>387</v>
      </c>
      <c r="F212" s="300" t="s">
        <v>388</v>
      </c>
      <c r="G212" s="300" t="s">
        <v>65</v>
      </c>
      <c r="H212" s="72" t="s">
        <v>134</v>
      </c>
      <c r="I212" s="468">
        <v>12.69</v>
      </c>
      <c r="J212" s="331">
        <f t="shared" si="9"/>
        <v>255</v>
      </c>
      <c r="K212" s="253">
        <v>255</v>
      </c>
      <c r="L212" s="253"/>
      <c r="M212" s="252" t="e">
        <f>IF(K212="nio",0,IF(K212&gt;0,K212*I212/O212,0))*VLOOKUP(B212,'2-Kosten per locatie'!$A$14:$C$19,3,FALSE)</f>
        <v>#DIV/0!</v>
      </c>
      <c r="N212" s="252">
        <f>IF(L212&gt;0,L212*I212/P212,0)*VLOOKUP(B212,'2-Kosten per locatie'!$A$14:$C$19,3,FALSE)</f>
        <v>0</v>
      </c>
      <c r="O212" s="332">
        <f>IF(K212="nio",0,IF(K212&gt;0,VLOOKUP(G212,'3-Productie normen'!A:M,VLOOKUP(K212,'3-Productie normen'!$B$37:$C$44,2,FALSE),FALSE)))</f>
        <v>0</v>
      </c>
      <c r="P212" s="332">
        <f t="shared" si="10"/>
        <v>0</v>
      </c>
      <c r="Q212" s="333" t="str">
        <f>VLOOKUP(G212,'3-Productie normen'!A:K,11,FALSE)</f>
        <v>V</v>
      </c>
      <c r="R212" s="333"/>
      <c r="T212" s="334">
        <f t="shared" si="11"/>
        <v>3235.95</v>
      </c>
    </row>
    <row r="213" spans="1:20" ht="14.1" customHeight="1">
      <c r="A213" s="76">
        <v>213</v>
      </c>
      <c r="B213" s="461" t="s">
        <v>45</v>
      </c>
      <c r="C213" s="300" t="s">
        <v>103</v>
      </c>
      <c r="D213" s="329" t="s">
        <v>324</v>
      </c>
      <c r="E213" s="330" t="s">
        <v>389</v>
      </c>
      <c r="F213" s="300" t="s">
        <v>170</v>
      </c>
      <c r="G213" s="300" t="s">
        <v>75</v>
      </c>
      <c r="H213" s="72" t="s">
        <v>134</v>
      </c>
      <c r="I213" s="468">
        <v>47.26</v>
      </c>
      <c r="J213" s="331">
        <f t="shared" si="9"/>
        <v>255</v>
      </c>
      <c r="K213" s="253">
        <v>255</v>
      </c>
      <c r="L213" s="253"/>
      <c r="M213" s="252" t="e">
        <f>IF(K213="nio",0,IF(K213&gt;0,K213*I213/O213,0))*VLOOKUP(B213,'2-Kosten per locatie'!$A$14:$C$19,3,FALSE)</f>
        <v>#DIV/0!</v>
      </c>
      <c r="N213" s="252">
        <f>IF(L213&gt;0,L213*I213/P213,0)*VLOOKUP(B213,'2-Kosten per locatie'!$A$14:$C$19,3,FALSE)</f>
        <v>0</v>
      </c>
      <c r="O213" s="332">
        <f>IF(K213="nio",0,IF(K213&gt;0,VLOOKUP(G213,'3-Productie normen'!A:M,VLOOKUP(K213,'3-Productie normen'!$B$37:$C$44,2,FALSE),FALSE)))</f>
        <v>0</v>
      </c>
      <c r="P213" s="332">
        <f t="shared" si="10"/>
        <v>0</v>
      </c>
      <c r="Q213" s="333" t="str">
        <f>VLOOKUP(G213,'3-Productie normen'!A:K,11,FALSE)</f>
        <v>B</v>
      </c>
      <c r="R213" s="333"/>
      <c r="T213" s="334">
        <f t="shared" si="11"/>
        <v>12051.3</v>
      </c>
    </row>
    <row r="214" spans="1:20" ht="14.1" customHeight="1">
      <c r="A214" s="76">
        <v>214</v>
      </c>
      <c r="B214" s="461" t="s">
        <v>45</v>
      </c>
      <c r="C214" s="300" t="s">
        <v>103</v>
      </c>
      <c r="D214" s="329" t="s">
        <v>324</v>
      </c>
      <c r="E214" s="330" t="s">
        <v>390</v>
      </c>
      <c r="F214" s="300" t="s">
        <v>170</v>
      </c>
      <c r="G214" s="300" t="s">
        <v>75</v>
      </c>
      <c r="H214" s="72" t="s">
        <v>134</v>
      </c>
      <c r="I214" s="468">
        <v>29.92</v>
      </c>
      <c r="J214" s="331">
        <f t="shared" si="9"/>
        <v>255</v>
      </c>
      <c r="K214" s="253">
        <v>255</v>
      </c>
      <c r="L214" s="253"/>
      <c r="M214" s="252" t="e">
        <f>IF(K214="nio",0,IF(K214&gt;0,K214*I214/O214,0))*VLOOKUP(B214,'2-Kosten per locatie'!$A$14:$C$19,3,FALSE)</f>
        <v>#DIV/0!</v>
      </c>
      <c r="N214" s="252">
        <f>IF(L214&gt;0,L214*I214/P214,0)*VLOOKUP(B214,'2-Kosten per locatie'!$A$14:$C$19,3,FALSE)</f>
        <v>0</v>
      </c>
      <c r="O214" s="332">
        <f>IF(K214="nio",0,IF(K214&gt;0,VLOOKUP(G214,'3-Productie normen'!A:M,VLOOKUP(K214,'3-Productie normen'!$B$37:$C$44,2,FALSE),FALSE)))</f>
        <v>0</v>
      </c>
      <c r="P214" s="332">
        <f t="shared" si="10"/>
        <v>0</v>
      </c>
      <c r="Q214" s="333" t="str">
        <f>VLOOKUP(G214,'3-Productie normen'!A:K,11,FALSE)</f>
        <v>B</v>
      </c>
      <c r="R214" s="333"/>
      <c r="T214" s="334">
        <f t="shared" si="11"/>
        <v>7629.6</v>
      </c>
    </row>
    <row r="215" spans="1:20" ht="14.1" customHeight="1">
      <c r="A215" s="76">
        <v>215</v>
      </c>
      <c r="B215" s="461" t="s">
        <v>45</v>
      </c>
      <c r="C215" s="300" t="s">
        <v>103</v>
      </c>
      <c r="D215" s="329" t="s">
        <v>324</v>
      </c>
      <c r="E215" s="330" t="s">
        <v>391</v>
      </c>
      <c r="F215" s="72" t="s">
        <v>392</v>
      </c>
      <c r="G215" s="72" t="s">
        <v>59</v>
      </c>
      <c r="H215" s="72" t="s">
        <v>134</v>
      </c>
      <c r="I215" s="468">
        <v>41.93</v>
      </c>
      <c r="J215" s="331">
        <f t="shared" si="9"/>
        <v>255</v>
      </c>
      <c r="K215" s="253">
        <v>255</v>
      </c>
      <c r="L215" s="253"/>
      <c r="M215" s="252" t="e">
        <f>IF(K215="nio",0,IF(K215&gt;0,K215*I215/O215,0))*VLOOKUP(B215,'2-Kosten per locatie'!$A$14:$C$19,3,FALSE)</f>
        <v>#DIV/0!</v>
      </c>
      <c r="N215" s="252">
        <f>IF(L215&gt;0,L215*I215/P215,0)*VLOOKUP(B215,'2-Kosten per locatie'!$A$14:$C$19,3,FALSE)</f>
        <v>0</v>
      </c>
      <c r="O215" s="332">
        <f>IF(K215="nio",0,IF(K215&gt;0,VLOOKUP(G215,'3-Productie normen'!A:M,VLOOKUP(K215,'3-Productie normen'!$B$37:$C$44,2,FALSE),FALSE)))</f>
        <v>0</v>
      </c>
      <c r="P215" s="332">
        <f t="shared" si="10"/>
        <v>0</v>
      </c>
      <c r="Q215" s="333" t="str">
        <f>VLOOKUP(G215,'3-Productie normen'!A:K,11,FALSE)</f>
        <v>B</v>
      </c>
      <c r="R215" s="333"/>
      <c r="T215" s="334">
        <f t="shared" si="11"/>
        <v>10692.15</v>
      </c>
    </row>
    <row r="216" spans="1:20" ht="14.1" customHeight="1">
      <c r="A216" s="76">
        <v>216</v>
      </c>
      <c r="B216" s="461" t="s">
        <v>45</v>
      </c>
      <c r="C216" s="300" t="s">
        <v>103</v>
      </c>
      <c r="D216" s="329" t="s">
        <v>324</v>
      </c>
      <c r="E216" s="330" t="s">
        <v>393</v>
      </c>
      <c r="F216" s="72" t="s">
        <v>394</v>
      </c>
      <c r="G216" s="72" t="s">
        <v>59</v>
      </c>
      <c r="H216" s="72" t="s">
        <v>134</v>
      </c>
      <c r="I216" s="468">
        <v>26.2</v>
      </c>
      <c r="J216" s="331">
        <f t="shared" si="9"/>
        <v>255</v>
      </c>
      <c r="K216" s="253">
        <v>255</v>
      </c>
      <c r="L216" s="253"/>
      <c r="M216" s="252" t="e">
        <f>IF(K216="nio",0,IF(K216&gt;0,K216*I216/O216,0))*VLOOKUP(B216,'2-Kosten per locatie'!$A$14:$C$19,3,FALSE)</f>
        <v>#DIV/0!</v>
      </c>
      <c r="N216" s="252">
        <f>IF(L216&gt;0,L216*I216/P216,0)*VLOOKUP(B216,'2-Kosten per locatie'!$A$14:$C$19,3,FALSE)</f>
        <v>0</v>
      </c>
      <c r="O216" s="332">
        <f>IF(K216="nio",0,IF(K216&gt;0,VLOOKUP(G216,'3-Productie normen'!A:M,VLOOKUP(K216,'3-Productie normen'!$B$37:$C$44,2,FALSE),FALSE)))</f>
        <v>0</v>
      </c>
      <c r="P216" s="332">
        <f t="shared" si="10"/>
        <v>0</v>
      </c>
      <c r="Q216" s="333" t="str">
        <f>VLOOKUP(G216,'3-Productie normen'!A:K,11,FALSE)</f>
        <v>B</v>
      </c>
      <c r="R216" s="333"/>
      <c r="T216" s="334">
        <f t="shared" si="11"/>
        <v>6681</v>
      </c>
    </row>
    <row r="217" spans="1:20" ht="14.1" customHeight="1">
      <c r="A217" s="76">
        <v>217</v>
      </c>
      <c r="B217" s="461" t="s">
        <v>45</v>
      </c>
      <c r="C217" s="300" t="s">
        <v>103</v>
      </c>
      <c r="D217" s="329" t="s">
        <v>324</v>
      </c>
      <c r="E217" s="330" t="s">
        <v>395</v>
      </c>
      <c r="F217" s="72" t="s">
        <v>394</v>
      </c>
      <c r="G217" s="72" t="s">
        <v>59</v>
      </c>
      <c r="H217" s="72" t="s">
        <v>134</v>
      </c>
      <c r="I217" s="468">
        <v>25.45</v>
      </c>
      <c r="J217" s="331">
        <f t="shared" si="9"/>
        <v>255</v>
      </c>
      <c r="K217" s="253">
        <v>255</v>
      </c>
      <c r="L217" s="253"/>
      <c r="M217" s="252" t="e">
        <f>IF(K217="nio",0,IF(K217&gt;0,K217*I217/O217,0))*VLOOKUP(B217,'2-Kosten per locatie'!$A$14:$C$19,3,FALSE)</f>
        <v>#DIV/0!</v>
      </c>
      <c r="N217" s="252">
        <f>IF(L217&gt;0,L217*I217/P217,0)*VLOOKUP(B217,'2-Kosten per locatie'!$A$14:$C$19,3,FALSE)</f>
        <v>0</v>
      </c>
      <c r="O217" s="332">
        <f>IF(K217="nio",0,IF(K217&gt;0,VLOOKUP(G217,'3-Productie normen'!A:M,VLOOKUP(K217,'3-Productie normen'!$B$37:$C$44,2,FALSE),FALSE)))</f>
        <v>0</v>
      </c>
      <c r="P217" s="332">
        <f t="shared" si="10"/>
        <v>0</v>
      </c>
      <c r="Q217" s="333" t="str">
        <f>VLOOKUP(G217,'3-Productie normen'!A:K,11,FALSE)</f>
        <v>B</v>
      </c>
      <c r="R217" s="333"/>
      <c r="T217" s="334">
        <f t="shared" si="11"/>
        <v>6489.75</v>
      </c>
    </row>
    <row r="218" spans="1:20" ht="14.1" customHeight="1">
      <c r="A218" s="76">
        <v>218</v>
      </c>
      <c r="B218" s="461" t="s">
        <v>45</v>
      </c>
      <c r="C218" s="300" t="s">
        <v>103</v>
      </c>
      <c r="D218" s="329" t="s">
        <v>324</v>
      </c>
      <c r="E218" s="330" t="s">
        <v>396</v>
      </c>
      <c r="F218" s="72" t="s">
        <v>394</v>
      </c>
      <c r="G218" s="72" t="s">
        <v>59</v>
      </c>
      <c r="H218" s="72" t="s">
        <v>134</v>
      </c>
      <c r="I218" s="468">
        <v>28.21</v>
      </c>
      <c r="J218" s="331">
        <f t="shared" si="9"/>
        <v>255</v>
      </c>
      <c r="K218" s="253">
        <v>255</v>
      </c>
      <c r="L218" s="253"/>
      <c r="M218" s="252" t="e">
        <f>IF(K218="nio",0,IF(K218&gt;0,K218*I218/O218,0))*VLOOKUP(B218,'2-Kosten per locatie'!$A$14:$C$19,3,FALSE)</f>
        <v>#DIV/0!</v>
      </c>
      <c r="N218" s="252">
        <f>IF(L218&gt;0,L218*I218/P218,0)*VLOOKUP(B218,'2-Kosten per locatie'!$A$14:$C$19,3,FALSE)</f>
        <v>0</v>
      </c>
      <c r="O218" s="332">
        <f>IF(K218="nio",0,IF(K218&gt;0,VLOOKUP(G218,'3-Productie normen'!A:M,VLOOKUP(K218,'3-Productie normen'!$B$37:$C$44,2,FALSE),FALSE)))</f>
        <v>0</v>
      </c>
      <c r="P218" s="332">
        <f t="shared" si="10"/>
        <v>0</v>
      </c>
      <c r="Q218" s="333" t="str">
        <f>VLOOKUP(G218,'3-Productie normen'!A:K,11,FALSE)</f>
        <v>B</v>
      </c>
      <c r="R218" s="333"/>
      <c r="T218" s="334">
        <f t="shared" si="11"/>
        <v>7193.55</v>
      </c>
    </row>
    <row r="219" spans="1:20" ht="14.1" customHeight="1">
      <c r="A219" s="76">
        <v>219</v>
      </c>
      <c r="B219" s="461" t="s">
        <v>45</v>
      </c>
      <c r="C219" s="300" t="s">
        <v>103</v>
      </c>
      <c r="D219" s="329" t="s">
        <v>324</v>
      </c>
      <c r="E219" s="330" t="s">
        <v>397</v>
      </c>
      <c r="F219" s="72" t="s">
        <v>394</v>
      </c>
      <c r="G219" s="72" t="s">
        <v>59</v>
      </c>
      <c r="H219" s="335" t="s">
        <v>134</v>
      </c>
      <c r="I219" s="468">
        <v>25.83</v>
      </c>
      <c r="J219" s="331">
        <f t="shared" si="9"/>
        <v>255</v>
      </c>
      <c r="K219" s="253">
        <v>255</v>
      </c>
      <c r="L219" s="253"/>
      <c r="M219" s="252" t="e">
        <f>IF(K219="nio",0,IF(K219&gt;0,K219*I219/O219,0))*VLOOKUP(B219,'2-Kosten per locatie'!$A$14:$C$19,3,FALSE)</f>
        <v>#DIV/0!</v>
      </c>
      <c r="N219" s="252">
        <f>IF(L219&gt;0,L219*I219/P219,0)*VLOOKUP(B219,'2-Kosten per locatie'!$A$14:$C$19,3,FALSE)</f>
        <v>0</v>
      </c>
      <c r="O219" s="332">
        <f>IF(K219="nio",0,IF(K219&gt;0,VLOOKUP(G219,'3-Productie normen'!A:M,VLOOKUP(K219,'3-Productie normen'!$B$37:$C$44,2,FALSE),FALSE)))</f>
        <v>0</v>
      </c>
      <c r="P219" s="332">
        <f t="shared" si="10"/>
        <v>0</v>
      </c>
      <c r="Q219" s="333" t="str">
        <f>VLOOKUP(G219,'3-Productie normen'!A:K,11,FALSE)</f>
        <v>B</v>
      </c>
      <c r="R219" s="333"/>
      <c r="T219" s="334">
        <f t="shared" si="11"/>
        <v>6586.65</v>
      </c>
    </row>
    <row r="220" spans="1:20" ht="14.1" customHeight="1">
      <c r="A220" s="76">
        <v>220</v>
      </c>
      <c r="B220" s="461" t="s">
        <v>45</v>
      </c>
      <c r="C220" s="300" t="s">
        <v>103</v>
      </c>
      <c r="D220" s="329" t="s">
        <v>324</v>
      </c>
      <c r="E220" s="247" t="s">
        <v>398</v>
      </c>
      <c r="F220" s="86" t="s">
        <v>399</v>
      </c>
      <c r="G220" s="86" t="s">
        <v>59</v>
      </c>
      <c r="H220" s="72" t="s">
        <v>134</v>
      </c>
      <c r="I220" s="468">
        <v>25.83</v>
      </c>
      <c r="J220" s="331">
        <f t="shared" si="9"/>
        <v>255</v>
      </c>
      <c r="K220" s="253">
        <v>255</v>
      </c>
      <c r="L220" s="253"/>
      <c r="M220" s="252" t="e">
        <f>IF(K220="nio",0,IF(K220&gt;0,K220*I220/O220,0))*VLOOKUP(B220,'2-Kosten per locatie'!$A$14:$C$19,3,FALSE)</f>
        <v>#DIV/0!</v>
      </c>
      <c r="N220" s="252">
        <f>IF(L220&gt;0,L220*I220/P220,0)*VLOOKUP(B220,'2-Kosten per locatie'!$A$14:$C$19,3,FALSE)</f>
        <v>0</v>
      </c>
      <c r="O220" s="332">
        <f>IF(K220="nio",0,IF(K220&gt;0,VLOOKUP(G220,'3-Productie normen'!A:M,VLOOKUP(K220,'3-Productie normen'!$B$37:$C$44,2,FALSE),FALSE)))</f>
        <v>0</v>
      </c>
      <c r="P220" s="332">
        <f t="shared" si="10"/>
        <v>0</v>
      </c>
      <c r="Q220" s="333" t="str">
        <f>VLOOKUP(G220,'3-Productie normen'!A:K,11,FALSE)</f>
        <v>B</v>
      </c>
      <c r="R220" s="333"/>
      <c r="T220" s="334">
        <f t="shared" si="11"/>
        <v>6586.65</v>
      </c>
    </row>
    <row r="221" spans="1:20" ht="14.1" customHeight="1">
      <c r="A221" s="76">
        <v>221</v>
      </c>
      <c r="B221" s="461" t="s">
        <v>45</v>
      </c>
      <c r="C221" s="300" t="s">
        <v>103</v>
      </c>
      <c r="D221" s="329" t="s">
        <v>324</v>
      </c>
      <c r="E221" s="330" t="s">
        <v>400</v>
      </c>
      <c r="F221" s="72" t="s">
        <v>401</v>
      </c>
      <c r="G221" s="72" t="s">
        <v>59</v>
      </c>
      <c r="H221" s="72" t="s">
        <v>134</v>
      </c>
      <c r="I221" s="468">
        <v>29.98</v>
      </c>
      <c r="J221" s="331">
        <f t="shared" si="9"/>
        <v>255</v>
      </c>
      <c r="K221" s="253">
        <v>255</v>
      </c>
      <c r="L221" s="253"/>
      <c r="M221" s="252" t="e">
        <f>IF(K221="nio",0,IF(K221&gt;0,K221*I221/O221,0))*VLOOKUP(B221,'2-Kosten per locatie'!$A$14:$C$19,3,FALSE)</f>
        <v>#DIV/0!</v>
      </c>
      <c r="N221" s="252">
        <f>IF(L221&gt;0,L221*I221/P221,0)*VLOOKUP(B221,'2-Kosten per locatie'!$A$14:$C$19,3,FALSE)</f>
        <v>0</v>
      </c>
      <c r="O221" s="332">
        <f>IF(K221="nio",0,IF(K221&gt;0,VLOOKUP(G221,'3-Productie normen'!A:M,VLOOKUP(K221,'3-Productie normen'!$B$37:$C$44,2,FALSE),FALSE)))</f>
        <v>0</v>
      </c>
      <c r="P221" s="332">
        <f t="shared" si="10"/>
        <v>0</v>
      </c>
      <c r="Q221" s="333" t="str">
        <f>VLOOKUP(G221,'3-Productie normen'!A:K,11,FALSE)</f>
        <v>B</v>
      </c>
      <c r="R221" s="333"/>
      <c r="T221" s="334">
        <f t="shared" si="11"/>
        <v>7644.9000000000005</v>
      </c>
    </row>
    <row r="222" spans="1:20" ht="14.1" customHeight="1">
      <c r="A222" s="76">
        <v>222</v>
      </c>
      <c r="B222" s="461" t="s">
        <v>45</v>
      </c>
      <c r="C222" s="300" t="s">
        <v>103</v>
      </c>
      <c r="D222" s="329" t="s">
        <v>324</v>
      </c>
      <c r="E222" s="330" t="s">
        <v>402</v>
      </c>
      <c r="F222" s="72" t="s">
        <v>401</v>
      </c>
      <c r="G222" s="72" t="s">
        <v>59</v>
      </c>
      <c r="H222" s="72" t="s">
        <v>134</v>
      </c>
      <c r="I222" s="468">
        <v>26.3</v>
      </c>
      <c r="J222" s="331">
        <f t="shared" si="9"/>
        <v>255</v>
      </c>
      <c r="K222" s="253">
        <v>255</v>
      </c>
      <c r="L222" s="253"/>
      <c r="M222" s="252" t="e">
        <f>IF(K222="nio",0,IF(K222&gt;0,K222*I222/O222,0))*VLOOKUP(B222,'2-Kosten per locatie'!$A$14:$C$19,3,FALSE)</f>
        <v>#DIV/0!</v>
      </c>
      <c r="N222" s="252">
        <f>IF(L222&gt;0,L222*I222/P222,0)*VLOOKUP(B222,'2-Kosten per locatie'!$A$14:$C$19,3,FALSE)</f>
        <v>0</v>
      </c>
      <c r="O222" s="332">
        <f>IF(K222="nio",0,IF(K222&gt;0,VLOOKUP(G222,'3-Productie normen'!A:M,VLOOKUP(K222,'3-Productie normen'!$B$37:$C$44,2,FALSE),FALSE)))</f>
        <v>0</v>
      </c>
      <c r="P222" s="332">
        <f t="shared" si="10"/>
        <v>0</v>
      </c>
      <c r="Q222" s="333" t="str">
        <f>VLOOKUP(G222,'3-Productie normen'!A:K,11,FALSE)</f>
        <v>B</v>
      </c>
      <c r="R222" s="333"/>
      <c r="T222" s="334">
        <f t="shared" si="11"/>
        <v>6706.5</v>
      </c>
    </row>
    <row r="223" spans="1:20" ht="14.1" customHeight="1">
      <c r="A223" s="76">
        <v>223</v>
      </c>
      <c r="B223" s="461" t="s">
        <v>45</v>
      </c>
      <c r="C223" s="300" t="s">
        <v>103</v>
      </c>
      <c r="D223" s="329" t="s">
        <v>324</v>
      </c>
      <c r="E223" s="330" t="s">
        <v>403</v>
      </c>
      <c r="F223" s="72" t="s">
        <v>110</v>
      </c>
      <c r="G223" s="72" t="s">
        <v>71</v>
      </c>
      <c r="H223" s="72" t="s">
        <v>111</v>
      </c>
      <c r="I223" s="468">
        <v>9.1</v>
      </c>
      <c r="J223" s="331">
        <f t="shared" si="9"/>
        <v>510</v>
      </c>
      <c r="K223" s="253">
        <v>255</v>
      </c>
      <c r="L223" s="253">
        <v>255</v>
      </c>
      <c r="M223" s="252" t="e">
        <f>IF(K223="nio",0,IF(K223&gt;0,K223*I223/O223,0))*VLOOKUP(B223,'2-Kosten per locatie'!$A$14:$C$19,3,FALSE)</f>
        <v>#DIV/0!</v>
      </c>
      <c r="N223" s="252" t="e">
        <f>IF(L223&gt;0,L223*I223/P223,0)*VLOOKUP(B223,'2-Kosten per locatie'!$A$14:$C$19,3,FALSE)</f>
        <v>#DIV/0!</v>
      </c>
      <c r="O223" s="332">
        <f>IF(K223="nio",0,IF(K223&gt;0,VLOOKUP(G223,'3-Productie normen'!A:M,VLOOKUP(K223,'3-Productie normen'!$B$37:$C$44,2,FALSE),FALSE)))</f>
        <v>0</v>
      </c>
      <c r="P223" s="332">
        <f t="shared" si="10"/>
        <v>0</v>
      </c>
      <c r="Q223" s="333" t="str">
        <f>VLOOKUP(G223,'3-Productie normen'!A:K,11,FALSE)</f>
        <v>S</v>
      </c>
      <c r="R223" s="333"/>
      <c r="T223" s="334">
        <f t="shared" si="11"/>
        <v>4641</v>
      </c>
    </row>
    <row r="224" spans="1:20" ht="14.1" customHeight="1">
      <c r="A224" s="76">
        <v>224</v>
      </c>
      <c r="B224" s="461" t="s">
        <v>45</v>
      </c>
      <c r="C224" s="300" t="s">
        <v>103</v>
      </c>
      <c r="D224" s="329" t="s">
        <v>324</v>
      </c>
      <c r="E224" s="330" t="s">
        <v>404</v>
      </c>
      <c r="F224" s="72" t="s">
        <v>110</v>
      </c>
      <c r="G224" s="72" t="s">
        <v>71</v>
      </c>
      <c r="H224" s="72" t="s">
        <v>111</v>
      </c>
      <c r="I224" s="468">
        <v>8.6</v>
      </c>
      <c r="J224" s="331">
        <f t="shared" si="9"/>
        <v>510</v>
      </c>
      <c r="K224" s="253">
        <v>255</v>
      </c>
      <c r="L224" s="253">
        <v>255</v>
      </c>
      <c r="M224" s="252" t="e">
        <f>IF(K224="nio",0,IF(K224&gt;0,K224*I224/O224,0))*VLOOKUP(B224,'2-Kosten per locatie'!$A$14:$C$19,3,FALSE)</f>
        <v>#DIV/0!</v>
      </c>
      <c r="N224" s="252" t="e">
        <f>IF(L224&gt;0,L224*I224/P224,0)*VLOOKUP(B224,'2-Kosten per locatie'!$A$14:$C$19,3,FALSE)</f>
        <v>#DIV/0!</v>
      </c>
      <c r="O224" s="332">
        <f>IF(K224="nio",0,IF(K224&gt;0,VLOOKUP(G224,'3-Productie normen'!A:M,VLOOKUP(K224,'3-Productie normen'!$B$37:$C$44,2,FALSE),FALSE)))</f>
        <v>0</v>
      </c>
      <c r="P224" s="332">
        <f t="shared" si="10"/>
        <v>0</v>
      </c>
      <c r="Q224" s="333" t="str">
        <f>VLOOKUP(G224,'3-Productie normen'!A:K,11,FALSE)</f>
        <v>S</v>
      </c>
      <c r="R224" s="333"/>
      <c r="T224" s="334">
        <f t="shared" si="11"/>
        <v>4386</v>
      </c>
    </row>
    <row r="225" spans="1:20" ht="14.1" customHeight="1">
      <c r="A225" s="76">
        <v>225</v>
      </c>
      <c r="B225" s="461" t="s">
        <v>45</v>
      </c>
      <c r="C225" s="300" t="s">
        <v>103</v>
      </c>
      <c r="D225" s="329" t="s">
        <v>324</v>
      </c>
      <c r="E225" s="330" t="s">
        <v>405</v>
      </c>
      <c r="F225" s="72" t="s">
        <v>406</v>
      </c>
      <c r="G225" s="72" t="s">
        <v>59</v>
      </c>
      <c r="H225" s="72" t="s">
        <v>134</v>
      </c>
      <c r="I225" s="468">
        <v>18.18</v>
      </c>
      <c r="J225" s="331">
        <f t="shared" si="9"/>
        <v>255</v>
      </c>
      <c r="K225" s="253">
        <v>255</v>
      </c>
      <c r="L225" s="253"/>
      <c r="M225" s="252" t="e">
        <f>IF(K225="nio",0,IF(K225&gt;0,K225*I225/O225,0))*VLOOKUP(B225,'2-Kosten per locatie'!$A$14:$C$19,3,FALSE)</f>
        <v>#DIV/0!</v>
      </c>
      <c r="N225" s="252">
        <f>IF(L225&gt;0,L225*I225/P225,0)*VLOOKUP(B225,'2-Kosten per locatie'!$A$14:$C$19,3,FALSE)</f>
        <v>0</v>
      </c>
      <c r="O225" s="332">
        <f>IF(K225="nio",0,IF(K225&gt;0,VLOOKUP(G225,'3-Productie normen'!A:M,VLOOKUP(K225,'3-Productie normen'!$B$37:$C$44,2,FALSE),FALSE)))</f>
        <v>0</v>
      </c>
      <c r="P225" s="332">
        <f t="shared" si="10"/>
        <v>0</v>
      </c>
      <c r="Q225" s="333" t="str">
        <f>VLOOKUP(G225,'3-Productie normen'!A:K,11,FALSE)</f>
        <v>B</v>
      </c>
      <c r="R225" s="333"/>
      <c r="T225" s="334">
        <f t="shared" si="11"/>
        <v>4635.8999999999996</v>
      </c>
    </row>
    <row r="226" spans="1:20" ht="14.1" customHeight="1">
      <c r="A226" s="76">
        <v>226</v>
      </c>
      <c r="B226" s="461" t="s">
        <v>45</v>
      </c>
      <c r="C226" s="300" t="s">
        <v>103</v>
      </c>
      <c r="D226" s="329" t="s">
        <v>324</v>
      </c>
      <c r="E226" s="330" t="s">
        <v>407</v>
      </c>
      <c r="F226" s="72" t="s">
        <v>406</v>
      </c>
      <c r="G226" s="72" t="s">
        <v>59</v>
      </c>
      <c r="H226" s="72" t="s">
        <v>134</v>
      </c>
      <c r="I226" s="468">
        <v>23.1</v>
      </c>
      <c r="J226" s="331">
        <f t="shared" si="9"/>
        <v>255</v>
      </c>
      <c r="K226" s="253">
        <v>255</v>
      </c>
      <c r="L226" s="253"/>
      <c r="M226" s="252" t="e">
        <f>IF(K226="nio",0,IF(K226&gt;0,K226*I226/O226,0))*VLOOKUP(B226,'2-Kosten per locatie'!$A$14:$C$19,3,FALSE)</f>
        <v>#DIV/0!</v>
      </c>
      <c r="N226" s="252">
        <f>IF(L226&gt;0,L226*I226/P226,0)*VLOOKUP(B226,'2-Kosten per locatie'!$A$14:$C$19,3,FALSE)</f>
        <v>0</v>
      </c>
      <c r="O226" s="332">
        <f>IF(K226="nio",0,IF(K226&gt;0,VLOOKUP(G226,'3-Productie normen'!A:M,VLOOKUP(K226,'3-Productie normen'!$B$37:$C$44,2,FALSE),FALSE)))</f>
        <v>0</v>
      </c>
      <c r="P226" s="332">
        <f t="shared" si="10"/>
        <v>0</v>
      </c>
      <c r="Q226" s="333" t="str">
        <f>VLOOKUP(G226,'3-Productie normen'!A:K,11,FALSE)</f>
        <v>B</v>
      </c>
      <c r="R226" s="333"/>
      <c r="T226" s="334">
        <f t="shared" si="11"/>
        <v>5890.5</v>
      </c>
    </row>
    <row r="227" spans="1:20" ht="14.1" customHeight="1">
      <c r="A227" s="76">
        <v>227</v>
      </c>
      <c r="B227" s="461" t="s">
        <v>45</v>
      </c>
      <c r="C227" s="300" t="s">
        <v>103</v>
      </c>
      <c r="D227" s="329" t="s">
        <v>324</v>
      </c>
      <c r="E227" s="330" t="s">
        <v>408</v>
      </c>
      <c r="F227" s="72" t="s">
        <v>409</v>
      </c>
      <c r="G227" s="72" t="s">
        <v>59</v>
      </c>
      <c r="H227" s="72" t="s">
        <v>134</v>
      </c>
      <c r="I227" s="468">
        <v>23.1</v>
      </c>
      <c r="J227" s="331">
        <f t="shared" si="9"/>
        <v>255</v>
      </c>
      <c r="K227" s="253">
        <v>255</v>
      </c>
      <c r="L227" s="253"/>
      <c r="M227" s="252" t="e">
        <f>IF(K227="nio",0,IF(K227&gt;0,K227*I227/O227,0))*VLOOKUP(B227,'2-Kosten per locatie'!$A$14:$C$19,3,FALSE)</f>
        <v>#DIV/0!</v>
      </c>
      <c r="N227" s="252">
        <f>IF(L227&gt;0,L227*I227/P227,0)*VLOOKUP(B227,'2-Kosten per locatie'!$A$14:$C$19,3,FALSE)</f>
        <v>0</v>
      </c>
      <c r="O227" s="332">
        <f>IF(K227="nio",0,IF(K227&gt;0,VLOOKUP(G227,'3-Productie normen'!A:M,VLOOKUP(K227,'3-Productie normen'!$B$37:$C$44,2,FALSE),FALSE)))</f>
        <v>0</v>
      </c>
      <c r="P227" s="332">
        <f t="shared" si="10"/>
        <v>0</v>
      </c>
      <c r="Q227" s="333" t="str">
        <f>VLOOKUP(G227,'3-Productie normen'!A:K,11,FALSE)</f>
        <v>B</v>
      </c>
      <c r="R227" s="333"/>
      <c r="T227" s="334">
        <f t="shared" si="11"/>
        <v>5890.5</v>
      </c>
    </row>
    <row r="228" spans="1:20" ht="14.1" customHeight="1">
      <c r="A228" s="76">
        <v>228</v>
      </c>
      <c r="B228" s="461" t="s">
        <v>45</v>
      </c>
      <c r="C228" s="300" t="s">
        <v>103</v>
      </c>
      <c r="D228" s="329" t="s">
        <v>324</v>
      </c>
      <c r="E228" s="330" t="s">
        <v>410</v>
      </c>
      <c r="F228" s="72" t="s">
        <v>409</v>
      </c>
      <c r="G228" s="72" t="s">
        <v>59</v>
      </c>
      <c r="H228" s="72" t="s">
        <v>134</v>
      </c>
      <c r="I228" s="468">
        <v>19.18</v>
      </c>
      <c r="J228" s="331">
        <f t="shared" si="9"/>
        <v>255</v>
      </c>
      <c r="K228" s="253">
        <v>255</v>
      </c>
      <c r="L228" s="253"/>
      <c r="M228" s="252" t="e">
        <f>IF(K228="nio",0,IF(K228&gt;0,K228*I228/O228,0))*VLOOKUP(B228,'2-Kosten per locatie'!$A$14:$C$19,3,FALSE)</f>
        <v>#DIV/0!</v>
      </c>
      <c r="N228" s="252">
        <f>IF(L228&gt;0,L228*I228/P228,0)*VLOOKUP(B228,'2-Kosten per locatie'!$A$14:$C$19,3,FALSE)</f>
        <v>0</v>
      </c>
      <c r="O228" s="332">
        <f>IF(K228="nio",0,IF(K228&gt;0,VLOOKUP(G228,'3-Productie normen'!A:M,VLOOKUP(K228,'3-Productie normen'!$B$37:$C$44,2,FALSE),FALSE)))</f>
        <v>0</v>
      </c>
      <c r="P228" s="332">
        <f t="shared" si="10"/>
        <v>0</v>
      </c>
      <c r="Q228" s="333" t="str">
        <f>VLOOKUP(G228,'3-Productie normen'!A:K,11,FALSE)</f>
        <v>B</v>
      </c>
      <c r="R228" s="333"/>
      <c r="T228" s="334">
        <f t="shared" si="11"/>
        <v>4890.8999999999996</v>
      </c>
    </row>
    <row r="229" spans="1:20" ht="14.1" customHeight="1">
      <c r="A229" s="76">
        <v>229</v>
      </c>
      <c r="B229" s="461" t="s">
        <v>45</v>
      </c>
      <c r="C229" s="300" t="s">
        <v>103</v>
      </c>
      <c r="D229" s="329" t="s">
        <v>324</v>
      </c>
      <c r="E229" s="330" t="s">
        <v>411</v>
      </c>
      <c r="F229" s="72" t="s">
        <v>412</v>
      </c>
      <c r="G229" s="72" t="s">
        <v>59</v>
      </c>
      <c r="H229" s="72" t="s">
        <v>134</v>
      </c>
      <c r="I229" s="468">
        <v>44.18</v>
      </c>
      <c r="J229" s="331">
        <f t="shared" si="9"/>
        <v>255</v>
      </c>
      <c r="K229" s="253">
        <v>255</v>
      </c>
      <c r="L229" s="253"/>
      <c r="M229" s="252" t="e">
        <f>IF(K229="nio",0,IF(K229&gt;0,K229*I229/O229,0))*VLOOKUP(B229,'2-Kosten per locatie'!$A$14:$C$19,3,FALSE)</f>
        <v>#DIV/0!</v>
      </c>
      <c r="N229" s="252">
        <f>IF(L229&gt;0,L229*I229/P229,0)*VLOOKUP(B229,'2-Kosten per locatie'!$A$14:$C$19,3,FALSE)</f>
        <v>0</v>
      </c>
      <c r="O229" s="332">
        <f>IF(K229="nio",0,IF(K229&gt;0,VLOOKUP(G229,'3-Productie normen'!A:M,VLOOKUP(K229,'3-Productie normen'!$B$37:$C$44,2,FALSE),FALSE)))</f>
        <v>0</v>
      </c>
      <c r="P229" s="332">
        <f t="shared" si="10"/>
        <v>0</v>
      </c>
      <c r="Q229" s="333" t="str">
        <f>VLOOKUP(G229,'3-Productie normen'!A:K,11,FALSE)</f>
        <v>B</v>
      </c>
      <c r="R229" s="333"/>
      <c r="T229" s="334">
        <f t="shared" si="11"/>
        <v>11265.9</v>
      </c>
    </row>
    <row r="230" spans="1:20" ht="14.1" customHeight="1">
      <c r="A230" s="76">
        <v>230</v>
      </c>
      <c r="B230" s="461" t="s">
        <v>45</v>
      </c>
      <c r="C230" s="300" t="s">
        <v>103</v>
      </c>
      <c r="D230" s="329" t="s">
        <v>324</v>
      </c>
      <c r="E230" s="330" t="s">
        <v>413</v>
      </c>
      <c r="F230" s="72" t="s">
        <v>412</v>
      </c>
      <c r="G230" s="72" t="s">
        <v>59</v>
      </c>
      <c r="H230" s="72" t="s">
        <v>134</v>
      </c>
      <c r="I230" s="468">
        <v>21.5</v>
      </c>
      <c r="J230" s="331">
        <f t="shared" si="9"/>
        <v>255</v>
      </c>
      <c r="K230" s="253">
        <v>255</v>
      </c>
      <c r="L230" s="253"/>
      <c r="M230" s="252" t="e">
        <f>IF(K230="nio",0,IF(K230&gt;0,K230*I230/O230,0))*VLOOKUP(B230,'2-Kosten per locatie'!$A$14:$C$19,3,FALSE)</f>
        <v>#DIV/0!</v>
      </c>
      <c r="N230" s="252">
        <f>IF(L230&gt;0,L230*I230/P230,0)*VLOOKUP(B230,'2-Kosten per locatie'!$A$14:$C$19,3,FALSE)</f>
        <v>0</v>
      </c>
      <c r="O230" s="332">
        <f>IF(K230="nio",0,IF(K230&gt;0,VLOOKUP(G230,'3-Productie normen'!A:M,VLOOKUP(K230,'3-Productie normen'!$B$37:$C$44,2,FALSE),FALSE)))</f>
        <v>0</v>
      </c>
      <c r="P230" s="332">
        <f t="shared" si="10"/>
        <v>0</v>
      </c>
      <c r="Q230" s="333" t="str">
        <f>VLOOKUP(G230,'3-Productie normen'!A:K,11,FALSE)</f>
        <v>B</v>
      </c>
      <c r="R230" s="333"/>
      <c r="T230" s="334">
        <f t="shared" si="11"/>
        <v>5482.5</v>
      </c>
    </row>
    <row r="231" spans="1:20" ht="14.1" customHeight="1">
      <c r="A231" s="76">
        <v>231</v>
      </c>
      <c r="B231" s="461" t="s">
        <v>45</v>
      </c>
      <c r="C231" s="300" t="s">
        <v>103</v>
      </c>
      <c r="D231" s="329" t="s">
        <v>324</v>
      </c>
      <c r="E231" s="330" t="s">
        <v>414</v>
      </c>
      <c r="F231" s="72" t="s">
        <v>106</v>
      </c>
      <c r="G231" s="72" t="s">
        <v>65</v>
      </c>
      <c r="H231" s="72" t="s">
        <v>134</v>
      </c>
      <c r="I231" s="468">
        <v>51.29</v>
      </c>
      <c r="J231" s="331">
        <f t="shared" si="9"/>
        <v>255</v>
      </c>
      <c r="K231" s="253">
        <v>255</v>
      </c>
      <c r="L231" s="253"/>
      <c r="M231" s="252" t="e">
        <f>IF(K231="nio",0,IF(K231&gt;0,K231*I231/O231,0))*VLOOKUP(B231,'2-Kosten per locatie'!$A$14:$C$19,3,FALSE)</f>
        <v>#DIV/0!</v>
      </c>
      <c r="N231" s="252">
        <f>IF(L231&gt;0,L231*I231/P231,0)*VLOOKUP(B231,'2-Kosten per locatie'!$A$14:$C$19,3,FALSE)</f>
        <v>0</v>
      </c>
      <c r="O231" s="332">
        <f>IF(K231="nio",0,IF(K231&gt;0,VLOOKUP(G231,'3-Productie normen'!A:M,VLOOKUP(K231,'3-Productie normen'!$B$37:$C$44,2,FALSE),FALSE)))</f>
        <v>0</v>
      </c>
      <c r="P231" s="332">
        <f t="shared" si="10"/>
        <v>0</v>
      </c>
      <c r="Q231" s="333" t="str">
        <f>VLOOKUP(G231,'3-Productie normen'!A:K,11,FALSE)</f>
        <v>V</v>
      </c>
      <c r="R231" s="333"/>
      <c r="T231" s="334">
        <f t="shared" si="11"/>
        <v>13078.949999999999</v>
      </c>
    </row>
    <row r="232" spans="1:20" ht="14.1" customHeight="1">
      <c r="A232" s="76">
        <v>232</v>
      </c>
      <c r="B232" s="461" t="s">
        <v>45</v>
      </c>
      <c r="C232" s="300" t="s">
        <v>103</v>
      </c>
      <c r="D232" s="329" t="s">
        <v>324</v>
      </c>
      <c r="E232" s="330" t="s">
        <v>415</v>
      </c>
      <c r="F232" s="300" t="s">
        <v>416</v>
      </c>
      <c r="G232" s="300" t="s">
        <v>59</v>
      </c>
      <c r="H232" s="72" t="s">
        <v>134</v>
      </c>
      <c r="I232" s="468">
        <v>69.45</v>
      </c>
      <c r="J232" s="331">
        <f t="shared" si="9"/>
        <v>255</v>
      </c>
      <c r="K232" s="253">
        <v>255</v>
      </c>
      <c r="L232" s="253"/>
      <c r="M232" s="252" t="e">
        <f>IF(K232="nio",0,IF(K232&gt;0,K232*I232/O232,0))*VLOOKUP(B232,'2-Kosten per locatie'!$A$14:$C$19,3,FALSE)</f>
        <v>#DIV/0!</v>
      </c>
      <c r="N232" s="252">
        <f>IF(L232&gt;0,L232*I232/P232,0)*VLOOKUP(B232,'2-Kosten per locatie'!$A$14:$C$19,3,FALSE)</f>
        <v>0</v>
      </c>
      <c r="O232" s="332">
        <f>IF(K232="nio",0,IF(K232&gt;0,VLOOKUP(G232,'3-Productie normen'!A:M,VLOOKUP(K232,'3-Productie normen'!$B$37:$C$44,2,FALSE),FALSE)))</f>
        <v>0</v>
      </c>
      <c r="P232" s="332">
        <f t="shared" si="10"/>
        <v>0</v>
      </c>
      <c r="Q232" s="333" t="str">
        <f>VLOOKUP(G232,'3-Productie normen'!A:K,11,FALSE)</f>
        <v>B</v>
      </c>
      <c r="R232" s="333"/>
      <c r="T232" s="334">
        <f t="shared" si="11"/>
        <v>17709.75</v>
      </c>
    </row>
    <row r="233" spans="1:20" ht="14.1" customHeight="1">
      <c r="A233" s="76">
        <v>233</v>
      </c>
      <c r="B233" s="461" t="s">
        <v>45</v>
      </c>
      <c r="C233" s="300" t="s">
        <v>103</v>
      </c>
      <c r="D233" s="329" t="s">
        <v>324</v>
      </c>
      <c r="E233" s="330" t="s">
        <v>417</v>
      </c>
      <c r="F233" s="300" t="s">
        <v>170</v>
      </c>
      <c r="G233" s="300" t="s">
        <v>75</v>
      </c>
      <c r="H233" s="72" t="s">
        <v>134</v>
      </c>
      <c r="I233" s="468">
        <v>24.37</v>
      </c>
      <c r="J233" s="331">
        <f t="shared" si="9"/>
        <v>255</v>
      </c>
      <c r="K233" s="253">
        <v>255</v>
      </c>
      <c r="L233" s="253"/>
      <c r="M233" s="252" t="e">
        <f>IF(K233="nio",0,IF(K233&gt;0,K233*I233/O233,0))*VLOOKUP(B233,'2-Kosten per locatie'!$A$14:$C$19,3,FALSE)</f>
        <v>#DIV/0!</v>
      </c>
      <c r="N233" s="252">
        <f>IF(L233&gt;0,L233*I233/P233,0)*VLOOKUP(B233,'2-Kosten per locatie'!$A$14:$C$19,3,FALSE)</f>
        <v>0</v>
      </c>
      <c r="O233" s="332">
        <f>IF(K233="nio",0,IF(K233&gt;0,VLOOKUP(G233,'3-Productie normen'!A:M,VLOOKUP(K233,'3-Productie normen'!$B$37:$C$44,2,FALSE),FALSE)))</f>
        <v>0</v>
      </c>
      <c r="P233" s="332">
        <f t="shared" si="10"/>
        <v>0</v>
      </c>
      <c r="Q233" s="333" t="str">
        <f>VLOOKUP(G233,'3-Productie normen'!A:K,11,FALSE)</f>
        <v>B</v>
      </c>
      <c r="R233" s="333"/>
      <c r="T233" s="334">
        <f t="shared" si="11"/>
        <v>6214.35</v>
      </c>
    </row>
    <row r="234" spans="1:20" ht="14.1" customHeight="1">
      <c r="A234" s="76">
        <v>234</v>
      </c>
      <c r="B234" s="461" t="s">
        <v>45</v>
      </c>
      <c r="C234" s="300" t="s">
        <v>103</v>
      </c>
      <c r="D234" s="329" t="s">
        <v>324</v>
      </c>
      <c r="E234" s="330" t="s">
        <v>418</v>
      </c>
      <c r="F234" s="300" t="s">
        <v>419</v>
      </c>
      <c r="G234" s="300" t="s">
        <v>69</v>
      </c>
      <c r="H234" s="72" t="s">
        <v>107</v>
      </c>
      <c r="I234" s="468">
        <v>7.28</v>
      </c>
      <c r="J234" s="331">
        <f t="shared" si="9"/>
        <v>12</v>
      </c>
      <c r="K234" s="253">
        <v>12</v>
      </c>
      <c r="L234" s="253"/>
      <c r="M234" s="252" t="e">
        <f>IF(K234="nio",0,IF(K234&gt;0,K234*I234/O234,0))*VLOOKUP(B234,'2-Kosten per locatie'!$A$14:$C$19,3,FALSE)</f>
        <v>#DIV/0!</v>
      </c>
      <c r="N234" s="252">
        <f>IF(L234&gt;0,L234*I234/P234,0)*VLOOKUP(B234,'2-Kosten per locatie'!$A$14:$C$19,3,FALSE)</f>
        <v>0</v>
      </c>
      <c r="O234" s="332">
        <f>IF(K234="nio",0,IF(K234&gt;0,VLOOKUP(G234,'3-Productie normen'!A:M,VLOOKUP(K234,'3-Productie normen'!$B$37:$C$44,2,FALSE),FALSE)))</f>
        <v>0</v>
      </c>
      <c r="P234" s="332">
        <f t="shared" si="10"/>
        <v>0</v>
      </c>
      <c r="Q234" s="333" t="str">
        <f>VLOOKUP(G234,'3-Productie normen'!A:K,11,FALSE)</f>
        <v>V</v>
      </c>
      <c r="R234" s="333"/>
      <c r="T234" s="334">
        <f t="shared" si="11"/>
        <v>87.36</v>
      </c>
    </row>
    <row r="235" spans="1:20" ht="14.1" customHeight="1">
      <c r="A235" s="76">
        <v>235</v>
      </c>
      <c r="B235" s="461" t="s">
        <v>45</v>
      </c>
      <c r="C235" s="300" t="s">
        <v>103</v>
      </c>
      <c r="D235" s="329" t="s">
        <v>324</v>
      </c>
      <c r="E235" s="330" t="s">
        <v>420</v>
      </c>
      <c r="F235" s="72" t="s">
        <v>183</v>
      </c>
      <c r="G235" s="72" t="s">
        <v>65</v>
      </c>
      <c r="H235" s="72" t="s">
        <v>184</v>
      </c>
      <c r="I235" s="468">
        <v>4.2</v>
      </c>
      <c r="J235" s="331">
        <f t="shared" si="9"/>
        <v>255</v>
      </c>
      <c r="K235" s="253">
        <v>255</v>
      </c>
      <c r="L235" s="253"/>
      <c r="M235" s="252" t="e">
        <f>IF(K235="nio",0,IF(K235&gt;0,K235*I235/O235,0))*VLOOKUP(B235,'2-Kosten per locatie'!$A$14:$C$19,3,FALSE)</f>
        <v>#DIV/0!</v>
      </c>
      <c r="N235" s="252">
        <f>IF(L235&gt;0,L235*I235/P235,0)*VLOOKUP(B235,'2-Kosten per locatie'!$A$14:$C$19,3,FALSE)</f>
        <v>0</v>
      </c>
      <c r="O235" s="332">
        <f>IF(K235="nio",0,IF(K235&gt;0,VLOOKUP(G235,'3-Productie normen'!A:M,VLOOKUP(K235,'3-Productie normen'!$B$37:$C$44,2,FALSE),FALSE)))</f>
        <v>0</v>
      </c>
      <c r="P235" s="332">
        <f t="shared" si="10"/>
        <v>0</v>
      </c>
      <c r="Q235" s="333" t="str">
        <f>VLOOKUP(G235,'3-Productie normen'!A:K,11,FALSE)</f>
        <v>V</v>
      </c>
      <c r="R235" s="333"/>
      <c r="T235" s="334">
        <f t="shared" si="11"/>
        <v>1071</v>
      </c>
    </row>
    <row r="236" spans="1:20" ht="14.1" customHeight="1">
      <c r="A236" s="76">
        <v>236</v>
      </c>
      <c r="B236" s="461" t="s">
        <v>45</v>
      </c>
      <c r="C236" s="300" t="s">
        <v>103</v>
      </c>
      <c r="D236" s="329" t="s">
        <v>324</v>
      </c>
      <c r="E236" s="330" t="s">
        <v>421</v>
      </c>
      <c r="F236" s="72" t="s">
        <v>422</v>
      </c>
      <c r="G236" s="72" t="s">
        <v>70</v>
      </c>
      <c r="H236" s="72" t="s">
        <v>423</v>
      </c>
      <c r="I236" s="468">
        <v>163.9</v>
      </c>
      <c r="J236" s="331">
        <f t="shared" si="9"/>
        <v>255</v>
      </c>
      <c r="K236" s="253">
        <v>255</v>
      </c>
      <c r="L236" s="253"/>
      <c r="M236" s="252" t="e">
        <f>IF(K236="nio",0,IF(K236&gt;0,K236*I236/O236,0))*VLOOKUP(B236,'2-Kosten per locatie'!$A$14:$C$19,3,FALSE)</f>
        <v>#DIV/0!</v>
      </c>
      <c r="N236" s="252">
        <f>IF(L236&gt;0,L236*I236/P236,0)*VLOOKUP(B236,'2-Kosten per locatie'!$A$14:$C$19,3,FALSE)</f>
        <v>0</v>
      </c>
      <c r="O236" s="332">
        <f>IF(K236="nio",0,IF(K236&gt;0,VLOOKUP(G236,'3-Productie normen'!A:M,VLOOKUP(K236,'3-Productie normen'!$B$37:$C$44,2,FALSE),FALSE)))</f>
        <v>0</v>
      </c>
      <c r="P236" s="332">
        <f t="shared" si="10"/>
        <v>0</v>
      </c>
      <c r="Q236" s="333" t="str">
        <f>VLOOKUP(G236,'3-Productie normen'!A:K,11,FALSE)</f>
        <v>V</v>
      </c>
      <c r="R236" s="333"/>
      <c r="T236" s="334">
        <f t="shared" si="11"/>
        <v>41794.5</v>
      </c>
    </row>
    <row r="237" spans="1:20" ht="14.1" customHeight="1">
      <c r="A237" s="76">
        <v>237</v>
      </c>
      <c r="B237" s="461" t="s">
        <v>45</v>
      </c>
      <c r="C237" s="300" t="s">
        <v>103</v>
      </c>
      <c r="D237" s="329" t="s">
        <v>324</v>
      </c>
      <c r="E237" s="330" t="s">
        <v>424</v>
      </c>
      <c r="F237" s="72" t="s">
        <v>425</v>
      </c>
      <c r="G237" s="72" t="s">
        <v>61</v>
      </c>
      <c r="H237" s="72" t="s">
        <v>107</v>
      </c>
      <c r="I237" s="468">
        <v>113.28</v>
      </c>
      <c r="J237" s="331">
        <f t="shared" si="9"/>
        <v>255</v>
      </c>
      <c r="K237" s="253">
        <v>255</v>
      </c>
      <c r="L237" s="253"/>
      <c r="M237" s="252" t="e">
        <f>IF(K237="nio",0,IF(K237&gt;0,K237*I237/O237,0))*VLOOKUP(B237,'2-Kosten per locatie'!$A$14:$C$19,3,FALSE)</f>
        <v>#DIV/0!</v>
      </c>
      <c r="N237" s="252">
        <f>IF(L237&gt;0,L237*I237/P237,0)*VLOOKUP(B237,'2-Kosten per locatie'!$A$14:$C$19,3,FALSE)</f>
        <v>0</v>
      </c>
      <c r="O237" s="332">
        <f>IF(K237="nio",0,IF(K237&gt;0,VLOOKUP(G237,'3-Productie normen'!A:M,VLOOKUP(K237,'3-Productie normen'!$B$37:$C$44,2,FALSE),FALSE)))</f>
        <v>0</v>
      </c>
      <c r="P237" s="332">
        <f t="shared" si="10"/>
        <v>0</v>
      </c>
      <c r="Q237" s="333" t="str">
        <f>VLOOKUP(G237,'3-Productie normen'!A:K,11,FALSE)</f>
        <v>V</v>
      </c>
      <c r="R237" s="333"/>
      <c r="T237" s="334">
        <f t="shared" si="11"/>
        <v>28886.400000000001</v>
      </c>
    </row>
    <row r="238" spans="1:20" ht="14.1" customHeight="1">
      <c r="A238" s="76">
        <v>238</v>
      </c>
      <c r="B238" s="461" t="s">
        <v>45</v>
      </c>
      <c r="C238" s="300" t="s">
        <v>103</v>
      </c>
      <c r="D238" s="329" t="s">
        <v>426</v>
      </c>
      <c r="E238" s="330" t="s">
        <v>427</v>
      </c>
      <c r="F238" s="72" t="s">
        <v>106</v>
      </c>
      <c r="G238" s="72" t="s">
        <v>65</v>
      </c>
      <c r="H238" s="72" t="s">
        <v>134</v>
      </c>
      <c r="I238" s="468">
        <v>24.59</v>
      </c>
      <c r="J238" s="331">
        <f t="shared" si="9"/>
        <v>255</v>
      </c>
      <c r="K238" s="253">
        <v>255</v>
      </c>
      <c r="L238" s="253"/>
      <c r="M238" s="252" t="e">
        <f>IF(K238="nio",0,IF(K238&gt;0,K238*I238/O238,0))*VLOOKUP(B238,'2-Kosten per locatie'!$A$14:$C$19,3,FALSE)</f>
        <v>#DIV/0!</v>
      </c>
      <c r="N238" s="252">
        <f>IF(L238&gt;0,L238*I238/P238,0)*VLOOKUP(B238,'2-Kosten per locatie'!$A$14:$C$19,3,FALSE)</f>
        <v>0</v>
      </c>
      <c r="O238" s="332">
        <f>IF(K238="nio",0,IF(K238&gt;0,VLOOKUP(G238,'3-Productie normen'!A:M,VLOOKUP(K238,'3-Productie normen'!$B$37:$C$44,2,FALSE),FALSE)))</f>
        <v>0</v>
      </c>
      <c r="P238" s="332">
        <f t="shared" si="10"/>
        <v>0</v>
      </c>
      <c r="Q238" s="333" t="str">
        <f>VLOOKUP(G238,'3-Productie normen'!A:K,11,FALSE)</f>
        <v>V</v>
      </c>
      <c r="R238" s="333"/>
      <c r="T238" s="334">
        <f t="shared" si="11"/>
        <v>6270.45</v>
      </c>
    </row>
    <row r="239" spans="1:20" ht="14.1" customHeight="1">
      <c r="A239" s="76">
        <v>239</v>
      </c>
      <c r="B239" s="461" t="s">
        <v>45</v>
      </c>
      <c r="C239" s="300" t="s">
        <v>103</v>
      </c>
      <c r="D239" s="329" t="s">
        <v>426</v>
      </c>
      <c r="E239" s="248" t="s">
        <v>428</v>
      </c>
      <c r="F239" s="87" t="s">
        <v>136</v>
      </c>
      <c r="G239" s="87" t="s">
        <v>74</v>
      </c>
      <c r="H239" s="88" t="s">
        <v>107</v>
      </c>
      <c r="I239" s="470">
        <v>6.93</v>
      </c>
      <c r="J239" s="331">
        <f t="shared" si="9"/>
        <v>255</v>
      </c>
      <c r="K239" s="253">
        <v>255</v>
      </c>
      <c r="L239" s="253"/>
      <c r="M239" s="252" t="e">
        <f>IF(K239="nio",0,IF(K239&gt;0,K239*I239/O239,0))*VLOOKUP(B239,'2-Kosten per locatie'!$A$14:$C$19,3,FALSE)</f>
        <v>#DIV/0!</v>
      </c>
      <c r="N239" s="252">
        <f>IF(L239&gt;0,L239*I239/P239,0)*VLOOKUP(B239,'2-Kosten per locatie'!$A$14:$C$19,3,FALSE)</f>
        <v>0</v>
      </c>
      <c r="O239" s="332">
        <f>IF(K239="nio",0,IF(K239&gt;0,VLOOKUP(G239,'3-Productie normen'!A:M,VLOOKUP(K239,'3-Productie normen'!$B$37:$C$44,2,FALSE),FALSE)))</f>
        <v>0</v>
      </c>
      <c r="P239" s="332">
        <f t="shared" si="10"/>
        <v>0</v>
      </c>
      <c r="Q239" s="333" t="str">
        <f>VLOOKUP(G239,'3-Productie normen'!A:K,11,FALSE)</f>
        <v>V</v>
      </c>
      <c r="R239" s="333"/>
      <c r="T239" s="334">
        <f t="shared" si="11"/>
        <v>1767.1499999999999</v>
      </c>
    </row>
    <row r="240" spans="1:20" ht="14.1" customHeight="1">
      <c r="A240" s="76">
        <v>240</v>
      </c>
      <c r="B240" s="461" t="s">
        <v>45</v>
      </c>
      <c r="C240" s="300" t="s">
        <v>103</v>
      </c>
      <c r="D240" s="329" t="s">
        <v>426</v>
      </c>
      <c r="E240" s="248" t="s">
        <v>429</v>
      </c>
      <c r="F240" s="87" t="s">
        <v>138</v>
      </c>
      <c r="G240" s="87" t="s">
        <v>74</v>
      </c>
      <c r="H240" s="88" t="s">
        <v>107</v>
      </c>
      <c r="I240" s="470">
        <v>6.93</v>
      </c>
      <c r="J240" s="331">
        <f t="shared" si="9"/>
        <v>255</v>
      </c>
      <c r="K240" s="253">
        <v>255</v>
      </c>
      <c r="L240" s="253"/>
      <c r="M240" s="252" t="e">
        <f>IF(K240="nio",0,IF(K240&gt;0,K240*I240/O240,0))*VLOOKUP(B240,'2-Kosten per locatie'!$A$14:$C$19,3,FALSE)</f>
        <v>#DIV/0!</v>
      </c>
      <c r="N240" s="252">
        <f>IF(L240&gt;0,L240*I240/P240,0)*VLOOKUP(B240,'2-Kosten per locatie'!$A$14:$C$19,3,FALSE)</f>
        <v>0</v>
      </c>
      <c r="O240" s="332">
        <f>IF(K240="nio",0,IF(K240&gt;0,VLOOKUP(G240,'3-Productie normen'!A:M,VLOOKUP(K240,'3-Productie normen'!$B$37:$C$44,2,FALSE),FALSE)))</f>
        <v>0</v>
      </c>
      <c r="P240" s="332">
        <f t="shared" si="10"/>
        <v>0</v>
      </c>
      <c r="Q240" s="333" t="str">
        <f>VLOOKUP(G240,'3-Productie normen'!A:K,11,FALSE)</f>
        <v>V</v>
      </c>
      <c r="R240" s="333"/>
      <c r="T240" s="334">
        <f t="shared" si="11"/>
        <v>1767.1499999999999</v>
      </c>
    </row>
    <row r="241" spans="1:20" ht="14.1" customHeight="1">
      <c r="A241" s="76">
        <v>241</v>
      </c>
      <c r="B241" s="461" t="s">
        <v>45</v>
      </c>
      <c r="C241" s="300" t="s">
        <v>103</v>
      </c>
      <c r="D241" s="329" t="s">
        <v>426</v>
      </c>
      <c r="E241" s="248" t="s">
        <v>430</v>
      </c>
      <c r="F241" s="87" t="s">
        <v>113</v>
      </c>
      <c r="G241" s="87" t="s">
        <v>68</v>
      </c>
      <c r="H241" s="72" t="s">
        <v>107</v>
      </c>
      <c r="I241" s="470"/>
      <c r="J241" s="331">
        <f t="shared" si="9"/>
        <v>0</v>
      </c>
      <c r="K241" s="253" t="s">
        <v>129</v>
      </c>
      <c r="L241" s="253"/>
      <c r="M241" s="252">
        <f>IF(K241="nio",0,IF(K241&gt;0,K241*I241/O241,0))*VLOOKUP(B241,'2-Kosten per locatie'!$A$14:$C$19,3,FALSE)</f>
        <v>0</v>
      </c>
      <c r="N241" s="252">
        <f>IF(L241&gt;0,L241*I241/P241,0)*VLOOKUP(B241,'2-Kosten per locatie'!$A$14:$C$19,3,FALSE)</f>
        <v>0</v>
      </c>
      <c r="O241" s="332">
        <f>IF(K241="nio",0,IF(K241&gt;0,VLOOKUP(G241,'3-Productie normen'!A:M,VLOOKUP(K241,'3-Productie normen'!$B$37:$C$44,2,FALSE),FALSE)))</f>
        <v>0</v>
      </c>
      <c r="P241" s="332">
        <f t="shared" si="10"/>
        <v>0</v>
      </c>
      <c r="Q241" s="333" t="str">
        <f>VLOOKUP(G241,'3-Productie normen'!A:K,11,FALSE)</f>
        <v>V</v>
      </c>
      <c r="R241" s="333"/>
      <c r="T241" s="334">
        <f t="shared" si="11"/>
        <v>0</v>
      </c>
    </row>
    <row r="242" spans="1:20" ht="14.1" customHeight="1">
      <c r="A242" s="76">
        <v>242</v>
      </c>
      <c r="B242" s="461" t="s">
        <v>45</v>
      </c>
      <c r="C242" s="300" t="s">
        <v>103</v>
      </c>
      <c r="D242" s="329" t="s">
        <v>426</v>
      </c>
      <c r="E242" s="248" t="s">
        <v>431</v>
      </c>
      <c r="F242" s="87" t="s">
        <v>115</v>
      </c>
      <c r="G242" s="87" t="s">
        <v>68</v>
      </c>
      <c r="H242" s="72" t="s">
        <v>107</v>
      </c>
      <c r="I242" s="470"/>
      <c r="J242" s="331">
        <f t="shared" si="9"/>
        <v>0</v>
      </c>
      <c r="K242" s="253" t="s">
        <v>129</v>
      </c>
      <c r="L242" s="253"/>
      <c r="M242" s="252">
        <f>IF(K242="nio",0,IF(K242&gt;0,K242*I242/O242,0))*VLOOKUP(B242,'2-Kosten per locatie'!$A$14:$C$19,3,FALSE)</f>
        <v>0</v>
      </c>
      <c r="N242" s="252">
        <f>IF(L242&gt;0,L242*I242/P242,0)*VLOOKUP(B242,'2-Kosten per locatie'!$A$14:$C$19,3,FALSE)</f>
        <v>0</v>
      </c>
      <c r="O242" s="332">
        <f>IF(K242="nio",0,IF(K242&gt;0,VLOOKUP(G242,'3-Productie normen'!A:M,VLOOKUP(K242,'3-Productie normen'!$B$37:$C$44,2,FALSE),FALSE)))</f>
        <v>0</v>
      </c>
      <c r="P242" s="332">
        <f t="shared" si="10"/>
        <v>0</v>
      </c>
      <c r="Q242" s="333" t="str">
        <f>VLOOKUP(G242,'3-Productie normen'!A:K,11,FALSE)</f>
        <v>V</v>
      </c>
      <c r="R242" s="333"/>
      <c r="T242" s="334">
        <f t="shared" si="11"/>
        <v>0</v>
      </c>
    </row>
    <row r="243" spans="1:20" ht="14.1" customHeight="1">
      <c r="A243" s="76">
        <v>243</v>
      </c>
      <c r="B243" s="461" t="s">
        <v>45</v>
      </c>
      <c r="C243" s="300" t="s">
        <v>103</v>
      </c>
      <c r="D243" s="329" t="s">
        <v>426</v>
      </c>
      <c r="E243" s="248" t="s">
        <v>432</v>
      </c>
      <c r="F243" s="87" t="s">
        <v>142</v>
      </c>
      <c r="G243" s="87" t="s">
        <v>73</v>
      </c>
      <c r="H243" s="88" t="s">
        <v>107</v>
      </c>
      <c r="I243" s="470">
        <v>12.4</v>
      </c>
      <c r="J243" s="331">
        <f t="shared" si="9"/>
        <v>0</v>
      </c>
      <c r="K243" s="253" t="s">
        <v>129</v>
      </c>
      <c r="L243" s="253"/>
      <c r="M243" s="252">
        <f>IF(K243="nio",0,IF(K243&gt;0,K243*I243/O243,0))*VLOOKUP(B243,'2-Kosten per locatie'!$A$14:$C$19,3,FALSE)</f>
        <v>0</v>
      </c>
      <c r="N243" s="252">
        <f>IF(L243&gt;0,L243*I243/P243,0)*VLOOKUP(B243,'2-Kosten per locatie'!$A$14:$C$19,3,FALSE)</f>
        <v>0</v>
      </c>
      <c r="O243" s="332">
        <f>IF(K243="nio",0,IF(K243&gt;0,VLOOKUP(G243,'3-Productie normen'!A:M,VLOOKUP(K243,'3-Productie normen'!$B$37:$C$44,2,FALSE),FALSE)))</f>
        <v>0</v>
      </c>
      <c r="P243" s="332">
        <f t="shared" si="10"/>
        <v>0</v>
      </c>
      <c r="Q243" s="333" t="str">
        <f>VLOOKUP(G243,'3-Productie normen'!A:K,11,FALSE)</f>
        <v>V</v>
      </c>
      <c r="R243" s="333"/>
      <c r="T243" s="334">
        <f t="shared" si="11"/>
        <v>0</v>
      </c>
    </row>
    <row r="244" spans="1:20" ht="14.1" customHeight="1">
      <c r="A244" s="76">
        <v>244</v>
      </c>
      <c r="B244" s="461" t="s">
        <v>45</v>
      </c>
      <c r="C244" s="300" t="s">
        <v>103</v>
      </c>
      <c r="D244" s="329" t="s">
        <v>426</v>
      </c>
      <c r="E244" s="248" t="s">
        <v>433</v>
      </c>
      <c r="F244" s="87" t="s">
        <v>149</v>
      </c>
      <c r="G244" s="87" t="s">
        <v>73</v>
      </c>
      <c r="H244" s="87" t="s">
        <v>107</v>
      </c>
      <c r="I244" s="470">
        <v>1.41</v>
      </c>
      <c r="J244" s="331">
        <f t="shared" si="9"/>
        <v>0</v>
      </c>
      <c r="K244" s="253" t="s">
        <v>129</v>
      </c>
      <c r="L244" s="253"/>
      <c r="M244" s="252">
        <f>IF(K244="nio",0,IF(K244&gt;0,K244*I244/O244,0))*VLOOKUP(B244,'2-Kosten per locatie'!$A$14:$C$19,3,FALSE)</f>
        <v>0</v>
      </c>
      <c r="N244" s="252">
        <f>IF(L244&gt;0,L244*I244/P244,0)*VLOOKUP(B244,'2-Kosten per locatie'!$A$14:$C$19,3,FALSE)</f>
        <v>0</v>
      </c>
      <c r="O244" s="332">
        <f>IF(K244="nio",0,IF(K244&gt;0,VLOOKUP(G244,'3-Productie normen'!A:M,VLOOKUP(K244,'3-Productie normen'!$B$37:$C$44,2,FALSE),FALSE)))</f>
        <v>0</v>
      </c>
      <c r="P244" s="332">
        <f t="shared" si="10"/>
        <v>0</v>
      </c>
      <c r="Q244" s="333" t="str">
        <f>VLOOKUP(G244,'3-Productie normen'!A:K,11,FALSE)</f>
        <v>V</v>
      </c>
      <c r="R244" s="333"/>
      <c r="T244" s="334">
        <f t="shared" si="11"/>
        <v>0</v>
      </c>
    </row>
    <row r="245" spans="1:20" ht="14.1" customHeight="1">
      <c r="A245" s="76">
        <v>245</v>
      </c>
      <c r="B245" s="461" t="s">
        <v>45</v>
      </c>
      <c r="C245" s="300" t="s">
        <v>103</v>
      </c>
      <c r="D245" s="329" t="s">
        <v>426</v>
      </c>
      <c r="E245" s="248" t="s">
        <v>434</v>
      </c>
      <c r="F245" s="87" t="s">
        <v>149</v>
      </c>
      <c r="G245" s="87" t="s">
        <v>73</v>
      </c>
      <c r="H245" s="87" t="s">
        <v>107</v>
      </c>
      <c r="I245" s="470">
        <v>10.6</v>
      </c>
      <c r="J245" s="331">
        <f t="shared" si="9"/>
        <v>0</v>
      </c>
      <c r="K245" s="253" t="s">
        <v>129</v>
      </c>
      <c r="L245" s="253"/>
      <c r="M245" s="252">
        <f>IF(K245="nio",0,IF(K245&gt;0,K245*I245/O245,0))*VLOOKUP(B245,'2-Kosten per locatie'!$A$14:$C$19,3,FALSE)</f>
        <v>0</v>
      </c>
      <c r="N245" s="252">
        <f>IF(L245&gt;0,L245*I245/P245,0)*VLOOKUP(B245,'2-Kosten per locatie'!$A$14:$C$19,3,FALSE)</f>
        <v>0</v>
      </c>
      <c r="O245" s="332">
        <f>IF(K245="nio",0,IF(K245&gt;0,VLOOKUP(G245,'3-Productie normen'!A:M,VLOOKUP(K245,'3-Productie normen'!$B$37:$C$44,2,FALSE),FALSE)))</f>
        <v>0</v>
      </c>
      <c r="P245" s="332">
        <f t="shared" si="10"/>
        <v>0</v>
      </c>
      <c r="Q245" s="333" t="str">
        <f>VLOOKUP(G245,'3-Productie normen'!A:K,11,FALSE)</f>
        <v>V</v>
      </c>
      <c r="R245" s="333"/>
      <c r="T245" s="334">
        <f t="shared" si="11"/>
        <v>0</v>
      </c>
    </row>
    <row r="246" spans="1:20" ht="14.1" customHeight="1">
      <c r="A246" s="76">
        <v>246</v>
      </c>
      <c r="B246" s="461" t="s">
        <v>45</v>
      </c>
      <c r="C246" s="300" t="s">
        <v>103</v>
      </c>
      <c r="D246" s="329" t="s">
        <v>426</v>
      </c>
      <c r="E246" s="248" t="s">
        <v>435</v>
      </c>
      <c r="F246" s="87" t="s">
        <v>149</v>
      </c>
      <c r="G246" s="87" t="s">
        <v>73</v>
      </c>
      <c r="H246" s="87" t="s">
        <v>107</v>
      </c>
      <c r="I246" s="470">
        <v>136.54</v>
      </c>
      <c r="J246" s="331">
        <f t="shared" si="9"/>
        <v>0</v>
      </c>
      <c r="K246" s="253" t="s">
        <v>129</v>
      </c>
      <c r="L246" s="253"/>
      <c r="M246" s="252">
        <f>IF(K246="nio",0,IF(K246&gt;0,K246*I246/O246,0))*VLOOKUP(B246,'2-Kosten per locatie'!$A$14:$C$19,3,FALSE)</f>
        <v>0</v>
      </c>
      <c r="N246" s="252">
        <f>IF(L246&gt;0,L246*I246/P246,0)*VLOOKUP(B246,'2-Kosten per locatie'!$A$14:$C$19,3,FALSE)</f>
        <v>0</v>
      </c>
      <c r="O246" s="332">
        <f>IF(K246="nio",0,IF(K246&gt;0,VLOOKUP(G246,'3-Productie normen'!A:M,VLOOKUP(K246,'3-Productie normen'!$B$37:$C$44,2,FALSE),FALSE)))</f>
        <v>0</v>
      </c>
      <c r="P246" s="332">
        <f t="shared" si="10"/>
        <v>0</v>
      </c>
      <c r="Q246" s="333" t="str">
        <f>VLOOKUP(G246,'3-Productie normen'!A:K,11,FALSE)</f>
        <v>V</v>
      </c>
      <c r="R246" s="333"/>
      <c r="T246" s="334">
        <f t="shared" si="11"/>
        <v>0</v>
      </c>
    </row>
    <row r="247" spans="1:20" ht="14.1" customHeight="1">
      <c r="A247" s="76">
        <v>247</v>
      </c>
      <c r="B247" s="461" t="s">
        <v>45</v>
      </c>
      <c r="C247" s="300" t="s">
        <v>103</v>
      </c>
      <c r="D247" s="329" t="s">
        <v>426</v>
      </c>
      <c r="E247" s="248" t="s">
        <v>436</v>
      </c>
      <c r="F247" s="87" t="s">
        <v>437</v>
      </c>
      <c r="G247" s="87" t="s">
        <v>69</v>
      </c>
      <c r="H247" s="87" t="s">
        <v>107</v>
      </c>
      <c r="I247" s="470">
        <v>66.709999999999994</v>
      </c>
      <c r="J247" s="331">
        <f t="shared" si="9"/>
        <v>0</v>
      </c>
      <c r="K247" s="253" t="s">
        <v>129</v>
      </c>
      <c r="L247" s="253"/>
      <c r="M247" s="252">
        <f>IF(K247="nio",0,IF(K247&gt;0,K247*I247/O247,0))*VLOOKUP(B247,'2-Kosten per locatie'!$A$14:$C$19,3,FALSE)</f>
        <v>0</v>
      </c>
      <c r="N247" s="252">
        <f>IF(L247&gt;0,L247*I247/P247,0)*VLOOKUP(B247,'2-Kosten per locatie'!$A$14:$C$19,3,FALSE)</f>
        <v>0</v>
      </c>
      <c r="O247" s="332">
        <f>IF(K247="nio",0,IF(K247&gt;0,VLOOKUP(G247,'3-Productie normen'!A:M,VLOOKUP(K247,'3-Productie normen'!$B$37:$C$44,2,FALSE),FALSE)))</f>
        <v>0</v>
      </c>
      <c r="P247" s="332">
        <f t="shared" si="10"/>
        <v>0</v>
      </c>
      <c r="Q247" s="333" t="str">
        <f>VLOOKUP(G247,'3-Productie normen'!A:K,11,FALSE)</f>
        <v>V</v>
      </c>
      <c r="R247" s="333"/>
      <c r="T247" s="334">
        <f t="shared" si="11"/>
        <v>0</v>
      </c>
    </row>
    <row r="248" spans="1:20" ht="14.1" customHeight="1">
      <c r="A248" s="76">
        <v>248</v>
      </c>
      <c r="B248" s="461" t="s">
        <v>45</v>
      </c>
      <c r="C248" s="300" t="s">
        <v>103</v>
      </c>
      <c r="D248" s="329" t="s">
        <v>426</v>
      </c>
      <c r="E248" s="248" t="s">
        <v>438</v>
      </c>
      <c r="F248" s="87" t="s">
        <v>149</v>
      </c>
      <c r="G248" s="87" t="s">
        <v>73</v>
      </c>
      <c r="H248" s="87" t="s">
        <v>107</v>
      </c>
      <c r="I248" s="470">
        <v>42.98</v>
      </c>
      <c r="J248" s="331">
        <f t="shared" si="9"/>
        <v>0</v>
      </c>
      <c r="K248" s="253" t="s">
        <v>129</v>
      </c>
      <c r="L248" s="253"/>
      <c r="M248" s="252">
        <f>IF(K248="nio",0,IF(K248&gt;0,K248*I248/O248,0))*VLOOKUP(B248,'2-Kosten per locatie'!$A$14:$C$19,3,FALSE)</f>
        <v>0</v>
      </c>
      <c r="N248" s="252">
        <f>IF(L248&gt;0,L248*I248/P248,0)*VLOOKUP(B248,'2-Kosten per locatie'!$A$14:$C$19,3,FALSE)</f>
        <v>0</v>
      </c>
      <c r="O248" s="332">
        <f>IF(K248="nio",0,IF(K248&gt;0,VLOOKUP(G248,'3-Productie normen'!A:M,VLOOKUP(K248,'3-Productie normen'!$B$37:$C$44,2,FALSE),FALSE)))</f>
        <v>0</v>
      </c>
      <c r="P248" s="332">
        <f t="shared" si="10"/>
        <v>0</v>
      </c>
      <c r="Q248" s="333" t="str">
        <f>VLOOKUP(G248,'3-Productie normen'!A:K,11,FALSE)</f>
        <v>V</v>
      </c>
      <c r="R248" s="333"/>
      <c r="T248" s="334">
        <f t="shared" si="11"/>
        <v>0</v>
      </c>
    </row>
    <row r="249" spans="1:20" ht="14.1" customHeight="1">
      <c r="A249" s="76">
        <v>249</v>
      </c>
      <c r="B249" s="461" t="s">
        <v>45</v>
      </c>
      <c r="C249" s="300" t="s">
        <v>103</v>
      </c>
      <c r="D249" s="329" t="s">
        <v>439</v>
      </c>
      <c r="E249" s="248" t="s">
        <v>440</v>
      </c>
      <c r="F249" s="87" t="s">
        <v>106</v>
      </c>
      <c r="G249" s="87" t="s">
        <v>65</v>
      </c>
      <c r="H249" s="87" t="s">
        <v>134</v>
      </c>
      <c r="I249" s="470">
        <v>14.51</v>
      </c>
      <c r="J249" s="331">
        <f t="shared" si="9"/>
        <v>255</v>
      </c>
      <c r="K249" s="253">
        <v>255</v>
      </c>
      <c r="L249" s="253"/>
      <c r="M249" s="252" t="e">
        <f>IF(K249="nio",0,IF(K249&gt;0,K249*I249/O249,0))*VLOOKUP(B249,'2-Kosten per locatie'!$A$14:$C$19,3,FALSE)</f>
        <v>#DIV/0!</v>
      </c>
      <c r="N249" s="252">
        <f>IF(L249&gt;0,L249*I249/P249,0)*VLOOKUP(B249,'2-Kosten per locatie'!$A$14:$C$19,3,FALSE)</f>
        <v>0</v>
      </c>
      <c r="O249" s="332">
        <f>IF(K249="nio",0,IF(K249&gt;0,VLOOKUP(G249,'3-Productie normen'!A:M,VLOOKUP(K249,'3-Productie normen'!$B$37:$C$44,2,FALSE),FALSE)))</f>
        <v>0</v>
      </c>
      <c r="P249" s="332">
        <f t="shared" si="10"/>
        <v>0</v>
      </c>
      <c r="Q249" s="333" t="str">
        <f>VLOOKUP(G249,'3-Productie normen'!A:K,11,FALSE)</f>
        <v>V</v>
      </c>
      <c r="R249" s="333"/>
      <c r="T249" s="334">
        <f t="shared" si="11"/>
        <v>3700.0499999999997</v>
      </c>
    </row>
    <row r="250" spans="1:20" ht="14.1" customHeight="1">
      <c r="A250" s="76">
        <v>250</v>
      </c>
      <c r="B250" s="461" t="s">
        <v>45</v>
      </c>
      <c r="C250" s="300" t="s">
        <v>103</v>
      </c>
      <c r="D250" s="329" t="s">
        <v>439</v>
      </c>
      <c r="E250" s="248" t="s">
        <v>441</v>
      </c>
      <c r="F250" s="87" t="s">
        <v>136</v>
      </c>
      <c r="G250" s="87" t="s">
        <v>74</v>
      </c>
      <c r="H250" s="87" t="s">
        <v>107</v>
      </c>
      <c r="I250" s="470">
        <v>6.93</v>
      </c>
      <c r="J250" s="331">
        <f t="shared" si="9"/>
        <v>255</v>
      </c>
      <c r="K250" s="253">
        <v>255</v>
      </c>
      <c r="L250" s="253"/>
      <c r="M250" s="252" t="e">
        <f>IF(K250="nio",0,IF(K250&gt;0,K250*I250/O250,0))*VLOOKUP(B250,'2-Kosten per locatie'!$A$14:$C$19,3,FALSE)</f>
        <v>#DIV/0!</v>
      </c>
      <c r="N250" s="252">
        <f>IF(L250&gt;0,L250*I250/P250,0)*VLOOKUP(B250,'2-Kosten per locatie'!$A$14:$C$19,3,FALSE)</f>
        <v>0</v>
      </c>
      <c r="O250" s="332">
        <f>IF(K250="nio",0,IF(K250&gt;0,VLOOKUP(G250,'3-Productie normen'!A:M,VLOOKUP(K250,'3-Productie normen'!$B$37:$C$44,2,FALSE),FALSE)))</f>
        <v>0</v>
      </c>
      <c r="P250" s="332">
        <f t="shared" si="10"/>
        <v>0</v>
      </c>
      <c r="Q250" s="333" t="str">
        <f>VLOOKUP(G250,'3-Productie normen'!A:K,11,FALSE)</f>
        <v>V</v>
      </c>
      <c r="R250" s="333"/>
      <c r="T250" s="334">
        <f t="shared" si="11"/>
        <v>1767.1499999999999</v>
      </c>
    </row>
    <row r="251" spans="1:20" ht="14.1" customHeight="1">
      <c r="A251" s="76">
        <v>251</v>
      </c>
      <c r="B251" s="461" t="s">
        <v>45</v>
      </c>
      <c r="C251" s="300" t="s">
        <v>103</v>
      </c>
      <c r="D251" s="329" t="s">
        <v>439</v>
      </c>
      <c r="E251" s="248" t="s">
        <v>442</v>
      </c>
      <c r="F251" s="87" t="s">
        <v>138</v>
      </c>
      <c r="G251" s="87" t="s">
        <v>74</v>
      </c>
      <c r="H251" s="87" t="s">
        <v>107</v>
      </c>
      <c r="I251" s="470">
        <v>6.93</v>
      </c>
      <c r="J251" s="331">
        <f t="shared" si="9"/>
        <v>255</v>
      </c>
      <c r="K251" s="253">
        <v>255</v>
      </c>
      <c r="L251" s="253"/>
      <c r="M251" s="252" t="e">
        <f>IF(K251="nio",0,IF(K251&gt;0,K251*I251/O251,0))*VLOOKUP(B251,'2-Kosten per locatie'!$A$14:$C$19,3,FALSE)</f>
        <v>#DIV/0!</v>
      </c>
      <c r="N251" s="252">
        <f>IF(L251&gt;0,L251*I251/P251,0)*VLOOKUP(B251,'2-Kosten per locatie'!$A$14:$C$19,3,FALSE)</f>
        <v>0</v>
      </c>
      <c r="O251" s="332">
        <f>IF(K251="nio",0,IF(K251&gt;0,VLOOKUP(G251,'3-Productie normen'!A:M,VLOOKUP(K251,'3-Productie normen'!$B$37:$C$44,2,FALSE),FALSE)))</f>
        <v>0</v>
      </c>
      <c r="P251" s="332">
        <f t="shared" si="10"/>
        <v>0</v>
      </c>
      <c r="Q251" s="333" t="str">
        <f>VLOOKUP(G251,'3-Productie normen'!A:K,11,FALSE)</f>
        <v>V</v>
      </c>
      <c r="R251" s="333"/>
      <c r="T251" s="334">
        <f t="shared" si="11"/>
        <v>1767.1499999999999</v>
      </c>
    </row>
    <row r="252" spans="1:20" ht="14.1" customHeight="1">
      <c r="A252" s="76">
        <v>252</v>
      </c>
      <c r="B252" s="461" t="s">
        <v>45</v>
      </c>
      <c r="C252" s="300" t="s">
        <v>103</v>
      </c>
      <c r="D252" s="329" t="s">
        <v>439</v>
      </c>
      <c r="E252" s="248" t="s">
        <v>443</v>
      </c>
      <c r="F252" s="87" t="s">
        <v>113</v>
      </c>
      <c r="G252" s="87" t="s">
        <v>68</v>
      </c>
      <c r="H252" s="72" t="s">
        <v>107</v>
      </c>
      <c r="I252" s="470"/>
      <c r="J252" s="331">
        <f t="shared" si="9"/>
        <v>0</v>
      </c>
      <c r="K252" s="253" t="s">
        <v>129</v>
      </c>
      <c r="L252" s="253"/>
      <c r="M252" s="252">
        <f>IF(K252="nio",0,IF(K252&gt;0,K252*I252/O252,0))*VLOOKUP(B252,'2-Kosten per locatie'!$A$14:$C$19,3,FALSE)</f>
        <v>0</v>
      </c>
      <c r="N252" s="252">
        <f>IF(L252&gt;0,L252*I252/P252,0)*VLOOKUP(B252,'2-Kosten per locatie'!$A$14:$C$19,3,FALSE)</f>
        <v>0</v>
      </c>
      <c r="O252" s="332">
        <f>IF(K252="nio",0,IF(K252&gt;0,VLOOKUP(G252,'3-Productie normen'!A:M,VLOOKUP(K252,'3-Productie normen'!$B$37:$C$44,2,FALSE),FALSE)))</f>
        <v>0</v>
      </c>
      <c r="P252" s="332">
        <f t="shared" si="10"/>
        <v>0</v>
      </c>
      <c r="Q252" s="333" t="str">
        <f>VLOOKUP(G252,'3-Productie normen'!A:K,11,FALSE)</f>
        <v>V</v>
      </c>
      <c r="R252" s="333"/>
      <c r="T252" s="334">
        <f t="shared" si="11"/>
        <v>0</v>
      </c>
    </row>
    <row r="253" spans="1:20" ht="14.1" customHeight="1">
      <c r="A253" s="76">
        <v>253</v>
      </c>
      <c r="B253" s="461" t="s">
        <v>45</v>
      </c>
      <c r="C253" s="300" t="s">
        <v>103</v>
      </c>
      <c r="D253" s="329" t="s">
        <v>439</v>
      </c>
      <c r="E253" s="248" t="s">
        <v>444</v>
      </c>
      <c r="F253" s="87" t="s">
        <v>115</v>
      </c>
      <c r="G253" s="87" t="s">
        <v>68</v>
      </c>
      <c r="H253" s="72" t="s">
        <v>107</v>
      </c>
      <c r="I253" s="470"/>
      <c r="J253" s="331">
        <f t="shared" si="9"/>
        <v>0</v>
      </c>
      <c r="K253" s="253" t="s">
        <v>129</v>
      </c>
      <c r="L253" s="253"/>
      <c r="M253" s="252">
        <f>IF(K253="nio",0,IF(K253&gt;0,K253*I253/O253,0))*VLOOKUP(B253,'2-Kosten per locatie'!$A$14:$C$19,3,FALSE)</f>
        <v>0</v>
      </c>
      <c r="N253" s="252">
        <f>IF(L253&gt;0,L253*I253/P253,0)*VLOOKUP(B253,'2-Kosten per locatie'!$A$14:$C$19,3,FALSE)</f>
        <v>0</v>
      </c>
      <c r="O253" s="332">
        <f>IF(K253="nio",0,IF(K253&gt;0,VLOOKUP(G253,'3-Productie normen'!A:M,VLOOKUP(K253,'3-Productie normen'!$B$37:$C$44,2,FALSE),FALSE)))</f>
        <v>0</v>
      </c>
      <c r="P253" s="332">
        <f t="shared" si="10"/>
        <v>0</v>
      </c>
      <c r="Q253" s="333" t="str">
        <f>VLOOKUP(G253,'3-Productie normen'!A:K,11,FALSE)</f>
        <v>V</v>
      </c>
      <c r="R253" s="333"/>
      <c r="T253" s="334">
        <f t="shared" si="11"/>
        <v>0</v>
      </c>
    </row>
    <row r="254" spans="1:20" ht="14.1" customHeight="1">
      <c r="A254" s="76">
        <v>254</v>
      </c>
      <c r="B254" s="461" t="s">
        <v>45</v>
      </c>
      <c r="C254" s="300" t="s">
        <v>103</v>
      </c>
      <c r="D254" s="329" t="s">
        <v>439</v>
      </c>
      <c r="E254" s="248" t="s">
        <v>445</v>
      </c>
      <c r="F254" s="87" t="s">
        <v>142</v>
      </c>
      <c r="G254" s="87" t="s">
        <v>73</v>
      </c>
      <c r="H254" s="87" t="s">
        <v>107</v>
      </c>
      <c r="I254" s="470">
        <v>12.51</v>
      </c>
      <c r="J254" s="331">
        <f t="shared" si="9"/>
        <v>0</v>
      </c>
      <c r="K254" s="253" t="s">
        <v>129</v>
      </c>
      <c r="L254" s="253"/>
      <c r="M254" s="252">
        <f>IF(K254="nio",0,IF(K254&gt;0,K254*I254/O254,0))*VLOOKUP(B254,'2-Kosten per locatie'!$A$14:$C$19,3,FALSE)</f>
        <v>0</v>
      </c>
      <c r="N254" s="252">
        <f>IF(L254&gt;0,L254*I254/P254,0)*VLOOKUP(B254,'2-Kosten per locatie'!$A$14:$C$19,3,FALSE)</f>
        <v>0</v>
      </c>
      <c r="O254" s="332">
        <f>IF(K254="nio",0,IF(K254&gt;0,VLOOKUP(G254,'3-Productie normen'!A:M,VLOOKUP(K254,'3-Productie normen'!$B$37:$C$44,2,FALSE),FALSE)))</f>
        <v>0</v>
      </c>
      <c r="P254" s="332">
        <f t="shared" si="10"/>
        <v>0</v>
      </c>
      <c r="Q254" s="333" t="str">
        <f>VLOOKUP(G254,'3-Productie normen'!A:K,11,FALSE)</f>
        <v>V</v>
      </c>
      <c r="R254" s="333"/>
      <c r="T254" s="334">
        <f t="shared" si="11"/>
        <v>0</v>
      </c>
    </row>
    <row r="255" spans="1:20" ht="14.1" customHeight="1">
      <c r="A255" s="76">
        <v>255</v>
      </c>
      <c r="B255" s="461" t="s">
        <v>45</v>
      </c>
      <c r="C255" s="300" t="s">
        <v>103</v>
      </c>
      <c r="D255" s="329" t="s">
        <v>439</v>
      </c>
      <c r="E255" s="248" t="s">
        <v>446</v>
      </c>
      <c r="F255" s="87" t="s">
        <v>110</v>
      </c>
      <c r="G255" s="87" t="s">
        <v>71</v>
      </c>
      <c r="H255" s="72" t="s">
        <v>111</v>
      </c>
      <c r="I255" s="470">
        <v>3.29</v>
      </c>
      <c r="J255" s="331">
        <f t="shared" si="9"/>
        <v>510</v>
      </c>
      <c r="K255" s="253">
        <v>255</v>
      </c>
      <c r="L255" s="253">
        <v>255</v>
      </c>
      <c r="M255" s="252" t="e">
        <f>IF(K255="nio",0,IF(K255&gt;0,K255*I255/O255,0))*VLOOKUP(B255,'2-Kosten per locatie'!$A$14:$C$19,3,FALSE)</f>
        <v>#DIV/0!</v>
      </c>
      <c r="N255" s="252" t="e">
        <f>IF(L255&gt;0,L255*I255/P255,0)*VLOOKUP(B255,'2-Kosten per locatie'!$A$14:$C$19,3,FALSE)</f>
        <v>#DIV/0!</v>
      </c>
      <c r="O255" s="332">
        <f>IF(K255="nio",0,IF(K255&gt;0,VLOOKUP(G255,'3-Productie normen'!A:M,VLOOKUP(K255,'3-Productie normen'!$B$37:$C$44,2,FALSE),FALSE)))</f>
        <v>0</v>
      </c>
      <c r="P255" s="332">
        <f t="shared" si="10"/>
        <v>0</v>
      </c>
      <c r="Q255" s="333" t="str">
        <f>VLOOKUP(G255,'3-Productie normen'!A:K,11,FALSE)</f>
        <v>S</v>
      </c>
      <c r="R255" s="333"/>
      <c r="T255" s="334">
        <f t="shared" si="11"/>
        <v>1677.9</v>
      </c>
    </row>
    <row r="256" spans="1:20" ht="14.1" customHeight="1">
      <c r="A256" s="76">
        <v>256</v>
      </c>
      <c r="B256" s="461" t="s">
        <v>45</v>
      </c>
      <c r="C256" s="300" t="s">
        <v>103</v>
      </c>
      <c r="D256" s="329" t="s">
        <v>439</v>
      </c>
      <c r="E256" s="248" t="s">
        <v>447</v>
      </c>
      <c r="F256" s="87" t="s">
        <v>110</v>
      </c>
      <c r="G256" s="87" t="s">
        <v>71</v>
      </c>
      <c r="H256" s="72" t="s">
        <v>111</v>
      </c>
      <c r="I256" s="470">
        <v>3.29</v>
      </c>
      <c r="J256" s="331">
        <f t="shared" si="9"/>
        <v>510</v>
      </c>
      <c r="K256" s="253">
        <v>255</v>
      </c>
      <c r="L256" s="253">
        <v>255</v>
      </c>
      <c r="M256" s="252" t="e">
        <f>IF(K256="nio",0,IF(K256&gt;0,K256*I256/O256,0))*VLOOKUP(B256,'2-Kosten per locatie'!$A$14:$C$19,3,FALSE)</f>
        <v>#DIV/0!</v>
      </c>
      <c r="N256" s="252" t="e">
        <f>IF(L256&gt;0,L256*I256/P256,0)*VLOOKUP(B256,'2-Kosten per locatie'!$A$14:$C$19,3,FALSE)</f>
        <v>#DIV/0!</v>
      </c>
      <c r="O256" s="332">
        <f>IF(K256="nio",0,IF(K256&gt;0,VLOOKUP(G256,'3-Productie normen'!A:M,VLOOKUP(K256,'3-Productie normen'!$B$37:$C$44,2,FALSE),FALSE)))</f>
        <v>0</v>
      </c>
      <c r="P256" s="332">
        <f t="shared" si="10"/>
        <v>0</v>
      </c>
      <c r="Q256" s="333" t="str">
        <f>VLOOKUP(G256,'3-Productie normen'!A:K,11,FALSE)</f>
        <v>S</v>
      </c>
      <c r="R256" s="333"/>
      <c r="T256" s="334">
        <f t="shared" si="11"/>
        <v>1677.9</v>
      </c>
    </row>
    <row r="257" spans="1:20" ht="14.1" customHeight="1">
      <c r="A257" s="76">
        <v>257</v>
      </c>
      <c r="B257" s="461" t="s">
        <v>45</v>
      </c>
      <c r="C257" s="300" t="s">
        <v>103</v>
      </c>
      <c r="D257" s="329" t="s">
        <v>439</v>
      </c>
      <c r="E257" s="248" t="s">
        <v>448</v>
      </c>
      <c r="F257" s="87" t="s">
        <v>128</v>
      </c>
      <c r="G257" s="87" t="s">
        <v>69</v>
      </c>
      <c r="H257" s="72" t="s">
        <v>111</v>
      </c>
      <c r="I257" s="470">
        <v>3.02</v>
      </c>
      <c r="J257" s="331">
        <f t="shared" si="9"/>
        <v>0</v>
      </c>
      <c r="K257" s="253" t="s">
        <v>129</v>
      </c>
      <c r="L257" s="253"/>
      <c r="M257" s="252">
        <f>IF(K257="nio",0,IF(K257&gt;0,K257*I257/O257,0))*VLOOKUP(B257,'2-Kosten per locatie'!$A$14:$C$19,3,FALSE)</f>
        <v>0</v>
      </c>
      <c r="N257" s="252">
        <f>IF(L257&gt;0,L257*I257/P257,0)*VLOOKUP(B257,'2-Kosten per locatie'!$A$14:$C$19,3,FALSE)</f>
        <v>0</v>
      </c>
      <c r="O257" s="332">
        <f>IF(K257="nio",0,IF(K257&gt;0,VLOOKUP(G257,'3-Productie normen'!A:M,VLOOKUP(K257,'3-Productie normen'!$B$37:$C$44,2,FALSE),FALSE)))</f>
        <v>0</v>
      </c>
      <c r="P257" s="332">
        <f t="shared" si="10"/>
        <v>0</v>
      </c>
      <c r="Q257" s="333" t="str">
        <f>VLOOKUP(G257,'3-Productie normen'!A:K,11,FALSE)</f>
        <v>V</v>
      </c>
      <c r="R257" s="333"/>
      <c r="T257" s="334">
        <f t="shared" si="11"/>
        <v>0</v>
      </c>
    </row>
    <row r="258" spans="1:20" ht="14.1" customHeight="1">
      <c r="A258" s="76">
        <v>258</v>
      </c>
      <c r="B258" s="461" t="s">
        <v>45</v>
      </c>
      <c r="C258" s="300" t="s">
        <v>103</v>
      </c>
      <c r="D258" s="329" t="s">
        <v>439</v>
      </c>
      <c r="E258" s="248" t="s">
        <v>449</v>
      </c>
      <c r="F258" s="87" t="s">
        <v>149</v>
      </c>
      <c r="G258" s="87" t="s">
        <v>73</v>
      </c>
      <c r="H258" s="87" t="s">
        <v>107</v>
      </c>
      <c r="I258" s="470">
        <v>1.41</v>
      </c>
      <c r="J258" s="331">
        <f t="shared" si="9"/>
        <v>0</v>
      </c>
      <c r="K258" s="253" t="s">
        <v>129</v>
      </c>
      <c r="L258" s="253"/>
      <c r="M258" s="252">
        <f>IF(K258="nio",0,IF(K258&gt;0,K258*I258/O258,0))*VLOOKUP(B258,'2-Kosten per locatie'!$A$14:$C$19,3,FALSE)</f>
        <v>0</v>
      </c>
      <c r="N258" s="252">
        <f>IF(L258&gt;0,L258*I258/P258,0)*VLOOKUP(B258,'2-Kosten per locatie'!$A$14:$C$19,3,FALSE)</f>
        <v>0</v>
      </c>
      <c r="O258" s="332">
        <f>IF(K258="nio",0,IF(K258&gt;0,VLOOKUP(G258,'3-Productie normen'!A:M,VLOOKUP(K258,'3-Productie normen'!$B$37:$C$44,2,FALSE),FALSE)))</f>
        <v>0</v>
      </c>
      <c r="P258" s="332">
        <f t="shared" si="10"/>
        <v>0</v>
      </c>
      <c r="Q258" s="333" t="str">
        <f>VLOOKUP(G258,'3-Productie normen'!A:K,11,FALSE)</f>
        <v>V</v>
      </c>
      <c r="R258" s="333"/>
      <c r="T258" s="334">
        <f t="shared" si="11"/>
        <v>0</v>
      </c>
    </row>
    <row r="259" spans="1:20" ht="14.1" customHeight="1">
      <c r="A259" s="76">
        <v>259</v>
      </c>
      <c r="B259" s="461" t="s">
        <v>45</v>
      </c>
      <c r="C259" s="300" t="s">
        <v>103</v>
      </c>
      <c r="D259" s="329" t="s">
        <v>439</v>
      </c>
      <c r="E259" s="249" t="s">
        <v>450</v>
      </c>
      <c r="F259" s="89" t="s">
        <v>189</v>
      </c>
      <c r="G259" s="89" t="s">
        <v>66</v>
      </c>
      <c r="H259" s="72" t="s">
        <v>184</v>
      </c>
      <c r="I259" s="470">
        <v>17.899999999999999</v>
      </c>
      <c r="J259" s="331">
        <f t="shared" si="9"/>
        <v>255</v>
      </c>
      <c r="K259" s="253">
        <v>255</v>
      </c>
      <c r="L259" s="253"/>
      <c r="M259" s="252" t="e">
        <f>IF(K259="nio",0,IF(K259&gt;0,K259*I259/O259,0))*VLOOKUP(B259,'2-Kosten per locatie'!$A$14:$C$19,3,FALSE)</f>
        <v>#DIV/0!</v>
      </c>
      <c r="N259" s="252">
        <f>IF(L259&gt;0,L259*I259/P259,0)*VLOOKUP(B259,'2-Kosten per locatie'!$A$14:$C$19,3,FALSE)</f>
        <v>0</v>
      </c>
      <c r="O259" s="332">
        <f>IF(K259="nio",0,IF(K259&gt;0,VLOOKUP(G259,'3-Productie normen'!A:M,VLOOKUP(K259,'3-Productie normen'!$B$37:$C$44,2,FALSE),FALSE)))</f>
        <v>0</v>
      </c>
      <c r="P259" s="332">
        <f t="shared" si="10"/>
        <v>0</v>
      </c>
      <c r="Q259" s="333" t="str">
        <f>VLOOKUP(G259,'3-Productie normen'!A:K,11,FALSE)</f>
        <v>V</v>
      </c>
      <c r="R259" s="333"/>
      <c r="T259" s="334">
        <f t="shared" si="11"/>
        <v>4564.5</v>
      </c>
    </row>
    <row r="260" spans="1:20" ht="14.1" customHeight="1">
      <c r="A260" s="76">
        <v>260</v>
      </c>
      <c r="B260" s="461" t="s">
        <v>45</v>
      </c>
      <c r="C260" s="300" t="s">
        <v>103</v>
      </c>
      <c r="D260" s="329" t="s">
        <v>439</v>
      </c>
      <c r="E260" s="248" t="s">
        <v>451</v>
      </c>
      <c r="F260" s="87" t="s">
        <v>106</v>
      </c>
      <c r="G260" s="87" t="s">
        <v>65</v>
      </c>
      <c r="H260" s="87" t="s">
        <v>134</v>
      </c>
      <c r="I260" s="470">
        <v>18.45</v>
      </c>
      <c r="J260" s="331">
        <f t="shared" si="9"/>
        <v>255</v>
      </c>
      <c r="K260" s="253">
        <v>255</v>
      </c>
      <c r="L260" s="253"/>
      <c r="M260" s="252" t="e">
        <f>IF(K260="nio",0,IF(K260&gt;0,K260*I260/O260,0))*VLOOKUP(B260,'2-Kosten per locatie'!$A$14:$C$19,3,FALSE)</f>
        <v>#DIV/0!</v>
      </c>
      <c r="N260" s="252">
        <f>IF(L260&gt;0,L260*I260/P260,0)*VLOOKUP(B260,'2-Kosten per locatie'!$A$14:$C$19,3,FALSE)</f>
        <v>0</v>
      </c>
      <c r="O260" s="332">
        <f>IF(K260="nio",0,IF(K260&gt;0,VLOOKUP(G260,'3-Productie normen'!A:M,VLOOKUP(K260,'3-Productie normen'!$B$37:$C$44,2,FALSE),FALSE)))</f>
        <v>0</v>
      </c>
      <c r="P260" s="332">
        <f t="shared" si="10"/>
        <v>0</v>
      </c>
      <c r="Q260" s="333" t="str">
        <f>VLOOKUP(G260,'3-Productie normen'!A:K,11,FALSE)</f>
        <v>V</v>
      </c>
      <c r="R260" s="333"/>
      <c r="T260" s="334">
        <f t="shared" si="11"/>
        <v>4704.75</v>
      </c>
    </row>
    <row r="261" spans="1:20" ht="14.1" customHeight="1">
      <c r="A261" s="76">
        <v>261</v>
      </c>
      <c r="B261" s="461" t="s">
        <v>45</v>
      </c>
      <c r="C261" s="300" t="s">
        <v>103</v>
      </c>
      <c r="D261" s="329" t="s">
        <v>439</v>
      </c>
      <c r="E261" s="248" t="s">
        <v>452</v>
      </c>
      <c r="F261" s="87" t="s">
        <v>186</v>
      </c>
      <c r="G261" s="87" t="s">
        <v>59</v>
      </c>
      <c r="H261" s="87" t="s">
        <v>134</v>
      </c>
      <c r="I261" s="470">
        <v>9.1999999999999993</v>
      </c>
      <c r="J261" s="331">
        <f t="shared" si="9"/>
        <v>255</v>
      </c>
      <c r="K261" s="253">
        <v>255</v>
      </c>
      <c r="L261" s="253"/>
      <c r="M261" s="252" t="e">
        <f>IF(K261="nio",0,IF(K261&gt;0,K261*I261/O261,0))*VLOOKUP(B261,'2-Kosten per locatie'!$A$14:$C$19,3,FALSE)</f>
        <v>#DIV/0!</v>
      </c>
      <c r="N261" s="252">
        <f>IF(L261&gt;0,L261*I261/P261,0)*VLOOKUP(B261,'2-Kosten per locatie'!$A$14:$C$19,3,FALSE)</f>
        <v>0</v>
      </c>
      <c r="O261" s="332">
        <f>IF(K261="nio",0,IF(K261&gt;0,VLOOKUP(G261,'3-Productie normen'!A:M,VLOOKUP(K261,'3-Productie normen'!$B$37:$C$44,2,FALSE),FALSE)))</f>
        <v>0</v>
      </c>
      <c r="P261" s="332">
        <f t="shared" si="10"/>
        <v>0</v>
      </c>
      <c r="Q261" s="333" t="str">
        <f>VLOOKUP(G261,'3-Productie normen'!A:K,11,FALSE)</f>
        <v>B</v>
      </c>
      <c r="R261" s="333"/>
      <c r="T261" s="334">
        <f t="shared" si="11"/>
        <v>2346</v>
      </c>
    </row>
    <row r="262" spans="1:20" ht="14.1" customHeight="1">
      <c r="A262" s="76">
        <v>262</v>
      </c>
      <c r="B262" s="461" t="s">
        <v>45</v>
      </c>
      <c r="C262" s="300" t="s">
        <v>103</v>
      </c>
      <c r="D262" s="329" t="s">
        <v>439</v>
      </c>
      <c r="E262" s="248" t="s">
        <v>453</v>
      </c>
      <c r="F262" s="87" t="s">
        <v>186</v>
      </c>
      <c r="G262" s="87" t="s">
        <v>59</v>
      </c>
      <c r="H262" s="87" t="s">
        <v>134</v>
      </c>
      <c r="I262" s="470">
        <v>8.8699999999999992</v>
      </c>
      <c r="J262" s="331">
        <f t="shared" si="9"/>
        <v>255</v>
      </c>
      <c r="K262" s="253">
        <v>255</v>
      </c>
      <c r="L262" s="253"/>
      <c r="M262" s="252" t="e">
        <f>IF(K262="nio",0,IF(K262&gt;0,K262*I262/O262,0))*VLOOKUP(B262,'2-Kosten per locatie'!$A$14:$C$19,3,FALSE)</f>
        <v>#DIV/0!</v>
      </c>
      <c r="N262" s="252">
        <f>IF(L262&gt;0,L262*I262/P262,0)*VLOOKUP(B262,'2-Kosten per locatie'!$A$14:$C$19,3,FALSE)</f>
        <v>0</v>
      </c>
      <c r="O262" s="332">
        <f>IF(K262="nio",0,IF(K262&gt;0,VLOOKUP(G262,'3-Productie normen'!A:M,VLOOKUP(K262,'3-Productie normen'!$B$37:$C$44,2,FALSE),FALSE)))</f>
        <v>0</v>
      </c>
      <c r="P262" s="332">
        <f t="shared" si="10"/>
        <v>0</v>
      </c>
      <c r="Q262" s="333" t="str">
        <f>VLOOKUP(G262,'3-Productie normen'!A:K,11,FALSE)</f>
        <v>B</v>
      </c>
      <c r="R262" s="333"/>
      <c r="T262" s="334">
        <f t="shared" si="11"/>
        <v>2261.85</v>
      </c>
    </row>
    <row r="263" spans="1:20" ht="14.1" customHeight="1">
      <c r="A263" s="76">
        <v>263</v>
      </c>
      <c r="B263" s="461" t="s">
        <v>45</v>
      </c>
      <c r="C263" s="300" t="s">
        <v>103</v>
      </c>
      <c r="D263" s="329" t="s">
        <v>439</v>
      </c>
      <c r="E263" s="248" t="s">
        <v>454</v>
      </c>
      <c r="F263" s="87" t="s">
        <v>170</v>
      </c>
      <c r="G263" s="87" t="s">
        <v>75</v>
      </c>
      <c r="H263" s="87" t="s">
        <v>134</v>
      </c>
      <c r="I263" s="470">
        <v>12.3</v>
      </c>
      <c r="J263" s="331">
        <f t="shared" si="9"/>
        <v>255</v>
      </c>
      <c r="K263" s="253">
        <v>255</v>
      </c>
      <c r="L263" s="253"/>
      <c r="M263" s="252" t="e">
        <f>IF(K263="nio",0,IF(K263&gt;0,K263*I263/O263,0))*VLOOKUP(B263,'2-Kosten per locatie'!$A$14:$C$19,3,FALSE)</f>
        <v>#DIV/0!</v>
      </c>
      <c r="N263" s="252">
        <f>IF(L263&gt;0,L263*I263/P263,0)*VLOOKUP(B263,'2-Kosten per locatie'!$A$14:$C$19,3,FALSE)</f>
        <v>0</v>
      </c>
      <c r="O263" s="332">
        <f>IF(K263="nio",0,IF(K263&gt;0,VLOOKUP(G263,'3-Productie normen'!A:M,VLOOKUP(K263,'3-Productie normen'!$B$37:$C$44,2,FALSE),FALSE)))</f>
        <v>0</v>
      </c>
      <c r="P263" s="332">
        <f t="shared" si="10"/>
        <v>0</v>
      </c>
      <c r="Q263" s="333" t="str">
        <f>VLOOKUP(G263,'3-Productie normen'!A:K,11,FALSE)</f>
        <v>B</v>
      </c>
      <c r="R263" s="333"/>
      <c r="T263" s="334">
        <f t="shared" si="11"/>
        <v>3136.5</v>
      </c>
    </row>
    <row r="264" spans="1:20" ht="14.1" customHeight="1">
      <c r="A264" s="76">
        <v>264</v>
      </c>
      <c r="B264" s="461" t="s">
        <v>45</v>
      </c>
      <c r="C264" s="300" t="s">
        <v>103</v>
      </c>
      <c r="D264" s="329" t="s">
        <v>439</v>
      </c>
      <c r="E264" s="248" t="s">
        <v>455</v>
      </c>
      <c r="F264" s="87" t="s">
        <v>170</v>
      </c>
      <c r="G264" s="87" t="s">
        <v>75</v>
      </c>
      <c r="H264" s="87" t="s">
        <v>134</v>
      </c>
      <c r="I264" s="470">
        <v>12.3</v>
      </c>
      <c r="J264" s="331">
        <f t="shared" si="9"/>
        <v>255</v>
      </c>
      <c r="K264" s="253">
        <v>255</v>
      </c>
      <c r="L264" s="253"/>
      <c r="M264" s="252" t="e">
        <f>IF(K264="nio",0,IF(K264&gt;0,K264*I264/O264,0))*VLOOKUP(B264,'2-Kosten per locatie'!$A$14:$C$19,3,FALSE)</f>
        <v>#DIV/0!</v>
      </c>
      <c r="N264" s="252">
        <f>IF(L264&gt;0,L264*I264/P264,0)*VLOOKUP(B264,'2-Kosten per locatie'!$A$14:$C$19,3,FALSE)</f>
        <v>0</v>
      </c>
      <c r="O264" s="332">
        <f>IF(K264="nio",0,IF(K264&gt;0,VLOOKUP(G264,'3-Productie normen'!A:M,VLOOKUP(K264,'3-Productie normen'!$B$37:$C$44,2,FALSE),FALSE)))</f>
        <v>0</v>
      </c>
      <c r="P264" s="332">
        <f t="shared" si="10"/>
        <v>0</v>
      </c>
      <c r="Q264" s="333" t="str">
        <f>VLOOKUP(G264,'3-Productie normen'!A:K,11,FALSE)</f>
        <v>B</v>
      </c>
      <c r="R264" s="333"/>
      <c r="T264" s="334">
        <f t="shared" si="11"/>
        <v>3136.5</v>
      </c>
    </row>
    <row r="265" spans="1:20" ht="14.1" customHeight="1">
      <c r="A265" s="76">
        <v>265</v>
      </c>
      <c r="B265" s="461" t="s">
        <v>45</v>
      </c>
      <c r="C265" s="300" t="s">
        <v>103</v>
      </c>
      <c r="D265" s="329" t="s">
        <v>439</v>
      </c>
      <c r="E265" s="248" t="s">
        <v>456</v>
      </c>
      <c r="F265" s="87" t="s">
        <v>186</v>
      </c>
      <c r="G265" s="87" t="s">
        <v>59</v>
      </c>
      <c r="H265" s="87" t="s">
        <v>134</v>
      </c>
      <c r="I265" s="470">
        <v>8.36</v>
      </c>
      <c r="J265" s="331">
        <f t="shared" si="9"/>
        <v>255</v>
      </c>
      <c r="K265" s="253">
        <v>255</v>
      </c>
      <c r="L265" s="253"/>
      <c r="M265" s="252" t="e">
        <f>IF(K265="nio",0,IF(K265&gt;0,K265*I265/O265,0))*VLOOKUP(B265,'2-Kosten per locatie'!$A$14:$C$19,3,FALSE)</f>
        <v>#DIV/0!</v>
      </c>
      <c r="N265" s="252">
        <f>IF(L265&gt;0,L265*I265/P265,0)*VLOOKUP(B265,'2-Kosten per locatie'!$A$14:$C$19,3,FALSE)</f>
        <v>0</v>
      </c>
      <c r="O265" s="332">
        <f>IF(K265="nio",0,IF(K265&gt;0,VLOOKUP(G265,'3-Productie normen'!A:M,VLOOKUP(K265,'3-Productie normen'!$B$37:$C$44,2,FALSE),FALSE)))</f>
        <v>0</v>
      </c>
      <c r="P265" s="332">
        <f t="shared" si="10"/>
        <v>0</v>
      </c>
      <c r="Q265" s="333" t="str">
        <f>VLOOKUP(G265,'3-Productie normen'!A:K,11,FALSE)</f>
        <v>B</v>
      </c>
      <c r="R265" s="333"/>
      <c r="T265" s="334">
        <f t="shared" si="11"/>
        <v>2131.7999999999997</v>
      </c>
    </row>
    <row r="266" spans="1:20" ht="14.1" customHeight="1">
      <c r="A266" s="76">
        <v>266</v>
      </c>
      <c r="B266" s="461" t="s">
        <v>45</v>
      </c>
      <c r="C266" s="300" t="s">
        <v>103</v>
      </c>
      <c r="D266" s="329" t="s">
        <v>439</v>
      </c>
      <c r="E266" s="248" t="s">
        <v>457</v>
      </c>
      <c r="F266" s="87" t="s">
        <v>458</v>
      </c>
      <c r="G266" s="87" t="s">
        <v>75</v>
      </c>
      <c r="H266" s="87" t="s">
        <v>134</v>
      </c>
      <c r="I266" s="470">
        <v>12.78</v>
      </c>
      <c r="J266" s="331">
        <f t="shared" ref="J266:J329" si="12">SUM(K266:L266)</f>
        <v>255</v>
      </c>
      <c r="K266" s="253">
        <v>255</v>
      </c>
      <c r="L266" s="253"/>
      <c r="M266" s="252" t="e">
        <f>IF(K266="nio",0,IF(K266&gt;0,K266*I266/O266,0))*VLOOKUP(B266,'2-Kosten per locatie'!$A$14:$C$19,3,FALSE)</f>
        <v>#DIV/0!</v>
      </c>
      <c r="N266" s="252">
        <f>IF(L266&gt;0,L266*I266/P266,0)*VLOOKUP(B266,'2-Kosten per locatie'!$A$14:$C$19,3,FALSE)</f>
        <v>0</v>
      </c>
      <c r="O266" s="332">
        <f>IF(K266="nio",0,IF(K266&gt;0,VLOOKUP(G266,'3-Productie normen'!A:M,VLOOKUP(K266,'3-Productie normen'!$B$37:$C$44,2,FALSE),FALSE)))</f>
        <v>0</v>
      </c>
      <c r="P266" s="332">
        <f t="shared" ref="P266:P329" si="13">IF(L266&gt;0,O266*$P$8,0)</f>
        <v>0</v>
      </c>
      <c r="Q266" s="333" t="str">
        <f>VLOOKUP(G266,'3-Productie normen'!A:K,11,FALSE)</f>
        <v>B</v>
      </c>
      <c r="R266" s="333"/>
      <c r="T266" s="334">
        <f t="shared" ref="T266:T330" si="14">J266*I266</f>
        <v>3258.8999999999996</v>
      </c>
    </row>
    <row r="267" spans="1:20" ht="14.1" customHeight="1">
      <c r="A267" s="76">
        <v>267</v>
      </c>
      <c r="B267" s="461" t="s">
        <v>45</v>
      </c>
      <c r="C267" s="300" t="s">
        <v>103</v>
      </c>
      <c r="D267" s="329" t="s">
        <v>439</v>
      </c>
      <c r="E267" s="248" t="s">
        <v>459</v>
      </c>
      <c r="F267" s="87" t="s">
        <v>460</v>
      </c>
      <c r="G267" s="87" t="s">
        <v>59</v>
      </c>
      <c r="H267" s="87" t="s">
        <v>134</v>
      </c>
      <c r="I267" s="470">
        <v>120.29</v>
      </c>
      <c r="J267" s="331">
        <f t="shared" si="12"/>
        <v>255</v>
      </c>
      <c r="K267" s="253">
        <v>255</v>
      </c>
      <c r="L267" s="253"/>
      <c r="M267" s="252" t="e">
        <f>IF(K267="nio",0,IF(K267&gt;0,K267*I267/O267,0))*VLOOKUP(B267,'2-Kosten per locatie'!$A$14:$C$19,3,FALSE)</f>
        <v>#DIV/0!</v>
      </c>
      <c r="N267" s="252">
        <f>IF(L267&gt;0,L267*I267/P267,0)*VLOOKUP(B267,'2-Kosten per locatie'!$A$14:$C$19,3,FALSE)</f>
        <v>0</v>
      </c>
      <c r="O267" s="332">
        <f>IF(K267="nio",0,IF(K267&gt;0,VLOOKUP(G267,'3-Productie normen'!A:M,VLOOKUP(K267,'3-Productie normen'!$B$37:$C$44,2,FALSE),FALSE)))</f>
        <v>0</v>
      </c>
      <c r="P267" s="332">
        <f t="shared" si="13"/>
        <v>0</v>
      </c>
      <c r="Q267" s="333" t="str">
        <f>VLOOKUP(G267,'3-Productie normen'!A:K,11,FALSE)</f>
        <v>B</v>
      </c>
      <c r="R267" s="333"/>
      <c r="T267" s="334">
        <f t="shared" si="14"/>
        <v>30673.95</v>
      </c>
    </row>
    <row r="268" spans="1:20" ht="14.1" customHeight="1">
      <c r="A268" s="76">
        <v>268</v>
      </c>
      <c r="B268" s="461" t="s">
        <v>45</v>
      </c>
      <c r="C268" s="300" t="s">
        <v>103</v>
      </c>
      <c r="D268" s="329" t="s">
        <v>439</v>
      </c>
      <c r="E268" s="248" t="s">
        <v>461</v>
      </c>
      <c r="F268" s="87" t="s">
        <v>460</v>
      </c>
      <c r="G268" s="87" t="s">
        <v>59</v>
      </c>
      <c r="H268" s="87" t="s">
        <v>134</v>
      </c>
      <c r="I268" s="470">
        <v>26.9</v>
      </c>
      <c r="J268" s="331">
        <f t="shared" si="12"/>
        <v>255</v>
      </c>
      <c r="K268" s="253">
        <v>255</v>
      </c>
      <c r="L268" s="253"/>
      <c r="M268" s="252" t="e">
        <f>IF(K268="nio",0,IF(K268&gt;0,K268*I268/O268,0))*VLOOKUP(B268,'2-Kosten per locatie'!$A$14:$C$19,3,FALSE)</f>
        <v>#DIV/0!</v>
      </c>
      <c r="N268" s="252">
        <f>IF(L268&gt;0,L268*I268/P268,0)*VLOOKUP(B268,'2-Kosten per locatie'!$A$14:$C$19,3,FALSE)</f>
        <v>0</v>
      </c>
      <c r="O268" s="332">
        <f>IF(K268="nio",0,IF(K268&gt;0,VLOOKUP(G268,'3-Productie normen'!A:M,VLOOKUP(K268,'3-Productie normen'!$B$37:$C$44,2,FALSE),FALSE)))</f>
        <v>0</v>
      </c>
      <c r="P268" s="332">
        <f t="shared" si="13"/>
        <v>0</v>
      </c>
      <c r="Q268" s="333" t="str">
        <f>VLOOKUP(G268,'3-Productie normen'!A:K,11,FALSE)</f>
        <v>B</v>
      </c>
      <c r="R268" s="333"/>
      <c r="T268" s="334">
        <f t="shared" si="14"/>
        <v>6859.5</v>
      </c>
    </row>
    <row r="269" spans="1:20" ht="14.1" customHeight="1">
      <c r="A269" s="76">
        <v>269</v>
      </c>
      <c r="B269" s="461" t="s">
        <v>45</v>
      </c>
      <c r="C269" s="300" t="s">
        <v>103</v>
      </c>
      <c r="D269" s="329" t="s">
        <v>462</v>
      </c>
      <c r="E269" s="248" t="s">
        <v>463</v>
      </c>
      <c r="F269" s="87" t="s">
        <v>106</v>
      </c>
      <c r="G269" s="87" t="s">
        <v>65</v>
      </c>
      <c r="H269" s="87" t="s">
        <v>134</v>
      </c>
      <c r="I269" s="470">
        <v>14.4</v>
      </c>
      <c r="J269" s="331">
        <f t="shared" si="12"/>
        <v>255</v>
      </c>
      <c r="K269" s="253">
        <v>255</v>
      </c>
      <c r="L269" s="253"/>
      <c r="M269" s="252" t="e">
        <f>IF(K269="nio",0,IF(K269&gt;0,K269*I269/O269,0))*VLOOKUP(B269,'2-Kosten per locatie'!$A$14:$C$19,3,FALSE)</f>
        <v>#DIV/0!</v>
      </c>
      <c r="N269" s="252">
        <f>IF(L269&gt;0,L269*I269/P269,0)*VLOOKUP(B269,'2-Kosten per locatie'!$A$14:$C$19,3,FALSE)</f>
        <v>0</v>
      </c>
      <c r="O269" s="332">
        <f>IF(K269="nio",0,IF(K269&gt;0,VLOOKUP(G269,'3-Productie normen'!A:M,VLOOKUP(K269,'3-Productie normen'!$B$37:$C$44,2,FALSE),FALSE)))</f>
        <v>0</v>
      </c>
      <c r="P269" s="332">
        <f t="shared" si="13"/>
        <v>0</v>
      </c>
      <c r="Q269" s="333" t="str">
        <f>VLOOKUP(G269,'3-Productie normen'!A:K,11,FALSE)</f>
        <v>V</v>
      </c>
      <c r="R269" s="333"/>
      <c r="T269" s="334">
        <f t="shared" si="14"/>
        <v>3672</v>
      </c>
    </row>
    <row r="270" spans="1:20" ht="14.1" customHeight="1">
      <c r="A270" s="76">
        <v>270</v>
      </c>
      <c r="B270" s="461" t="s">
        <v>45</v>
      </c>
      <c r="C270" s="300" t="s">
        <v>103</v>
      </c>
      <c r="D270" s="329" t="s">
        <v>462</v>
      </c>
      <c r="E270" s="248" t="s">
        <v>464</v>
      </c>
      <c r="F270" s="87" t="s">
        <v>74</v>
      </c>
      <c r="G270" s="87" t="s">
        <v>74</v>
      </c>
      <c r="H270" s="87" t="s">
        <v>107</v>
      </c>
      <c r="I270" s="470">
        <v>18.2</v>
      </c>
      <c r="J270" s="331">
        <f t="shared" si="12"/>
        <v>255</v>
      </c>
      <c r="K270" s="253">
        <v>255</v>
      </c>
      <c r="L270" s="253"/>
      <c r="M270" s="252" t="e">
        <f>IF(K270="nio",0,IF(K270&gt;0,K270*I270/O270,0))*VLOOKUP(B270,'2-Kosten per locatie'!$A$14:$C$19,3,FALSE)</f>
        <v>#DIV/0!</v>
      </c>
      <c r="N270" s="252">
        <f>IF(L270&gt;0,L270*I270/P270,0)*VLOOKUP(B270,'2-Kosten per locatie'!$A$14:$C$19,3,FALSE)</f>
        <v>0</v>
      </c>
      <c r="O270" s="332">
        <f>IF(K270="nio",0,IF(K270&gt;0,VLOOKUP(G270,'3-Productie normen'!A:M,VLOOKUP(K270,'3-Productie normen'!$B$37:$C$44,2,FALSE),FALSE)))</f>
        <v>0</v>
      </c>
      <c r="P270" s="332">
        <f t="shared" si="13"/>
        <v>0</v>
      </c>
      <c r="Q270" s="333" t="str">
        <f>VLOOKUP(G270,'3-Productie normen'!A:K,11,FALSE)</f>
        <v>V</v>
      </c>
      <c r="R270" s="333"/>
      <c r="T270" s="334">
        <f t="shared" si="14"/>
        <v>4641</v>
      </c>
    </row>
    <row r="271" spans="1:20" ht="14.1" customHeight="1">
      <c r="A271" s="76">
        <v>271</v>
      </c>
      <c r="B271" s="461" t="s">
        <v>45</v>
      </c>
      <c r="C271" s="300" t="s">
        <v>103</v>
      </c>
      <c r="D271" s="329" t="s">
        <v>462</v>
      </c>
      <c r="E271" s="248" t="s">
        <v>465</v>
      </c>
      <c r="F271" s="87" t="s">
        <v>113</v>
      </c>
      <c r="G271" s="87" t="s">
        <v>68</v>
      </c>
      <c r="H271" s="72" t="s">
        <v>107</v>
      </c>
      <c r="I271" s="470"/>
      <c r="J271" s="331">
        <f t="shared" si="12"/>
        <v>0</v>
      </c>
      <c r="K271" s="253" t="s">
        <v>129</v>
      </c>
      <c r="L271" s="253"/>
      <c r="M271" s="252">
        <f>IF(K271="nio",0,IF(K271&gt;0,K271*I271/O271,0))*VLOOKUP(B271,'2-Kosten per locatie'!$A$14:$C$19,3,FALSE)</f>
        <v>0</v>
      </c>
      <c r="N271" s="252">
        <f>IF(L271&gt;0,L271*I271/P271,0)*VLOOKUP(B271,'2-Kosten per locatie'!$A$14:$C$19,3,FALSE)</f>
        <v>0</v>
      </c>
      <c r="O271" s="332">
        <f>IF(K271="nio",0,IF(K271&gt;0,VLOOKUP(G271,'3-Productie normen'!A:M,VLOOKUP(K271,'3-Productie normen'!$B$37:$C$44,2,FALSE),FALSE)))</f>
        <v>0</v>
      </c>
      <c r="P271" s="332">
        <f t="shared" si="13"/>
        <v>0</v>
      </c>
      <c r="Q271" s="333" t="str">
        <f>VLOOKUP(G271,'3-Productie normen'!A:K,11,FALSE)</f>
        <v>V</v>
      </c>
      <c r="R271" s="333"/>
      <c r="T271" s="334">
        <f t="shared" si="14"/>
        <v>0</v>
      </c>
    </row>
    <row r="272" spans="1:20" ht="14.1" customHeight="1">
      <c r="A272" s="76">
        <v>272</v>
      </c>
      <c r="B272" s="461" t="s">
        <v>45</v>
      </c>
      <c r="C272" s="300" t="s">
        <v>103</v>
      </c>
      <c r="D272" s="329" t="s">
        <v>462</v>
      </c>
      <c r="E272" s="248" t="s">
        <v>466</v>
      </c>
      <c r="F272" s="87" t="s">
        <v>115</v>
      </c>
      <c r="G272" s="87" t="s">
        <v>68</v>
      </c>
      <c r="H272" s="72" t="s">
        <v>107</v>
      </c>
      <c r="I272" s="470"/>
      <c r="J272" s="331">
        <f t="shared" si="12"/>
        <v>0</v>
      </c>
      <c r="K272" s="253" t="s">
        <v>129</v>
      </c>
      <c r="L272" s="253"/>
      <c r="M272" s="252">
        <f>IF(K272="nio",0,IF(K272&gt;0,K272*I272/O272,0))*VLOOKUP(B272,'2-Kosten per locatie'!$A$14:$C$19,3,FALSE)</f>
        <v>0</v>
      </c>
      <c r="N272" s="252">
        <f>IF(L272&gt;0,L272*I272/P272,0)*VLOOKUP(B272,'2-Kosten per locatie'!$A$14:$C$19,3,FALSE)</f>
        <v>0</v>
      </c>
      <c r="O272" s="332">
        <f>IF(K272="nio",0,IF(K272&gt;0,VLOOKUP(G272,'3-Productie normen'!A:M,VLOOKUP(K272,'3-Productie normen'!$B$37:$C$44,2,FALSE),FALSE)))</f>
        <v>0</v>
      </c>
      <c r="P272" s="332">
        <f t="shared" si="13"/>
        <v>0</v>
      </c>
      <c r="Q272" s="333" t="str">
        <f>VLOOKUP(G272,'3-Productie normen'!A:K,11,FALSE)</f>
        <v>V</v>
      </c>
      <c r="R272" s="333"/>
      <c r="T272" s="334">
        <f t="shared" si="14"/>
        <v>0</v>
      </c>
    </row>
    <row r="273" spans="1:20" ht="14.1" customHeight="1">
      <c r="A273" s="76">
        <v>273</v>
      </c>
      <c r="B273" s="461" t="s">
        <v>45</v>
      </c>
      <c r="C273" s="300" t="s">
        <v>103</v>
      </c>
      <c r="D273" s="329" t="s">
        <v>462</v>
      </c>
      <c r="E273" s="248" t="s">
        <v>467</v>
      </c>
      <c r="F273" s="87" t="s">
        <v>142</v>
      </c>
      <c r="G273" s="87" t="s">
        <v>73</v>
      </c>
      <c r="H273" s="87" t="s">
        <v>107</v>
      </c>
      <c r="I273" s="470">
        <v>12.4</v>
      </c>
      <c r="J273" s="331">
        <f t="shared" si="12"/>
        <v>0</v>
      </c>
      <c r="K273" s="253" t="s">
        <v>129</v>
      </c>
      <c r="L273" s="253"/>
      <c r="M273" s="252">
        <f>IF(K273="nio",0,IF(K273&gt;0,K273*I273/O273,0))*VLOOKUP(B273,'2-Kosten per locatie'!$A$14:$C$19,3,FALSE)</f>
        <v>0</v>
      </c>
      <c r="N273" s="252">
        <f>IF(L273&gt;0,L273*I273/P273,0)*VLOOKUP(B273,'2-Kosten per locatie'!$A$14:$C$19,3,FALSE)</f>
        <v>0</v>
      </c>
      <c r="O273" s="332">
        <f>IF(K273="nio",0,IF(K273&gt;0,VLOOKUP(G273,'3-Productie normen'!A:M,VLOOKUP(K273,'3-Productie normen'!$B$37:$C$44,2,FALSE),FALSE)))</f>
        <v>0</v>
      </c>
      <c r="P273" s="332">
        <f t="shared" si="13"/>
        <v>0</v>
      </c>
      <c r="Q273" s="333" t="str">
        <f>VLOOKUP(G273,'3-Productie normen'!A:K,11,FALSE)</f>
        <v>V</v>
      </c>
      <c r="R273" s="333"/>
      <c r="T273" s="334">
        <f t="shared" si="14"/>
        <v>0</v>
      </c>
    </row>
    <row r="274" spans="1:20" ht="14.1" customHeight="1">
      <c r="A274" s="76">
        <v>274</v>
      </c>
      <c r="B274" s="461" t="s">
        <v>45</v>
      </c>
      <c r="C274" s="300" t="s">
        <v>103</v>
      </c>
      <c r="D274" s="329" t="s">
        <v>462</v>
      </c>
      <c r="E274" s="248" t="s">
        <v>468</v>
      </c>
      <c r="F274" s="87" t="s">
        <v>110</v>
      </c>
      <c r="G274" s="87" t="s">
        <v>71</v>
      </c>
      <c r="H274" s="72" t="s">
        <v>111</v>
      </c>
      <c r="I274" s="470">
        <v>3.8</v>
      </c>
      <c r="J274" s="331">
        <f t="shared" si="12"/>
        <v>510</v>
      </c>
      <c r="K274" s="253">
        <v>255</v>
      </c>
      <c r="L274" s="253">
        <v>255</v>
      </c>
      <c r="M274" s="252" t="e">
        <f>IF(K274="nio",0,IF(K274&gt;0,K274*I274/O274,0))*VLOOKUP(B274,'2-Kosten per locatie'!$A$14:$C$19,3,FALSE)</f>
        <v>#DIV/0!</v>
      </c>
      <c r="N274" s="252" t="e">
        <f>IF(L274&gt;0,L274*I274/P274,0)*VLOOKUP(B274,'2-Kosten per locatie'!$A$14:$C$19,3,FALSE)</f>
        <v>#DIV/0!</v>
      </c>
      <c r="O274" s="332">
        <f>IF(K274="nio",0,IF(K274&gt;0,VLOOKUP(G274,'3-Productie normen'!A:M,VLOOKUP(K274,'3-Productie normen'!$B$37:$C$44,2,FALSE),FALSE)))</f>
        <v>0</v>
      </c>
      <c r="P274" s="332">
        <f t="shared" si="13"/>
        <v>0</v>
      </c>
      <c r="Q274" s="333" t="str">
        <f>VLOOKUP(G274,'3-Productie normen'!A:K,11,FALSE)</f>
        <v>S</v>
      </c>
      <c r="R274" s="333"/>
      <c r="T274" s="334">
        <f t="shared" si="14"/>
        <v>1938</v>
      </c>
    </row>
    <row r="275" spans="1:20" ht="14.1" customHeight="1">
      <c r="A275" s="76">
        <v>275</v>
      </c>
      <c r="B275" s="461" t="s">
        <v>45</v>
      </c>
      <c r="C275" s="300" t="s">
        <v>103</v>
      </c>
      <c r="D275" s="329" t="s">
        <v>462</v>
      </c>
      <c r="E275" s="248" t="s">
        <v>469</v>
      </c>
      <c r="F275" s="87" t="s">
        <v>110</v>
      </c>
      <c r="G275" s="87" t="s">
        <v>71</v>
      </c>
      <c r="H275" s="72" t="s">
        <v>111</v>
      </c>
      <c r="I275" s="470">
        <v>3.8</v>
      </c>
      <c r="J275" s="331">
        <f t="shared" si="12"/>
        <v>510</v>
      </c>
      <c r="K275" s="253">
        <v>255</v>
      </c>
      <c r="L275" s="253">
        <v>255</v>
      </c>
      <c r="M275" s="252" t="e">
        <f>IF(K275="nio",0,IF(K275&gt;0,K275*I275/O275,0))*VLOOKUP(B275,'2-Kosten per locatie'!$A$14:$C$19,3,FALSE)</f>
        <v>#DIV/0!</v>
      </c>
      <c r="N275" s="252" t="e">
        <f>IF(L275&gt;0,L275*I275/P275,0)*VLOOKUP(B275,'2-Kosten per locatie'!$A$14:$C$19,3,FALSE)</f>
        <v>#DIV/0!</v>
      </c>
      <c r="O275" s="332">
        <f>IF(K275="nio",0,IF(K275&gt;0,VLOOKUP(G275,'3-Productie normen'!A:M,VLOOKUP(K275,'3-Productie normen'!$B$37:$C$44,2,FALSE),FALSE)))</f>
        <v>0</v>
      </c>
      <c r="P275" s="332">
        <f t="shared" si="13"/>
        <v>0</v>
      </c>
      <c r="Q275" s="333" t="str">
        <f>VLOOKUP(G275,'3-Productie normen'!A:K,11,FALSE)</f>
        <v>S</v>
      </c>
      <c r="R275" s="333"/>
      <c r="T275" s="334">
        <f t="shared" si="14"/>
        <v>1938</v>
      </c>
    </row>
    <row r="276" spans="1:20" ht="14.1" customHeight="1">
      <c r="A276" s="76">
        <v>276</v>
      </c>
      <c r="B276" s="461" t="s">
        <v>45</v>
      </c>
      <c r="C276" s="300" t="s">
        <v>103</v>
      </c>
      <c r="D276" s="329" t="s">
        <v>462</v>
      </c>
      <c r="E276" s="248" t="s">
        <v>470</v>
      </c>
      <c r="F276" s="87" t="s">
        <v>128</v>
      </c>
      <c r="G276" s="87" t="s">
        <v>69</v>
      </c>
      <c r="H276" s="72" t="s">
        <v>111</v>
      </c>
      <c r="I276" s="470">
        <v>3.2</v>
      </c>
      <c r="J276" s="331">
        <f t="shared" si="12"/>
        <v>0</v>
      </c>
      <c r="K276" s="253" t="s">
        <v>129</v>
      </c>
      <c r="L276" s="253"/>
      <c r="M276" s="252">
        <f>IF(K276="nio",0,IF(K276&gt;0,K276*I276/O276,0))*VLOOKUP(B276,'2-Kosten per locatie'!$A$14:$C$19,3,FALSE)</f>
        <v>0</v>
      </c>
      <c r="N276" s="252">
        <f>IF(L276&gt;0,L276*I276/P276,0)*VLOOKUP(B276,'2-Kosten per locatie'!$A$14:$C$19,3,FALSE)</f>
        <v>0</v>
      </c>
      <c r="O276" s="332">
        <f>IF(K276="nio",0,IF(K276&gt;0,VLOOKUP(G276,'3-Productie normen'!A:M,VLOOKUP(K276,'3-Productie normen'!$B$37:$C$44,2,FALSE),FALSE)))</f>
        <v>0</v>
      </c>
      <c r="P276" s="332">
        <f t="shared" si="13"/>
        <v>0</v>
      </c>
      <c r="Q276" s="333" t="str">
        <f>VLOOKUP(G276,'3-Productie normen'!A:K,11,FALSE)</f>
        <v>V</v>
      </c>
      <c r="R276" s="333"/>
      <c r="T276" s="334">
        <f t="shared" si="14"/>
        <v>0</v>
      </c>
    </row>
    <row r="277" spans="1:20" ht="14.1" customHeight="1">
      <c r="A277" s="76">
        <v>277</v>
      </c>
      <c r="B277" s="461" t="s">
        <v>45</v>
      </c>
      <c r="C277" s="300" t="s">
        <v>103</v>
      </c>
      <c r="D277" s="329" t="s">
        <v>462</v>
      </c>
      <c r="E277" s="248" t="s">
        <v>471</v>
      </c>
      <c r="F277" s="87" t="s">
        <v>149</v>
      </c>
      <c r="G277" s="87" t="s">
        <v>73</v>
      </c>
      <c r="H277" s="87" t="s">
        <v>107</v>
      </c>
      <c r="I277" s="470">
        <v>1.4</v>
      </c>
      <c r="J277" s="331">
        <f t="shared" si="12"/>
        <v>0</v>
      </c>
      <c r="K277" s="253" t="s">
        <v>129</v>
      </c>
      <c r="L277" s="253"/>
      <c r="M277" s="252">
        <f>IF(K277="nio",0,IF(K277&gt;0,K277*I277/O277,0))*VLOOKUP(B277,'2-Kosten per locatie'!$A$14:$C$19,3,FALSE)</f>
        <v>0</v>
      </c>
      <c r="N277" s="252">
        <f>IF(L277&gt;0,L277*I277/P277,0)*VLOOKUP(B277,'2-Kosten per locatie'!$A$14:$C$19,3,FALSE)</f>
        <v>0</v>
      </c>
      <c r="O277" s="332">
        <f>IF(K277="nio",0,IF(K277&gt;0,VLOOKUP(G277,'3-Productie normen'!A:M,VLOOKUP(K277,'3-Productie normen'!$B$37:$C$44,2,FALSE),FALSE)))</f>
        <v>0</v>
      </c>
      <c r="P277" s="332">
        <f t="shared" si="13"/>
        <v>0</v>
      </c>
      <c r="Q277" s="333" t="str">
        <f>VLOOKUP(G277,'3-Productie normen'!A:K,11,FALSE)</f>
        <v>V</v>
      </c>
      <c r="R277" s="333"/>
      <c r="T277" s="334">
        <f t="shared" si="14"/>
        <v>0</v>
      </c>
    </row>
    <row r="278" spans="1:20" ht="14.1" customHeight="1">
      <c r="A278" s="76">
        <v>278</v>
      </c>
      <c r="B278" s="461" t="s">
        <v>45</v>
      </c>
      <c r="C278" s="300" t="s">
        <v>103</v>
      </c>
      <c r="D278" s="329" t="s">
        <v>462</v>
      </c>
      <c r="E278" s="248" t="s">
        <v>472</v>
      </c>
      <c r="F278" s="87" t="s">
        <v>189</v>
      </c>
      <c r="G278" s="87" t="s">
        <v>66</v>
      </c>
      <c r="H278" s="72" t="s">
        <v>184</v>
      </c>
      <c r="I278" s="470">
        <v>21</v>
      </c>
      <c r="J278" s="331">
        <f t="shared" si="12"/>
        <v>255</v>
      </c>
      <c r="K278" s="253">
        <v>255</v>
      </c>
      <c r="L278" s="253"/>
      <c r="M278" s="252" t="e">
        <f>IF(K278="nio",0,IF(K278&gt;0,K278*I278/O278,0))*VLOOKUP(B278,'2-Kosten per locatie'!$A$14:$C$19,3,FALSE)</f>
        <v>#DIV/0!</v>
      </c>
      <c r="N278" s="252">
        <f>IF(L278&gt;0,L278*I278/P278,0)*VLOOKUP(B278,'2-Kosten per locatie'!$A$14:$C$19,3,FALSE)</f>
        <v>0</v>
      </c>
      <c r="O278" s="332">
        <f>IF(K278="nio",0,IF(K278&gt;0,VLOOKUP(G278,'3-Productie normen'!A:M,VLOOKUP(K278,'3-Productie normen'!$B$37:$C$44,2,FALSE),FALSE)))</f>
        <v>0</v>
      </c>
      <c r="P278" s="332">
        <f t="shared" si="13"/>
        <v>0</v>
      </c>
      <c r="Q278" s="333" t="str">
        <f>VLOOKUP(G278,'3-Productie normen'!A:K,11,FALSE)</f>
        <v>V</v>
      </c>
      <c r="R278" s="333"/>
      <c r="T278" s="334">
        <f t="shared" si="14"/>
        <v>5355</v>
      </c>
    </row>
    <row r="279" spans="1:20" ht="14.1" customHeight="1">
      <c r="A279" s="76">
        <v>279</v>
      </c>
      <c r="B279" s="461" t="s">
        <v>45</v>
      </c>
      <c r="C279" s="300" t="s">
        <v>103</v>
      </c>
      <c r="D279" s="329" t="s">
        <v>462</v>
      </c>
      <c r="E279" s="248" t="s">
        <v>473</v>
      </c>
      <c r="F279" s="87" t="s">
        <v>106</v>
      </c>
      <c r="G279" s="87" t="s">
        <v>65</v>
      </c>
      <c r="H279" s="87" t="s">
        <v>134</v>
      </c>
      <c r="I279" s="470">
        <v>15.7</v>
      </c>
      <c r="J279" s="331">
        <f t="shared" si="12"/>
        <v>255</v>
      </c>
      <c r="K279" s="253">
        <v>255</v>
      </c>
      <c r="L279" s="253"/>
      <c r="M279" s="252" t="e">
        <f>IF(K279="nio",0,IF(K279&gt;0,K279*I279/O279,0))*VLOOKUP(B279,'2-Kosten per locatie'!$A$14:$C$19,3,FALSE)</f>
        <v>#DIV/0!</v>
      </c>
      <c r="N279" s="252">
        <f>IF(L279&gt;0,L279*I279/P279,0)*VLOOKUP(B279,'2-Kosten per locatie'!$A$14:$C$19,3,FALSE)</f>
        <v>0</v>
      </c>
      <c r="O279" s="332">
        <f>IF(K279="nio",0,IF(K279&gt;0,VLOOKUP(G279,'3-Productie normen'!A:M,VLOOKUP(K279,'3-Productie normen'!$B$37:$C$44,2,FALSE),FALSE)))</f>
        <v>0</v>
      </c>
      <c r="P279" s="332">
        <f t="shared" si="13"/>
        <v>0</v>
      </c>
      <c r="Q279" s="333" t="str">
        <f>VLOOKUP(G279,'3-Productie normen'!A:K,11,FALSE)</f>
        <v>V</v>
      </c>
      <c r="R279" s="333"/>
      <c r="T279" s="334">
        <f t="shared" si="14"/>
        <v>4003.5</v>
      </c>
    </row>
    <row r="280" spans="1:20" ht="14.1" customHeight="1">
      <c r="A280" s="76">
        <v>280</v>
      </c>
      <c r="B280" s="461" t="s">
        <v>45</v>
      </c>
      <c r="C280" s="300" t="s">
        <v>103</v>
      </c>
      <c r="D280" s="329" t="s">
        <v>462</v>
      </c>
      <c r="E280" s="248" t="s">
        <v>474</v>
      </c>
      <c r="F280" s="87" t="s">
        <v>170</v>
      </c>
      <c r="G280" s="87" t="s">
        <v>75</v>
      </c>
      <c r="H280" s="87" t="s">
        <v>134</v>
      </c>
      <c r="I280" s="470">
        <v>14.7</v>
      </c>
      <c r="J280" s="331">
        <f t="shared" si="12"/>
        <v>255</v>
      </c>
      <c r="K280" s="253">
        <v>255</v>
      </c>
      <c r="L280" s="253"/>
      <c r="M280" s="252" t="e">
        <f>IF(K280="nio",0,IF(K280&gt;0,K280*I280/O280,0))*VLOOKUP(B280,'2-Kosten per locatie'!$A$14:$C$19,3,FALSE)</f>
        <v>#DIV/0!</v>
      </c>
      <c r="N280" s="252">
        <f>IF(L280&gt;0,L280*I280/P280,0)*VLOOKUP(B280,'2-Kosten per locatie'!$A$14:$C$19,3,FALSE)</f>
        <v>0</v>
      </c>
      <c r="O280" s="332">
        <f>IF(K280="nio",0,IF(K280&gt;0,VLOOKUP(G280,'3-Productie normen'!A:M,VLOOKUP(K280,'3-Productie normen'!$B$37:$C$44,2,FALSE),FALSE)))</f>
        <v>0</v>
      </c>
      <c r="P280" s="332">
        <f t="shared" si="13"/>
        <v>0</v>
      </c>
      <c r="Q280" s="333" t="str">
        <f>VLOOKUP(G280,'3-Productie normen'!A:K,11,FALSE)</f>
        <v>B</v>
      </c>
      <c r="R280" s="333"/>
      <c r="T280" s="334">
        <f t="shared" si="14"/>
        <v>3748.5</v>
      </c>
    </row>
    <row r="281" spans="1:20" ht="14.1" customHeight="1">
      <c r="A281" s="76">
        <v>281</v>
      </c>
      <c r="B281" s="461" t="s">
        <v>45</v>
      </c>
      <c r="C281" s="300" t="s">
        <v>103</v>
      </c>
      <c r="D281" s="329" t="s">
        <v>462</v>
      </c>
      <c r="E281" s="248" t="s">
        <v>475</v>
      </c>
      <c r="F281" s="87" t="s">
        <v>170</v>
      </c>
      <c r="G281" s="87" t="s">
        <v>75</v>
      </c>
      <c r="H281" s="87" t="s">
        <v>134</v>
      </c>
      <c r="I281" s="470">
        <v>12.7</v>
      </c>
      <c r="J281" s="331">
        <f t="shared" si="12"/>
        <v>255</v>
      </c>
      <c r="K281" s="253">
        <v>255</v>
      </c>
      <c r="L281" s="253"/>
      <c r="M281" s="252" t="e">
        <f>IF(K281="nio",0,IF(K281&gt;0,K281*I281/O281,0))*VLOOKUP(B281,'2-Kosten per locatie'!$A$14:$C$19,3,FALSE)</f>
        <v>#DIV/0!</v>
      </c>
      <c r="N281" s="252">
        <f>IF(L281&gt;0,L281*I281/P281,0)*VLOOKUP(B281,'2-Kosten per locatie'!$A$14:$C$19,3,FALSE)</f>
        <v>0</v>
      </c>
      <c r="O281" s="332">
        <f>IF(K281="nio",0,IF(K281&gt;0,VLOOKUP(G281,'3-Productie normen'!A:M,VLOOKUP(K281,'3-Productie normen'!$B$37:$C$44,2,FALSE),FALSE)))</f>
        <v>0</v>
      </c>
      <c r="P281" s="332">
        <f t="shared" si="13"/>
        <v>0</v>
      </c>
      <c r="Q281" s="333" t="str">
        <f>VLOOKUP(G281,'3-Productie normen'!A:K,11,FALSE)</f>
        <v>B</v>
      </c>
      <c r="R281" s="333"/>
      <c r="T281" s="334">
        <f t="shared" si="14"/>
        <v>3238.5</v>
      </c>
    </row>
    <row r="282" spans="1:20" ht="14.1" customHeight="1">
      <c r="A282" s="76">
        <v>282</v>
      </c>
      <c r="B282" s="461" t="s">
        <v>45</v>
      </c>
      <c r="C282" s="300" t="s">
        <v>103</v>
      </c>
      <c r="D282" s="329" t="s">
        <v>462</v>
      </c>
      <c r="E282" s="248" t="s">
        <v>476</v>
      </c>
      <c r="F282" s="87" t="s">
        <v>170</v>
      </c>
      <c r="G282" s="87" t="s">
        <v>75</v>
      </c>
      <c r="H282" s="87" t="s">
        <v>134</v>
      </c>
      <c r="I282" s="470">
        <v>13.5</v>
      </c>
      <c r="J282" s="331">
        <f t="shared" si="12"/>
        <v>255</v>
      </c>
      <c r="K282" s="253">
        <v>255</v>
      </c>
      <c r="L282" s="253"/>
      <c r="M282" s="252" t="e">
        <f>IF(K282="nio",0,IF(K282&gt;0,K282*I282/O282,0))*VLOOKUP(B282,'2-Kosten per locatie'!$A$14:$C$19,3,FALSE)</f>
        <v>#DIV/0!</v>
      </c>
      <c r="N282" s="252">
        <f>IF(L282&gt;0,L282*I282/P282,0)*VLOOKUP(B282,'2-Kosten per locatie'!$A$14:$C$19,3,FALSE)</f>
        <v>0</v>
      </c>
      <c r="O282" s="332">
        <f>IF(K282="nio",0,IF(K282&gt;0,VLOOKUP(G282,'3-Productie normen'!A:M,VLOOKUP(K282,'3-Productie normen'!$B$37:$C$44,2,FALSE),FALSE)))</f>
        <v>0</v>
      </c>
      <c r="P282" s="332">
        <f t="shared" si="13"/>
        <v>0</v>
      </c>
      <c r="Q282" s="333" t="str">
        <f>VLOOKUP(G282,'3-Productie normen'!A:K,11,FALSE)</f>
        <v>B</v>
      </c>
      <c r="R282" s="333"/>
      <c r="T282" s="334">
        <f t="shared" si="14"/>
        <v>3442.5</v>
      </c>
    </row>
    <row r="283" spans="1:20" ht="14.1" customHeight="1">
      <c r="A283" s="76">
        <v>283</v>
      </c>
      <c r="B283" s="461" t="s">
        <v>45</v>
      </c>
      <c r="C283" s="300" t="s">
        <v>103</v>
      </c>
      <c r="D283" s="329" t="s">
        <v>462</v>
      </c>
      <c r="E283" s="248" t="s">
        <v>477</v>
      </c>
      <c r="F283" s="87" t="s">
        <v>478</v>
      </c>
      <c r="G283" s="87" t="s">
        <v>59</v>
      </c>
      <c r="H283" s="87" t="s">
        <v>134</v>
      </c>
      <c r="I283" s="470">
        <v>115</v>
      </c>
      <c r="J283" s="331">
        <f t="shared" si="12"/>
        <v>255</v>
      </c>
      <c r="K283" s="253">
        <v>255</v>
      </c>
      <c r="L283" s="253"/>
      <c r="M283" s="252" t="e">
        <f>IF(K283="nio",0,IF(K283&gt;0,K283*I283/O283,0))*VLOOKUP(B283,'2-Kosten per locatie'!$A$14:$C$19,3,FALSE)</f>
        <v>#DIV/0!</v>
      </c>
      <c r="N283" s="252">
        <f>IF(L283&gt;0,L283*I283/P283,0)*VLOOKUP(B283,'2-Kosten per locatie'!$A$14:$C$19,3,FALSE)</f>
        <v>0</v>
      </c>
      <c r="O283" s="332">
        <f>IF(K283="nio",0,IF(K283&gt;0,VLOOKUP(G283,'3-Productie normen'!A:M,VLOOKUP(K283,'3-Productie normen'!$B$37:$C$44,2,FALSE),FALSE)))</f>
        <v>0</v>
      </c>
      <c r="P283" s="332">
        <f t="shared" si="13"/>
        <v>0</v>
      </c>
      <c r="Q283" s="333" t="str">
        <f>VLOOKUP(G283,'3-Productie normen'!A:K,11,FALSE)</f>
        <v>B</v>
      </c>
      <c r="R283" s="333"/>
      <c r="T283" s="334">
        <f t="shared" si="14"/>
        <v>29325</v>
      </c>
    </row>
    <row r="284" spans="1:20" ht="14.1" customHeight="1">
      <c r="A284" s="76">
        <v>284</v>
      </c>
      <c r="B284" s="461" t="s">
        <v>45</v>
      </c>
      <c r="C284" s="300" t="s">
        <v>103</v>
      </c>
      <c r="D284" s="329" t="s">
        <v>462</v>
      </c>
      <c r="E284" s="248" t="s">
        <v>479</v>
      </c>
      <c r="F284" s="87" t="s">
        <v>478</v>
      </c>
      <c r="G284" s="87" t="s">
        <v>59</v>
      </c>
      <c r="H284" s="87" t="s">
        <v>134</v>
      </c>
      <c r="I284" s="470">
        <v>66.400000000000006</v>
      </c>
      <c r="J284" s="331">
        <f t="shared" si="12"/>
        <v>255</v>
      </c>
      <c r="K284" s="253">
        <v>255</v>
      </c>
      <c r="L284" s="253"/>
      <c r="M284" s="252" t="e">
        <f>IF(K284="nio",0,IF(K284&gt;0,K284*I284/O284,0))*VLOOKUP(B284,'2-Kosten per locatie'!$A$14:$C$19,3,FALSE)</f>
        <v>#DIV/0!</v>
      </c>
      <c r="N284" s="252">
        <f>IF(L284&gt;0,L284*I284/P284,0)*VLOOKUP(B284,'2-Kosten per locatie'!$A$14:$C$19,3,FALSE)</f>
        <v>0</v>
      </c>
      <c r="O284" s="332">
        <f>IF(K284="nio",0,IF(K284&gt;0,VLOOKUP(G284,'3-Productie normen'!A:M,VLOOKUP(K284,'3-Productie normen'!$B$37:$C$44,2,FALSE),FALSE)))</f>
        <v>0</v>
      </c>
      <c r="P284" s="332">
        <f t="shared" si="13"/>
        <v>0</v>
      </c>
      <c r="Q284" s="333" t="str">
        <f>VLOOKUP(G284,'3-Productie normen'!A:K,11,FALSE)</f>
        <v>B</v>
      </c>
      <c r="R284" s="333"/>
      <c r="T284" s="334">
        <f t="shared" si="14"/>
        <v>16932</v>
      </c>
    </row>
    <row r="285" spans="1:20" ht="14.1" customHeight="1">
      <c r="A285" s="76">
        <v>285</v>
      </c>
      <c r="B285" s="461" t="s">
        <v>45</v>
      </c>
      <c r="C285" s="300" t="s">
        <v>103</v>
      </c>
      <c r="D285" s="329" t="s">
        <v>480</v>
      </c>
      <c r="E285" s="248" t="s">
        <v>481</v>
      </c>
      <c r="F285" s="87" t="s">
        <v>106</v>
      </c>
      <c r="G285" s="87" t="s">
        <v>65</v>
      </c>
      <c r="H285" s="87" t="s">
        <v>134</v>
      </c>
      <c r="I285" s="470">
        <v>14.51</v>
      </c>
      <c r="J285" s="331">
        <f t="shared" si="12"/>
        <v>255</v>
      </c>
      <c r="K285" s="253">
        <v>255</v>
      </c>
      <c r="L285" s="253"/>
      <c r="M285" s="252" t="e">
        <f>IF(K285="nio",0,IF(K285&gt;0,K285*I285/O285,0))*VLOOKUP(B285,'2-Kosten per locatie'!$A$14:$C$19,3,FALSE)</f>
        <v>#DIV/0!</v>
      </c>
      <c r="N285" s="252">
        <f>IF(L285&gt;0,L285*I285/P285,0)*VLOOKUP(B285,'2-Kosten per locatie'!$A$14:$C$19,3,FALSE)</f>
        <v>0</v>
      </c>
      <c r="O285" s="332">
        <f>IF(K285="nio",0,IF(K285&gt;0,VLOOKUP(G285,'3-Productie normen'!A:M,VLOOKUP(K285,'3-Productie normen'!$B$37:$C$44,2,FALSE),FALSE)))</f>
        <v>0</v>
      </c>
      <c r="P285" s="332">
        <f t="shared" si="13"/>
        <v>0</v>
      </c>
      <c r="Q285" s="333" t="str">
        <f>VLOOKUP(G285,'3-Productie normen'!A:K,11,FALSE)</f>
        <v>V</v>
      </c>
      <c r="R285" s="333"/>
      <c r="T285" s="334">
        <f t="shared" si="14"/>
        <v>3700.0499999999997</v>
      </c>
    </row>
    <row r="286" spans="1:20" ht="14.1" customHeight="1">
      <c r="A286" s="76">
        <v>286</v>
      </c>
      <c r="B286" s="461" t="s">
        <v>45</v>
      </c>
      <c r="C286" s="300" t="s">
        <v>103</v>
      </c>
      <c r="D286" s="329" t="s">
        <v>480</v>
      </c>
      <c r="E286" s="248" t="s">
        <v>482</v>
      </c>
      <c r="F286" s="87" t="s">
        <v>136</v>
      </c>
      <c r="G286" s="87" t="s">
        <v>74</v>
      </c>
      <c r="H286" s="87" t="s">
        <v>107</v>
      </c>
      <c r="I286" s="470">
        <v>6.93</v>
      </c>
      <c r="J286" s="331">
        <f t="shared" si="12"/>
        <v>255</v>
      </c>
      <c r="K286" s="253">
        <v>255</v>
      </c>
      <c r="L286" s="253"/>
      <c r="M286" s="252" t="e">
        <f>IF(K286="nio",0,IF(K286&gt;0,K286*I286/O286,0))*VLOOKUP(B286,'2-Kosten per locatie'!$A$14:$C$19,3,FALSE)</f>
        <v>#DIV/0!</v>
      </c>
      <c r="N286" s="252">
        <f>IF(L286&gt;0,L286*I286/P286,0)*VLOOKUP(B286,'2-Kosten per locatie'!$A$14:$C$19,3,FALSE)</f>
        <v>0</v>
      </c>
      <c r="O286" s="332">
        <f>IF(K286="nio",0,IF(K286&gt;0,VLOOKUP(G286,'3-Productie normen'!A:M,VLOOKUP(K286,'3-Productie normen'!$B$37:$C$44,2,FALSE),FALSE)))</f>
        <v>0</v>
      </c>
      <c r="P286" s="332">
        <f t="shared" si="13"/>
        <v>0</v>
      </c>
      <c r="Q286" s="333" t="str">
        <f>VLOOKUP(G286,'3-Productie normen'!A:K,11,FALSE)</f>
        <v>V</v>
      </c>
      <c r="R286" s="333"/>
      <c r="T286" s="334">
        <f t="shared" si="14"/>
        <v>1767.1499999999999</v>
      </c>
    </row>
    <row r="287" spans="1:20" ht="14.1" customHeight="1">
      <c r="A287" s="76">
        <v>287</v>
      </c>
      <c r="B287" s="461" t="s">
        <v>45</v>
      </c>
      <c r="C287" s="300" t="s">
        <v>103</v>
      </c>
      <c r="D287" s="329" t="s">
        <v>480</v>
      </c>
      <c r="E287" s="248" t="s">
        <v>483</v>
      </c>
      <c r="F287" s="87" t="s">
        <v>138</v>
      </c>
      <c r="G287" s="87" t="s">
        <v>74</v>
      </c>
      <c r="H287" s="87" t="s">
        <v>107</v>
      </c>
      <c r="I287" s="470">
        <v>6.93</v>
      </c>
      <c r="J287" s="331">
        <f t="shared" si="12"/>
        <v>255</v>
      </c>
      <c r="K287" s="253">
        <v>255</v>
      </c>
      <c r="L287" s="253"/>
      <c r="M287" s="252" t="e">
        <f>IF(K287="nio",0,IF(K287&gt;0,K287*I287/O287,0))*VLOOKUP(B287,'2-Kosten per locatie'!$A$14:$C$19,3,FALSE)</f>
        <v>#DIV/0!</v>
      </c>
      <c r="N287" s="252">
        <f>IF(L287&gt;0,L287*I287/P287,0)*VLOOKUP(B287,'2-Kosten per locatie'!$A$14:$C$19,3,FALSE)</f>
        <v>0</v>
      </c>
      <c r="O287" s="332">
        <f>IF(K287="nio",0,IF(K287&gt;0,VLOOKUP(G287,'3-Productie normen'!A:M,VLOOKUP(K287,'3-Productie normen'!$B$37:$C$44,2,FALSE),FALSE)))</f>
        <v>0</v>
      </c>
      <c r="P287" s="332">
        <f t="shared" si="13"/>
        <v>0</v>
      </c>
      <c r="Q287" s="333" t="str">
        <f>VLOOKUP(G287,'3-Productie normen'!A:K,11,FALSE)</f>
        <v>V</v>
      </c>
      <c r="R287" s="333"/>
      <c r="T287" s="334">
        <f t="shared" si="14"/>
        <v>1767.1499999999999</v>
      </c>
    </row>
    <row r="288" spans="1:20" ht="14.1" customHeight="1">
      <c r="A288" s="76">
        <v>288</v>
      </c>
      <c r="B288" s="461" t="s">
        <v>45</v>
      </c>
      <c r="C288" s="300" t="s">
        <v>103</v>
      </c>
      <c r="D288" s="329" t="s">
        <v>480</v>
      </c>
      <c r="E288" s="248" t="s">
        <v>484</v>
      </c>
      <c r="F288" s="87" t="s">
        <v>113</v>
      </c>
      <c r="G288" s="87" t="s">
        <v>68</v>
      </c>
      <c r="H288" s="72" t="s">
        <v>107</v>
      </c>
      <c r="I288" s="470"/>
      <c r="J288" s="331">
        <f t="shared" si="12"/>
        <v>0</v>
      </c>
      <c r="K288" s="253" t="s">
        <v>129</v>
      </c>
      <c r="L288" s="253"/>
      <c r="M288" s="252">
        <f>IF(K288="nio",0,IF(K288&gt;0,K288*I288/O288,0))*VLOOKUP(B288,'2-Kosten per locatie'!$A$14:$C$19,3,FALSE)</f>
        <v>0</v>
      </c>
      <c r="N288" s="252">
        <f>IF(L288&gt;0,L288*I288/P288,0)*VLOOKUP(B288,'2-Kosten per locatie'!$A$14:$C$19,3,FALSE)</f>
        <v>0</v>
      </c>
      <c r="O288" s="332">
        <f>IF(K288="nio",0,IF(K288&gt;0,VLOOKUP(G288,'3-Productie normen'!A:M,VLOOKUP(K288,'3-Productie normen'!$B$37:$C$44,2,FALSE),FALSE)))</f>
        <v>0</v>
      </c>
      <c r="P288" s="332">
        <f t="shared" si="13"/>
        <v>0</v>
      </c>
      <c r="Q288" s="333" t="str">
        <f>VLOOKUP(G288,'3-Productie normen'!A:K,11,FALSE)</f>
        <v>V</v>
      </c>
      <c r="R288" s="333"/>
      <c r="T288" s="334">
        <f t="shared" si="14"/>
        <v>0</v>
      </c>
    </row>
    <row r="289" spans="1:20" ht="14.1" customHeight="1">
      <c r="A289" s="76">
        <v>289</v>
      </c>
      <c r="B289" s="461" t="s">
        <v>45</v>
      </c>
      <c r="C289" s="300" t="s">
        <v>103</v>
      </c>
      <c r="D289" s="329" t="s">
        <v>480</v>
      </c>
      <c r="E289" s="248" t="s">
        <v>485</v>
      </c>
      <c r="F289" s="87" t="s">
        <v>115</v>
      </c>
      <c r="G289" s="87" t="s">
        <v>68</v>
      </c>
      <c r="H289" s="72" t="s">
        <v>107</v>
      </c>
      <c r="I289" s="470"/>
      <c r="J289" s="331">
        <f t="shared" si="12"/>
        <v>0</v>
      </c>
      <c r="K289" s="253" t="s">
        <v>129</v>
      </c>
      <c r="L289" s="253"/>
      <c r="M289" s="252">
        <f>IF(K289="nio",0,IF(K289&gt;0,K289*I289/O289,0))*VLOOKUP(B289,'2-Kosten per locatie'!$A$14:$C$19,3,FALSE)</f>
        <v>0</v>
      </c>
      <c r="N289" s="252">
        <f>IF(L289&gt;0,L289*I289/P289,0)*VLOOKUP(B289,'2-Kosten per locatie'!$A$14:$C$19,3,FALSE)</f>
        <v>0</v>
      </c>
      <c r="O289" s="332">
        <f>IF(K289="nio",0,IF(K289&gt;0,VLOOKUP(G289,'3-Productie normen'!A:M,VLOOKUP(K289,'3-Productie normen'!$B$37:$C$44,2,FALSE),FALSE)))</f>
        <v>0</v>
      </c>
      <c r="P289" s="332">
        <f t="shared" si="13"/>
        <v>0</v>
      </c>
      <c r="Q289" s="333" t="str">
        <f>VLOOKUP(G289,'3-Productie normen'!A:K,11,FALSE)</f>
        <v>V</v>
      </c>
      <c r="R289" s="333"/>
      <c r="T289" s="334">
        <f t="shared" si="14"/>
        <v>0</v>
      </c>
    </row>
    <row r="290" spans="1:20" ht="14.1" customHeight="1">
      <c r="A290" s="76">
        <v>290</v>
      </c>
      <c r="B290" s="461" t="s">
        <v>45</v>
      </c>
      <c r="C290" s="300" t="s">
        <v>103</v>
      </c>
      <c r="D290" s="329" t="s">
        <v>480</v>
      </c>
      <c r="E290" s="248" t="s">
        <v>486</v>
      </c>
      <c r="F290" s="87" t="s">
        <v>142</v>
      </c>
      <c r="G290" s="87" t="s">
        <v>73</v>
      </c>
      <c r="H290" s="87" t="s">
        <v>107</v>
      </c>
      <c r="I290" s="470">
        <v>12.41</v>
      </c>
      <c r="J290" s="331">
        <f t="shared" si="12"/>
        <v>0</v>
      </c>
      <c r="K290" s="253" t="s">
        <v>129</v>
      </c>
      <c r="L290" s="253"/>
      <c r="M290" s="252">
        <f>IF(K290="nio",0,IF(K290&gt;0,K290*I290/O290,0))*VLOOKUP(B290,'2-Kosten per locatie'!$A$14:$C$19,3,FALSE)</f>
        <v>0</v>
      </c>
      <c r="N290" s="252">
        <f>IF(L290&gt;0,L290*I290/P290,0)*VLOOKUP(B290,'2-Kosten per locatie'!$A$14:$C$19,3,FALSE)</f>
        <v>0</v>
      </c>
      <c r="O290" s="332">
        <f>IF(K290="nio",0,IF(K290&gt;0,VLOOKUP(G290,'3-Productie normen'!A:M,VLOOKUP(K290,'3-Productie normen'!$B$37:$C$44,2,FALSE),FALSE)))</f>
        <v>0</v>
      </c>
      <c r="P290" s="332">
        <f t="shared" si="13"/>
        <v>0</v>
      </c>
      <c r="Q290" s="333" t="str">
        <f>VLOOKUP(G290,'3-Productie normen'!A:K,11,FALSE)</f>
        <v>V</v>
      </c>
      <c r="R290" s="333"/>
      <c r="T290" s="334">
        <f t="shared" si="14"/>
        <v>0</v>
      </c>
    </row>
    <row r="291" spans="1:20" ht="14.1" customHeight="1">
      <c r="A291" s="76">
        <v>291</v>
      </c>
      <c r="B291" s="461" t="s">
        <v>45</v>
      </c>
      <c r="C291" s="300" t="s">
        <v>103</v>
      </c>
      <c r="D291" s="329" t="s">
        <v>480</v>
      </c>
      <c r="E291" s="248" t="s">
        <v>487</v>
      </c>
      <c r="F291" s="87" t="s">
        <v>110</v>
      </c>
      <c r="G291" s="87" t="s">
        <v>71</v>
      </c>
      <c r="H291" s="72" t="s">
        <v>111</v>
      </c>
      <c r="I291" s="470">
        <v>3.29</v>
      </c>
      <c r="J291" s="331">
        <f t="shared" si="12"/>
        <v>510</v>
      </c>
      <c r="K291" s="253">
        <v>255</v>
      </c>
      <c r="L291" s="253">
        <v>255</v>
      </c>
      <c r="M291" s="252" t="e">
        <f>IF(K291="nio",0,IF(K291&gt;0,K291*I291/O291,0))*VLOOKUP(B291,'2-Kosten per locatie'!$A$14:$C$19,3,FALSE)</f>
        <v>#DIV/0!</v>
      </c>
      <c r="N291" s="252" t="e">
        <f>IF(L291&gt;0,L291*I291/P291,0)*VLOOKUP(B291,'2-Kosten per locatie'!$A$14:$C$19,3,FALSE)</f>
        <v>#DIV/0!</v>
      </c>
      <c r="O291" s="332">
        <f>IF(K291="nio",0,IF(K291&gt;0,VLOOKUP(G291,'3-Productie normen'!A:M,VLOOKUP(K291,'3-Productie normen'!$B$37:$C$44,2,FALSE),FALSE)))</f>
        <v>0</v>
      </c>
      <c r="P291" s="332">
        <f t="shared" si="13"/>
        <v>0</v>
      </c>
      <c r="Q291" s="333" t="str">
        <f>VLOOKUP(G291,'3-Productie normen'!A:K,11,FALSE)</f>
        <v>S</v>
      </c>
      <c r="R291" s="333"/>
      <c r="T291" s="334">
        <f t="shared" si="14"/>
        <v>1677.9</v>
      </c>
    </row>
    <row r="292" spans="1:20" ht="14.1" customHeight="1">
      <c r="A292" s="76">
        <v>292</v>
      </c>
      <c r="B292" s="461" t="s">
        <v>45</v>
      </c>
      <c r="C292" s="300" t="s">
        <v>103</v>
      </c>
      <c r="D292" s="329" t="s">
        <v>480</v>
      </c>
      <c r="E292" s="248" t="s">
        <v>488</v>
      </c>
      <c r="F292" s="87" t="s">
        <v>110</v>
      </c>
      <c r="G292" s="87" t="s">
        <v>71</v>
      </c>
      <c r="H292" s="72" t="s">
        <v>111</v>
      </c>
      <c r="I292" s="470">
        <v>3.29</v>
      </c>
      <c r="J292" s="331">
        <f t="shared" si="12"/>
        <v>510</v>
      </c>
      <c r="K292" s="253">
        <v>255</v>
      </c>
      <c r="L292" s="253">
        <v>255</v>
      </c>
      <c r="M292" s="252" t="e">
        <f>IF(K292="nio",0,IF(K292&gt;0,K292*I292/O292,0))*VLOOKUP(B292,'2-Kosten per locatie'!$A$14:$C$19,3,FALSE)</f>
        <v>#DIV/0!</v>
      </c>
      <c r="N292" s="252" t="e">
        <f>IF(L292&gt;0,L292*I292/P292,0)*VLOOKUP(B292,'2-Kosten per locatie'!$A$14:$C$19,3,FALSE)</f>
        <v>#DIV/0!</v>
      </c>
      <c r="O292" s="332">
        <f>IF(K292="nio",0,IF(K292&gt;0,VLOOKUP(G292,'3-Productie normen'!A:M,VLOOKUP(K292,'3-Productie normen'!$B$37:$C$44,2,FALSE),FALSE)))</f>
        <v>0</v>
      </c>
      <c r="P292" s="332">
        <f t="shared" si="13"/>
        <v>0</v>
      </c>
      <c r="Q292" s="333" t="str">
        <f>VLOOKUP(G292,'3-Productie normen'!A:K,11,FALSE)</f>
        <v>S</v>
      </c>
      <c r="R292" s="333"/>
      <c r="T292" s="334">
        <f t="shared" si="14"/>
        <v>1677.9</v>
      </c>
    </row>
    <row r="293" spans="1:20" ht="14.1" customHeight="1">
      <c r="A293" s="76">
        <v>293</v>
      </c>
      <c r="B293" s="461" t="s">
        <v>45</v>
      </c>
      <c r="C293" s="300" t="s">
        <v>103</v>
      </c>
      <c r="D293" s="329" t="s">
        <v>480</v>
      </c>
      <c r="E293" s="248" t="s">
        <v>489</v>
      </c>
      <c r="F293" s="87" t="s">
        <v>128</v>
      </c>
      <c r="G293" s="87" t="s">
        <v>69</v>
      </c>
      <c r="H293" s="72" t="s">
        <v>111</v>
      </c>
      <c r="I293" s="470">
        <v>3.02</v>
      </c>
      <c r="J293" s="331">
        <f t="shared" si="12"/>
        <v>0</v>
      </c>
      <c r="K293" s="253" t="s">
        <v>129</v>
      </c>
      <c r="L293" s="253"/>
      <c r="M293" s="252">
        <f>IF(K293="nio",0,IF(K293&gt;0,K293*I293/O293,0))*VLOOKUP(B293,'2-Kosten per locatie'!$A$14:$C$19,3,FALSE)</f>
        <v>0</v>
      </c>
      <c r="N293" s="252">
        <f>IF(L293&gt;0,L293*I293/P293,0)*VLOOKUP(B293,'2-Kosten per locatie'!$A$14:$C$19,3,FALSE)</f>
        <v>0</v>
      </c>
      <c r="O293" s="332">
        <f>IF(K293="nio",0,IF(K293&gt;0,VLOOKUP(G293,'3-Productie normen'!A:M,VLOOKUP(K293,'3-Productie normen'!$B$37:$C$44,2,FALSE),FALSE)))</f>
        <v>0</v>
      </c>
      <c r="P293" s="332">
        <f t="shared" si="13"/>
        <v>0</v>
      </c>
      <c r="Q293" s="333" t="str">
        <f>VLOOKUP(G293,'3-Productie normen'!A:K,11,FALSE)</f>
        <v>V</v>
      </c>
      <c r="R293" s="333"/>
      <c r="T293" s="334">
        <f t="shared" si="14"/>
        <v>0</v>
      </c>
    </row>
    <row r="294" spans="1:20" ht="14.1" customHeight="1">
      <c r="A294" s="76">
        <v>294</v>
      </c>
      <c r="B294" s="461" t="s">
        <v>45</v>
      </c>
      <c r="C294" s="300" t="s">
        <v>103</v>
      </c>
      <c r="D294" s="329" t="s">
        <v>480</v>
      </c>
      <c r="E294" s="248" t="s">
        <v>490</v>
      </c>
      <c r="F294" s="87" t="s">
        <v>149</v>
      </c>
      <c r="G294" s="87" t="s">
        <v>73</v>
      </c>
      <c r="H294" s="87" t="s">
        <v>107</v>
      </c>
      <c r="I294" s="470">
        <v>1.41</v>
      </c>
      <c r="J294" s="331">
        <f t="shared" si="12"/>
        <v>0</v>
      </c>
      <c r="K294" s="253" t="s">
        <v>129</v>
      </c>
      <c r="L294" s="253"/>
      <c r="M294" s="252">
        <f>IF(K294="nio",0,IF(K294&gt;0,K294*I294/O294,0))*VLOOKUP(B294,'2-Kosten per locatie'!$A$14:$C$19,3,FALSE)</f>
        <v>0</v>
      </c>
      <c r="N294" s="252">
        <f>IF(L294&gt;0,L294*I294/P294,0)*VLOOKUP(B294,'2-Kosten per locatie'!$A$14:$C$19,3,FALSE)</f>
        <v>0</v>
      </c>
      <c r="O294" s="332">
        <f>IF(K294="nio",0,IF(K294&gt;0,VLOOKUP(G294,'3-Productie normen'!A:M,VLOOKUP(K294,'3-Productie normen'!$B$37:$C$44,2,FALSE),FALSE)))</f>
        <v>0</v>
      </c>
      <c r="P294" s="332">
        <f t="shared" si="13"/>
        <v>0</v>
      </c>
      <c r="Q294" s="333" t="str">
        <f>VLOOKUP(G294,'3-Productie normen'!A:K,11,FALSE)</f>
        <v>V</v>
      </c>
      <c r="R294" s="333"/>
      <c r="T294" s="334">
        <f t="shared" si="14"/>
        <v>0</v>
      </c>
    </row>
    <row r="295" spans="1:20" ht="14.1" customHeight="1">
      <c r="A295" s="76">
        <v>295</v>
      </c>
      <c r="B295" s="461" t="s">
        <v>45</v>
      </c>
      <c r="C295" s="300" t="s">
        <v>103</v>
      </c>
      <c r="D295" s="329" t="s">
        <v>480</v>
      </c>
      <c r="E295" s="248" t="s">
        <v>491</v>
      </c>
      <c r="F295" s="87" t="s">
        <v>189</v>
      </c>
      <c r="G295" s="87" t="s">
        <v>66</v>
      </c>
      <c r="H295" s="72" t="s">
        <v>184</v>
      </c>
      <c r="I295" s="470">
        <v>14.08</v>
      </c>
      <c r="J295" s="331">
        <f t="shared" si="12"/>
        <v>255</v>
      </c>
      <c r="K295" s="253">
        <v>255</v>
      </c>
      <c r="L295" s="253"/>
      <c r="M295" s="252" t="e">
        <f>IF(K295="nio",0,IF(K295&gt;0,K295*I295/O295,0))*VLOOKUP(B295,'2-Kosten per locatie'!$A$14:$C$19,3,FALSE)</f>
        <v>#DIV/0!</v>
      </c>
      <c r="N295" s="252">
        <f>IF(L295&gt;0,L295*I295/P295,0)*VLOOKUP(B295,'2-Kosten per locatie'!$A$14:$C$19,3,FALSE)</f>
        <v>0</v>
      </c>
      <c r="O295" s="332">
        <f>IF(K295="nio",0,IF(K295&gt;0,VLOOKUP(G295,'3-Productie normen'!A:M,VLOOKUP(K295,'3-Productie normen'!$B$37:$C$44,2,FALSE),FALSE)))</f>
        <v>0</v>
      </c>
      <c r="P295" s="332">
        <f t="shared" si="13"/>
        <v>0</v>
      </c>
      <c r="Q295" s="333" t="str">
        <f>VLOOKUP(G295,'3-Productie normen'!A:K,11,FALSE)</f>
        <v>V</v>
      </c>
      <c r="R295" s="333"/>
      <c r="T295" s="334">
        <f t="shared" si="14"/>
        <v>3590.4</v>
      </c>
    </row>
    <row r="296" spans="1:20" ht="14.1" customHeight="1">
      <c r="A296" s="76">
        <v>296</v>
      </c>
      <c r="B296" s="461" t="s">
        <v>45</v>
      </c>
      <c r="C296" s="300" t="s">
        <v>103</v>
      </c>
      <c r="D296" s="329" t="s">
        <v>480</v>
      </c>
      <c r="E296" s="248" t="s">
        <v>492</v>
      </c>
      <c r="F296" s="87" t="s">
        <v>106</v>
      </c>
      <c r="G296" s="87" t="s">
        <v>65</v>
      </c>
      <c r="H296" s="87" t="s">
        <v>134</v>
      </c>
      <c r="I296" s="470">
        <v>16.36</v>
      </c>
      <c r="J296" s="331">
        <f t="shared" si="12"/>
        <v>255</v>
      </c>
      <c r="K296" s="253">
        <v>255</v>
      </c>
      <c r="L296" s="253"/>
      <c r="M296" s="252" t="e">
        <f>IF(K296="nio",0,IF(K296&gt;0,K296*I296/O296,0))*VLOOKUP(B296,'2-Kosten per locatie'!$A$14:$C$19,3,FALSE)</f>
        <v>#DIV/0!</v>
      </c>
      <c r="N296" s="252">
        <f>IF(L296&gt;0,L296*I296/P296,0)*VLOOKUP(B296,'2-Kosten per locatie'!$A$14:$C$19,3,FALSE)</f>
        <v>0</v>
      </c>
      <c r="O296" s="332">
        <f>IF(K296="nio",0,IF(K296&gt;0,VLOOKUP(G296,'3-Productie normen'!A:M,VLOOKUP(K296,'3-Productie normen'!$B$37:$C$44,2,FALSE),FALSE)))</f>
        <v>0</v>
      </c>
      <c r="P296" s="332">
        <f t="shared" si="13"/>
        <v>0</v>
      </c>
      <c r="Q296" s="333" t="str">
        <f>VLOOKUP(G296,'3-Productie normen'!A:K,11,FALSE)</f>
        <v>V</v>
      </c>
      <c r="R296" s="333"/>
      <c r="T296" s="334">
        <f t="shared" si="14"/>
        <v>4171.8</v>
      </c>
    </row>
    <row r="297" spans="1:20" ht="14.1" customHeight="1">
      <c r="A297" s="76">
        <v>297</v>
      </c>
      <c r="B297" s="461" t="s">
        <v>45</v>
      </c>
      <c r="C297" s="300" t="s">
        <v>103</v>
      </c>
      <c r="D297" s="329" t="s">
        <v>480</v>
      </c>
      <c r="E297" s="248" t="s">
        <v>493</v>
      </c>
      <c r="F297" s="87" t="s">
        <v>170</v>
      </c>
      <c r="G297" s="87" t="s">
        <v>75</v>
      </c>
      <c r="H297" s="87" t="s">
        <v>134</v>
      </c>
      <c r="I297" s="470">
        <v>10.19</v>
      </c>
      <c r="J297" s="331">
        <f t="shared" si="12"/>
        <v>255</v>
      </c>
      <c r="K297" s="253">
        <v>255</v>
      </c>
      <c r="L297" s="253"/>
      <c r="M297" s="252" t="e">
        <f>IF(K297="nio",0,IF(K297&gt;0,K297*I297/O297,0))*VLOOKUP(B297,'2-Kosten per locatie'!$A$14:$C$19,3,FALSE)</f>
        <v>#DIV/0!</v>
      </c>
      <c r="N297" s="252">
        <f>IF(L297&gt;0,L297*I297/P297,0)*VLOOKUP(B297,'2-Kosten per locatie'!$A$14:$C$19,3,FALSE)</f>
        <v>0</v>
      </c>
      <c r="O297" s="332">
        <f>IF(K297="nio",0,IF(K297&gt;0,VLOOKUP(G297,'3-Productie normen'!A:M,VLOOKUP(K297,'3-Productie normen'!$B$37:$C$44,2,FALSE),FALSE)))</f>
        <v>0</v>
      </c>
      <c r="P297" s="332">
        <f t="shared" si="13"/>
        <v>0</v>
      </c>
      <c r="Q297" s="333" t="str">
        <f>VLOOKUP(G297,'3-Productie normen'!A:K,11,FALSE)</f>
        <v>B</v>
      </c>
      <c r="R297" s="333"/>
      <c r="T297" s="334">
        <f t="shared" si="14"/>
        <v>2598.4499999999998</v>
      </c>
    </row>
    <row r="298" spans="1:20" ht="14.1" customHeight="1">
      <c r="A298" s="76">
        <v>298</v>
      </c>
      <c r="B298" s="461" t="s">
        <v>45</v>
      </c>
      <c r="C298" s="300" t="s">
        <v>103</v>
      </c>
      <c r="D298" s="329" t="s">
        <v>480</v>
      </c>
      <c r="E298" s="248" t="s">
        <v>494</v>
      </c>
      <c r="F298" s="87" t="s">
        <v>170</v>
      </c>
      <c r="G298" s="87" t="s">
        <v>75</v>
      </c>
      <c r="H298" s="87" t="s">
        <v>134</v>
      </c>
      <c r="I298" s="470">
        <v>12.3</v>
      </c>
      <c r="J298" s="331">
        <f t="shared" si="12"/>
        <v>255</v>
      </c>
      <c r="K298" s="253">
        <v>255</v>
      </c>
      <c r="L298" s="253"/>
      <c r="M298" s="252" t="e">
        <f>IF(K298="nio",0,IF(K298&gt;0,K298*I298/O298,0))*VLOOKUP(B298,'2-Kosten per locatie'!$A$14:$C$19,3,FALSE)</f>
        <v>#DIV/0!</v>
      </c>
      <c r="N298" s="252">
        <f>IF(L298&gt;0,L298*I298/P298,0)*VLOOKUP(B298,'2-Kosten per locatie'!$A$14:$C$19,3,FALSE)</f>
        <v>0</v>
      </c>
      <c r="O298" s="332">
        <f>IF(K298="nio",0,IF(K298&gt;0,VLOOKUP(G298,'3-Productie normen'!A:M,VLOOKUP(K298,'3-Productie normen'!$B$37:$C$44,2,FALSE),FALSE)))</f>
        <v>0</v>
      </c>
      <c r="P298" s="332">
        <f t="shared" si="13"/>
        <v>0</v>
      </c>
      <c r="Q298" s="333" t="str">
        <f>VLOOKUP(G298,'3-Productie normen'!A:K,11,FALSE)</f>
        <v>B</v>
      </c>
      <c r="R298" s="333"/>
      <c r="T298" s="334">
        <f t="shared" si="14"/>
        <v>3136.5</v>
      </c>
    </row>
    <row r="299" spans="1:20" ht="14.1" customHeight="1">
      <c r="A299" s="76">
        <v>299</v>
      </c>
      <c r="B299" s="461" t="s">
        <v>45</v>
      </c>
      <c r="C299" s="300" t="s">
        <v>103</v>
      </c>
      <c r="D299" s="329" t="s">
        <v>480</v>
      </c>
      <c r="E299" s="248" t="s">
        <v>495</v>
      </c>
      <c r="F299" s="87" t="s">
        <v>170</v>
      </c>
      <c r="G299" s="87" t="s">
        <v>75</v>
      </c>
      <c r="H299" s="87" t="s">
        <v>134</v>
      </c>
      <c r="I299" s="470">
        <v>12.5</v>
      </c>
      <c r="J299" s="331">
        <f t="shared" si="12"/>
        <v>255</v>
      </c>
      <c r="K299" s="253">
        <v>255</v>
      </c>
      <c r="L299" s="253"/>
      <c r="M299" s="252" t="e">
        <f>IF(K299="nio",0,IF(K299&gt;0,K299*I299/O299,0))*VLOOKUP(B299,'2-Kosten per locatie'!$A$14:$C$19,3,FALSE)</f>
        <v>#DIV/0!</v>
      </c>
      <c r="N299" s="252">
        <f>IF(L299&gt;0,L299*I299/P299,0)*VLOOKUP(B299,'2-Kosten per locatie'!$A$14:$C$19,3,FALSE)</f>
        <v>0</v>
      </c>
      <c r="O299" s="332">
        <f>IF(K299="nio",0,IF(K299&gt;0,VLOOKUP(G299,'3-Productie normen'!A:M,VLOOKUP(K299,'3-Productie normen'!$B$37:$C$44,2,FALSE),FALSE)))</f>
        <v>0</v>
      </c>
      <c r="P299" s="332">
        <f t="shared" si="13"/>
        <v>0</v>
      </c>
      <c r="Q299" s="333" t="str">
        <f>VLOOKUP(G299,'3-Productie normen'!A:K,11,FALSE)</f>
        <v>B</v>
      </c>
      <c r="R299" s="333"/>
      <c r="T299" s="334">
        <f t="shared" si="14"/>
        <v>3187.5</v>
      </c>
    </row>
    <row r="300" spans="1:20" ht="14.1" customHeight="1">
      <c r="A300" s="76">
        <v>300</v>
      </c>
      <c r="B300" s="461" t="s">
        <v>45</v>
      </c>
      <c r="C300" s="300" t="s">
        <v>103</v>
      </c>
      <c r="D300" s="329" t="s">
        <v>480</v>
      </c>
      <c r="E300" s="248" t="s">
        <v>496</v>
      </c>
      <c r="F300" s="87" t="s">
        <v>186</v>
      </c>
      <c r="G300" s="87" t="s">
        <v>59</v>
      </c>
      <c r="H300" s="87" t="s">
        <v>134</v>
      </c>
      <c r="I300" s="470">
        <v>12.11</v>
      </c>
      <c r="J300" s="331">
        <f t="shared" si="12"/>
        <v>255</v>
      </c>
      <c r="K300" s="253">
        <v>255</v>
      </c>
      <c r="L300" s="253"/>
      <c r="M300" s="252" t="e">
        <f>IF(K300="nio",0,IF(K300&gt;0,K300*I300/O300,0))*VLOOKUP(B300,'2-Kosten per locatie'!$A$14:$C$19,3,FALSE)</f>
        <v>#DIV/0!</v>
      </c>
      <c r="N300" s="252">
        <f>IF(L300&gt;0,L300*I300/P300,0)*VLOOKUP(B300,'2-Kosten per locatie'!$A$14:$C$19,3,FALSE)</f>
        <v>0</v>
      </c>
      <c r="O300" s="332">
        <f>IF(K300="nio",0,IF(K300&gt;0,VLOOKUP(G300,'3-Productie normen'!A:M,VLOOKUP(K300,'3-Productie normen'!$B$37:$C$44,2,FALSE),FALSE)))</f>
        <v>0</v>
      </c>
      <c r="P300" s="332">
        <f t="shared" si="13"/>
        <v>0</v>
      </c>
      <c r="Q300" s="333" t="str">
        <f>VLOOKUP(G300,'3-Productie normen'!A:K,11,FALSE)</f>
        <v>B</v>
      </c>
      <c r="R300" s="333"/>
      <c r="T300" s="334">
        <f t="shared" si="14"/>
        <v>3088.0499999999997</v>
      </c>
    </row>
    <row r="301" spans="1:20" ht="14.1" customHeight="1">
      <c r="A301" s="76">
        <v>301</v>
      </c>
      <c r="B301" s="461" t="s">
        <v>45</v>
      </c>
      <c r="C301" s="300" t="s">
        <v>103</v>
      </c>
      <c r="D301" s="329" t="s">
        <v>480</v>
      </c>
      <c r="E301" s="248" t="s">
        <v>497</v>
      </c>
      <c r="F301" s="87" t="s">
        <v>170</v>
      </c>
      <c r="G301" s="87" t="s">
        <v>75</v>
      </c>
      <c r="H301" s="87" t="s">
        <v>134</v>
      </c>
      <c r="I301" s="470">
        <v>15.39</v>
      </c>
      <c r="J301" s="331">
        <f t="shared" si="12"/>
        <v>255</v>
      </c>
      <c r="K301" s="253">
        <v>255</v>
      </c>
      <c r="L301" s="253"/>
      <c r="M301" s="252" t="e">
        <f>IF(K301="nio",0,IF(K301&gt;0,K301*I301/O301,0))*VLOOKUP(B301,'2-Kosten per locatie'!$A$14:$C$19,3,FALSE)</f>
        <v>#DIV/0!</v>
      </c>
      <c r="N301" s="252">
        <f>IF(L301&gt;0,L301*I301/P301,0)*VLOOKUP(B301,'2-Kosten per locatie'!$A$14:$C$19,3,FALSE)</f>
        <v>0</v>
      </c>
      <c r="O301" s="332">
        <f>IF(K301="nio",0,IF(K301&gt;0,VLOOKUP(G301,'3-Productie normen'!A:M,VLOOKUP(K301,'3-Productie normen'!$B$37:$C$44,2,FALSE),FALSE)))</f>
        <v>0</v>
      </c>
      <c r="P301" s="332">
        <f t="shared" si="13"/>
        <v>0</v>
      </c>
      <c r="Q301" s="333" t="str">
        <f>VLOOKUP(G301,'3-Productie normen'!A:K,11,FALSE)</f>
        <v>B</v>
      </c>
      <c r="R301" s="333"/>
      <c r="T301" s="334">
        <f t="shared" si="14"/>
        <v>3924.4500000000003</v>
      </c>
    </row>
    <row r="302" spans="1:20" ht="14.1" customHeight="1">
      <c r="A302" s="76">
        <v>302</v>
      </c>
      <c r="B302" s="461" t="s">
        <v>45</v>
      </c>
      <c r="C302" s="300" t="s">
        <v>103</v>
      </c>
      <c r="D302" s="329" t="s">
        <v>480</v>
      </c>
      <c r="E302" s="248" t="s">
        <v>498</v>
      </c>
      <c r="F302" s="87" t="s">
        <v>499</v>
      </c>
      <c r="G302" s="87" t="s">
        <v>59</v>
      </c>
      <c r="H302" s="87" t="s">
        <v>134</v>
      </c>
      <c r="I302" s="470">
        <v>144.22999999999999</v>
      </c>
      <c r="J302" s="331">
        <f t="shared" si="12"/>
        <v>255</v>
      </c>
      <c r="K302" s="253">
        <v>255</v>
      </c>
      <c r="L302" s="253"/>
      <c r="M302" s="252" t="e">
        <f>IF(K302="nio",0,IF(K302&gt;0,K302*I302/O302,0))*VLOOKUP(B302,'2-Kosten per locatie'!$A$14:$C$19,3,FALSE)</f>
        <v>#DIV/0!</v>
      </c>
      <c r="N302" s="252">
        <f>IF(L302&gt;0,L302*I302/P302,0)*VLOOKUP(B302,'2-Kosten per locatie'!$A$14:$C$19,3,FALSE)</f>
        <v>0</v>
      </c>
      <c r="O302" s="332">
        <f>IF(K302="nio",0,IF(K302&gt;0,VLOOKUP(G302,'3-Productie normen'!A:M,VLOOKUP(K302,'3-Productie normen'!$B$37:$C$44,2,FALSE),FALSE)))</f>
        <v>0</v>
      </c>
      <c r="P302" s="332">
        <f t="shared" si="13"/>
        <v>0</v>
      </c>
      <c r="Q302" s="333" t="str">
        <f>VLOOKUP(G302,'3-Productie normen'!A:K,11,FALSE)</f>
        <v>B</v>
      </c>
      <c r="R302" s="333"/>
      <c r="T302" s="334">
        <f t="shared" si="14"/>
        <v>36778.649999999994</v>
      </c>
    </row>
    <row r="303" spans="1:20" ht="14.1" customHeight="1">
      <c r="A303" s="76">
        <v>303</v>
      </c>
      <c r="B303" s="461" t="s">
        <v>45</v>
      </c>
      <c r="C303" s="300" t="s">
        <v>103</v>
      </c>
      <c r="D303" s="329" t="s">
        <v>500</v>
      </c>
      <c r="E303" s="464" t="s">
        <v>501</v>
      </c>
      <c r="F303" s="87" t="s">
        <v>106</v>
      </c>
      <c r="G303" s="87" t="s">
        <v>65</v>
      </c>
      <c r="H303" s="87" t="s">
        <v>134</v>
      </c>
      <c r="I303" s="470">
        <v>14.51</v>
      </c>
      <c r="J303" s="331">
        <f t="shared" si="12"/>
        <v>255</v>
      </c>
      <c r="K303" s="253">
        <v>255</v>
      </c>
      <c r="L303" s="253"/>
      <c r="M303" s="252" t="e">
        <f>IF(K303="nio",0,IF(K303&gt;0,K303*I303/O303,0))*VLOOKUP(B303,'2-Kosten per locatie'!$A$14:$C$19,3,FALSE)</f>
        <v>#DIV/0!</v>
      </c>
      <c r="N303" s="252">
        <f>IF(L303&gt;0,L303*I303/P303,0)*VLOOKUP(B303,'2-Kosten per locatie'!$A$14:$C$19,3,FALSE)</f>
        <v>0</v>
      </c>
      <c r="O303" s="332">
        <f>IF(K303="nio",0,IF(K303&gt;0,VLOOKUP(G303,'3-Productie normen'!A:M,VLOOKUP(K303,'3-Productie normen'!$B$37:$C$44,2,FALSE),FALSE)))</f>
        <v>0</v>
      </c>
      <c r="P303" s="332">
        <f t="shared" si="13"/>
        <v>0</v>
      </c>
      <c r="Q303" s="333" t="str">
        <f>VLOOKUP(G303,'3-Productie normen'!A:K,11,FALSE)</f>
        <v>V</v>
      </c>
      <c r="R303" s="333"/>
      <c r="T303" s="334">
        <f t="shared" si="14"/>
        <v>3700.0499999999997</v>
      </c>
    </row>
    <row r="304" spans="1:20" ht="14.1" customHeight="1">
      <c r="A304" s="76">
        <v>304</v>
      </c>
      <c r="B304" s="461" t="s">
        <v>45</v>
      </c>
      <c r="C304" s="300" t="s">
        <v>103</v>
      </c>
      <c r="D304" s="329" t="s">
        <v>500</v>
      </c>
      <c r="E304" s="248" t="s">
        <v>502</v>
      </c>
      <c r="F304" s="87" t="s">
        <v>136</v>
      </c>
      <c r="G304" s="87" t="s">
        <v>74</v>
      </c>
      <c r="H304" s="87" t="s">
        <v>107</v>
      </c>
      <c r="I304" s="470">
        <v>6.93</v>
      </c>
      <c r="J304" s="331">
        <f t="shared" si="12"/>
        <v>255</v>
      </c>
      <c r="K304" s="253">
        <v>255</v>
      </c>
      <c r="L304" s="253"/>
      <c r="M304" s="252" t="e">
        <f>IF(K304="nio",0,IF(K304&gt;0,K304*I304/O304,0))*VLOOKUP(B304,'2-Kosten per locatie'!$A$14:$C$19,3,FALSE)</f>
        <v>#DIV/0!</v>
      </c>
      <c r="N304" s="252">
        <f>IF(L304&gt;0,L304*I304/P304,0)*VLOOKUP(B304,'2-Kosten per locatie'!$A$14:$C$19,3,FALSE)</f>
        <v>0</v>
      </c>
      <c r="O304" s="332">
        <f>IF(K304="nio",0,IF(K304&gt;0,VLOOKUP(G304,'3-Productie normen'!A:M,VLOOKUP(K304,'3-Productie normen'!$B$37:$C$44,2,FALSE),FALSE)))</f>
        <v>0</v>
      </c>
      <c r="P304" s="332">
        <f t="shared" si="13"/>
        <v>0</v>
      </c>
      <c r="Q304" s="333" t="str">
        <f>VLOOKUP(G304,'3-Productie normen'!A:K,11,FALSE)</f>
        <v>V</v>
      </c>
      <c r="R304" s="333"/>
      <c r="T304" s="334">
        <f t="shared" si="14"/>
        <v>1767.1499999999999</v>
      </c>
    </row>
    <row r="305" spans="1:20" ht="14.1" customHeight="1">
      <c r="A305" s="76">
        <v>305</v>
      </c>
      <c r="B305" s="461" t="s">
        <v>45</v>
      </c>
      <c r="C305" s="300" t="s">
        <v>103</v>
      </c>
      <c r="D305" s="329" t="s">
        <v>500</v>
      </c>
      <c r="E305" s="248" t="s">
        <v>503</v>
      </c>
      <c r="F305" s="87" t="s">
        <v>138</v>
      </c>
      <c r="G305" s="87" t="s">
        <v>74</v>
      </c>
      <c r="H305" s="87" t="s">
        <v>107</v>
      </c>
      <c r="I305" s="470">
        <v>6.93</v>
      </c>
      <c r="J305" s="331">
        <f t="shared" si="12"/>
        <v>255</v>
      </c>
      <c r="K305" s="253">
        <v>255</v>
      </c>
      <c r="L305" s="253"/>
      <c r="M305" s="252" t="e">
        <f>IF(K305="nio",0,IF(K305&gt;0,K305*I305/O305,0))*VLOOKUP(B305,'2-Kosten per locatie'!$A$14:$C$19,3,FALSE)</f>
        <v>#DIV/0!</v>
      </c>
      <c r="N305" s="252">
        <f>IF(L305&gt;0,L305*I305/P305,0)*VLOOKUP(B305,'2-Kosten per locatie'!$A$14:$C$19,3,FALSE)</f>
        <v>0</v>
      </c>
      <c r="O305" s="332">
        <f>IF(K305="nio",0,IF(K305&gt;0,VLOOKUP(G305,'3-Productie normen'!A:M,VLOOKUP(K305,'3-Productie normen'!$B$37:$C$44,2,FALSE),FALSE)))</f>
        <v>0</v>
      </c>
      <c r="P305" s="332">
        <f t="shared" si="13"/>
        <v>0</v>
      </c>
      <c r="Q305" s="333" t="str">
        <f>VLOOKUP(G305,'3-Productie normen'!A:K,11,FALSE)</f>
        <v>V</v>
      </c>
      <c r="R305" s="333"/>
      <c r="T305" s="334">
        <f t="shared" si="14"/>
        <v>1767.1499999999999</v>
      </c>
    </row>
    <row r="306" spans="1:20" ht="14.1" customHeight="1">
      <c r="A306" s="76">
        <v>306</v>
      </c>
      <c r="B306" s="461" t="s">
        <v>45</v>
      </c>
      <c r="C306" s="300" t="s">
        <v>103</v>
      </c>
      <c r="D306" s="329" t="s">
        <v>500</v>
      </c>
      <c r="E306" s="248" t="s">
        <v>504</v>
      </c>
      <c r="F306" s="87" t="s">
        <v>113</v>
      </c>
      <c r="G306" s="87" t="s">
        <v>68</v>
      </c>
      <c r="H306" s="72" t="s">
        <v>107</v>
      </c>
      <c r="I306" s="470"/>
      <c r="J306" s="331">
        <f t="shared" si="12"/>
        <v>0</v>
      </c>
      <c r="K306" s="253" t="s">
        <v>129</v>
      </c>
      <c r="L306" s="253"/>
      <c r="M306" s="252">
        <f>IF(K306="nio",0,IF(K306&gt;0,K306*I306/O306,0))*VLOOKUP(B306,'2-Kosten per locatie'!$A$14:$C$19,3,FALSE)</f>
        <v>0</v>
      </c>
      <c r="N306" s="252">
        <f>IF(L306&gt;0,L306*I306/P306,0)*VLOOKUP(B306,'2-Kosten per locatie'!$A$14:$C$19,3,FALSE)</f>
        <v>0</v>
      </c>
      <c r="O306" s="332">
        <f>IF(K306="nio",0,IF(K306&gt;0,VLOOKUP(G306,'3-Productie normen'!A:M,VLOOKUP(K306,'3-Productie normen'!$B$37:$C$44,2,FALSE),FALSE)))</f>
        <v>0</v>
      </c>
      <c r="P306" s="332">
        <f t="shared" si="13"/>
        <v>0</v>
      </c>
      <c r="Q306" s="333" t="str">
        <f>VLOOKUP(G306,'3-Productie normen'!A:K,11,FALSE)</f>
        <v>V</v>
      </c>
      <c r="R306" s="333"/>
      <c r="T306" s="334">
        <f t="shared" si="14"/>
        <v>0</v>
      </c>
    </row>
    <row r="307" spans="1:20" ht="14.1" customHeight="1">
      <c r="A307" s="76">
        <v>307</v>
      </c>
      <c r="B307" s="461" t="s">
        <v>45</v>
      </c>
      <c r="C307" s="300" t="s">
        <v>103</v>
      </c>
      <c r="D307" s="329" t="s">
        <v>500</v>
      </c>
      <c r="E307" s="248" t="s">
        <v>505</v>
      </c>
      <c r="F307" s="87" t="s">
        <v>115</v>
      </c>
      <c r="G307" s="87" t="s">
        <v>68</v>
      </c>
      <c r="H307" s="72" t="s">
        <v>107</v>
      </c>
      <c r="I307" s="470"/>
      <c r="J307" s="331">
        <f t="shared" si="12"/>
        <v>0</v>
      </c>
      <c r="K307" s="253" t="s">
        <v>129</v>
      </c>
      <c r="L307" s="253"/>
      <c r="M307" s="252">
        <f>IF(K307="nio",0,IF(K307&gt;0,K307*I307/O307,0))*VLOOKUP(B307,'2-Kosten per locatie'!$A$14:$C$19,3,FALSE)</f>
        <v>0</v>
      </c>
      <c r="N307" s="252">
        <f>IF(L307&gt;0,L307*I307/P307,0)*VLOOKUP(B307,'2-Kosten per locatie'!$A$14:$C$19,3,FALSE)</f>
        <v>0</v>
      </c>
      <c r="O307" s="332">
        <f>IF(K307="nio",0,IF(K307&gt;0,VLOOKUP(G307,'3-Productie normen'!A:M,VLOOKUP(K307,'3-Productie normen'!$B$37:$C$44,2,FALSE),FALSE)))</f>
        <v>0</v>
      </c>
      <c r="P307" s="332">
        <f t="shared" si="13"/>
        <v>0</v>
      </c>
      <c r="Q307" s="333" t="str">
        <f>VLOOKUP(G307,'3-Productie normen'!A:K,11,FALSE)</f>
        <v>V</v>
      </c>
      <c r="R307" s="333"/>
      <c r="T307" s="334">
        <f t="shared" si="14"/>
        <v>0</v>
      </c>
    </row>
    <row r="308" spans="1:20" ht="14.1" customHeight="1">
      <c r="A308" s="76">
        <v>308</v>
      </c>
      <c r="B308" s="461" t="s">
        <v>45</v>
      </c>
      <c r="C308" s="300" t="s">
        <v>103</v>
      </c>
      <c r="D308" s="329" t="s">
        <v>500</v>
      </c>
      <c r="E308" s="248" t="s">
        <v>506</v>
      </c>
      <c r="F308" s="87" t="s">
        <v>142</v>
      </c>
      <c r="G308" s="87" t="s">
        <v>73</v>
      </c>
      <c r="H308" s="87" t="s">
        <v>107</v>
      </c>
      <c r="I308" s="470">
        <v>12.41</v>
      </c>
      <c r="J308" s="331">
        <f t="shared" si="12"/>
        <v>0</v>
      </c>
      <c r="K308" s="253" t="s">
        <v>129</v>
      </c>
      <c r="L308" s="253"/>
      <c r="M308" s="252">
        <f>IF(K308="nio",0,IF(K308&gt;0,K308*I308/O308,0))*VLOOKUP(B308,'2-Kosten per locatie'!$A$14:$C$19,3,FALSE)</f>
        <v>0</v>
      </c>
      <c r="N308" s="252">
        <f>IF(L308&gt;0,L308*I308/P308,0)*VLOOKUP(B308,'2-Kosten per locatie'!$A$14:$C$19,3,FALSE)</f>
        <v>0</v>
      </c>
      <c r="O308" s="332">
        <f>IF(K308="nio",0,IF(K308&gt;0,VLOOKUP(G308,'3-Productie normen'!A:M,VLOOKUP(K308,'3-Productie normen'!$B$37:$C$44,2,FALSE),FALSE)))</f>
        <v>0</v>
      </c>
      <c r="P308" s="332">
        <f t="shared" si="13"/>
        <v>0</v>
      </c>
      <c r="Q308" s="333" t="str">
        <f>VLOOKUP(G308,'3-Productie normen'!A:K,11,FALSE)</f>
        <v>V</v>
      </c>
      <c r="R308" s="333"/>
      <c r="T308" s="334">
        <f t="shared" si="14"/>
        <v>0</v>
      </c>
    </row>
    <row r="309" spans="1:20" ht="14.1" customHeight="1">
      <c r="A309" s="76">
        <v>309</v>
      </c>
      <c r="B309" s="461" t="s">
        <v>45</v>
      </c>
      <c r="C309" s="300" t="s">
        <v>103</v>
      </c>
      <c r="D309" s="329" t="s">
        <v>500</v>
      </c>
      <c r="E309" s="248" t="s">
        <v>507</v>
      </c>
      <c r="F309" s="87" t="s">
        <v>110</v>
      </c>
      <c r="G309" s="87" t="s">
        <v>71</v>
      </c>
      <c r="H309" s="72" t="s">
        <v>111</v>
      </c>
      <c r="I309" s="470">
        <v>3.29</v>
      </c>
      <c r="J309" s="331">
        <f t="shared" si="12"/>
        <v>510</v>
      </c>
      <c r="K309" s="253">
        <v>255</v>
      </c>
      <c r="L309" s="253">
        <v>255</v>
      </c>
      <c r="M309" s="252" t="e">
        <f>IF(K309="nio",0,IF(K309&gt;0,K309*I309/O309,0))*VLOOKUP(B309,'2-Kosten per locatie'!$A$14:$C$19,3,FALSE)</f>
        <v>#DIV/0!</v>
      </c>
      <c r="N309" s="252" t="e">
        <f>IF(L309&gt;0,L309*I309/P309,0)*VLOOKUP(B309,'2-Kosten per locatie'!$A$14:$C$19,3,FALSE)</f>
        <v>#DIV/0!</v>
      </c>
      <c r="O309" s="332">
        <f>IF(K309="nio",0,IF(K309&gt;0,VLOOKUP(G309,'3-Productie normen'!A:M,VLOOKUP(K309,'3-Productie normen'!$B$37:$C$44,2,FALSE),FALSE)))</f>
        <v>0</v>
      </c>
      <c r="P309" s="332">
        <f t="shared" si="13"/>
        <v>0</v>
      </c>
      <c r="Q309" s="333" t="str">
        <f>VLOOKUP(G309,'3-Productie normen'!A:K,11,FALSE)</f>
        <v>S</v>
      </c>
      <c r="R309" s="333"/>
      <c r="T309" s="334">
        <f t="shared" si="14"/>
        <v>1677.9</v>
      </c>
    </row>
    <row r="310" spans="1:20" ht="14.1" customHeight="1">
      <c r="A310" s="76">
        <v>310</v>
      </c>
      <c r="B310" s="461" t="s">
        <v>45</v>
      </c>
      <c r="C310" s="300" t="s">
        <v>103</v>
      </c>
      <c r="D310" s="329" t="s">
        <v>500</v>
      </c>
      <c r="E310" s="248" t="s">
        <v>508</v>
      </c>
      <c r="F310" s="87" t="s">
        <v>110</v>
      </c>
      <c r="G310" s="87" t="s">
        <v>71</v>
      </c>
      <c r="H310" s="72" t="s">
        <v>111</v>
      </c>
      <c r="I310" s="470">
        <v>3.29</v>
      </c>
      <c r="J310" s="331">
        <f t="shared" si="12"/>
        <v>510</v>
      </c>
      <c r="K310" s="253">
        <v>255</v>
      </c>
      <c r="L310" s="253">
        <v>255</v>
      </c>
      <c r="M310" s="252" t="e">
        <f>IF(K310="nio",0,IF(K310&gt;0,K310*I310/O310,0))*VLOOKUP(B310,'2-Kosten per locatie'!$A$14:$C$19,3,FALSE)</f>
        <v>#DIV/0!</v>
      </c>
      <c r="N310" s="252" t="e">
        <f>IF(L310&gt;0,L310*I310/P310,0)*VLOOKUP(B310,'2-Kosten per locatie'!$A$14:$C$19,3,FALSE)</f>
        <v>#DIV/0!</v>
      </c>
      <c r="O310" s="332">
        <f>IF(K310="nio",0,IF(K310&gt;0,VLOOKUP(G310,'3-Productie normen'!A:M,VLOOKUP(K310,'3-Productie normen'!$B$37:$C$44,2,FALSE),FALSE)))</f>
        <v>0</v>
      </c>
      <c r="P310" s="332">
        <f t="shared" si="13"/>
        <v>0</v>
      </c>
      <c r="Q310" s="333" t="str">
        <f>VLOOKUP(G310,'3-Productie normen'!A:K,11,FALSE)</f>
        <v>S</v>
      </c>
      <c r="R310" s="333"/>
      <c r="T310" s="334">
        <f t="shared" si="14"/>
        <v>1677.9</v>
      </c>
    </row>
    <row r="311" spans="1:20" ht="14.1" customHeight="1">
      <c r="A311" s="76">
        <v>311</v>
      </c>
      <c r="B311" s="461" t="s">
        <v>45</v>
      </c>
      <c r="C311" s="300" t="s">
        <v>103</v>
      </c>
      <c r="D311" s="329" t="s">
        <v>500</v>
      </c>
      <c r="E311" s="248" t="s">
        <v>509</v>
      </c>
      <c r="F311" s="87" t="s">
        <v>128</v>
      </c>
      <c r="G311" s="87" t="s">
        <v>69</v>
      </c>
      <c r="H311" s="72" t="s">
        <v>111</v>
      </c>
      <c r="I311" s="470">
        <v>3.02</v>
      </c>
      <c r="J311" s="331">
        <f t="shared" si="12"/>
        <v>0</v>
      </c>
      <c r="K311" s="253" t="s">
        <v>129</v>
      </c>
      <c r="L311" s="253"/>
      <c r="M311" s="252">
        <f>IF(K311="nio",0,IF(K311&gt;0,K311*I311/O311,0))*VLOOKUP(B311,'2-Kosten per locatie'!$A$14:$C$19,3,FALSE)</f>
        <v>0</v>
      </c>
      <c r="N311" s="252">
        <f>IF(L311&gt;0,L311*I311/P311,0)*VLOOKUP(B311,'2-Kosten per locatie'!$A$14:$C$19,3,FALSE)</f>
        <v>0</v>
      </c>
      <c r="O311" s="332">
        <f>IF(K311="nio",0,IF(K311&gt;0,VLOOKUP(G311,'3-Productie normen'!A:M,VLOOKUP(K311,'3-Productie normen'!$B$37:$C$44,2,FALSE),FALSE)))</f>
        <v>0</v>
      </c>
      <c r="P311" s="332">
        <f t="shared" si="13"/>
        <v>0</v>
      </c>
      <c r="Q311" s="333" t="str">
        <f>VLOOKUP(G311,'3-Productie normen'!A:K,11,FALSE)</f>
        <v>V</v>
      </c>
      <c r="R311" s="333"/>
      <c r="T311" s="334">
        <f t="shared" si="14"/>
        <v>0</v>
      </c>
    </row>
    <row r="312" spans="1:20" ht="14.1" customHeight="1">
      <c r="A312" s="76">
        <v>312</v>
      </c>
      <c r="B312" s="461" t="s">
        <v>45</v>
      </c>
      <c r="C312" s="300" t="s">
        <v>103</v>
      </c>
      <c r="D312" s="329" t="s">
        <v>500</v>
      </c>
      <c r="E312" s="248" t="s">
        <v>510</v>
      </c>
      <c r="F312" s="87" t="s">
        <v>149</v>
      </c>
      <c r="G312" s="87" t="s">
        <v>73</v>
      </c>
      <c r="H312" s="87" t="s">
        <v>107</v>
      </c>
      <c r="I312" s="470">
        <v>1.41</v>
      </c>
      <c r="J312" s="331">
        <f t="shared" si="12"/>
        <v>0</v>
      </c>
      <c r="K312" s="253" t="s">
        <v>129</v>
      </c>
      <c r="L312" s="253"/>
      <c r="M312" s="252">
        <f>IF(K312="nio",0,IF(K312&gt;0,K312*I312/O312,0))*VLOOKUP(B312,'2-Kosten per locatie'!$A$14:$C$19,3,FALSE)</f>
        <v>0</v>
      </c>
      <c r="N312" s="252">
        <f>IF(L312&gt;0,L312*I312/P312,0)*VLOOKUP(B312,'2-Kosten per locatie'!$A$14:$C$19,3,FALSE)</f>
        <v>0</v>
      </c>
      <c r="O312" s="332">
        <f>IF(K312="nio",0,IF(K312&gt;0,VLOOKUP(G312,'3-Productie normen'!A:M,VLOOKUP(K312,'3-Productie normen'!$B$37:$C$44,2,FALSE),FALSE)))</f>
        <v>0</v>
      </c>
      <c r="P312" s="332">
        <f t="shared" si="13"/>
        <v>0</v>
      </c>
      <c r="Q312" s="333" t="str">
        <f>VLOOKUP(G312,'3-Productie normen'!A:K,11,FALSE)</f>
        <v>V</v>
      </c>
      <c r="R312" s="333"/>
      <c r="T312" s="334">
        <f t="shared" si="14"/>
        <v>0</v>
      </c>
    </row>
    <row r="313" spans="1:20" ht="14.1" customHeight="1">
      <c r="A313" s="76">
        <v>313</v>
      </c>
      <c r="B313" s="461" t="s">
        <v>45</v>
      </c>
      <c r="C313" s="300" t="s">
        <v>103</v>
      </c>
      <c r="D313" s="329" t="s">
        <v>500</v>
      </c>
      <c r="E313" s="248" t="s">
        <v>511</v>
      </c>
      <c r="F313" s="87" t="s">
        <v>189</v>
      </c>
      <c r="G313" s="87" t="s">
        <v>66</v>
      </c>
      <c r="H313" s="72" t="s">
        <v>184</v>
      </c>
      <c r="I313" s="470">
        <v>11.95</v>
      </c>
      <c r="J313" s="331">
        <f t="shared" si="12"/>
        <v>255</v>
      </c>
      <c r="K313" s="253">
        <v>255</v>
      </c>
      <c r="L313" s="253"/>
      <c r="M313" s="252" t="e">
        <f>IF(K313="nio",0,IF(K313&gt;0,K313*I313/O313,0))*VLOOKUP(B313,'2-Kosten per locatie'!$A$14:$C$19,3,FALSE)</f>
        <v>#DIV/0!</v>
      </c>
      <c r="N313" s="252">
        <f>IF(L313&gt;0,L313*I313/P313,0)*VLOOKUP(B313,'2-Kosten per locatie'!$A$14:$C$19,3,FALSE)</f>
        <v>0</v>
      </c>
      <c r="O313" s="332">
        <f>IF(K313="nio",0,IF(K313&gt;0,VLOOKUP(G313,'3-Productie normen'!A:M,VLOOKUP(K313,'3-Productie normen'!$B$37:$C$44,2,FALSE),FALSE)))</f>
        <v>0</v>
      </c>
      <c r="P313" s="332">
        <f t="shared" si="13"/>
        <v>0</v>
      </c>
      <c r="Q313" s="333" t="str">
        <f>VLOOKUP(G313,'3-Productie normen'!A:K,11,FALSE)</f>
        <v>V</v>
      </c>
      <c r="R313" s="333"/>
      <c r="T313" s="334">
        <f t="shared" si="14"/>
        <v>3047.25</v>
      </c>
    </row>
    <row r="314" spans="1:20" ht="14.1" customHeight="1">
      <c r="A314" s="76">
        <v>314</v>
      </c>
      <c r="B314" s="461" t="s">
        <v>45</v>
      </c>
      <c r="C314" s="300" t="s">
        <v>103</v>
      </c>
      <c r="D314" s="329" t="s">
        <v>500</v>
      </c>
      <c r="E314" s="248" t="s">
        <v>512</v>
      </c>
      <c r="F314" s="87" t="s">
        <v>149</v>
      </c>
      <c r="G314" s="87" t="s">
        <v>73</v>
      </c>
      <c r="H314" s="87" t="s">
        <v>107</v>
      </c>
      <c r="I314" s="470">
        <v>104.31</v>
      </c>
      <c r="J314" s="331">
        <f t="shared" si="12"/>
        <v>0</v>
      </c>
      <c r="K314" s="253" t="s">
        <v>129</v>
      </c>
      <c r="L314" s="253"/>
      <c r="M314" s="252">
        <f>IF(K314="nio",0,IF(K314&gt;0,K314*I314/O314,0))*VLOOKUP(B314,'2-Kosten per locatie'!$A$14:$C$19,3,FALSE)</f>
        <v>0</v>
      </c>
      <c r="N314" s="252">
        <f>IF(L314&gt;0,L314*I314/P314,0)*VLOOKUP(B314,'2-Kosten per locatie'!$A$14:$C$19,3,FALSE)</f>
        <v>0</v>
      </c>
      <c r="O314" s="332">
        <f>IF(K314="nio",0,IF(K314&gt;0,VLOOKUP(G314,'3-Productie normen'!A:M,VLOOKUP(K314,'3-Productie normen'!$B$37:$C$44,2,FALSE),FALSE)))</f>
        <v>0</v>
      </c>
      <c r="P314" s="332">
        <f t="shared" si="13"/>
        <v>0</v>
      </c>
      <c r="Q314" s="333" t="str">
        <f>VLOOKUP(G314,'3-Productie normen'!A:K,11,FALSE)</f>
        <v>V</v>
      </c>
      <c r="R314" s="333"/>
      <c r="T314" s="334">
        <f t="shared" si="14"/>
        <v>0</v>
      </c>
    </row>
    <row r="315" spans="1:20" ht="14.1" customHeight="1">
      <c r="A315" s="76">
        <v>315</v>
      </c>
      <c r="B315" s="461" t="s">
        <v>45</v>
      </c>
      <c r="C315" s="300" t="s">
        <v>103</v>
      </c>
      <c r="D315" s="329" t="s">
        <v>500</v>
      </c>
      <c r="E315" s="248" t="s">
        <v>513</v>
      </c>
      <c r="F315" s="87" t="s">
        <v>106</v>
      </c>
      <c r="G315" s="87" t="s">
        <v>65</v>
      </c>
      <c r="H315" s="87" t="s">
        <v>134</v>
      </c>
      <c r="I315" s="470">
        <v>9.32</v>
      </c>
      <c r="J315" s="331">
        <f t="shared" si="12"/>
        <v>255</v>
      </c>
      <c r="K315" s="253">
        <v>255</v>
      </c>
      <c r="L315" s="253"/>
      <c r="M315" s="252" t="e">
        <f>IF(K315="nio",0,IF(K315&gt;0,K315*I315/O315,0))*VLOOKUP(B315,'2-Kosten per locatie'!$A$14:$C$19,3,FALSE)</f>
        <v>#DIV/0!</v>
      </c>
      <c r="N315" s="252">
        <f>IF(L315&gt;0,L315*I315/P315,0)*VLOOKUP(B315,'2-Kosten per locatie'!$A$14:$C$19,3,FALSE)</f>
        <v>0</v>
      </c>
      <c r="O315" s="332">
        <f>IF(K315="nio",0,IF(K315&gt;0,VLOOKUP(G315,'3-Productie normen'!A:M,VLOOKUP(K315,'3-Productie normen'!$B$37:$C$44,2,FALSE),FALSE)))</f>
        <v>0</v>
      </c>
      <c r="P315" s="332">
        <f t="shared" si="13"/>
        <v>0</v>
      </c>
      <c r="Q315" s="333" t="str">
        <f>VLOOKUP(G315,'3-Productie normen'!A:K,11,FALSE)</f>
        <v>V</v>
      </c>
      <c r="R315" s="333"/>
      <c r="T315" s="334">
        <f t="shared" si="14"/>
        <v>2376.6</v>
      </c>
    </row>
    <row r="316" spans="1:20" ht="14.1" customHeight="1">
      <c r="A316" s="76">
        <v>316</v>
      </c>
      <c r="B316" s="461" t="s">
        <v>45</v>
      </c>
      <c r="C316" s="300" t="s">
        <v>103</v>
      </c>
      <c r="D316" s="329" t="s">
        <v>500</v>
      </c>
      <c r="E316" s="248" t="s">
        <v>514</v>
      </c>
      <c r="F316" s="87" t="s">
        <v>515</v>
      </c>
      <c r="G316" s="87" t="s">
        <v>59</v>
      </c>
      <c r="H316" s="87" t="s">
        <v>134</v>
      </c>
      <c r="I316" s="470">
        <v>21.7</v>
      </c>
      <c r="J316" s="331">
        <f t="shared" si="12"/>
        <v>255</v>
      </c>
      <c r="K316" s="253">
        <v>255</v>
      </c>
      <c r="L316" s="253"/>
      <c r="M316" s="252" t="e">
        <f>IF(K316="nio",0,IF(K316&gt;0,K316*I316/O316,0))*VLOOKUP(B316,'2-Kosten per locatie'!$A$14:$C$19,3,FALSE)</f>
        <v>#DIV/0!</v>
      </c>
      <c r="N316" s="252">
        <f>IF(L316&gt;0,L316*I316/P316,0)*VLOOKUP(B316,'2-Kosten per locatie'!$A$14:$C$19,3,FALSE)</f>
        <v>0</v>
      </c>
      <c r="O316" s="332">
        <f>IF(K316="nio",0,IF(K316&gt;0,VLOOKUP(G316,'3-Productie normen'!A:M,VLOOKUP(K316,'3-Productie normen'!$B$37:$C$44,2,FALSE),FALSE)))</f>
        <v>0</v>
      </c>
      <c r="P316" s="332">
        <f t="shared" si="13"/>
        <v>0</v>
      </c>
      <c r="Q316" s="333" t="str">
        <f>VLOOKUP(G316,'3-Productie normen'!A:K,11,FALSE)</f>
        <v>B</v>
      </c>
      <c r="R316" s="333"/>
      <c r="T316" s="334">
        <f t="shared" si="14"/>
        <v>5533.5</v>
      </c>
    </row>
    <row r="317" spans="1:20" ht="14.1" customHeight="1">
      <c r="A317" s="76">
        <v>317</v>
      </c>
      <c r="B317" s="461" t="s">
        <v>45</v>
      </c>
      <c r="C317" s="300" t="s">
        <v>103</v>
      </c>
      <c r="D317" s="329" t="s">
        <v>500</v>
      </c>
      <c r="E317" s="248" t="s">
        <v>516</v>
      </c>
      <c r="F317" s="87" t="s">
        <v>515</v>
      </c>
      <c r="G317" s="87" t="s">
        <v>59</v>
      </c>
      <c r="H317" s="87" t="s">
        <v>134</v>
      </c>
      <c r="I317" s="470">
        <v>12.31</v>
      </c>
      <c r="J317" s="331">
        <f t="shared" si="12"/>
        <v>255</v>
      </c>
      <c r="K317" s="253">
        <v>255</v>
      </c>
      <c r="L317" s="253"/>
      <c r="M317" s="252" t="e">
        <f>IF(K317="nio",0,IF(K317&gt;0,K317*I317/O317,0))*VLOOKUP(B317,'2-Kosten per locatie'!$A$14:$C$19,3,FALSE)</f>
        <v>#DIV/0!</v>
      </c>
      <c r="N317" s="252">
        <f>IF(L317&gt;0,L317*I317/P317,0)*VLOOKUP(B317,'2-Kosten per locatie'!$A$14:$C$19,3,FALSE)</f>
        <v>0</v>
      </c>
      <c r="O317" s="332">
        <f>IF(K317="nio",0,IF(K317&gt;0,VLOOKUP(G317,'3-Productie normen'!A:M,VLOOKUP(K317,'3-Productie normen'!$B$37:$C$44,2,FALSE),FALSE)))</f>
        <v>0</v>
      </c>
      <c r="P317" s="332">
        <f t="shared" si="13"/>
        <v>0</v>
      </c>
      <c r="Q317" s="333" t="str">
        <f>VLOOKUP(G317,'3-Productie normen'!A:K,11,FALSE)</f>
        <v>B</v>
      </c>
      <c r="R317" s="333"/>
      <c r="T317" s="334">
        <f t="shared" si="14"/>
        <v>3139.05</v>
      </c>
    </row>
    <row r="318" spans="1:20" ht="14.1" customHeight="1">
      <c r="A318" s="76">
        <v>318</v>
      </c>
      <c r="B318" s="461" t="s">
        <v>45</v>
      </c>
      <c r="C318" s="300" t="s">
        <v>103</v>
      </c>
      <c r="D318" s="329" t="s">
        <v>500</v>
      </c>
      <c r="E318" s="248" t="s">
        <v>517</v>
      </c>
      <c r="F318" s="87" t="s">
        <v>515</v>
      </c>
      <c r="G318" s="87" t="s">
        <v>59</v>
      </c>
      <c r="H318" s="87" t="s">
        <v>134</v>
      </c>
      <c r="I318" s="470">
        <v>12.31</v>
      </c>
      <c r="J318" s="331">
        <f t="shared" si="12"/>
        <v>255</v>
      </c>
      <c r="K318" s="253">
        <v>255</v>
      </c>
      <c r="L318" s="253"/>
      <c r="M318" s="252" t="e">
        <f>IF(K318="nio",0,IF(K318&gt;0,K318*I318/O318,0))*VLOOKUP(B318,'2-Kosten per locatie'!$A$14:$C$19,3,FALSE)</f>
        <v>#DIV/0!</v>
      </c>
      <c r="N318" s="252">
        <f>IF(L318&gt;0,L318*I318/P318,0)*VLOOKUP(B318,'2-Kosten per locatie'!$A$14:$C$19,3,FALSE)</f>
        <v>0</v>
      </c>
      <c r="O318" s="332">
        <f>IF(K318="nio",0,IF(K318&gt;0,VLOOKUP(G318,'3-Productie normen'!A:M,VLOOKUP(K318,'3-Productie normen'!$B$37:$C$44,2,FALSE),FALSE)))</f>
        <v>0</v>
      </c>
      <c r="P318" s="332">
        <f t="shared" si="13"/>
        <v>0</v>
      </c>
      <c r="Q318" s="333" t="str">
        <f>VLOOKUP(G318,'3-Productie normen'!A:K,11,FALSE)</f>
        <v>B</v>
      </c>
      <c r="R318" s="333"/>
      <c r="T318" s="334">
        <f t="shared" si="14"/>
        <v>3139.05</v>
      </c>
    </row>
    <row r="319" spans="1:20" ht="14.1" customHeight="1">
      <c r="A319" s="76">
        <v>319</v>
      </c>
      <c r="B319" s="461" t="s">
        <v>45</v>
      </c>
      <c r="C319" s="300" t="s">
        <v>103</v>
      </c>
      <c r="D319" s="329" t="s">
        <v>500</v>
      </c>
      <c r="E319" s="248" t="s">
        <v>518</v>
      </c>
      <c r="F319" s="87" t="s">
        <v>519</v>
      </c>
      <c r="G319" s="87" t="s">
        <v>59</v>
      </c>
      <c r="H319" s="87" t="s">
        <v>134</v>
      </c>
      <c r="I319" s="470">
        <v>62.85</v>
      </c>
      <c r="J319" s="331">
        <f t="shared" si="12"/>
        <v>255</v>
      </c>
      <c r="K319" s="253">
        <v>255</v>
      </c>
      <c r="L319" s="253"/>
      <c r="M319" s="252" t="e">
        <f>IF(K319="nio",0,IF(K319&gt;0,K319*I319/O319,0))*VLOOKUP(B319,'2-Kosten per locatie'!$A$14:$C$19,3,FALSE)</f>
        <v>#DIV/0!</v>
      </c>
      <c r="N319" s="252">
        <f>IF(L319&gt;0,L319*I319/P319,0)*VLOOKUP(B319,'2-Kosten per locatie'!$A$14:$C$19,3,FALSE)</f>
        <v>0</v>
      </c>
      <c r="O319" s="332">
        <f>IF(K319="nio",0,IF(K319&gt;0,VLOOKUP(G319,'3-Productie normen'!A:M,VLOOKUP(K319,'3-Productie normen'!$B$37:$C$44,2,FALSE),FALSE)))</f>
        <v>0</v>
      </c>
      <c r="P319" s="332">
        <f t="shared" si="13"/>
        <v>0</v>
      </c>
      <c r="Q319" s="333" t="str">
        <f>VLOOKUP(G319,'3-Productie normen'!A:K,11,FALSE)</f>
        <v>B</v>
      </c>
      <c r="R319" s="333"/>
      <c r="T319" s="334">
        <f t="shared" si="14"/>
        <v>16026.75</v>
      </c>
    </row>
    <row r="320" spans="1:20" ht="14.1" customHeight="1">
      <c r="A320" s="76">
        <v>320</v>
      </c>
      <c r="B320" s="461" t="s">
        <v>46</v>
      </c>
      <c r="C320" s="300" t="s">
        <v>520</v>
      </c>
      <c r="D320" s="329" t="s">
        <v>130</v>
      </c>
      <c r="E320" s="248" t="s">
        <v>237</v>
      </c>
      <c r="F320" s="87" t="s">
        <v>106</v>
      </c>
      <c r="G320" s="87" t="s">
        <v>65</v>
      </c>
      <c r="H320" s="87" t="s">
        <v>111</v>
      </c>
      <c r="I320" s="470">
        <v>14.8</v>
      </c>
      <c r="J320" s="331">
        <f t="shared" si="12"/>
        <v>255</v>
      </c>
      <c r="K320" s="253">
        <v>255</v>
      </c>
      <c r="L320" s="253"/>
      <c r="M320" s="252" t="e">
        <f>IF(K320="nio",0,IF(K320&gt;0,K320*I320/O320,0))*VLOOKUP(B320,'2-Kosten per locatie'!$A$14:$C$19,3,FALSE)</f>
        <v>#DIV/0!</v>
      </c>
      <c r="N320" s="252">
        <f>IF(L320&gt;0,L320*I320/P320,0)*VLOOKUP(B320,'2-Kosten per locatie'!$A$14:$C$19,3,FALSE)</f>
        <v>0</v>
      </c>
      <c r="O320" s="332">
        <f>IF(K320="nio",0,IF(K320&gt;0,VLOOKUP(G320,'3-Productie normen'!A:M,VLOOKUP(K320,'3-Productie normen'!$B$37:$C$44,2,FALSE),FALSE)))</f>
        <v>0</v>
      </c>
      <c r="P320" s="332">
        <f t="shared" si="13"/>
        <v>0</v>
      </c>
      <c r="Q320" s="333" t="str">
        <f>VLOOKUP(G320,'3-Productie normen'!A:K,11,FALSE)</f>
        <v>V</v>
      </c>
      <c r="R320" s="333"/>
      <c r="T320" s="334">
        <f t="shared" si="14"/>
        <v>3774</v>
      </c>
    </row>
    <row r="321" spans="1:20" ht="14.1" customHeight="1">
      <c r="A321" s="76">
        <v>321</v>
      </c>
      <c r="B321" s="461" t="s">
        <v>46</v>
      </c>
      <c r="C321" s="300" t="s">
        <v>520</v>
      </c>
      <c r="D321" s="329" t="s">
        <v>130</v>
      </c>
      <c r="E321" s="248" t="s">
        <v>521</v>
      </c>
      <c r="F321" s="87" t="s">
        <v>522</v>
      </c>
      <c r="G321" s="87" t="s">
        <v>74</v>
      </c>
      <c r="H321" s="87" t="s">
        <v>111</v>
      </c>
      <c r="I321" s="470">
        <v>4.5</v>
      </c>
      <c r="J321" s="331">
        <f t="shared" si="12"/>
        <v>255</v>
      </c>
      <c r="K321" s="253">
        <v>255</v>
      </c>
      <c r="L321" s="253"/>
      <c r="M321" s="252" t="e">
        <f>IF(K321="nio",0,IF(K321&gt;0,K321*I321/O321,0))*VLOOKUP(B321,'2-Kosten per locatie'!$A$14:$C$19,3,FALSE)</f>
        <v>#DIV/0!</v>
      </c>
      <c r="N321" s="252">
        <f>IF(L321&gt;0,L321*I321/P321,0)*VLOOKUP(B321,'2-Kosten per locatie'!$A$14:$C$19,3,FALSE)</f>
        <v>0</v>
      </c>
      <c r="O321" s="332">
        <f>IF(K321="nio",0,IF(K321&gt;0,VLOOKUP(G321,'3-Productie normen'!A:M,VLOOKUP(K321,'3-Productie normen'!$B$37:$C$44,2,FALSE),FALSE)))</f>
        <v>0</v>
      </c>
      <c r="P321" s="332">
        <f t="shared" si="13"/>
        <v>0</v>
      </c>
      <c r="Q321" s="333" t="str">
        <f>VLOOKUP(G321,'3-Productie normen'!A:K,11,FALSE)</f>
        <v>V</v>
      </c>
      <c r="R321" s="333"/>
      <c r="T321" s="334">
        <f t="shared" si="14"/>
        <v>1147.5</v>
      </c>
    </row>
    <row r="322" spans="1:20" ht="14.1" customHeight="1">
      <c r="A322" s="76">
        <v>322</v>
      </c>
      <c r="B322" s="461" t="s">
        <v>46</v>
      </c>
      <c r="C322" s="300" t="s">
        <v>520</v>
      </c>
      <c r="D322" s="329" t="s">
        <v>130</v>
      </c>
      <c r="E322" s="248" t="s">
        <v>523</v>
      </c>
      <c r="F322" s="87" t="s">
        <v>149</v>
      </c>
      <c r="G322" s="87" t="s">
        <v>73</v>
      </c>
      <c r="H322" s="87" t="s">
        <v>111</v>
      </c>
      <c r="I322" s="470">
        <v>25.9</v>
      </c>
      <c r="J322" s="331">
        <f t="shared" si="12"/>
        <v>0</v>
      </c>
      <c r="K322" s="253" t="s">
        <v>129</v>
      </c>
      <c r="L322" s="253"/>
      <c r="M322" s="252">
        <f>IF(K322="nio",0,IF(K322&gt;0,K322*I322/O322,0))*VLOOKUP(B322,'2-Kosten per locatie'!$A$14:$C$19,3,FALSE)</f>
        <v>0</v>
      </c>
      <c r="N322" s="252">
        <f>IF(L322&gt;0,L322*I322/P322,0)*VLOOKUP(B322,'2-Kosten per locatie'!$A$14:$C$19,3,FALSE)</f>
        <v>0</v>
      </c>
      <c r="O322" s="332">
        <f>IF(K322="nio",0,IF(K322&gt;0,VLOOKUP(G322,'3-Productie normen'!A:M,VLOOKUP(K322,'3-Productie normen'!$B$37:$C$44,2,FALSE),FALSE)))</f>
        <v>0</v>
      </c>
      <c r="P322" s="332">
        <f t="shared" si="13"/>
        <v>0</v>
      </c>
      <c r="Q322" s="333" t="str">
        <f>VLOOKUP(G322,'3-Productie normen'!A:K,11,FALSE)</f>
        <v>V</v>
      </c>
      <c r="R322" s="333"/>
      <c r="T322" s="334">
        <f t="shared" si="14"/>
        <v>0</v>
      </c>
    </row>
    <row r="323" spans="1:20" ht="14.1" customHeight="1">
      <c r="A323" s="76">
        <v>323</v>
      </c>
      <c r="B323" s="461" t="s">
        <v>46</v>
      </c>
      <c r="C323" s="300" t="s">
        <v>520</v>
      </c>
      <c r="D323" s="329" t="s">
        <v>130</v>
      </c>
      <c r="E323" s="248" t="s">
        <v>524</v>
      </c>
      <c r="F323" s="87" t="s">
        <v>222</v>
      </c>
      <c r="G323" s="87" t="s">
        <v>59</v>
      </c>
      <c r="H323" s="87" t="s">
        <v>134</v>
      </c>
      <c r="I323" s="470">
        <v>17</v>
      </c>
      <c r="J323" s="331">
        <v>255</v>
      </c>
      <c r="K323" s="253">
        <v>255</v>
      </c>
      <c r="L323" s="253"/>
      <c r="M323" s="252" t="e">
        <f>IF(K323="nio",0,IF(K323&gt;0,K323*I323/O323,0))*VLOOKUP(B323,'2-Kosten per locatie'!$A$14:$C$19,3,FALSE)</f>
        <v>#DIV/0!</v>
      </c>
      <c r="N323" s="252">
        <f>IF(L323&gt;0,L323*I323/P323,0)*VLOOKUP(B323,'2-Kosten per locatie'!$A$14:$C$19,3,FALSE)</f>
        <v>0</v>
      </c>
      <c r="O323" s="332">
        <f>IF(K323="nio",0,IF(K323&gt;0,VLOOKUP(G323,'3-Productie normen'!A:M,VLOOKUP(K323,'3-Productie normen'!$B$37:$C$44,2,FALSE),FALSE)))</f>
        <v>0</v>
      </c>
      <c r="P323" s="332">
        <f t="shared" si="13"/>
        <v>0</v>
      </c>
      <c r="Q323" s="333" t="str">
        <f>VLOOKUP(G323,'3-Productie normen'!A:K,11,FALSE)</f>
        <v>B</v>
      </c>
      <c r="R323" s="333"/>
      <c r="T323" s="334">
        <f t="shared" si="14"/>
        <v>4335</v>
      </c>
    </row>
    <row r="324" spans="1:20" ht="14.1" customHeight="1">
      <c r="A324" s="76">
        <v>324</v>
      </c>
      <c r="B324" s="461" t="s">
        <v>46</v>
      </c>
      <c r="C324" s="300" t="s">
        <v>520</v>
      </c>
      <c r="D324" s="329" t="s">
        <v>130</v>
      </c>
      <c r="E324" s="248" t="s">
        <v>525</v>
      </c>
      <c r="F324" s="87" t="s">
        <v>222</v>
      </c>
      <c r="G324" s="87" t="s">
        <v>59</v>
      </c>
      <c r="H324" s="87" t="s">
        <v>134</v>
      </c>
      <c r="I324" s="470">
        <v>7.1</v>
      </c>
      <c r="J324" s="331">
        <v>255</v>
      </c>
      <c r="K324" s="253">
        <v>255</v>
      </c>
      <c r="L324" s="253"/>
      <c r="M324" s="252" t="e">
        <f>IF(K324="nio",0,IF(K324&gt;0,K324*I324/O324,0))*VLOOKUP(B324,'2-Kosten per locatie'!$A$14:$C$19,3,FALSE)</f>
        <v>#DIV/0!</v>
      </c>
      <c r="N324" s="252">
        <f>IF(L324&gt;0,L324*I324/P324,0)*VLOOKUP(B324,'2-Kosten per locatie'!$A$14:$C$19,3,FALSE)</f>
        <v>0</v>
      </c>
      <c r="O324" s="332">
        <f>IF(K324="nio",0,IF(K324&gt;0,VLOOKUP(G324,'3-Productie normen'!A:M,VLOOKUP(K324,'3-Productie normen'!$B$37:$C$44,2,FALSE),FALSE)))</f>
        <v>0</v>
      </c>
      <c r="P324" s="332">
        <f t="shared" si="13"/>
        <v>0</v>
      </c>
      <c r="Q324" s="333" t="str">
        <f>VLOOKUP(G324,'3-Productie normen'!A:K,11,FALSE)</f>
        <v>B</v>
      </c>
      <c r="R324" s="333"/>
      <c r="T324" s="334">
        <f t="shared" si="14"/>
        <v>1810.5</v>
      </c>
    </row>
    <row r="325" spans="1:20" ht="14.1" customHeight="1">
      <c r="A325" s="76">
        <v>325</v>
      </c>
      <c r="B325" s="461" t="s">
        <v>46</v>
      </c>
      <c r="C325" s="300" t="s">
        <v>520</v>
      </c>
      <c r="D325" s="329" t="s">
        <v>130</v>
      </c>
      <c r="E325" s="250" t="s">
        <v>526</v>
      </c>
      <c r="F325" s="90" t="s">
        <v>106</v>
      </c>
      <c r="G325" s="90" t="s">
        <v>65</v>
      </c>
      <c r="H325" s="90" t="s">
        <v>111</v>
      </c>
      <c r="I325" s="471">
        <v>35.9</v>
      </c>
      <c r="J325" s="331">
        <f t="shared" si="12"/>
        <v>255</v>
      </c>
      <c r="K325" s="253">
        <v>255</v>
      </c>
      <c r="L325" s="253"/>
      <c r="M325" s="252" t="e">
        <f>IF(K325="nio",0,IF(K325&gt;0,K325*I325/O325,0))*VLOOKUP(B325,'2-Kosten per locatie'!$A$14:$C$19,3,FALSE)</f>
        <v>#DIV/0!</v>
      </c>
      <c r="N325" s="252">
        <f>IF(L325&gt;0,L325*I325/P325,0)*VLOOKUP(B325,'2-Kosten per locatie'!$A$14:$C$19,3,FALSE)</f>
        <v>0</v>
      </c>
      <c r="O325" s="332">
        <f>IF(K325="nio",0,IF(K325&gt;0,VLOOKUP(G325,'3-Productie normen'!A:M,VLOOKUP(K325,'3-Productie normen'!$B$37:$C$44,2,FALSE),FALSE)))</f>
        <v>0</v>
      </c>
      <c r="P325" s="332">
        <f t="shared" si="13"/>
        <v>0</v>
      </c>
      <c r="Q325" s="333" t="str">
        <f>VLOOKUP(G325,'3-Productie normen'!A:K,11,FALSE)</f>
        <v>V</v>
      </c>
      <c r="R325" s="333"/>
      <c r="T325" s="334">
        <f t="shared" si="14"/>
        <v>9154.5</v>
      </c>
    </row>
    <row r="326" spans="1:20" ht="14.1" customHeight="1">
      <c r="A326" s="76">
        <v>326</v>
      </c>
      <c r="B326" s="461" t="s">
        <v>46</v>
      </c>
      <c r="C326" s="300" t="s">
        <v>520</v>
      </c>
      <c r="D326" s="329" t="s">
        <v>130</v>
      </c>
      <c r="E326" s="250" t="s">
        <v>527</v>
      </c>
      <c r="F326" s="90" t="s">
        <v>222</v>
      </c>
      <c r="G326" s="90" t="s">
        <v>59</v>
      </c>
      <c r="H326" s="90" t="s">
        <v>134</v>
      </c>
      <c r="I326" s="471">
        <v>8.1</v>
      </c>
      <c r="J326" s="331">
        <f t="shared" si="12"/>
        <v>255</v>
      </c>
      <c r="K326" s="253">
        <v>255</v>
      </c>
      <c r="L326" s="253"/>
      <c r="M326" s="252" t="e">
        <f>IF(K326="nio",0,IF(K326&gt;0,K326*I326/O326,0))*VLOOKUP(B326,'2-Kosten per locatie'!$A$14:$C$19,3,FALSE)</f>
        <v>#DIV/0!</v>
      </c>
      <c r="N326" s="252">
        <f>IF(L326&gt;0,L326*I326/P326,0)*VLOOKUP(B326,'2-Kosten per locatie'!$A$14:$C$19,3,FALSE)</f>
        <v>0</v>
      </c>
      <c r="O326" s="332">
        <f>IF(K326="nio",0,IF(K326&gt;0,VLOOKUP(G326,'3-Productie normen'!A:M,VLOOKUP(K326,'3-Productie normen'!$B$37:$C$44,2,FALSE),FALSE)))</f>
        <v>0</v>
      </c>
      <c r="P326" s="332">
        <f t="shared" si="13"/>
        <v>0</v>
      </c>
      <c r="Q326" s="333" t="str">
        <f>VLOOKUP(G326,'3-Productie normen'!A:K,11,FALSE)</f>
        <v>B</v>
      </c>
      <c r="R326" s="333"/>
      <c r="T326" s="334">
        <f t="shared" si="14"/>
        <v>2065.5</v>
      </c>
    </row>
    <row r="327" spans="1:20" ht="14.1" customHeight="1">
      <c r="A327" s="76">
        <v>327</v>
      </c>
      <c r="B327" s="461" t="s">
        <v>46</v>
      </c>
      <c r="C327" s="300" t="s">
        <v>520</v>
      </c>
      <c r="D327" s="329" t="s">
        <v>130</v>
      </c>
      <c r="E327" s="250" t="s">
        <v>528</v>
      </c>
      <c r="F327" s="90" t="s">
        <v>117</v>
      </c>
      <c r="G327" s="90" t="s">
        <v>69</v>
      </c>
      <c r="H327" s="90" t="s">
        <v>111</v>
      </c>
      <c r="I327" s="471">
        <v>2.1</v>
      </c>
      <c r="J327" s="331">
        <f t="shared" si="12"/>
        <v>12</v>
      </c>
      <c r="K327" s="253">
        <v>12</v>
      </c>
      <c r="L327" s="253"/>
      <c r="M327" s="252" t="e">
        <f>IF(K327="nio",0,IF(K327&gt;0,K327*I327/O327,0))*VLOOKUP(B327,'2-Kosten per locatie'!$A$14:$C$19,3,FALSE)</f>
        <v>#DIV/0!</v>
      </c>
      <c r="N327" s="252">
        <f>IF(L327&gt;0,L327*I327/P327,0)*VLOOKUP(B327,'2-Kosten per locatie'!$A$14:$C$19,3,FALSE)</f>
        <v>0</v>
      </c>
      <c r="O327" s="332">
        <f>IF(K327="nio",0,IF(K327&gt;0,VLOOKUP(G327,'3-Productie normen'!A:M,VLOOKUP(K327,'3-Productie normen'!$B$37:$C$44,2,FALSE),FALSE)))</f>
        <v>0</v>
      </c>
      <c r="P327" s="332">
        <f t="shared" si="13"/>
        <v>0</v>
      </c>
      <c r="Q327" s="333" t="str">
        <f>VLOOKUP(G327,'3-Productie normen'!A:K,11,FALSE)</f>
        <v>V</v>
      </c>
      <c r="R327" s="333"/>
      <c r="T327" s="334">
        <f t="shared" si="14"/>
        <v>25.200000000000003</v>
      </c>
    </row>
    <row r="328" spans="1:20" ht="14.1" customHeight="1">
      <c r="A328" s="76">
        <v>328</v>
      </c>
      <c r="B328" s="461" t="s">
        <v>46</v>
      </c>
      <c r="C328" s="300" t="s">
        <v>520</v>
      </c>
      <c r="D328" s="329" t="s">
        <v>130</v>
      </c>
      <c r="E328" s="250" t="s">
        <v>529</v>
      </c>
      <c r="F328" s="90" t="s">
        <v>110</v>
      </c>
      <c r="G328" s="90" t="s">
        <v>71</v>
      </c>
      <c r="H328" s="72" t="s">
        <v>111</v>
      </c>
      <c r="I328" s="471">
        <v>3.6</v>
      </c>
      <c r="J328" s="331">
        <f t="shared" si="12"/>
        <v>255</v>
      </c>
      <c r="K328" s="253">
        <v>255</v>
      </c>
      <c r="L328" s="253"/>
      <c r="M328" s="252" t="e">
        <f>IF(K328="nio",0,IF(K328&gt;0,K328*I328/O328,0))*VLOOKUP(B328,'2-Kosten per locatie'!$A$14:$C$19,3,FALSE)</f>
        <v>#DIV/0!</v>
      </c>
      <c r="N328" s="252">
        <f>IF(L328&gt;0,L328*I328/P328,0)*VLOOKUP(B328,'2-Kosten per locatie'!$A$14:$C$19,3,FALSE)</f>
        <v>0</v>
      </c>
      <c r="O328" s="332">
        <f>IF(K328="nio",0,IF(K328&gt;0,VLOOKUP(G328,'3-Productie normen'!A:M,VLOOKUP(K328,'3-Productie normen'!$B$37:$C$44,2,FALSE),FALSE)))</f>
        <v>0</v>
      </c>
      <c r="P328" s="332">
        <f t="shared" si="13"/>
        <v>0</v>
      </c>
      <c r="Q328" s="333" t="str">
        <f>VLOOKUP(G328,'3-Productie normen'!A:K,11,FALSE)</f>
        <v>S</v>
      </c>
      <c r="R328" s="333"/>
      <c r="T328" s="334">
        <f t="shared" si="14"/>
        <v>918</v>
      </c>
    </row>
    <row r="329" spans="1:20" ht="14.1" customHeight="1">
      <c r="A329" s="76">
        <v>329</v>
      </c>
      <c r="B329" s="461" t="s">
        <v>46</v>
      </c>
      <c r="C329" s="300" t="s">
        <v>520</v>
      </c>
      <c r="D329" s="329" t="s">
        <v>130</v>
      </c>
      <c r="E329" s="250" t="s">
        <v>530</v>
      </c>
      <c r="F329" s="90" t="s">
        <v>106</v>
      </c>
      <c r="G329" s="90" t="s">
        <v>65</v>
      </c>
      <c r="H329" s="90" t="s">
        <v>111</v>
      </c>
      <c r="I329" s="471">
        <v>14.6</v>
      </c>
      <c r="J329" s="331">
        <f t="shared" si="12"/>
        <v>255</v>
      </c>
      <c r="K329" s="253">
        <v>255</v>
      </c>
      <c r="L329" s="253"/>
      <c r="M329" s="252" t="e">
        <f>IF(K329="nio",0,IF(K329&gt;0,K329*I329/O329,0))*VLOOKUP(B329,'2-Kosten per locatie'!$A$14:$C$19,3,FALSE)</f>
        <v>#DIV/0!</v>
      </c>
      <c r="N329" s="252">
        <f>IF(L329&gt;0,L329*I329/P329,0)*VLOOKUP(B329,'2-Kosten per locatie'!$A$14:$C$19,3,FALSE)</f>
        <v>0</v>
      </c>
      <c r="O329" s="332">
        <f>IF(K329="nio",0,IF(K329&gt;0,VLOOKUP(G329,'3-Productie normen'!A:M,VLOOKUP(K329,'3-Productie normen'!$B$37:$C$44,2,FALSE),FALSE)))</f>
        <v>0</v>
      </c>
      <c r="P329" s="332">
        <f t="shared" si="13"/>
        <v>0</v>
      </c>
      <c r="Q329" s="333" t="str">
        <f>VLOOKUP(G329,'3-Productie normen'!A:K,11,FALSE)</f>
        <v>V</v>
      </c>
      <c r="R329" s="333"/>
      <c r="T329" s="334">
        <f t="shared" si="14"/>
        <v>3723</v>
      </c>
    </row>
    <row r="330" spans="1:20" ht="14.1" customHeight="1">
      <c r="A330" s="76">
        <v>330</v>
      </c>
      <c r="B330" s="461" t="s">
        <v>46</v>
      </c>
      <c r="C330" s="300" t="s">
        <v>520</v>
      </c>
      <c r="D330" s="329" t="s">
        <v>130</v>
      </c>
      <c r="E330" s="250" t="s">
        <v>531</v>
      </c>
      <c r="F330" s="90" t="s">
        <v>106</v>
      </c>
      <c r="G330" s="90" t="s">
        <v>65</v>
      </c>
      <c r="H330" s="90" t="s">
        <v>111</v>
      </c>
      <c r="I330" s="471">
        <v>30.2</v>
      </c>
      <c r="J330" s="331">
        <f t="shared" ref="J330:J389" si="15">SUM(K330:L330)</f>
        <v>255</v>
      </c>
      <c r="K330" s="253">
        <v>255</v>
      </c>
      <c r="L330" s="253"/>
      <c r="M330" s="252" t="e">
        <f>IF(K330="nio",0,IF(K330&gt;0,K330*I330/O330,0))*VLOOKUP(B330,'2-Kosten per locatie'!$A$14:$C$19,3,FALSE)</f>
        <v>#DIV/0!</v>
      </c>
      <c r="N330" s="252">
        <f>IF(L330&gt;0,L330*I330/P330,0)*VLOOKUP(B330,'2-Kosten per locatie'!$A$14:$C$19,3,FALSE)</f>
        <v>0</v>
      </c>
      <c r="O330" s="332">
        <f>IF(K330="nio",0,IF(K330&gt;0,VLOOKUP(G330,'3-Productie normen'!A:M,VLOOKUP(K330,'3-Productie normen'!$B$37:$C$44,2,FALSE),FALSE)))</f>
        <v>0</v>
      </c>
      <c r="P330" s="332">
        <f t="shared" ref="P330:P389" si="16">IF(L330&gt;0,O330*$P$8,0)</f>
        <v>0</v>
      </c>
      <c r="Q330" s="333" t="str">
        <f>VLOOKUP(G330,'3-Productie normen'!A:K,11,FALSE)</f>
        <v>V</v>
      </c>
      <c r="R330" s="333"/>
      <c r="T330" s="334">
        <f t="shared" si="14"/>
        <v>7701</v>
      </c>
    </row>
    <row r="331" spans="1:20" ht="14.1" customHeight="1">
      <c r="A331" s="76">
        <v>331</v>
      </c>
      <c r="B331" s="461" t="s">
        <v>46</v>
      </c>
      <c r="C331" s="300" t="s">
        <v>520</v>
      </c>
      <c r="D331" s="329" t="s">
        <v>130</v>
      </c>
      <c r="E331" s="250" t="s">
        <v>532</v>
      </c>
      <c r="F331" s="90" t="s">
        <v>222</v>
      </c>
      <c r="G331" s="90" t="s">
        <v>59</v>
      </c>
      <c r="H331" s="90" t="s">
        <v>134</v>
      </c>
      <c r="I331" s="471">
        <v>17.899999999999999</v>
      </c>
      <c r="J331" s="331">
        <f t="shared" si="15"/>
        <v>255</v>
      </c>
      <c r="K331" s="253">
        <v>255</v>
      </c>
      <c r="L331" s="253"/>
      <c r="M331" s="252" t="e">
        <f>IF(K331="nio",0,IF(K331&gt;0,K331*I331/O331,0))*VLOOKUP(B331,'2-Kosten per locatie'!$A$14:$C$19,3,FALSE)</f>
        <v>#DIV/0!</v>
      </c>
      <c r="N331" s="252">
        <f>IF(L331&gt;0,L331*I331/P331,0)*VLOOKUP(B331,'2-Kosten per locatie'!$A$14:$C$19,3,FALSE)</f>
        <v>0</v>
      </c>
      <c r="O331" s="332">
        <f>IF(K331="nio",0,IF(K331&gt;0,VLOOKUP(G331,'3-Productie normen'!A:M,VLOOKUP(K331,'3-Productie normen'!$B$37:$C$44,2,FALSE),FALSE)))</f>
        <v>0</v>
      </c>
      <c r="P331" s="332">
        <f t="shared" si="16"/>
        <v>0</v>
      </c>
      <c r="Q331" s="333" t="str">
        <f>VLOOKUP(G331,'3-Productie normen'!A:K,11,FALSE)</f>
        <v>B</v>
      </c>
      <c r="R331" s="333"/>
      <c r="T331" s="334">
        <f t="shared" ref="T331:T389" si="17">J331*I331</f>
        <v>4564.5</v>
      </c>
    </row>
    <row r="332" spans="1:20" ht="14.1" customHeight="1">
      <c r="A332" s="76">
        <v>332</v>
      </c>
      <c r="B332" s="461" t="s">
        <v>46</v>
      </c>
      <c r="C332" s="300" t="s">
        <v>520</v>
      </c>
      <c r="D332" s="329" t="s">
        <v>130</v>
      </c>
      <c r="E332" s="250" t="s">
        <v>533</v>
      </c>
      <c r="F332" s="90" t="s">
        <v>117</v>
      </c>
      <c r="G332" s="90" t="s">
        <v>69</v>
      </c>
      <c r="H332" s="90" t="s">
        <v>111</v>
      </c>
      <c r="I332" s="471">
        <v>3.2</v>
      </c>
      <c r="J332" s="331">
        <f t="shared" si="15"/>
        <v>12</v>
      </c>
      <c r="K332" s="253">
        <v>12</v>
      </c>
      <c r="L332" s="253"/>
      <c r="M332" s="252" t="e">
        <f>IF(K332="nio",0,IF(K332&gt;0,K332*I332/O332,0))*VLOOKUP(B332,'2-Kosten per locatie'!$A$14:$C$19,3,FALSE)</f>
        <v>#DIV/0!</v>
      </c>
      <c r="N332" s="252">
        <f>IF(L332&gt;0,L332*I332/P332,0)*VLOOKUP(B332,'2-Kosten per locatie'!$A$14:$C$19,3,FALSE)</f>
        <v>0</v>
      </c>
      <c r="O332" s="332">
        <f>IF(K332="nio",0,IF(K332&gt;0,VLOOKUP(G332,'3-Productie normen'!A:M,VLOOKUP(K332,'3-Productie normen'!$B$37:$C$44,2,FALSE),FALSE)))</f>
        <v>0</v>
      </c>
      <c r="P332" s="332">
        <f t="shared" si="16"/>
        <v>0</v>
      </c>
      <c r="Q332" s="333" t="str">
        <f>VLOOKUP(G332,'3-Productie normen'!A:K,11,FALSE)</f>
        <v>V</v>
      </c>
      <c r="R332" s="333"/>
      <c r="T332" s="334">
        <f t="shared" si="17"/>
        <v>38.400000000000006</v>
      </c>
    </row>
    <row r="333" spans="1:20" ht="14.1" customHeight="1">
      <c r="A333" s="76">
        <v>333</v>
      </c>
      <c r="B333" s="461" t="s">
        <v>46</v>
      </c>
      <c r="C333" s="300" t="s">
        <v>520</v>
      </c>
      <c r="D333" s="329" t="s">
        <v>130</v>
      </c>
      <c r="E333" s="250" t="s">
        <v>534</v>
      </c>
      <c r="F333" s="90" t="s">
        <v>222</v>
      </c>
      <c r="G333" s="90" t="s">
        <v>59</v>
      </c>
      <c r="H333" s="90" t="s">
        <v>134</v>
      </c>
      <c r="I333" s="471">
        <v>16</v>
      </c>
      <c r="J333" s="331">
        <f t="shared" si="15"/>
        <v>255</v>
      </c>
      <c r="K333" s="253">
        <v>255</v>
      </c>
      <c r="L333" s="253"/>
      <c r="M333" s="252" t="e">
        <f>IF(K333="nio",0,IF(K333&gt;0,K333*I333/O333,0))*VLOOKUP(B333,'2-Kosten per locatie'!$A$14:$C$19,3,FALSE)</f>
        <v>#DIV/0!</v>
      </c>
      <c r="N333" s="252">
        <f>IF(L333&gt;0,L333*I333/P333,0)*VLOOKUP(B333,'2-Kosten per locatie'!$A$14:$C$19,3,FALSE)</f>
        <v>0</v>
      </c>
      <c r="O333" s="332">
        <f>IF(K333="nio",0,IF(K333&gt;0,VLOOKUP(G333,'3-Productie normen'!A:M,VLOOKUP(K333,'3-Productie normen'!$B$37:$C$44,2,FALSE),FALSE)))</f>
        <v>0</v>
      </c>
      <c r="P333" s="332">
        <f t="shared" si="16"/>
        <v>0</v>
      </c>
      <c r="Q333" s="333" t="str">
        <f>VLOOKUP(G333,'3-Productie normen'!A:K,11,FALSE)</f>
        <v>B</v>
      </c>
      <c r="R333" s="333"/>
      <c r="T333" s="334">
        <f t="shared" si="17"/>
        <v>4080</v>
      </c>
    </row>
    <row r="334" spans="1:20" ht="14.1" customHeight="1">
      <c r="A334" s="76">
        <v>334</v>
      </c>
      <c r="B334" s="461" t="s">
        <v>46</v>
      </c>
      <c r="C334" s="300" t="s">
        <v>520</v>
      </c>
      <c r="D334" s="329" t="s">
        <v>130</v>
      </c>
      <c r="E334" s="250" t="s">
        <v>535</v>
      </c>
      <c r="F334" s="90" t="s">
        <v>106</v>
      </c>
      <c r="G334" s="90" t="s">
        <v>65</v>
      </c>
      <c r="H334" s="90" t="s">
        <v>111</v>
      </c>
      <c r="I334" s="471">
        <v>18.3</v>
      </c>
      <c r="J334" s="331">
        <f t="shared" si="15"/>
        <v>255</v>
      </c>
      <c r="K334" s="253">
        <v>255</v>
      </c>
      <c r="L334" s="253"/>
      <c r="M334" s="252" t="e">
        <f>IF(K334="nio",0,IF(K334&gt;0,K334*I334/O334,0))*VLOOKUP(B334,'2-Kosten per locatie'!$A$14:$C$19,3,FALSE)</f>
        <v>#DIV/0!</v>
      </c>
      <c r="N334" s="252">
        <f>IF(L334&gt;0,L334*I334/P334,0)*VLOOKUP(B334,'2-Kosten per locatie'!$A$14:$C$19,3,FALSE)</f>
        <v>0</v>
      </c>
      <c r="O334" s="332">
        <f>IF(K334="nio",0,IF(K334&gt;0,VLOOKUP(G334,'3-Productie normen'!A:M,VLOOKUP(K334,'3-Productie normen'!$B$37:$C$44,2,FALSE),FALSE)))</f>
        <v>0</v>
      </c>
      <c r="P334" s="332">
        <f t="shared" si="16"/>
        <v>0</v>
      </c>
      <c r="Q334" s="333" t="str">
        <f>VLOOKUP(G334,'3-Productie normen'!A:K,11,FALSE)</f>
        <v>V</v>
      </c>
      <c r="R334" s="333"/>
      <c r="T334" s="334">
        <f t="shared" si="17"/>
        <v>4666.5</v>
      </c>
    </row>
    <row r="335" spans="1:20" ht="14.1" customHeight="1">
      <c r="A335" s="76">
        <v>335</v>
      </c>
      <c r="B335" s="461" t="s">
        <v>46</v>
      </c>
      <c r="C335" s="300" t="s">
        <v>520</v>
      </c>
      <c r="D335" s="329" t="s">
        <v>130</v>
      </c>
      <c r="E335" s="250" t="s">
        <v>536</v>
      </c>
      <c r="F335" s="90" t="s">
        <v>117</v>
      </c>
      <c r="G335" s="90" t="s">
        <v>69</v>
      </c>
      <c r="H335" s="90" t="s">
        <v>111</v>
      </c>
      <c r="I335" s="471">
        <v>5.4</v>
      </c>
      <c r="J335" s="331">
        <f t="shared" si="15"/>
        <v>12</v>
      </c>
      <c r="K335" s="253">
        <v>12</v>
      </c>
      <c r="L335" s="253"/>
      <c r="M335" s="252" t="e">
        <f>IF(K335="nio",0,IF(K335&gt;0,K335*I335/O335,0))*VLOOKUP(B335,'2-Kosten per locatie'!$A$14:$C$19,3,FALSE)</f>
        <v>#DIV/0!</v>
      </c>
      <c r="N335" s="252">
        <f>IF(L335&gt;0,L335*I335/P335,0)*VLOOKUP(B335,'2-Kosten per locatie'!$A$14:$C$19,3,FALSE)</f>
        <v>0</v>
      </c>
      <c r="O335" s="332">
        <f>IF(K335="nio",0,IF(K335&gt;0,VLOOKUP(G335,'3-Productie normen'!A:M,VLOOKUP(K335,'3-Productie normen'!$B$37:$C$44,2,FALSE),FALSE)))</f>
        <v>0</v>
      </c>
      <c r="P335" s="332">
        <f t="shared" si="16"/>
        <v>0</v>
      </c>
      <c r="Q335" s="333" t="str">
        <f>VLOOKUP(G335,'3-Productie normen'!A:K,11,FALSE)</f>
        <v>V</v>
      </c>
      <c r="R335" s="333"/>
      <c r="T335" s="334">
        <f t="shared" si="17"/>
        <v>64.800000000000011</v>
      </c>
    </row>
    <row r="336" spans="1:20" ht="14.1" customHeight="1">
      <c r="A336" s="76">
        <v>336</v>
      </c>
      <c r="B336" s="461" t="s">
        <v>46</v>
      </c>
      <c r="C336" s="300" t="s">
        <v>520</v>
      </c>
      <c r="D336" s="329" t="s">
        <v>130</v>
      </c>
      <c r="E336" s="250" t="s">
        <v>537</v>
      </c>
      <c r="F336" s="90" t="s">
        <v>117</v>
      </c>
      <c r="G336" s="90" t="s">
        <v>69</v>
      </c>
      <c r="H336" s="90" t="s">
        <v>111</v>
      </c>
      <c r="I336" s="471">
        <v>5.4</v>
      </c>
      <c r="J336" s="331">
        <f t="shared" si="15"/>
        <v>12</v>
      </c>
      <c r="K336" s="253">
        <v>12</v>
      </c>
      <c r="L336" s="253"/>
      <c r="M336" s="252" t="e">
        <f>IF(K336="nio",0,IF(K336&gt;0,K336*I336/O336,0))*VLOOKUP(B336,'2-Kosten per locatie'!$A$14:$C$19,3,FALSE)</f>
        <v>#DIV/0!</v>
      </c>
      <c r="N336" s="252">
        <f>IF(L336&gt;0,L336*I336/P336,0)*VLOOKUP(B336,'2-Kosten per locatie'!$A$14:$C$19,3,FALSE)</f>
        <v>0</v>
      </c>
      <c r="O336" s="332">
        <f>IF(K336="nio",0,IF(K336&gt;0,VLOOKUP(G336,'3-Productie normen'!A:M,VLOOKUP(K336,'3-Productie normen'!$B$37:$C$44,2,FALSE),FALSE)))</f>
        <v>0</v>
      </c>
      <c r="P336" s="332">
        <f t="shared" si="16"/>
        <v>0</v>
      </c>
      <c r="Q336" s="333" t="str">
        <f>VLOOKUP(G336,'3-Productie normen'!A:K,11,FALSE)</f>
        <v>V</v>
      </c>
      <c r="R336" s="333"/>
      <c r="T336" s="334">
        <f t="shared" si="17"/>
        <v>64.800000000000011</v>
      </c>
    </row>
    <row r="337" spans="1:20" ht="14.1" customHeight="1">
      <c r="A337" s="76">
        <v>337</v>
      </c>
      <c r="B337" s="461" t="s">
        <v>46</v>
      </c>
      <c r="C337" s="300" t="s">
        <v>520</v>
      </c>
      <c r="D337" s="329" t="s">
        <v>130</v>
      </c>
      <c r="E337" s="250" t="s">
        <v>538</v>
      </c>
      <c r="F337" s="90" t="s">
        <v>117</v>
      </c>
      <c r="G337" s="90" t="s">
        <v>69</v>
      </c>
      <c r="H337" s="90" t="s">
        <v>111</v>
      </c>
      <c r="I337" s="471">
        <v>5.4</v>
      </c>
      <c r="J337" s="331">
        <f t="shared" si="15"/>
        <v>12</v>
      </c>
      <c r="K337" s="253">
        <v>12</v>
      </c>
      <c r="L337" s="253"/>
      <c r="M337" s="252" t="e">
        <f>IF(K337="nio",0,IF(K337&gt;0,K337*I337/O337,0))*VLOOKUP(B337,'2-Kosten per locatie'!$A$14:$C$19,3,FALSE)</f>
        <v>#DIV/0!</v>
      </c>
      <c r="N337" s="252">
        <f>IF(L337&gt;0,L337*I337/P337,0)*VLOOKUP(B337,'2-Kosten per locatie'!$A$14:$C$19,3,FALSE)</f>
        <v>0</v>
      </c>
      <c r="O337" s="332">
        <f>IF(K337="nio",0,IF(K337&gt;0,VLOOKUP(G337,'3-Productie normen'!A:M,VLOOKUP(K337,'3-Productie normen'!$B$37:$C$44,2,FALSE),FALSE)))</f>
        <v>0</v>
      </c>
      <c r="P337" s="332">
        <f t="shared" si="16"/>
        <v>0</v>
      </c>
      <c r="Q337" s="333" t="str">
        <f>VLOOKUP(G337,'3-Productie normen'!A:K,11,FALSE)</f>
        <v>V</v>
      </c>
      <c r="R337" s="333"/>
      <c r="T337" s="334">
        <f t="shared" si="17"/>
        <v>64.800000000000011</v>
      </c>
    </row>
    <row r="338" spans="1:20" ht="14.1" customHeight="1">
      <c r="A338" s="76">
        <v>338</v>
      </c>
      <c r="B338" s="461" t="s">
        <v>46</v>
      </c>
      <c r="C338" s="300" t="s">
        <v>520</v>
      </c>
      <c r="D338" s="329" t="s">
        <v>130</v>
      </c>
      <c r="E338" s="250" t="s">
        <v>539</v>
      </c>
      <c r="F338" s="90" t="s">
        <v>222</v>
      </c>
      <c r="G338" s="90" t="s">
        <v>59</v>
      </c>
      <c r="H338" s="90" t="s">
        <v>134</v>
      </c>
      <c r="I338" s="471">
        <v>33.799999999999997</v>
      </c>
      <c r="J338" s="331">
        <f t="shared" si="15"/>
        <v>255</v>
      </c>
      <c r="K338" s="253">
        <v>255</v>
      </c>
      <c r="L338" s="253"/>
      <c r="M338" s="252" t="e">
        <f>IF(K338="nio",0,IF(K338&gt;0,K338*I338/O338,0))*VLOOKUP(B338,'2-Kosten per locatie'!$A$14:$C$19,3,FALSE)</f>
        <v>#DIV/0!</v>
      </c>
      <c r="N338" s="252">
        <f>IF(L338&gt;0,L338*I338/P338,0)*VLOOKUP(B338,'2-Kosten per locatie'!$A$14:$C$19,3,FALSE)</f>
        <v>0</v>
      </c>
      <c r="O338" s="332">
        <f>IF(K338="nio",0,IF(K338&gt;0,VLOOKUP(G338,'3-Productie normen'!A:M,VLOOKUP(K338,'3-Productie normen'!$B$37:$C$44,2,FALSE),FALSE)))</f>
        <v>0</v>
      </c>
      <c r="P338" s="332">
        <f t="shared" si="16"/>
        <v>0</v>
      </c>
      <c r="Q338" s="333" t="str">
        <f>VLOOKUP(G338,'3-Productie normen'!A:K,11,FALSE)</f>
        <v>B</v>
      </c>
      <c r="R338" s="333"/>
      <c r="T338" s="334">
        <f t="shared" si="17"/>
        <v>8619</v>
      </c>
    </row>
    <row r="339" spans="1:20" ht="14.1" customHeight="1">
      <c r="A339" s="76">
        <v>339</v>
      </c>
      <c r="B339" s="461" t="s">
        <v>46</v>
      </c>
      <c r="C339" s="300" t="s">
        <v>520</v>
      </c>
      <c r="D339" s="329" t="s">
        <v>130</v>
      </c>
      <c r="E339" s="250" t="s">
        <v>540</v>
      </c>
      <c r="F339" s="90" t="s">
        <v>222</v>
      </c>
      <c r="G339" s="90" t="s">
        <v>59</v>
      </c>
      <c r="H339" s="90" t="s">
        <v>134</v>
      </c>
      <c r="I339" s="471">
        <v>34.1</v>
      </c>
      <c r="J339" s="331">
        <f t="shared" si="15"/>
        <v>255</v>
      </c>
      <c r="K339" s="253">
        <v>255</v>
      </c>
      <c r="L339" s="253"/>
      <c r="M339" s="252" t="e">
        <f>IF(K339="nio",0,IF(K339&gt;0,K339*I339/O339,0))*VLOOKUP(B339,'2-Kosten per locatie'!$A$14:$C$19,3,FALSE)</f>
        <v>#DIV/0!</v>
      </c>
      <c r="N339" s="252">
        <f>IF(L339&gt;0,L339*I339/P339,0)*VLOOKUP(B339,'2-Kosten per locatie'!$A$14:$C$19,3,FALSE)</f>
        <v>0</v>
      </c>
      <c r="O339" s="332">
        <f>IF(K339="nio",0,IF(K339&gt;0,VLOOKUP(G339,'3-Productie normen'!A:M,VLOOKUP(K339,'3-Productie normen'!$B$37:$C$44,2,FALSE),FALSE)))</f>
        <v>0</v>
      </c>
      <c r="P339" s="332">
        <f t="shared" si="16"/>
        <v>0</v>
      </c>
      <c r="Q339" s="333" t="str">
        <f>VLOOKUP(G339,'3-Productie normen'!A:K,11,FALSE)</f>
        <v>B</v>
      </c>
      <c r="R339" s="333"/>
      <c r="T339" s="334">
        <f t="shared" si="17"/>
        <v>8695.5</v>
      </c>
    </row>
    <row r="340" spans="1:20" ht="14.1" customHeight="1">
      <c r="A340" s="76">
        <v>340</v>
      </c>
      <c r="B340" s="461" t="s">
        <v>46</v>
      </c>
      <c r="C340" s="300" t="s">
        <v>520</v>
      </c>
      <c r="D340" s="329" t="s">
        <v>130</v>
      </c>
      <c r="E340" s="250" t="s">
        <v>541</v>
      </c>
      <c r="F340" s="90" t="s">
        <v>117</v>
      </c>
      <c r="G340" s="90" t="s">
        <v>69</v>
      </c>
      <c r="H340" s="90" t="s">
        <v>111</v>
      </c>
      <c r="I340" s="471">
        <v>12.1</v>
      </c>
      <c r="J340" s="331">
        <f t="shared" si="15"/>
        <v>12</v>
      </c>
      <c r="K340" s="253">
        <v>12</v>
      </c>
      <c r="L340" s="253"/>
      <c r="M340" s="252" t="e">
        <f>IF(K340="nio",0,IF(K340&gt;0,K340*I340/O340,0))*VLOOKUP(B340,'2-Kosten per locatie'!$A$14:$C$19,3,FALSE)</f>
        <v>#DIV/0!</v>
      </c>
      <c r="N340" s="252">
        <f>IF(L340&gt;0,L340*I340/P340,0)*VLOOKUP(B340,'2-Kosten per locatie'!$A$14:$C$19,3,FALSE)</f>
        <v>0</v>
      </c>
      <c r="O340" s="332">
        <f>IF(K340="nio",0,IF(K340&gt;0,VLOOKUP(G340,'3-Productie normen'!A:M,VLOOKUP(K340,'3-Productie normen'!$B$37:$C$44,2,FALSE),FALSE)))</f>
        <v>0</v>
      </c>
      <c r="P340" s="332">
        <f t="shared" si="16"/>
        <v>0</v>
      </c>
      <c r="Q340" s="333" t="str">
        <f>VLOOKUP(G340,'3-Productie normen'!A:K,11,FALSE)</f>
        <v>V</v>
      </c>
      <c r="R340" s="333"/>
      <c r="T340" s="334">
        <f t="shared" si="17"/>
        <v>145.19999999999999</v>
      </c>
    </row>
    <row r="341" spans="1:20" ht="14.1" customHeight="1">
      <c r="A341" s="76">
        <v>341</v>
      </c>
      <c r="B341" s="461" t="s">
        <v>46</v>
      </c>
      <c r="C341" s="300" t="s">
        <v>520</v>
      </c>
      <c r="D341" s="329" t="s">
        <v>241</v>
      </c>
      <c r="E341" s="250" t="s">
        <v>294</v>
      </c>
      <c r="F341" s="90" t="s">
        <v>106</v>
      </c>
      <c r="G341" s="90" t="s">
        <v>65</v>
      </c>
      <c r="H341" s="90" t="s">
        <v>111</v>
      </c>
      <c r="I341" s="471">
        <v>82.8</v>
      </c>
      <c r="J341" s="331">
        <f t="shared" si="15"/>
        <v>255</v>
      </c>
      <c r="K341" s="253">
        <v>255</v>
      </c>
      <c r="L341" s="253"/>
      <c r="M341" s="252" t="e">
        <f>IF(K341="nio",0,IF(K341&gt;0,K341*I341/O341,0))*VLOOKUP(B341,'2-Kosten per locatie'!$A$14:$C$19,3,FALSE)</f>
        <v>#DIV/0!</v>
      </c>
      <c r="N341" s="252">
        <f>IF(L341&gt;0,L341*I341/P341,0)*VLOOKUP(B341,'2-Kosten per locatie'!$A$14:$C$19,3,FALSE)</f>
        <v>0</v>
      </c>
      <c r="O341" s="332">
        <f>IF(K341="nio",0,IF(K341&gt;0,VLOOKUP(G341,'3-Productie normen'!A:M,VLOOKUP(K341,'3-Productie normen'!$B$37:$C$44,2,FALSE),FALSE)))</f>
        <v>0</v>
      </c>
      <c r="P341" s="332">
        <f t="shared" si="16"/>
        <v>0</v>
      </c>
      <c r="Q341" s="333" t="str">
        <f>VLOOKUP(G341,'3-Productie normen'!A:K,11,FALSE)</f>
        <v>V</v>
      </c>
      <c r="R341" s="333"/>
      <c r="T341" s="334">
        <f t="shared" si="17"/>
        <v>21114</v>
      </c>
    </row>
    <row r="342" spans="1:20" ht="14.1" customHeight="1">
      <c r="A342" s="76">
        <v>342</v>
      </c>
      <c r="B342" s="461" t="s">
        <v>46</v>
      </c>
      <c r="C342" s="300" t="s">
        <v>520</v>
      </c>
      <c r="D342" s="329" t="s">
        <v>241</v>
      </c>
      <c r="E342" s="250" t="s">
        <v>542</v>
      </c>
      <c r="F342" s="90" t="s">
        <v>522</v>
      </c>
      <c r="G342" s="90" t="s">
        <v>74</v>
      </c>
      <c r="H342" s="90" t="s">
        <v>111</v>
      </c>
      <c r="I342" s="471">
        <v>7</v>
      </c>
      <c r="J342" s="331">
        <f t="shared" si="15"/>
        <v>255</v>
      </c>
      <c r="K342" s="253">
        <v>255</v>
      </c>
      <c r="L342" s="253"/>
      <c r="M342" s="252" t="e">
        <f>IF(K342="nio",0,IF(K342&gt;0,K342*I342/O342,0))*VLOOKUP(B342,'2-Kosten per locatie'!$A$14:$C$19,3,FALSE)</f>
        <v>#DIV/0!</v>
      </c>
      <c r="N342" s="252">
        <f>IF(L342&gt;0,L342*I342/P342,0)*VLOOKUP(B342,'2-Kosten per locatie'!$A$14:$C$19,3,FALSE)</f>
        <v>0</v>
      </c>
      <c r="O342" s="332">
        <f>IF(K342="nio",0,IF(K342&gt;0,VLOOKUP(G342,'3-Productie normen'!A:M,VLOOKUP(K342,'3-Productie normen'!$B$37:$C$44,2,FALSE),FALSE)))</f>
        <v>0</v>
      </c>
      <c r="P342" s="332">
        <f t="shared" si="16"/>
        <v>0</v>
      </c>
      <c r="Q342" s="333" t="str">
        <f>VLOOKUP(G342,'3-Productie normen'!A:K,11,FALSE)</f>
        <v>V</v>
      </c>
      <c r="R342" s="333"/>
      <c r="T342" s="334">
        <f t="shared" si="17"/>
        <v>1785</v>
      </c>
    </row>
    <row r="343" spans="1:20" ht="14.1" customHeight="1">
      <c r="A343" s="76">
        <v>343</v>
      </c>
      <c r="B343" s="461" t="s">
        <v>46</v>
      </c>
      <c r="C343" s="300" t="s">
        <v>520</v>
      </c>
      <c r="D343" s="329" t="s">
        <v>241</v>
      </c>
      <c r="E343" s="250" t="s">
        <v>543</v>
      </c>
      <c r="F343" s="90" t="s">
        <v>106</v>
      </c>
      <c r="G343" s="90" t="s">
        <v>65</v>
      </c>
      <c r="H343" s="90" t="s">
        <v>111</v>
      </c>
      <c r="I343" s="471">
        <v>6.4</v>
      </c>
      <c r="J343" s="331">
        <f t="shared" si="15"/>
        <v>255</v>
      </c>
      <c r="K343" s="253">
        <v>255</v>
      </c>
      <c r="L343" s="253"/>
      <c r="M343" s="252" t="e">
        <f>IF(K343="nio",0,IF(K343&gt;0,K343*I343/O343,0))*VLOOKUP(B343,'2-Kosten per locatie'!$A$14:$C$19,3,FALSE)</f>
        <v>#DIV/0!</v>
      </c>
      <c r="N343" s="252">
        <f>IF(L343&gt;0,L343*I343/P343,0)*VLOOKUP(B343,'2-Kosten per locatie'!$A$14:$C$19,3,FALSE)</f>
        <v>0</v>
      </c>
      <c r="O343" s="332">
        <f>IF(K343="nio",0,IF(K343&gt;0,VLOOKUP(G343,'3-Productie normen'!A:M,VLOOKUP(K343,'3-Productie normen'!$B$37:$C$44,2,FALSE),FALSE)))</f>
        <v>0</v>
      </c>
      <c r="P343" s="332">
        <f t="shared" si="16"/>
        <v>0</v>
      </c>
      <c r="Q343" s="333" t="str">
        <f>VLOOKUP(G343,'3-Productie normen'!A:K,11,FALSE)</f>
        <v>V</v>
      </c>
      <c r="R343" s="333"/>
      <c r="T343" s="334">
        <f t="shared" si="17"/>
        <v>1632</v>
      </c>
    </row>
    <row r="344" spans="1:20" ht="14.1" customHeight="1">
      <c r="A344" s="76">
        <v>344</v>
      </c>
      <c r="B344" s="461" t="s">
        <v>46</v>
      </c>
      <c r="C344" s="300" t="s">
        <v>520</v>
      </c>
      <c r="D344" s="329" t="s">
        <v>241</v>
      </c>
      <c r="E344" s="250" t="s">
        <v>544</v>
      </c>
      <c r="F344" s="90" t="s">
        <v>522</v>
      </c>
      <c r="G344" s="90" t="s">
        <v>74</v>
      </c>
      <c r="H344" s="90" t="s">
        <v>111</v>
      </c>
      <c r="I344" s="471">
        <v>10</v>
      </c>
      <c r="J344" s="331">
        <f t="shared" si="15"/>
        <v>255</v>
      </c>
      <c r="K344" s="253">
        <v>255</v>
      </c>
      <c r="L344" s="253"/>
      <c r="M344" s="252" t="e">
        <f>IF(K344="nio",0,IF(K344&gt;0,K344*I344/O344,0))*VLOOKUP(B344,'2-Kosten per locatie'!$A$14:$C$19,3,FALSE)</f>
        <v>#DIV/0!</v>
      </c>
      <c r="N344" s="252">
        <f>IF(L344&gt;0,L344*I344/P344,0)*VLOOKUP(B344,'2-Kosten per locatie'!$A$14:$C$19,3,FALSE)</f>
        <v>0</v>
      </c>
      <c r="O344" s="332">
        <f>IF(K344="nio",0,IF(K344&gt;0,VLOOKUP(G344,'3-Productie normen'!A:M,VLOOKUP(K344,'3-Productie normen'!$B$37:$C$44,2,FALSE),FALSE)))</f>
        <v>0</v>
      </c>
      <c r="P344" s="332">
        <f t="shared" si="16"/>
        <v>0</v>
      </c>
      <c r="Q344" s="333" t="str">
        <f>VLOOKUP(G344,'3-Productie normen'!A:K,11,FALSE)</f>
        <v>V</v>
      </c>
      <c r="R344" s="333"/>
      <c r="T344" s="334">
        <f t="shared" si="17"/>
        <v>2550</v>
      </c>
    </row>
    <row r="345" spans="1:20" ht="14.1" customHeight="1">
      <c r="A345" s="76">
        <v>345</v>
      </c>
      <c r="B345" s="461" t="s">
        <v>46</v>
      </c>
      <c r="C345" s="300" t="s">
        <v>520</v>
      </c>
      <c r="D345" s="329" t="s">
        <v>241</v>
      </c>
      <c r="E345" s="250" t="s">
        <v>545</v>
      </c>
      <c r="F345" s="90" t="s">
        <v>106</v>
      </c>
      <c r="G345" s="90" t="s">
        <v>65</v>
      </c>
      <c r="H345" s="90" t="s">
        <v>111</v>
      </c>
      <c r="I345" s="471">
        <v>6.1</v>
      </c>
      <c r="J345" s="331">
        <f t="shared" si="15"/>
        <v>255</v>
      </c>
      <c r="K345" s="253">
        <v>255</v>
      </c>
      <c r="L345" s="253"/>
      <c r="M345" s="252" t="e">
        <f>IF(K345="nio",0,IF(K345&gt;0,K345*I345/O345,0))*VLOOKUP(B345,'2-Kosten per locatie'!$A$14:$C$19,3,FALSE)</f>
        <v>#DIV/0!</v>
      </c>
      <c r="N345" s="252">
        <f>IF(L345&gt;0,L345*I345/P345,0)*VLOOKUP(B345,'2-Kosten per locatie'!$A$14:$C$19,3,FALSE)</f>
        <v>0</v>
      </c>
      <c r="O345" s="332">
        <f>IF(K345="nio",0,IF(K345&gt;0,VLOOKUP(G345,'3-Productie normen'!A:M,VLOOKUP(K345,'3-Productie normen'!$B$37:$C$44,2,FALSE),FALSE)))</f>
        <v>0</v>
      </c>
      <c r="P345" s="332">
        <f t="shared" si="16"/>
        <v>0</v>
      </c>
      <c r="Q345" s="333" t="str">
        <f>VLOOKUP(G345,'3-Productie normen'!A:K,11,FALSE)</f>
        <v>V</v>
      </c>
      <c r="R345" s="333"/>
      <c r="T345" s="334">
        <f t="shared" si="17"/>
        <v>1555.5</v>
      </c>
    </row>
    <row r="346" spans="1:20" ht="14.1" customHeight="1">
      <c r="A346" s="76">
        <v>346</v>
      </c>
      <c r="B346" s="461" t="s">
        <v>46</v>
      </c>
      <c r="C346" s="300" t="s">
        <v>520</v>
      </c>
      <c r="D346" s="329" t="s">
        <v>241</v>
      </c>
      <c r="E346" s="250" t="s">
        <v>296</v>
      </c>
      <c r="F346" s="90" t="s">
        <v>222</v>
      </c>
      <c r="G346" s="90" t="s">
        <v>59</v>
      </c>
      <c r="H346" s="90" t="s">
        <v>134</v>
      </c>
      <c r="I346" s="471">
        <v>56.1</v>
      </c>
      <c r="J346" s="331">
        <f t="shared" si="15"/>
        <v>255</v>
      </c>
      <c r="K346" s="253">
        <v>255</v>
      </c>
      <c r="L346" s="253"/>
      <c r="M346" s="252" t="e">
        <f>IF(K346="nio",0,IF(K346&gt;0,K346*I346/O346,0))*VLOOKUP(B346,'2-Kosten per locatie'!$A$14:$C$19,3,FALSE)</f>
        <v>#DIV/0!</v>
      </c>
      <c r="N346" s="252">
        <f>IF(L346&gt;0,L346*I346/P346,0)*VLOOKUP(B346,'2-Kosten per locatie'!$A$14:$C$19,3,FALSE)</f>
        <v>0</v>
      </c>
      <c r="O346" s="332">
        <f>IF(K346="nio",0,IF(K346&gt;0,VLOOKUP(G346,'3-Productie normen'!A:M,VLOOKUP(K346,'3-Productie normen'!$B$37:$C$44,2,FALSE),FALSE)))</f>
        <v>0</v>
      </c>
      <c r="P346" s="332">
        <f t="shared" si="16"/>
        <v>0</v>
      </c>
      <c r="Q346" s="333" t="str">
        <f>VLOOKUP(G346,'3-Productie normen'!A:K,11,FALSE)</f>
        <v>B</v>
      </c>
      <c r="R346" s="333"/>
      <c r="T346" s="334">
        <f t="shared" si="17"/>
        <v>14305.5</v>
      </c>
    </row>
    <row r="347" spans="1:20" ht="14.1" customHeight="1">
      <c r="A347" s="76">
        <v>347</v>
      </c>
      <c r="B347" s="461" t="s">
        <v>46</v>
      </c>
      <c r="C347" s="300" t="s">
        <v>520</v>
      </c>
      <c r="D347" s="329" t="s">
        <v>241</v>
      </c>
      <c r="E347" s="248" t="s">
        <v>299</v>
      </c>
      <c r="F347" s="90" t="s">
        <v>117</v>
      </c>
      <c r="G347" s="90" t="s">
        <v>69</v>
      </c>
      <c r="H347" s="87" t="s">
        <v>111</v>
      </c>
      <c r="I347" s="470">
        <v>3.2</v>
      </c>
      <c r="J347" s="331">
        <f t="shared" si="15"/>
        <v>12</v>
      </c>
      <c r="K347" s="253">
        <v>12</v>
      </c>
      <c r="L347" s="253"/>
      <c r="M347" s="252" t="e">
        <f>IF(K347="nio",0,IF(K347&gt;0,K347*I347/O347,0))*VLOOKUP(B347,'2-Kosten per locatie'!$A$14:$C$19,3,FALSE)</f>
        <v>#DIV/0!</v>
      </c>
      <c r="N347" s="252">
        <f>IF(L347&gt;0,L347*I347/P347,0)*VLOOKUP(B347,'2-Kosten per locatie'!$A$14:$C$19,3,FALSE)</f>
        <v>0</v>
      </c>
      <c r="O347" s="332">
        <f>IF(K347="nio",0,IF(K347&gt;0,VLOOKUP(G347,'3-Productie normen'!A:M,VLOOKUP(K347,'3-Productie normen'!$B$37:$C$44,2,FALSE),FALSE)))</f>
        <v>0</v>
      </c>
      <c r="P347" s="332">
        <f t="shared" si="16"/>
        <v>0</v>
      </c>
      <c r="Q347" s="333" t="str">
        <f>VLOOKUP(G347,'3-Productie normen'!A:K,11,FALSE)</f>
        <v>V</v>
      </c>
      <c r="R347" s="333"/>
      <c r="T347" s="334">
        <f t="shared" si="17"/>
        <v>38.400000000000006</v>
      </c>
    </row>
    <row r="348" spans="1:20" ht="14.1" customHeight="1">
      <c r="A348" s="76">
        <v>348</v>
      </c>
      <c r="B348" s="461" t="s">
        <v>46</v>
      </c>
      <c r="C348" s="300" t="s">
        <v>520</v>
      </c>
      <c r="D348" s="329" t="s">
        <v>241</v>
      </c>
      <c r="E348" s="248" t="s">
        <v>300</v>
      </c>
      <c r="F348" s="90" t="s">
        <v>117</v>
      </c>
      <c r="G348" s="90" t="s">
        <v>69</v>
      </c>
      <c r="H348" s="87" t="s">
        <v>111</v>
      </c>
      <c r="I348" s="470">
        <v>3.6</v>
      </c>
      <c r="J348" s="331">
        <f t="shared" si="15"/>
        <v>12</v>
      </c>
      <c r="K348" s="253">
        <v>12</v>
      </c>
      <c r="L348" s="253"/>
      <c r="M348" s="252" t="e">
        <f>IF(K348="nio",0,IF(K348&gt;0,K348*I348/O348,0))*VLOOKUP(B348,'2-Kosten per locatie'!$A$14:$C$19,3,FALSE)</f>
        <v>#DIV/0!</v>
      </c>
      <c r="N348" s="252">
        <f>IF(L348&gt;0,L348*I348/P348,0)*VLOOKUP(B348,'2-Kosten per locatie'!$A$14:$C$19,3,FALSE)</f>
        <v>0</v>
      </c>
      <c r="O348" s="332">
        <f>IF(K348="nio",0,IF(K348&gt;0,VLOOKUP(G348,'3-Productie normen'!A:M,VLOOKUP(K348,'3-Productie normen'!$B$37:$C$44,2,FALSE),FALSE)))</f>
        <v>0</v>
      </c>
      <c r="P348" s="332">
        <f t="shared" si="16"/>
        <v>0</v>
      </c>
      <c r="Q348" s="333" t="str">
        <f>VLOOKUP(G348,'3-Productie normen'!A:K,11,FALSE)</f>
        <v>V</v>
      </c>
      <c r="R348" s="333"/>
      <c r="T348" s="334">
        <f t="shared" si="17"/>
        <v>43.2</v>
      </c>
    </row>
    <row r="349" spans="1:20" ht="14.1" customHeight="1">
      <c r="A349" s="76">
        <v>349</v>
      </c>
      <c r="B349" s="461" t="s">
        <v>46</v>
      </c>
      <c r="C349" s="300" t="s">
        <v>520</v>
      </c>
      <c r="D349" s="329" t="s">
        <v>241</v>
      </c>
      <c r="E349" s="248" t="s">
        <v>546</v>
      </c>
      <c r="F349" s="90" t="s">
        <v>222</v>
      </c>
      <c r="G349" s="90" t="s">
        <v>59</v>
      </c>
      <c r="H349" s="87" t="s">
        <v>134</v>
      </c>
      <c r="I349" s="470">
        <v>16.100000000000001</v>
      </c>
      <c r="J349" s="331">
        <f t="shared" si="15"/>
        <v>255</v>
      </c>
      <c r="K349" s="253">
        <v>255</v>
      </c>
      <c r="L349" s="253"/>
      <c r="M349" s="252" t="e">
        <f>IF(K349="nio",0,IF(K349&gt;0,K349*I349/O349,0))*VLOOKUP(B349,'2-Kosten per locatie'!$A$14:$C$19,3,FALSE)</f>
        <v>#DIV/0!</v>
      </c>
      <c r="N349" s="252">
        <f>IF(L349&gt;0,L349*I349/P349,0)*VLOOKUP(B349,'2-Kosten per locatie'!$A$14:$C$19,3,FALSE)</f>
        <v>0</v>
      </c>
      <c r="O349" s="332">
        <f>IF(K349="nio",0,IF(K349&gt;0,VLOOKUP(G349,'3-Productie normen'!A:M,VLOOKUP(K349,'3-Productie normen'!$B$37:$C$44,2,FALSE),FALSE)))</f>
        <v>0</v>
      </c>
      <c r="P349" s="332">
        <f t="shared" si="16"/>
        <v>0</v>
      </c>
      <c r="Q349" s="333" t="str">
        <f>VLOOKUP(G349,'3-Productie normen'!A:K,11,FALSE)</f>
        <v>B</v>
      </c>
      <c r="R349" s="333"/>
      <c r="T349" s="334">
        <f t="shared" si="17"/>
        <v>4105.5</v>
      </c>
    </row>
    <row r="350" spans="1:20" ht="14.1" customHeight="1">
      <c r="A350" s="76">
        <v>350</v>
      </c>
      <c r="B350" s="461" t="s">
        <v>46</v>
      </c>
      <c r="C350" s="300" t="s">
        <v>520</v>
      </c>
      <c r="D350" s="329" t="s">
        <v>241</v>
      </c>
      <c r="E350" s="248" t="s">
        <v>302</v>
      </c>
      <c r="F350" s="90" t="s">
        <v>222</v>
      </c>
      <c r="G350" s="90" t="s">
        <v>59</v>
      </c>
      <c r="H350" s="87" t="s">
        <v>134</v>
      </c>
      <c r="I350" s="470">
        <v>16</v>
      </c>
      <c r="J350" s="331">
        <f t="shared" si="15"/>
        <v>255</v>
      </c>
      <c r="K350" s="253">
        <v>255</v>
      </c>
      <c r="L350" s="253"/>
      <c r="M350" s="252" t="e">
        <f>IF(K350="nio",0,IF(K350&gt;0,K350*I350/O350,0))*VLOOKUP(B350,'2-Kosten per locatie'!$A$14:$C$19,3,FALSE)</f>
        <v>#DIV/0!</v>
      </c>
      <c r="N350" s="252">
        <f>IF(L350&gt;0,L350*I350/P350,0)*VLOOKUP(B350,'2-Kosten per locatie'!$A$14:$C$19,3,FALSE)</f>
        <v>0</v>
      </c>
      <c r="O350" s="332">
        <f>IF(K350="nio",0,IF(K350&gt;0,VLOOKUP(G350,'3-Productie normen'!A:M,VLOOKUP(K350,'3-Productie normen'!$B$37:$C$44,2,FALSE),FALSE)))</f>
        <v>0</v>
      </c>
      <c r="P350" s="332">
        <f t="shared" si="16"/>
        <v>0</v>
      </c>
      <c r="Q350" s="333" t="str">
        <f>VLOOKUP(G350,'3-Productie normen'!A:K,11,FALSE)</f>
        <v>B</v>
      </c>
      <c r="R350" s="333"/>
      <c r="T350" s="334">
        <f t="shared" si="17"/>
        <v>4080</v>
      </c>
    </row>
    <row r="351" spans="1:20" ht="14.1" customHeight="1">
      <c r="A351" s="76">
        <v>351</v>
      </c>
      <c r="B351" s="461" t="s">
        <v>46</v>
      </c>
      <c r="C351" s="300" t="s">
        <v>520</v>
      </c>
      <c r="D351" s="329" t="s">
        <v>241</v>
      </c>
      <c r="E351" s="248" t="s">
        <v>303</v>
      </c>
      <c r="F351" s="90" t="s">
        <v>117</v>
      </c>
      <c r="G351" s="90" t="s">
        <v>69</v>
      </c>
      <c r="H351" s="87" t="s">
        <v>111</v>
      </c>
      <c r="I351" s="470">
        <v>7.4</v>
      </c>
      <c r="J351" s="331">
        <f t="shared" si="15"/>
        <v>12</v>
      </c>
      <c r="K351" s="253">
        <v>12</v>
      </c>
      <c r="L351" s="253"/>
      <c r="M351" s="252" t="e">
        <f>IF(K351="nio",0,IF(K351&gt;0,K351*I351/O351,0))*VLOOKUP(B351,'2-Kosten per locatie'!$A$14:$C$19,3,FALSE)</f>
        <v>#DIV/0!</v>
      </c>
      <c r="N351" s="252">
        <f>IF(L351&gt;0,L351*I351/P351,0)*VLOOKUP(B351,'2-Kosten per locatie'!$A$14:$C$19,3,FALSE)</f>
        <v>0</v>
      </c>
      <c r="O351" s="332">
        <f>IF(K351="nio",0,IF(K351&gt;0,VLOOKUP(G351,'3-Productie normen'!A:M,VLOOKUP(K351,'3-Productie normen'!$B$37:$C$44,2,FALSE),FALSE)))</f>
        <v>0</v>
      </c>
      <c r="P351" s="332">
        <f t="shared" si="16"/>
        <v>0</v>
      </c>
      <c r="Q351" s="333" t="str">
        <f>VLOOKUP(G351,'3-Productie normen'!A:K,11,FALSE)</f>
        <v>V</v>
      </c>
      <c r="R351" s="333"/>
      <c r="T351" s="334">
        <f t="shared" si="17"/>
        <v>88.800000000000011</v>
      </c>
    </row>
    <row r="352" spans="1:20" ht="14.1" customHeight="1">
      <c r="A352" s="76">
        <v>352</v>
      </c>
      <c r="B352" s="461" t="s">
        <v>46</v>
      </c>
      <c r="C352" s="300" t="s">
        <v>520</v>
      </c>
      <c r="D352" s="329" t="s">
        <v>241</v>
      </c>
      <c r="E352" s="248" t="s">
        <v>304</v>
      </c>
      <c r="F352" s="90" t="s">
        <v>222</v>
      </c>
      <c r="G352" s="90" t="s">
        <v>59</v>
      </c>
      <c r="H352" s="87" t="s">
        <v>134</v>
      </c>
      <c r="I352" s="470">
        <v>60.4</v>
      </c>
      <c r="J352" s="331">
        <f t="shared" si="15"/>
        <v>255</v>
      </c>
      <c r="K352" s="253">
        <v>255</v>
      </c>
      <c r="L352" s="253"/>
      <c r="M352" s="252" t="e">
        <f>IF(K352="nio",0,IF(K352&gt;0,K352*I352/O352,0))*VLOOKUP(B352,'2-Kosten per locatie'!$A$14:$C$19,3,FALSE)</f>
        <v>#DIV/0!</v>
      </c>
      <c r="N352" s="252">
        <f>IF(L352&gt;0,L352*I352/P352,0)*VLOOKUP(B352,'2-Kosten per locatie'!$A$14:$C$19,3,FALSE)</f>
        <v>0</v>
      </c>
      <c r="O352" s="332">
        <f>IF(K352="nio",0,IF(K352&gt;0,VLOOKUP(G352,'3-Productie normen'!A:M,VLOOKUP(K352,'3-Productie normen'!$B$37:$C$44,2,FALSE),FALSE)))</f>
        <v>0</v>
      </c>
      <c r="P352" s="332">
        <f t="shared" si="16"/>
        <v>0</v>
      </c>
      <c r="Q352" s="333" t="str">
        <f>VLOOKUP(G352,'3-Productie normen'!A:K,11,FALSE)</f>
        <v>B</v>
      </c>
      <c r="R352" s="333"/>
      <c r="T352" s="334">
        <f t="shared" si="17"/>
        <v>15402</v>
      </c>
    </row>
    <row r="353" spans="1:20" ht="14.1" customHeight="1">
      <c r="A353" s="76">
        <v>353</v>
      </c>
      <c r="B353" s="461" t="s">
        <v>46</v>
      </c>
      <c r="C353" s="300" t="s">
        <v>520</v>
      </c>
      <c r="D353" s="329" t="s">
        <v>241</v>
      </c>
      <c r="E353" s="248" t="s">
        <v>307</v>
      </c>
      <c r="F353" s="90" t="s">
        <v>222</v>
      </c>
      <c r="G353" s="90" t="s">
        <v>59</v>
      </c>
      <c r="H353" s="87" t="s">
        <v>134</v>
      </c>
      <c r="I353" s="470">
        <v>21.4</v>
      </c>
      <c r="J353" s="331">
        <f t="shared" si="15"/>
        <v>255</v>
      </c>
      <c r="K353" s="253">
        <v>255</v>
      </c>
      <c r="L353" s="253"/>
      <c r="M353" s="252" t="e">
        <f>IF(K353="nio",0,IF(K353&gt;0,K353*I353/O353,0))*VLOOKUP(B353,'2-Kosten per locatie'!$A$14:$C$19,3,FALSE)</f>
        <v>#DIV/0!</v>
      </c>
      <c r="N353" s="252">
        <f>IF(L353&gt;0,L353*I353/P353,0)*VLOOKUP(B353,'2-Kosten per locatie'!$A$14:$C$19,3,FALSE)</f>
        <v>0</v>
      </c>
      <c r="O353" s="332">
        <f>IF(K353="nio",0,IF(K353&gt;0,VLOOKUP(G353,'3-Productie normen'!A:M,VLOOKUP(K353,'3-Productie normen'!$B$37:$C$44,2,FALSE),FALSE)))</f>
        <v>0</v>
      </c>
      <c r="P353" s="332">
        <f t="shared" si="16"/>
        <v>0</v>
      </c>
      <c r="Q353" s="333" t="str">
        <f>VLOOKUP(G353,'3-Productie normen'!A:K,11,FALSE)</f>
        <v>B</v>
      </c>
      <c r="R353" s="333"/>
      <c r="T353" s="334">
        <f t="shared" si="17"/>
        <v>5457</v>
      </c>
    </row>
    <row r="354" spans="1:20" ht="14.1" customHeight="1">
      <c r="A354" s="76">
        <v>354</v>
      </c>
      <c r="B354" s="461" t="s">
        <v>46</v>
      </c>
      <c r="C354" s="300" t="s">
        <v>520</v>
      </c>
      <c r="D354" s="329" t="s">
        <v>241</v>
      </c>
      <c r="E354" s="248" t="s">
        <v>308</v>
      </c>
      <c r="F354" s="87" t="s">
        <v>106</v>
      </c>
      <c r="G354" s="87" t="s">
        <v>65</v>
      </c>
      <c r="H354" s="87" t="s">
        <v>111</v>
      </c>
      <c r="I354" s="470">
        <v>15.3</v>
      </c>
      <c r="J354" s="331">
        <f t="shared" si="15"/>
        <v>255</v>
      </c>
      <c r="K354" s="253">
        <v>255</v>
      </c>
      <c r="L354" s="253"/>
      <c r="M354" s="252" t="e">
        <f>IF(K354="nio",0,IF(K354&gt;0,K354*I354/O354,0))*VLOOKUP(B354,'2-Kosten per locatie'!$A$14:$C$19,3,FALSE)</f>
        <v>#DIV/0!</v>
      </c>
      <c r="N354" s="252">
        <f>IF(L354&gt;0,L354*I354/P354,0)*VLOOKUP(B354,'2-Kosten per locatie'!$A$14:$C$19,3,FALSE)</f>
        <v>0</v>
      </c>
      <c r="O354" s="332">
        <f>IF(K354="nio",0,IF(K354&gt;0,VLOOKUP(G354,'3-Productie normen'!A:M,VLOOKUP(K354,'3-Productie normen'!$B$37:$C$44,2,FALSE),FALSE)))</f>
        <v>0</v>
      </c>
      <c r="P354" s="332">
        <f t="shared" si="16"/>
        <v>0</v>
      </c>
      <c r="Q354" s="333" t="str">
        <f>VLOOKUP(G354,'3-Productie normen'!A:K,11,FALSE)</f>
        <v>V</v>
      </c>
      <c r="R354" s="333"/>
      <c r="T354" s="334">
        <f t="shared" si="17"/>
        <v>3901.5</v>
      </c>
    </row>
    <row r="355" spans="1:20" ht="14.1" customHeight="1">
      <c r="A355" s="76">
        <v>355</v>
      </c>
      <c r="B355" s="461" t="s">
        <v>46</v>
      </c>
      <c r="C355" s="300" t="s">
        <v>520</v>
      </c>
      <c r="D355" s="329" t="s">
        <v>241</v>
      </c>
      <c r="E355" s="248" t="s">
        <v>310</v>
      </c>
      <c r="F355" s="90" t="s">
        <v>222</v>
      </c>
      <c r="G355" s="90" t="s">
        <v>59</v>
      </c>
      <c r="H355" s="87" t="s">
        <v>134</v>
      </c>
      <c r="I355" s="470">
        <v>33.200000000000003</v>
      </c>
      <c r="J355" s="331">
        <f t="shared" si="15"/>
        <v>255</v>
      </c>
      <c r="K355" s="253">
        <v>255</v>
      </c>
      <c r="L355" s="253"/>
      <c r="M355" s="252" t="e">
        <f>IF(K355="nio",0,IF(K355&gt;0,K355*I355/O355,0))*VLOOKUP(B355,'2-Kosten per locatie'!$A$14:$C$19,3,FALSE)</f>
        <v>#DIV/0!</v>
      </c>
      <c r="N355" s="252">
        <f>IF(L355&gt;0,L355*I355/P355,0)*VLOOKUP(B355,'2-Kosten per locatie'!$A$14:$C$19,3,FALSE)</f>
        <v>0</v>
      </c>
      <c r="O355" s="332">
        <f>IF(K355="nio",0,IF(K355&gt;0,VLOOKUP(G355,'3-Productie normen'!A:M,VLOOKUP(K355,'3-Productie normen'!$B$37:$C$44,2,FALSE),FALSE)))</f>
        <v>0</v>
      </c>
      <c r="P355" s="332">
        <f t="shared" si="16"/>
        <v>0</v>
      </c>
      <c r="Q355" s="333" t="str">
        <f>VLOOKUP(G355,'3-Productie normen'!A:K,11,FALSE)</f>
        <v>B</v>
      </c>
      <c r="R355" s="333"/>
      <c r="T355" s="334">
        <f t="shared" si="17"/>
        <v>8466</v>
      </c>
    </row>
    <row r="356" spans="1:20" ht="14.1" customHeight="1">
      <c r="A356" s="76">
        <v>356</v>
      </c>
      <c r="B356" s="461" t="s">
        <v>46</v>
      </c>
      <c r="C356" s="300" t="s">
        <v>520</v>
      </c>
      <c r="D356" s="329" t="s">
        <v>324</v>
      </c>
      <c r="E356" s="248" t="s">
        <v>366</v>
      </c>
      <c r="F356" s="87" t="s">
        <v>522</v>
      </c>
      <c r="G356" s="87" t="s">
        <v>74</v>
      </c>
      <c r="H356" s="87" t="s">
        <v>111</v>
      </c>
      <c r="I356" s="470">
        <v>19.3</v>
      </c>
      <c r="J356" s="331">
        <f t="shared" si="15"/>
        <v>255</v>
      </c>
      <c r="K356" s="253">
        <v>255</v>
      </c>
      <c r="L356" s="253"/>
      <c r="M356" s="252" t="e">
        <f>IF(K356="nio",0,IF(K356&gt;0,K356*I356/O356,0))*VLOOKUP(B356,'2-Kosten per locatie'!$A$14:$C$19,3,FALSE)</f>
        <v>#DIV/0!</v>
      </c>
      <c r="N356" s="252">
        <f>IF(L356&gt;0,L356*I356/P356,0)*VLOOKUP(B356,'2-Kosten per locatie'!$A$14:$C$19,3,FALSE)</f>
        <v>0</v>
      </c>
      <c r="O356" s="332">
        <f>IF(K356="nio",0,IF(K356&gt;0,VLOOKUP(G356,'3-Productie normen'!A:M,VLOOKUP(K356,'3-Productie normen'!$B$37:$C$44,2,FALSE),FALSE)))</f>
        <v>0</v>
      </c>
      <c r="P356" s="332">
        <f t="shared" si="16"/>
        <v>0</v>
      </c>
      <c r="Q356" s="333" t="str">
        <f>VLOOKUP(G356,'3-Productie normen'!A:K,11,FALSE)</f>
        <v>V</v>
      </c>
      <c r="R356" s="333"/>
      <c r="T356" s="334">
        <f t="shared" si="17"/>
        <v>4921.5</v>
      </c>
    </row>
    <row r="357" spans="1:20" ht="14.1" customHeight="1">
      <c r="A357" s="76">
        <v>357</v>
      </c>
      <c r="B357" s="461" t="s">
        <v>46</v>
      </c>
      <c r="C357" s="300" t="s">
        <v>520</v>
      </c>
      <c r="D357" s="329" t="s">
        <v>324</v>
      </c>
      <c r="E357" s="248" t="s">
        <v>547</v>
      </c>
      <c r="F357" s="87" t="s">
        <v>106</v>
      </c>
      <c r="G357" s="87" t="s">
        <v>65</v>
      </c>
      <c r="H357" s="87" t="s">
        <v>111</v>
      </c>
      <c r="I357" s="470">
        <v>5.0999999999999996</v>
      </c>
      <c r="J357" s="331">
        <f t="shared" si="15"/>
        <v>255</v>
      </c>
      <c r="K357" s="253">
        <v>255</v>
      </c>
      <c r="L357" s="253"/>
      <c r="M357" s="252" t="e">
        <f>IF(K357="nio",0,IF(K357&gt;0,K357*I357/O357,0))*VLOOKUP(B357,'2-Kosten per locatie'!$A$14:$C$19,3,FALSE)</f>
        <v>#DIV/0!</v>
      </c>
      <c r="N357" s="252">
        <f>IF(L357&gt;0,L357*I357/P357,0)*VLOOKUP(B357,'2-Kosten per locatie'!$A$14:$C$19,3,FALSE)</f>
        <v>0</v>
      </c>
      <c r="O357" s="332">
        <f>IF(K357="nio",0,IF(K357&gt;0,VLOOKUP(G357,'3-Productie normen'!A:M,VLOOKUP(K357,'3-Productie normen'!$B$37:$C$44,2,FALSE),FALSE)))</f>
        <v>0</v>
      </c>
      <c r="P357" s="332">
        <f t="shared" si="16"/>
        <v>0</v>
      </c>
      <c r="Q357" s="333" t="str">
        <f>VLOOKUP(G357,'3-Productie normen'!A:K,11,FALSE)</f>
        <v>V</v>
      </c>
      <c r="R357" s="333"/>
      <c r="T357" s="334">
        <f t="shared" si="17"/>
        <v>1300.5</v>
      </c>
    </row>
    <row r="358" spans="1:20" ht="14.1" customHeight="1">
      <c r="A358" s="76">
        <v>358</v>
      </c>
      <c r="B358" s="461" t="s">
        <v>46</v>
      </c>
      <c r="C358" s="300" t="s">
        <v>520</v>
      </c>
      <c r="D358" s="329" t="s">
        <v>324</v>
      </c>
      <c r="E358" s="248" t="s">
        <v>548</v>
      </c>
      <c r="F358" s="87" t="s">
        <v>522</v>
      </c>
      <c r="G358" s="87" t="s">
        <v>74</v>
      </c>
      <c r="H358" s="87" t="s">
        <v>111</v>
      </c>
      <c r="I358" s="470">
        <v>2.7</v>
      </c>
      <c r="J358" s="331">
        <f t="shared" si="15"/>
        <v>255</v>
      </c>
      <c r="K358" s="253">
        <v>255</v>
      </c>
      <c r="L358" s="253"/>
      <c r="M358" s="252" t="e">
        <f>IF(K358="nio",0,IF(K358&gt;0,K358*I358/O358,0))*VLOOKUP(B358,'2-Kosten per locatie'!$A$14:$C$19,3,FALSE)</f>
        <v>#DIV/0!</v>
      </c>
      <c r="N358" s="252">
        <f>IF(L358&gt;0,L358*I358/P358,0)*VLOOKUP(B358,'2-Kosten per locatie'!$A$14:$C$19,3,FALSE)</f>
        <v>0</v>
      </c>
      <c r="O358" s="332">
        <f>IF(K358="nio",0,IF(K358&gt;0,VLOOKUP(G358,'3-Productie normen'!A:M,VLOOKUP(K358,'3-Productie normen'!$B$37:$C$44,2,FALSE),FALSE)))</f>
        <v>0</v>
      </c>
      <c r="P358" s="332">
        <f t="shared" si="16"/>
        <v>0</v>
      </c>
      <c r="Q358" s="333" t="str">
        <f>VLOOKUP(G358,'3-Productie normen'!A:K,11,FALSE)</f>
        <v>V</v>
      </c>
      <c r="R358" s="333"/>
      <c r="T358" s="334">
        <f t="shared" si="17"/>
        <v>688.5</v>
      </c>
    </row>
    <row r="359" spans="1:20" ht="14.1" customHeight="1">
      <c r="A359" s="76">
        <v>359</v>
      </c>
      <c r="B359" s="461" t="s">
        <v>46</v>
      </c>
      <c r="C359" s="300" t="s">
        <v>520</v>
      </c>
      <c r="D359" s="329" t="s">
        <v>324</v>
      </c>
      <c r="E359" s="248" t="s">
        <v>368</v>
      </c>
      <c r="F359" s="87" t="s">
        <v>222</v>
      </c>
      <c r="G359" s="87" t="s">
        <v>59</v>
      </c>
      <c r="H359" s="87" t="s">
        <v>134</v>
      </c>
      <c r="I359" s="470">
        <v>21.3</v>
      </c>
      <c r="J359" s="331">
        <f t="shared" si="15"/>
        <v>255</v>
      </c>
      <c r="K359" s="253">
        <v>255</v>
      </c>
      <c r="L359" s="253"/>
      <c r="M359" s="252" t="e">
        <f>IF(K359="nio",0,IF(K359&gt;0,K359*I359/O359,0))*VLOOKUP(B359,'2-Kosten per locatie'!$A$14:$C$19,3,FALSE)</f>
        <v>#DIV/0!</v>
      </c>
      <c r="N359" s="252">
        <f>IF(L359&gt;0,L359*I359/P359,0)*VLOOKUP(B359,'2-Kosten per locatie'!$A$14:$C$19,3,FALSE)</f>
        <v>0</v>
      </c>
      <c r="O359" s="332">
        <f>IF(K359="nio",0,IF(K359&gt;0,VLOOKUP(G359,'3-Productie normen'!A:M,VLOOKUP(K359,'3-Productie normen'!$B$37:$C$44,2,FALSE),FALSE)))</f>
        <v>0</v>
      </c>
      <c r="P359" s="332">
        <f t="shared" si="16"/>
        <v>0</v>
      </c>
      <c r="Q359" s="333" t="str">
        <f>VLOOKUP(G359,'3-Productie normen'!A:K,11,FALSE)</f>
        <v>B</v>
      </c>
      <c r="R359" s="333"/>
      <c r="T359" s="334">
        <f t="shared" si="17"/>
        <v>5431.5</v>
      </c>
    </row>
    <row r="360" spans="1:20" ht="14.1" customHeight="1">
      <c r="A360" s="76">
        <v>360</v>
      </c>
      <c r="B360" s="461" t="s">
        <v>46</v>
      </c>
      <c r="C360" s="300" t="s">
        <v>520</v>
      </c>
      <c r="D360" s="329" t="s">
        <v>324</v>
      </c>
      <c r="E360" s="248" t="s">
        <v>370</v>
      </c>
      <c r="F360" s="87" t="s">
        <v>222</v>
      </c>
      <c r="G360" s="87" t="s">
        <v>59</v>
      </c>
      <c r="H360" s="87" t="s">
        <v>134</v>
      </c>
      <c r="I360" s="470">
        <v>18.899999999999999</v>
      </c>
      <c r="J360" s="331">
        <f t="shared" si="15"/>
        <v>255</v>
      </c>
      <c r="K360" s="253">
        <v>255</v>
      </c>
      <c r="L360" s="253"/>
      <c r="M360" s="252" t="e">
        <f>IF(K360="nio",0,IF(K360&gt;0,K360*I360/O360,0))*VLOOKUP(B360,'2-Kosten per locatie'!$A$14:$C$19,3,FALSE)</f>
        <v>#DIV/0!</v>
      </c>
      <c r="N360" s="252">
        <f>IF(L360&gt;0,L360*I360/P360,0)*VLOOKUP(B360,'2-Kosten per locatie'!$A$14:$C$19,3,FALSE)</f>
        <v>0</v>
      </c>
      <c r="O360" s="332">
        <f>IF(K360="nio",0,IF(K360&gt;0,VLOOKUP(G360,'3-Productie normen'!A:M,VLOOKUP(K360,'3-Productie normen'!$B$37:$C$44,2,FALSE),FALSE)))</f>
        <v>0</v>
      </c>
      <c r="P360" s="332">
        <f t="shared" si="16"/>
        <v>0</v>
      </c>
      <c r="Q360" s="333" t="str">
        <f>VLOOKUP(G360,'3-Productie normen'!A:K,11,FALSE)</f>
        <v>B</v>
      </c>
      <c r="R360" s="333"/>
      <c r="T360" s="334">
        <f t="shared" si="17"/>
        <v>4819.5</v>
      </c>
    </row>
    <row r="361" spans="1:20" ht="14.1" customHeight="1">
      <c r="A361" s="76">
        <v>361</v>
      </c>
      <c r="B361" s="461" t="s">
        <v>46</v>
      </c>
      <c r="C361" s="300" t="s">
        <v>520</v>
      </c>
      <c r="D361" s="329" t="s">
        <v>324</v>
      </c>
      <c r="E361" s="248" t="s">
        <v>372</v>
      </c>
      <c r="F361" s="87" t="s">
        <v>222</v>
      </c>
      <c r="G361" s="87" t="s">
        <v>59</v>
      </c>
      <c r="H361" s="87" t="s">
        <v>134</v>
      </c>
      <c r="I361" s="470">
        <v>6.9</v>
      </c>
      <c r="J361" s="331">
        <f t="shared" si="15"/>
        <v>255</v>
      </c>
      <c r="K361" s="253">
        <v>255</v>
      </c>
      <c r="L361" s="253"/>
      <c r="M361" s="252" t="e">
        <f>IF(K361="nio",0,IF(K361&gt;0,K361*I361/O361,0))*VLOOKUP(B361,'2-Kosten per locatie'!$A$14:$C$19,3,FALSE)</f>
        <v>#DIV/0!</v>
      </c>
      <c r="N361" s="252">
        <f>IF(L361&gt;0,L361*I361/P361,0)*VLOOKUP(B361,'2-Kosten per locatie'!$A$14:$C$19,3,FALSE)</f>
        <v>0</v>
      </c>
      <c r="O361" s="332">
        <f>IF(K361="nio",0,IF(K361&gt;0,VLOOKUP(G361,'3-Productie normen'!A:M,VLOOKUP(K361,'3-Productie normen'!$B$37:$C$44,2,FALSE),FALSE)))</f>
        <v>0</v>
      </c>
      <c r="P361" s="332">
        <f t="shared" si="16"/>
        <v>0</v>
      </c>
      <c r="Q361" s="333" t="str">
        <f>VLOOKUP(G361,'3-Productie normen'!A:K,11,FALSE)</f>
        <v>B</v>
      </c>
      <c r="R361" s="333"/>
      <c r="T361" s="334">
        <f t="shared" si="17"/>
        <v>1759.5</v>
      </c>
    </row>
    <row r="362" spans="1:20" ht="14.1" customHeight="1">
      <c r="A362" s="76">
        <v>362</v>
      </c>
      <c r="B362" s="461" t="s">
        <v>46</v>
      </c>
      <c r="C362" s="300" t="s">
        <v>520</v>
      </c>
      <c r="D362" s="329" t="s">
        <v>324</v>
      </c>
      <c r="E362" s="248" t="s">
        <v>373</v>
      </c>
      <c r="F362" s="87" t="s">
        <v>222</v>
      </c>
      <c r="G362" s="87" t="s">
        <v>59</v>
      </c>
      <c r="H362" s="87" t="s">
        <v>134</v>
      </c>
      <c r="I362" s="470">
        <v>54.1</v>
      </c>
      <c r="J362" s="331">
        <f t="shared" si="15"/>
        <v>255</v>
      </c>
      <c r="K362" s="253">
        <v>255</v>
      </c>
      <c r="L362" s="253"/>
      <c r="M362" s="252" t="e">
        <f>IF(K362="nio",0,IF(K362&gt;0,K362*I362/O362,0))*VLOOKUP(B362,'2-Kosten per locatie'!$A$14:$C$19,3,FALSE)</f>
        <v>#DIV/0!</v>
      </c>
      <c r="N362" s="252">
        <f>IF(L362&gt;0,L362*I362/P362,0)*VLOOKUP(B362,'2-Kosten per locatie'!$A$14:$C$19,3,FALSE)</f>
        <v>0</v>
      </c>
      <c r="O362" s="332">
        <f>IF(K362="nio",0,IF(K362&gt;0,VLOOKUP(G362,'3-Productie normen'!A:M,VLOOKUP(K362,'3-Productie normen'!$B$37:$C$44,2,FALSE),FALSE)))</f>
        <v>0</v>
      </c>
      <c r="P362" s="332">
        <f t="shared" si="16"/>
        <v>0</v>
      </c>
      <c r="Q362" s="333" t="str">
        <f>VLOOKUP(G362,'3-Productie normen'!A:K,11,FALSE)</f>
        <v>B</v>
      </c>
      <c r="R362" s="333"/>
      <c r="T362" s="334">
        <f t="shared" si="17"/>
        <v>13795.5</v>
      </c>
    </row>
    <row r="363" spans="1:20" ht="14.1" customHeight="1">
      <c r="A363" s="76">
        <v>363</v>
      </c>
      <c r="B363" s="461" t="s">
        <v>46</v>
      </c>
      <c r="C363" s="300" t="s">
        <v>520</v>
      </c>
      <c r="D363" s="329" t="s">
        <v>324</v>
      </c>
      <c r="E363" s="248" t="s">
        <v>374</v>
      </c>
      <c r="F363" s="87" t="s">
        <v>222</v>
      </c>
      <c r="G363" s="87" t="s">
        <v>59</v>
      </c>
      <c r="H363" s="87" t="s">
        <v>134</v>
      </c>
      <c r="I363" s="470">
        <v>27.8</v>
      </c>
      <c r="J363" s="331">
        <f t="shared" si="15"/>
        <v>255</v>
      </c>
      <c r="K363" s="253">
        <v>255</v>
      </c>
      <c r="L363" s="253"/>
      <c r="M363" s="252" t="e">
        <f>IF(K363="nio",0,IF(K363&gt;0,K363*I363/O363,0))*VLOOKUP(B363,'2-Kosten per locatie'!$A$14:$C$19,3,FALSE)</f>
        <v>#DIV/0!</v>
      </c>
      <c r="N363" s="252">
        <f>IF(L363&gt;0,L363*I363/P363,0)*VLOOKUP(B363,'2-Kosten per locatie'!$A$14:$C$19,3,FALSE)</f>
        <v>0</v>
      </c>
      <c r="O363" s="332">
        <f>IF(K363="nio",0,IF(K363&gt;0,VLOOKUP(G363,'3-Productie normen'!A:M,VLOOKUP(K363,'3-Productie normen'!$B$37:$C$44,2,FALSE),FALSE)))</f>
        <v>0</v>
      </c>
      <c r="P363" s="332">
        <f t="shared" si="16"/>
        <v>0</v>
      </c>
      <c r="Q363" s="333" t="str">
        <f>VLOOKUP(G363,'3-Productie normen'!A:K,11,FALSE)</f>
        <v>B</v>
      </c>
      <c r="R363" s="333"/>
      <c r="T363" s="334">
        <f t="shared" si="17"/>
        <v>7089</v>
      </c>
    </row>
    <row r="364" spans="1:20" ht="14.1" customHeight="1">
      <c r="A364" s="76">
        <v>364</v>
      </c>
      <c r="B364" s="461" t="s">
        <v>46</v>
      </c>
      <c r="C364" s="300" t="s">
        <v>520</v>
      </c>
      <c r="D364" s="329" t="s">
        <v>324</v>
      </c>
      <c r="E364" s="248" t="s">
        <v>549</v>
      </c>
      <c r="F364" s="87" t="s">
        <v>222</v>
      </c>
      <c r="G364" s="87" t="s">
        <v>59</v>
      </c>
      <c r="H364" s="87" t="s">
        <v>134</v>
      </c>
      <c r="I364" s="470">
        <v>74.400000000000006</v>
      </c>
      <c r="J364" s="331">
        <f t="shared" si="15"/>
        <v>255</v>
      </c>
      <c r="K364" s="253">
        <v>255</v>
      </c>
      <c r="L364" s="253"/>
      <c r="M364" s="252" t="e">
        <f>IF(K364="nio",0,IF(K364&gt;0,K364*I364/O364,0))*VLOOKUP(B364,'2-Kosten per locatie'!$A$14:$C$19,3,FALSE)</f>
        <v>#DIV/0!</v>
      </c>
      <c r="N364" s="252">
        <f>IF(L364&gt;0,L364*I364/P364,0)*VLOOKUP(B364,'2-Kosten per locatie'!$A$14:$C$19,3,FALSE)</f>
        <v>0</v>
      </c>
      <c r="O364" s="332">
        <f>IF(K364="nio",0,IF(K364&gt;0,VLOOKUP(G364,'3-Productie normen'!A:M,VLOOKUP(K364,'3-Productie normen'!$B$37:$C$44,2,FALSE),FALSE)))</f>
        <v>0</v>
      </c>
      <c r="P364" s="332">
        <f t="shared" si="16"/>
        <v>0</v>
      </c>
      <c r="Q364" s="333" t="str">
        <f>VLOOKUP(G364,'3-Productie normen'!A:K,11,FALSE)</f>
        <v>B</v>
      </c>
      <c r="R364" s="333"/>
      <c r="T364" s="334">
        <f t="shared" si="17"/>
        <v>18972</v>
      </c>
    </row>
    <row r="365" spans="1:20" ht="14.1" customHeight="1">
      <c r="A365" s="76">
        <v>365</v>
      </c>
      <c r="B365" s="461" t="s">
        <v>46</v>
      </c>
      <c r="C365" s="300" t="s">
        <v>520</v>
      </c>
      <c r="D365" s="329" t="s">
        <v>324</v>
      </c>
      <c r="E365" s="248" t="s">
        <v>376</v>
      </c>
      <c r="F365" s="87" t="s">
        <v>106</v>
      </c>
      <c r="G365" s="87" t="s">
        <v>65</v>
      </c>
      <c r="H365" s="87" t="s">
        <v>111</v>
      </c>
      <c r="I365" s="470">
        <v>39.700000000000003</v>
      </c>
      <c r="J365" s="331">
        <f t="shared" si="15"/>
        <v>255</v>
      </c>
      <c r="K365" s="253">
        <v>255</v>
      </c>
      <c r="L365" s="253"/>
      <c r="M365" s="252" t="e">
        <f>IF(K365="nio",0,IF(K365&gt;0,K365*I365/O365,0))*VLOOKUP(B365,'2-Kosten per locatie'!$A$14:$C$19,3,FALSE)</f>
        <v>#DIV/0!</v>
      </c>
      <c r="N365" s="252">
        <f>IF(L365&gt;0,L365*I365/P365,0)*VLOOKUP(B365,'2-Kosten per locatie'!$A$14:$C$19,3,FALSE)</f>
        <v>0</v>
      </c>
      <c r="O365" s="332">
        <f>IF(K365="nio",0,IF(K365&gt;0,VLOOKUP(G365,'3-Productie normen'!A:M,VLOOKUP(K365,'3-Productie normen'!$B$37:$C$44,2,FALSE),FALSE)))</f>
        <v>0</v>
      </c>
      <c r="P365" s="332">
        <f t="shared" si="16"/>
        <v>0</v>
      </c>
      <c r="Q365" s="333" t="str">
        <f>VLOOKUP(G365,'3-Productie normen'!A:K,11,FALSE)</f>
        <v>V</v>
      </c>
      <c r="R365" s="333"/>
      <c r="T365" s="334">
        <f t="shared" si="17"/>
        <v>10123.5</v>
      </c>
    </row>
    <row r="366" spans="1:20" ht="14.1" customHeight="1">
      <c r="A366" s="76">
        <v>366</v>
      </c>
      <c r="B366" s="461" t="s">
        <v>46</v>
      </c>
      <c r="C366" s="300" t="s">
        <v>520</v>
      </c>
      <c r="D366" s="329" t="s">
        <v>324</v>
      </c>
      <c r="E366" s="248" t="s">
        <v>377</v>
      </c>
      <c r="F366" s="87" t="s">
        <v>106</v>
      </c>
      <c r="G366" s="87" t="s">
        <v>65</v>
      </c>
      <c r="H366" s="87" t="s">
        <v>111</v>
      </c>
      <c r="I366" s="470">
        <v>54.4</v>
      </c>
      <c r="J366" s="331">
        <f t="shared" si="15"/>
        <v>255</v>
      </c>
      <c r="K366" s="253">
        <v>255</v>
      </c>
      <c r="L366" s="253"/>
      <c r="M366" s="252" t="e">
        <f>IF(K366="nio",0,IF(K366&gt;0,K366*I366/O366,0))*VLOOKUP(B366,'2-Kosten per locatie'!$A$14:$C$19,3,FALSE)</f>
        <v>#DIV/0!</v>
      </c>
      <c r="N366" s="252">
        <f>IF(L366&gt;0,L366*I366/P366,0)*VLOOKUP(B366,'2-Kosten per locatie'!$A$14:$C$19,3,FALSE)</f>
        <v>0</v>
      </c>
      <c r="O366" s="332">
        <f>IF(K366="nio",0,IF(K366&gt;0,VLOOKUP(G366,'3-Productie normen'!A:M,VLOOKUP(K366,'3-Productie normen'!$B$37:$C$44,2,FALSE),FALSE)))</f>
        <v>0</v>
      </c>
      <c r="P366" s="332">
        <f t="shared" si="16"/>
        <v>0</v>
      </c>
      <c r="Q366" s="333" t="str">
        <f>VLOOKUP(G366,'3-Productie normen'!A:K,11,FALSE)</f>
        <v>V</v>
      </c>
      <c r="R366" s="333"/>
      <c r="T366" s="334">
        <f t="shared" si="17"/>
        <v>13872</v>
      </c>
    </row>
    <row r="367" spans="1:20" ht="14.1" customHeight="1">
      <c r="A367" s="76">
        <v>367</v>
      </c>
      <c r="B367" s="461" t="s">
        <v>46</v>
      </c>
      <c r="C367" s="300" t="s">
        <v>520</v>
      </c>
      <c r="D367" s="329" t="s">
        <v>324</v>
      </c>
      <c r="E367" s="248" t="s">
        <v>550</v>
      </c>
      <c r="F367" s="87" t="s">
        <v>522</v>
      </c>
      <c r="G367" s="87" t="s">
        <v>74</v>
      </c>
      <c r="H367" s="87" t="s">
        <v>111</v>
      </c>
      <c r="I367" s="470">
        <v>24.6</v>
      </c>
      <c r="J367" s="331">
        <f t="shared" si="15"/>
        <v>255</v>
      </c>
      <c r="K367" s="253">
        <v>255</v>
      </c>
      <c r="L367" s="253"/>
      <c r="M367" s="252" t="e">
        <f>IF(K367="nio",0,IF(K367&gt;0,K367*I367/O367,0))*VLOOKUP(B367,'2-Kosten per locatie'!$A$14:$C$19,3,FALSE)</f>
        <v>#DIV/0!</v>
      </c>
      <c r="N367" s="252">
        <f>IF(L367&gt;0,L367*I367/P367,0)*VLOOKUP(B367,'2-Kosten per locatie'!$A$14:$C$19,3,FALSE)</f>
        <v>0</v>
      </c>
      <c r="O367" s="332">
        <f>IF(K367="nio",0,IF(K367&gt;0,VLOOKUP(G367,'3-Productie normen'!A:M,VLOOKUP(K367,'3-Productie normen'!$B$37:$C$44,2,FALSE),FALSE)))</f>
        <v>0</v>
      </c>
      <c r="P367" s="332">
        <f t="shared" si="16"/>
        <v>0</v>
      </c>
      <c r="Q367" s="333" t="str">
        <f>VLOOKUP(G367,'3-Productie normen'!A:K,11,FALSE)</f>
        <v>V</v>
      </c>
      <c r="R367" s="333"/>
      <c r="T367" s="334">
        <f t="shared" si="17"/>
        <v>6273</v>
      </c>
    </row>
    <row r="368" spans="1:20" ht="14.1" customHeight="1">
      <c r="A368" s="76">
        <v>368</v>
      </c>
      <c r="B368" s="461" t="s">
        <v>46</v>
      </c>
      <c r="C368" s="300" t="s">
        <v>520</v>
      </c>
      <c r="D368" s="329" t="s">
        <v>426</v>
      </c>
      <c r="E368" s="248" t="s">
        <v>428</v>
      </c>
      <c r="F368" s="87" t="s">
        <v>551</v>
      </c>
      <c r="G368" s="87" t="s">
        <v>69</v>
      </c>
      <c r="H368" s="87" t="s">
        <v>552</v>
      </c>
      <c r="I368" s="470">
        <v>371.8</v>
      </c>
      <c r="J368" s="331">
        <f t="shared" si="15"/>
        <v>0</v>
      </c>
      <c r="K368" s="253" t="s">
        <v>129</v>
      </c>
      <c r="L368" s="253"/>
      <c r="M368" s="252">
        <f>IF(K368="nio",0,IF(K368&gt;0,K368*I368/O368,0))*VLOOKUP(B368,'2-Kosten per locatie'!$A$14:$C$19,3,FALSE)</f>
        <v>0</v>
      </c>
      <c r="N368" s="252">
        <f>IF(L368&gt;0,L368*I368/P368,0)*VLOOKUP(B368,'2-Kosten per locatie'!$A$14:$C$19,3,FALSE)</f>
        <v>0</v>
      </c>
      <c r="O368" s="332">
        <f>IF(K368="nio",0,IF(K368&gt;0,VLOOKUP(G368,'3-Productie normen'!A:M,VLOOKUP(K368,'3-Productie normen'!$B$37:$C$44,2,FALSE),FALSE)))</f>
        <v>0</v>
      </c>
      <c r="P368" s="332">
        <f t="shared" si="16"/>
        <v>0</v>
      </c>
      <c r="Q368" s="333" t="str">
        <f>VLOOKUP(G368,'3-Productie normen'!A:K,11,FALSE)</f>
        <v>V</v>
      </c>
      <c r="R368" s="333"/>
      <c r="T368" s="334">
        <f t="shared" si="17"/>
        <v>0</v>
      </c>
    </row>
    <row r="369" spans="1:20" ht="14.1" customHeight="1">
      <c r="A369" s="76">
        <v>369</v>
      </c>
      <c r="B369" s="461" t="s">
        <v>47</v>
      </c>
      <c r="C369" s="300" t="s">
        <v>553</v>
      </c>
      <c r="D369" s="465" t="s">
        <v>130</v>
      </c>
      <c r="E369" s="248"/>
      <c r="F369" s="87" t="s">
        <v>554</v>
      </c>
      <c r="G369" s="87" t="s">
        <v>66</v>
      </c>
      <c r="H369" s="87" t="s">
        <v>184</v>
      </c>
      <c r="I369" s="470">
        <v>5.53</v>
      </c>
      <c r="J369" s="331">
        <f t="shared" si="15"/>
        <v>104</v>
      </c>
      <c r="K369" s="253">
        <v>104</v>
      </c>
      <c r="L369" s="253"/>
      <c r="M369" s="252" t="e">
        <f>IF(K369="nio",0,IF(K369&gt;0,K369*I369/O369,0))*VLOOKUP(B369,'2-Kosten per locatie'!$A$14:$C$19,3,FALSE)</f>
        <v>#DIV/0!</v>
      </c>
      <c r="N369" s="252">
        <f>IF(L369&gt;0,L369*I369/P369,0)*VLOOKUP(B369,'2-Kosten per locatie'!$A$14:$C$19,3,FALSE)</f>
        <v>0</v>
      </c>
      <c r="O369" s="332">
        <f>IF(K369="nio",0,IF(K369&gt;0,VLOOKUP(G369,'3-Productie normen'!A:M,VLOOKUP(K369,'3-Productie normen'!$B$37:$C$44,2,FALSE),FALSE)))</f>
        <v>0</v>
      </c>
      <c r="P369" s="332">
        <f t="shared" si="16"/>
        <v>0</v>
      </c>
      <c r="Q369" s="333" t="str">
        <f>VLOOKUP(G369,'3-Productie normen'!A:K,11,FALSE)</f>
        <v>V</v>
      </c>
      <c r="R369" s="333"/>
      <c r="T369" s="334">
        <f t="shared" si="17"/>
        <v>575.12</v>
      </c>
    </row>
    <row r="370" spans="1:20" ht="14.1" customHeight="1">
      <c r="A370" s="76">
        <v>370</v>
      </c>
      <c r="B370" s="461" t="s">
        <v>47</v>
      </c>
      <c r="C370" s="300" t="s">
        <v>553</v>
      </c>
      <c r="D370" s="465" t="s">
        <v>130</v>
      </c>
      <c r="E370" s="248"/>
      <c r="F370" s="87" t="s">
        <v>110</v>
      </c>
      <c r="G370" s="87" t="s">
        <v>71</v>
      </c>
      <c r="H370" s="87" t="s">
        <v>184</v>
      </c>
      <c r="I370" s="470">
        <v>1.2</v>
      </c>
      <c r="J370" s="331">
        <f t="shared" si="15"/>
        <v>104</v>
      </c>
      <c r="K370" s="253">
        <v>104</v>
      </c>
      <c r="L370" s="253"/>
      <c r="M370" s="252" t="e">
        <f>IF(K370="nio",0,IF(K370&gt;0,K370*I370/O370,0))*VLOOKUP(B370,'2-Kosten per locatie'!$A$14:$C$19,3,FALSE)</f>
        <v>#DIV/0!</v>
      </c>
      <c r="N370" s="252">
        <f>IF(L370&gt;0,L370*I370/P370,0)*VLOOKUP(B370,'2-Kosten per locatie'!$A$14:$C$19,3,FALSE)</f>
        <v>0</v>
      </c>
      <c r="O370" s="332">
        <f>IF(K370="nio",0,IF(K370&gt;0,VLOOKUP(G370,'3-Productie normen'!A:M,VLOOKUP(K370,'3-Productie normen'!$B$37:$C$44,2,FALSE),FALSE)))</f>
        <v>0</v>
      </c>
      <c r="P370" s="332">
        <f t="shared" si="16"/>
        <v>0</v>
      </c>
      <c r="Q370" s="333" t="str">
        <f>VLOOKUP(G370,'3-Productie normen'!A:K,11,FALSE)</f>
        <v>S</v>
      </c>
      <c r="R370" s="333"/>
      <c r="T370" s="334">
        <f t="shared" si="17"/>
        <v>124.8</v>
      </c>
    </row>
    <row r="371" spans="1:20" ht="14.1" customHeight="1">
      <c r="A371" s="76">
        <v>371</v>
      </c>
      <c r="B371" s="461" t="s">
        <v>47</v>
      </c>
      <c r="C371" s="300" t="s">
        <v>553</v>
      </c>
      <c r="D371" s="465" t="s">
        <v>130</v>
      </c>
      <c r="E371" s="248"/>
      <c r="F371" s="87" t="s">
        <v>222</v>
      </c>
      <c r="G371" s="87" t="s">
        <v>59</v>
      </c>
      <c r="H371" s="87" t="s">
        <v>184</v>
      </c>
      <c r="I371" s="470">
        <v>9.5</v>
      </c>
      <c r="J371" s="331">
        <f t="shared" si="15"/>
        <v>104</v>
      </c>
      <c r="K371" s="253">
        <v>104</v>
      </c>
      <c r="L371" s="253"/>
      <c r="M371" s="252" t="e">
        <f>IF(K371="nio",0,IF(K371&gt;0,K371*I371/O371,0))*VLOOKUP(B371,'2-Kosten per locatie'!$A$14:$C$19,3,FALSE)</f>
        <v>#DIV/0!</v>
      </c>
      <c r="N371" s="252">
        <f>IF(L371&gt;0,L371*I371/P371,0)*VLOOKUP(B371,'2-Kosten per locatie'!$A$14:$C$19,3,FALSE)</f>
        <v>0</v>
      </c>
      <c r="O371" s="332">
        <f>IF(K371="nio",0,IF(K371&gt;0,VLOOKUP(G371,'3-Productie normen'!A:M,VLOOKUP(K371,'3-Productie normen'!$B$37:$C$44,2,FALSE),FALSE)))</f>
        <v>0</v>
      </c>
      <c r="P371" s="332">
        <f t="shared" si="16"/>
        <v>0</v>
      </c>
      <c r="Q371" s="333" t="str">
        <f>VLOOKUP(G371,'3-Productie normen'!A:K,11,FALSE)</f>
        <v>B</v>
      </c>
      <c r="R371" s="333"/>
      <c r="T371" s="334">
        <f t="shared" si="17"/>
        <v>988</v>
      </c>
    </row>
    <row r="372" spans="1:20" ht="14.1" customHeight="1">
      <c r="A372" s="76">
        <v>372</v>
      </c>
      <c r="B372" s="461" t="s">
        <v>47</v>
      </c>
      <c r="C372" s="300" t="s">
        <v>553</v>
      </c>
      <c r="D372" s="465" t="s">
        <v>130</v>
      </c>
      <c r="E372" s="248"/>
      <c r="F372" s="87" t="s">
        <v>522</v>
      </c>
      <c r="G372" s="87" t="s">
        <v>74</v>
      </c>
      <c r="H372" s="87" t="s">
        <v>184</v>
      </c>
      <c r="I372" s="470">
        <v>16.5</v>
      </c>
      <c r="J372" s="331">
        <f t="shared" si="15"/>
        <v>104</v>
      </c>
      <c r="K372" s="253">
        <v>104</v>
      </c>
      <c r="L372" s="253"/>
      <c r="M372" s="252" t="e">
        <f>IF(K372="nio",0,IF(K372&gt;0,K372*I372/O372,0))*VLOOKUP(B372,'2-Kosten per locatie'!$A$14:$C$19,3,FALSE)</f>
        <v>#DIV/0!</v>
      </c>
      <c r="N372" s="252">
        <f>IF(L372&gt;0,L372*I372/P372,0)*VLOOKUP(B372,'2-Kosten per locatie'!$A$14:$C$19,3,FALSE)</f>
        <v>0</v>
      </c>
      <c r="O372" s="332">
        <f>IF(K372="nio",0,IF(K372&gt;0,VLOOKUP(G372,'3-Productie normen'!A:M,VLOOKUP(K372,'3-Productie normen'!$B$37:$C$44,2,FALSE),FALSE)))</f>
        <v>0</v>
      </c>
      <c r="P372" s="332">
        <f t="shared" si="16"/>
        <v>0</v>
      </c>
      <c r="Q372" s="333" t="str">
        <f>VLOOKUP(G372,'3-Productie normen'!A:K,11,FALSE)</f>
        <v>V</v>
      </c>
      <c r="R372" s="333"/>
      <c r="T372" s="334">
        <f t="shared" si="17"/>
        <v>1716</v>
      </c>
    </row>
    <row r="373" spans="1:20" ht="14.1" customHeight="1">
      <c r="A373" s="76">
        <v>373</v>
      </c>
      <c r="B373" s="461" t="s">
        <v>47</v>
      </c>
      <c r="C373" s="300" t="s">
        <v>553</v>
      </c>
      <c r="D373" s="465" t="s">
        <v>130</v>
      </c>
      <c r="E373" s="248"/>
      <c r="F373" s="87" t="s">
        <v>222</v>
      </c>
      <c r="G373" s="87" t="s">
        <v>59</v>
      </c>
      <c r="H373" s="87" t="s">
        <v>184</v>
      </c>
      <c r="I373" s="470">
        <v>34.200000000000003</v>
      </c>
      <c r="J373" s="331">
        <f t="shared" si="15"/>
        <v>104</v>
      </c>
      <c r="K373" s="253">
        <v>104</v>
      </c>
      <c r="L373" s="253"/>
      <c r="M373" s="252" t="e">
        <f>IF(K373="nio",0,IF(K373&gt;0,K373*I373/O373,0))*VLOOKUP(B373,'2-Kosten per locatie'!$A$14:$C$19,3,FALSE)</f>
        <v>#DIV/0!</v>
      </c>
      <c r="N373" s="252">
        <f>IF(L373&gt;0,L373*I373/P373,0)*VLOOKUP(B373,'2-Kosten per locatie'!$A$14:$C$19,3,FALSE)</f>
        <v>0</v>
      </c>
      <c r="O373" s="332">
        <f>IF(K373="nio",0,IF(K373&gt;0,VLOOKUP(G373,'3-Productie normen'!A:M,VLOOKUP(K373,'3-Productie normen'!$B$37:$C$44,2,FALSE),FALSE)))</f>
        <v>0</v>
      </c>
      <c r="P373" s="332">
        <f t="shared" si="16"/>
        <v>0</v>
      </c>
      <c r="Q373" s="333" t="str">
        <f>VLOOKUP(G373,'3-Productie normen'!A:K,11,FALSE)</f>
        <v>B</v>
      </c>
      <c r="R373" s="333"/>
      <c r="T373" s="334">
        <f t="shared" si="17"/>
        <v>3556.8</v>
      </c>
    </row>
    <row r="374" spans="1:20" ht="14.1" customHeight="1">
      <c r="A374" s="76">
        <v>374</v>
      </c>
      <c r="B374" s="461" t="s">
        <v>47</v>
      </c>
      <c r="C374" s="300" t="s">
        <v>553</v>
      </c>
      <c r="D374" s="465" t="s">
        <v>241</v>
      </c>
      <c r="E374" s="248"/>
      <c r="F374" s="87" t="s">
        <v>522</v>
      </c>
      <c r="G374" s="87" t="s">
        <v>74</v>
      </c>
      <c r="H374" s="87" t="s">
        <v>184</v>
      </c>
      <c r="I374" s="470">
        <v>16.5</v>
      </c>
      <c r="J374" s="331">
        <f t="shared" si="15"/>
        <v>104</v>
      </c>
      <c r="K374" s="253">
        <v>104</v>
      </c>
      <c r="L374" s="253"/>
      <c r="M374" s="252" t="e">
        <f>IF(K374="nio",0,IF(K374&gt;0,K374*I374/O374,0))*VLOOKUP(B374,'2-Kosten per locatie'!$A$14:$C$19,3,FALSE)</f>
        <v>#DIV/0!</v>
      </c>
      <c r="N374" s="252">
        <f>IF(L374&gt;0,L374*I374/P374,0)*VLOOKUP(B374,'2-Kosten per locatie'!$A$14:$C$19,3,FALSE)</f>
        <v>0</v>
      </c>
      <c r="O374" s="332">
        <f>IF(K374="nio",0,IF(K374&gt;0,VLOOKUP(G374,'3-Productie normen'!A:M,VLOOKUP(K374,'3-Productie normen'!$B$37:$C$44,2,FALSE),FALSE)))</f>
        <v>0</v>
      </c>
      <c r="P374" s="332">
        <f t="shared" si="16"/>
        <v>0</v>
      </c>
      <c r="Q374" s="333" t="str">
        <f>VLOOKUP(G374,'3-Productie normen'!A:K,11,FALSE)</f>
        <v>V</v>
      </c>
      <c r="R374" s="333"/>
      <c r="T374" s="334">
        <f t="shared" si="17"/>
        <v>1716</v>
      </c>
    </row>
    <row r="375" spans="1:20" ht="14.1" customHeight="1">
      <c r="A375" s="76">
        <v>375</v>
      </c>
      <c r="B375" s="461" t="s">
        <v>47</v>
      </c>
      <c r="C375" s="300" t="s">
        <v>553</v>
      </c>
      <c r="D375" s="465" t="s">
        <v>241</v>
      </c>
      <c r="E375" s="248"/>
      <c r="F375" s="87" t="s">
        <v>367</v>
      </c>
      <c r="G375" s="87" t="s">
        <v>75</v>
      </c>
      <c r="H375" s="87" t="s">
        <v>184</v>
      </c>
      <c r="I375" s="470">
        <v>34.200000000000003</v>
      </c>
      <c r="J375" s="331">
        <f t="shared" si="15"/>
        <v>104</v>
      </c>
      <c r="K375" s="253">
        <v>104</v>
      </c>
      <c r="L375" s="253"/>
      <c r="M375" s="252" t="e">
        <f>IF(K375="nio",0,IF(K375&gt;0,K375*I375/O375,0))*VLOOKUP(B375,'2-Kosten per locatie'!$A$14:$C$19,3,FALSE)</f>
        <v>#DIV/0!</v>
      </c>
      <c r="N375" s="252">
        <f>IF(L375&gt;0,L375*I375/P375,0)*VLOOKUP(B375,'2-Kosten per locatie'!$A$14:$C$19,3,FALSE)</f>
        <v>0</v>
      </c>
      <c r="O375" s="332">
        <f>IF(K375="nio",0,IF(K375&gt;0,VLOOKUP(G375,'3-Productie normen'!A:M,VLOOKUP(K375,'3-Productie normen'!$B$37:$C$44,2,FALSE),FALSE)))</f>
        <v>0</v>
      </c>
      <c r="P375" s="332">
        <f t="shared" si="16"/>
        <v>0</v>
      </c>
      <c r="Q375" s="333" t="str">
        <f>VLOOKUP(G375,'3-Productie normen'!A:K,11,FALSE)</f>
        <v>B</v>
      </c>
      <c r="R375" s="333"/>
      <c r="T375" s="334">
        <f t="shared" si="17"/>
        <v>3556.8</v>
      </c>
    </row>
    <row r="376" spans="1:20" ht="14.1" customHeight="1">
      <c r="A376" s="76">
        <v>376</v>
      </c>
      <c r="B376" s="461" t="s">
        <v>48</v>
      </c>
      <c r="C376" s="300" t="s">
        <v>555</v>
      </c>
      <c r="D376" s="465" t="s">
        <v>130</v>
      </c>
      <c r="E376" s="248"/>
      <c r="F376" s="87" t="s">
        <v>63</v>
      </c>
      <c r="G376" s="87" t="s">
        <v>63</v>
      </c>
      <c r="H376" s="87" t="s">
        <v>228</v>
      </c>
      <c r="I376" s="470">
        <v>12</v>
      </c>
      <c r="J376" s="331">
        <f t="shared" si="15"/>
        <v>255</v>
      </c>
      <c r="K376" s="253">
        <v>255</v>
      </c>
      <c r="L376" s="253"/>
      <c r="M376" s="252" t="e">
        <f>IF(K376="nio",0,IF(K376&gt;0,K376*I376/O376,0))*VLOOKUP(B376,'2-Kosten per locatie'!$A$14:$C$19,3,FALSE)</f>
        <v>#DIV/0!</v>
      </c>
      <c r="N376" s="252">
        <f>IF(L376&gt;0,L376*I376/P376,0)*VLOOKUP(B376,'2-Kosten per locatie'!$A$14:$C$19,3,FALSE)</f>
        <v>0</v>
      </c>
      <c r="O376" s="332">
        <f>IF(K376="nio",0,IF(K376&gt;0,VLOOKUP(G376,'3-Productie normen'!A:M,VLOOKUP(K376,'3-Productie normen'!$B$37:$C$44,2,FALSE),FALSE)))</f>
        <v>0</v>
      </c>
      <c r="P376" s="332">
        <f t="shared" si="16"/>
        <v>0</v>
      </c>
      <c r="Q376" s="333" t="str">
        <f>VLOOKUP(G376,'3-Productie normen'!A:K,11,FALSE)</f>
        <v>V</v>
      </c>
      <c r="R376" s="333"/>
      <c r="T376" s="334">
        <f t="shared" si="17"/>
        <v>3060</v>
      </c>
    </row>
    <row r="377" spans="1:20" ht="14.1" customHeight="1">
      <c r="A377" s="76">
        <v>377</v>
      </c>
      <c r="B377" s="461" t="s">
        <v>48</v>
      </c>
      <c r="C377" s="300" t="s">
        <v>555</v>
      </c>
      <c r="D377" s="465" t="s">
        <v>130</v>
      </c>
      <c r="E377" s="248"/>
      <c r="F377" s="87" t="s">
        <v>110</v>
      </c>
      <c r="G377" s="87" t="s">
        <v>71</v>
      </c>
      <c r="H377" s="87" t="s">
        <v>111</v>
      </c>
      <c r="I377" s="470">
        <v>19.399999999999999</v>
      </c>
      <c r="J377" s="331">
        <f t="shared" si="15"/>
        <v>255</v>
      </c>
      <c r="K377" s="253">
        <v>255</v>
      </c>
      <c r="L377" s="253"/>
      <c r="M377" s="252" t="e">
        <f>IF(K377="nio",0,IF(K377&gt;0,K377*I377/O377,0))*VLOOKUP(B377,'2-Kosten per locatie'!$A$14:$C$19,3,FALSE)</f>
        <v>#DIV/0!</v>
      </c>
      <c r="N377" s="252">
        <f>IF(L377&gt;0,L377*I377/P377,0)*VLOOKUP(B377,'2-Kosten per locatie'!$A$14:$C$19,3,FALSE)</f>
        <v>0</v>
      </c>
      <c r="O377" s="332">
        <f>IF(K377="nio",0,IF(K377&gt;0,VLOOKUP(G377,'3-Productie normen'!A:M,VLOOKUP(K377,'3-Productie normen'!$B$37:$C$44,2,FALSE),FALSE)))</f>
        <v>0</v>
      </c>
      <c r="P377" s="332">
        <f t="shared" si="16"/>
        <v>0</v>
      </c>
      <c r="Q377" s="333" t="str">
        <f>VLOOKUP(G377,'3-Productie normen'!A:K,11,FALSE)</f>
        <v>S</v>
      </c>
      <c r="R377" s="333"/>
      <c r="T377" s="334">
        <f t="shared" si="17"/>
        <v>4947</v>
      </c>
    </row>
    <row r="378" spans="1:20" ht="14.1" customHeight="1">
      <c r="A378" s="76">
        <v>378</v>
      </c>
      <c r="B378" s="461" t="s">
        <v>48</v>
      </c>
      <c r="C378" s="300" t="s">
        <v>555</v>
      </c>
      <c r="D378" s="465" t="s">
        <v>130</v>
      </c>
      <c r="E378" s="248"/>
      <c r="F378" s="87" t="s">
        <v>222</v>
      </c>
      <c r="G378" s="87" t="s">
        <v>59</v>
      </c>
      <c r="H378" s="87" t="s">
        <v>134</v>
      </c>
      <c r="I378" s="470">
        <v>9.6</v>
      </c>
      <c r="J378" s="331">
        <f t="shared" si="15"/>
        <v>255</v>
      </c>
      <c r="K378" s="253">
        <v>255</v>
      </c>
      <c r="L378" s="253"/>
      <c r="M378" s="252" t="e">
        <f>IF(K378="nio",0,IF(K378&gt;0,K378*I378/O378,0))*VLOOKUP(B378,'2-Kosten per locatie'!$A$14:$C$19,3,FALSE)</f>
        <v>#DIV/0!</v>
      </c>
      <c r="N378" s="252">
        <f>IF(L378&gt;0,L378*I378/P378,0)*VLOOKUP(B378,'2-Kosten per locatie'!$A$14:$C$19,3,FALSE)</f>
        <v>0</v>
      </c>
      <c r="O378" s="332">
        <f>IF(K378="nio",0,IF(K378&gt;0,VLOOKUP(G378,'3-Productie normen'!A:M,VLOOKUP(K378,'3-Productie normen'!$B$37:$C$44,2,FALSE),FALSE)))</f>
        <v>0</v>
      </c>
      <c r="P378" s="332">
        <f t="shared" si="16"/>
        <v>0</v>
      </c>
      <c r="Q378" s="333" t="str">
        <f>VLOOKUP(G378,'3-Productie normen'!A:K,11,FALSE)</f>
        <v>B</v>
      </c>
      <c r="R378" s="333"/>
      <c r="T378" s="334">
        <f t="shared" si="17"/>
        <v>2448</v>
      </c>
    </row>
    <row r="379" spans="1:20" ht="14.1" customHeight="1">
      <c r="A379" s="76">
        <v>379</v>
      </c>
      <c r="B379" s="461" t="s">
        <v>48</v>
      </c>
      <c r="C379" s="300" t="s">
        <v>555</v>
      </c>
      <c r="D379" s="465" t="s">
        <v>130</v>
      </c>
      <c r="E379" s="248"/>
      <c r="F379" s="87" t="s">
        <v>222</v>
      </c>
      <c r="G379" s="87" t="s">
        <v>59</v>
      </c>
      <c r="H379" s="87" t="s">
        <v>134</v>
      </c>
      <c r="I379" s="470">
        <v>24.8</v>
      </c>
      <c r="J379" s="331">
        <f t="shared" si="15"/>
        <v>255</v>
      </c>
      <c r="K379" s="253">
        <v>255</v>
      </c>
      <c r="L379" s="253"/>
      <c r="M379" s="252" t="e">
        <f>IF(K379="nio",0,IF(K379&gt;0,K379*I379/O379,0))*VLOOKUP(B379,'2-Kosten per locatie'!$A$14:$C$19,3,FALSE)</f>
        <v>#DIV/0!</v>
      </c>
      <c r="N379" s="252">
        <f>IF(L379&gt;0,L379*I379/P379,0)*VLOOKUP(B379,'2-Kosten per locatie'!$A$14:$C$19,3,FALSE)</f>
        <v>0</v>
      </c>
      <c r="O379" s="332">
        <f>IF(K379="nio",0,IF(K379&gt;0,VLOOKUP(G379,'3-Productie normen'!A:M,VLOOKUP(K379,'3-Productie normen'!$B$37:$C$44,2,FALSE),FALSE)))</f>
        <v>0</v>
      </c>
      <c r="P379" s="332">
        <f t="shared" si="16"/>
        <v>0</v>
      </c>
      <c r="Q379" s="333" t="str">
        <f>VLOOKUP(G379,'3-Productie normen'!A:K,11,FALSE)</f>
        <v>B</v>
      </c>
      <c r="R379" s="333"/>
      <c r="T379" s="334">
        <f t="shared" si="17"/>
        <v>6324</v>
      </c>
    </row>
    <row r="380" spans="1:20" ht="14.1" customHeight="1">
      <c r="A380" s="76">
        <v>380</v>
      </c>
      <c r="B380" s="461" t="s">
        <v>48</v>
      </c>
      <c r="C380" s="300" t="s">
        <v>555</v>
      </c>
      <c r="D380" s="465" t="s">
        <v>130</v>
      </c>
      <c r="E380" s="248"/>
      <c r="F380" s="87" t="s">
        <v>222</v>
      </c>
      <c r="G380" s="87" t="s">
        <v>59</v>
      </c>
      <c r="H380" s="87" t="s">
        <v>134</v>
      </c>
      <c r="I380" s="470">
        <v>24</v>
      </c>
      <c r="J380" s="331">
        <f t="shared" si="15"/>
        <v>255</v>
      </c>
      <c r="K380" s="253">
        <v>255</v>
      </c>
      <c r="L380" s="253"/>
      <c r="M380" s="252" t="e">
        <f>IF(K380="nio",0,IF(K380&gt;0,K380*I380/O380,0))*VLOOKUP(B380,'2-Kosten per locatie'!$A$14:$C$19,3,FALSE)</f>
        <v>#DIV/0!</v>
      </c>
      <c r="N380" s="252">
        <f>IF(L380&gt;0,L380*I380/P380,0)*VLOOKUP(B380,'2-Kosten per locatie'!$A$14:$C$19,3,FALSE)</f>
        <v>0</v>
      </c>
      <c r="O380" s="332">
        <f>IF(K380="nio",0,IF(K380&gt;0,VLOOKUP(G380,'3-Productie normen'!A:M,VLOOKUP(K380,'3-Productie normen'!$B$37:$C$44,2,FALSE),FALSE)))</f>
        <v>0</v>
      </c>
      <c r="P380" s="332">
        <f t="shared" si="16"/>
        <v>0</v>
      </c>
      <c r="Q380" s="333" t="str">
        <f>VLOOKUP(G380,'3-Productie normen'!A:K,11,FALSE)</f>
        <v>B</v>
      </c>
      <c r="R380" s="333"/>
      <c r="T380" s="334">
        <f t="shared" si="17"/>
        <v>6120</v>
      </c>
    </row>
    <row r="381" spans="1:20" ht="14.1" customHeight="1">
      <c r="A381" s="76">
        <v>381</v>
      </c>
      <c r="B381" s="461" t="s">
        <v>48</v>
      </c>
      <c r="C381" s="300" t="s">
        <v>555</v>
      </c>
      <c r="D381" s="465" t="s">
        <v>130</v>
      </c>
      <c r="E381" s="248"/>
      <c r="F381" s="87" t="s">
        <v>110</v>
      </c>
      <c r="G381" s="87" t="s">
        <v>71</v>
      </c>
      <c r="H381" s="87" t="s">
        <v>111</v>
      </c>
      <c r="I381" s="470">
        <v>7</v>
      </c>
      <c r="J381" s="331">
        <f t="shared" si="15"/>
        <v>255</v>
      </c>
      <c r="K381" s="253">
        <v>255</v>
      </c>
      <c r="L381" s="253"/>
      <c r="M381" s="252" t="e">
        <f>IF(K381="nio",0,IF(K381&gt;0,K381*I381/O381,0))*VLOOKUP(B381,'2-Kosten per locatie'!$A$14:$C$19,3,FALSE)</f>
        <v>#DIV/0!</v>
      </c>
      <c r="N381" s="252">
        <f>IF(L381&gt;0,L381*I381/P381,0)*VLOOKUP(B381,'2-Kosten per locatie'!$A$14:$C$19,3,FALSE)</f>
        <v>0</v>
      </c>
      <c r="O381" s="332">
        <f>IF(K381="nio",0,IF(K381&gt;0,VLOOKUP(G381,'3-Productie normen'!A:M,VLOOKUP(K381,'3-Productie normen'!$B$37:$C$44,2,FALSE),FALSE)))</f>
        <v>0</v>
      </c>
      <c r="P381" s="332">
        <f t="shared" si="16"/>
        <v>0</v>
      </c>
      <c r="Q381" s="333" t="str">
        <f>VLOOKUP(G381,'3-Productie normen'!A:K,11,FALSE)</f>
        <v>S</v>
      </c>
      <c r="R381" s="333"/>
      <c r="T381" s="334">
        <f t="shared" si="17"/>
        <v>1785</v>
      </c>
    </row>
    <row r="382" spans="1:20" ht="14.1" customHeight="1">
      <c r="A382" s="76">
        <v>382</v>
      </c>
      <c r="B382" s="461" t="s">
        <v>48</v>
      </c>
      <c r="C382" s="300" t="s">
        <v>555</v>
      </c>
      <c r="D382" s="465" t="s">
        <v>130</v>
      </c>
      <c r="E382" s="248"/>
      <c r="F382" s="87" t="s">
        <v>556</v>
      </c>
      <c r="G382" s="87" t="s">
        <v>70</v>
      </c>
      <c r="H382" s="87" t="s">
        <v>111</v>
      </c>
      <c r="I382" s="470">
        <v>39</v>
      </c>
      <c r="J382" s="331">
        <f t="shared" si="15"/>
        <v>255</v>
      </c>
      <c r="K382" s="253">
        <v>255</v>
      </c>
      <c r="L382" s="253"/>
      <c r="M382" s="252" t="e">
        <f>IF(K382="nio",0,IF(K382&gt;0,K382*I382/O382,0))*VLOOKUP(B382,'2-Kosten per locatie'!$A$14:$C$19,3,FALSE)</f>
        <v>#DIV/0!</v>
      </c>
      <c r="N382" s="252">
        <f>IF(L382&gt;0,L382*I382/P382,0)*VLOOKUP(B382,'2-Kosten per locatie'!$A$14:$C$19,3,FALSE)</f>
        <v>0</v>
      </c>
      <c r="O382" s="332">
        <f>IF(K382="nio",0,IF(K382&gt;0,VLOOKUP(G382,'3-Productie normen'!A:M,VLOOKUP(K382,'3-Productie normen'!$B$37:$C$44,2,FALSE),FALSE)))</f>
        <v>0</v>
      </c>
      <c r="P382" s="332">
        <f t="shared" si="16"/>
        <v>0</v>
      </c>
      <c r="Q382" s="333" t="str">
        <f>VLOOKUP(G382,'3-Productie normen'!A:K,11,FALSE)</f>
        <v>V</v>
      </c>
      <c r="R382" s="333"/>
      <c r="T382" s="334">
        <f t="shared" si="17"/>
        <v>9945</v>
      </c>
    </row>
    <row r="383" spans="1:20" ht="14.1" customHeight="1">
      <c r="A383" s="76">
        <v>383</v>
      </c>
      <c r="B383" s="461" t="s">
        <v>48</v>
      </c>
      <c r="C383" s="300" t="s">
        <v>555</v>
      </c>
      <c r="D383" s="465" t="s">
        <v>130</v>
      </c>
      <c r="E383" s="248"/>
      <c r="F383" s="87" t="s">
        <v>63</v>
      </c>
      <c r="G383" s="87" t="s">
        <v>63</v>
      </c>
      <c r="H383" s="87" t="s">
        <v>111</v>
      </c>
      <c r="I383" s="470">
        <v>19</v>
      </c>
      <c r="J383" s="331">
        <f t="shared" si="15"/>
        <v>255</v>
      </c>
      <c r="K383" s="253">
        <v>255</v>
      </c>
      <c r="L383" s="253"/>
      <c r="M383" s="252" t="e">
        <f>IF(K383="nio",0,IF(K383&gt;0,K383*I383/O383,0))*VLOOKUP(B383,'2-Kosten per locatie'!$A$14:$C$19,3,FALSE)</f>
        <v>#DIV/0!</v>
      </c>
      <c r="N383" s="252">
        <f>IF(L383&gt;0,L383*I383/P383,0)*VLOOKUP(B383,'2-Kosten per locatie'!$A$14:$C$19,3,FALSE)</f>
        <v>0</v>
      </c>
      <c r="O383" s="332">
        <f>IF(K383="nio",0,IF(K383&gt;0,VLOOKUP(G383,'3-Productie normen'!A:M,VLOOKUP(K383,'3-Productie normen'!$B$37:$C$44,2,FALSE),FALSE)))</f>
        <v>0</v>
      </c>
      <c r="P383" s="332">
        <f t="shared" si="16"/>
        <v>0</v>
      </c>
      <c r="Q383" s="333" t="str">
        <f>VLOOKUP(G383,'3-Productie normen'!A:K,11,FALSE)</f>
        <v>V</v>
      </c>
      <c r="R383" s="333"/>
      <c r="T383" s="334">
        <f t="shared" si="17"/>
        <v>4845</v>
      </c>
    </row>
    <row r="384" spans="1:20" ht="14.1" customHeight="1">
      <c r="A384" s="76">
        <v>384</v>
      </c>
      <c r="B384" s="461" t="s">
        <v>48</v>
      </c>
      <c r="C384" s="300" t="s">
        <v>555</v>
      </c>
      <c r="D384" s="465" t="s">
        <v>130</v>
      </c>
      <c r="E384" s="248"/>
      <c r="F384" s="87" t="s">
        <v>557</v>
      </c>
      <c r="G384" s="87" t="s">
        <v>65</v>
      </c>
      <c r="H384" s="87" t="s">
        <v>134</v>
      </c>
      <c r="I384" s="470">
        <v>353.7</v>
      </c>
      <c r="J384" s="331">
        <f t="shared" si="15"/>
        <v>255</v>
      </c>
      <c r="K384" s="253">
        <v>255</v>
      </c>
      <c r="L384" s="253"/>
      <c r="M384" s="252" t="e">
        <f>IF(K384="nio",0,IF(K384&gt;0,K384*I384/O384,0))*VLOOKUP(B384,'2-Kosten per locatie'!$A$14:$C$19,3,FALSE)</f>
        <v>#DIV/0!</v>
      </c>
      <c r="N384" s="252">
        <f>IF(L384&gt;0,L384*I384/P384,0)*VLOOKUP(B384,'2-Kosten per locatie'!$A$14:$C$19,3,FALSE)</f>
        <v>0</v>
      </c>
      <c r="O384" s="332">
        <f>IF(K384="nio",0,IF(K384&gt;0,VLOOKUP(G384,'3-Productie normen'!A:M,VLOOKUP(K384,'3-Productie normen'!$B$37:$C$44,2,FALSE),FALSE)))</f>
        <v>0</v>
      </c>
      <c r="P384" s="332">
        <f t="shared" si="16"/>
        <v>0</v>
      </c>
      <c r="Q384" s="333" t="str">
        <f>VLOOKUP(G384,'3-Productie normen'!A:K,11,FALSE)</f>
        <v>V</v>
      </c>
      <c r="R384" s="333"/>
      <c r="T384" s="334">
        <f t="shared" si="17"/>
        <v>90193.5</v>
      </c>
    </row>
    <row r="385" spans="1:21" ht="14.1" customHeight="1">
      <c r="A385" s="76">
        <v>385</v>
      </c>
      <c r="B385" s="461" t="s">
        <v>48</v>
      </c>
      <c r="C385" s="300" t="s">
        <v>555</v>
      </c>
      <c r="D385" s="465" t="s">
        <v>130</v>
      </c>
      <c r="E385" s="248"/>
      <c r="F385" s="87" t="s">
        <v>222</v>
      </c>
      <c r="G385" s="87" t="s">
        <v>59</v>
      </c>
      <c r="H385" s="87" t="s">
        <v>134</v>
      </c>
      <c r="I385" s="470">
        <v>62</v>
      </c>
      <c r="J385" s="331">
        <f t="shared" si="15"/>
        <v>255</v>
      </c>
      <c r="K385" s="253">
        <v>255</v>
      </c>
      <c r="L385" s="253"/>
      <c r="M385" s="252" t="e">
        <f>IF(K385="nio",0,IF(K385&gt;0,K385*I385/O385,0))*VLOOKUP(B385,'2-Kosten per locatie'!$A$14:$C$19,3,FALSE)</f>
        <v>#DIV/0!</v>
      </c>
      <c r="N385" s="252">
        <f>IF(L385&gt;0,L385*I385/P385,0)*VLOOKUP(B385,'2-Kosten per locatie'!$A$14:$C$19,3,FALSE)</f>
        <v>0</v>
      </c>
      <c r="O385" s="332">
        <f>IF(K385="nio",0,IF(K385&gt;0,VLOOKUP(G385,'3-Productie normen'!A:M,VLOOKUP(K385,'3-Productie normen'!$B$37:$C$44,2,FALSE),FALSE)))</f>
        <v>0</v>
      </c>
      <c r="P385" s="332">
        <f t="shared" si="16"/>
        <v>0</v>
      </c>
      <c r="Q385" s="333" t="str">
        <f>VLOOKUP(G385,'3-Productie normen'!A:K,11,FALSE)</f>
        <v>B</v>
      </c>
      <c r="R385" s="333"/>
      <c r="T385" s="334">
        <f t="shared" si="17"/>
        <v>15810</v>
      </c>
    </row>
    <row r="386" spans="1:21" ht="14.1" customHeight="1">
      <c r="A386" s="76">
        <v>386</v>
      </c>
      <c r="B386" s="461" t="s">
        <v>48</v>
      </c>
      <c r="C386" s="300" t="s">
        <v>555</v>
      </c>
      <c r="D386" s="465" t="s">
        <v>130</v>
      </c>
      <c r="E386" s="248"/>
      <c r="F386" s="87" t="s">
        <v>106</v>
      </c>
      <c r="G386" s="87" t="s">
        <v>65</v>
      </c>
      <c r="H386" s="87" t="s">
        <v>111</v>
      </c>
      <c r="I386" s="470">
        <v>37</v>
      </c>
      <c r="J386" s="331">
        <f t="shared" si="15"/>
        <v>255</v>
      </c>
      <c r="K386" s="253">
        <v>255</v>
      </c>
      <c r="L386" s="253"/>
      <c r="M386" s="252" t="e">
        <f>IF(K386="nio",0,IF(K386&gt;0,K386*I386/O386,0))*VLOOKUP(B386,'2-Kosten per locatie'!$A$14:$C$19,3,FALSE)</f>
        <v>#DIV/0!</v>
      </c>
      <c r="N386" s="252">
        <f>IF(L386&gt;0,L386*I386/P386,0)*VLOOKUP(B386,'2-Kosten per locatie'!$A$14:$C$19,3,FALSE)</f>
        <v>0</v>
      </c>
      <c r="O386" s="332">
        <f>IF(K386="nio",0,IF(K386&gt;0,VLOOKUP(G386,'3-Productie normen'!A:M,VLOOKUP(K386,'3-Productie normen'!$B$37:$C$44,2,FALSE),FALSE)))</f>
        <v>0</v>
      </c>
      <c r="P386" s="332">
        <f t="shared" si="16"/>
        <v>0</v>
      </c>
      <c r="Q386" s="333" t="str">
        <f>VLOOKUP(G386,'3-Productie normen'!A:K,11,FALSE)</f>
        <v>V</v>
      </c>
      <c r="R386" s="333"/>
      <c r="T386" s="334">
        <f t="shared" si="17"/>
        <v>9435</v>
      </c>
    </row>
    <row r="387" spans="1:21" ht="14.1" customHeight="1">
      <c r="A387" s="76">
        <v>387</v>
      </c>
      <c r="B387" s="461" t="s">
        <v>48</v>
      </c>
      <c r="C387" s="300" t="s">
        <v>555</v>
      </c>
      <c r="D387" s="465" t="s">
        <v>130</v>
      </c>
      <c r="E387" s="248"/>
      <c r="F387" s="87" t="s">
        <v>106</v>
      </c>
      <c r="G387" s="87" t="s">
        <v>65</v>
      </c>
      <c r="H387" s="87" t="s">
        <v>111</v>
      </c>
      <c r="I387" s="470">
        <v>37</v>
      </c>
      <c r="J387" s="331">
        <f t="shared" si="15"/>
        <v>255</v>
      </c>
      <c r="K387" s="253">
        <v>255</v>
      </c>
      <c r="L387" s="253"/>
      <c r="M387" s="252" t="e">
        <f>IF(K387="nio",0,IF(K387&gt;0,K387*I387/O387,0))*VLOOKUP(B387,'2-Kosten per locatie'!$A$14:$C$19,3,FALSE)</f>
        <v>#DIV/0!</v>
      </c>
      <c r="N387" s="252">
        <f>IF(L387&gt;0,L387*I387/P387,0)*VLOOKUP(B387,'2-Kosten per locatie'!$A$14:$C$19,3,FALSE)</f>
        <v>0</v>
      </c>
      <c r="O387" s="332">
        <f>IF(K387="nio",0,IF(K387&gt;0,VLOOKUP(G387,'3-Productie normen'!A:M,VLOOKUP(K387,'3-Productie normen'!$B$37:$C$44,2,FALSE),FALSE)))</f>
        <v>0</v>
      </c>
      <c r="P387" s="332">
        <f t="shared" si="16"/>
        <v>0</v>
      </c>
      <c r="Q387" s="333" t="str">
        <f>VLOOKUP(G387,'3-Productie normen'!A:K,11,FALSE)</f>
        <v>V</v>
      </c>
      <c r="R387" s="333"/>
      <c r="T387" s="334">
        <f t="shared" si="17"/>
        <v>9435</v>
      </c>
    </row>
    <row r="388" spans="1:21" ht="14.1" customHeight="1">
      <c r="A388" s="76">
        <v>388</v>
      </c>
      <c r="B388" s="461" t="s">
        <v>48</v>
      </c>
      <c r="C388" s="300" t="s">
        <v>555</v>
      </c>
      <c r="D388" s="465" t="s">
        <v>241</v>
      </c>
      <c r="E388" s="248"/>
      <c r="F388" s="87" t="s">
        <v>110</v>
      </c>
      <c r="G388" s="87" t="s">
        <v>71</v>
      </c>
      <c r="H388" s="87" t="s">
        <v>184</v>
      </c>
      <c r="I388" s="470">
        <v>1.5</v>
      </c>
      <c r="J388" s="331">
        <f t="shared" si="15"/>
        <v>255</v>
      </c>
      <c r="K388" s="253">
        <v>255</v>
      </c>
      <c r="L388" s="253"/>
      <c r="M388" s="252" t="e">
        <f>IF(K388="nio",0,IF(K388&gt;0,K388*I388/O388,0))*VLOOKUP(B388,'2-Kosten per locatie'!$A$14:$C$19,3,FALSE)</f>
        <v>#DIV/0!</v>
      </c>
      <c r="N388" s="252">
        <f>IF(L388&gt;0,L388*I388/P388,0)*VLOOKUP(B388,'2-Kosten per locatie'!$A$14:$C$19,3,FALSE)</f>
        <v>0</v>
      </c>
      <c r="O388" s="332">
        <f>IF(K388="nio",0,IF(K388&gt;0,VLOOKUP(G388,'3-Productie normen'!A:M,VLOOKUP(K388,'3-Productie normen'!$B$37:$C$44,2,FALSE),FALSE)))</f>
        <v>0</v>
      </c>
      <c r="P388" s="332">
        <f t="shared" si="16"/>
        <v>0</v>
      </c>
      <c r="Q388" s="333" t="str">
        <f>VLOOKUP(G388,'3-Productie normen'!A:K,11,FALSE)</f>
        <v>S</v>
      </c>
      <c r="R388" s="333"/>
      <c r="T388" s="334">
        <f t="shared" si="17"/>
        <v>382.5</v>
      </c>
    </row>
    <row r="389" spans="1:21" ht="14.1" customHeight="1">
      <c r="A389" s="76">
        <v>389</v>
      </c>
      <c r="B389" s="461" t="s">
        <v>48</v>
      </c>
      <c r="C389" s="300" t="s">
        <v>555</v>
      </c>
      <c r="D389" s="465" t="s">
        <v>241</v>
      </c>
      <c r="E389" s="248"/>
      <c r="F389" s="87" t="s">
        <v>222</v>
      </c>
      <c r="G389" s="87" t="s">
        <v>59</v>
      </c>
      <c r="H389" s="87" t="s">
        <v>111</v>
      </c>
      <c r="I389" s="470">
        <v>34</v>
      </c>
      <c r="J389" s="331">
        <f t="shared" si="15"/>
        <v>255</v>
      </c>
      <c r="K389" s="253">
        <v>255</v>
      </c>
      <c r="L389" s="253"/>
      <c r="M389" s="252" t="e">
        <f>IF(K389="nio",0,IF(K389&gt;0,K389*I389/O389,0))*VLOOKUP(B389,'2-Kosten per locatie'!$A$14:$C$19,3,FALSE)</f>
        <v>#DIV/0!</v>
      </c>
      <c r="N389" s="252">
        <f>IF(L389&gt;0,L389*I389/P389,0)*VLOOKUP(B389,'2-Kosten per locatie'!$A$14:$C$19,3,FALSE)</f>
        <v>0</v>
      </c>
      <c r="O389" s="332">
        <f>IF(K389="nio",0,IF(K389&gt;0,VLOOKUP(G389,'3-Productie normen'!A:M,VLOOKUP(K389,'3-Productie normen'!$B$37:$C$44,2,FALSE),FALSE)))</f>
        <v>0</v>
      </c>
      <c r="P389" s="332">
        <f t="shared" si="16"/>
        <v>0</v>
      </c>
      <c r="Q389" s="333" t="str">
        <f>VLOOKUP(G389,'3-Productie normen'!A:K,11,FALSE)</f>
        <v>B</v>
      </c>
      <c r="R389" s="333"/>
      <c r="T389" s="334">
        <f t="shared" si="17"/>
        <v>8670</v>
      </c>
    </row>
    <row r="390" spans="1:21" ht="14.1" customHeight="1">
      <c r="B390" s="462"/>
      <c r="C390" s="337"/>
      <c r="D390" s="338"/>
      <c r="E390" s="339"/>
      <c r="F390" s="340"/>
      <c r="G390" s="340"/>
      <c r="H390" s="341"/>
      <c r="I390" s="342"/>
      <c r="J390" s="343"/>
      <c r="K390" s="91"/>
      <c r="L390" s="91"/>
      <c r="M390" s="344"/>
      <c r="N390" s="344"/>
      <c r="O390" s="92"/>
      <c r="P390" s="92"/>
      <c r="Q390" s="94"/>
      <c r="R390" s="94"/>
      <c r="S390" s="94"/>
      <c r="T390" s="94"/>
      <c r="U390" s="15"/>
    </row>
    <row r="391" spans="1:21" ht="14.1" customHeight="1">
      <c r="C391" s="95"/>
      <c r="D391" s="96"/>
      <c r="E391" s="251"/>
      <c r="F391" s="97"/>
      <c r="G391" s="97"/>
      <c r="I391" s="98"/>
      <c r="J391" s="99"/>
      <c r="K391" s="100"/>
      <c r="L391" s="100"/>
      <c r="M391" s="101"/>
      <c r="N391" s="101"/>
      <c r="O391" s="93"/>
      <c r="P391" s="93"/>
      <c r="Q391" s="94"/>
      <c r="R391" s="94"/>
      <c r="S391" s="94"/>
      <c r="T391" s="94"/>
      <c r="U391" s="15"/>
    </row>
    <row r="392" spans="1:21" ht="14.1" customHeight="1">
      <c r="C392" s="95"/>
      <c r="D392" s="96"/>
      <c r="E392" s="251"/>
      <c r="F392" s="97"/>
      <c r="G392" s="97"/>
      <c r="I392" s="98"/>
      <c r="J392" s="99"/>
      <c r="K392" s="100"/>
      <c r="L392" s="100"/>
      <c r="M392" s="101"/>
      <c r="N392" s="101"/>
      <c r="O392" s="93"/>
      <c r="P392" s="93"/>
      <c r="Q392" s="94"/>
      <c r="R392" s="94"/>
      <c r="S392" s="94"/>
      <c r="T392" s="94"/>
      <c r="U392" s="15"/>
    </row>
    <row r="393" spans="1:21" ht="14.1" customHeight="1">
      <c r="C393" s="95"/>
      <c r="D393" s="96"/>
      <c r="E393" s="251"/>
      <c r="F393" s="97"/>
      <c r="G393" s="97"/>
      <c r="I393" s="98"/>
      <c r="J393" s="99"/>
      <c r="K393" s="100"/>
      <c r="L393" s="100"/>
      <c r="M393" s="101"/>
      <c r="N393" s="101"/>
      <c r="O393" s="93"/>
      <c r="P393" s="93"/>
      <c r="Q393" s="94"/>
      <c r="R393" s="94"/>
      <c r="S393" s="94"/>
      <c r="T393" s="94"/>
      <c r="U393" s="15"/>
    </row>
    <row r="394" spans="1:21" ht="14.1" customHeight="1">
      <c r="C394" s="95"/>
      <c r="D394" s="96"/>
      <c r="E394" s="251"/>
      <c r="F394" s="97"/>
      <c r="G394" s="97"/>
      <c r="I394" s="98"/>
      <c r="J394" s="99"/>
      <c r="K394" s="100"/>
      <c r="L394" s="100"/>
      <c r="M394" s="101"/>
      <c r="N394" s="101"/>
      <c r="O394" s="93"/>
      <c r="P394" s="93"/>
      <c r="Q394" s="94"/>
      <c r="R394" s="94"/>
      <c r="S394" s="94"/>
      <c r="T394" s="94"/>
      <c r="U394" s="15"/>
    </row>
    <row r="395" spans="1:21" ht="14.1" customHeight="1">
      <c r="C395" s="95"/>
      <c r="D395" s="96"/>
      <c r="E395" s="251"/>
      <c r="F395" s="97"/>
      <c r="G395" s="97"/>
      <c r="I395" s="98"/>
      <c r="J395" s="99"/>
      <c r="K395" s="100"/>
      <c r="L395" s="100"/>
      <c r="M395" s="101"/>
      <c r="N395" s="101"/>
      <c r="O395" s="93"/>
      <c r="P395" s="93"/>
      <c r="Q395" s="94"/>
      <c r="R395" s="94"/>
    </row>
    <row r="396" spans="1:21" ht="14.1" customHeight="1">
      <c r="C396" s="95"/>
      <c r="D396" s="96"/>
      <c r="E396" s="251"/>
      <c r="F396" s="97"/>
      <c r="G396" s="97"/>
      <c r="I396" s="98"/>
      <c r="J396" s="99"/>
      <c r="K396" s="100"/>
      <c r="L396" s="100"/>
      <c r="M396" s="101"/>
      <c r="N396" s="101"/>
      <c r="O396" s="93"/>
      <c r="P396" s="93"/>
      <c r="Q396" s="94"/>
      <c r="R396" s="94"/>
    </row>
    <row r="397" spans="1:21" ht="14.1" customHeight="1">
      <c r="C397" s="95"/>
      <c r="D397" s="96"/>
      <c r="E397" s="251"/>
      <c r="F397" s="97"/>
      <c r="G397" s="97"/>
      <c r="I397" s="98"/>
      <c r="J397" s="99"/>
      <c r="K397" s="100"/>
      <c r="L397" s="100"/>
      <c r="M397" s="101"/>
      <c r="N397" s="101"/>
      <c r="O397" s="93"/>
      <c r="P397" s="93"/>
      <c r="Q397" s="94"/>
      <c r="R397" s="94"/>
    </row>
    <row r="398" spans="1:21" ht="14.1" customHeight="1">
      <c r="C398" s="95"/>
      <c r="D398" s="96"/>
      <c r="E398" s="251"/>
      <c r="F398" s="97"/>
      <c r="G398" s="97"/>
      <c r="I398" s="98"/>
      <c r="J398" s="99"/>
      <c r="K398" s="100"/>
      <c r="L398" s="100"/>
      <c r="M398" s="101"/>
      <c r="N398" s="101"/>
      <c r="O398" s="93"/>
      <c r="P398" s="93"/>
      <c r="Q398" s="94"/>
      <c r="R398" s="94"/>
    </row>
    <row r="399" spans="1:21" ht="14.1" customHeight="1">
      <c r="C399" s="95"/>
      <c r="D399" s="96"/>
      <c r="E399" s="251"/>
      <c r="F399" s="97"/>
      <c r="G399" s="97"/>
      <c r="I399" s="98"/>
      <c r="J399" s="99"/>
      <c r="K399" s="100"/>
      <c r="L399" s="100"/>
      <c r="M399" s="101"/>
      <c r="N399" s="101"/>
      <c r="O399" s="93"/>
      <c r="P399" s="93"/>
      <c r="Q399" s="94"/>
      <c r="R399" s="94"/>
    </row>
    <row r="400" spans="1:21" ht="14.1" customHeight="1">
      <c r="C400" s="95"/>
      <c r="D400" s="96"/>
      <c r="E400" s="251"/>
      <c r="F400" s="97"/>
      <c r="G400" s="97"/>
      <c r="I400" s="98"/>
      <c r="J400" s="99"/>
      <c r="K400" s="100"/>
      <c r="L400" s="100"/>
      <c r="M400" s="101"/>
      <c r="N400" s="101"/>
      <c r="O400" s="93"/>
      <c r="P400" s="93"/>
      <c r="Q400" s="94"/>
      <c r="R400" s="94"/>
    </row>
    <row r="401" spans="3:18" ht="14.1" customHeight="1">
      <c r="C401" s="95"/>
      <c r="D401" s="96"/>
      <c r="E401" s="251"/>
      <c r="F401" s="97"/>
      <c r="G401" s="97"/>
      <c r="I401" s="98"/>
      <c r="J401" s="99"/>
      <c r="K401" s="100"/>
      <c r="L401" s="100"/>
      <c r="M401" s="101"/>
      <c r="N401" s="101"/>
      <c r="O401" s="93"/>
      <c r="P401" s="93"/>
      <c r="Q401" s="94"/>
      <c r="R401" s="94"/>
    </row>
    <row r="402" spans="3:18" ht="14.1" customHeight="1">
      <c r="C402" s="95"/>
      <c r="D402" s="96"/>
      <c r="E402" s="251"/>
      <c r="F402" s="97"/>
      <c r="G402" s="97"/>
      <c r="I402" s="98"/>
      <c r="J402" s="99"/>
      <c r="K402" s="100"/>
      <c r="L402" s="100"/>
      <c r="M402" s="101"/>
      <c r="N402" s="101"/>
      <c r="O402" s="93"/>
      <c r="P402" s="93"/>
      <c r="Q402" s="94"/>
      <c r="R402" s="94"/>
    </row>
    <row r="403" spans="3:18" ht="14.1" customHeight="1">
      <c r="C403" s="95"/>
      <c r="D403" s="96"/>
      <c r="E403" s="251"/>
      <c r="F403" s="97"/>
      <c r="G403" s="97"/>
      <c r="I403" s="98"/>
      <c r="J403" s="99"/>
      <c r="K403" s="100"/>
      <c r="L403" s="100"/>
      <c r="M403" s="101"/>
      <c r="N403" s="101"/>
      <c r="O403" s="93"/>
      <c r="P403" s="93"/>
      <c r="Q403" s="94"/>
      <c r="R403" s="94"/>
    </row>
    <row r="404" spans="3:18" ht="14.1" customHeight="1">
      <c r="C404" s="95"/>
      <c r="D404" s="96"/>
      <c r="E404" s="251"/>
      <c r="F404" s="97"/>
      <c r="G404" s="97"/>
      <c r="I404" s="98"/>
      <c r="J404" s="99"/>
      <c r="K404" s="100"/>
      <c r="L404" s="100"/>
      <c r="M404" s="101"/>
      <c r="N404" s="101"/>
      <c r="O404" s="93"/>
      <c r="P404" s="93"/>
      <c r="Q404" s="94"/>
      <c r="R404" s="94"/>
    </row>
    <row r="405" spans="3:18" ht="14.1" customHeight="1">
      <c r="C405" s="95"/>
      <c r="D405" s="96"/>
      <c r="E405" s="251"/>
      <c r="F405" s="97"/>
      <c r="G405" s="97"/>
      <c r="I405" s="98"/>
      <c r="J405" s="99"/>
      <c r="K405" s="100"/>
      <c r="L405" s="100"/>
      <c r="M405" s="101"/>
      <c r="N405" s="101"/>
      <c r="O405" s="93"/>
      <c r="P405" s="93"/>
      <c r="Q405" s="94"/>
      <c r="R405" s="94"/>
    </row>
    <row r="406" spans="3:18" ht="14.1" customHeight="1">
      <c r="C406" s="95"/>
      <c r="D406" s="96"/>
      <c r="E406" s="251"/>
      <c r="F406" s="97"/>
      <c r="G406" s="97"/>
      <c r="I406" s="98"/>
      <c r="J406" s="99"/>
      <c r="K406" s="100"/>
      <c r="L406" s="100"/>
      <c r="M406" s="101"/>
      <c r="N406" s="101"/>
      <c r="O406" s="93"/>
      <c r="P406" s="93"/>
      <c r="Q406" s="94"/>
      <c r="R406" s="94"/>
    </row>
    <row r="407" spans="3:18" ht="14.1" customHeight="1">
      <c r="C407" s="95"/>
      <c r="D407" s="96"/>
      <c r="E407" s="251"/>
      <c r="F407" s="97"/>
      <c r="G407" s="97"/>
      <c r="I407" s="98"/>
      <c r="J407" s="99"/>
      <c r="K407" s="100"/>
      <c r="L407" s="100"/>
      <c r="M407" s="101"/>
      <c r="N407" s="101"/>
      <c r="O407" s="93"/>
      <c r="P407" s="93"/>
      <c r="Q407" s="94"/>
      <c r="R407" s="94"/>
    </row>
    <row r="408" spans="3:18" ht="14.1" customHeight="1">
      <c r="C408" s="95"/>
      <c r="D408" s="96"/>
      <c r="E408" s="251"/>
      <c r="F408" s="97"/>
      <c r="G408" s="97"/>
      <c r="I408" s="98"/>
      <c r="J408" s="99"/>
      <c r="K408" s="100"/>
      <c r="L408" s="100"/>
      <c r="M408" s="101"/>
      <c r="N408" s="101"/>
      <c r="O408" s="93"/>
      <c r="P408" s="93"/>
      <c r="Q408" s="94"/>
      <c r="R408" s="94"/>
    </row>
    <row r="409" spans="3:18" ht="14.1" customHeight="1">
      <c r="C409" s="95"/>
      <c r="D409" s="96"/>
      <c r="E409" s="251"/>
      <c r="F409" s="97"/>
      <c r="G409" s="97"/>
      <c r="I409" s="98"/>
      <c r="J409" s="99"/>
      <c r="K409" s="100"/>
      <c r="L409" s="100"/>
      <c r="M409" s="101"/>
      <c r="N409" s="101"/>
      <c r="O409" s="93"/>
      <c r="P409" s="93"/>
      <c r="Q409" s="94"/>
      <c r="R409" s="94"/>
    </row>
    <row r="410" spans="3:18" ht="14.1" customHeight="1">
      <c r="C410" s="95"/>
      <c r="D410" s="96"/>
      <c r="E410" s="251"/>
      <c r="F410" s="97"/>
      <c r="G410" s="97"/>
      <c r="I410" s="98"/>
      <c r="J410" s="99"/>
      <c r="K410" s="100"/>
      <c r="L410" s="100"/>
      <c r="M410" s="101"/>
      <c r="N410" s="101"/>
      <c r="O410" s="93"/>
      <c r="P410" s="93"/>
      <c r="Q410" s="94"/>
      <c r="R410" s="94"/>
    </row>
    <row r="411" spans="3:18" ht="14.1" customHeight="1">
      <c r="C411" s="95"/>
      <c r="D411" s="96"/>
      <c r="E411" s="251"/>
      <c r="F411" s="97"/>
      <c r="G411" s="97"/>
      <c r="I411" s="98"/>
      <c r="J411" s="99"/>
      <c r="K411" s="100"/>
      <c r="L411" s="100"/>
      <c r="M411" s="101"/>
      <c r="N411" s="101"/>
      <c r="O411" s="93"/>
      <c r="P411" s="93"/>
      <c r="Q411" s="94"/>
      <c r="R411" s="94"/>
    </row>
    <row r="412" spans="3:18" ht="14.1" customHeight="1">
      <c r="C412" s="95"/>
      <c r="D412" s="96"/>
      <c r="E412" s="251"/>
      <c r="F412" s="97"/>
      <c r="G412" s="97"/>
      <c r="I412" s="98"/>
      <c r="J412" s="99"/>
      <c r="K412" s="100"/>
      <c r="L412" s="100"/>
      <c r="M412" s="101"/>
      <c r="N412" s="101"/>
      <c r="O412" s="93"/>
      <c r="P412" s="93"/>
      <c r="Q412" s="94"/>
      <c r="R412" s="94"/>
    </row>
    <row r="413" spans="3:18" ht="14.1" customHeight="1">
      <c r="C413" s="95"/>
      <c r="D413" s="96"/>
      <c r="E413" s="251"/>
      <c r="F413" s="97"/>
      <c r="G413" s="97"/>
      <c r="I413" s="98"/>
      <c r="J413" s="99"/>
      <c r="K413" s="100"/>
      <c r="L413" s="100"/>
      <c r="M413" s="101"/>
      <c r="N413" s="101"/>
      <c r="O413" s="93"/>
      <c r="P413" s="93"/>
      <c r="Q413" s="94"/>
      <c r="R413" s="94"/>
    </row>
    <row r="414" spans="3:18" ht="14.1" customHeight="1">
      <c r="C414" s="95"/>
      <c r="D414" s="96"/>
      <c r="E414" s="251"/>
      <c r="F414" s="97"/>
      <c r="G414" s="97"/>
      <c r="I414" s="98"/>
      <c r="J414" s="99"/>
      <c r="K414" s="100"/>
      <c r="L414" s="100"/>
      <c r="M414" s="101"/>
      <c r="N414" s="101"/>
      <c r="O414" s="93"/>
      <c r="P414" s="93"/>
      <c r="Q414" s="94"/>
      <c r="R414" s="94"/>
    </row>
    <row r="415" spans="3:18" ht="14.1" customHeight="1">
      <c r="C415" s="95"/>
      <c r="D415" s="96"/>
      <c r="E415" s="251"/>
      <c r="F415" s="97"/>
      <c r="G415" s="97"/>
      <c r="I415" s="98"/>
      <c r="J415" s="99"/>
      <c r="K415" s="100"/>
      <c r="L415" s="100"/>
      <c r="M415" s="101"/>
      <c r="N415" s="101"/>
      <c r="O415" s="93"/>
      <c r="P415" s="93"/>
      <c r="Q415" s="94"/>
      <c r="R415" s="94"/>
    </row>
    <row r="416" spans="3:18" ht="14.1" customHeight="1">
      <c r="C416" s="95"/>
      <c r="D416" s="96"/>
      <c r="E416" s="251"/>
      <c r="F416" s="97"/>
      <c r="G416" s="97"/>
      <c r="I416" s="98"/>
      <c r="J416" s="99"/>
      <c r="K416" s="100"/>
      <c r="L416" s="100"/>
      <c r="M416" s="101"/>
      <c r="N416" s="101"/>
      <c r="O416" s="93"/>
      <c r="P416" s="93"/>
      <c r="Q416" s="94"/>
      <c r="R416" s="94"/>
    </row>
    <row r="417" spans="3:18" ht="14.1" customHeight="1">
      <c r="C417" s="95"/>
      <c r="D417" s="96"/>
      <c r="E417" s="251"/>
      <c r="F417" s="97"/>
      <c r="G417" s="97"/>
      <c r="I417" s="98"/>
      <c r="J417" s="99"/>
      <c r="K417" s="100"/>
      <c r="L417" s="100"/>
      <c r="M417" s="101"/>
      <c r="N417" s="101"/>
      <c r="O417" s="93"/>
      <c r="P417" s="93"/>
      <c r="Q417" s="94"/>
      <c r="R417" s="94"/>
    </row>
    <row r="418" spans="3:18" ht="14.1" customHeight="1">
      <c r="C418" s="95"/>
      <c r="D418" s="96"/>
      <c r="E418" s="251"/>
      <c r="F418" s="97"/>
      <c r="G418" s="97"/>
      <c r="I418" s="98"/>
      <c r="J418" s="99"/>
      <c r="K418" s="100"/>
      <c r="L418" s="100"/>
      <c r="M418" s="101"/>
      <c r="N418" s="101"/>
      <c r="O418" s="93"/>
      <c r="P418" s="93"/>
      <c r="Q418" s="94"/>
      <c r="R418" s="94"/>
    </row>
    <row r="419" spans="3:18" ht="14.1" customHeight="1">
      <c r="C419" s="95"/>
      <c r="D419" s="96"/>
      <c r="E419" s="251"/>
      <c r="F419" s="97"/>
      <c r="G419" s="97"/>
      <c r="I419" s="98"/>
      <c r="J419" s="99"/>
      <c r="K419" s="100"/>
      <c r="L419" s="100"/>
      <c r="M419" s="101"/>
      <c r="N419" s="101"/>
      <c r="O419" s="93"/>
      <c r="P419" s="93"/>
      <c r="Q419" s="94"/>
      <c r="R419" s="94"/>
    </row>
    <row r="420" spans="3:18" ht="14.1" customHeight="1">
      <c r="C420" s="95"/>
      <c r="D420" s="96"/>
      <c r="E420" s="251"/>
      <c r="F420" s="97"/>
      <c r="G420" s="97"/>
      <c r="I420" s="98"/>
      <c r="J420" s="99"/>
      <c r="K420" s="100"/>
      <c r="L420" s="100"/>
      <c r="M420" s="101"/>
      <c r="N420" s="101"/>
      <c r="O420" s="93"/>
      <c r="P420" s="93"/>
      <c r="Q420" s="94"/>
      <c r="R420" s="94"/>
    </row>
    <row r="421" spans="3:18" ht="14.1" customHeight="1">
      <c r="C421" s="95"/>
      <c r="D421" s="96"/>
      <c r="E421" s="251"/>
      <c r="F421" s="97"/>
      <c r="G421" s="97"/>
      <c r="I421" s="98"/>
      <c r="J421" s="99"/>
      <c r="K421" s="100"/>
      <c r="L421" s="100"/>
      <c r="M421" s="101"/>
      <c r="N421" s="101"/>
      <c r="O421" s="93"/>
      <c r="P421" s="93"/>
      <c r="Q421" s="94"/>
      <c r="R421" s="94"/>
    </row>
    <row r="422" spans="3:18" ht="14.1" customHeight="1">
      <c r="C422" s="95"/>
      <c r="D422" s="96"/>
      <c r="E422" s="251"/>
      <c r="F422" s="97"/>
      <c r="G422" s="97"/>
      <c r="I422" s="98"/>
      <c r="J422" s="99"/>
      <c r="K422" s="100"/>
      <c r="L422" s="100"/>
      <c r="M422" s="101"/>
      <c r="N422" s="101"/>
      <c r="O422" s="93"/>
      <c r="P422" s="93"/>
      <c r="Q422" s="94"/>
      <c r="R422" s="94"/>
    </row>
    <row r="423" spans="3:18" ht="14.1" customHeight="1">
      <c r="C423" s="95"/>
      <c r="D423" s="96"/>
      <c r="E423" s="251"/>
      <c r="F423" s="97"/>
      <c r="G423" s="97"/>
      <c r="I423" s="98"/>
      <c r="J423" s="99"/>
      <c r="K423" s="100"/>
      <c r="L423" s="100"/>
      <c r="M423" s="101"/>
      <c r="N423" s="101"/>
      <c r="O423" s="93"/>
      <c r="P423" s="93"/>
      <c r="Q423" s="94"/>
      <c r="R423" s="94"/>
    </row>
    <row r="424" spans="3:18" ht="14.1" customHeight="1">
      <c r="C424" s="95"/>
      <c r="D424" s="96"/>
      <c r="E424" s="251"/>
      <c r="F424" s="97"/>
      <c r="G424" s="97"/>
      <c r="I424" s="98"/>
      <c r="J424" s="99"/>
      <c r="K424" s="100"/>
      <c r="L424" s="100"/>
      <c r="M424" s="101"/>
      <c r="N424" s="101"/>
      <c r="O424" s="93"/>
      <c r="P424" s="93"/>
      <c r="Q424" s="94"/>
      <c r="R424" s="94"/>
    </row>
    <row r="425" spans="3:18" ht="14.1" customHeight="1">
      <c r="C425" s="95"/>
      <c r="D425" s="96"/>
      <c r="E425" s="251"/>
      <c r="F425" s="97"/>
      <c r="G425" s="97"/>
      <c r="I425" s="98"/>
      <c r="J425" s="99"/>
      <c r="K425" s="100"/>
      <c r="L425" s="100"/>
      <c r="M425" s="101"/>
      <c r="N425" s="101"/>
      <c r="O425" s="93"/>
      <c r="P425" s="93"/>
      <c r="Q425" s="94"/>
      <c r="R425" s="94"/>
    </row>
    <row r="426" spans="3:18" ht="14.1" customHeight="1">
      <c r="C426" s="95"/>
      <c r="D426" s="96"/>
      <c r="E426" s="251"/>
      <c r="F426" s="97"/>
      <c r="G426" s="97"/>
      <c r="I426" s="98"/>
      <c r="J426" s="99"/>
      <c r="K426" s="100"/>
      <c r="L426" s="100"/>
      <c r="M426" s="101"/>
      <c r="N426" s="101"/>
      <c r="O426" s="93"/>
      <c r="P426" s="93"/>
      <c r="Q426" s="94"/>
      <c r="R426" s="94"/>
    </row>
    <row r="427" spans="3:18" ht="14.1" customHeight="1">
      <c r="C427" s="95"/>
      <c r="D427" s="96"/>
      <c r="E427" s="251"/>
      <c r="F427" s="97"/>
      <c r="G427" s="97"/>
      <c r="I427" s="98"/>
      <c r="J427" s="99"/>
      <c r="K427" s="100"/>
      <c r="L427" s="100"/>
      <c r="M427" s="101"/>
      <c r="N427" s="101"/>
      <c r="O427" s="93"/>
      <c r="P427" s="93"/>
      <c r="Q427" s="94"/>
      <c r="R427" s="94"/>
    </row>
    <row r="428" spans="3:18" ht="14.1" customHeight="1">
      <c r="C428" s="95"/>
      <c r="D428" s="96"/>
      <c r="E428" s="251"/>
      <c r="F428" s="97"/>
      <c r="G428" s="97"/>
      <c r="I428" s="98"/>
      <c r="J428" s="99"/>
      <c r="K428" s="100"/>
      <c r="L428" s="100"/>
      <c r="M428" s="101"/>
      <c r="N428" s="101"/>
      <c r="O428" s="93"/>
      <c r="P428" s="93"/>
      <c r="Q428" s="94"/>
      <c r="R428" s="94"/>
    </row>
    <row r="429" spans="3:18" ht="14.1" customHeight="1">
      <c r="C429" s="95"/>
      <c r="D429" s="96"/>
      <c r="E429" s="251"/>
      <c r="F429" s="97"/>
      <c r="G429" s="97"/>
      <c r="I429" s="98"/>
      <c r="J429" s="99"/>
      <c r="K429" s="100"/>
      <c r="L429" s="100"/>
      <c r="M429" s="101"/>
      <c r="N429" s="101"/>
      <c r="O429" s="93"/>
      <c r="P429" s="93"/>
      <c r="Q429" s="94"/>
      <c r="R429" s="94"/>
    </row>
    <row r="430" spans="3:18" ht="14.1" customHeight="1">
      <c r="C430" s="95"/>
      <c r="D430" s="96"/>
      <c r="E430" s="251"/>
      <c r="F430" s="97"/>
      <c r="G430" s="97"/>
      <c r="I430" s="98"/>
      <c r="J430" s="99"/>
      <c r="K430" s="100"/>
      <c r="L430" s="100"/>
      <c r="M430" s="101"/>
      <c r="N430" s="101"/>
      <c r="O430" s="93"/>
      <c r="P430" s="93"/>
      <c r="Q430" s="94"/>
      <c r="R430" s="94"/>
    </row>
    <row r="431" spans="3:18" ht="14.1" customHeight="1">
      <c r="C431" s="95"/>
      <c r="D431" s="96"/>
      <c r="E431" s="251"/>
      <c r="F431" s="97"/>
      <c r="G431" s="97"/>
      <c r="I431" s="98"/>
      <c r="J431" s="99"/>
      <c r="K431" s="100"/>
      <c r="L431" s="100"/>
      <c r="M431" s="101"/>
      <c r="N431" s="101"/>
      <c r="O431" s="93"/>
      <c r="P431" s="93"/>
      <c r="Q431" s="94"/>
      <c r="R431" s="94"/>
    </row>
    <row r="432" spans="3:18" ht="14.1" customHeight="1">
      <c r="C432" s="95"/>
      <c r="D432" s="96"/>
      <c r="E432" s="251"/>
      <c r="F432" s="97"/>
      <c r="G432" s="97"/>
      <c r="I432" s="98"/>
      <c r="J432" s="99"/>
      <c r="K432" s="100"/>
      <c r="L432" s="100"/>
      <c r="M432" s="101"/>
      <c r="N432" s="101"/>
      <c r="O432" s="93"/>
      <c r="P432" s="93"/>
      <c r="Q432" s="94"/>
      <c r="R432" s="94"/>
    </row>
    <row r="433" spans="3:18" ht="14.1" customHeight="1">
      <c r="C433" s="95"/>
      <c r="D433" s="96"/>
      <c r="E433" s="251"/>
      <c r="F433" s="97"/>
      <c r="G433" s="97"/>
      <c r="I433" s="98"/>
      <c r="J433" s="99"/>
      <c r="K433" s="100"/>
      <c r="L433" s="100"/>
      <c r="M433" s="101"/>
      <c r="N433" s="101"/>
      <c r="O433" s="93"/>
      <c r="P433" s="93"/>
      <c r="Q433" s="94"/>
      <c r="R433" s="94"/>
    </row>
    <row r="434" spans="3:18" ht="14.1" customHeight="1">
      <c r="C434" s="95"/>
      <c r="D434" s="96"/>
      <c r="E434" s="251"/>
      <c r="F434" s="97"/>
      <c r="G434" s="97"/>
      <c r="I434" s="98"/>
      <c r="J434" s="99"/>
      <c r="K434" s="100"/>
      <c r="L434" s="100"/>
      <c r="M434" s="101"/>
      <c r="N434" s="101"/>
      <c r="O434" s="93"/>
      <c r="P434" s="93"/>
      <c r="Q434" s="94"/>
      <c r="R434" s="94"/>
    </row>
    <row r="435" spans="3:18" ht="14.1" customHeight="1">
      <c r="C435" s="95"/>
      <c r="D435" s="96"/>
      <c r="E435" s="251"/>
      <c r="F435" s="97"/>
      <c r="G435" s="97"/>
      <c r="I435" s="98"/>
      <c r="J435" s="99"/>
      <c r="K435" s="100"/>
      <c r="L435" s="100"/>
      <c r="M435" s="101"/>
      <c r="N435" s="101"/>
      <c r="O435" s="93"/>
      <c r="P435" s="93"/>
      <c r="Q435" s="94"/>
      <c r="R435" s="94"/>
    </row>
    <row r="436" spans="3:18" ht="14.1" customHeight="1">
      <c r="C436" s="95"/>
      <c r="D436" s="96"/>
      <c r="E436" s="251"/>
      <c r="F436" s="97"/>
      <c r="G436" s="97"/>
      <c r="I436" s="98"/>
      <c r="J436" s="99"/>
      <c r="K436" s="100"/>
      <c r="L436" s="100"/>
      <c r="M436" s="101"/>
      <c r="N436" s="101"/>
      <c r="O436" s="93"/>
      <c r="P436" s="93"/>
      <c r="Q436" s="94"/>
      <c r="R436" s="94"/>
    </row>
    <row r="437" spans="3:18" ht="14.1" customHeight="1">
      <c r="C437" s="95"/>
      <c r="D437" s="96"/>
      <c r="E437" s="251"/>
      <c r="F437" s="97"/>
      <c r="G437" s="97"/>
      <c r="I437" s="98"/>
      <c r="J437" s="99"/>
      <c r="K437" s="100"/>
      <c r="L437" s="100"/>
      <c r="M437" s="101"/>
      <c r="N437" s="101"/>
      <c r="O437" s="93"/>
      <c r="P437" s="93"/>
      <c r="Q437" s="94"/>
      <c r="R437" s="94"/>
    </row>
    <row r="438" spans="3:18" ht="14.1" customHeight="1">
      <c r="C438" s="95"/>
      <c r="D438" s="96"/>
      <c r="E438" s="251"/>
      <c r="F438" s="97"/>
      <c r="G438" s="97"/>
      <c r="I438" s="98"/>
      <c r="J438" s="99"/>
      <c r="K438" s="100"/>
      <c r="L438" s="100"/>
      <c r="M438" s="101"/>
      <c r="N438" s="101"/>
      <c r="O438" s="93"/>
      <c r="P438" s="93"/>
      <c r="Q438" s="94"/>
      <c r="R438" s="94"/>
    </row>
    <row r="439" spans="3:18" ht="14.1" customHeight="1">
      <c r="C439" s="95"/>
      <c r="D439" s="96"/>
      <c r="E439" s="251"/>
      <c r="F439" s="97"/>
      <c r="G439" s="97"/>
      <c r="I439" s="98"/>
      <c r="J439" s="99"/>
      <c r="K439" s="100"/>
      <c r="L439" s="100"/>
      <c r="M439" s="101"/>
      <c r="N439" s="101"/>
      <c r="O439" s="93"/>
      <c r="P439" s="93"/>
      <c r="Q439" s="94"/>
      <c r="R439" s="94"/>
    </row>
    <row r="440" spans="3:18" ht="14.1" customHeight="1">
      <c r="C440" s="95"/>
      <c r="D440" s="96"/>
      <c r="E440" s="251"/>
      <c r="F440" s="97"/>
      <c r="G440" s="97"/>
      <c r="I440" s="98"/>
      <c r="J440" s="99"/>
      <c r="K440" s="100"/>
      <c r="L440" s="100"/>
      <c r="M440" s="101"/>
      <c r="N440" s="101"/>
      <c r="O440" s="93"/>
      <c r="P440" s="93"/>
      <c r="Q440" s="94"/>
      <c r="R440" s="94"/>
    </row>
    <row r="441" spans="3:18" ht="14.1" customHeight="1">
      <c r="C441" s="95"/>
      <c r="D441" s="96"/>
      <c r="E441" s="251"/>
      <c r="F441" s="97"/>
      <c r="G441" s="97"/>
      <c r="I441" s="98"/>
      <c r="J441" s="99"/>
      <c r="K441" s="100"/>
      <c r="L441" s="100"/>
      <c r="M441" s="101"/>
      <c r="N441" s="101"/>
      <c r="O441" s="93"/>
      <c r="P441" s="93"/>
      <c r="Q441" s="94"/>
      <c r="R441" s="94"/>
    </row>
    <row r="442" spans="3:18" ht="14.1" customHeight="1">
      <c r="C442" s="95"/>
      <c r="D442" s="96"/>
      <c r="E442" s="251"/>
      <c r="F442" s="97"/>
      <c r="G442" s="97"/>
      <c r="I442" s="98"/>
      <c r="J442" s="99"/>
      <c r="K442" s="100"/>
      <c r="L442" s="100"/>
      <c r="M442" s="101"/>
      <c r="N442" s="101"/>
      <c r="O442" s="93"/>
      <c r="P442" s="93"/>
      <c r="Q442" s="94"/>
      <c r="R442" s="94"/>
    </row>
    <row r="443" spans="3:18" ht="14.1" customHeight="1">
      <c r="C443" s="95"/>
      <c r="D443" s="96"/>
      <c r="E443" s="251"/>
      <c r="F443" s="97"/>
      <c r="G443" s="97"/>
      <c r="I443" s="98"/>
      <c r="J443" s="99"/>
      <c r="K443" s="100"/>
      <c r="L443" s="100"/>
      <c r="M443" s="101"/>
      <c r="N443" s="101"/>
      <c r="O443" s="93"/>
      <c r="P443" s="93"/>
      <c r="Q443" s="94"/>
      <c r="R443" s="94"/>
    </row>
    <row r="444" spans="3:18" ht="14.1" customHeight="1">
      <c r="C444" s="95"/>
      <c r="D444" s="96"/>
      <c r="E444" s="251"/>
      <c r="F444" s="97"/>
      <c r="G444" s="97"/>
      <c r="I444" s="98"/>
      <c r="J444" s="99"/>
      <c r="K444" s="100"/>
      <c r="L444" s="100"/>
      <c r="M444" s="101"/>
      <c r="N444" s="101"/>
      <c r="O444" s="93"/>
      <c r="P444" s="93"/>
      <c r="Q444" s="94"/>
      <c r="R444" s="94"/>
    </row>
    <row r="445" spans="3:18" ht="14.1" customHeight="1">
      <c r="C445" s="95"/>
      <c r="D445" s="96"/>
      <c r="E445" s="251"/>
      <c r="F445" s="97"/>
      <c r="G445" s="97"/>
      <c r="I445" s="98"/>
      <c r="J445" s="99"/>
      <c r="K445" s="100"/>
      <c r="L445" s="100"/>
      <c r="M445" s="101"/>
      <c r="N445" s="101"/>
      <c r="O445" s="93"/>
      <c r="P445" s="93"/>
      <c r="Q445" s="94"/>
      <c r="R445" s="94"/>
    </row>
    <row r="446" spans="3:18" ht="14.1" customHeight="1">
      <c r="C446" s="95"/>
      <c r="D446" s="96"/>
      <c r="E446" s="251"/>
      <c r="F446" s="97"/>
      <c r="G446" s="97"/>
      <c r="I446" s="98"/>
      <c r="J446" s="99"/>
      <c r="K446" s="100"/>
      <c r="L446" s="100"/>
      <c r="M446" s="101"/>
      <c r="N446" s="101"/>
      <c r="O446" s="93"/>
      <c r="P446" s="93"/>
      <c r="Q446" s="94"/>
      <c r="R446" s="94"/>
    </row>
    <row r="447" spans="3:18" ht="14.1" customHeight="1">
      <c r="C447" s="95"/>
      <c r="D447" s="96"/>
      <c r="E447" s="251"/>
      <c r="F447" s="97"/>
      <c r="G447" s="97"/>
      <c r="I447" s="98"/>
      <c r="J447" s="99"/>
      <c r="K447" s="100"/>
      <c r="L447" s="100"/>
      <c r="M447" s="101"/>
      <c r="N447" s="101"/>
      <c r="O447" s="93"/>
      <c r="P447" s="93"/>
      <c r="Q447" s="94"/>
      <c r="R447" s="94"/>
    </row>
    <row r="448" spans="3:18" ht="14.1" customHeight="1">
      <c r="C448" s="95"/>
      <c r="D448" s="96"/>
      <c r="E448" s="251"/>
      <c r="F448" s="97"/>
      <c r="G448" s="97"/>
      <c r="I448" s="98"/>
      <c r="J448" s="99"/>
      <c r="K448" s="100"/>
      <c r="L448" s="100"/>
      <c r="M448" s="101"/>
      <c r="N448" s="101"/>
      <c r="O448" s="93"/>
      <c r="P448" s="93"/>
      <c r="Q448" s="94"/>
      <c r="R448" s="94"/>
    </row>
    <row r="449" spans="3:18" ht="14.1" customHeight="1">
      <c r="C449" s="95"/>
      <c r="D449" s="96"/>
      <c r="E449" s="251"/>
      <c r="F449" s="97"/>
      <c r="G449" s="97"/>
      <c r="I449" s="98"/>
      <c r="J449" s="99"/>
      <c r="K449" s="100"/>
      <c r="L449" s="100"/>
      <c r="M449" s="101"/>
      <c r="N449" s="101"/>
      <c r="O449" s="93"/>
      <c r="P449" s="93"/>
      <c r="Q449" s="94"/>
      <c r="R449" s="94"/>
    </row>
    <row r="450" spans="3:18" ht="14.1" customHeight="1">
      <c r="C450" s="95"/>
      <c r="D450" s="96"/>
      <c r="E450" s="251"/>
      <c r="F450" s="97"/>
      <c r="G450" s="97"/>
      <c r="I450" s="98"/>
      <c r="J450" s="99"/>
      <c r="K450" s="100"/>
      <c r="L450" s="100"/>
      <c r="M450" s="101"/>
      <c r="N450" s="101"/>
      <c r="O450" s="93"/>
      <c r="P450" s="93"/>
      <c r="Q450" s="94"/>
      <c r="R450" s="94"/>
    </row>
    <row r="451" spans="3:18" ht="14.1" customHeight="1">
      <c r="C451" s="95"/>
      <c r="D451" s="96"/>
      <c r="E451" s="251"/>
      <c r="F451" s="97"/>
      <c r="G451" s="97"/>
      <c r="I451" s="98"/>
      <c r="J451" s="99"/>
      <c r="K451" s="100"/>
      <c r="L451" s="100"/>
      <c r="M451" s="101"/>
      <c r="N451" s="101"/>
      <c r="O451" s="93"/>
      <c r="P451" s="93"/>
      <c r="Q451" s="94"/>
      <c r="R451" s="94"/>
    </row>
    <row r="452" spans="3:18" ht="14.1" customHeight="1">
      <c r="C452" s="95"/>
      <c r="D452" s="96"/>
      <c r="E452" s="251"/>
      <c r="F452" s="97"/>
      <c r="G452" s="97"/>
      <c r="I452" s="98"/>
      <c r="J452" s="99"/>
      <c r="K452" s="100"/>
      <c r="L452" s="100"/>
      <c r="M452" s="101"/>
      <c r="N452" s="101"/>
      <c r="O452" s="93"/>
      <c r="P452" s="93"/>
      <c r="Q452" s="94"/>
      <c r="R452" s="94"/>
    </row>
    <row r="453" spans="3:18" ht="14.1" customHeight="1">
      <c r="C453" s="95"/>
      <c r="D453" s="96"/>
      <c r="E453" s="251"/>
      <c r="F453" s="97"/>
      <c r="G453" s="97"/>
      <c r="I453" s="98"/>
      <c r="J453" s="99"/>
      <c r="K453" s="100"/>
      <c r="L453" s="100"/>
      <c r="M453" s="101"/>
      <c r="N453" s="101"/>
      <c r="O453" s="93"/>
      <c r="P453" s="93"/>
      <c r="Q453" s="94"/>
      <c r="R453" s="94"/>
    </row>
    <row r="454" spans="3:18" ht="14.1" customHeight="1">
      <c r="C454" s="95"/>
      <c r="D454" s="96"/>
      <c r="E454" s="251"/>
      <c r="F454" s="97"/>
      <c r="G454" s="97"/>
      <c r="I454" s="98"/>
      <c r="J454" s="99"/>
      <c r="K454" s="100"/>
      <c r="L454" s="100"/>
      <c r="M454" s="101"/>
      <c r="N454" s="101"/>
      <c r="O454" s="93"/>
      <c r="P454" s="93"/>
      <c r="Q454" s="94"/>
      <c r="R454" s="94"/>
    </row>
    <row r="455" spans="3:18" ht="14.1" customHeight="1">
      <c r="C455" s="95"/>
      <c r="D455" s="96"/>
      <c r="E455" s="251"/>
      <c r="F455" s="97"/>
      <c r="G455" s="97"/>
      <c r="I455" s="98"/>
      <c r="J455" s="99"/>
      <c r="K455" s="100"/>
      <c r="L455" s="100"/>
      <c r="M455" s="101"/>
      <c r="N455" s="101"/>
      <c r="O455" s="93"/>
      <c r="P455" s="93"/>
      <c r="Q455" s="94"/>
      <c r="R455" s="94"/>
    </row>
    <row r="456" spans="3:18" ht="14.1" customHeight="1">
      <c r="C456" s="95"/>
      <c r="D456" s="96"/>
      <c r="E456" s="251"/>
      <c r="F456" s="97"/>
      <c r="G456" s="97"/>
      <c r="I456" s="98"/>
      <c r="J456" s="99"/>
      <c r="K456" s="100"/>
      <c r="L456" s="100"/>
      <c r="M456" s="101"/>
      <c r="N456" s="101"/>
      <c r="O456" s="93"/>
      <c r="P456" s="93"/>
      <c r="Q456" s="94"/>
      <c r="R456" s="94"/>
    </row>
    <row r="457" spans="3:18" ht="14.1" customHeight="1">
      <c r="C457" s="95"/>
      <c r="D457" s="96"/>
      <c r="E457" s="251"/>
      <c r="F457" s="97"/>
      <c r="G457" s="97"/>
      <c r="I457" s="98"/>
      <c r="J457" s="99"/>
      <c r="K457" s="100"/>
      <c r="L457" s="100"/>
      <c r="M457" s="101"/>
      <c r="N457" s="101"/>
      <c r="O457" s="93"/>
      <c r="P457" s="93"/>
      <c r="Q457" s="94"/>
      <c r="R457" s="94"/>
    </row>
    <row r="458" spans="3:18" ht="14.1" customHeight="1">
      <c r="C458" s="95"/>
      <c r="D458" s="96"/>
      <c r="E458" s="251"/>
      <c r="F458" s="97"/>
      <c r="G458" s="97"/>
      <c r="I458" s="98"/>
      <c r="J458" s="99"/>
      <c r="K458" s="100"/>
      <c r="L458" s="100"/>
      <c r="M458" s="101"/>
      <c r="N458" s="101"/>
      <c r="O458" s="93"/>
      <c r="P458" s="93"/>
      <c r="Q458" s="94"/>
      <c r="R458" s="94"/>
    </row>
    <row r="459" spans="3:18" ht="14.1" customHeight="1">
      <c r="C459" s="95"/>
      <c r="D459" s="96"/>
      <c r="E459" s="251"/>
      <c r="F459" s="97"/>
      <c r="G459" s="97"/>
      <c r="I459" s="98"/>
      <c r="J459" s="99"/>
      <c r="K459" s="100"/>
      <c r="L459" s="100"/>
      <c r="M459" s="101"/>
      <c r="N459" s="101"/>
      <c r="O459" s="93"/>
      <c r="P459" s="93"/>
      <c r="Q459" s="94"/>
      <c r="R459" s="94"/>
    </row>
    <row r="460" spans="3:18" ht="14.1" customHeight="1">
      <c r="C460" s="95"/>
      <c r="D460" s="96"/>
      <c r="E460" s="251"/>
      <c r="F460" s="97"/>
      <c r="G460" s="97"/>
      <c r="I460" s="98"/>
      <c r="J460" s="99"/>
      <c r="K460" s="100"/>
      <c r="L460" s="100"/>
      <c r="M460" s="101"/>
      <c r="N460" s="101"/>
      <c r="O460" s="93"/>
      <c r="P460" s="93"/>
      <c r="Q460" s="94"/>
      <c r="R460" s="94"/>
    </row>
    <row r="461" spans="3:18" ht="14.1" customHeight="1">
      <c r="C461" s="95"/>
      <c r="D461" s="96"/>
      <c r="E461" s="251"/>
      <c r="F461" s="97"/>
      <c r="G461" s="97"/>
      <c r="I461" s="98"/>
      <c r="J461" s="99"/>
      <c r="K461" s="100"/>
      <c r="L461" s="100"/>
      <c r="M461" s="101"/>
      <c r="N461" s="101"/>
      <c r="O461" s="93"/>
      <c r="P461" s="93"/>
      <c r="Q461" s="94"/>
      <c r="R461" s="94"/>
    </row>
    <row r="462" spans="3:18" ht="14.1" customHeight="1">
      <c r="C462" s="95"/>
      <c r="D462" s="96"/>
      <c r="E462" s="251"/>
      <c r="F462" s="97"/>
      <c r="G462" s="97"/>
      <c r="I462" s="98"/>
      <c r="J462" s="99"/>
      <c r="K462" s="100"/>
      <c r="L462" s="100"/>
      <c r="M462" s="101"/>
      <c r="N462" s="101"/>
      <c r="O462" s="93"/>
      <c r="P462" s="93"/>
      <c r="Q462" s="94"/>
      <c r="R462" s="94"/>
    </row>
    <row r="463" spans="3:18" ht="14.1" customHeight="1">
      <c r="C463" s="95"/>
      <c r="D463" s="96"/>
      <c r="E463" s="251"/>
      <c r="F463" s="97"/>
      <c r="G463" s="97"/>
      <c r="I463" s="98"/>
      <c r="J463" s="99"/>
      <c r="K463" s="100"/>
      <c r="L463" s="100"/>
      <c r="M463" s="101"/>
      <c r="N463" s="101"/>
      <c r="O463" s="93"/>
      <c r="P463" s="93"/>
      <c r="Q463" s="94"/>
      <c r="R463" s="94"/>
    </row>
    <row r="464" spans="3:18" ht="14.1" customHeight="1">
      <c r="C464" s="95"/>
      <c r="D464" s="96"/>
      <c r="E464" s="251"/>
      <c r="F464" s="97"/>
      <c r="G464" s="97"/>
      <c r="I464" s="98"/>
      <c r="J464" s="99"/>
      <c r="K464" s="100"/>
      <c r="L464" s="100"/>
      <c r="M464" s="101"/>
      <c r="N464" s="101"/>
      <c r="O464" s="93"/>
      <c r="P464" s="93"/>
      <c r="Q464" s="94"/>
      <c r="R464" s="94"/>
    </row>
    <row r="465" spans="3:18" ht="14.1" customHeight="1">
      <c r="C465" s="95"/>
      <c r="D465" s="96"/>
      <c r="E465" s="251"/>
      <c r="F465" s="97"/>
      <c r="G465" s="97"/>
      <c r="I465" s="98"/>
      <c r="J465" s="99"/>
      <c r="K465" s="100"/>
      <c r="L465" s="100"/>
      <c r="M465" s="101"/>
      <c r="N465" s="101"/>
      <c r="O465" s="93"/>
      <c r="P465" s="93"/>
      <c r="Q465" s="94"/>
      <c r="R465" s="94"/>
    </row>
    <row r="466" spans="3:18" ht="14.1" customHeight="1">
      <c r="C466" s="95"/>
      <c r="D466" s="96"/>
      <c r="E466" s="251"/>
      <c r="F466" s="97"/>
      <c r="G466" s="97"/>
      <c r="I466" s="98"/>
      <c r="J466" s="99"/>
      <c r="K466" s="100"/>
      <c r="L466" s="100"/>
      <c r="M466" s="101"/>
      <c r="N466" s="101"/>
      <c r="O466" s="93"/>
      <c r="P466" s="93"/>
      <c r="Q466" s="94"/>
      <c r="R466" s="94"/>
    </row>
    <row r="467" spans="3:18" ht="14.1" customHeight="1">
      <c r="C467" s="95"/>
      <c r="D467" s="96"/>
      <c r="E467" s="251"/>
      <c r="F467" s="97"/>
      <c r="G467" s="97"/>
      <c r="I467" s="98"/>
      <c r="J467" s="99"/>
      <c r="K467" s="100"/>
      <c r="L467" s="100"/>
      <c r="M467" s="101"/>
      <c r="N467" s="101"/>
      <c r="O467" s="93"/>
      <c r="P467" s="93"/>
      <c r="Q467" s="94"/>
      <c r="R467" s="94"/>
    </row>
    <row r="468" spans="3:18" ht="14.1" customHeight="1">
      <c r="C468" s="95"/>
      <c r="D468" s="96"/>
      <c r="E468" s="251"/>
      <c r="F468" s="97"/>
      <c r="G468" s="97"/>
      <c r="I468" s="98"/>
      <c r="J468" s="99"/>
      <c r="K468" s="100"/>
      <c r="L468" s="100"/>
      <c r="M468" s="101"/>
      <c r="N468" s="101"/>
      <c r="O468" s="93"/>
      <c r="P468" s="93"/>
      <c r="Q468" s="94"/>
      <c r="R468" s="94"/>
    </row>
    <row r="469" spans="3:18" ht="14.1" customHeight="1">
      <c r="C469" s="95"/>
      <c r="D469" s="96"/>
      <c r="E469" s="251"/>
      <c r="F469" s="97"/>
      <c r="G469" s="97"/>
      <c r="I469" s="98"/>
      <c r="J469" s="99"/>
      <c r="K469" s="100"/>
      <c r="L469" s="100"/>
      <c r="M469" s="101"/>
      <c r="N469" s="101"/>
      <c r="O469" s="93"/>
      <c r="P469" s="93"/>
      <c r="Q469" s="94"/>
      <c r="R469" s="94"/>
    </row>
    <row r="470" spans="3:18" ht="14.1" customHeight="1">
      <c r="C470" s="95"/>
      <c r="D470" s="96"/>
      <c r="E470" s="251"/>
      <c r="F470" s="97"/>
      <c r="G470" s="97"/>
      <c r="I470" s="98"/>
      <c r="J470" s="99"/>
      <c r="K470" s="100"/>
      <c r="L470" s="100"/>
      <c r="M470" s="101"/>
      <c r="N470" s="101"/>
      <c r="O470" s="93"/>
      <c r="P470" s="93"/>
      <c r="Q470" s="94"/>
      <c r="R470" s="94"/>
    </row>
    <row r="471" spans="3:18" ht="14.1" customHeight="1">
      <c r="C471" s="95"/>
      <c r="D471" s="96"/>
      <c r="E471" s="251"/>
      <c r="F471" s="97"/>
      <c r="G471" s="97"/>
      <c r="I471" s="98"/>
      <c r="J471" s="99"/>
      <c r="K471" s="100"/>
      <c r="L471" s="100"/>
      <c r="M471" s="101"/>
      <c r="N471" s="101"/>
      <c r="O471" s="93"/>
      <c r="P471" s="93"/>
      <c r="Q471" s="94"/>
      <c r="R471" s="94"/>
    </row>
    <row r="472" spans="3:18" ht="14.1" customHeight="1">
      <c r="C472" s="95"/>
      <c r="D472" s="96"/>
      <c r="E472" s="251"/>
      <c r="F472" s="97"/>
      <c r="G472" s="97"/>
      <c r="I472" s="98"/>
      <c r="J472" s="99"/>
      <c r="K472" s="100"/>
      <c r="L472" s="100"/>
      <c r="M472" s="101"/>
      <c r="N472" s="101"/>
      <c r="O472" s="93"/>
      <c r="P472" s="93"/>
      <c r="Q472" s="94"/>
      <c r="R472" s="94"/>
    </row>
    <row r="473" spans="3:18" ht="14.1" customHeight="1">
      <c r="C473" s="95"/>
      <c r="D473" s="96"/>
      <c r="E473" s="251"/>
      <c r="F473" s="97"/>
      <c r="G473" s="97"/>
      <c r="I473" s="98"/>
      <c r="J473" s="99"/>
      <c r="K473" s="100"/>
      <c r="L473" s="100"/>
      <c r="M473" s="101"/>
      <c r="N473" s="101"/>
      <c r="O473" s="93"/>
      <c r="P473" s="93"/>
      <c r="Q473" s="94"/>
      <c r="R473" s="94"/>
    </row>
    <row r="474" spans="3:18" ht="14.1" customHeight="1">
      <c r="C474" s="95"/>
      <c r="D474" s="96"/>
      <c r="E474" s="251"/>
      <c r="F474" s="97"/>
      <c r="G474" s="97"/>
      <c r="I474" s="98"/>
      <c r="J474" s="99"/>
      <c r="K474" s="100"/>
      <c r="L474" s="100"/>
      <c r="M474" s="101"/>
      <c r="N474" s="101"/>
      <c r="O474" s="93"/>
      <c r="P474" s="93"/>
      <c r="Q474" s="94"/>
      <c r="R474" s="94"/>
    </row>
    <row r="475" spans="3:18" ht="14.1" customHeight="1">
      <c r="C475" s="95"/>
      <c r="D475" s="96"/>
      <c r="E475" s="251"/>
      <c r="F475" s="97"/>
      <c r="G475" s="97"/>
      <c r="I475" s="98"/>
      <c r="J475" s="99"/>
      <c r="K475" s="100"/>
      <c r="L475" s="100"/>
      <c r="M475" s="101"/>
      <c r="N475" s="101"/>
      <c r="O475" s="93"/>
      <c r="P475" s="93"/>
      <c r="Q475" s="94"/>
      <c r="R475" s="94"/>
    </row>
    <row r="476" spans="3:18" ht="14.1" customHeight="1">
      <c r="C476" s="95"/>
      <c r="D476" s="96"/>
      <c r="E476" s="251"/>
      <c r="F476" s="97"/>
      <c r="G476" s="97"/>
      <c r="I476" s="98"/>
      <c r="J476" s="99"/>
      <c r="K476" s="100"/>
      <c r="L476" s="100"/>
      <c r="M476" s="101"/>
      <c r="N476" s="101"/>
      <c r="O476" s="93"/>
      <c r="P476" s="93"/>
      <c r="Q476" s="94"/>
      <c r="R476" s="94"/>
    </row>
    <row r="477" spans="3:18" ht="14.1" customHeight="1">
      <c r="C477" s="95"/>
      <c r="D477" s="96"/>
      <c r="E477" s="251"/>
      <c r="F477" s="97"/>
      <c r="G477" s="97"/>
      <c r="I477" s="98"/>
      <c r="J477" s="99"/>
      <c r="K477" s="100"/>
      <c r="L477" s="100"/>
      <c r="M477" s="101"/>
      <c r="N477" s="101"/>
      <c r="O477" s="93"/>
      <c r="P477" s="93"/>
      <c r="Q477" s="94"/>
      <c r="R477" s="94"/>
    </row>
    <row r="478" spans="3:18" ht="14.1" customHeight="1">
      <c r="C478" s="95"/>
      <c r="D478" s="96"/>
      <c r="E478" s="251"/>
      <c r="F478" s="97"/>
      <c r="G478" s="97"/>
      <c r="I478" s="98"/>
      <c r="J478" s="99"/>
      <c r="K478" s="100"/>
      <c r="L478" s="100"/>
      <c r="M478" s="101"/>
      <c r="N478" s="101"/>
      <c r="O478" s="93"/>
      <c r="P478" s="93"/>
      <c r="Q478" s="94"/>
      <c r="R478" s="94"/>
    </row>
    <row r="479" spans="3:18" ht="14.1" customHeight="1">
      <c r="C479" s="95"/>
      <c r="D479" s="96"/>
      <c r="E479" s="251"/>
      <c r="F479" s="97"/>
      <c r="G479" s="97"/>
      <c r="I479" s="98"/>
      <c r="J479" s="99"/>
      <c r="K479" s="100"/>
      <c r="L479" s="100"/>
      <c r="M479" s="101"/>
      <c r="N479" s="101"/>
      <c r="O479" s="93"/>
      <c r="P479" s="93"/>
      <c r="Q479" s="94"/>
      <c r="R479" s="94"/>
    </row>
    <row r="480" spans="3:18" ht="14.1" customHeight="1">
      <c r="C480" s="95"/>
      <c r="D480" s="96"/>
      <c r="E480" s="251"/>
      <c r="F480" s="97"/>
      <c r="G480" s="97"/>
      <c r="I480" s="98"/>
      <c r="J480" s="99"/>
      <c r="K480" s="100"/>
      <c r="L480" s="100"/>
      <c r="M480" s="101"/>
      <c r="N480" s="101"/>
      <c r="O480" s="93"/>
      <c r="P480" s="93"/>
      <c r="Q480" s="94"/>
      <c r="R480" s="94"/>
    </row>
    <row r="481" spans="3:18" ht="14.1" customHeight="1">
      <c r="C481" s="95"/>
      <c r="D481" s="96"/>
      <c r="E481" s="251"/>
      <c r="F481" s="97"/>
      <c r="G481" s="97"/>
      <c r="I481" s="98"/>
      <c r="J481" s="99"/>
      <c r="K481" s="100"/>
      <c r="L481" s="100"/>
      <c r="M481" s="101"/>
      <c r="N481" s="101"/>
      <c r="O481" s="93"/>
      <c r="P481" s="93"/>
      <c r="Q481" s="94"/>
      <c r="R481" s="94"/>
    </row>
    <row r="482" spans="3:18" ht="14.1" customHeight="1">
      <c r="C482" s="95"/>
      <c r="D482" s="96"/>
      <c r="E482" s="251"/>
      <c r="F482" s="97"/>
      <c r="G482" s="97"/>
      <c r="I482" s="98"/>
      <c r="J482" s="99"/>
      <c r="K482" s="100"/>
      <c r="L482" s="100"/>
      <c r="M482" s="101"/>
      <c r="N482" s="101"/>
      <c r="O482" s="93"/>
      <c r="P482" s="93"/>
      <c r="Q482" s="94"/>
      <c r="R482" s="94"/>
    </row>
    <row r="483" spans="3:18" ht="14.1" customHeight="1">
      <c r="C483" s="95"/>
      <c r="D483" s="96"/>
      <c r="E483" s="251"/>
      <c r="F483" s="97"/>
      <c r="G483" s="97"/>
      <c r="I483" s="98"/>
      <c r="J483" s="99"/>
      <c r="K483" s="100"/>
      <c r="L483" s="100"/>
      <c r="M483" s="101"/>
      <c r="N483" s="101"/>
      <c r="O483" s="93"/>
      <c r="P483" s="93"/>
      <c r="Q483" s="94"/>
      <c r="R483" s="94"/>
    </row>
    <row r="484" spans="3:18" ht="14.1" customHeight="1">
      <c r="C484" s="95"/>
      <c r="D484" s="96"/>
      <c r="E484" s="251"/>
      <c r="F484" s="97"/>
      <c r="G484" s="97"/>
      <c r="I484" s="98"/>
      <c r="J484" s="99"/>
      <c r="K484" s="100"/>
      <c r="L484" s="100"/>
      <c r="M484" s="101"/>
      <c r="N484" s="101"/>
      <c r="O484" s="93"/>
      <c r="P484" s="93"/>
      <c r="Q484" s="94"/>
      <c r="R484" s="94"/>
    </row>
    <row r="485" spans="3:18" ht="14.1" customHeight="1">
      <c r="C485" s="95"/>
      <c r="D485" s="96"/>
      <c r="E485" s="251"/>
      <c r="F485" s="97"/>
      <c r="G485" s="97"/>
      <c r="I485" s="98"/>
      <c r="J485" s="99"/>
      <c r="K485" s="100"/>
      <c r="L485" s="100"/>
      <c r="M485" s="101"/>
      <c r="N485" s="101"/>
      <c r="O485" s="93"/>
      <c r="P485" s="93"/>
      <c r="Q485" s="94"/>
      <c r="R485" s="94"/>
    </row>
    <row r="486" spans="3:18" ht="14.1" customHeight="1">
      <c r="C486" s="95"/>
      <c r="D486" s="96"/>
      <c r="E486" s="251"/>
      <c r="F486" s="97"/>
      <c r="G486" s="97"/>
      <c r="I486" s="98"/>
      <c r="J486" s="99"/>
      <c r="K486" s="100"/>
      <c r="L486" s="100"/>
      <c r="M486" s="101"/>
      <c r="N486" s="101"/>
      <c r="O486" s="93"/>
      <c r="P486" s="93"/>
      <c r="Q486" s="94"/>
      <c r="R486" s="94"/>
    </row>
    <row r="487" spans="3:18" ht="14.1" customHeight="1">
      <c r="C487" s="95"/>
      <c r="D487" s="96"/>
      <c r="E487" s="251"/>
      <c r="F487" s="97"/>
      <c r="G487" s="97"/>
      <c r="I487" s="98"/>
      <c r="J487" s="99"/>
      <c r="K487" s="100"/>
      <c r="L487" s="100"/>
      <c r="M487" s="101"/>
      <c r="N487" s="101"/>
      <c r="O487" s="93"/>
      <c r="P487" s="93"/>
      <c r="Q487" s="94"/>
      <c r="R487" s="94"/>
    </row>
    <row r="488" spans="3:18" ht="14.1" customHeight="1">
      <c r="C488" s="95"/>
      <c r="D488" s="96"/>
      <c r="E488" s="251"/>
      <c r="F488" s="97"/>
      <c r="G488" s="97"/>
      <c r="I488" s="98"/>
      <c r="J488" s="99"/>
      <c r="K488" s="100"/>
      <c r="L488" s="100"/>
      <c r="M488" s="101"/>
      <c r="N488" s="101"/>
      <c r="O488" s="93"/>
      <c r="P488" s="93"/>
      <c r="Q488" s="94"/>
      <c r="R488" s="94"/>
    </row>
    <row r="489" spans="3:18" ht="14.1" customHeight="1">
      <c r="C489" s="95"/>
      <c r="D489" s="96"/>
      <c r="E489" s="251"/>
      <c r="F489" s="97"/>
      <c r="G489" s="97"/>
      <c r="I489" s="98"/>
      <c r="J489" s="99"/>
      <c r="K489" s="100"/>
      <c r="L489" s="100"/>
      <c r="M489" s="101"/>
      <c r="N489" s="101"/>
      <c r="O489" s="93"/>
      <c r="P489" s="93"/>
      <c r="Q489" s="94"/>
      <c r="R489" s="94"/>
    </row>
    <row r="490" spans="3:18" ht="14.1" customHeight="1">
      <c r="C490" s="95"/>
      <c r="D490" s="96"/>
      <c r="E490" s="251"/>
      <c r="F490" s="97"/>
      <c r="G490" s="97"/>
      <c r="I490" s="98"/>
      <c r="J490" s="99"/>
      <c r="K490" s="100"/>
      <c r="L490" s="100"/>
      <c r="M490" s="101"/>
      <c r="N490" s="101"/>
      <c r="O490" s="93"/>
      <c r="P490" s="93"/>
      <c r="Q490" s="94"/>
      <c r="R490" s="94"/>
    </row>
    <row r="491" spans="3:18" ht="14.1" customHeight="1">
      <c r="C491" s="95"/>
      <c r="D491" s="96"/>
      <c r="E491" s="251"/>
      <c r="F491" s="97"/>
      <c r="G491" s="97"/>
      <c r="I491" s="98"/>
      <c r="J491" s="99"/>
      <c r="K491" s="100"/>
      <c r="L491" s="100"/>
      <c r="M491" s="101"/>
      <c r="N491" s="101"/>
      <c r="O491" s="93"/>
      <c r="P491" s="93"/>
      <c r="Q491" s="94"/>
      <c r="R491" s="94"/>
    </row>
    <row r="492" spans="3:18" ht="14.1" customHeight="1">
      <c r="C492" s="95"/>
      <c r="D492" s="96"/>
      <c r="E492" s="251"/>
      <c r="F492" s="97"/>
      <c r="G492" s="97"/>
      <c r="I492" s="98"/>
      <c r="J492" s="99"/>
      <c r="K492" s="100"/>
      <c r="L492" s="100"/>
      <c r="M492" s="101"/>
      <c r="N492" s="101"/>
      <c r="O492" s="93"/>
      <c r="P492" s="93"/>
      <c r="Q492" s="94"/>
      <c r="R492" s="94"/>
    </row>
    <row r="493" spans="3:18" ht="14.1" customHeight="1">
      <c r="C493" s="95"/>
      <c r="D493" s="96"/>
      <c r="E493" s="251"/>
      <c r="F493" s="97"/>
      <c r="G493" s="97"/>
      <c r="I493" s="98"/>
      <c r="J493" s="99"/>
      <c r="K493" s="100"/>
      <c r="L493" s="100"/>
      <c r="M493" s="101"/>
      <c r="N493" s="101"/>
      <c r="O493" s="93"/>
      <c r="P493" s="93"/>
      <c r="Q493" s="94"/>
      <c r="R493" s="94"/>
    </row>
    <row r="494" spans="3:18" ht="14.1" customHeight="1">
      <c r="C494" s="95"/>
      <c r="D494" s="96"/>
      <c r="E494" s="251"/>
      <c r="F494" s="97"/>
      <c r="G494" s="97"/>
      <c r="I494" s="98"/>
      <c r="J494" s="99"/>
      <c r="K494" s="100"/>
      <c r="L494" s="100"/>
      <c r="M494" s="101"/>
      <c r="N494" s="101"/>
      <c r="O494" s="93"/>
      <c r="P494" s="93"/>
      <c r="Q494" s="94"/>
      <c r="R494" s="94"/>
    </row>
    <row r="495" spans="3:18" ht="14.1" customHeight="1">
      <c r="C495" s="95"/>
      <c r="D495" s="96"/>
      <c r="E495" s="251"/>
      <c r="F495" s="97"/>
      <c r="G495" s="97"/>
      <c r="I495" s="98"/>
      <c r="J495" s="99"/>
      <c r="K495" s="100"/>
      <c r="L495" s="100"/>
      <c r="M495" s="101"/>
      <c r="N495" s="101"/>
      <c r="O495" s="93"/>
      <c r="P495" s="93"/>
      <c r="Q495" s="94"/>
      <c r="R495" s="94"/>
    </row>
    <row r="496" spans="3:18" ht="14.1" customHeight="1">
      <c r="C496" s="95"/>
      <c r="D496" s="96"/>
      <c r="E496" s="251"/>
      <c r="F496" s="97"/>
      <c r="G496" s="97"/>
      <c r="I496" s="98"/>
      <c r="J496" s="99"/>
      <c r="K496" s="100"/>
      <c r="L496" s="100"/>
      <c r="M496" s="101"/>
      <c r="N496" s="101"/>
      <c r="O496" s="93"/>
      <c r="P496" s="93"/>
      <c r="Q496" s="94"/>
      <c r="R496" s="94"/>
    </row>
    <row r="497" spans="3:18" ht="14.1" customHeight="1">
      <c r="C497" s="95"/>
      <c r="D497" s="96"/>
      <c r="E497" s="251"/>
      <c r="F497" s="97"/>
      <c r="G497" s="97"/>
      <c r="I497" s="98"/>
      <c r="J497" s="99"/>
      <c r="K497" s="100"/>
      <c r="L497" s="100"/>
      <c r="M497" s="101"/>
      <c r="N497" s="101"/>
      <c r="O497" s="93"/>
      <c r="P497" s="93"/>
      <c r="Q497" s="94"/>
      <c r="R497" s="94"/>
    </row>
    <row r="498" spans="3:18" ht="14.1" customHeight="1">
      <c r="C498" s="95"/>
      <c r="D498" s="96"/>
      <c r="E498" s="251"/>
      <c r="F498" s="97"/>
      <c r="G498" s="97"/>
      <c r="I498" s="98"/>
      <c r="J498" s="99"/>
      <c r="K498" s="100"/>
      <c r="L498" s="100"/>
      <c r="M498" s="101"/>
      <c r="N498" s="101"/>
      <c r="O498" s="93"/>
      <c r="P498" s="93"/>
      <c r="Q498" s="94"/>
      <c r="R498" s="94"/>
    </row>
    <row r="499" spans="3:18" ht="14.1" customHeight="1">
      <c r="C499" s="95"/>
      <c r="D499" s="96"/>
      <c r="E499" s="251"/>
      <c r="F499" s="97"/>
      <c r="G499" s="97"/>
      <c r="I499" s="98"/>
      <c r="J499" s="99"/>
      <c r="K499" s="100"/>
      <c r="L499" s="100"/>
      <c r="M499" s="101"/>
      <c r="N499" s="101"/>
      <c r="O499" s="93"/>
      <c r="P499" s="93"/>
      <c r="Q499" s="94"/>
      <c r="R499" s="94"/>
    </row>
    <row r="500" spans="3:18" ht="14.1" customHeight="1">
      <c r="C500" s="95"/>
      <c r="D500" s="96"/>
      <c r="E500" s="251"/>
      <c r="F500" s="97"/>
      <c r="G500" s="97"/>
      <c r="I500" s="98"/>
      <c r="J500" s="99"/>
      <c r="K500" s="100"/>
      <c r="L500" s="100"/>
      <c r="M500" s="101"/>
      <c r="N500" s="101"/>
      <c r="O500" s="93"/>
      <c r="P500" s="93"/>
      <c r="Q500" s="94"/>
      <c r="R500" s="94"/>
    </row>
    <row r="501" spans="3:18" ht="14.1" customHeight="1">
      <c r="C501" s="95"/>
      <c r="D501" s="96"/>
      <c r="E501" s="251"/>
      <c r="F501" s="97"/>
      <c r="G501" s="97"/>
      <c r="I501" s="98"/>
      <c r="J501" s="99"/>
      <c r="K501" s="100"/>
      <c r="L501" s="100"/>
      <c r="M501" s="101"/>
      <c r="N501" s="101"/>
      <c r="O501" s="93"/>
      <c r="P501" s="93"/>
      <c r="Q501" s="94"/>
      <c r="R501" s="94"/>
    </row>
    <row r="502" spans="3:18" ht="14.1" customHeight="1">
      <c r="C502" s="95"/>
      <c r="D502" s="96"/>
      <c r="E502" s="251"/>
      <c r="F502" s="97"/>
      <c r="G502" s="97"/>
      <c r="I502" s="98"/>
      <c r="J502" s="99"/>
      <c r="K502" s="100"/>
      <c r="L502" s="100"/>
      <c r="M502" s="101"/>
      <c r="N502" s="101"/>
      <c r="O502" s="93"/>
      <c r="P502" s="93"/>
      <c r="Q502" s="94"/>
      <c r="R502" s="94"/>
    </row>
    <row r="503" spans="3:18" ht="14.1" customHeight="1">
      <c r="C503" s="95"/>
      <c r="D503" s="96"/>
      <c r="E503" s="251"/>
      <c r="F503" s="97"/>
      <c r="G503" s="97"/>
      <c r="I503" s="98"/>
      <c r="J503" s="99"/>
      <c r="K503" s="100"/>
      <c r="L503" s="100"/>
      <c r="M503" s="101"/>
      <c r="N503" s="101"/>
      <c r="O503" s="93"/>
      <c r="P503" s="93"/>
      <c r="Q503" s="94"/>
      <c r="R503" s="94"/>
    </row>
    <row r="504" spans="3:18" ht="14.1" customHeight="1">
      <c r="C504" s="95"/>
      <c r="D504" s="96"/>
      <c r="E504" s="251"/>
      <c r="F504" s="97"/>
      <c r="G504" s="97"/>
      <c r="I504" s="98"/>
      <c r="J504" s="99"/>
      <c r="K504" s="100"/>
      <c r="L504" s="100"/>
      <c r="M504" s="101"/>
      <c r="N504" s="101"/>
      <c r="O504" s="93"/>
      <c r="P504" s="93"/>
      <c r="Q504" s="94"/>
      <c r="R504" s="94"/>
    </row>
    <row r="505" spans="3:18" ht="14.1" customHeight="1">
      <c r="C505" s="95"/>
      <c r="D505" s="96"/>
      <c r="E505" s="251"/>
      <c r="F505" s="97"/>
      <c r="G505" s="97"/>
      <c r="I505" s="98"/>
      <c r="J505" s="99"/>
      <c r="K505" s="100"/>
      <c r="L505" s="100"/>
      <c r="M505" s="101"/>
      <c r="N505" s="101"/>
      <c r="O505" s="93"/>
      <c r="P505" s="93"/>
      <c r="Q505" s="94"/>
      <c r="R505" s="94"/>
    </row>
    <row r="506" spans="3:18" ht="14.1" customHeight="1">
      <c r="C506" s="95"/>
      <c r="D506" s="96"/>
      <c r="E506" s="251"/>
      <c r="F506" s="97"/>
      <c r="G506" s="97"/>
      <c r="I506" s="98"/>
      <c r="J506" s="99"/>
      <c r="K506" s="100"/>
      <c r="L506" s="100"/>
      <c r="M506" s="101"/>
      <c r="N506" s="101"/>
      <c r="O506" s="93"/>
      <c r="P506" s="93"/>
      <c r="Q506" s="94"/>
      <c r="R506" s="94"/>
    </row>
    <row r="507" spans="3:18" ht="14.1" customHeight="1">
      <c r="C507" s="95"/>
      <c r="D507" s="96"/>
      <c r="E507" s="251"/>
      <c r="F507" s="97"/>
      <c r="G507" s="97"/>
      <c r="I507" s="98"/>
      <c r="J507" s="99"/>
      <c r="K507" s="100"/>
      <c r="L507" s="100"/>
      <c r="M507" s="101"/>
      <c r="N507" s="101"/>
      <c r="O507" s="93"/>
      <c r="P507" s="93"/>
      <c r="Q507" s="94"/>
      <c r="R507" s="94"/>
    </row>
    <row r="508" spans="3:18" ht="14.1" customHeight="1">
      <c r="C508" s="95"/>
      <c r="D508" s="96"/>
      <c r="E508" s="251"/>
      <c r="F508" s="97"/>
      <c r="G508" s="97"/>
      <c r="I508" s="98"/>
      <c r="J508" s="99"/>
      <c r="K508" s="100"/>
      <c r="L508" s="100"/>
      <c r="M508" s="101"/>
      <c r="N508" s="101"/>
      <c r="O508" s="93"/>
      <c r="P508" s="93"/>
      <c r="Q508" s="94"/>
      <c r="R508" s="94"/>
    </row>
    <row r="509" spans="3:18" ht="14.1" customHeight="1">
      <c r="C509" s="95"/>
      <c r="D509" s="96"/>
      <c r="E509" s="251"/>
      <c r="F509" s="97"/>
      <c r="G509" s="97"/>
      <c r="I509" s="98"/>
      <c r="J509" s="99"/>
      <c r="K509" s="100"/>
      <c r="L509" s="100"/>
      <c r="M509" s="101"/>
      <c r="N509" s="101"/>
      <c r="O509" s="93"/>
      <c r="P509" s="93"/>
      <c r="Q509" s="94"/>
      <c r="R509" s="94"/>
    </row>
    <row r="510" spans="3:18" ht="14.1" customHeight="1">
      <c r="C510" s="95"/>
      <c r="D510" s="96"/>
      <c r="E510" s="251"/>
      <c r="F510" s="97"/>
      <c r="G510" s="97"/>
      <c r="I510" s="98"/>
      <c r="J510" s="99"/>
      <c r="K510" s="100"/>
      <c r="L510" s="100"/>
      <c r="M510" s="101"/>
      <c r="N510" s="101"/>
      <c r="O510" s="93"/>
      <c r="P510" s="93"/>
      <c r="Q510" s="94"/>
      <c r="R510" s="94"/>
    </row>
    <row r="511" spans="3:18" ht="14.1" customHeight="1">
      <c r="C511" s="95"/>
      <c r="D511" s="96"/>
      <c r="E511" s="251"/>
      <c r="F511" s="97"/>
      <c r="G511" s="97"/>
      <c r="I511" s="98"/>
      <c r="J511" s="99"/>
      <c r="K511" s="100"/>
      <c r="L511" s="100"/>
      <c r="M511" s="101"/>
      <c r="N511" s="101"/>
      <c r="O511" s="93"/>
      <c r="P511" s="93"/>
      <c r="Q511" s="94"/>
      <c r="R511" s="94"/>
    </row>
    <row r="512" spans="3:18" ht="14.1" customHeight="1">
      <c r="C512" s="95"/>
      <c r="D512" s="96"/>
      <c r="E512" s="251"/>
      <c r="F512" s="97"/>
      <c r="G512" s="97"/>
      <c r="I512" s="98"/>
      <c r="J512" s="99"/>
      <c r="K512" s="100"/>
      <c r="L512" s="100"/>
      <c r="M512" s="101"/>
      <c r="N512" s="101"/>
      <c r="O512" s="93"/>
      <c r="P512" s="93"/>
      <c r="Q512" s="94"/>
      <c r="R512" s="94"/>
    </row>
    <row r="513" spans="3:18" ht="14.1" customHeight="1">
      <c r="C513" s="95"/>
      <c r="D513" s="96"/>
      <c r="E513" s="251"/>
      <c r="F513" s="97"/>
      <c r="G513" s="97"/>
      <c r="I513" s="98"/>
      <c r="J513" s="99"/>
      <c r="K513" s="100"/>
      <c r="L513" s="100"/>
      <c r="M513" s="101"/>
      <c r="N513" s="101"/>
      <c r="O513" s="93"/>
      <c r="P513" s="93"/>
      <c r="Q513" s="94"/>
      <c r="R513" s="94"/>
    </row>
    <row r="514" spans="3:18" ht="14.1" customHeight="1">
      <c r="C514" s="95"/>
      <c r="D514" s="96"/>
      <c r="E514" s="251"/>
      <c r="F514" s="97"/>
      <c r="G514" s="97"/>
      <c r="I514" s="98"/>
      <c r="J514" s="99"/>
      <c r="K514" s="100"/>
      <c r="L514" s="100"/>
      <c r="M514" s="101"/>
      <c r="N514" s="101"/>
      <c r="O514" s="93"/>
      <c r="P514" s="93"/>
      <c r="Q514" s="94"/>
      <c r="R514" s="94"/>
    </row>
    <row r="515" spans="3:18" ht="14.1" customHeight="1">
      <c r="C515" s="95"/>
      <c r="D515" s="96"/>
      <c r="E515" s="251"/>
      <c r="F515" s="97"/>
      <c r="G515" s="97"/>
      <c r="I515" s="98"/>
      <c r="J515" s="99"/>
      <c r="K515" s="100"/>
      <c r="L515" s="100"/>
      <c r="M515" s="101"/>
      <c r="N515" s="101"/>
      <c r="O515" s="93"/>
      <c r="P515" s="93"/>
      <c r="Q515" s="94"/>
      <c r="R515" s="94"/>
    </row>
    <row r="516" spans="3:18" ht="14.1" customHeight="1">
      <c r="C516" s="95"/>
      <c r="D516" s="96"/>
      <c r="E516" s="251"/>
      <c r="F516" s="97"/>
      <c r="G516" s="97"/>
      <c r="I516" s="98"/>
      <c r="J516" s="99"/>
      <c r="K516" s="100"/>
      <c r="L516" s="100"/>
      <c r="M516" s="101"/>
      <c r="N516" s="101"/>
      <c r="O516" s="93"/>
      <c r="P516" s="93"/>
      <c r="Q516" s="94"/>
      <c r="R516" s="94"/>
    </row>
    <row r="517" spans="3:18" ht="14.1" customHeight="1">
      <c r="C517" s="95"/>
      <c r="D517" s="96"/>
      <c r="E517" s="251"/>
      <c r="F517" s="97"/>
      <c r="G517" s="97"/>
      <c r="I517" s="98"/>
      <c r="J517" s="99"/>
      <c r="K517" s="100"/>
      <c r="L517" s="100"/>
      <c r="M517" s="101"/>
      <c r="N517" s="101"/>
      <c r="O517" s="93"/>
      <c r="P517" s="93"/>
      <c r="Q517" s="94"/>
      <c r="R517" s="94"/>
    </row>
    <row r="518" spans="3:18" ht="14.1" customHeight="1">
      <c r="C518" s="95"/>
      <c r="D518" s="96"/>
      <c r="E518" s="251"/>
      <c r="F518" s="97"/>
      <c r="G518" s="97"/>
      <c r="I518" s="98"/>
      <c r="J518" s="99"/>
      <c r="K518" s="100"/>
      <c r="L518" s="100"/>
      <c r="M518" s="101"/>
      <c r="N518" s="101"/>
      <c r="O518" s="93"/>
      <c r="P518" s="93"/>
      <c r="Q518" s="94"/>
      <c r="R518" s="94"/>
    </row>
    <row r="519" spans="3:18" ht="14.1" customHeight="1">
      <c r="C519" s="95"/>
      <c r="D519" s="96"/>
      <c r="E519" s="251"/>
      <c r="F519" s="97"/>
      <c r="G519" s="97"/>
      <c r="I519" s="98"/>
      <c r="J519" s="99"/>
      <c r="K519" s="100"/>
      <c r="L519" s="100"/>
      <c r="M519" s="101"/>
      <c r="N519" s="101"/>
      <c r="O519" s="93"/>
      <c r="P519" s="93"/>
      <c r="Q519" s="94"/>
      <c r="R519" s="94"/>
    </row>
    <row r="520" spans="3:18" ht="14.1" customHeight="1">
      <c r="C520" s="95"/>
      <c r="D520" s="96"/>
      <c r="E520" s="251"/>
      <c r="F520" s="97"/>
      <c r="G520" s="97"/>
      <c r="I520" s="98"/>
      <c r="J520" s="99"/>
      <c r="K520" s="100"/>
      <c r="L520" s="100"/>
      <c r="M520" s="101"/>
      <c r="N520" s="101"/>
      <c r="O520" s="93"/>
      <c r="P520" s="93"/>
      <c r="Q520" s="94"/>
      <c r="R520" s="94"/>
    </row>
    <row r="521" spans="3:18" ht="14.1" customHeight="1">
      <c r="C521" s="95"/>
      <c r="D521" s="96"/>
      <c r="E521" s="251"/>
      <c r="F521" s="97"/>
      <c r="G521" s="97"/>
      <c r="I521" s="98"/>
      <c r="J521" s="99"/>
      <c r="K521" s="100"/>
      <c r="L521" s="100"/>
      <c r="M521" s="101"/>
      <c r="N521" s="101"/>
      <c r="O521" s="93"/>
      <c r="P521" s="93"/>
      <c r="Q521" s="94"/>
      <c r="R521" s="94"/>
    </row>
    <row r="522" spans="3:18" ht="14.1" customHeight="1">
      <c r="C522" s="95"/>
      <c r="D522" s="96"/>
      <c r="E522" s="251"/>
      <c r="F522" s="97"/>
      <c r="G522" s="97"/>
      <c r="I522" s="98"/>
      <c r="J522" s="99"/>
      <c r="K522" s="100"/>
      <c r="L522" s="100"/>
      <c r="M522" s="101"/>
      <c r="N522" s="101"/>
      <c r="O522" s="93"/>
      <c r="P522" s="93"/>
      <c r="Q522" s="94"/>
      <c r="R522" s="94"/>
    </row>
    <row r="523" spans="3:18" ht="14.1" customHeight="1">
      <c r="C523" s="95"/>
      <c r="D523" s="96"/>
      <c r="E523" s="251"/>
      <c r="F523" s="97"/>
      <c r="G523" s="97"/>
      <c r="I523" s="98"/>
      <c r="J523" s="99"/>
      <c r="K523" s="100"/>
      <c r="L523" s="100"/>
      <c r="M523" s="101"/>
      <c r="N523" s="101"/>
      <c r="O523" s="93"/>
      <c r="P523" s="93"/>
      <c r="Q523" s="94"/>
      <c r="R523" s="94"/>
    </row>
    <row r="524" spans="3:18" ht="14.1" customHeight="1">
      <c r="C524" s="95"/>
      <c r="D524" s="96"/>
      <c r="E524" s="251"/>
      <c r="F524" s="97"/>
      <c r="G524" s="97"/>
      <c r="I524" s="98"/>
      <c r="J524" s="99"/>
      <c r="K524" s="100"/>
      <c r="L524" s="100"/>
      <c r="M524" s="101"/>
      <c r="N524" s="101"/>
      <c r="O524" s="93"/>
      <c r="P524" s="93"/>
      <c r="Q524" s="94"/>
      <c r="R524" s="94"/>
    </row>
    <row r="525" spans="3:18" ht="14.1" customHeight="1">
      <c r="C525" s="95"/>
      <c r="D525" s="96"/>
      <c r="E525" s="251"/>
      <c r="F525" s="97"/>
      <c r="G525" s="97"/>
      <c r="I525" s="98"/>
      <c r="J525" s="99"/>
      <c r="K525" s="100"/>
      <c r="L525" s="100"/>
      <c r="M525" s="101"/>
      <c r="N525" s="101"/>
      <c r="O525" s="93"/>
      <c r="P525" s="93"/>
      <c r="Q525" s="94"/>
      <c r="R525" s="94"/>
    </row>
    <row r="526" spans="3:18" ht="14.1" customHeight="1">
      <c r="C526" s="95"/>
      <c r="D526" s="96"/>
      <c r="E526" s="251"/>
      <c r="F526" s="97"/>
      <c r="G526" s="97"/>
      <c r="I526" s="98"/>
      <c r="J526" s="99"/>
      <c r="K526" s="100"/>
      <c r="L526" s="100"/>
      <c r="M526" s="101"/>
      <c r="N526" s="101"/>
      <c r="O526" s="93"/>
      <c r="P526" s="93"/>
      <c r="Q526" s="94"/>
      <c r="R526" s="94"/>
    </row>
    <row r="527" spans="3:18" ht="14.1" customHeight="1">
      <c r="C527" s="95"/>
      <c r="D527" s="96"/>
      <c r="E527" s="251"/>
      <c r="F527" s="97"/>
      <c r="G527" s="97"/>
      <c r="I527" s="98"/>
      <c r="J527" s="99"/>
      <c r="K527" s="100"/>
      <c r="L527" s="100"/>
      <c r="M527" s="101"/>
      <c r="N527" s="101"/>
      <c r="O527" s="93"/>
      <c r="P527" s="93"/>
      <c r="Q527" s="94"/>
      <c r="R527" s="94"/>
    </row>
    <row r="528" spans="3:18" ht="14.1" customHeight="1">
      <c r="C528" s="95"/>
      <c r="D528" s="96"/>
      <c r="E528" s="251"/>
      <c r="F528" s="97"/>
      <c r="G528" s="97"/>
      <c r="I528" s="98"/>
      <c r="J528" s="99"/>
      <c r="K528" s="100"/>
      <c r="L528" s="100"/>
      <c r="M528" s="101"/>
      <c r="N528" s="101"/>
      <c r="O528" s="93"/>
      <c r="P528" s="93"/>
      <c r="Q528" s="94"/>
      <c r="R528" s="94"/>
    </row>
    <row r="529" spans="3:18" ht="14.1" customHeight="1">
      <c r="C529" s="95"/>
      <c r="D529" s="96"/>
      <c r="E529" s="251"/>
      <c r="F529" s="97"/>
      <c r="G529" s="97"/>
      <c r="I529" s="98"/>
      <c r="J529" s="99"/>
      <c r="K529" s="100"/>
      <c r="L529" s="100"/>
      <c r="M529" s="101"/>
      <c r="N529" s="101"/>
      <c r="O529" s="93"/>
      <c r="P529" s="93"/>
      <c r="Q529" s="94"/>
      <c r="R529" s="94"/>
    </row>
    <row r="530" spans="3:18" ht="14.1" customHeight="1">
      <c r="C530" s="95"/>
      <c r="D530" s="96"/>
      <c r="E530" s="251"/>
      <c r="F530" s="97"/>
      <c r="G530" s="97"/>
      <c r="I530" s="98"/>
      <c r="J530" s="99"/>
      <c r="K530" s="100"/>
      <c r="L530" s="100"/>
      <c r="M530" s="101"/>
      <c r="N530" s="101"/>
      <c r="O530" s="93"/>
      <c r="P530" s="93"/>
      <c r="Q530" s="94"/>
      <c r="R530" s="94"/>
    </row>
    <row r="531" spans="3:18" ht="14.1" customHeight="1">
      <c r="C531" s="95"/>
      <c r="D531" s="96"/>
      <c r="E531" s="251"/>
      <c r="F531" s="97"/>
      <c r="G531" s="97"/>
      <c r="I531" s="98"/>
      <c r="J531" s="99"/>
      <c r="K531" s="100"/>
      <c r="L531" s="100"/>
      <c r="M531" s="101"/>
      <c r="N531" s="101"/>
      <c r="O531" s="93"/>
      <c r="P531" s="93"/>
      <c r="Q531" s="94"/>
      <c r="R531" s="94"/>
    </row>
    <row r="532" spans="3:18" ht="14.1" customHeight="1">
      <c r="C532" s="95"/>
      <c r="D532" s="96"/>
      <c r="E532" s="251"/>
      <c r="F532" s="97"/>
      <c r="G532" s="97"/>
      <c r="I532" s="98"/>
      <c r="J532" s="99"/>
      <c r="K532" s="100"/>
      <c r="L532" s="100"/>
      <c r="M532" s="101"/>
      <c r="N532" s="101"/>
      <c r="O532" s="93"/>
      <c r="P532" s="93"/>
      <c r="Q532" s="94"/>
      <c r="R532" s="94"/>
    </row>
    <row r="533" spans="3:18" ht="14.1" customHeight="1">
      <c r="C533" s="95"/>
      <c r="D533" s="96"/>
      <c r="E533" s="251"/>
      <c r="F533" s="97"/>
      <c r="G533" s="97"/>
      <c r="I533" s="98"/>
      <c r="J533" s="99"/>
      <c r="K533" s="100"/>
      <c r="L533" s="100"/>
      <c r="M533" s="101"/>
      <c r="N533" s="101"/>
      <c r="O533" s="93"/>
      <c r="P533" s="93"/>
      <c r="Q533" s="94"/>
      <c r="R533" s="94"/>
    </row>
    <row r="534" spans="3:18" ht="14.1" customHeight="1">
      <c r="C534" s="95"/>
      <c r="D534" s="96"/>
      <c r="E534" s="251"/>
      <c r="F534" s="97"/>
      <c r="G534" s="97"/>
      <c r="I534" s="98"/>
      <c r="J534" s="99"/>
      <c r="K534" s="100"/>
      <c r="L534" s="100"/>
      <c r="M534" s="101"/>
      <c r="N534" s="101"/>
      <c r="O534" s="93"/>
      <c r="P534" s="93"/>
      <c r="Q534" s="94"/>
      <c r="R534" s="94"/>
    </row>
    <row r="535" spans="3:18" ht="14.1" customHeight="1">
      <c r="C535" s="95"/>
      <c r="D535" s="96"/>
      <c r="E535" s="251"/>
      <c r="F535" s="97"/>
      <c r="G535" s="97"/>
      <c r="I535" s="98"/>
      <c r="J535" s="99"/>
      <c r="K535" s="100"/>
      <c r="L535" s="100"/>
      <c r="M535" s="101"/>
      <c r="N535" s="101"/>
      <c r="O535" s="93"/>
      <c r="P535" s="93"/>
      <c r="Q535" s="94"/>
      <c r="R535" s="94"/>
    </row>
    <row r="536" spans="3:18" ht="14.1" customHeight="1">
      <c r="C536" s="95"/>
      <c r="D536" s="96"/>
      <c r="E536" s="251"/>
      <c r="F536" s="97"/>
      <c r="G536" s="97"/>
      <c r="I536" s="98"/>
      <c r="J536" s="99"/>
      <c r="K536" s="100"/>
      <c r="L536" s="100"/>
      <c r="M536" s="101"/>
      <c r="N536" s="101"/>
      <c r="O536" s="93"/>
      <c r="P536" s="93"/>
      <c r="Q536" s="94"/>
      <c r="R536" s="94"/>
    </row>
    <row r="537" spans="3:18" ht="14.1" customHeight="1">
      <c r="C537" s="95"/>
      <c r="D537" s="96"/>
      <c r="E537" s="251"/>
      <c r="F537" s="97"/>
      <c r="G537" s="97"/>
      <c r="I537" s="98"/>
      <c r="J537" s="99"/>
      <c r="K537" s="100"/>
      <c r="L537" s="100"/>
      <c r="M537" s="101"/>
      <c r="N537" s="101"/>
      <c r="O537" s="93"/>
      <c r="P537" s="93"/>
      <c r="Q537" s="94"/>
      <c r="R537" s="94"/>
    </row>
    <row r="538" spans="3:18" ht="14.1" customHeight="1">
      <c r="C538" s="95"/>
      <c r="D538" s="96"/>
      <c r="E538" s="251"/>
      <c r="F538" s="97"/>
      <c r="G538" s="97"/>
      <c r="I538" s="98"/>
      <c r="J538" s="99"/>
      <c r="K538" s="100"/>
      <c r="L538" s="100"/>
      <c r="M538" s="101"/>
      <c r="N538" s="101"/>
      <c r="O538" s="93"/>
      <c r="P538" s="93"/>
      <c r="Q538" s="94"/>
      <c r="R538" s="94"/>
    </row>
    <row r="539" spans="3:18" ht="14.1" customHeight="1">
      <c r="C539" s="95"/>
      <c r="D539" s="96"/>
      <c r="E539" s="251"/>
      <c r="F539" s="97"/>
      <c r="G539" s="97"/>
      <c r="I539" s="98"/>
      <c r="J539" s="99"/>
      <c r="K539" s="100"/>
      <c r="L539" s="100"/>
      <c r="M539" s="101"/>
      <c r="N539" s="101"/>
      <c r="O539" s="93"/>
      <c r="P539" s="93"/>
      <c r="Q539" s="94"/>
      <c r="R539" s="94"/>
    </row>
    <row r="540" spans="3:18" ht="14.1" customHeight="1">
      <c r="C540" s="95"/>
      <c r="D540" s="96"/>
      <c r="E540" s="251"/>
      <c r="F540" s="97"/>
      <c r="G540" s="97"/>
      <c r="I540" s="98"/>
      <c r="J540" s="99"/>
      <c r="K540" s="100"/>
      <c r="L540" s="100"/>
      <c r="M540" s="101"/>
      <c r="N540" s="101"/>
      <c r="O540" s="93"/>
      <c r="P540" s="93"/>
      <c r="Q540" s="94"/>
      <c r="R540" s="94"/>
    </row>
    <row r="541" spans="3:18" ht="14.1" customHeight="1">
      <c r="C541" s="95"/>
      <c r="D541" s="96"/>
      <c r="E541" s="251"/>
      <c r="F541" s="97"/>
      <c r="G541" s="97"/>
      <c r="I541" s="98"/>
      <c r="J541" s="99"/>
      <c r="K541" s="100"/>
      <c r="L541" s="100"/>
      <c r="M541" s="101"/>
      <c r="N541" s="101"/>
      <c r="O541" s="93"/>
      <c r="P541" s="93"/>
      <c r="Q541" s="94"/>
      <c r="R541" s="94"/>
    </row>
    <row r="542" spans="3:18" ht="14.1" customHeight="1">
      <c r="C542" s="95"/>
      <c r="D542" s="96"/>
      <c r="E542" s="251"/>
      <c r="F542" s="97"/>
      <c r="G542" s="97"/>
      <c r="I542" s="98"/>
      <c r="J542" s="99"/>
      <c r="K542" s="100"/>
      <c r="L542" s="100"/>
      <c r="M542" s="101"/>
      <c r="N542" s="101"/>
      <c r="O542" s="93"/>
      <c r="P542" s="93"/>
      <c r="Q542" s="94"/>
      <c r="R542" s="94"/>
    </row>
    <row r="543" spans="3:18" ht="14.1" customHeight="1">
      <c r="C543" s="95"/>
      <c r="D543" s="96"/>
      <c r="E543" s="251"/>
      <c r="F543" s="97"/>
      <c r="G543" s="97"/>
      <c r="I543" s="98"/>
      <c r="J543" s="99"/>
      <c r="K543" s="100"/>
      <c r="L543" s="100"/>
      <c r="M543" s="101"/>
      <c r="N543" s="101"/>
      <c r="O543" s="93"/>
      <c r="P543" s="93"/>
      <c r="Q543" s="94"/>
      <c r="R543" s="94"/>
    </row>
    <row r="544" spans="3:18" ht="14.1" customHeight="1">
      <c r="C544" s="95"/>
      <c r="D544" s="96"/>
      <c r="E544" s="251"/>
      <c r="F544" s="97"/>
      <c r="G544" s="97"/>
      <c r="I544" s="98"/>
      <c r="J544" s="99"/>
      <c r="K544" s="100"/>
      <c r="L544" s="100"/>
      <c r="M544" s="101"/>
      <c r="N544" s="101"/>
      <c r="O544" s="93"/>
      <c r="P544" s="93"/>
      <c r="Q544" s="94"/>
      <c r="R544" s="94"/>
    </row>
    <row r="545" spans="3:18" ht="14.1" customHeight="1">
      <c r="C545" s="95"/>
      <c r="D545" s="96"/>
      <c r="E545" s="251"/>
      <c r="F545" s="97"/>
      <c r="G545" s="97"/>
      <c r="I545" s="98"/>
      <c r="J545" s="99"/>
      <c r="K545" s="100"/>
      <c r="L545" s="100"/>
      <c r="M545" s="101"/>
      <c r="N545" s="101"/>
      <c r="O545" s="93"/>
      <c r="P545" s="93"/>
      <c r="Q545" s="94"/>
      <c r="R545" s="94"/>
    </row>
    <row r="546" spans="3:18" ht="14.1" customHeight="1">
      <c r="C546" s="95"/>
      <c r="D546" s="96"/>
      <c r="E546" s="251"/>
      <c r="F546" s="97"/>
      <c r="G546" s="97"/>
      <c r="I546" s="98"/>
      <c r="J546" s="99"/>
      <c r="K546" s="100"/>
      <c r="L546" s="100"/>
      <c r="M546" s="101"/>
      <c r="N546" s="101"/>
      <c r="O546" s="93"/>
      <c r="P546" s="93"/>
      <c r="Q546" s="94"/>
      <c r="R546" s="94"/>
    </row>
    <row r="547" spans="3:18" ht="14.1" customHeight="1">
      <c r="C547" s="95"/>
      <c r="D547" s="96"/>
      <c r="E547" s="251"/>
      <c r="F547" s="97"/>
      <c r="G547" s="97"/>
      <c r="I547" s="98"/>
      <c r="J547" s="99"/>
      <c r="K547" s="100"/>
      <c r="L547" s="100"/>
      <c r="M547" s="101"/>
      <c r="N547" s="101"/>
      <c r="O547" s="93"/>
      <c r="P547" s="93"/>
      <c r="Q547" s="94"/>
      <c r="R547" s="94"/>
    </row>
    <row r="548" spans="3:18" ht="14.1" customHeight="1">
      <c r="C548" s="95"/>
      <c r="D548" s="96"/>
      <c r="E548" s="251"/>
      <c r="F548" s="97"/>
      <c r="G548" s="97"/>
      <c r="I548" s="98"/>
      <c r="J548" s="99"/>
      <c r="K548" s="100"/>
      <c r="L548" s="100"/>
      <c r="M548" s="101"/>
      <c r="N548" s="101"/>
      <c r="O548" s="93"/>
      <c r="P548" s="93"/>
      <c r="Q548" s="94"/>
      <c r="R548" s="94"/>
    </row>
    <row r="549" spans="3:18" ht="14.1" customHeight="1">
      <c r="C549" s="95"/>
      <c r="D549" s="96"/>
      <c r="E549" s="251"/>
      <c r="F549" s="97"/>
      <c r="G549" s="97"/>
      <c r="I549" s="98"/>
      <c r="J549" s="99"/>
      <c r="K549" s="100"/>
      <c r="L549" s="100"/>
      <c r="M549" s="101"/>
      <c r="N549" s="101"/>
      <c r="O549" s="93"/>
      <c r="P549" s="93"/>
      <c r="Q549" s="94"/>
      <c r="R549" s="94"/>
    </row>
    <row r="550" spans="3:18" ht="14.1" customHeight="1">
      <c r="C550" s="95"/>
      <c r="D550" s="96"/>
      <c r="E550" s="251"/>
      <c r="F550" s="97"/>
      <c r="G550" s="97"/>
      <c r="I550" s="98"/>
      <c r="J550" s="99"/>
      <c r="K550" s="100"/>
      <c r="L550" s="100"/>
      <c r="M550" s="101"/>
      <c r="N550" s="101"/>
      <c r="O550" s="93"/>
      <c r="P550" s="93"/>
      <c r="Q550" s="94"/>
      <c r="R550" s="94"/>
    </row>
    <row r="551" spans="3:18" ht="14.1" customHeight="1">
      <c r="C551" s="95"/>
      <c r="D551" s="96"/>
      <c r="E551" s="251"/>
      <c r="F551" s="97"/>
      <c r="G551" s="97"/>
      <c r="I551" s="98"/>
      <c r="J551" s="99"/>
      <c r="K551" s="100"/>
      <c r="L551" s="100"/>
      <c r="M551" s="101"/>
      <c r="N551" s="101"/>
      <c r="O551" s="93"/>
      <c r="P551" s="93"/>
      <c r="Q551" s="94"/>
      <c r="R551" s="94"/>
    </row>
    <row r="552" spans="3:18" ht="14.1" customHeight="1">
      <c r="C552" s="95"/>
      <c r="D552" s="96"/>
      <c r="E552" s="251"/>
      <c r="F552" s="97"/>
      <c r="G552" s="97"/>
      <c r="I552" s="98"/>
      <c r="J552" s="99"/>
      <c r="K552" s="100"/>
      <c r="L552" s="100"/>
      <c r="M552" s="101"/>
      <c r="N552" s="101"/>
      <c r="O552" s="93"/>
      <c r="P552" s="93"/>
      <c r="Q552" s="94"/>
      <c r="R552" s="94"/>
    </row>
    <row r="553" spans="3:18" ht="14.1" customHeight="1">
      <c r="C553" s="95"/>
      <c r="D553" s="96"/>
      <c r="E553" s="251"/>
      <c r="F553" s="97"/>
      <c r="G553" s="97"/>
      <c r="I553" s="98"/>
      <c r="J553" s="99"/>
      <c r="K553" s="100"/>
      <c r="L553" s="100"/>
      <c r="M553" s="101"/>
      <c r="N553" s="101"/>
      <c r="O553" s="93"/>
      <c r="P553" s="93"/>
      <c r="Q553" s="94"/>
      <c r="R553" s="94"/>
    </row>
    <row r="554" spans="3:18" ht="14.1" customHeight="1">
      <c r="C554" s="95"/>
      <c r="D554" s="96"/>
      <c r="E554" s="251"/>
      <c r="F554" s="97"/>
      <c r="G554" s="97"/>
      <c r="I554" s="98"/>
      <c r="J554" s="99"/>
      <c r="K554" s="100"/>
      <c r="L554" s="100"/>
      <c r="M554" s="101"/>
      <c r="N554" s="101"/>
      <c r="O554" s="93"/>
      <c r="P554" s="93"/>
      <c r="Q554" s="94"/>
      <c r="R554" s="94"/>
    </row>
    <row r="555" spans="3:18" ht="14.1" customHeight="1">
      <c r="C555" s="95"/>
      <c r="D555" s="96"/>
      <c r="E555" s="251"/>
      <c r="F555" s="97"/>
      <c r="G555" s="97"/>
      <c r="I555" s="98"/>
      <c r="J555" s="99"/>
      <c r="K555" s="100"/>
      <c r="L555" s="100"/>
      <c r="M555" s="101"/>
      <c r="N555" s="101"/>
      <c r="O555" s="93"/>
      <c r="P555" s="93"/>
      <c r="Q555" s="94"/>
      <c r="R555" s="94"/>
    </row>
    <row r="556" spans="3:18" ht="14.1" customHeight="1">
      <c r="C556" s="95"/>
      <c r="D556" s="96"/>
      <c r="E556" s="251"/>
      <c r="F556" s="97"/>
      <c r="G556" s="97"/>
      <c r="I556" s="98"/>
      <c r="J556" s="99"/>
      <c r="K556" s="100"/>
      <c r="L556" s="100"/>
      <c r="M556" s="101"/>
      <c r="N556" s="101"/>
      <c r="O556" s="93"/>
      <c r="P556" s="93"/>
      <c r="Q556" s="94"/>
      <c r="R556" s="94"/>
    </row>
    <row r="557" spans="3:18" ht="14.1" customHeight="1">
      <c r="C557" s="95"/>
      <c r="D557" s="96"/>
      <c r="E557" s="251"/>
      <c r="F557" s="97"/>
      <c r="G557" s="97"/>
      <c r="I557" s="98"/>
      <c r="J557" s="99"/>
      <c r="K557" s="100"/>
      <c r="L557" s="100"/>
      <c r="M557" s="101"/>
      <c r="N557" s="101"/>
      <c r="O557" s="93"/>
      <c r="P557" s="93"/>
      <c r="Q557" s="94"/>
      <c r="R557" s="94"/>
    </row>
    <row r="558" spans="3:18" ht="14.1" customHeight="1">
      <c r="C558" s="95"/>
      <c r="D558" s="96"/>
      <c r="E558" s="251"/>
      <c r="F558" s="97"/>
      <c r="G558" s="97"/>
      <c r="I558" s="98"/>
      <c r="J558" s="99"/>
      <c r="K558" s="100"/>
      <c r="L558" s="100"/>
      <c r="M558" s="101"/>
      <c r="N558" s="101"/>
      <c r="O558" s="93"/>
      <c r="P558" s="93"/>
      <c r="Q558" s="94"/>
      <c r="R558" s="94"/>
    </row>
    <row r="559" spans="3:18" ht="14.1" customHeight="1">
      <c r="C559" s="95"/>
      <c r="D559" s="96"/>
      <c r="E559" s="251"/>
      <c r="F559" s="97"/>
      <c r="G559" s="97"/>
      <c r="I559" s="98"/>
      <c r="J559" s="99"/>
      <c r="K559" s="100"/>
      <c r="L559" s="100"/>
      <c r="M559" s="101"/>
      <c r="N559" s="101"/>
      <c r="O559" s="93"/>
      <c r="P559" s="93"/>
      <c r="Q559" s="94"/>
      <c r="R559" s="94"/>
    </row>
    <row r="560" spans="3:18" ht="14.1" customHeight="1">
      <c r="C560" s="95"/>
      <c r="D560" s="96"/>
      <c r="E560" s="251"/>
      <c r="F560" s="97"/>
      <c r="G560" s="97"/>
      <c r="I560" s="98"/>
      <c r="J560" s="99"/>
      <c r="K560" s="100"/>
      <c r="L560" s="100"/>
      <c r="M560" s="101"/>
      <c r="N560" s="101"/>
      <c r="O560" s="93"/>
      <c r="P560" s="93"/>
      <c r="Q560" s="94"/>
      <c r="R560" s="94"/>
    </row>
    <row r="561" spans="3:18" ht="14.1" customHeight="1">
      <c r="C561" s="95"/>
      <c r="D561" s="96"/>
      <c r="E561" s="251"/>
      <c r="F561" s="97"/>
      <c r="G561" s="97"/>
      <c r="I561" s="98"/>
      <c r="J561" s="99"/>
      <c r="K561" s="100"/>
      <c r="L561" s="100"/>
      <c r="M561" s="101"/>
      <c r="N561" s="101"/>
      <c r="O561" s="93"/>
      <c r="P561" s="93"/>
      <c r="Q561" s="94"/>
      <c r="R561" s="94"/>
    </row>
    <row r="562" spans="3:18" ht="14.1" customHeight="1">
      <c r="C562" s="95"/>
      <c r="D562" s="96"/>
      <c r="E562" s="251"/>
      <c r="F562" s="97"/>
      <c r="G562" s="97"/>
      <c r="I562" s="98"/>
      <c r="J562" s="99"/>
      <c r="K562" s="100"/>
      <c r="L562" s="100"/>
      <c r="M562" s="101"/>
      <c r="N562" s="101"/>
      <c r="O562" s="93"/>
      <c r="P562" s="93"/>
      <c r="Q562" s="94"/>
      <c r="R562" s="94"/>
    </row>
    <row r="563" spans="3:18" ht="14.1" customHeight="1">
      <c r="C563" s="95"/>
      <c r="D563" s="96"/>
      <c r="E563" s="251"/>
      <c r="F563" s="97"/>
      <c r="G563" s="97"/>
      <c r="I563" s="98"/>
      <c r="J563" s="99"/>
      <c r="K563" s="100"/>
      <c r="L563" s="100"/>
      <c r="M563" s="101"/>
      <c r="N563" s="101"/>
      <c r="O563" s="93"/>
      <c r="P563" s="93"/>
      <c r="Q563" s="94"/>
      <c r="R563" s="94"/>
    </row>
    <row r="564" spans="3:18" ht="14.1" customHeight="1">
      <c r="C564" s="95"/>
      <c r="D564" s="96"/>
      <c r="E564" s="251"/>
      <c r="F564" s="97"/>
      <c r="G564" s="97"/>
      <c r="I564" s="98"/>
      <c r="J564" s="99"/>
      <c r="K564" s="100"/>
      <c r="L564" s="100"/>
      <c r="M564" s="101"/>
      <c r="N564" s="101"/>
      <c r="O564" s="93"/>
      <c r="P564" s="93"/>
      <c r="Q564" s="94"/>
      <c r="R564" s="94"/>
    </row>
    <row r="565" spans="3:18" ht="14.1" customHeight="1">
      <c r="C565" s="95"/>
      <c r="D565" s="96"/>
      <c r="E565" s="251"/>
      <c r="F565" s="97"/>
      <c r="G565" s="97"/>
      <c r="I565" s="98"/>
      <c r="J565" s="99"/>
      <c r="K565" s="100"/>
      <c r="L565" s="100"/>
      <c r="M565" s="101"/>
      <c r="N565" s="101"/>
      <c r="O565" s="93"/>
      <c r="P565" s="93"/>
      <c r="Q565" s="94"/>
      <c r="R565" s="94"/>
    </row>
    <row r="566" spans="3:18" ht="14.1" customHeight="1">
      <c r="C566" s="95"/>
      <c r="D566" s="96"/>
      <c r="E566" s="251"/>
      <c r="F566" s="97"/>
      <c r="G566" s="97"/>
      <c r="I566" s="98"/>
      <c r="J566" s="99"/>
      <c r="K566" s="100"/>
      <c r="L566" s="100"/>
      <c r="M566" s="101"/>
      <c r="N566" s="101"/>
      <c r="O566" s="93"/>
      <c r="P566" s="93"/>
      <c r="Q566" s="94"/>
      <c r="R566" s="94"/>
    </row>
    <row r="567" spans="3:18" ht="14.1" customHeight="1">
      <c r="C567" s="95"/>
      <c r="D567" s="96"/>
      <c r="E567" s="251"/>
      <c r="F567" s="97"/>
      <c r="G567" s="97"/>
      <c r="I567" s="98"/>
      <c r="J567" s="99"/>
      <c r="K567" s="100"/>
      <c r="L567" s="100"/>
      <c r="M567" s="101"/>
      <c r="N567" s="101"/>
      <c r="O567" s="93"/>
      <c r="P567" s="93"/>
      <c r="Q567" s="94"/>
      <c r="R567" s="94"/>
    </row>
    <row r="568" spans="3:18" ht="14.1" customHeight="1">
      <c r="C568" s="95"/>
      <c r="D568" s="96"/>
      <c r="E568" s="251"/>
      <c r="F568" s="97"/>
      <c r="G568" s="97"/>
      <c r="I568" s="98"/>
      <c r="J568" s="99"/>
      <c r="K568" s="100"/>
      <c r="L568" s="100"/>
      <c r="M568" s="101"/>
      <c r="N568" s="101"/>
      <c r="O568" s="93"/>
      <c r="P568" s="93"/>
      <c r="Q568" s="94"/>
      <c r="R568" s="94"/>
    </row>
    <row r="569" spans="3:18" ht="14.1" customHeight="1">
      <c r="C569" s="95"/>
      <c r="D569" s="96"/>
      <c r="E569" s="251"/>
      <c r="F569" s="97"/>
      <c r="G569" s="97"/>
      <c r="I569" s="98"/>
      <c r="J569" s="99"/>
      <c r="K569" s="100"/>
      <c r="L569" s="100"/>
      <c r="M569" s="101"/>
      <c r="N569" s="101"/>
      <c r="O569" s="93"/>
      <c r="P569" s="93"/>
      <c r="Q569" s="94"/>
      <c r="R569" s="94"/>
    </row>
    <row r="570" spans="3:18" ht="14.1" customHeight="1">
      <c r="C570" s="95"/>
      <c r="D570" s="96"/>
      <c r="E570" s="251"/>
      <c r="F570" s="97"/>
      <c r="G570" s="97"/>
      <c r="I570" s="98"/>
      <c r="J570" s="99"/>
      <c r="K570" s="100"/>
      <c r="L570" s="100"/>
      <c r="M570" s="101"/>
      <c r="N570" s="101"/>
      <c r="O570" s="93"/>
      <c r="P570" s="93"/>
      <c r="Q570" s="94"/>
      <c r="R570" s="94"/>
    </row>
    <row r="571" spans="3:18" ht="14.1" customHeight="1">
      <c r="C571" s="95"/>
      <c r="D571" s="96"/>
      <c r="E571" s="251"/>
      <c r="F571" s="97"/>
      <c r="G571" s="97"/>
      <c r="I571" s="98"/>
      <c r="J571" s="99"/>
      <c r="K571" s="100"/>
      <c r="L571" s="100"/>
      <c r="M571" s="101"/>
      <c r="N571" s="101"/>
      <c r="O571" s="93"/>
      <c r="P571" s="93"/>
      <c r="Q571" s="94"/>
      <c r="R571" s="94"/>
    </row>
    <row r="572" spans="3:18" ht="14.1" customHeight="1">
      <c r="C572" s="95"/>
      <c r="D572" s="96"/>
      <c r="E572" s="251"/>
      <c r="F572" s="97"/>
      <c r="G572" s="97"/>
      <c r="I572" s="98"/>
      <c r="J572" s="99"/>
      <c r="K572" s="100"/>
      <c r="L572" s="100"/>
      <c r="M572" s="101"/>
      <c r="N572" s="101"/>
      <c r="O572" s="93"/>
      <c r="P572" s="93"/>
      <c r="Q572" s="94"/>
      <c r="R572" s="94"/>
    </row>
    <row r="573" spans="3:18" ht="14.1" customHeight="1">
      <c r="C573" s="95"/>
      <c r="D573" s="96"/>
      <c r="E573" s="251"/>
      <c r="F573" s="97"/>
      <c r="G573" s="97"/>
      <c r="I573" s="98"/>
      <c r="J573" s="99"/>
      <c r="K573" s="100"/>
      <c r="L573" s="100"/>
      <c r="M573" s="101"/>
      <c r="N573" s="101"/>
      <c r="O573" s="93"/>
      <c r="P573" s="93"/>
      <c r="Q573" s="94"/>
      <c r="R573" s="94"/>
    </row>
    <row r="574" spans="3:18" ht="14.1" customHeight="1">
      <c r="C574" s="95"/>
      <c r="D574" s="96"/>
      <c r="E574" s="251"/>
      <c r="F574" s="97"/>
      <c r="G574" s="97"/>
      <c r="I574" s="98"/>
      <c r="J574" s="99"/>
      <c r="K574" s="100"/>
      <c r="L574" s="100"/>
      <c r="M574" s="101"/>
      <c r="N574" s="101"/>
      <c r="O574" s="93"/>
      <c r="P574" s="93"/>
      <c r="Q574" s="94"/>
      <c r="R574" s="94"/>
    </row>
    <row r="575" spans="3:18" ht="14.1" customHeight="1">
      <c r="C575" s="95"/>
      <c r="D575" s="96"/>
      <c r="E575" s="251"/>
      <c r="F575" s="97"/>
      <c r="G575" s="97"/>
      <c r="I575" s="98"/>
      <c r="J575" s="99"/>
      <c r="K575" s="100"/>
      <c r="L575" s="100"/>
      <c r="M575" s="101"/>
      <c r="N575" s="101"/>
      <c r="O575" s="93"/>
      <c r="P575" s="93"/>
      <c r="Q575" s="94"/>
      <c r="R575" s="94"/>
    </row>
    <row r="576" spans="3:18" ht="14.1" customHeight="1">
      <c r="C576" s="95"/>
      <c r="D576" s="96"/>
      <c r="E576" s="251"/>
      <c r="F576" s="97"/>
      <c r="G576" s="97"/>
      <c r="I576" s="98"/>
      <c r="J576" s="99"/>
      <c r="K576" s="100"/>
      <c r="L576" s="100"/>
      <c r="M576" s="101"/>
      <c r="N576" s="101"/>
      <c r="O576" s="93"/>
      <c r="P576" s="93"/>
      <c r="Q576" s="94"/>
      <c r="R576" s="94"/>
    </row>
    <row r="577" spans="3:18" ht="14.1" customHeight="1">
      <c r="C577" s="95"/>
      <c r="D577" s="96"/>
      <c r="E577" s="251"/>
      <c r="F577" s="97"/>
      <c r="G577" s="97"/>
      <c r="I577" s="98"/>
      <c r="J577" s="99"/>
      <c r="K577" s="100"/>
      <c r="L577" s="100"/>
      <c r="M577" s="101"/>
      <c r="N577" s="101"/>
      <c r="O577" s="93"/>
      <c r="P577" s="93"/>
      <c r="Q577" s="94"/>
      <c r="R577" s="94"/>
    </row>
    <row r="578" spans="3:18" ht="14.1" customHeight="1">
      <c r="C578" s="95"/>
      <c r="D578" s="96"/>
      <c r="E578" s="251"/>
      <c r="F578" s="97"/>
      <c r="G578" s="97"/>
      <c r="I578" s="98"/>
      <c r="J578" s="99"/>
      <c r="K578" s="100"/>
      <c r="L578" s="100"/>
      <c r="M578" s="101"/>
      <c r="N578" s="101"/>
      <c r="O578" s="93"/>
      <c r="P578" s="93"/>
      <c r="Q578" s="94"/>
      <c r="R578" s="94"/>
    </row>
    <row r="579" spans="3:18" ht="14.1" customHeight="1">
      <c r="C579" s="95"/>
      <c r="D579" s="96"/>
      <c r="E579" s="251"/>
      <c r="F579" s="97"/>
      <c r="G579" s="97"/>
      <c r="I579" s="98"/>
      <c r="J579" s="99"/>
      <c r="K579" s="100"/>
      <c r="L579" s="100"/>
      <c r="M579" s="101"/>
      <c r="N579" s="101"/>
      <c r="O579" s="93"/>
      <c r="P579" s="93"/>
      <c r="Q579" s="94"/>
      <c r="R579" s="94"/>
    </row>
    <row r="580" spans="3:18" ht="14.1" customHeight="1">
      <c r="C580" s="95"/>
      <c r="D580" s="96"/>
      <c r="E580" s="251"/>
      <c r="F580" s="97"/>
      <c r="G580" s="97"/>
      <c r="I580" s="98"/>
      <c r="J580" s="99"/>
      <c r="K580" s="100"/>
      <c r="L580" s="100"/>
      <c r="M580" s="101"/>
      <c r="N580" s="101"/>
      <c r="O580" s="93"/>
      <c r="P580" s="93"/>
      <c r="Q580" s="94"/>
      <c r="R580" s="94"/>
    </row>
    <row r="581" spans="3:18" ht="14.1" customHeight="1">
      <c r="C581" s="95"/>
      <c r="D581" s="96"/>
      <c r="E581" s="251"/>
      <c r="F581" s="97"/>
      <c r="G581" s="97"/>
      <c r="I581" s="98"/>
      <c r="J581" s="99"/>
      <c r="K581" s="100"/>
      <c r="L581" s="100"/>
      <c r="M581" s="101"/>
      <c r="N581" s="101"/>
      <c r="O581" s="93"/>
      <c r="P581" s="93"/>
      <c r="Q581" s="94"/>
      <c r="R581" s="94"/>
    </row>
    <row r="582" spans="3:18" ht="14.1" customHeight="1">
      <c r="C582" s="95"/>
      <c r="D582" s="96"/>
      <c r="E582" s="251"/>
      <c r="F582" s="97"/>
      <c r="G582" s="97"/>
      <c r="I582" s="98"/>
      <c r="J582" s="99"/>
      <c r="K582" s="100"/>
      <c r="L582" s="100"/>
      <c r="M582" s="101"/>
      <c r="N582" s="101"/>
      <c r="O582" s="93"/>
      <c r="P582" s="93"/>
      <c r="Q582" s="94"/>
      <c r="R582" s="94"/>
    </row>
    <row r="583" spans="3:18" ht="14.1" customHeight="1">
      <c r="C583" s="95"/>
      <c r="D583" s="96"/>
      <c r="E583" s="251"/>
      <c r="F583" s="97"/>
      <c r="G583" s="97"/>
      <c r="I583" s="98"/>
      <c r="J583" s="99"/>
      <c r="K583" s="100"/>
      <c r="L583" s="100"/>
      <c r="M583" s="101"/>
      <c r="N583" s="101"/>
      <c r="O583" s="93"/>
      <c r="P583" s="93"/>
      <c r="Q583" s="94"/>
      <c r="R583" s="94"/>
    </row>
    <row r="584" spans="3:18" ht="14.1" customHeight="1">
      <c r="C584" s="95"/>
      <c r="D584" s="96"/>
      <c r="E584" s="251"/>
      <c r="F584" s="97"/>
      <c r="G584" s="97"/>
      <c r="I584" s="98"/>
      <c r="J584" s="99"/>
      <c r="K584" s="100"/>
      <c r="L584" s="100"/>
      <c r="M584" s="101"/>
      <c r="N584" s="101"/>
      <c r="O584" s="93"/>
      <c r="P584" s="93"/>
      <c r="Q584" s="94"/>
      <c r="R584" s="94"/>
    </row>
    <row r="585" spans="3:18" ht="14.1" customHeight="1">
      <c r="C585" s="95"/>
      <c r="D585" s="96"/>
      <c r="E585" s="251"/>
      <c r="F585" s="97"/>
      <c r="G585" s="97"/>
      <c r="I585" s="98"/>
      <c r="J585" s="99"/>
      <c r="K585" s="100"/>
      <c r="L585" s="100"/>
      <c r="M585" s="101"/>
      <c r="N585" s="101"/>
      <c r="O585" s="93"/>
      <c r="P585" s="93"/>
      <c r="Q585" s="94"/>
      <c r="R585" s="94"/>
    </row>
    <row r="586" spans="3:18" ht="14.1" customHeight="1">
      <c r="C586" s="95"/>
      <c r="D586" s="96"/>
      <c r="E586" s="251"/>
      <c r="F586" s="97"/>
      <c r="G586" s="97"/>
      <c r="I586" s="98"/>
      <c r="J586" s="99"/>
      <c r="K586" s="100"/>
      <c r="L586" s="100"/>
      <c r="M586" s="101"/>
      <c r="N586" s="101"/>
      <c r="O586" s="93"/>
      <c r="P586" s="93"/>
      <c r="Q586" s="94"/>
      <c r="R586" s="94"/>
    </row>
    <row r="587" spans="3:18" ht="14.1" customHeight="1">
      <c r="C587" s="95"/>
      <c r="D587" s="96"/>
      <c r="E587" s="251"/>
      <c r="F587" s="97"/>
      <c r="G587" s="97"/>
      <c r="I587" s="98"/>
      <c r="J587" s="99"/>
      <c r="K587" s="100"/>
      <c r="L587" s="100"/>
      <c r="M587" s="101"/>
      <c r="N587" s="101"/>
      <c r="O587" s="93"/>
      <c r="P587" s="93"/>
      <c r="Q587" s="94"/>
      <c r="R587" s="94"/>
    </row>
    <row r="588" spans="3:18" ht="14.1" customHeight="1">
      <c r="C588" s="95"/>
      <c r="D588" s="96"/>
      <c r="E588" s="251"/>
      <c r="F588" s="97"/>
      <c r="G588" s="97"/>
      <c r="I588" s="98"/>
      <c r="J588" s="99"/>
      <c r="K588" s="100"/>
      <c r="L588" s="100"/>
      <c r="M588" s="101"/>
      <c r="N588" s="101"/>
      <c r="O588" s="93"/>
      <c r="P588" s="93"/>
      <c r="Q588" s="94"/>
      <c r="R588" s="94"/>
    </row>
    <row r="589" spans="3:18" ht="14.1" customHeight="1">
      <c r="C589" s="95"/>
      <c r="D589" s="96"/>
      <c r="E589" s="251"/>
      <c r="F589" s="97"/>
      <c r="G589" s="97"/>
      <c r="I589" s="98"/>
      <c r="J589" s="99"/>
      <c r="K589" s="100"/>
      <c r="L589" s="100"/>
      <c r="M589" s="101"/>
      <c r="N589" s="101"/>
      <c r="O589" s="93"/>
      <c r="P589" s="93"/>
      <c r="Q589" s="94"/>
      <c r="R589" s="94"/>
    </row>
    <row r="590" spans="3:18" ht="14.1" customHeight="1">
      <c r="C590" s="95"/>
      <c r="D590" s="96"/>
      <c r="E590" s="251"/>
      <c r="F590" s="97"/>
      <c r="G590" s="97"/>
      <c r="I590" s="98"/>
      <c r="J590" s="99"/>
      <c r="K590" s="100"/>
      <c r="L590" s="100"/>
      <c r="M590" s="101"/>
      <c r="N590" s="101"/>
      <c r="O590" s="93"/>
      <c r="P590" s="93"/>
      <c r="Q590" s="94"/>
      <c r="R590" s="94"/>
    </row>
    <row r="591" spans="3:18" ht="14.1" customHeight="1">
      <c r="C591" s="95"/>
      <c r="D591" s="96"/>
      <c r="E591" s="251"/>
      <c r="F591" s="97"/>
      <c r="G591" s="97"/>
      <c r="I591" s="98"/>
      <c r="J591" s="99"/>
      <c r="K591" s="100"/>
      <c r="L591" s="100"/>
      <c r="M591" s="101"/>
      <c r="N591" s="101"/>
      <c r="O591" s="93"/>
      <c r="P591" s="93"/>
      <c r="Q591" s="94"/>
      <c r="R591" s="94"/>
    </row>
    <row r="592" spans="3:18" ht="14.1" customHeight="1">
      <c r="C592" s="95"/>
      <c r="D592" s="96"/>
      <c r="E592" s="251"/>
      <c r="F592" s="97"/>
      <c r="G592" s="97"/>
      <c r="I592" s="98"/>
      <c r="J592" s="99"/>
      <c r="K592" s="100"/>
      <c r="L592" s="100"/>
      <c r="M592" s="101"/>
      <c r="N592" s="101"/>
      <c r="O592" s="93"/>
      <c r="P592" s="93"/>
      <c r="Q592" s="94"/>
      <c r="R592" s="94"/>
    </row>
    <row r="593" spans="3:18" ht="14.1" customHeight="1">
      <c r="C593" s="95"/>
      <c r="D593" s="96"/>
      <c r="E593" s="251"/>
      <c r="F593" s="97"/>
      <c r="G593" s="97"/>
      <c r="I593" s="98"/>
      <c r="J593" s="99"/>
      <c r="K593" s="100"/>
      <c r="L593" s="100"/>
      <c r="M593" s="101"/>
      <c r="N593" s="101"/>
      <c r="O593" s="93"/>
      <c r="P593" s="93"/>
      <c r="Q593" s="94"/>
      <c r="R593" s="94"/>
    </row>
    <row r="594" spans="3:18" ht="14.1" customHeight="1">
      <c r="C594" s="95"/>
      <c r="D594" s="96"/>
      <c r="E594" s="251"/>
      <c r="F594" s="97"/>
      <c r="G594" s="97"/>
      <c r="I594" s="98"/>
      <c r="J594" s="99"/>
      <c r="K594" s="100"/>
      <c r="L594" s="100"/>
      <c r="M594" s="101"/>
      <c r="N594" s="101"/>
      <c r="O594" s="93"/>
      <c r="P594" s="93"/>
      <c r="Q594" s="94"/>
      <c r="R594" s="94"/>
    </row>
    <row r="595" spans="3:18" ht="14.1" customHeight="1">
      <c r="C595" s="95"/>
      <c r="D595" s="96"/>
      <c r="E595" s="251"/>
      <c r="F595" s="97"/>
      <c r="G595" s="97"/>
      <c r="I595" s="98"/>
      <c r="J595" s="99"/>
      <c r="K595" s="100"/>
      <c r="L595" s="100"/>
      <c r="M595" s="101"/>
      <c r="N595" s="101"/>
      <c r="O595" s="93"/>
      <c r="P595" s="93"/>
      <c r="Q595" s="94"/>
      <c r="R595" s="94"/>
    </row>
    <row r="596" spans="3:18" ht="14.1" customHeight="1">
      <c r="C596" s="95"/>
      <c r="D596" s="96"/>
      <c r="E596" s="251"/>
      <c r="F596" s="97"/>
      <c r="G596" s="97"/>
      <c r="I596" s="98"/>
      <c r="J596" s="99"/>
      <c r="K596" s="100"/>
      <c r="L596" s="100"/>
      <c r="M596" s="101"/>
      <c r="N596" s="101"/>
      <c r="O596" s="93"/>
      <c r="P596" s="93"/>
      <c r="Q596" s="94"/>
      <c r="R596" s="94"/>
    </row>
    <row r="597" spans="3:18" ht="14.1" customHeight="1">
      <c r="C597" s="95"/>
      <c r="D597" s="96"/>
      <c r="E597" s="251"/>
      <c r="F597" s="97"/>
      <c r="G597" s="97"/>
      <c r="I597" s="98"/>
      <c r="J597" s="99"/>
      <c r="K597" s="100"/>
      <c r="L597" s="100"/>
      <c r="M597" s="101"/>
      <c r="N597" s="101"/>
      <c r="O597" s="93"/>
      <c r="P597" s="93"/>
      <c r="Q597" s="94"/>
      <c r="R597" s="94"/>
    </row>
    <row r="598" spans="3:18" ht="14.1" customHeight="1">
      <c r="C598" s="95"/>
      <c r="D598" s="96"/>
      <c r="E598" s="251"/>
      <c r="F598" s="97"/>
      <c r="G598" s="97"/>
      <c r="I598" s="98"/>
      <c r="J598" s="99"/>
      <c r="K598" s="100"/>
      <c r="L598" s="100"/>
      <c r="M598" s="101"/>
      <c r="N598" s="101"/>
      <c r="O598" s="93"/>
      <c r="P598" s="93"/>
      <c r="Q598" s="94"/>
      <c r="R598" s="94"/>
    </row>
    <row r="599" spans="3:18" ht="14.1" customHeight="1">
      <c r="C599" s="95"/>
      <c r="D599" s="96"/>
      <c r="E599" s="251"/>
      <c r="F599" s="97"/>
      <c r="G599" s="97"/>
      <c r="I599" s="98"/>
      <c r="J599" s="99"/>
      <c r="K599" s="100"/>
      <c r="L599" s="100"/>
      <c r="M599" s="101"/>
      <c r="N599" s="101"/>
      <c r="O599" s="93"/>
      <c r="P599" s="93"/>
      <c r="Q599" s="94"/>
      <c r="R599" s="94"/>
    </row>
    <row r="600" spans="3:18" ht="14.1" customHeight="1">
      <c r="C600" s="95"/>
      <c r="D600" s="96"/>
      <c r="E600" s="251"/>
      <c r="F600" s="97"/>
      <c r="G600" s="97"/>
      <c r="I600" s="98"/>
      <c r="J600" s="99"/>
      <c r="K600" s="100"/>
      <c r="L600" s="100"/>
      <c r="M600" s="101"/>
      <c r="N600" s="101"/>
      <c r="O600" s="93"/>
      <c r="P600" s="93"/>
      <c r="Q600" s="94"/>
      <c r="R600" s="94"/>
    </row>
    <row r="601" spans="3:18" ht="14.1" customHeight="1">
      <c r="C601" s="95"/>
      <c r="D601" s="96"/>
      <c r="E601" s="251"/>
      <c r="F601" s="97"/>
      <c r="G601" s="97"/>
      <c r="I601" s="98"/>
      <c r="J601" s="99"/>
      <c r="K601" s="100"/>
      <c r="L601" s="100"/>
      <c r="M601" s="101"/>
      <c r="N601" s="101"/>
      <c r="O601" s="93"/>
      <c r="P601" s="93"/>
      <c r="Q601" s="94"/>
      <c r="R601" s="94"/>
    </row>
    <row r="602" spans="3:18" ht="14.1" customHeight="1">
      <c r="C602" s="95"/>
      <c r="D602" s="96"/>
      <c r="E602" s="251"/>
      <c r="F602" s="97"/>
      <c r="G602" s="97"/>
      <c r="I602" s="98"/>
      <c r="J602" s="99"/>
      <c r="K602" s="100"/>
      <c r="L602" s="100"/>
      <c r="M602" s="101"/>
      <c r="N602" s="101"/>
      <c r="O602" s="93"/>
      <c r="P602" s="93"/>
      <c r="Q602" s="94"/>
      <c r="R602" s="94"/>
    </row>
    <row r="603" spans="3:18" ht="14.1" customHeight="1">
      <c r="C603" s="95"/>
      <c r="D603" s="96"/>
      <c r="E603" s="251"/>
      <c r="F603" s="97"/>
      <c r="G603" s="97"/>
      <c r="I603" s="98"/>
      <c r="J603" s="99"/>
      <c r="K603" s="100"/>
      <c r="L603" s="100"/>
      <c r="M603" s="101"/>
      <c r="N603" s="101"/>
      <c r="O603" s="93"/>
      <c r="P603" s="93"/>
      <c r="Q603" s="94"/>
      <c r="R603" s="94"/>
    </row>
    <row r="604" spans="3:18" ht="14.1" customHeight="1">
      <c r="C604" s="95"/>
      <c r="D604" s="96"/>
      <c r="E604" s="251"/>
      <c r="F604" s="97"/>
      <c r="G604" s="97"/>
      <c r="I604" s="98"/>
      <c r="J604" s="99"/>
      <c r="K604" s="100"/>
      <c r="L604" s="100"/>
      <c r="M604" s="101"/>
      <c r="N604" s="101"/>
      <c r="O604" s="93"/>
      <c r="P604" s="93"/>
      <c r="Q604" s="94"/>
      <c r="R604" s="94"/>
    </row>
    <row r="605" spans="3:18" ht="14.1" customHeight="1">
      <c r="C605" s="95"/>
      <c r="D605" s="96"/>
      <c r="E605" s="251"/>
      <c r="F605" s="97"/>
      <c r="G605" s="97"/>
      <c r="I605" s="98"/>
      <c r="J605" s="99"/>
      <c r="K605" s="100"/>
      <c r="L605" s="100"/>
      <c r="M605" s="101"/>
      <c r="N605" s="101"/>
      <c r="O605" s="93"/>
      <c r="P605" s="93"/>
      <c r="Q605" s="94"/>
      <c r="R605" s="94"/>
    </row>
    <row r="606" spans="3:18" ht="14.1" customHeight="1">
      <c r="C606" s="95"/>
      <c r="D606" s="96"/>
      <c r="E606" s="251"/>
      <c r="F606" s="97"/>
      <c r="G606" s="97"/>
      <c r="I606" s="98"/>
      <c r="J606" s="99"/>
      <c r="K606" s="100"/>
      <c r="L606" s="100"/>
      <c r="M606" s="101"/>
      <c r="N606" s="101"/>
      <c r="O606" s="93"/>
      <c r="P606" s="93"/>
      <c r="Q606" s="94"/>
      <c r="R606" s="94"/>
    </row>
    <row r="607" spans="3:18" ht="14.1" customHeight="1">
      <c r="C607" s="95"/>
      <c r="D607" s="96"/>
      <c r="E607" s="251"/>
      <c r="F607" s="97"/>
      <c r="G607" s="97"/>
      <c r="I607" s="98"/>
      <c r="J607" s="99"/>
      <c r="K607" s="100"/>
      <c r="L607" s="100"/>
      <c r="M607" s="101"/>
      <c r="N607" s="101"/>
      <c r="O607" s="93"/>
      <c r="P607" s="93"/>
      <c r="Q607" s="94"/>
      <c r="R607" s="94"/>
    </row>
    <row r="608" spans="3:18" ht="14.1" customHeight="1">
      <c r="C608" s="95"/>
      <c r="D608" s="96"/>
      <c r="E608" s="251"/>
      <c r="F608" s="97"/>
      <c r="G608" s="97"/>
      <c r="I608" s="98"/>
      <c r="J608" s="99"/>
      <c r="K608" s="100"/>
      <c r="L608" s="100"/>
      <c r="M608" s="101"/>
      <c r="N608" s="101"/>
      <c r="O608" s="93"/>
      <c r="P608" s="93"/>
      <c r="Q608" s="94"/>
      <c r="R608" s="94"/>
    </row>
    <row r="609" spans="3:18" ht="14.1" customHeight="1">
      <c r="C609" s="95"/>
      <c r="D609" s="96"/>
      <c r="E609" s="251"/>
      <c r="F609" s="97"/>
      <c r="G609" s="97"/>
      <c r="I609" s="98"/>
      <c r="J609" s="99"/>
      <c r="K609" s="100"/>
      <c r="L609" s="100"/>
      <c r="M609" s="101"/>
      <c r="N609" s="101"/>
      <c r="O609" s="93"/>
      <c r="P609" s="93"/>
      <c r="Q609" s="94"/>
      <c r="R609" s="94"/>
    </row>
    <row r="610" spans="3:18" ht="14.1" customHeight="1">
      <c r="C610" s="95"/>
      <c r="D610" s="96"/>
      <c r="E610" s="251"/>
      <c r="F610" s="97"/>
      <c r="G610" s="97"/>
      <c r="I610" s="98"/>
      <c r="J610" s="99"/>
      <c r="K610" s="100"/>
      <c r="L610" s="100"/>
      <c r="M610" s="101"/>
      <c r="N610" s="101"/>
      <c r="O610" s="93"/>
      <c r="P610" s="93"/>
      <c r="Q610" s="94"/>
      <c r="R610" s="94"/>
    </row>
    <row r="611" spans="3:18" ht="14.1" customHeight="1">
      <c r="C611" s="95"/>
      <c r="D611" s="96"/>
      <c r="E611" s="251"/>
      <c r="F611" s="97"/>
      <c r="G611" s="97"/>
      <c r="I611" s="98"/>
      <c r="J611" s="99"/>
      <c r="K611" s="100"/>
      <c r="L611" s="100"/>
      <c r="M611" s="101"/>
      <c r="N611" s="101"/>
      <c r="O611" s="93"/>
      <c r="P611" s="93"/>
      <c r="Q611" s="94"/>
      <c r="R611" s="94"/>
    </row>
    <row r="612" spans="3:18" ht="14.1" customHeight="1">
      <c r="C612" s="95"/>
      <c r="D612" s="96"/>
      <c r="E612" s="251"/>
      <c r="F612" s="97"/>
      <c r="G612" s="97"/>
      <c r="I612" s="98"/>
      <c r="J612" s="99"/>
      <c r="K612" s="100"/>
      <c r="L612" s="100"/>
      <c r="M612" s="101"/>
      <c r="N612" s="101"/>
      <c r="O612" s="93"/>
      <c r="P612" s="93"/>
      <c r="Q612" s="94"/>
      <c r="R612" s="94"/>
    </row>
    <row r="613" spans="3:18" ht="14.1" customHeight="1">
      <c r="C613" s="95"/>
      <c r="D613" s="96"/>
      <c r="E613" s="251"/>
      <c r="F613" s="97"/>
      <c r="G613" s="97"/>
      <c r="I613" s="98"/>
      <c r="J613" s="99"/>
      <c r="K613" s="100"/>
      <c r="L613" s="100"/>
      <c r="M613" s="101"/>
      <c r="N613" s="101"/>
      <c r="O613" s="93"/>
      <c r="P613" s="93"/>
      <c r="Q613" s="94"/>
      <c r="R613" s="94"/>
    </row>
    <row r="614" spans="3:18" ht="14.1" customHeight="1">
      <c r="C614" s="95"/>
      <c r="D614" s="96"/>
      <c r="E614" s="251"/>
      <c r="F614" s="97"/>
      <c r="G614" s="97"/>
      <c r="I614" s="98"/>
      <c r="J614" s="99"/>
      <c r="K614" s="100"/>
      <c r="L614" s="100"/>
      <c r="M614" s="101"/>
      <c r="N614" s="101"/>
      <c r="O614" s="93"/>
      <c r="P614" s="93"/>
      <c r="Q614" s="94"/>
      <c r="R614" s="94"/>
    </row>
    <row r="615" spans="3:18" ht="14.1" customHeight="1">
      <c r="C615" s="95"/>
      <c r="D615" s="96"/>
      <c r="E615" s="251"/>
      <c r="F615" s="97"/>
      <c r="G615" s="97"/>
      <c r="I615" s="98"/>
      <c r="J615" s="99"/>
      <c r="K615" s="100"/>
      <c r="L615" s="100"/>
      <c r="M615" s="101"/>
      <c r="N615" s="101"/>
      <c r="O615" s="93"/>
      <c r="P615" s="93"/>
      <c r="Q615" s="94"/>
      <c r="R615" s="94"/>
    </row>
    <row r="616" spans="3:18" ht="14.1" customHeight="1">
      <c r="C616" s="95"/>
      <c r="D616" s="96"/>
      <c r="E616" s="251"/>
      <c r="F616" s="97"/>
      <c r="G616" s="97"/>
      <c r="I616" s="98"/>
      <c r="J616" s="99"/>
      <c r="K616" s="100"/>
      <c r="L616" s="100"/>
      <c r="M616" s="101"/>
      <c r="N616" s="101"/>
      <c r="O616" s="93"/>
      <c r="P616" s="93"/>
      <c r="Q616" s="94"/>
      <c r="R616" s="94"/>
    </row>
    <row r="617" spans="3:18" ht="14.1" customHeight="1">
      <c r="C617" s="95"/>
      <c r="D617" s="96"/>
      <c r="E617" s="251"/>
      <c r="F617" s="97"/>
      <c r="G617" s="97"/>
      <c r="I617" s="98"/>
      <c r="J617" s="99"/>
      <c r="K617" s="100"/>
      <c r="L617" s="100"/>
      <c r="M617" s="101"/>
      <c r="N617" s="101"/>
      <c r="O617" s="93"/>
      <c r="P617" s="93"/>
      <c r="Q617" s="94"/>
      <c r="R617" s="94"/>
    </row>
    <row r="618" spans="3:18" ht="14.1" customHeight="1">
      <c r="C618" s="95"/>
      <c r="D618" s="96"/>
      <c r="E618" s="251"/>
      <c r="F618" s="97"/>
      <c r="G618" s="97"/>
      <c r="I618" s="98"/>
      <c r="J618" s="99"/>
      <c r="K618" s="100"/>
      <c r="L618" s="100"/>
      <c r="M618" s="101"/>
      <c r="N618" s="101"/>
      <c r="O618" s="93"/>
      <c r="P618" s="93"/>
      <c r="Q618" s="94"/>
      <c r="R618" s="94"/>
    </row>
    <row r="619" spans="3:18" ht="14.1" customHeight="1">
      <c r="C619" s="95"/>
      <c r="D619" s="96"/>
      <c r="E619" s="251"/>
      <c r="F619" s="97"/>
      <c r="G619" s="97"/>
      <c r="I619" s="98"/>
      <c r="J619" s="99"/>
      <c r="K619" s="100"/>
      <c r="L619" s="100"/>
      <c r="M619" s="101"/>
      <c r="N619" s="101"/>
      <c r="O619" s="93"/>
      <c r="P619" s="93"/>
      <c r="Q619" s="94"/>
      <c r="R619" s="94"/>
    </row>
    <row r="620" spans="3:18" ht="14.1" customHeight="1">
      <c r="C620" s="95"/>
      <c r="D620" s="96"/>
      <c r="E620" s="251"/>
      <c r="F620" s="97"/>
      <c r="G620" s="97"/>
      <c r="I620" s="98"/>
      <c r="J620" s="99"/>
      <c r="K620" s="100"/>
      <c r="L620" s="100"/>
      <c r="M620" s="101"/>
      <c r="N620" s="101"/>
      <c r="O620" s="93"/>
      <c r="P620" s="93"/>
      <c r="Q620" s="94"/>
      <c r="R620" s="94"/>
    </row>
    <row r="621" spans="3:18" ht="14.1" customHeight="1">
      <c r="C621" s="95"/>
      <c r="D621" s="96"/>
      <c r="E621" s="251"/>
      <c r="F621" s="97"/>
      <c r="G621" s="97"/>
      <c r="I621" s="98"/>
      <c r="J621" s="99"/>
      <c r="K621" s="100"/>
      <c r="L621" s="100"/>
      <c r="M621" s="101"/>
      <c r="N621" s="101"/>
      <c r="O621" s="93"/>
      <c r="P621" s="93"/>
      <c r="Q621" s="94"/>
      <c r="R621" s="94"/>
    </row>
    <row r="622" spans="3:18" ht="14.1" customHeight="1">
      <c r="C622" s="95"/>
      <c r="D622" s="96"/>
      <c r="E622" s="251"/>
      <c r="F622" s="97"/>
      <c r="G622" s="97"/>
      <c r="I622" s="98"/>
      <c r="J622" s="99"/>
      <c r="K622" s="100"/>
      <c r="L622" s="100"/>
      <c r="M622" s="101"/>
      <c r="N622" s="101"/>
      <c r="O622" s="93"/>
      <c r="P622" s="93"/>
      <c r="Q622" s="94"/>
      <c r="R622" s="94"/>
    </row>
    <row r="623" spans="3:18" ht="14.1" customHeight="1">
      <c r="C623" s="95"/>
      <c r="D623" s="96"/>
      <c r="E623" s="251"/>
      <c r="F623" s="97"/>
      <c r="G623" s="97"/>
      <c r="I623" s="98"/>
      <c r="J623" s="99"/>
      <c r="K623" s="100"/>
      <c r="L623" s="100"/>
      <c r="M623" s="101"/>
      <c r="N623" s="101"/>
      <c r="O623" s="93"/>
      <c r="P623" s="93"/>
      <c r="Q623" s="94"/>
      <c r="R623" s="94"/>
    </row>
    <row r="624" spans="3:18" ht="14.1" customHeight="1">
      <c r="C624" s="95"/>
      <c r="D624" s="96"/>
      <c r="E624" s="251"/>
      <c r="F624" s="97"/>
      <c r="G624" s="97"/>
      <c r="I624" s="98"/>
      <c r="J624" s="99"/>
      <c r="K624" s="100"/>
      <c r="L624" s="100"/>
      <c r="M624" s="101"/>
      <c r="N624" s="101"/>
      <c r="O624" s="93"/>
      <c r="P624" s="93"/>
      <c r="Q624" s="94"/>
      <c r="R624" s="94"/>
    </row>
    <row r="625" spans="3:18" ht="14.1" customHeight="1">
      <c r="C625" s="95"/>
      <c r="D625" s="96"/>
      <c r="E625" s="251"/>
      <c r="F625" s="97"/>
      <c r="G625" s="97"/>
      <c r="I625" s="98"/>
      <c r="J625" s="99"/>
      <c r="K625" s="100"/>
      <c r="L625" s="100"/>
      <c r="M625" s="101"/>
      <c r="N625" s="101"/>
      <c r="O625" s="93"/>
      <c r="P625" s="93"/>
      <c r="Q625" s="94"/>
      <c r="R625" s="94"/>
    </row>
    <row r="626" spans="3:18" ht="14.1" customHeight="1">
      <c r="C626" s="95"/>
      <c r="D626" s="96"/>
      <c r="E626" s="251"/>
      <c r="F626" s="97"/>
      <c r="G626" s="97"/>
      <c r="I626" s="98"/>
      <c r="J626" s="99"/>
      <c r="K626" s="100"/>
      <c r="L626" s="100"/>
      <c r="M626" s="101"/>
      <c r="N626" s="101"/>
      <c r="O626" s="93"/>
      <c r="P626" s="93"/>
      <c r="Q626" s="94"/>
      <c r="R626" s="94"/>
    </row>
    <row r="627" spans="3:18" ht="14.1" customHeight="1">
      <c r="C627" s="95"/>
      <c r="D627" s="96"/>
      <c r="E627" s="251"/>
      <c r="F627" s="97"/>
      <c r="G627" s="97"/>
      <c r="I627" s="98"/>
      <c r="J627" s="99"/>
      <c r="K627" s="100"/>
      <c r="L627" s="100"/>
      <c r="M627" s="101"/>
      <c r="N627" s="101"/>
      <c r="O627" s="93"/>
      <c r="P627" s="93"/>
      <c r="Q627" s="94"/>
      <c r="R627" s="94"/>
    </row>
    <row r="628" spans="3:18" ht="14.1" customHeight="1">
      <c r="C628" s="95"/>
      <c r="D628" s="96"/>
      <c r="E628" s="251"/>
      <c r="F628" s="97"/>
      <c r="G628" s="97"/>
      <c r="I628" s="98"/>
      <c r="J628" s="99"/>
      <c r="K628" s="100"/>
      <c r="L628" s="100"/>
      <c r="M628" s="101"/>
      <c r="N628" s="101"/>
      <c r="O628" s="93"/>
      <c r="P628" s="93"/>
      <c r="Q628" s="94"/>
      <c r="R628" s="94"/>
    </row>
    <row r="629" spans="3:18" ht="14.1" customHeight="1">
      <c r="C629" s="95"/>
      <c r="D629" s="96"/>
      <c r="E629" s="251"/>
      <c r="F629" s="97"/>
      <c r="G629" s="97"/>
      <c r="I629" s="98"/>
      <c r="J629" s="99"/>
      <c r="K629" s="100"/>
      <c r="L629" s="100"/>
      <c r="M629" s="101"/>
      <c r="N629" s="101"/>
      <c r="O629" s="93"/>
      <c r="P629" s="93"/>
      <c r="Q629" s="94"/>
      <c r="R629" s="94"/>
    </row>
    <row r="630" spans="3:18" ht="14.1" customHeight="1">
      <c r="C630" s="95"/>
      <c r="D630" s="96"/>
      <c r="E630" s="251"/>
      <c r="F630" s="97"/>
      <c r="G630" s="97"/>
      <c r="I630" s="98"/>
      <c r="J630" s="99"/>
      <c r="K630" s="100"/>
      <c r="L630" s="100"/>
      <c r="M630" s="101"/>
      <c r="N630" s="101"/>
      <c r="O630" s="93"/>
      <c r="P630" s="93"/>
      <c r="Q630" s="94"/>
      <c r="R630" s="94"/>
    </row>
    <row r="631" spans="3:18" ht="14.1" customHeight="1">
      <c r="C631" s="95"/>
      <c r="D631" s="96"/>
      <c r="E631" s="251"/>
      <c r="F631" s="97"/>
      <c r="G631" s="97"/>
      <c r="I631" s="98"/>
      <c r="J631" s="99"/>
      <c r="K631" s="100"/>
      <c r="L631" s="100"/>
      <c r="M631" s="101"/>
      <c r="N631" s="101"/>
      <c r="O631" s="93"/>
      <c r="P631" s="93"/>
      <c r="Q631" s="94"/>
      <c r="R631" s="94"/>
    </row>
    <row r="632" spans="3:18" ht="14.1" customHeight="1">
      <c r="C632" s="95"/>
      <c r="D632" s="96"/>
      <c r="E632" s="251"/>
      <c r="F632" s="97"/>
      <c r="G632" s="97"/>
      <c r="I632" s="98"/>
      <c r="J632" s="99"/>
      <c r="K632" s="100"/>
      <c r="L632" s="100"/>
      <c r="M632" s="101"/>
      <c r="N632" s="101"/>
      <c r="O632" s="93"/>
      <c r="P632" s="93"/>
      <c r="Q632" s="94"/>
      <c r="R632" s="94"/>
    </row>
    <row r="633" spans="3:18" ht="14.1" customHeight="1">
      <c r="C633" s="95"/>
      <c r="D633" s="96"/>
      <c r="E633" s="251"/>
      <c r="F633" s="97"/>
      <c r="G633" s="97"/>
      <c r="I633" s="98"/>
      <c r="J633" s="99"/>
      <c r="K633" s="100"/>
      <c r="L633" s="100"/>
      <c r="M633" s="101"/>
      <c r="N633" s="101"/>
      <c r="O633" s="93"/>
      <c r="P633" s="93"/>
      <c r="Q633" s="94"/>
      <c r="R633" s="94"/>
    </row>
    <row r="634" spans="3:18" ht="14.1" customHeight="1">
      <c r="C634" s="95"/>
      <c r="D634" s="96"/>
      <c r="E634" s="251"/>
      <c r="F634" s="97"/>
      <c r="G634" s="97"/>
      <c r="I634" s="98"/>
      <c r="J634" s="99"/>
      <c r="K634" s="100"/>
      <c r="L634" s="100"/>
      <c r="M634" s="101"/>
      <c r="N634" s="101"/>
      <c r="O634" s="93"/>
      <c r="P634" s="93"/>
      <c r="Q634" s="94"/>
      <c r="R634" s="94"/>
    </row>
    <row r="635" spans="3:18" ht="14.1" customHeight="1">
      <c r="C635" s="95"/>
      <c r="D635" s="96"/>
      <c r="E635" s="251"/>
      <c r="F635" s="97"/>
      <c r="G635" s="97"/>
      <c r="I635" s="98"/>
      <c r="J635" s="99"/>
      <c r="K635" s="100"/>
      <c r="L635" s="100"/>
      <c r="M635" s="101"/>
      <c r="N635" s="101"/>
      <c r="O635" s="93"/>
      <c r="P635" s="93"/>
      <c r="Q635" s="94"/>
      <c r="R635" s="94"/>
    </row>
    <row r="636" spans="3:18" ht="14.1" customHeight="1">
      <c r="C636" s="95"/>
      <c r="D636" s="96"/>
      <c r="E636" s="251"/>
      <c r="F636" s="97"/>
      <c r="G636" s="97"/>
      <c r="I636" s="98"/>
      <c r="J636" s="99"/>
      <c r="K636" s="100"/>
      <c r="L636" s="100"/>
      <c r="M636" s="101"/>
      <c r="N636" s="101"/>
      <c r="O636" s="93"/>
      <c r="P636" s="93"/>
      <c r="Q636" s="94"/>
      <c r="R636" s="94"/>
    </row>
    <row r="637" spans="3:18" ht="14.1" customHeight="1">
      <c r="C637" s="95"/>
      <c r="D637" s="96"/>
      <c r="E637" s="251"/>
      <c r="F637" s="97"/>
      <c r="G637" s="97"/>
      <c r="I637" s="98"/>
      <c r="J637" s="99"/>
      <c r="K637" s="100"/>
      <c r="L637" s="100"/>
      <c r="M637" s="101"/>
      <c r="N637" s="101"/>
      <c r="O637" s="93"/>
      <c r="P637" s="93"/>
      <c r="Q637" s="94"/>
      <c r="R637" s="94"/>
    </row>
    <row r="638" spans="3:18" ht="14.1" customHeight="1">
      <c r="C638" s="95"/>
      <c r="D638" s="96"/>
      <c r="E638" s="251"/>
      <c r="F638" s="97"/>
      <c r="G638" s="97"/>
      <c r="I638" s="98"/>
      <c r="J638" s="99"/>
      <c r="K638" s="100"/>
      <c r="L638" s="100"/>
      <c r="M638" s="101"/>
      <c r="N638" s="101"/>
      <c r="O638" s="93"/>
      <c r="P638" s="93"/>
      <c r="Q638" s="94"/>
      <c r="R638" s="94"/>
    </row>
    <row r="639" spans="3:18" ht="14.1" customHeight="1">
      <c r="C639" s="95"/>
      <c r="D639" s="96"/>
      <c r="E639" s="251"/>
      <c r="F639" s="97"/>
      <c r="G639" s="97"/>
      <c r="I639" s="98"/>
      <c r="J639" s="99"/>
      <c r="K639" s="100"/>
      <c r="L639" s="100"/>
      <c r="M639" s="101"/>
      <c r="N639" s="101"/>
      <c r="O639" s="93"/>
      <c r="P639" s="93"/>
      <c r="Q639" s="94"/>
      <c r="R639" s="94"/>
    </row>
    <row r="640" spans="3:18" ht="14.1" customHeight="1">
      <c r="C640" s="95"/>
      <c r="D640" s="96"/>
      <c r="E640" s="251"/>
      <c r="F640" s="97"/>
      <c r="G640" s="97"/>
      <c r="I640" s="98"/>
      <c r="J640" s="99"/>
      <c r="K640" s="100"/>
      <c r="L640" s="100"/>
      <c r="M640" s="101"/>
      <c r="N640" s="101"/>
      <c r="O640" s="93"/>
      <c r="P640" s="93"/>
      <c r="Q640" s="94"/>
      <c r="R640" s="94"/>
    </row>
    <row r="641" spans="3:18" ht="14.1" customHeight="1">
      <c r="C641" s="95"/>
      <c r="D641" s="96"/>
      <c r="E641" s="251"/>
      <c r="F641" s="97"/>
      <c r="G641" s="97"/>
      <c r="I641" s="98"/>
      <c r="J641" s="99"/>
      <c r="K641" s="100"/>
      <c r="L641" s="100"/>
      <c r="M641" s="101"/>
      <c r="N641" s="101"/>
      <c r="O641" s="93"/>
      <c r="P641" s="93"/>
      <c r="Q641" s="94"/>
      <c r="R641" s="94"/>
    </row>
    <row r="642" spans="3:18" ht="14.1" customHeight="1">
      <c r="C642" s="95"/>
      <c r="D642" s="96"/>
      <c r="E642" s="251"/>
      <c r="F642" s="97"/>
      <c r="G642" s="97"/>
      <c r="I642" s="98"/>
      <c r="J642" s="99"/>
      <c r="K642" s="100"/>
      <c r="L642" s="100"/>
      <c r="M642" s="101"/>
      <c r="N642" s="101"/>
      <c r="O642" s="93"/>
      <c r="P642" s="93"/>
      <c r="Q642" s="94"/>
      <c r="R642" s="94"/>
    </row>
    <row r="643" spans="3:18" ht="14.1" customHeight="1">
      <c r="C643" s="95"/>
      <c r="D643" s="96"/>
      <c r="E643" s="251"/>
      <c r="F643" s="97"/>
      <c r="G643" s="97"/>
      <c r="I643" s="98"/>
      <c r="J643" s="99"/>
      <c r="K643" s="100"/>
      <c r="L643" s="100"/>
      <c r="M643" s="101"/>
      <c r="N643" s="101"/>
      <c r="O643" s="93"/>
      <c r="P643" s="93"/>
      <c r="Q643" s="94"/>
      <c r="R643" s="94"/>
    </row>
    <row r="644" spans="3:18" ht="14.1" customHeight="1">
      <c r="C644" s="95"/>
      <c r="D644" s="96"/>
      <c r="E644" s="251"/>
      <c r="F644" s="97"/>
      <c r="G644" s="97"/>
      <c r="I644" s="98"/>
      <c r="J644" s="99"/>
      <c r="K644" s="100"/>
      <c r="L644" s="100"/>
      <c r="M644" s="101"/>
      <c r="N644" s="101"/>
      <c r="O644" s="93"/>
      <c r="P644" s="93"/>
      <c r="Q644" s="94"/>
      <c r="R644" s="94"/>
    </row>
    <row r="645" spans="3:18" ht="14.1" customHeight="1">
      <c r="C645" s="95"/>
      <c r="D645" s="96"/>
      <c r="E645" s="251"/>
      <c r="F645" s="97"/>
      <c r="G645" s="97"/>
      <c r="I645" s="98"/>
      <c r="J645" s="99"/>
      <c r="K645" s="100"/>
      <c r="L645" s="100"/>
      <c r="M645" s="101"/>
      <c r="N645" s="101"/>
      <c r="O645" s="93"/>
      <c r="P645" s="93"/>
      <c r="Q645" s="94"/>
      <c r="R645" s="94"/>
    </row>
    <row r="646" spans="3:18" ht="14.1" customHeight="1">
      <c r="C646" s="95"/>
      <c r="D646" s="96"/>
      <c r="E646" s="251"/>
      <c r="F646" s="97"/>
      <c r="G646" s="97"/>
      <c r="I646" s="98"/>
      <c r="J646" s="99"/>
      <c r="K646" s="100"/>
      <c r="L646" s="100"/>
      <c r="M646" s="101"/>
      <c r="N646" s="101"/>
      <c r="O646" s="93"/>
      <c r="P646" s="93"/>
      <c r="Q646" s="94"/>
      <c r="R646" s="94"/>
    </row>
    <row r="647" spans="3:18" ht="14.1" customHeight="1">
      <c r="C647" s="95"/>
      <c r="D647" s="96"/>
      <c r="E647" s="251"/>
      <c r="F647" s="97"/>
      <c r="G647" s="97"/>
      <c r="I647" s="98"/>
      <c r="J647" s="99"/>
      <c r="K647" s="100"/>
      <c r="L647" s="100"/>
      <c r="M647" s="101"/>
      <c r="N647" s="101"/>
      <c r="O647" s="93"/>
      <c r="P647" s="93"/>
      <c r="Q647" s="94"/>
      <c r="R647" s="94"/>
    </row>
    <row r="648" spans="3:18" ht="14.1" customHeight="1">
      <c r="C648" s="95"/>
      <c r="D648" s="96"/>
      <c r="E648" s="251"/>
      <c r="F648" s="97"/>
      <c r="G648" s="97"/>
      <c r="I648" s="98"/>
      <c r="J648" s="99"/>
      <c r="K648" s="100"/>
      <c r="L648" s="100"/>
      <c r="M648" s="101"/>
      <c r="N648" s="101"/>
      <c r="O648" s="93"/>
      <c r="P648" s="93"/>
      <c r="Q648" s="94"/>
      <c r="R648" s="94"/>
    </row>
    <row r="649" spans="3:18" ht="14.1" customHeight="1">
      <c r="C649" s="95"/>
      <c r="D649" s="96"/>
      <c r="E649" s="251"/>
      <c r="F649" s="97"/>
      <c r="G649" s="97"/>
      <c r="I649" s="98"/>
      <c r="J649" s="99"/>
      <c r="K649" s="100"/>
      <c r="L649" s="100"/>
      <c r="M649" s="101"/>
      <c r="N649" s="101"/>
      <c r="O649" s="93"/>
      <c r="P649" s="93"/>
      <c r="Q649" s="94"/>
      <c r="R649" s="94"/>
    </row>
    <row r="650" spans="3:18" ht="14.1" customHeight="1">
      <c r="C650" s="95"/>
      <c r="D650" s="96"/>
      <c r="E650" s="251"/>
      <c r="F650" s="97"/>
      <c r="G650" s="97"/>
      <c r="I650" s="98"/>
      <c r="J650" s="99"/>
      <c r="K650" s="100"/>
      <c r="L650" s="100"/>
      <c r="M650" s="101"/>
      <c r="N650" s="101"/>
      <c r="O650" s="93"/>
      <c r="P650" s="93"/>
      <c r="Q650" s="94"/>
      <c r="R650" s="94"/>
    </row>
    <row r="651" spans="3:18" ht="14.1" customHeight="1">
      <c r="C651" s="95"/>
      <c r="D651" s="96"/>
      <c r="E651" s="251"/>
      <c r="F651" s="97"/>
      <c r="G651" s="97"/>
      <c r="I651" s="98"/>
      <c r="J651" s="99"/>
      <c r="K651" s="100"/>
      <c r="L651" s="100"/>
      <c r="M651" s="101"/>
      <c r="N651" s="101"/>
      <c r="O651" s="93"/>
      <c r="P651" s="93"/>
      <c r="Q651" s="94"/>
      <c r="R651" s="94"/>
    </row>
    <row r="652" spans="3:18" ht="14.1" customHeight="1">
      <c r="C652" s="95"/>
      <c r="D652" s="96"/>
      <c r="E652" s="251"/>
      <c r="F652" s="97"/>
      <c r="G652" s="97"/>
      <c r="I652" s="98"/>
      <c r="J652" s="99"/>
      <c r="K652" s="100"/>
      <c r="L652" s="100"/>
      <c r="M652" s="101"/>
      <c r="N652" s="101"/>
      <c r="O652" s="93"/>
      <c r="P652" s="93"/>
      <c r="Q652" s="94"/>
      <c r="R652" s="94"/>
    </row>
    <row r="653" spans="3:18" ht="14.1" customHeight="1">
      <c r="C653" s="95"/>
      <c r="D653" s="96"/>
      <c r="E653" s="251"/>
      <c r="F653" s="97"/>
      <c r="G653" s="97"/>
      <c r="I653" s="98"/>
      <c r="J653" s="99"/>
      <c r="K653" s="100"/>
      <c r="L653" s="100"/>
      <c r="M653" s="101"/>
      <c r="N653" s="101"/>
      <c r="O653" s="93"/>
      <c r="P653" s="93"/>
      <c r="Q653" s="94"/>
      <c r="R653" s="94"/>
    </row>
    <row r="654" spans="3:18" ht="14.1" customHeight="1">
      <c r="C654" s="95"/>
      <c r="D654" s="96"/>
      <c r="E654" s="251"/>
      <c r="F654" s="97"/>
      <c r="G654" s="97"/>
      <c r="I654" s="98"/>
      <c r="J654" s="99"/>
      <c r="K654" s="100"/>
      <c r="L654" s="100"/>
      <c r="M654" s="101"/>
      <c r="N654" s="101"/>
      <c r="O654" s="93"/>
      <c r="P654" s="93"/>
      <c r="Q654" s="94"/>
      <c r="R654" s="94"/>
    </row>
    <row r="655" spans="3:18" ht="14.1" customHeight="1">
      <c r="C655" s="95"/>
      <c r="D655" s="96"/>
      <c r="E655" s="251"/>
      <c r="F655" s="97"/>
      <c r="G655" s="97"/>
      <c r="I655" s="98"/>
      <c r="J655" s="99"/>
      <c r="K655" s="100"/>
      <c r="L655" s="100"/>
      <c r="M655" s="101"/>
      <c r="N655" s="101"/>
      <c r="O655" s="93"/>
      <c r="P655" s="93"/>
      <c r="Q655" s="94"/>
      <c r="R655" s="94"/>
    </row>
    <row r="656" spans="3:18" ht="14.1" customHeight="1">
      <c r="C656" s="95"/>
      <c r="D656" s="96"/>
      <c r="E656" s="251"/>
      <c r="F656" s="97"/>
      <c r="G656" s="97"/>
      <c r="I656" s="98"/>
      <c r="J656" s="99"/>
      <c r="K656" s="100"/>
      <c r="L656" s="100"/>
      <c r="M656" s="101"/>
      <c r="N656" s="101"/>
      <c r="O656" s="93"/>
      <c r="P656" s="93"/>
      <c r="Q656" s="94"/>
      <c r="R656" s="94"/>
    </row>
    <row r="657" spans="3:18" ht="14.1" customHeight="1">
      <c r="C657" s="95"/>
      <c r="D657" s="96"/>
      <c r="E657" s="251"/>
      <c r="F657" s="97"/>
      <c r="G657" s="97"/>
      <c r="I657" s="98"/>
      <c r="J657" s="99"/>
      <c r="K657" s="100"/>
      <c r="L657" s="100"/>
      <c r="M657" s="101"/>
      <c r="N657" s="101"/>
      <c r="O657" s="93"/>
      <c r="P657" s="93"/>
      <c r="Q657" s="94"/>
      <c r="R657" s="94"/>
    </row>
    <row r="658" spans="3:18" ht="14.1" customHeight="1">
      <c r="C658" s="95"/>
      <c r="D658" s="96"/>
      <c r="E658" s="251"/>
      <c r="F658" s="97"/>
      <c r="G658" s="97"/>
      <c r="I658" s="98"/>
      <c r="J658" s="99"/>
      <c r="K658" s="100"/>
      <c r="L658" s="100"/>
      <c r="M658" s="101"/>
      <c r="N658" s="101"/>
      <c r="O658" s="93"/>
      <c r="P658" s="93"/>
      <c r="Q658" s="94"/>
      <c r="R658" s="94"/>
    </row>
    <row r="659" spans="3:18" ht="14.1" customHeight="1">
      <c r="C659" s="95"/>
      <c r="D659" s="96"/>
      <c r="E659" s="251"/>
      <c r="F659" s="97"/>
      <c r="G659" s="97"/>
      <c r="I659" s="98"/>
      <c r="J659" s="99"/>
      <c r="K659" s="100"/>
      <c r="L659" s="100"/>
      <c r="M659" s="101"/>
      <c r="N659" s="101"/>
      <c r="O659" s="93"/>
      <c r="P659" s="93"/>
      <c r="Q659" s="94"/>
      <c r="R659" s="94"/>
    </row>
    <row r="660" spans="3:18" ht="14.1" customHeight="1">
      <c r="C660" s="95"/>
      <c r="D660" s="96"/>
      <c r="E660" s="251"/>
      <c r="F660" s="97"/>
      <c r="G660" s="97"/>
      <c r="I660" s="98"/>
      <c r="J660" s="99"/>
      <c r="K660" s="100"/>
      <c r="L660" s="100"/>
      <c r="M660" s="101"/>
      <c r="N660" s="101"/>
      <c r="O660" s="93"/>
      <c r="P660" s="93"/>
      <c r="Q660" s="94"/>
      <c r="R660" s="94"/>
    </row>
    <row r="661" spans="3:18" ht="14.1" customHeight="1">
      <c r="C661" s="95"/>
      <c r="D661" s="96"/>
      <c r="E661" s="251"/>
      <c r="F661" s="97"/>
      <c r="G661" s="97"/>
      <c r="I661" s="98"/>
      <c r="J661" s="99"/>
      <c r="K661" s="100"/>
      <c r="L661" s="100"/>
      <c r="M661" s="101"/>
      <c r="N661" s="101"/>
      <c r="O661" s="93"/>
      <c r="P661" s="93"/>
      <c r="Q661" s="94"/>
      <c r="R661" s="94"/>
    </row>
    <row r="662" spans="3:18" ht="14.1" customHeight="1">
      <c r="C662" s="95"/>
      <c r="D662" s="96"/>
      <c r="E662" s="251"/>
      <c r="F662" s="97"/>
      <c r="G662" s="97"/>
      <c r="I662" s="98"/>
      <c r="J662" s="99"/>
      <c r="K662" s="100"/>
      <c r="L662" s="100"/>
      <c r="M662" s="101"/>
      <c r="N662" s="101"/>
      <c r="O662" s="93"/>
      <c r="P662" s="93"/>
      <c r="Q662" s="94"/>
      <c r="R662" s="94"/>
    </row>
    <row r="663" spans="3:18" ht="14.1" customHeight="1">
      <c r="C663" s="95"/>
      <c r="D663" s="96"/>
      <c r="E663" s="251"/>
      <c r="F663" s="97"/>
      <c r="G663" s="97"/>
      <c r="I663" s="98"/>
      <c r="J663" s="99"/>
      <c r="K663" s="100"/>
      <c r="L663" s="100"/>
      <c r="M663" s="101"/>
      <c r="N663" s="101"/>
      <c r="O663" s="93"/>
      <c r="P663" s="93"/>
      <c r="Q663" s="94"/>
      <c r="R663" s="94"/>
    </row>
    <row r="664" spans="3:18" ht="14.1" customHeight="1">
      <c r="C664" s="95"/>
      <c r="D664" s="96"/>
      <c r="E664" s="251"/>
      <c r="F664" s="97"/>
      <c r="G664" s="97"/>
      <c r="I664" s="98"/>
      <c r="J664" s="99"/>
      <c r="K664" s="100"/>
      <c r="L664" s="100"/>
      <c r="M664" s="101"/>
      <c r="N664" s="101"/>
      <c r="O664" s="93"/>
      <c r="P664" s="93"/>
      <c r="Q664" s="94"/>
      <c r="R664" s="94"/>
    </row>
    <row r="665" spans="3:18" ht="14.1" customHeight="1">
      <c r="C665" s="95"/>
      <c r="D665" s="96"/>
      <c r="E665" s="251"/>
      <c r="F665" s="97"/>
      <c r="G665" s="97"/>
      <c r="I665" s="98"/>
      <c r="J665" s="99"/>
      <c r="K665" s="100"/>
      <c r="L665" s="100"/>
      <c r="M665" s="101"/>
      <c r="N665" s="101"/>
      <c r="O665" s="93"/>
      <c r="P665" s="93"/>
      <c r="Q665" s="94"/>
      <c r="R665" s="94"/>
    </row>
    <row r="666" spans="3:18" ht="14.1" customHeight="1">
      <c r="C666" s="95"/>
      <c r="D666" s="96"/>
      <c r="E666" s="251"/>
      <c r="F666" s="97"/>
      <c r="G666" s="97"/>
      <c r="I666" s="98"/>
      <c r="J666" s="99"/>
      <c r="K666" s="100"/>
      <c r="L666" s="100"/>
      <c r="M666" s="101"/>
      <c r="N666" s="101"/>
      <c r="O666" s="93"/>
      <c r="P666" s="93"/>
      <c r="Q666" s="94"/>
      <c r="R666" s="94"/>
    </row>
  </sheetData>
  <sheetProtection algorithmName="SHA-512" hashValue="WKn/YsRdWnbpYP5/7ypI2myPIQBAHynTDn+N2MkSx01/stMKHJmyfWQVSwqLvh0HHgXSATSGrL+ZcldcCvLV1Q==" saltValue="b28lA3PiScu9hhQVGrdmUg==" spinCount="100000" sheet="1" objects="1" scenarios="1" sort="0" autoFilter="0"/>
  <autoFilter ref="B9:T389" xr:uid="{00000000-0009-0000-0000-000004000000}"/>
  <mergeCells count="1">
    <mergeCell ref="P6:P7"/>
  </mergeCells>
  <phoneticPr fontId="9"/>
  <printOptions horizontalCentered="1" gridLinesSet="0"/>
  <pageMargins left="0.19685039370078741" right="0.19685039370078741" top="0.59055118110236227" bottom="0.78740157480314965" header="0.39370078740157483" footer="0.19685039370078741"/>
  <pageSetup paperSize="9" scale="50" fitToHeight="0" orientation="landscape" r:id="rId1"/>
  <headerFooter alignWithMargins="0">
    <oddFooter>&amp;L&amp;"Verdana,Standaard"&amp;F-&amp;A
Atir b.v. ©&amp;R&amp;"Verdana,Standaard"printversie &amp;D</oddFooter>
  </headerFooter>
  <rowBreaks count="7" manualBreakCount="7">
    <brk id="55" min="1" max="21" man="1"/>
    <brk id="105" min="1" max="21" man="1"/>
    <brk id="165" min="1" max="21" man="1"/>
    <brk id="214" min="1" max="21" man="1"/>
    <brk id="264" min="1" max="21" man="1"/>
    <brk id="315" min="1" max="21" man="1"/>
    <brk id="364" min="1" max="2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1:H83"/>
  <sheetViews>
    <sheetView showGridLines="0" showZeros="0" showOutlineSymbols="0" zoomScaleNormal="100" zoomScaleSheetLayoutView="100" workbookViewId="0">
      <pane ySplit="9" topLeftCell="A10" activePane="bottomLeft" state="frozen"/>
      <selection activeCell="B1" sqref="B1"/>
      <selection pane="bottomLeft"/>
    </sheetView>
  </sheetViews>
  <sheetFormatPr defaultColWidth="9.44140625" defaultRowHeight="13.2"/>
  <cols>
    <col min="1" max="1" width="45.5546875" style="60" customWidth="1"/>
    <col min="2" max="3" width="18.44140625" style="60" customWidth="1"/>
    <col min="4" max="4" width="10.5546875" style="2" customWidth="1"/>
    <col min="5" max="5" width="11.109375" style="2" customWidth="1"/>
    <col min="6" max="6" width="2.109375" style="2" customWidth="1"/>
    <col min="7" max="7" width="7.88671875" style="2" customWidth="1"/>
    <col min="8" max="8" width="27" style="2" bestFit="1" customWidth="1"/>
    <col min="9" max="16384" width="9.44140625" style="2"/>
  </cols>
  <sheetData>
    <row r="1" spans="1:8">
      <c r="A1" s="456" t="s">
        <v>4</v>
      </c>
      <c r="B1" s="103"/>
      <c r="C1" s="104"/>
      <c r="D1" s="1"/>
      <c r="E1" s="1"/>
      <c r="F1" s="1"/>
      <c r="G1" s="1"/>
    </row>
    <row r="2" spans="1:8">
      <c r="A2" s="104"/>
      <c r="B2" s="104"/>
      <c r="C2" s="104"/>
      <c r="D2" s="1"/>
      <c r="E2" s="1"/>
      <c r="F2" s="1"/>
      <c r="G2" s="1"/>
    </row>
    <row r="3" spans="1:8" ht="15.6">
      <c r="A3" s="40" t="str">
        <f>'2-Kosten per locatie'!A3</f>
        <v>Naam opdrachtgever</v>
      </c>
      <c r="B3" s="49" t="str">
        <f>'2-Kosten per locatie'!B3</f>
        <v>Gemeente Waalwijk</v>
      </c>
      <c r="C3" s="104"/>
      <c r="D3" s="1"/>
      <c r="E3" s="32"/>
      <c r="F3" s="1"/>
      <c r="G3" s="1"/>
    </row>
    <row r="4" spans="1:8" ht="15.6">
      <c r="A4" s="40" t="str">
        <f>'2-Kosten per locatie'!A4</f>
        <v>Calculatie onderdeel</v>
      </c>
      <c r="B4" s="49" t="str">
        <f ca="1">MID(CELL("bestandsnaam",$C$9),SEARCH("]",CELL("bestandsnaam",$C$9),1)+1,256)</f>
        <v>5-Premies en opslagen</v>
      </c>
      <c r="C4" s="105"/>
      <c r="D4" s="16"/>
      <c r="E4" s="4"/>
      <c r="F4" s="4"/>
      <c r="G4" s="4"/>
    </row>
    <row r="5" spans="1:8" ht="15.6">
      <c r="A5" s="40" t="str">
        <f>'2-Kosten per locatie'!A5</f>
        <v>Gebouw/plaats</v>
      </c>
      <c r="B5" s="49" t="str">
        <f>'2-Kosten per locatie'!B5</f>
        <v>Waalwijk</v>
      </c>
      <c r="C5" s="40"/>
      <c r="D5" s="8"/>
      <c r="E5" s="17"/>
      <c r="F5" s="5"/>
      <c r="G5" s="4"/>
    </row>
    <row r="6" spans="1:8" ht="15.6">
      <c r="A6" s="40" t="str">
        <f>'2-Kosten per locatie'!A6</f>
        <v>Referentie nummer</v>
      </c>
      <c r="B6" s="477">
        <f>'2-Kosten per locatie'!B6</f>
        <v>53707</v>
      </c>
      <c r="C6" s="78"/>
      <c r="D6" s="8"/>
      <c r="E6" s="34"/>
      <c r="F6" s="33"/>
      <c r="G6" s="35"/>
      <c r="H6" s="36"/>
    </row>
    <row r="7" spans="1:8" ht="15.6">
      <c r="A7" s="40" t="str">
        <f>'2-Kosten per locatie'!A7</f>
        <v>Naam dienstverlener</v>
      </c>
      <c r="B7" s="49">
        <f>'2-Kosten per locatie'!B7</f>
        <v>0</v>
      </c>
      <c r="C7" s="78"/>
      <c r="D7" s="8"/>
      <c r="E7" s="17"/>
      <c r="F7" s="5"/>
      <c r="G7" s="4"/>
    </row>
    <row r="8" spans="1:8" ht="15.6">
      <c r="A8" s="40" t="str">
        <f>'2-Kosten per locatie'!A8</f>
        <v>Prijspeil</v>
      </c>
      <c r="B8" s="254">
        <f>'2-Kosten per locatie'!B8</f>
        <v>46023</v>
      </c>
      <c r="C8" s="106"/>
      <c r="D8" s="17"/>
      <c r="E8" s="17"/>
      <c r="F8" s="5"/>
      <c r="G8" s="4"/>
    </row>
    <row r="9" spans="1:8" ht="18.600000000000001">
      <c r="A9" s="204"/>
      <c r="B9" s="106"/>
      <c r="C9" s="106"/>
      <c r="D9" s="17"/>
      <c r="E9" s="17"/>
      <c r="F9" s="5"/>
      <c r="G9" s="4"/>
    </row>
    <row r="10" spans="1:8" ht="21">
      <c r="A10" s="345" t="s">
        <v>558</v>
      </c>
      <c r="B10" s="346"/>
      <c r="C10" s="347"/>
      <c r="D10" s="17"/>
      <c r="E10" s="17"/>
      <c r="F10" s="5"/>
      <c r="G10" s="4"/>
    </row>
    <row r="11" spans="1:8">
      <c r="A11" s="107"/>
      <c r="B11" s="108"/>
      <c r="C11" s="108"/>
      <c r="D11" s="17"/>
      <c r="E11" s="17"/>
      <c r="F11" s="4"/>
      <c r="G11" s="4"/>
    </row>
    <row r="12" spans="1:8">
      <c r="A12" s="348"/>
      <c r="B12" s="335"/>
      <c r="C12" s="349" t="s">
        <v>559</v>
      </c>
      <c r="D12" s="17"/>
      <c r="E12" s="17"/>
      <c r="F12" s="5"/>
      <c r="G12" s="4"/>
    </row>
    <row r="13" spans="1:8">
      <c r="A13" s="109" t="s">
        <v>560</v>
      </c>
      <c r="B13" s="335"/>
      <c r="C13" s="489"/>
      <c r="D13" s="17"/>
      <c r="E13" s="17"/>
      <c r="F13" s="18"/>
      <c r="G13" s="4"/>
    </row>
    <row r="14" spans="1:8">
      <c r="A14" s="109" t="s">
        <v>561</v>
      </c>
      <c r="B14" s="335"/>
      <c r="C14" s="489"/>
      <c r="D14" s="17"/>
      <c r="E14" s="17"/>
      <c r="F14" s="18"/>
      <c r="G14" s="4"/>
    </row>
    <row r="15" spans="1:8">
      <c r="A15" s="109" t="s">
        <v>562</v>
      </c>
      <c r="B15" s="335"/>
      <c r="C15" s="489"/>
      <c r="D15" s="17"/>
      <c r="E15" s="17"/>
      <c r="F15" s="18"/>
      <c r="G15" s="4"/>
    </row>
    <row r="16" spans="1:8">
      <c r="A16" s="350" t="s">
        <v>50</v>
      </c>
      <c r="B16" s="351"/>
      <c r="C16" s="352">
        <f>SUM(C13:C15)</f>
        <v>0</v>
      </c>
      <c r="D16" s="17"/>
      <c r="E16" s="17"/>
      <c r="F16" s="4"/>
    </row>
    <row r="17" spans="1:7">
      <c r="A17" s="350"/>
      <c r="B17" s="351"/>
      <c r="C17" s="352"/>
      <c r="D17" s="17"/>
      <c r="E17" s="17"/>
      <c r="F17" s="4"/>
    </row>
    <row r="18" spans="1:7">
      <c r="A18" s="528" t="s">
        <v>563</v>
      </c>
      <c r="B18" s="529"/>
      <c r="C18" s="489"/>
      <c r="D18" s="17"/>
      <c r="E18" s="17"/>
      <c r="F18" s="4"/>
    </row>
    <row r="19" spans="1:7">
      <c r="A19" s="109" t="s">
        <v>564</v>
      </c>
      <c r="B19" s="110"/>
      <c r="C19" s="489"/>
      <c r="D19" s="17"/>
      <c r="E19" s="17"/>
      <c r="F19" s="4"/>
    </row>
    <row r="20" spans="1:7">
      <c r="A20" s="528" t="s">
        <v>565</v>
      </c>
      <c r="B20" s="529"/>
      <c r="C20" s="489"/>
      <c r="D20" s="17"/>
      <c r="E20" s="17"/>
      <c r="F20" s="4"/>
    </row>
    <row r="21" spans="1:7">
      <c r="A21" s="528" t="s">
        <v>566</v>
      </c>
      <c r="B21" s="529"/>
      <c r="C21" s="353" t="e">
        <f>C34</f>
        <v>#DIV/0!</v>
      </c>
      <c r="D21" s="17"/>
      <c r="E21" s="17"/>
      <c r="F21" s="4"/>
    </row>
    <row r="22" spans="1:7">
      <c r="A22" s="528" t="s">
        <v>567</v>
      </c>
      <c r="B22" s="529"/>
      <c r="C22" s="489"/>
      <c r="D22" s="17"/>
      <c r="E22" s="17"/>
      <c r="F22" s="4"/>
    </row>
    <row r="23" spans="1:7">
      <c r="A23" s="528" t="s">
        <v>568</v>
      </c>
      <c r="B23" s="529"/>
      <c r="C23" s="489"/>
      <c r="D23" s="17"/>
      <c r="E23" s="17"/>
      <c r="F23" s="4"/>
    </row>
    <row r="24" spans="1:7">
      <c r="A24" s="530" t="s">
        <v>569</v>
      </c>
      <c r="B24" s="531"/>
      <c r="C24" s="354" t="e">
        <f>SUM(C16:C23)</f>
        <v>#DIV/0!</v>
      </c>
      <c r="D24" s="17"/>
      <c r="E24" s="17"/>
      <c r="F24" s="4"/>
    </row>
    <row r="25" spans="1:7">
      <c r="A25" s="111"/>
      <c r="B25" s="112"/>
      <c r="C25" s="113"/>
      <c r="D25" s="17"/>
      <c r="E25" s="17"/>
      <c r="F25" s="7"/>
      <c r="G25" s="4"/>
    </row>
    <row r="26" spans="1:7" ht="21">
      <c r="A26" s="345" t="s">
        <v>570</v>
      </c>
      <c r="B26" s="346"/>
      <c r="C26" s="347"/>
      <c r="D26" s="17"/>
      <c r="E26" s="17"/>
      <c r="F26" s="5"/>
      <c r="G26" s="4"/>
    </row>
    <row r="27" spans="1:7">
      <c r="A27" s="107"/>
      <c r="B27" s="108"/>
      <c r="C27" s="108"/>
      <c r="D27" s="17"/>
      <c r="E27" s="17"/>
      <c r="F27" s="4"/>
      <c r="G27" s="4"/>
    </row>
    <row r="28" spans="1:7">
      <c r="A28" s="108"/>
      <c r="B28" s="108"/>
      <c r="C28" s="355" t="s">
        <v>571</v>
      </c>
      <c r="D28" s="17"/>
      <c r="E28" s="17"/>
      <c r="F28" s="4"/>
      <c r="G28" s="4"/>
    </row>
    <row r="29" spans="1:7">
      <c r="A29" s="109" t="s">
        <v>572</v>
      </c>
      <c r="B29" s="335"/>
      <c r="C29" s="356">
        <f>'6-Opbouw uurtarief productie'!E20</f>
        <v>0</v>
      </c>
      <c r="D29" s="17"/>
      <c r="E29" s="17"/>
      <c r="G29" s="4"/>
    </row>
    <row r="30" spans="1:7">
      <c r="A30" s="109" t="s">
        <v>573</v>
      </c>
      <c r="B30" s="114" t="s">
        <v>574</v>
      </c>
      <c r="C30" s="490"/>
      <c r="D30" s="17"/>
      <c r="E30" s="17"/>
      <c r="F30" s="5"/>
      <c r="G30" s="4"/>
    </row>
    <row r="31" spans="1:7">
      <c r="A31" s="109" t="s">
        <v>575</v>
      </c>
      <c r="B31" s="335"/>
      <c r="C31" s="255">
        <f>C29+C30</f>
        <v>0</v>
      </c>
      <c r="D31" s="17"/>
      <c r="E31" s="17"/>
      <c r="F31" s="5"/>
      <c r="G31" s="4"/>
    </row>
    <row r="32" spans="1:7">
      <c r="A32" s="357" t="s">
        <v>576</v>
      </c>
      <c r="B32" s="115"/>
      <c r="C32" s="491"/>
      <c r="E32" s="19"/>
      <c r="F32" s="5"/>
      <c r="G32" s="4"/>
    </row>
    <row r="33" spans="1:7">
      <c r="A33" s="107"/>
      <c r="B33" s="358"/>
      <c r="C33" s="256"/>
      <c r="E33" s="3"/>
      <c r="F33" s="4"/>
      <c r="G33" s="4"/>
    </row>
    <row r="34" spans="1:7">
      <c r="A34" s="359" t="s">
        <v>577</v>
      </c>
      <c r="B34" s="360"/>
      <c r="C34" s="361" t="e">
        <f>(C31/C29)*C32</f>
        <v>#DIV/0!</v>
      </c>
      <c r="E34" s="20"/>
      <c r="F34" s="5"/>
      <c r="G34" s="21"/>
    </row>
    <row r="35" spans="1:7">
      <c r="A35" s="107"/>
      <c r="B35" s="108"/>
      <c r="C35" s="108"/>
      <c r="E35" s="20"/>
      <c r="F35" s="5"/>
      <c r="G35" s="4"/>
    </row>
    <row r="36" spans="1:7" ht="21">
      <c r="A36" s="362" t="s">
        <v>578</v>
      </c>
      <c r="B36" s="363"/>
      <c r="C36" s="364"/>
      <c r="E36" s="20"/>
      <c r="F36" s="5"/>
      <c r="G36" s="4"/>
    </row>
    <row r="37" spans="1:7">
      <c r="A37" s="111"/>
      <c r="B37" s="112"/>
      <c r="C37" s="113"/>
      <c r="E37" s="20"/>
      <c r="F37" s="5"/>
      <c r="G37" s="4"/>
    </row>
    <row r="38" spans="1:7" ht="16.2">
      <c r="A38" s="111"/>
      <c r="B38" s="365" t="s">
        <v>165</v>
      </c>
      <c r="C38" s="113"/>
      <c r="E38" s="20"/>
      <c r="F38" s="5"/>
      <c r="G38" s="4"/>
    </row>
    <row r="39" spans="1:7">
      <c r="A39" s="366" t="s">
        <v>579</v>
      </c>
      <c r="B39" s="367">
        <v>365</v>
      </c>
      <c r="C39" s="113"/>
      <c r="E39" s="20"/>
      <c r="F39" s="5"/>
      <c r="G39" s="9"/>
    </row>
    <row r="40" spans="1:7">
      <c r="A40" s="366" t="s">
        <v>580</v>
      </c>
      <c r="B40" s="367">
        <v>104</v>
      </c>
      <c r="C40" s="113"/>
      <c r="E40" s="20"/>
      <c r="F40" s="5"/>
      <c r="G40" s="9"/>
    </row>
    <row r="41" spans="1:7">
      <c r="A41" s="368" t="s">
        <v>581</v>
      </c>
      <c r="B41" s="369">
        <f>B39-B40</f>
        <v>261</v>
      </c>
      <c r="C41" s="113"/>
      <c r="E41" s="20"/>
      <c r="F41" s="5"/>
      <c r="G41" s="6"/>
    </row>
    <row r="42" spans="1:7">
      <c r="A42" s="370"/>
      <c r="B42" s="371"/>
      <c r="C42" s="113"/>
      <c r="E42" s="20"/>
      <c r="F42" s="5"/>
      <c r="G42" s="6"/>
    </row>
    <row r="43" spans="1:7">
      <c r="A43" s="366" t="s">
        <v>582</v>
      </c>
      <c r="B43" s="492"/>
      <c r="C43" s="113"/>
      <c r="E43" s="20"/>
      <c r="F43" s="5"/>
      <c r="G43" s="6"/>
    </row>
    <row r="44" spans="1:7">
      <c r="A44" s="366" t="s">
        <v>583</v>
      </c>
      <c r="B44" s="492"/>
      <c r="C44" s="113"/>
      <c r="E44" s="20"/>
      <c r="F44" s="5"/>
      <c r="G44" s="6"/>
    </row>
    <row r="45" spans="1:7">
      <c r="A45" s="366" t="s">
        <v>584</v>
      </c>
      <c r="B45" s="492"/>
      <c r="C45" s="113"/>
      <c r="E45" s="20"/>
      <c r="F45" s="5"/>
      <c r="G45" s="6"/>
    </row>
    <row r="46" spans="1:7">
      <c r="A46" s="366" t="s">
        <v>585</v>
      </c>
      <c r="B46" s="492"/>
      <c r="C46" s="113"/>
      <c r="E46" s="20"/>
      <c r="F46" s="5"/>
      <c r="G46" s="6"/>
    </row>
    <row r="47" spans="1:7">
      <c r="A47" s="368" t="s">
        <v>586</v>
      </c>
      <c r="B47" s="369">
        <f>B41-SUM(B43:B46)</f>
        <v>261</v>
      </c>
      <c r="C47" s="113"/>
      <c r="E47" s="20"/>
      <c r="F47" s="5"/>
      <c r="G47" s="6"/>
    </row>
    <row r="48" spans="1:7">
      <c r="A48" s="372"/>
      <c r="B48" s="371"/>
      <c r="C48" s="113"/>
      <c r="E48" s="20"/>
      <c r="F48" s="5"/>
      <c r="G48" s="6"/>
    </row>
    <row r="49" spans="1:7">
      <c r="A49" s="373" t="s">
        <v>587</v>
      </c>
      <c r="B49" s="374">
        <f>IF(B43=0,0,B43/$B$47)</f>
        <v>0</v>
      </c>
      <c r="C49" s="113"/>
      <c r="E49" s="20"/>
      <c r="F49" s="5"/>
      <c r="G49" s="6"/>
    </row>
    <row r="50" spans="1:7">
      <c r="A50" s="373" t="s">
        <v>583</v>
      </c>
      <c r="B50" s="374">
        <f>IF(B44=0,0,B44/$B$47)</f>
        <v>0</v>
      </c>
      <c r="C50" s="113"/>
      <c r="E50" s="20"/>
      <c r="F50" s="5"/>
      <c r="G50" s="6"/>
    </row>
    <row r="51" spans="1:7">
      <c r="A51" s="366" t="s">
        <v>584</v>
      </c>
      <c r="B51" s="374">
        <f>IF(B45=0,0,B45/$B$47)</f>
        <v>0</v>
      </c>
      <c r="C51" s="113"/>
      <c r="E51" s="20"/>
      <c r="F51" s="5"/>
      <c r="G51" s="6"/>
    </row>
    <row r="52" spans="1:7">
      <c r="A52" s="373" t="s">
        <v>585</v>
      </c>
      <c r="B52" s="374">
        <f>IF(B46=0,0,B46/$B$47)</f>
        <v>0</v>
      </c>
      <c r="C52" s="113"/>
      <c r="E52" s="20"/>
      <c r="F52" s="5"/>
      <c r="G52" s="10"/>
    </row>
    <row r="53" spans="1:7">
      <c r="A53" s="368" t="s">
        <v>588</v>
      </c>
      <c r="B53" s="375">
        <f>SUM(B49:B52)</f>
        <v>0</v>
      </c>
      <c r="C53" s="113"/>
      <c r="E53" s="20"/>
      <c r="F53" s="5"/>
      <c r="G53" s="11"/>
    </row>
    <row r="54" spans="1:7">
      <c r="A54" s="116"/>
      <c r="B54" s="116"/>
      <c r="C54" s="116"/>
      <c r="E54" s="20"/>
      <c r="F54" s="5"/>
      <c r="G54" s="1"/>
    </row>
    <row r="55" spans="1:7" ht="31.35" customHeight="1">
      <c r="A55" s="525" t="s">
        <v>589</v>
      </c>
      <c r="B55" s="526"/>
      <c r="C55" s="527"/>
      <c r="E55" s="20"/>
      <c r="F55" s="5"/>
      <c r="G55" s="1"/>
    </row>
    <row r="58" spans="1:7" ht="13.8">
      <c r="A58" s="117"/>
      <c r="B58" s="118"/>
    </row>
    <row r="59" spans="1:7" ht="13.8">
      <c r="A59" s="117"/>
      <c r="B59" s="118"/>
    </row>
    <row r="60" spans="1:7" ht="13.8">
      <c r="A60" s="117"/>
      <c r="B60" s="118"/>
    </row>
    <row r="61" spans="1:7" ht="13.8">
      <c r="A61" s="117"/>
      <c r="B61" s="118"/>
    </row>
    <row r="62" spans="1:7" ht="13.8">
      <c r="A62" s="119"/>
      <c r="B62" s="118"/>
    </row>
    <row r="63" spans="1:7" ht="13.8">
      <c r="A63" s="118"/>
      <c r="B63" s="118"/>
    </row>
    <row r="64" spans="1:7" ht="13.8">
      <c r="A64" s="118"/>
      <c r="B64" s="118"/>
    </row>
    <row r="65" spans="1:3" ht="13.8">
      <c r="A65" s="118"/>
      <c r="B65" s="118"/>
    </row>
    <row r="66" spans="1:3" ht="13.8">
      <c r="A66" s="118"/>
      <c r="B66" s="118"/>
    </row>
    <row r="67" spans="1:3" ht="13.8">
      <c r="A67" s="118"/>
      <c r="B67" s="118"/>
    </row>
    <row r="68" spans="1:3" ht="13.8">
      <c r="A68" s="118"/>
      <c r="B68" s="118"/>
    </row>
    <row r="69" spans="1:3" ht="13.8">
      <c r="A69" s="118"/>
      <c r="B69" s="118"/>
    </row>
    <row r="70" spans="1:3" ht="13.8">
      <c r="A70" s="118"/>
      <c r="B70" s="120"/>
    </row>
    <row r="71" spans="1:3" ht="13.8">
      <c r="A71" s="118"/>
      <c r="B71" s="118"/>
    </row>
    <row r="72" spans="1:3" ht="13.8">
      <c r="B72" s="118"/>
    </row>
    <row r="73" spans="1:3" ht="13.8">
      <c r="A73" s="118"/>
      <c r="B73" s="118"/>
      <c r="C73" s="118"/>
    </row>
    <row r="74" spans="1:3" ht="13.8">
      <c r="A74" s="121"/>
      <c r="B74" s="118"/>
      <c r="C74" s="121"/>
    </row>
    <row r="75" spans="1:3" ht="13.8">
      <c r="A75" s="118"/>
      <c r="B75" s="118"/>
      <c r="C75" s="118"/>
    </row>
    <row r="76" spans="1:3" ht="13.8">
      <c r="A76" s="118"/>
      <c r="B76" s="118"/>
      <c r="C76" s="118"/>
    </row>
    <row r="77" spans="1:3" ht="13.8">
      <c r="A77" s="118"/>
      <c r="B77" s="118"/>
      <c r="C77" s="118"/>
    </row>
    <row r="78" spans="1:3" ht="13.8">
      <c r="A78" s="121"/>
      <c r="B78" s="118"/>
      <c r="C78" s="121"/>
    </row>
    <row r="79" spans="1:3" ht="13.8">
      <c r="A79" s="121"/>
      <c r="B79" s="118"/>
      <c r="C79" s="121"/>
    </row>
    <row r="80" spans="1:3" ht="13.8">
      <c r="A80" s="121"/>
      <c r="B80" s="118"/>
      <c r="C80" s="121"/>
    </row>
    <row r="81" spans="1:2" ht="13.8">
      <c r="A81" s="118"/>
      <c r="B81" s="118"/>
    </row>
    <row r="82" spans="1:2" ht="13.8">
      <c r="A82" s="118"/>
      <c r="B82" s="118"/>
    </row>
    <row r="83" spans="1:2" ht="13.8">
      <c r="A83" s="118"/>
      <c r="B83" s="118"/>
    </row>
  </sheetData>
  <sheetProtection algorithmName="SHA-512" hashValue="OtE1C+7PUwSqZOzqdMXCBtzJIMImmTRS2LvvmeS+LzCJqA4D1zNDO+X2+pDQq5sG2S2qs/Qdiym6QWOR1veuCQ==" saltValue="1DWoV2irA23h9QtFc0uVUQ==" spinCount="100000" sheet="1" objects="1" scenarios="1"/>
  <dataConsolidate/>
  <mergeCells count="7">
    <mergeCell ref="A55:C55"/>
    <mergeCell ref="A18:B18"/>
    <mergeCell ref="A24:B24"/>
    <mergeCell ref="A21:B21"/>
    <mergeCell ref="A20:B20"/>
    <mergeCell ref="A23:B23"/>
    <mergeCell ref="A22:B22"/>
  </mergeCells>
  <phoneticPr fontId="9"/>
  <pageMargins left="0.59055118110236227" right="0.59055118110236227" top="0.59055118110236227" bottom="0.78740157480314965" header="0.39370078740157483" footer="0.19685039370078741"/>
  <pageSetup paperSize="9" scale="88" orientation="portrait" r:id="rId1"/>
  <headerFooter alignWithMargins="0">
    <oddFooter>&amp;L&amp;"Verdana,Standaard"&amp;F-&amp;A
Atir b.v. ©&amp;R&amp;"Verdana,Standaard"printversie &amp;D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14999847407452621"/>
    <pageSetUpPr fitToPage="1"/>
  </sheetPr>
  <dimension ref="A1:AD72"/>
  <sheetViews>
    <sheetView showGridLines="0" showZeros="0" showOutlineSymbols="0" zoomScale="90" zoomScaleNormal="90" zoomScalePageLayoutView="50" workbookViewId="0">
      <pane ySplit="10" topLeftCell="A11" activePane="bottomLeft" state="frozen"/>
      <selection activeCell="B1" sqref="B1"/>
      <selection pane="bottomLeft" activeCell="E13" sqref="E13"/>
    </sheetView>
  </sheetViews>
  <sheetFormatPr defaultColWidth="11.44140625" defaultRowHeight="13.2"/>
  <cols>
    <col min="1" max="1" width="35.88671875" style="60" customWidth="1"/>
    <col min="2" max="2" width="21.5546875" style="60" customWidth="1"/>
    <col min="3" max="3" width="19.44140625" style="60" bestFit="1" customWidth="1"/>
    <col min="4" max="4" width="2" style="60" customWidth="1"/>
    <col min="5" max="5" width="14.44140625" style="60" customWidth="1"/>
    <col min="6" max="6" width="12.44140625" style="60" customWidth="1"/>
    <col min="7" max="7" width="6" style="60" customWidth="1"/>
    <col min="8" max="8" width="27.5546875" style="60" customWidth="1"/>
    <col min="9" max="15" width="11.44140625" style="60"/>
    <col min="16" max="16" width="14" style="60" customWidth="1"/>
    <col min="17" max="17" width="11.44140625" style="60"/>
    <col min="18" max="18" width="13.44140625" style="60" customWidth="1"/>
    <col min="19" max="21" width="11.44140625" style="60"/>
    <col min="22" max="16384" width="11.44140625" style="2"/>
  </cols>
  <sheetData>
    <row r="1" spans="1:30" ht="12.75" customHeight="1">
      <c r="A1" s="456" t="s">
        <v>4</v>
      </c>
      <c r="B1" s="103"/>
      <c r="C1" s="104"/>
      <c r="D1" s="104"/>
      <c r="E1" s="104"/>
      <c r="F1" s="104"/>
      <c r="H1" s="536"/>
      <c r="I1" s="536"/>
      <c r="J1" s="536"/>
      <c r="K1" s="536"/>
      <c r="L1" s="536"/>
      <c r="M1" s="536"/>
      <c r="N1" s="536"/>
      <c r="P1" s="451"/>
    </row>
    <row r="2" spans="1:30">
      <c r="A2" s="104"/>
      <c r="B2" s="122"/>
      <c r="C2" s="123"/>
      <c r="D2" s="122"/>
      <c r="E2" s="124"/>
      <c r="F2" s="125"/>
      <c r="H2" s="536"/>
      <c r="I2" s="536"/>
      <c r="J2" s="536"/>
      <c r="K2" s="536"/>
      <c r="L2" s="536"/>
      <c r="M2" s="536"/>
      <c r="N2" s="536"/>
      <c r="P2" s="451"/>
    </row>
    <row r="3" spans="1:30" ht="14.25" customHeight="1">
      <c r="A3" s="40" t="str">
        <f>'2-Kosten per locatie'!A3</f>
        <v>Naam opdrachtgever</v>
      </c>
      <c r="B3" s="126" t="str">
        <f>'2-Kosten per locatie'!B3</f>
        <v>Gemeente Waalwijk</v>
      </c>
      <c r="C3" s="127"/>
      <c r="D3" s="122"/>
      <c r="E3" s="128"/>
      <c r="F3" s="129"/>
      <c r="H3" s="536"/>
      <c r="I3" s="536"/>
      <c r="J3" s="536"/>
      <c r="K3" s="536"/>
      <c r="L3" s="536"/>
      <c r="M3" s="536"/>
      <c r="N3" s="536"/>
      <c r="P3" s="451"/>
    </row>
    <row r="4" spans="1:30" ht="15.75" customHeight="1">
      <c r="A4" s="40" t="str">
        <f>'2-Kosten per locatie'!A4</f>
        <v>Calculatie onderdeel</v>
      </c>
      <c r="B4" s="130" t="str">
        <f ca="1">MID(CELL("bestandsnaam",$C$9),SEARCH("]",CELL("bestandsnaam",$C$9),1)+1,256)</f>
        <v>6-Opbouw uurtarief productie</v>
      </c>
      <c r="C4" s="131"/>
      <c r="D4" s="132"/>
      <c r="H4" s="536"/>
      <c r="I4" s="536"/>
      <c r="J4" s="536"/>
      <c r="K4" s="536"/>
      <c r="L4" s="536"/>
      <c r="M4" s="536"/>
      <c r="N4" s="536"/>
      <c r="P4" s="451"/>
    </row>
    <row r="5" spans="1:30" ht="15.6">
      <c r="A5" s="40" t="str">
        <f>'2-Kosten per locatie'!A5</f>
        <v>Gebouw/plaats</v>
      </c>
      <c r="B5" s="126" t="str">
        <f>'2-Kosten per locatie'!B5</f>
        <v>Waalwijk</v>
      </c>
      <c r="C5" s="131"/>
      <c r="D5" s="132"/>
      <c r="H5" s="536"/>
      <c r="I5" s="536"/>
      <c r="J5" s="536"/>
      <c r="K5" s="536"/>
      <c r="L5" s="536"/>
      <c r="M5" s="536"/>
      <c r="N5" s="536"/>
      <c r="P5" s="451"/>
    </row>
    <row r="6" spans="1:30" ht="15.6">
      <c r="A6" s="40" t="str">
        <f>'2-Kosten per locatie'!A6</f>
        <v>Referentie nummer</v>
      </c>
      <c r="B6" s="130">
        <f>'2-Kosten per locatie'!B6</f>
        <v>53707</v>
      </c>
      <c r="C6" s="131"/>
      <c r="D6" s="132"/>
      <c r="H6" s="133"/>
      <c r="I6" s="133"/>
      <c r="J6" s="133"/>
      <c r="K6" s="133"/>
      <c r="L6" s="133"/>
      <c r="M6" s="133"/>
      <c r="N6" s="133"/>
      <c r="P6" s="451"/>
    </row>
    <row r="7" spans="1:30" ht="15.6">
      <c r="A7" s="40" t="str">
        <f>'2-Kosten per locatie'!A7</f>
        <v>Naam dienstverlener</v>
      </c>
      <c r="B7" s="126">
        <f>'2-Kosten per locatie'!B7</f>
        <v>0</v>
      </c>
      <c r="C7" s="131"/>
      <c r="D7" s="132"/>
      <c r="H7" s="133"/>
      <c r="I7" s="133"/>
      <c r="J7" s="133"/>
      <c r="K7" s="133"/>
      <c r="L7" s="133"/>
      <c r="M7" s="133"/>
      <c r="N7" s="133"/>
      <c r="P7" s="451"/>
    </row>
    <row r="8" spans="1:30" ht="15.6">
      <c r="A8" s="40" t="str">
        <f>'2-Kosten per locatie'!A8</f>
        <v>Prijspeil</v>
      </c>
      <c r="B8" s="275">
        <f>'2-Kosten per locatie'!B8</f>
        <v>46023</v>
      </c>
      <c r="C8" s="131"/>
      <c r="D8" s="132"/>
      <c r="J8" s="133"/>
      <c r="K8" s="133"/>
      <c r="L8" s="133"/>
      <c r="M8" s="133"/>
      <c r="N8" s="133"/>
      <c r="O8" s="134"/>
      <c r="P8" s="451"/>
    </row>
    <row r="9" spans="1:30" ht="15.6">
      <c r="A9" s="135"/>
      <c r="B9" s="136"/>
      <c r="C9" s="137"/>
      <c r="D9" s="132"/>
      <c r="E9" s="138"/>
      <c r="F9" s="139"/>
      <c r="P9" s="451"/>
    </row>
    <row r="10" spans="1:30" s="22" customFormat="1" ht="30.75" customHeight="1">
      <c r="A10" s="207" t="s">
        <v>590</v>
      </c>
      <c r="B10" s="376"/>
      <c r="C10" s="377"/>
      <c r="D10" s="205"/>
      <c r="E10" s="534" t="s">
        <v>591</v>
      </c>
      <c r="F10" s="535"/>
      <c r="G10" s="206"/>
      <c r="H10" s="207" t="s">
        <v>592</v>
      </c>
      <c r="I10" s="532" t="s">
        <v>593</v>
      </c>
      <c r="J10" s="533"/>
      <c r="K10" s="533"/>
      <c r="L10" s="533"/>
      <c r="M10" s="533"/>
      <c r="N10" s="533"/>
      <c r="O10" s="134"/>
      <c r="P10" s="451"/>
      <c r="Q10" s="60"/>
      <c r="R10" s="60"/>
      <c r="S10" s="60"/>
      <c r="T10" s="60"/>
      <c r="U10" s="60"/>
      <c r="V10" s="2"/>
    </row>
    <row r="11" spans="1:30" ht="30" customHeight="1">
      <c r="A11" s="147"/>
      <c r="B11" s="378" t="s">
        <v>594</v>
      </c>
      <c r="C11" s="379" t="s">
        <v>594</v>
      </c>
      <c r="D11" s="132"/>
      <c r="E11" s="257"/>
      <c r="F11" s="380"/>
      <c r="H11" s="147"/>
      <c r="I11" s="278">
        <v>1</v>
      </c>
      <c r="J11" s="278">
        <v>2</v>
      </c>
      <c r="K11" s="278">
        <v>3</v>
      </c>
      <c r="L11" s="278">
        <v>4</v>
      </c>
      <c r="M11" s="278">
        <v>5</v>
      </c>
      <c r="N11" s="278">
        <v>6</v>
      </c>
      <c r="P11" s="452"/>
    </row>
    <row r="12" spans="1:30">
      <c r="A12" s="147" t="s">
        <v>595</v>
      </c>
      <c r="B12" s="381" t="s">
        <v>596</v>
      </c>
      <c r="C12" s="382"/>
      <c r="D12" s="132"/>
      <c r="E12" s="258">
        <f>SUM(I40:N40)</f>
        <v>0</v>
      </c>
      <c r="F12" s="259"/>
      <c r="H12" s="147" t="s">
        <v>597</v>
      </c>
      <c r="I12" s="416">
        <v>12</v>
      </c>
      <c r="J12" s="416">
        <v>12.43</v>
      </c>
      <c r="K12" s="416">
        <v>12.91</v>
      </c>
      <c r="L12" s="416">
        <v>13.55</v>
      </c>
      <c r="M12" s="416">
        <v>14.07</v>
      </c>
      <c r="N12" s="416">
        <v>14.78</v>
      </c>
      <c r="P12" s="453"/>
      <c r="W12" s="450"/>
      <c r="X12" s="450"/>
      <c r="Y12" s="450"/>
      <c r="Z12" s="450"/>
      <c r="AA12" s="450"/>
      <c r="AB12" s="450"/>
      <c r="AC12" s="450"/>
      <c r="AD12" s="450"/>
    </row>
    <row r="13" spans="1:30">
      <c r="A13" s="147" t="s">
        <v>598</v>
      </c>
      <c r="B13" s="381" t="s">
        <v>596</v>
      </c>
      <c r="C13" s="383"/>
      <c r="D13" s="132"/>
      <c r="E13" s="260"/>
      <c r="F13" s="259"/>
      <c r="H13" s="147" t="s">
        <v>599</v>
      </c>
      <c r="I13" s="416">
        <v>12.74</v>
      </c>
      <c r="J13" s="416">
        <v>13.2</v>
      </c>
      <c r="K13" s="416">
        <v>13.71</v>
      </c>
      <c r="L13" s="416">
        <v>14.39</v>
      </c>
      <c r="M13" s="416">
        <v>14.94</v>
      </c>
      <c r="N13" s="416">
        <v>15.7</v>
      </c>
      <c r="P13" s="454"/>
      <c r="W13" s="450"/>
      <c r="X13" s="450"/>
      <c r="Y13" s="450"/>
      <c r="Z13" s="450"/>
      <c r="AA13" s="450"/>
      <c r="AB13" s="450"/>
      <c r="AC13" s="450"/>
      <c r="AD13" s="450"/>
    </row>
    <row r="14" spans="1:30">
      <c r="A14" s="384" t="s">
        <v>600</v>
      </c>
      <c r="B14" s="385"/>
      <c r="C14" s="386"/>
      <c r="D14" s="144"/>
      <c r="E14" s="261">
        <f>SUM(E12:E13)</f>
        <v>0</v>
      </c>
      <c r="F14" s="259"/>
      <c r="H14" s="147" t="s">
        <v>601</v>
      </c>
      <c r="I14" s="416">
        <v>13.49</v>
      </c>
      <c r="J14" s="416">
        <v>13.97</v>
      </c>
      <c r="K14" s="416">
        <v>14.51</v>
      </c>
      <c r="L14" s="416">
        <v>15.23</v>
      </c>
      <c r="M14" s="416">
        <v>15.82</v>
      </c>
      <c r="N14" s="416">
        <v>16.62</v>
      </c>
      <c r="W14" s="450"/>
      <c r="X14" s="450"/>
      <c r="Y14" s="450"/>
      <c r="Z14" s="450"/>
      <c r="AA14" s="450"/>
      <c r="AB14" s="450"/>
      <c r="AC14" s="450"/>
      <c r="AD14" s="450"/>
    </row>
    <row r="15" spans="1:30">
      <c r="A15" s="142"/>
      <c r="B15" s="387"/>
      <c r="C15" s="388"/>
      <c r="D15" s="132"/>
      <c r="E15" s="262"/>
      <c r="F15" s="259"/>
      <c r="H15" s="147" t="s">
        <v>602</v>
      </c>
      <c r="I15" s="416">
        <v>15.52</v>
      </c>
      <c r="J15" s="416">
        <v>16.079999999999998</v>
      </c>
      <c r="K15" s="416">
        <v>16.7</v>
      </c>
      <c r="L15" s="416">
        <v>17.53</v>
      </c>
      <c r="M15" s="416">
        <v>18.2</v>
      </c>
      <c r="N15" s="416">
        <v>19.12</v>
      </c>
      <c r="W15" s="450"/>
      <c r="X15" s="450"/>
      <c r="Y15" s="450"/>
      <c r="Z15" s="450"/>
      <c r="AA15" s="450"/>
      <c r="AB15" s="450"/>
      <c r="AC15" s="450"/>
      <c r="AD15" s="450"/>
    </row>
    <row r="16" spans="1:30">
      <c r="A16" s="389" t="s">
        <v>603</v>
      </c>
      <c r="B16" s="381" t="s">
        <v>596</v>
      </c>
      <c r="C16" s="496"/>
      <c r="D16" s="132"/>
      <c r="E16" s="263">
        <f>$C16*E14</f>
        <v>0</v>
      </c>
      <c r="F16" s="259"/>
      <c r="H16" s="147" t="s">
        <v>604</v>
      </c>
      <c r="I16" s="416">
        <v>16.079999999999998</v>
      </c>
      <c r="J16" s="416">
        <v>16.63</v>
      </c>
      <c r="K16" s="416">
        <v>17.3</v>
      </c>
      <c r="L16" s="416">
        <v>18.14</v>
      </c>
      <c r="M16" s="416">
        <v>18.82</v>
      </c>
      <c r="N16" s="416">
        <v>19.77</v>
      </c>
      <c r="W16" s="450"/>
      <c r="X16" s="450"/>
      <c r="Y16" s="450"/>
      <c r="Z16" s="450"/>
      <c r="AA16" s="450"/>
      <c r="AB16" s="450"/>
      <c r="AC16" s="450"/>
      <c r="AD16" s="450"/>
    </row>
    <row r="17" spans="1:30">
      <c r="A17" s="389" t="s">
        <v>605</v>
      </c>
      <c r="B17" s="381" t="s">
        <v>596</v>
      </c>
      <c r="C17" s="496"/>
      <c r="D17" s="132"/>
      <c r="E17" s="264">
        <f>$C17*E14</f>
        <v>0</v>
      </c>
      <c r="F17" s="259"/>
      <c r="H17" s="147" t="s">
        <v>606</v>
      </c>
      <c r="I17" s="416">
        <v>16.55</v>
      </c>
      <c r="J17" s="416">
        <v>17.07</v>
      </c>
      <c r="K17" s="416">
        <v>17.84</v>
      </c>
      <c r="L17" s="416">
        <v>18.73</v>
      </c>
      <c r="M17" s="416">
        <v>19.45</v>
      </c>
      <c r="N17" s="416">
        <v>20.420000000000002</v>
      </c>
      <c r="W17" s="450"/>
      <c r="X17" s="450"/>
      <c r="Y17" s="450"/>
      <c r="Z17" s="450"/>
      <c r="AA17" s="450"/>
      <c r="AB17" s="450"/>
      <c r="AC17" s="450"/>
      <c r="AD17" s="450"/>
    </row>
    <row r="18" spans="1:30">
      <c r="A18" s="384" t="s">
        <v>607</v>
      </c>
      <c r="B18" s="390"/>
      <c r="C18" s="143"/>
      <c r="D18" s="132"/>
      <c r="E18" s="261">
        <f>SUM(E14:E17)</f>
        <v>0</v>
      </c>
      <c r="F18" s="391">
        <f>IF(E18=0,0,E18/E$46)</f>
        <v>0</v>
      </c>
      <c r="H18" s="147" t="s">
        <v>608</v>
      </c>
      <c r="I18" s="416">
        <v>17.05</v>
      </c>
      <c r="J18" s="416">
        <v>17.7</v>
      </c>
      <c r="K18" s="416">
        <v>18.440000000000001</v>
      </c>
      <c r="L18" s="416">
        <v>19.309999999999999</v>
      </c>
      <c r="M18" s="416">
        <v>20.059999999999999</v>
      </c>
      <c r="N18" s="416">
        <v>21.07</v>
      </c>
      <c r="W18" s="450"/>
      <c r="X18" s="450"/>
      <c r="Y18" s="450"/>
      <c r="Z18" s="450"/>
      <c r="AA18" s="450"/>
      <c r="AB18" s="450"/>
      <c r="AC18" s="450"/>
      <c r="AD18" s="450"/>
    </row>
    <row r="19" spans="1:30">
      <c r="A19" s="142"/>
      <c r="B19" s="387"/>
      <c r="C19" s="388"/>
      <c r="D19" s="132"/>
      <c r="E19" s="262"/>
      <c r="F19" s="259"/>
      <c r="W19" s="450"/>
      <c r="X19" s="450"/>
      <c r="Y19" s="450"/>
      <c r="Z19" s="450"/>
      <c r="AA19" s="450"/>
      <c r="AB19" s="450"/>
      <c r="AC19" s="450"/>
      <c r="AD19" s="450"/>
    </row>
    <row r="20" spans="1:30" ht="15">
      <c r="A20" s="392" t="s">
        <v>609</v>
      </c>
      <c r="B20" s="393"/>
      <c r="C20" s="388"/>
      <c r="D20" s="145"/>
      <c r="E20" s="265">
        <f>E18*0.96</f>
        <v>0</v>
      </c>
      <c r="F20" s="266"/>
      <c r="H20" s="207" t="s">
        <v>592</v>
      </c>
      <c r="I20" s="537" t="s">
        <v>610</v>
      </c>
      <c r="J20" s="538"/>
      <c r="K20" s="538"/>
      <c r="L20" s="538"/>
      <c r="M20" s="538"/>
      <c r="N20" s="539"/>
      <c r="W20" s="450"/>
      <c r="X20" s="450"/>
      <c r="Y20" s="450"/>
      <c r="Z20" s="450"/>
      <c r="AA20" s="450"/>
      <c r="AB20" s="450"/>
      <c r="AC20" s="450"/>
      <c r="AD20" s="450"/>
    </row>
    <row r="21" spans="1:30">
      <c r="A21" s="389" t="s">
        <v>611</v>
      </c>
      <c r="B21" s="393"/>
      <c r="C21" s="394" t="s">
        <v>612</v>
      </c>
      <c r="D21" s="132"/>
      <c r="E21" s="263" t="e">
        <f>E20*'5-Premies en opslagen'!$C24</f>
        <v>#DIV/0!</v>
      </c>
      <c r="F21" s="259"/>
      <c r="G21" s="146"/>
      <c r="H21" s="147"/>
      <c r="I21" s="278">
        <v>1</v>
      </c>
      <c r="J21" s="278">
        <v>2</v>
      </c>
      <c r="K21" s="278">
        <v>3</v>
      </c>
      <c r="L21" s="278">
        <v>4</v>
      </c>
      <c r="M21" s="278">
        <v>5</v>
      </c>
      <c r="N21" s="278">
        <v>6</v>
      </c>
      <c r="O21" s="274"/>
      <c r="W21" s="450"/>
      <c r="X21" s="450"/>
      <c r="Y21" s="450"/>
      <c r="Z21" s="450"/>
      <c r="AA21" s="450"/>
      <c r="AB21" s="450"/>
      <c r="AC21" s="450"/>
      <c r="AD21" s="450"/>
    </row>
    <row r="22" spans="1:30" s="14" customFormat="1">
      <c r="A22" s="384" t="s">
        <v>613</v>
      </c>
      <c r="B22" s="395"/>
      <c r="C22" s="143"/>
      <c r="D22" s="132"/>
      <c r="E22" s="261" t="e">
        <f>E21+E18</f>
        <v>#DIV/0!</v>
      </c>
      <c r="F22" s="391" t="e">
        <f>IF(E22=0,0,E22/E$46)</f>
        <v>#DIV/0!</v>
      </c>
      <c r="G22" s="60"/>
      <c r="H22" s="147" t="s">
        <v>597</v>
      </c>
      <c r="I22" s="493"/>
      <c r="J22" s="493"/>
      <c r="K22" s="493"/>
      <c r="L22" s="493"/>
      <c r="M22" s="493"/>
      <c r="N22" s="493"/>
      <c r="O22" s="242"/>
      <c r="P22" s="60"/>
      <c r="Q22" s="60"/>
      <c r="R22" s="60"/>
      <c r="S22" s="60"/>
      <c r="T22" s="60"/>
      <c r="U22" s="60"/>
      <c r="V22" s="2"/>
      <c r="W22" s="450"/>
      <c r="X22" s="450"/>
      <c r="Y22" s="450"/>
      <c r="Z22" s="450"/>
      <c r="AA22" s="450"/>
      <c r="AB22" s="450"/>
      <c r="AC22" s="450"/>
      <c r="AD22" s="450"/>
    </row>
    <row r="23" spans="1:30" ht="14.25" customHeight="1">
      <c r="A23" s="142"/>
      <c r="B23" s="390"/>
      <c r="C23" s="143"/>
      <c r="D23" s="132"/>
      <c r="E23" s="257"/>
      <c r="F23" s="259"/>
      <c r="H23" s="147" t="s">
        <v>599</v>
      </c>
      <c r="I23" s="494"/>
      <c r="J23" s="494"/>
      <c r="K23" s="494"/>
      <c r="L23" s="493"/>
      <c r="M23" s="493"/>
      <c r="N23" s="493"/>
      <c r="O23" s="242"/>
      <c r="W23" s="450"/>
      <c r="X23" s="450"/>
      <c r="Y23" s="450"/>
      <c r="Z23" s="450"/>
      <c r="AA23" s="450"/>
      <c r="AB23" s="450"/>
      <c r="AC23" s="450"/>
      <c r="AD23" s="450"/>
    </row>
    <row r="24" spans="1:30" ht="12.75" customHeight="1">
      <c r="A24" s="389" t="s">
        <v>614</v>
      </c>
      <c r="B24" s="393"/>
      <c r="C24" s="394" t="s">
        <v>612</v>
      </c>
      <c r="D24" s="132"/>
      <c r="E24" s="263" t="e">
        <f>E22*'5-Premies en opslagen'!$B53</f>
        <v>#DIV/0!</v>
      </c>
      <c r="F24" s="259"/>
      <c r="H24" s="147" t="s">
        <v>601</v>
      </c>
      <c r="I24" s="495"/>
      <c r="J24" s="494"/>
      <c r="K24" s="494"/>
      <c r="L24" s="493"/>
      <c r="M24" s="493"/>
      <c r="N24" s="493"/>
      <c r="O24" s="242"/>
      <c r="W24" s="450"/>
      <c r="X24" s="450"/>
      <c r="Y24" s="450"/>
      <c r="Z24" s="450"/>
      <c r="AA24" s="450"/>
      <c r="AB24" s="450"/>
      <c r="AC24" s="450"/>
      <c r="AD24" s="450"/>
    </row>
    <row r="25" spans="1:30" ht="12.75" customHeight="1">
      <c r="A25" s="384" t="s">
        <v>615</v>
      </c>
      <c r="B25" s="390"/>
      <c r="C25" s="143"/>
      <c r="D25" s="132"/>
      <c r="E25" s="261" t="e">
        <f>SUM(E22:E24)</f>
        <v>#DIV/0!</v>
      </c>
      <c r="F25" s="391" t="e">
        <f>IF(E25=0,0,E25/E$46)</f>
        <v>#DIV/0!</v>
      </c>
      <c r="H25" s="147" t="s">
        <v>602</v>
      </c>
      <c r="I25" s="495"/>
      <c r="J25" s="494"/>
      <c r="K25" s="494"/>
      <c r="L25" s="493"/>
      <c r="M25" s="493"/>
      <c r="N25" s="493"/>
      <c r="O25" s="242"/>
    </row>
    <row r="26" spans="1:30">
      <c r="A26" s="142"/>
      <c r="B26" s="390"/>
      <c r="C26" s="143"/>
      <c r="D26" s="132"/>
      <c r="E26" s="257"/>
      <c r="F26" s="259"/>
      <c r="H26" s="147" t="s">
        <v>604</v>
      </c>
      <c r="I26" s="495"/>
      <c r="J26" s="494"/>
      <c r="K26" s="494"/>
      <c r="L26" s="493"/>
      <c r="M26" s="493"/>
      <c r="N26" s="493"/>
      <c r="O26" s="242"/>
    </row>
    <row r="27" spans="1:30">
      <c r="A27" s="142" t="s">
        <v>616</v>
      </c>
      <c r="B27" s="396"/>
      <c r="C27" s="383" t="s">
        <v>617</v>
      </c>
      <c r="D27" s="132"/>
      <c r="E27" s="260"/>
      <c r="F27" s="259">
        <v>0</v>
      </c>
      <c r="H27" s="147" t="s">
        <v>606</v>
      </c>
      <c r="I27" s="495"/>
      <c r="J27" s="494"/>
      <c r="K27" s="494"/>
      <c r="L27" s="493"/>
      <c r="M27" s="493"/>
      <c r="N27" s="493"/>
      <c r="O27" s="242"/>
    </row>
    <row r="28" spans="1:30">
      <c r="A28" s="142" t="s">
        <v>618</v>
      </c>
      <c r="B28" s="397"/>
      <c r="C28" s="383" t="s">
        <v>617</v>
      </c>
      <c r="D28" s="132"/>
      <c r="E28" s="260"/>
      <c r="F28" s="259">
        <v>0</v>
      </c>
      <c r="H28" s="147" t="s">
        <v>608</v>
      </c>
      <c r="I28" s="495"/>
      <c r="J28" s="494"/>
      <c r="K28" s="494"/>
      <c r="L28" s="493"/>
      <c r="M28" s="493"/>
      <c r="N28" s="493"/>
      <c r="O28" s="242"/>
    </row>
    <row r="29" spans="1:30">
      <c r="A29" s="142" t="s">
        <v>619</v>
      </c>
      <c r="B29" s="390"/>
      <c r="C29" s="143" t="s">
        <v>594</v>
      </c>
      <c r="D29" s="132"/>
      <c r="E29" s="260"/>
      <c r="F29" s="259"/>
      <c r="H29" s="148" t="s">
        <v>620</v>
      </c>
      <c r="I29" s="398">
        <f t="shared" ref="I29:N29" si="0">SUM(I22:I28)</f>
        <v>0</v>
      </c>
      <c r="J29" s="398">
        <f t="shared" si="0"/>
        <v>0</v>
      </c>
      <c r="K29" s="398">
        <f t="shared" si="0"/>
        <v>0</v>
      </c>
      <c r="L29" s="398">
        <f t="shared" si="0"/>
        <v>0</v>
      </c>
      <c r="M29" s="398">
        <f t="shared" si="0"/>
        <v>0</v>
      </c>
      <c r="N29" s="398">
        <f t="shared" si="0"/>
        <v>0</v>
      </c>
      <c r="O29" s="399">
        <f>SUM(I29:N29)</f>
        <v>0</v>
      </c>
    </row>
    <row r="30" spans="1:30">
      <c r="A30" s="498"/>
      <c r="B30" s="499"/>
      <c r="C30" s="497" t="s">
        <v>594</v>
      </c>
      <c r="D30" s="132"/>
      <c r="E30" s="260"/>
      <c r="F30" s="259"/>
      <c r="H30" s="146"/>
      <c r="I30" s="146"/>
      <c r="J30" s="146"/>
      <c r="K30" s="146"/>
      <c r="L30" s="146"/>
      <c r="M30" s="146"/>
      <c r="N30" s="146"/>
    </row>
    <row r="31" spans="1:30" ht="12.75" customHeight="1">
      <c r="A31" s="384" t="s">
        <v>621</v>
      </c>
      <c r="B31" s="390"/>
      <c r="C31" s="143"/>
      <c r="D31" s="132"/>
      <c r="E31" s="261" t="e">
        <f>SUM(E25:E30)</f>
        <v>#DIV/0!</v>
      </c>
      <c r="F31" s="391" t="e">
        <f>IF(E31=0,0,E31/E$46)</f>
        <v>#DIV/0!</v>
      </c>
      <c r="H31" s="207" t="s">
        <v>592</v>
      </c>
      <c r="I31" s="532" t="s">
        <v>622</v>
      </c>
      <c r="J31" s="533"/>
      <c r="K31" s="533"/>
      <c r="L31" s="533"/>
      <c r="M31" s="533"/>
      <c r="N31" s="533"/>
    </row>
    <row r="32" spans="1:30" ht="12.75" customHeight="1">
      <c r="A32" s="142"/>
      <c r="B32" s="390"/>
      <c r="C32" s="143"/>
      <c r="D32" s="132"/>
      <c r="E32" s="257"/>
      <c r="F32" s="259"/>
      <c r="H32" s="147"/>
      <c r="I32" s="141">
        <v>1</v>
      </c>
      <c r="J32" s="141">
        <v>2</v>
      </c>
      <c r="K32" s="141">
        <v>3</v>
      </c>
      <c r="L32" s="141">
        <v>4</v>
      </c>
      <c r="M32" s="141">
        <v>5</v>
      </c>
      <c r="N32" s="141">
        <v>6</v>
      </c>
    </row>
    <row r="33" spans="1:15" ht="12.75" customHeight="1">
      <c r="A33" s="142" t="s">
        <v>623</v>
      </c>
      <c r="B33" s="390"/>
      <c r="C33" s="400"/>
      <c r="D33" s="132"/>
      <c r="E33" s="260"/>
      <c r="F33" s="267" t="e">
        <f>E33/$E$46</f>
        <v>#DIV/0!</v>
      </c>
      <c r="H33" s="147" t="s">
        <v>597</v>
      </c>
      <c r="I33" s="276">
        <f>I22*I12</f>
        <v>0</v>
      </c>
      <c r="J33" s="276">
        <f t="shared" ref="J33:N33" si="1">J22*J12</f>
        <v>0</v>
      </c>
      <c r="K33" s="276">
        <f t="shared" si="1"/>
        <v>0</v>
      </c>
      <c r="L33" s="276">
        <f t="shared" si="1"/>
        <v>0</v>
      </c>
      <c r="M33" s="276">
        <f t="shared" si="1"/>
        <v>0</v>
      </c>
      <c r="N33" s="457">
        <f t="shared" si="1"/>
        <v>0</v>
      </c>
    </row>
    <row r="34" spans="1:15" ht="12.75" customHeight="1">
      <c r="A34" s="142" t="s">
        <v>624</v>
      </c>
      <c r="B34" s="390"/>
      <c r="C34" s="400"/>
      <c r="D34" s="132"/>
      <c r="E34" s="260"/>
      <c r="F34" s="267" t="e">
        <f t="shared" ref="F34:F40" si="2">E34/$E$46</f>
        <v>#DIV/0!</v>
      </c>
      <c r="H34" s="147" t="s">
        <v>599</v>
      </c>
      <c r="I34" s="276">
        <f t="shared" ref="I34:N34" si="3">I23*I13</f>
        <v>0</v>
      </c>
      <c r="J34" s="276">
        <f t="shared" si="3"/>
        <v>0</v>
      </c>
      <c r="K34" s="276">
        <f t="shared" si="3"/>
        <v>0</v>
      </c>
      <c r="L34" s="276">
        <f t="shared" si="3"/>
        <v>0</v>
      </c>
      <c r="M34" s="276">
        <f t="shared" si="3"/>
        <v>0</v>
      </c>
      <c r="N34" s="457">
        <f t="shared" si="3"/>
        <v>0</v>
      </c>
    </row>
    <row r="35" spans="1:15" ht="12.75" customHeight="1">
      <c r="A35" s="142" t="s">
        <v>625</v>
      </c>
      <c r="B35" s="390"/>
      <c r="C35" s="400"/>
      <c r="D35" s="132"/>
      <c r="E35" s="260"/>
      <c r="F35" s="267" t="e">
        <f t="shared" si="2"/>
        <v>#DIV/0!</v>
      </c>
      <c r="H35" s="147" t="s">
        <v>601</v>
      </c>
      <c r="I35" s="276">
        <f t="shared" ref="I35:N35" si="4">I24*I14</f>
        <v>0</v>
      </c>
      <c r="J35" s="276">
        <f t="shared" si="4"/>
        <v>0</v>
      </c>
      <c r="K35" s="276">
        <f t="shared" si="4"/>
        <v>0</v>
      </c>
      <c r="L35" s="276">
        <f t="shared" si="4"/>
        <v>0</v>
      </c>
      <c r="M35" s="276">
        <f t="shared" si="4"/>
        <v>0</v>
      </c>
      <c r="N35" s="457">
        <f t="shared" si="4"/>
        <v>0</v>
      </c>
      <c r="O35" s="146"/>
    </row>
    <row r="36" spans="1:15" ht="14.25" customHeight="1">
      <c r="A36" s="142" t="s">
        <v>626</v>
      </c>
      <c r="B36" s="390"/>
      <c r="C36" s="401"/>
      <c r="D36" s="132"/>
      <c r="E36" s="260"/>
      <c r="F36" s="267" t="e">
        <f t="shared" si="2"/>
        <v>#DIV/0!</v>
      </c>
      <c r="H36" s="147" t="s">
        <v>602</v>
      </c>
      <c r="I36" s="276">
        <f t="shared" ref="I36:N36" si="5">I25*I15</f>
        <v>0</v>
      </c>
      <c r="J36" s="276">
        <f t="shared" si="5"/>
        <v>0</v>
      </c>
      <c r="K36" s="276">
        <f t="shared" si="5"/>
        <v>0</v>
      </c>
      <c r="L36" s="276">
        <f t="shared" si="5"/>
        <v>0</v>
      </c>
      <c r="M36" s="276">
        <f t="shared" si="5"/>
        <v>0</v>
      </c>
      <c r="N36" s="457">
        <f t="shared" si="5"/>
        <v>0</v>
      </c>
      <c r="O36" s="146"/>
    </row>
    <row r="37" spans="1:15">
      <c r="A37" s="142" t="s">
        <v>627</v>
      </c>
      <c r="B37" s="390"/>
      <c r="C37" s="400"/>
      <c r="D37" s="132"/>
      <c r="E37" s="260"/>
      <c r="F37" s="267" t="e">
        <f t="shared" si="2"/>
        <v>#DIV/0!</v>
      </c>
      <c r="H37" s="147" t="s">
        <v>604</v>
      </c>
      <c r="I37" s="276">
        <f t="shared" ref="I37:N37" si="6">I26*I16</f>
        <v>0</v>
      </c>
      <c r="J37" s="276">
        <f t="shared" si="6"/>
        <v>0</v>
      </c>
      <c r="K37" s="276">
        <f t="shared" si="6"/>
        <v>0</v>
      </c>
      <c r="L37" s="276">
        <f t="shared" si="6"/>
        <v>0</v>
      </c>
      <c r="M37" s="276">
        <f t="shared" si="6"/>
        <v>0</v>
      </c>
      <c r="N37" s="457">
        <f t="shared" si="6"/>
        <v>0</v>
      </c>
      <c r="O37" s="146"/>
    </row>
    <row r="38" spans="1:15">
      <c r="A38" s="142" t="s">
        <v>628</v>
      </c>
      <c r="B38" s="390"/>
      <c r="C38" s="401"/>
      <c r="D38" s="132"/>
      <c r="E38" s="260"/>
      <c r="F38" s="267" t="e">
        <f t="shared" si="2"/>
        <v>#DIV/0!</v>
      </c>
      <c r="H38" s="147" t="s">
        <v>606</v>
      </c>
      <c r="I38" s="276">
        <f t="shared" ref="I38:N38" si="7">I27*I17</f>
        <v>0</v>
      </c>
      <c r="J38" s="276">
        <f t="shared" si="7"/>
        <v>0</v>
      </c>
      <c r="K38" s="276">
        <f t="shared" si="7"/>
        <v>0</v>
      </c>
      <c r="L38" s="276">
        <f t="shared" si="7"/>
        <v>0</v>
      </c>
      <c r="M38" s="276">
        <f t="shared" si="7"/>
        <v>0</v>
      </c>
      <c r="N38" s="457">
        <f t="shared" si="7"/>
        <v>0</v>
      </c>
      <c r="O38" s="146"/>
    </row>
    <row r="39" spans="1:15">
      <c r="A39" s="142" t="s">
        <v>629</v>
      </c>
      <c r="B39" s="390"/>
      <c r="C39" s="383" t="s">
        <v>617</v>
      </c>
      <c r="D39" s="132"/>
      <c r="E39" s="260"/>
      <c r="F39" s="267" t="e">
        <f t="shared" si="2"/>
        <v>#DIV/0!</v>
      </c>
      <c r="H39" s="147" t="s">
        <v>608</v>
      </c>
      <c r="I39" s="276">
        <f t="shared" ref="I39:N39" si="8">I28*I18</f>
        <v>0</v>
      </c>
      <c r="J39" s="276">
        <f t="shared" si="8"/>
        <v>0</v>
      </c>
      <c r="K39" s="276">
        <f t="shared" si="8"/>
        <v>0</v>
      </c>
      <c r="L39" s="276">
        <f t="shared" si="8"/>
        <v>0</v>
      </c>
      <c r="M39" s="276">
        <f t="shared" si="8"/>
        <v>0</v>
      </c>
      <c r="N39" s="457">
        <f t="shared" si="8"/>
        <v>0</v>
      </c>
      <c r="O39" s="146"/>
    </row>
    <row r="40" spans="1:15">
      <c r="A40" s="142" t="s">
        <v>630</v>
      </c>
      <c r="B40" s="390"/>
      <c r="C40" s="383"/>
      <c r="D40" s="132"/>
      <c r="E40" s="260"/>
      <c r="F40" s="267" t="e">
        <f t="shared" si="2"/>
        <v>#DIV/0!</v>
      </c>
      <c r="H40" s="148" t="s">
        <v>620</v>
      </c>
      <c r="I40" s="277">
        <f t="shared" ref="I40:N40" si="9">SUM(I33:I39)</f>
        <v>0</v>
      </c>
      <c r="J40" s="277">
        <f t="shared" si="9"/>
        <v>0</v>
      </c>
      <c r="K40" s="277">
        <f t="shared" si="9"/>
        <v>0</v>
      </c>
      <c r="L40" s="277">
        <f t="shared" si="9"/>
        <v>0</v>
      </c>
      <c r="M40" s="277">
        <f t="shared" si="9"/>
        <v>0</v>
      </c>
      <c r="N40" s="277">
        <f t="shared" si="9"/>
        <v>0</v>
      </c>
      <c r="O40" s="146"/>
    </row>
    <row r="41" spans="1:15">
      <c r="A41" s="498"/>
      <c r="B41" s="499"/>
      <c r="C41" s="500"/>
      <c r="D41" s="132"/>
      <c r="E41" s="260"/>
      <c r="F41" s="259"/>
      <c r="H41" s="146"/>
      <c r="I41" s="146"/>
      <c r="J41" s="146"/>
      <c r="K41" s="146"/>
      <c r="L41" s="146"/>
      <c r="M41" s="146"/>
      <c r="N41" s="146"/>
      <c r="O41" s="146"/>
    </row>
    <row r="42" spans="1:15">
      <c r="A42" s="384" t="s">
        <v>631</v>
      </c>
      <c r="B42" s="390"/>
      <c r="C42" s="143"/>
      <c r="D42" s="132"/>
      <c r="E42" s="261" t="e">
        <f>SUM(E31:E41)</f>
        <v>#DIV/0!</v>
      </c>
      <c r="F42" s="391" t="e">
        <f>IF(E42=0,0,E42/E$46)</f>
        <v>#DIV/0!</v>
      </c>
      <c r="H42" s="146"/>
      <c r="I42" s="146"/>
      <c r="J42" s="146"/>
      <c r="K42" s="146"/>
      <c r="L42" s="146"/>
      <c r="M42" s="146"/>
      <c r="N42" s="146"/>
      <c r="O42" s="146"/>
    </row>
    <row r="43" spans="1:15" ht="45">
      <c r="A43" s="142"/>
      <c r="B43" s="390"/>
      <c r="C43" s="143"/>
      <c r="D43" s="132"/>
      <c r="E43" s="257"/>
      <c r="F43" s="268"/>
      <c r="H43" s="207" t="s">
        <v>632</v>
      </c>
      <c r="I43" s="376"/>
      <c r="J43" s="377"/>
      <c r="K43" s="208" t="s">
        <v>591</v>
      </c>
      <c r="L43" s="146"/>
      <c r="M43" s="146"/>
      <c r="N43" s="146"/>
    </row>
    <row r="44" spans="1:15">
      <c r="A44" s="142" t="s">
        <v>633</v>
      </c>
      <c r="B44" s="390"/>
      <c r="C44" s="401"/>
      <c r="D44" s="132"/>
      <c r="E44" s="260"/>
      <c r="F44" s="391">
        <f>(IF(E44=0,0,E44/E$46))</f>
        <v>0</v>
      </c>
      <c r="H44" s="147"/>
      <c r="I44" s="378" t="s">
        <v>594</v>
      </c>
      <c r="J44" s="379" t="s">
        <v>594</v>
      </c>
      <c r="K44" s="257"/>
      <c r="L44" s="146"/>
      <c r="M44" s="146"/>
      <c r="N44" s="146"/>
    </row>
    <row r="45" spans="1:15">
      <c r="A45" s="142"/>
      <c r="B45" s="402"/>
      <c r="C45" s="143"/>
      <c r="D45" s="132"/>
      <c r="E45" s="257"/>
      <c r="F45" s="259"/>
      <c r="H45" s="150" t="s">
        <v>600</v>
      </c>
      <c r="I45" s="151"/>
      <c r="J45" s="152"/>
      <c r="K45" s="261">
        <f>E14</f>
        <v>0</v>
      </c>
      <c r="L45" s="146"/>
      <c r="M45" s="146"/>
      <c r="N45" s="146"/>
    </row>
    <row r="46" spans="1:15">
      <c r="A46" s="384" t="s">
        <v>634</v>
      </c>
      <c r="B46" s="403"/>
      <c r="C46" s="404"/>
      <c r="D46" s="132"/>
      <c r="E46" s="269" t="e">
        <f>SUM(E42:E45)</f>
        <v>#DIV/0!</v>
      </c>
      <c r="F46" s="270" t="e">
        <f>SUM(F42:F45)</f>
        <v>#DIV/0!</v>
      </c>
      <c r="H46" s="153" t="s">
        <v>603</v>
      </c>
      <c r="I46" s="154"/>
      <c r="J46" s="155"/>
      <c r="K46" s="263">
        <f>E16</f>
        <v>0</v>
      </c>
      <c r="L46" s="146"/>
      <c r="M46" s="146"/>
      <c r="N46" s="146"/>
    </row>
    <row r="47" spans="1:15">
      <c r="B47" s="149"/>
      <c r="C47" s="405"/>
      <c r="D47" s="132"/>
      <c r="E47" s="242"/>
      <c r="F47" s="271"/>
      <c r="H47" s="389" t="s">
        <v>605</v>
      </c>
      <c r="I47" s="154"/>
      <c r="J47" s="155"/>
      <c r="K47" s="264">
        <f>E17</f>
        <v>0</v>
      </c>
      <c r="L47" s="146"/>
      <c r="M47" s="146"/>
      <c r="N47" s="146"/>
      <c r="O47" s="146"/>
    </row>
    <row r="48" spans="1:15">
      <c r="A48" s="406" t="s">
        <v>635</v>
      </c>
      <c r="B48" s="407"/>
      <c r="C48" s="408"/>
      <c r="D48" s="146"/>
      <c r="E48" s="272" t="e">
        <f>(E$25*1.3)+($E$46-$E$25)</f>
        <v>#DIV/0!</v>
      </c>
      <c r="F48" s="273"/>
      <c r="H48" s="389" t="s">
        <v>611</v>
      </c>
      <c r="I48" s="154"/>
      <c r="J48" s="155"/>
      <c r="K48" s="263" t="e">
        <f>E21</f>
        <v>#DIV/0!</v>
      </c>
      <c r="L48" s="146"/>
      <c r="M48" s="146"/>
      <c r="N48" s="146"/>
      <c r="O48" s="146"/>
    </row>
    <row r="49" spans="1:26">
      <c r="A49" s="146"/>
      <c r="B49" s="156"/>
      <c r="C49" s="157"/>
      <c r="D49" s="146"/>
      <c r="E49" s="274"/>
      <c r="F49" s="274"/>
      <c r="G49" s="146"/>
      <c r="H49" s="389" t="s">
        <v>614</v>
      </c>
      <c r="I49" s="393"/>
      <c r="J49" s="394"/>
      <c r="K49" s="263" t="e">
        <f>E24</f>
        <v>#DIV/0!</v>
      </c>
      <c r="L49" s="146"/>
      <c r="M49" s="146"/>
      <c r="N49" s="146"/>
      <c r="O49" s="146"/>
    </row>
    <row r="50" spans="1:26" s="14" customFormat="1">
      <c r="A50" s="406" t="s">
        <v>636</v>
      </c>
      <c r="B50" s="407"/>
      <c r="C50" s="408"/>
      <c r="D50" s="146"/>
      <c r="E50" s="272" t="e">
        <f>(E$25*1.5)+($E$46-$E$25)</f>
        <v>#DIV/0!</v>
      </c>
      <c r="F50" s="273"/>
      <c r="G50" s="146"/>
      <c r="H50" s="142" t="s">
        <v>616</v>
      </c>
      <c r="I50" s="396"/>
      <c r="J50" s="383"/>
      <c r="K50" s="258">
        <f>E27</f>
        <v>0</v>
      </c>
      <c r="L50" s="146"/>
      <c r="M50" s="146"/>
      <c r="N50" s="146"/>
      <c r="O50" s="146"/>
      <c r="P50" s="60"/>
      <c r="Q50" s="60"/>
      <c r="R50" s="60"/>
      <c r="S50" s="60"/>
      <c r="T50" s="60"/>
      <c r="U50" s="60"/>
      <c r="V50" s="2"/>
      <c r="W50" s="2"/>
      <c r="X50" s="2"/>
      <c r="Y50" s="2"/>
      <c r="Z50" s="2"/>
    </row>
    <row r="51" spans="1:26" s="14" customFormat="1">
      <c r="A51" s="146"/>
      <c r="B51" s="156"/>
      <c r="C51" s="157"/>
      <c r="D51" s="146"/>
      <c r="E51" s="274"/>
      <c r="F51" s="274"/>
      <c r="G51" s="146"/>
      <c r="H51" s="142" t="s">
        <v>618</v>
      </c>
      <c r="I51" s="397"/>
      <c r="J51" s="383"/>
      <c r="K51" s="258">
        <f t="shared" ref="K51:K52" si="10">E28</f>
        <v>0</v>
      </c>
      <c r="L51" s="146"/>
      <c r="M51" s="60"/>
      <c r="N51" s="146"/>
      <c r="O51" s="146"/>
      <c r="P51" s="146"/>
      <c r="Q51" s="146"/>
      <c r="R51" s="146"/>
      <c r="S51" s="146"/>
      <c r="T51" s="146"/>
      <c r="U51" s="146"/>
    </row>
    <row r="52" spans="1:26" s="14" customFormat="1">
      <c r="A52" s="406" t="s">
        <v>637</v>
      </c>
      <c r="B52" s="407"/>
      <c r="C52" s="408"/>
      <c r="D52" s="146"/>
      <c r="E52" s="272" t="e">
        <f>(E$25*2.5)+($E$46-$E$25)</f>
        <v>#DIV/0!</v>
      </c>
      <c r="F52" s="274"/>
      <c r="G52" s="146"/>
      <c r="H52" s="142" t="s">
        <v>619</v>
      </c>
      <c r="I52" s="390"/>
      <c r="J52" s="143" t="s">
        <v>594</v>
      </c>
      <c r="K52" s="258">
        <f t="shared" si="10"/>
        <v>0</v>
      </c>
      <c r="L52" s="146"/>
      <c r="M52" s="60"/>
      <c r="N52" s="146"/>
      <c r="O52" s="146"/>
      <c r="P52" s="146"/>
      <c r="Q52" s="146"/>
      <c r="R52" s="146"/>
      <c r="S52" s="146"/>
      <c r="T52" s="146"/>
      <c r="U52" s="146"/>
    </row>
    <row r="53" spans="1:26" s="14" customFormat="1">
      <c r="A53" s="146"/>
      <c r="B53" s="156"/>
      <c r="C53" s="158"/>
      <c r="D53" s="146"/>
      <c r="E53" s="146"/>
      <c r="F53" s="159"/>
      <c r="G53" s="146"/>
      <c r="H53" s="142" t="s">
        <v>623</v>
      </c>
      <c r="I53" s="390"/>
      <c r="J53" s="400"/>
      <c r="K53" s="258">
        <f>E33</f>
        <v>0</v>
      </c>
      <c r="L53" s="146"/>
      <c r="M53" s="60"/>
      <c r="N53" s="146"/>
      <c r="O53" s="146"/>
      <c r="P53" s="146"/>
      <c r="Q53" s="146"/>
      <c r="R53" s="146"/>
      <c r="S53" s="146"/>
      <c r="T53" s="146"/>
      <c r="U53" s="146"/>
    </row>
    <row r="54" spans="1:26" s="14" customFormat="1">
      <c r="A54" s="146"/>
      <c r="B54" s="156"/>
      <c r="C54" s="158"/>
      <c r="D54" s="146"/>
      <c r="E54" s="146"/>
      <c r="F54" s="159"/>
      <c r="G54" s="146"/>
      <c r="H54" s="142" t="s">
        <v>624</v>
      </c>
      <c r="I54" s="390"/>
      <c r="J54" s="400"/>
      <c r="K54" s="258">
        <f t="shared" ref="K54:K60" si="11">E34</f>
        <v>0</v>
      </c>
      <c r="L54" s="146"/>
      <c r="M54" s="60"/>
      <c r="N54" s="146"/>
      <c r="O54" s="146"/>
      <c r="P54" s="146"/>
      <c r="Q54" s="146"/>
      <c r="R54" s="146"/>
      <c r="S54" s="146"/>
      <c r="T54" s="146"/>
      <c r="U54" s="146"/>
    </row>
    <row r="55" spans="1:26" s="14" customFormat="1">
      <c r="A55" s="146"/>
      <c r="B55" s="146"/>
      <c r="C55" s="160"/>
      <c r="D55" s="146"/>
      <c r="E55" s="146"/>
      <c r="F55" s="159"/>
      <c r="G55" s="146"/>
      <c r="H55" s="142" t="s">
        <v>625</v>
      </c>
      <c r="I55" s="390"/>
      <c r="J55" s="400"/>
      <c r="K55" s="258">
        <f t="shared" si="11"/>
        <v>0</v>
      </c>
      <c r="L55" s="146"/>
      <c r="M55" s="60"/>
      <c r="N55" s="146"/>
      <c r="O55" s="146"/>
      <c r="P55" s="146"/>
      <c r="Q55" s="146"/>
      <c r="R55" s="146"/>
      <c r="S55" s="146"/>
      <c r="T55" s="146"/>
      <c r="U55" s="146"/>
    </row>
    <row r="56" spans="1:26" s="14" customFormat="1">
      <c r="A56" s="146"/>
      <c r="B56" s="146"/>
      <c r="C56" s="160"/>
      <c r="D56" s="146"/>
      <c r="E56" s="146"/>
      <c r="F56" s="159"/>
      <c r="G56" s="146"/>
      <c r="H56" s="142" t="s">
        <v>626</v>
      </c>
      <c r="I56" s="390"/>
      <c r="J56" s="401"/>
      <c r="K56" s="258">
        <f t="shared" si="11"/>
        <v>0</v>
      </c>
      <c r="L56" s="146"/>
      <c r="M56" s="60"/>
      <c r="N56" s="146"/>
      <c r="O56" s="146"/>
      <c r="P56" s="146"/>
      <c r="Q56" s="146"/>
      <c r="R56" s="146"/>
      <c r="S56" s="146"/>
      <c r="T56" s="146"/>
      <c r="U56" s="146"/>
    </row>
    <row r="57" spans="1:26" s="14" customFormat="1">
      <c r="A57" s="60"/>
      <c r="B57" s="146"/>
      <c r="C57" s="160"/>
      <c r="D57" s="146"/>
      <c r="E57" s="146"/>
      <c r="F57" s="159"/>
      <c r="G57" s="146"/>
      <c r="H57" s="142" t="s">
        <v>627</v>
      </c>
      <c r="I57" s="390"/>
      <c r="J57" s="400"/>
      <c r="K57" s="258">
        <f t="shared" si="11"/>
        <v>0</v>
      </c>
      <c r="L57" s="146"/>
      <c r="M57" s="60"/>
      <c r="N57" s="146"/>
      <c r="O57" s="146"/>
      <c r="P57" s="146"/>
      <c r="Q57" s="146"/>
      <c r="R57" s="146"/>
      <c r="S57" s="146"/>
      <c r="T57" s="146"/>
      <c r="U57" s="146"/>
    </row>
    <row r="58" spans="1:26" s="14" customFormat="1">
      <c r="A58" s="146"/>
      <c r="B58" s="146"/>
      <c r="C58" s="160"/>
      <c r="D58" s="160"/>
      <c r="E58" s="160"/>
      <c r="F58" s="160"/>
      <c r="G58" s="146"/>
      <c r="H58" s="142" t="s">
        <v>628</v>
      </c>
      <c r="I58" s="390"/>
      <c r="J58" s="401"/>
      <c r="K58" s="258">
        <f t="shared" si="11"/>
        <v>0</v>
      </c>
      <c r="L58" s="146"/>
      <c r="M58" s="60"/>
      <c r="N58" s="60"/>
      <c r="O58" s="146"/>
      <c r="P58" s="146"/>
      <c r="Q58" s="146"/>
      <c r="R58" s="146"/>
      <c r="S58" s="146"/>
      <c r="T58" s="146"/>
      <c r="U58" s="146"/>
    </row>
    <row r="59" spans="1:26" s="14" customFormat="1">
      <c r="A59" s="146"/>
      <c r="B59" s="146"/>
      <c r="C59" s="160"/>
      <c r="D59" s="146"/>
      <c r="E59" s="146"/>
      <c r="F59" s="159"/>
      <c r="G59" s="146"/>
      <c r="H59" s="142" t="s">
        <v>629</v>
      </c>
      <c r="I59" s="390"/>
      <c r="J59" s="383"/>
      <c r="K59" s="258">
        <f t="shared" si="11"/>
        <v>0</v>
      </c>
      <c r="L59" s="146"/>
      <c r="M59" s="60"/>
      <c r="N59" s="60"/>
      <c r="O59" s="146"/>
      <c r="P59" s="146"/>
      <c r="Q59" s="146"/>
      <c r="R59" s="146"/>
      <c r="S59" s="146"/>
      <c r="T59" s="146"/>
      <c r="U59" s="146"/>
    </row>
    <row r="60" spans="1:26" s="14" customFormat="1">
      <c r="A60" s="146"/>
      <c r="B60" s="146"/>
      <c r="C60" s="160"/>
      <c r="D60" s="146"/>
      <c r="E60" s="146"/>
      <c r="F60" s="159"/>
      <c r="G60" s="146"/>
      <c r="H60" s="142" t="s">
        <v>630</v>
      </c>
      <c r="I60" s="390"/>
      <c r="J60" s="383"/>
      <c r="K60" s="258">
        <f t="shared" si="11"/>
        <v>0</v>
      </c>
      <c r="L60" s="146"/>
      <c r="M60" s="60"/>
      <c r="N60" s="60"/>
      <c r="O60" s="146"/>
      <c r="P60" s="146"/>
      <c r="Q60" s="146"/>
      <c r="R60" s="146"/>
      <c r="S60" s="146"/>
      <c r="T60" s="146"/>
      <c r="U60" s="146"/>
    </row>
    <row r="61" spans="1:26" s="14" customFormat="1">
      <c r="A61" s="146"/>
      <c r="B61" s="146"/>
      <c r="C61" s="160"/>
      <c r="D61" s="146"/>
      <c r="E61" s="146"/>
      <c r="F61" s="159"/>
      <c r="G61" s="146"/>
      <c r="H61" s="142" t="s">
        <v>633</v>
      </c>
      <c r="I61" s="390"/>
      <c r="J61" s="401"/>
      <c r="K61" s="258">
        <f>E44</f>
        <v>0</v>
      </c>
      <c r="L61" s="146"/>
      <c r="M61" s="60"/>
      <c r="N61" s="60"/>
      <c r="O61" s="146"/>
      <c r="P61" s="146"/>
      <c r="Q61" s="146"/>
      <c r="R61" s="146"/>
      <c r="S61" s="146"/>
      <c r="T61" s="146"/>
      <c r="U61" s="146"/>
    </row>
    <row r="62" spans="1:26" s="14" customFormat="1">
      <c r="A62" s="146"/>
      <c r="B62" s="146"/>
      <c r="C62" s="160"/>
      <c r="D62" s="146"/>
      <c r="E62" s="146"/>
      <c r="F62" s="159"/>
      <c r="G62" s="146"/>
      <c r="H62" s="142"/>
      <c r="I62" s="402"/>
      <c r="J62" s="143"/>
      <c r="K62" s="257"/>
      <c r="L62" s="146"/>
      <c r="M62" s="60"/>
      <c r="N62" s="60"/>
      <c r="O62" s="146"/>
      <c r="P62" s="146"/>
      <c r="Q62" s="146"/>
      <c r="R62" s="146"/>
      <c r="S62" s="146"/>
      <c r="T62" s="146"/>
      <c r="U62" s="146"/>
    </row>
    <row r="63" spans="1:26" s="14" customFormat="1">
      <c r="A63" s="146"/>
      <c r="B63" s="146"/>
      <c r="C63" s="160"/>
      <c r="D63" s="146"/>
      <c r="E63" s="146"/>
      <c r="F63" s="159"/>
      <c r="G63" s="146"/>
      <c r="H63" s="384" t="s">
        <v>634</v>
      </c>
      <c r="I63" s="403"/>
      <c r="J63" s="404"/>
      <c r="K63" s="269" t="e">
        <f>SUM(K45:K62)</f>
        <v>#DIV/0!</v>
      </c>
      <c r="L63" s="146"/>
      <c r="M63" s="60"/>
      <c r="N63" s="60"/>
      <c r="O63" s="146"/>
      <c r="P63" s="146"/>
      <c r="Q63" s="146"/>
      <c r="R63" s="146"/>
      <c r="S63" s="146"/>
      <c r="T63" s="146"/>
      <c r="U63" s="146"/>
    </row>
    <row r="64" spans="1:26" s="14" customFormat="1">
      <c r="A64" s="146"/>
      <c r="B64" s="146"/>
      <c r="C64" s="160"/>
      <c r="D64" s="146"/>
      <c r="E64" s="60"/>
      <c r="F64" s="159"/>
      <c r="G64" s="146"/>
      <c r="H64" s="60"/>
      <c r="I64" s="149"/>
      <c r="J64" s="405"/>
      <c r="K64" s="242"/>
      <c r="L64" s="146"/>
      <c r="M64" s="60"/>
      <c r="N64" s="60"/>
      <c r="O64" s="60"/>
      <c r="P64" s="146"/>
      <c r="Q64" s="146"/>
      <c r="R64" s="146"/>
      <c r="S64" s="146"/>
      <c r="T64" s="146"/>
      <c r="U64" s="146"/>
    </row>
    <row r="65" spans="1:22" s="14" customFormat="1">
      <c r="A65" s="60"/>
      <c r="B65" s="60"/>
      <c r="C65" s="60"/>
      <c r="D65" s="60"/>
      <c r="E65" s="60"/>
      <c r="F65" s="60"/>
      <c r="G65" s="146"/>
      <c r="H65" s="406" t="s">
        <v>635</v>
      </c>
      <c r="I65" s="407"/>
      <c r="J65" s="408"/>
      <c r="K65" s="272" t="e">
        <f>E48</f>
        <v>#DIV/0!</v>
      </c>
      <c r="L65" s="146"/>
      <c r="M65" s="60"/>
      <c r="N65" s="60"/>
      <c r="O65" s="60"/>
      <c r="P65" s="60"/>
      <c r="Q65" s="146"/>
      <c r="R65" s="146"/>
      <c r="S65" s="146"/>
      <c r="T65" s="146"/>
      <c r="U65" s="146"/>
    </row>
    <row r="66" spans="1:22" s="14" customFormat="1">
      <c r="A66" s="60"/>
      <c r="B66" s="60"/>
      <c r="C66" s="60"/>
      <c r="D66" s="60"/>
      <c r="E66" s="60"/>
      <c r="F66" s="60"/>
      <c r="G66" s="60"/>
      <c r="H66" s="146"/>
      <c r="I66" s="156"/>
      <c r="J66" s="157"/>
      <c r="K66" s="274"/>
      <c r="L66" s="146"/>
      <c r="M66" s="60"/>
      <c r="N66" s="60"/>
      <c r="O66" s="60"/>
      <c r="P66" s="60"/>
      <c r="Q66" s="60"/>
      <c r="R66" s="60"/>
      <c r="S66" s="60"/>
      <c r="T66" s="60"/>
      <c r="U66" s="60"/>
      <c r="V66" s="2"/>
    </row>
    <row r="67" spans="1:22">
      <c r="H67" s="406" t="s">
        <v>636</v>
      </c>
      <c r="I67" s="407"/>
      <c r="J67" s="408"/>
      <c r="K67" s="272" t="e">
        <f>E50</f>
        <v>#DIV/0!</v>
      </c>
      <c r="L67" s="146"/>
    </row>
    <row r="68" spans="1:22">
      <c r="H68" s="146"/>
      <c r="I68" s="156"/>
      <c r="J68" s="157"/>
      <c r="K68" s="274"/>
      <c r="L68" s="146"/>
    </row>
    <row r="69" spans="1:22">
      <c r="H69" s="406" t="s">
        <v>637</v>
      </c>
      <c r="I69" s="407"/>
      <c r="J69" s="408"/>
      <c r="K69" s="272" t="e">
        <f>E52</f>
        <v>#DIV/0!</v>
      </c>
      <c r="L69" s="146"/>
    </row>
    <row r="70" spans="1:22">
      <c r="L70" s="146"/>
    </row>
    <row r="71" spans="1:22">
      <c r="L71" s="146"/>
    </row>
    <row r="72" spans="1:22">
      <c r="L72" s="146"/>
    </row>
  </sheetData>
  <sheetProtection algorithmName="SHA-512" hashValue="vn4tWXwk4apCVQ3GkJpxmut1OOKZYLKNpUCipS2o2f99K8KSv4ZjnlGkd0leslEg9hSfUbTfGEWR5CalNbCA4Q==" saltValue="nN3lLIdi2WgZ4RpD7dAVFg==" spinCount="100000" sheet="1" objects="1" scenarios="1"/>
  <dataConsolidate/>
  <mergeCells count="7">
    <mergeCell ref="I31:N31"/>
    <mergeCell ref="E10:F10"/>
    <mergeCell ref="H1:N2"/>
    <mergeCell ref="H3:N3"/>
    <mergeCell ref="H4:N5"/>
    <mergeCell ref="I10:N10"/>
    <mergeCell ref="I20:N20"/>
  </mergeCells>
  <phoneticPr fontId="9"/>
  <conditionalFormatting sqref="O29">
    <cfRule type="cellIs" dxfId="6" priority="1" operator="greaterThan">
      <formula>1</formula>
    </cfRule>
    <cfRule type="cellIs" dxfId="5" priority="2" operator="between">
      <formula>0.999999</formula>
      <formula>0</formula>
    </cfRule>
    <cfRule type="cellIs" dxfId="4" priority="3" operator="equal">
      <formula>1</formula>
    </cfRule>
  </conditionalFormatting>
  <pageMargins left="0.19685039370078741" right="0.19685039370078741" top="0.59055118110236227" bottom="0.78740157480314965" header="0.39370078740157483" footer="0.19685039370078741"/>
  <pageSetup paperSize="9" scale="55" fitToWidth="0" orientation="landscape" horizontalDpi="4294967292" verticalDpi="4294967292" r:id="rId1"/>
  <headerFooter alignWithMargins="0">
    <oddFooter>&amp;L&amp;"Verdana,Standaard"&amp;F-&amp;A
Atir b.v. ©&amp;R&amp;"Verdana,Standaard"printversie &amp;D</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pageSetUpPr fitToPage="1"/>
  </sheetPr>
  <dimension ref="A1:O76"/>
  <sheetViews>
    <sheetView showGridLines="0" zoomScale="89" zoomScaleNormal="89" zoomScalePageLayoutView="50" workbookViewId="0">
      <pane ySplit="9" topLeftCell="A10" activePane="bottomLeft" state="frozen"/>
      <selection activeCell="B1" sqref="B1"/>
      <selection pane="bottomLeft" activeCell="E13" sqref="E13"/>
    </sheetView>
  </sheetViews>
  <sheetFormatPr defaultColWidth="11.44140625" defaultRowHeight="13.2"/>
  <cols>
    <col min="1" max="1" width="35.88671875" style="60" customWidth="1"/>
    <col min="2" max="2" width="21.44140625" style="60" customWidth="1"/>
    <col min="3" max="3" width="19.44140625" style="60" bestFit="1" customWidth="1"/>
    <col min="4" max="4" width="2" style="60" customWidth="1"/>
    <col min="5" max="5" width="14.44140625" style="60" customWidth="1"/>
    <col min="6" max="6" width="11.5546875" style="60" customWidth="1"/>
    <col min="7" max="7" width="6" style="60" customWidth="1"/>
    <col min="8" max="8" width="27.88671875" style="60" customWidth="1"/>
    <col min="9" max="15" width="11.44140625" style="60"/>
    <col min="16" max="16384" width="11.44140625" style="2"/>
  </cols>
  <sheetData>
    <row r="1" spans="1:15" ht="12.75" customHeight="1">
      <c r="A1" s="456" t="s">
        <v>4</v>
      </c>
      <c r="B1" s="103"/>
      <c r="C1" s="104"/>
      <c r="D1" s="104"/>
      <c r="E1" s="104"/>
      <c r="F1" s="104"/>
      <c r="H1" s="536"/>
      <c r="I1" s="536"/>
      <c r="J1" s="536"/>
      <c r="K1" s="536"/>
      <c r="L1" s="536"/>
      <c r="M1" s="536"/>
      <c r="N1" s="536"/>
    </row>
    <row r="2" spans="1:15">
      <c r="A2" s="104"/>
      <c r="B2" s="122"/>
      <c r="C2" s="123"/>
      <c r="D2" s="122"/>
      <c r="E2" s="124"/>
      <c r="F2" s="125"/>
      <c r="H2" s="536"/>
      <c r="I2" s="536"/>
      <c r="J2" s="536"/>
      <c r="K2" s="536"/>
      <c r="L2" s="536"/>
      <c r="M2" s="536"/>
      <c r="N2" s="536"/>
    </row>
    <row r="3" spans="1:15" ht="14.25" customHeight="1">
      <c r="A3" s="40" t="str">
        <f>'2-Kosten per locatie'!A3</f>
        <v>Naam opdrachtgever</v>
      </c>
      <c r="B3" s="126" t="str">
        <f>'2-Kosten per locatie'!B3</f>
        <v>Gemeente Waalwijk</v>
      </c>
      <c r="C3" s="127"/>
      <c r="D3" s="122"/>
      <c r="E3" s="128"/>
      <c r="F3" s="129"/>
      <c r="H3" s="536"/>
      <c r="I3" s="536"/>
      <c r="J3" s="536"/>
      <c r="K3" s="536"/>
      <c r="L3" s="536"/>
      <c r="M3" s="536"/>
      <c r="N3" s="536"/>
    </row>
    <row r="4" spans="1:15" ht="15.75" customHeight="1">
      <c r="A4" s="40" t="str">
        <f>'2-Kosten per locatie'!A4</f>
        <v>Calculatie onderdeel</v>
      </c>
      <c r="B4" s="130" t="str">
        <f ca="1">MID(CELL("bestandsnaam",$C$9),SEARCH("]",CELL("bestandsnaam",$C$9),1)+1,256)</f>
        <v>7-Opbouw uurtarief toezicht</v>
      </c>
      <c r="C4" s="131"/>
      <c r="D4" s="132"/>
      <c r="H4" s="536"/>
      <c r="I4" s="536"/>
      <c r="J4" s="536"/>
      <c r="K4" s="536"/>
      <c r="L4" s="536"/>
      <c r="M4" s="536"/>
      <c r="N4" s="536"/>
    </row>
    <row r="5" spans="1:15" ht="15.6">
      <c r="A5" s="40" t="str">
        <f>'2-Kosten per locatie'!A5</f>
        <v>Gebouw/plaats</v>
      </c>
      <c r="B5" s="126" t="str">
        <f>'2-Kosten per locatie'!B5</f>
        <v>Waalwijk</v>
      </c>
      <c r="C5" s="131"/>
      <c r="D5" s="132"/>
      <c r="H5" s="536"/>
      <c r="I5" s="536"/>
      <c r="J5" s="536"/>
      <c r="K5" s="536"/>
      <c r="L5" s="536"/>
      <c r="M5" s="536"/>
      <c r="N5" s="536"/>
    </row>
    <row r="6" spans="1:15" ht="15.6">
      <c r="A6" s="40" t="str">
        <f>'2-Kosten per locatie'!A6</f>
        <v>Referentie nummer</v>
      </c>
      <c r="B6" s="130">
        <f>'2-Kosten per locatie'!B6</f>
        <v>53707</v>
      </c>
      <c r="C6" s="131"/>
      <c r="D6" s="132"/>
      <c r="H6" s="133"/>
      <c r="I6" s="133"/>
      <c r="J6" s="133"/>
      <c r="K6" s="133"/>
      <c r="L6" s="133"/>
      <c r="M6" s="133"/>
      <c r="N6" s="133"/>
    </row>
    <row r="7" spans="1:15" ht="15.6">
      <c r="A7" s="40" t="str">
        <f>'2-Kosten per locatie'!A7</f>
        <v>Naam dienstverlener</v>
      </c>
      <c r="B7" s="126">
        <f>'2-Kosten per locatie'!B7</f>
        <v>0</v>
      </c>
      <c r="C7" s="131"/>
      <c r="D7" s="132"/>
      <c r="H7" s="133"/>
      <c r="I7" s="133"/>
      <c r="J7" s="133"/>
      <c r="K7" s="133"/>
      <c r="L7" s="133"/>
      <c r="M7" s="133"/>
      <c r="N7" s="133"/>
    </row>
    <row r="8" spans="1:15" ht="15.6">
      <c r="A8" s="40" t="str">
        <f>'2-Kosten per locatie'!A8</f>
        <v>Prijspeil</v>
      </c>
      <c r="B8" s="275">
        <f>'2-Kosten per locatie'!B8</f>
        <v>46023</v>
      </c>
      <c r="C8" s="131"/>
      <c r="D8" s="132"/>
      <c r="J8" s="133"/>
      <c r="K8" s="133"/>
      <c r="L8" s="133"/>
      <c r="M8" s="133"/>
      <c r="N8" s="133"/>
      <c r="O8" s="134"/>
    </row>
    <row r="9" spans="1:15" ht="15.6">
      <c r="A9" s="135"/>
      <c r="B9" s="136"/>
      <c r="C9" s="137"/>
      <c r="D9" s="132"/>
      <c r="E9" s="138"/>
      <c r="F9" s="139"/>
    </row>
    <row r="10" spans="1:15" s="22" customFormat="1" ht="30.75" customHeight="1">
      <c r="A10" s="409" t="s">
        <v>638</v>
      </c>
      <c r="B10" s="376"/>
      <c r="C10" s="377"/>
      <c r="D10" s="205"/>
      <c r="E10" s="534" t="s">
        <v>639</v>
      </c>
      <c r="F10" s="535"/>
      <c r="G10" s="134"/>
      <c r="H10" s="207" t="s">
        <v>592</v>
      </c>
      <c r="I10" s="532" t="s">
        <v>593</v>
      </c>
      <c r="J10" s="533"/>
      <c r="K10" s="533"/>
      <c r="L10" s="533"/>
      <c r="M10" s="533"/>
      <c r="N10" s="533"/>
      <c r="O10" s="134"/>
    </row>
    <row r="11" spans="1:15" ht="14.4" customHeight="1">
      <c r="A11" s="147"/>
      <c r="B11" s="378" t="s">
        <v>594</v>
      </c>
      <c r="C11" s="379" t="s">
        <v>594</v>
      </c>
      <c r="D11" s="132"/>
      <c r="E11" s="140"/>
      <c r="F11" s="410"/>
      <c r="H11" s="147"/>
      <c r="I11" s="278">
        <v>1</v>
      </c>
      <c r="J11" s="278">
        <v>2</v>
      </c>
      <c r="K11" s="278">
        <v>3</v>
      </c>
      <c r="L11" s="278">
        <v>4</v>
      </c>
      <c r="M11" s="278">
        <v>5</v>
      </c>
      <c r="N11" s="278">
        <v>6</v>
      </c>
    </row>
    <row r="12" spans="1:15" ht="12.75" customHeight="1">
      <c r="A12" s="147" t="s">
        <v>595</v>
      </c>
      <c r="B12" s="381" t="s">
        <v>596</v>
      </c>
      <c r="C12" s="382"/>
      <c r="D12" s="132"/>
      <c r="E12" s="258">
        <f>SUM(I31:N31)</f>
        <v>0</v>
      </c>
      <c r="F12" s="259"/>
      <c r="H12" s="147" t="s">
        <v>602</v>
      </c>
      <c r="I12" s="416">
        <v>15.52</v>
      </c>
      <c r="J12" s="416">
        <v>16.079999999999998</v>
      </c>
      <c r="K12" s="416">
        <v>16.7</v>
      </c>
      <c r="L12" s="416">
        <v>17.53</v>
      </c>
      <c r="M12" s="416">
        <v>18.2</v>
      </c>
      <c r="N12" s="416">
        <v>19.12</v>
      </c>
    </row>
    <row r="13" spans="1:15">
      <c r="A13" s="147" t="s">
        <v>598</v>
      </c>
      <c r="B13" s="381" t="s">
        <v>596</v>
      </c>
      <c r="C13" s="383"/>
      <c r="D13" s="132"/>
      <c r="E13" s="260"/>
      <c r="F13" s="259"/>
      <c r="H13" s="147" t="s">
        <v>604</v>
      </c>
      <c r="I13" s="416">
        <v>16.079999999999998</v>
      </c>
      <c r="J13" s="416">
        <v>16.63</v>
      </c>
      <c r="K13" s="416">
        <v>17.3</v>
      </c>
      <c r="L13" s="416">
        <v>18.14</v>
      </c>
      <c r="M13" s="416">
        <v>18.82</v>
      </c>
      <c r="N13" s="416">
        <v>19.77</v>
      </c>
    </row>
    <row r="14" spans="1:15">
      <c r="A14" s="384" t="s">
        <v>600</v>
      </c>
      <c r="B14" s="385"/>
      <c r="C14" s="386"/>
      <c r="D14" s="144"/>
      <c r="E14" s="261">
        <f>SUM(E12:E13)</f>
        <v>0</v>
      </c>
      <c r="F14" s="259"/>
      <c r="H14" s="147" t="s">
        <v>606</v>
      </c>
      <c r="I14" s="416">
        <v>16.55</v>
      </c>
      <c r="J14" s="416">
        <v>17.07</v>
      </c>
      <c r="K14" s="416">
        <v>17.84</v>
      </c>
      <c r="L14" s="416">
        <v>18.73</v>
      </c>
      <c r="M14" s="416">
        <v>19.45</v>
      </c>
      <c r="N14" s="416">
        <v>20.420000000000002</v>
      </c>
    </row>
    <row r="15" spans="1:15">
      <c r="A15" s="142"/>
      <c r="B15" s="387"/>
      <c r="C15" s="388"/>
      <c r="D15" s="132"/>
      <c r="E15" s="262"/>
      <c r="F15" s="259"/>
      <c r="H15" s="147" t="s">
        <v>608</v>
      </c>
      <c r="I15" s="416">
        <v>17.05</v>
      </c>
      <c r="J15" s="416">
        <v>17.7</v>
      </c>
      <c r="K15" s="416">
        <v>18.440000000000001</v>
      </c>
      <c r="L15" s="416">
        <v>19.309999999999999</v>
      </c>
      <c r="M15" s="416">
        <v>20.059999999999999</v>
      </c>
      <c r="N15" s="416">
        <v>21.07</v>
      </c>
    </row>
    <row r="16" spans="1:15">
      <c r="A16" s="389" t="s">
        <v>603</v>
      </c>
      <c r="B16" s="381" t="s">
        <v>596</v>
      </c>
      <c r="C16" s="496"/>
      <c r="D16" s="132"/>
      <c r="E16" s="263">
        <f>$C16*E14</f>
        <v>0</v>
      </c>
      <c r="F16" s="259"/>
    </row>
    <row r="17" spans="1:15" ht="14.4" customHeight="1">
      <c r="A17" s="389" t="s">
        <v>605</v>
      </c>
      <c r="B17" s="381" t="s">
        <v>596</v>
      </c>
      <c r="C17" s="496"/>
      <c r="D17" s="132"/>
      <c r="E17" s="264">
        <f>$C17*E14</f>
        <v>0</v>
      </c>
      <c r="F17" s="259"/>
      <c r="H17" s="207" t="s">
        <v>592</v>
      </c>
      <c r="I17" s="537" t="s">
        <v>610</v>
      </c>
      <c r="J17" s="540"/>
      <c r="K17" s="540"/>
      <c r="L17" s="540"/>
      <c r="M17" s="540"/>
      <c r="N17" s="541"/>
    </row>
    <row r="18" spans="1:15" ht="13.35" customHeight="1">
      <c r="A18" s="384" t="s">
        <v>607</v>
      </c>
      <c r="B18" s="390"/>
      <c r="C18" s="143"/>
      <c r="D18" s="132"/>
      <c r="E18" s="261">
        <f>SUM(E14:E17)</f>
        <v>0</v>
      </c>
      <c r="F18" s="391">
        <f>IF(E18=0,0,E18/E$46)</f>
        <v>0</v>
      </c>
      <c r="H18" s="147"/>
      <c r="I18" s="278">
        <v>1</v>
      </c>
      <c r="J18" s="278">
        <v>2</v>
      </c>
      <c r="K18" s="278">
        <v>3</v>
      </c>
      <c r="L18" s="278">
        <v>4</v>
      </c>
      <c r="M18" s="278">
        <v>5</v>
      </c>
      <c r="N18" s="278">
        <v>6</v>
      </c>
      <c r="O18" s="242"/>
    </row>
    <row r="19" spans="1:15">
      <c r="A19" s="142"/>
      <c r="B19" s="387"/>
      <c r="C19" s="388"/>
      <c r="D19" s="132"/>
      <c r="E19" s="262"/>
      <c r="F19" s="259"/>
      <c r="H19" s="147" t="s">
        <v>602</v>
      </c>
      <c r="I19" s="501"/>
      <c r="J19" s="501"/>
      <c r="K19" s="501"/>
      <c r="L19" s="501"/>
      <c r="M19" s="501"/>
      <c r="N19" s="501"/>
      <c r="O19" s="242"/>
    </row>
    <row r="20" spans="1:15">
      <c r="A20" s="392" t="s">
        <v>609</v>
      </c>
      <c r="B20" s="393"/>
      <c r="C20" s="388"/>
      <c r="D20" s="145"/>
      <c r="E20" s="265">
        <f>E18*0.96</f>
        <v>0</v>
      </c>
      <c r="F20" s="266"/>
      <c r="H20" s="147" t="s">
        <v>604</v>
      </c>
      <c r="I20" s="501"/>
      <c r="J20" s="501"/>
      <c r="K20" s="501"/>
      <c r="L20" s="501"/>
      <c r="M20" s="501"/>
      <c r="N20" s="501"/>
      <c r="O20" s="274"/>
    </row>
    <row r="21" spans="1:15">
      <c r="A21" s="389" t="s">
        <v>611</v>
      </c>
      <c r="B21" s="393"/>
      <c r="C21" s="394" t="s">
        <v>612</v>
      </c>
      <c r="D21" s="132"/>
      <c r="E21" s="263" t="e">
        <f>E20*'5-Premies en opslagen'!$C24</f>
        <v>#DIV/0!</v>
      </c>
      <c r="F21" s="259"/>
      <c r="G21" s="146"/>
      <c r="H21" s="147" t="s">
        <v>606</v>
      </c>
      <c r="I21" s="501"/>
      <c r="J21" s="501"/>
      <c r="K21" s="501"/>
      <c r="L21" s="501"/>
      <c r="M21" s="501"/>
      <c r="N21" s="501"/>
      <c r="O21" s="242"/>
    </row>
    <row r="22" spans="1:15" s="14" customFormat="1">
      <c r="A22" s="384" t="s">
        <v>613</v>
      </c>
      <c r="B22" s="395"/>
      <c r="C22" s="143"/>
      <c r="D22" s="132"/>
      <c r="E22" s="261" t="e">
        <f>E21+E18</f>
        <v>#DIV/0!</v>
      </c>
      <c r="F22" s="391" t="e">
        <f>IF(E22=0,0,E22/E$46)</f>
        <v>#DIV/0!</v>
      </c>
      <c r="G22" s="60"/>
      <c r="H22" s="147" t="s">
        <v>608</v>
      </c>
      <c r="I22" s="501"/>
      <c r="J22" s="501"/>
      <c r="K22" s="501"/>
      <c r="L22" s="501"/>
      <c r="M22" s="501"/>
      <c r="N22" s="501"/>
      <c r="O22" s="242"/>
    </row>
    <row r="23" spans="1:15" ht="14.25" customHeight="1">
      <c r="A23" s="142"/>
      <c r="B23" s="390"/>
      <c r="C23" s="143"/>
      <c r="D23" s="132"/>
      <c r="E23" s="257"/>
      <c r="F23" s="259"/>
      <c r="H23" s="148" t="s">
        <v>620</v>
      </c>
      <c r="I23" s="398">
        <f t="shared" ref="I23:N23" si="0">SUM(I19:I22)</f>
        <v>0</v>
      </c>
      <c r="J23" s="398">
        <f t="shared" si="0"/>
        <v>0</v>
      </c>
      <c r="K23" s="398">
        <f t="shared" si="0"/>
        <v>0</v>
      </c>
      <c r="L23" s="398">
        <f t="shared" si="0"/>
        <v>0</v>
      </c>
      <c r="M23" s="398">
        <f t="shared" si="0"/>
        <v>0</v>
      </c>
      <c r="N23" s="398">
        <f t="shared" si="0"/>
        <v>0</v>
      </c>
      <c r="O23" s="399">
        <f>SUM(I23:N23)</f>
        <v>0</v>
      </c>
    </row>
    <row r="24" spans="1:15" ht="12.75" customHeight="1">
      <c r="A24" s="389" t="s">
        <v>614</v>
      </c>
      <c r="B24" s="393"/>
      <c r="C24" s="394" t="s">
        <v>612</v>
      </c>
      <c r="D24" s="132"/>
      <c r="E24" s="263" t="e">
        <f>E22*'5-Premies en opslagen'!$B53</f>
        <v>#DIV/0!</v>
      </c>
      <c r="F24" s="259"/>
    </row>
    <row r="25" spans="1:15" ht="12.75" customHeight="1">
      <c r="A25" s="384" t="s">
        <v>615</v>
      </c>
      <c r="B25" s="390"/>
      <c r="C25" s="143"/>
      <c r="D25" s="132"/>
      <c r="E25" s="261" t="e">
        <f>SUM(E22:E24)</f>
        <v>#DIV/0!</v>
      </c>
      <c r="F25" s="391" t="e">
        <f>IF(E25=0,0,E25/E$46)</f>
        <v>#DIV/0!</v>
      </c>
      <c r="H25" s="207" t="s">
        <v>592</v>
      </c>
      <c r="I25" s="532" t="s">
        <v>622</v>
      </c>
      <c r="J25" s="533"/>
      <c r="K25" s="533"/>
      <c r="L25" s="533"/>
      <c r="M25" s="533"/>
      <c r="N25" s="533"/>
    </row>
    <row r="26" spans="1:15">
      <c r="A26" s="142"/>
      <c r="B26" s="390"/>
      <c r="C26" s="143"/>
      <c r="D26" s="132"/>
      <c r="E26" s="257"/>
      <c r="F26" s="259"/>
      <c r="H26" s="280"/>
      <c r="I26" s="278">
        <v>1</v>
      </c>
      <c r="J26" s="278">
        <v>2</v>
      </c>
      <c r="K26" s="278">
        <v>3</v>
      </c>
      <c r="L26" s="278">
        <v>4</v>
      </c>
      <c r="M26" s="278">
        <v>5</v>
      </c>
      <c r="N26" s="278">
        <v>6</v>
      </c>
    </row>
    <row r="27" spans="1:15" ht="13.35" customHeight="1">
      <c r="A27" s="142" t="s">
        <v>616</v>
      </c>
      <c r="B27" s="396"/>
      <c r="C27" s="383" t="s">
        <v>617</v>
      </c>
      <c r="D27" s="132"/>
      <c r="E27" s="260"/>
      <c r="F27" s="259">
        <v>0</v>
      </c>
      <c r="H27" s="147" t="s">
        <v>602</v>
      </c>
      <c r="I27" s="458">
        <f t="shared" ref="I27:N30" si="1">I19*I12</f>
        <v>0</v>
      </c>
      <c r="J27" s="458">
        <f t="shared" si="1"/>
        <v>0</v>
      </c>
      <c r="K27" s="458">
        <f t="shared" si="1"/>
        <v>0</v>
      </c>
      <c r="L27" s="458">
        <f t="shared" si="1"/>
        <v>0</v>
      </c>
      <c r="M27" s="458">
        <f t="shared" si="1"/>
        <v>0</v>
      </c>
      <c r="N27" s="458">
        <f t="shared" si="1"/>
        <v>0</v>
      </c>
    </row>
    <row r="28" spans="1:15">
      <c r="A28" s="142" t="s">
        <v>618</v>
      </c>
      <c r="B28" s="397"/>
      <c r="C28" s="383" t="s">
        <v>617</v>
      </c>
      <c r="D28" s="132"/>
      <c r="E28" s="260"/>
      <c r="F28" s="259">
        <v>0</v>
      </c>
      <c r="H28" s="147" t="s">
        <v>604</v>
      </c>
      <c r="I28" s="458">
        <f t="shared" si="1"/>
        <v>0</v>
      </c>
      <c r="J28" s="458">
        <f t="shared" si="1"/>
        <v>0</v>
      </c>
      <c r="K28" s="458">
        <f t="shared" si="1"/>
        <v>0</v>
      </c>
      <c r="L28" s="458">
        <f t="shared" si="1"/>
        <v>0</v>
      </c>
      <c r="M28" s="458">
        <f t="shared" si="1"/>
        <v>0</v>
      </c>
      <c r="N28" s="458">
        <f t="shared" si="1"/>
        <v>0</v>
      </c>
    </row>
    <row r="29" spans="1:15">
      <c r="A29" s="142"/>
      <c r="B29" s="390"/>
      <c r="C29" s="143"/>
      <c r="D29" s="132"/>
      <c r="E29" s="260"/>
      <c r="F29" s="259"/>
      <c r="H29" s="147" t="s">
        <v>606</v>
      </c>
      <c r="I29" s="458">
        <f t="shared" si="1"/>
        <v>0</v>
      </c>
      <c r="J29" s="458">
        <f t="shared" si="1"/>
        <v>0</v>
      </c>
      <c r="K29" s="458">
        <f t="shared" si="1"/>
        <v>0</v>
      </c>
      <c r="L29" s="458">
        <f t="shared" si="1"/>
        <v>0</v>
      </c>
      <c r="M29" s="458">
        <f t="shared" si="1"/>
        <v>0</v>
      </c>
      <c r="N29" s="458">
        <f t="shared" si="1"/>
        <v>0</v>
      </c>
    </row>
    <row r="30" spans="1:15">
      <c r="A30" s="498"/>
      <c r="B30" s="499"/>
      <c r="C30" s="497" t="s">
        <v>594</v>
      </c>
      <c r="D30" s="132"/>
      <c r="E30" s="260"/>
      <c r="F30" s="259"/>
      <c r="H30" s="147" t="s">
        <v>608</v>
      </c>
      <c r="I30" s="458">
        <f t="shared" si="1"/>
        <v>0</v>
      </c>
      <c r="J30" s="458">
        <f t="shared" si="1"/>
        <v>0</v>
      </c>
      <c r="K30" s="458">
        <f t="shared" si="1"/>
        <v>0</v>
      </c>
      <c r="L30" s="458">
        <f t="shared" si="1"/>
        <v>0</v>
      </c>
      <c r="M30" s="458">
        <f t="shared" si="1"/>
        <v>0</v>
      </c>
      <c r="N30" s="458">
        <f t="shared" si="1"/>
        <v>0</v>
      </c>
    </row>
    <row r="31" spans="1:15" ht="12.75" customHeight="1">
      <c r="A31" s="384" t="s">
        <v>621</v>
      </c>
      <c r="B31" s="390"/>
      <c r="C31" s="143"/>
      <c r="D31" s="132"/>
      <c r="E31" s="261" t="e">
        <f>SUM(E25:E30)</f>
        <v>#DIV/0!</v>
      </c>
      <c r="F31" s="391" t="e">
        <f>IF(E31=0,0,E31/E$46)</f>
        <v>#DIV/0!</v>
      </c>
      <c r="H31" s="148" t="s">
        <v>620</v>
      </c>
      <c r="I31" s="411">
        <f t="shared" ref="I31:N31" si="2">SUM(I27:I30)</f>
        <v>0</v>
      </c>
      <c r="J31" s="411">
        <f t="shared" si="2"/>
        <v>0</v>
      </c>
      <c r="K31" s="411">
        <f t="shared" si="2"/>
        <v>0</v>
      </c>
      <c r="L31" s="411">
        <f t="shared" si="2"/>
        <v>0</v>
      </c>
      <c r="M31" s="411">
        <f t="shared" si="2"/>
        <v>0</v>
      </c>
      <c r="N31" s="411">
        <f t="shared" si="2"/>
        <v>0</v>
      </c>
    </row>
    <row r="32" spans="1:15" ht="12.75" customHeight="1">
      <c r="A32" s="142"/>
      <c r="B32" s="390"/>
      <c r="C32" s="143"/>
      <c r="D32" s="132"/>
      <c r="E32" s="257"/>
      <c r="F32" s="259"/>
    </row>
    <row r="33" spans="1:15" ht="12.75" customHeight="1">
      <c r="A33" s="142" t="s">
        <v>623</v>
      </c>
      <c r="B33" s="390"/>
      <c r="C33" s="400"/>
      <c r="D33" s="132"/>
      <c r="E33" s="260"/>
      <c r="F33" s="267" t="e">
        <f>E33/$E$46</f>
        <v>#DIV/0!</v>
      </c>
    </row>
    <row r="34" spans="1:15" ht="12.75" customHeight="1">
      <c r="A34" s="142" t="s">
        <v>624</v>
      </c>
      <c r="B34" s="390"/>
      <c r="C34" s="400"/>
      <c r="D34" s="132"/>
      <c r="E34" s="260"/>
      <c r="F34" s="267" t="e">
        <f t="shared" ref="F34:F40" si="3">E34/$E$46</f>
        <v>#DIV/0!</v>
      </c>
    </row>
    <row r="35" spans="1:15" ht="12.75" customHeight="1">
      <c r="A35" s="142" t="s">
        <v>625</v>
      </c>
      <c r="B35" s="390"/>
      <c r="C35" s="400"/>
      <c r="D35" s="132"/>
      <c r="E35" s="260"/>
      <c r="F35" s="267" t="e">
        <f t="shared" si="3"/>
        <v>#DIV/0!</v>
      </c>
    </row>
    <row r="36" spans="1:15" ht="14.25" customHeight="1">
      <c r="A36" s="142" t="s">
        <v>626</v>
      </c>
      <c r="B36" s="390"/>
      <c r="C36" s="401"/>
      <c r="D36" s="132"/>
      <c r="E36" s="260"/>
      <c r="F36" s="267" t="e">
        <f t="shared" si="3"/>
        <v>#DIV/0!</v>
      </c>
    </row>
    <row r="37" spans="1:15">
      <c r="A37" s="142" t="s">
        <v>627</v>
      </c>
      <c r="B37" s="390"/>
      <c r="C37" s="400"/>
      <c r="D37" s="132"/>
      <c r="E37" s="260"/>
      <c r="F37" s="267" t="e">
        <f t="shared" si="3"/>
        <v>#DIV/0!</v>
      </c>
    </row>
    <row r="38" spans="1:15">
      <c r="A38" s="142" t="s">
        <v>628</v>
      </c>
      <c r="B38" s="390"/>
      <c r="C38" s="401"/>
      <c r="D38" s="132"/>
      <c r="E38" s="260"/>
      <c r="F38" s="267" t="e">
        <f t="shared" si="3"/>
        <v>#DIV/0!</v>
      </c>
    </row>
    <row r="39" spans="1:15">
      <c r="A39" s="142" t="s">
        <v>629</v>
      </c>
      <c r="B39" s="390"/>
      <c r="C39" s="383" t="s">
        <v>617</v>
      </c>
      <c r="D39" s="132"/>
      <c r="E39" s="260"/>
      <c r="F39" s="267" t="e">
        <f t="shared" si="3"/>
        <v>#DIV/0!</v>
      </c>
    </row>
    <row r="40" spans="1:15">
      <c r="A40" s="142" t="s">
        <v>630</v>
      </c>
      <c r="B40" s="390"/>
      <c r="C40" s="383"/>
      <c r="D40" s="132"/>
      <c r="E40" s="260"/>
      <c r="F40" s="267" t="e">
        <f t="shared" si="3"/>
        <v>#DIV/0!</v>
      </c>
    </row>
    <row r="41" spans="1:15">
      <c r="A41" s="498"/>
      <c r="B41" s="499"/>
      <c r="C41" s="500"/>
      <c r="D41" s="132"/>
      <c r="E41" s="260"/>
      <c r="F41" s="259"/>
      <c r="H41" s="146"/>
      <c r="I41" s="146"/>
      <c r="J41" s="146"/>
      <c r="K41" s="146"/>
      <c r="L41" s="146"/>
      <c r="M41" s="146"/>
      <c r="N41" s="146"/>
      <c r="O41" s="146"/>
    </row>
    <row r="42" spans="1:15">
      <c r="A42" s="384" t="s">
        <v>631</v>
      </c>
      <c r="B42" s="390"/>
      <c r="C42" s="143"/>
      <c r="D42" s="132"/>
      <c r="E42" s="261" t="e">
        <f>SUM(E31:E41)</f>
        <v>#DIV/0!</v>
      </c>
      <c r="F42" s="391" t="e">
        <f>IF(E42=0,0,E42/E$46)</f>
        <v>#DIV/0!</v>
      </c>
      <c r="H42" s="146"/>
      <c r="I42" s="146"/>
      <c r="J42" s="146"/>
      <c r="K42" s="146"/>
      <c r="L42" s="146"/>
      <c r="M42" s="146"/>
      <c r="N42" s="146"/>
      <c r="O42" s="146"/>
    </row>
    <row r="43" spans="1:15" ht="45">
      <c r="A43" s="142"/>
      <c r="B43" s="390"/>
      <c r="C43" s="143"/>
      <c r="D43" s="132"/>
      <c r="E43" s="257"/>
      <c r="F43" s="268"/>
      <c r="H43" s="409" t="s">
        <v>632</v>
      </c>
      <c r="I43" s="376"/>
      <c r="J43" s="377"/>
      <c r="K43" s="208" t="s">
        <v>591</v>
      </c>
      <c r="L43" s="146"/>
      <c r="M43" s="146"/>
      <c r="N43" s="146"/>
    </row>
    <row r="44" spans="1:15">
      <c r="A44" s="142" t="s">
        <v>633</v>
      </c>
      <c r="B44" s="390"/>
      <c r="C44" s="401"/>
      <c r="D44" s="132"/>
      <c r="E44" s="260"/>
      <c r="F44" s="391">
        <f>(IF(E44=0,0,E44/E$46))</f>
        <v>0</v>
      </c>
      <c r="H44" s="147"/>
      <c r="I44" s="378" t="s">
        <v>594</v>
      </c>
      <c r="J44" s="379" t="s">
        <v>594</v>
      </c>
      <c r="K44" s="257"/>
      <c r="L44" s="146"/>
      <c r="M44" s="146"/>
      <c r="N44" s="146"/>
    </row>
    <row r="45" spans="1:15">
      <c r="A45" s="142"/>
      <c r="B45" s="402"/>
      <c r="C45" s="143"/>
      <c r="D45" s="132"/>
      <c r="E45" s="257"/>
      <c r="F45" s="259"/>
      <c r="H45" s="150" t="s">
        <v>600</v>
      </c>
      <c r="I45" s="151"/>
      <c r="J45" s="152"/>
      <c r="K45" s="261">
        <f>E14</f>
        <v>0</v>
      </c>
      <c r="L45" s="146"/>
      <c r="M45" s="146"/>
      <c r="N45" s="146"/>
    </row>
    <row r="46" spans="1:15">
      <c r="A46" s="384" t="s">
        <v>634</v>
      </c>
      <c r="B46" s="403"/>
      <c r="C46" s="404"/>
      <c r="D46" s="132"/>
      <c r="E46" s="269" t="e">
        <f>SUM(E42:E45)</f>
        <v>#DIV/0!</v>
      </c>
      <c r="F46" s="270" t="e">
        <f>SUM(F42:F45)</f>
        <v>#DIV/0!</v>
      </c>
      <c r="H46" s="153" t="s">
        <v>603</v>
      </c>
      <c r="I46" s="154"/>
      <c r="J46" s="155"/>
      <c r="K46" s="263">
        <f>E16</f>
        <v>0</v>
      </c>
      <c r="L46" s="146"/>
      <c r="M46" s="146"/>
      <c r="N46" s="146"/>
    </row>
    <row r="47" spans="1:15">
      <c r="B47" s="149"/>
      <c r="C47" s="405"/>
      <c r="D47" s="132"/>
      <c r="E47" s="242"/>
      <c r="F47" s="271"/>
      <c r="H47" s="389" t="s">
        <v>605</v>
      </c>
      <c r="I47" s="154"/>
      <c r="J47" s="155"/>
      <c r="K47" s="264">
        <f>E17</f>
        <v>0</v>
      </c>
      <c r="L47" s="146"/>
      <c r="M47" s="146"/>
      <c r="N47" s="146"/>
      <c r="O47" s="146"/>
    </row>
    <row r="48" spans="1:15">
      <c r="A48" s="406" t="s">
        <v>635</v>
      </c>
      <c r="B48" s="407"/>
      <c r="C48" s="408"/>
      <c r="D48" s="146"/>
      <c r="E48" s="272" t="e">
        <f>(E$25*1.3)+($E$46-$E$25)</f>
        <v>#DIV/0!</v>
      </c>
      <c r="F48" s="273"/>
      <c r="H48" s="389" t="s">
        <v>611</v>
      </c>
      <c r="I48" s="154"/>
      <c r="J48" s="155"/>
      <c r="K48" s="263" t="e">
        <f>E21</f>
        <v>#DIV/0!</v>
      </c>
      <c r="L48" s="146"/>
      <c r="M48" s="146"/>
      <c r="N48" s="146"/>
      <c r="O48" s="146"/>
    </row>
    <row r="49" spans="1:15">
      <c r="A49" s="146"/>
      <c r="B49" s="156"/>
      <c r="C49" s="157"/>
      <c r="D49" s="146"/>
      <c r="E49" s="274"/>
      <c r="F49" s="274"/>
      <c r="G49" s="146"/>
      <c r="H49" s="389" t="s">
        <v>614</v>
      </c>
      <c r="I49" s="393"/>
      <c r="J49" s="394"/>
      <c r="K49" s="263" t="e">
        <f>E24</f>
        <v>#DIV/0!</v>
      </c>
      <c r="L49" s="146"/>
      <c r="M49" s="146"/>
      <c r="N49" s="146"/>
      <c r="O49" s="146"/>
    </row>
    <row r="50" spans="1:15" s="14" customFormat="1">
      <c r="A50" s="406" t="s">
        <v>636</v>
      </c>
      <c r="B50" s="407"/>
      <c r="C50" s="408"/>
      <c r="D50" s="146"/>
      <c r="E50" s="272" t="e">
        <f>(E$25*1.5)+($E$46-$E$25)</f>
        <v>#DIV/0!</v>
      </c>
      <c r="F50" s="273"/>
      <c r="G50" s="146"/>
      <c r="H50" s="142" t="s">
        <v>616</v>
      </c>
      <c r="I50" s="396"/>
      <c r="J50" s="383"/>
      <c r="K50" s="258">
        <f>E27</f>
        <v>0</v>
      </c>
      <c r="L50" s="146"/>
      <c r="M50" s="146"/>
      <c r="N50" s="146"/>
      <c r="O50" s="146"/>
    </row>
    <row r="51" spans="1:15" s="14" customFormat="1">
      <c r="A51" s="146"/>
      <c r="B51" s="156"/>
      <c r="C51" s="157"/>
      <c r="D51" s="146"/>
      <c r="E51" s="274"/>
      <c r="F51" s="274"/>
      <c r="G51" s="146"/>
      <c r="H51" s="142" t="s">
        <v>618</v>
      </c>
      <c r="I51" s="397"/>
      <c r="J51" s="383"/>
      <c r="K51" s="258">
        <f t="shared" ref="K51:K52" si="4">E28</f>
        <v>0</v>
      </c>
      <c r="L51" s="146"/>
      <c r="M51" s="60"/>
      <c r="N51" s="146"/>
      <c r="O51" s="146"/>
    </row>
    <row r="52" spans="1:15" s="14" customFormat="1">
      <c r="A52" s="406" t="s">
        <v>637</v>
      </c>
      <c r="B52" s="407"/>
      <c r="C52" s="408"/>
      <c r="D52" s="146"/>
      <c r="E52" s="272" t="e">
        <f>(E$25*2.5)+($E$46-$E$25)</f>
        <v>#DIV/0!</v>
      </c>
      <c r="F52" s="274"/>
      <c r="G52" s="146"/>
      <c r="H52" s="142" t="s">
        <v>619</v>
      </c>
      <c r="I52" s="390"/>
      <c r="J52" s="143" t="s">
        <v>594</v>
      </c>
      <c r="K52" s="258">
        <f t="shared" si="4"/>
        <v>0</v>
      </c>
      <c r="L52" s="146"/>
      <c r="M52" s="60"/>
      <c r="N52" s="146"/>
      <c r="O52" s="146"/>
    </row>
    <row r="53" spans="1:15" s="14" customFormat="1">
      <c r="A53" s="146"/>
      <c r="B53" s="156"/>
      <c r="C53" s="158"/>
      <c r="D53" s="146"/>
      <c r="E53" s="146"/>
      <c r="F53" s="159"/>
      <c r="G53" s="146"/>
      <c r="H53" s="142" t="s">
        <v>623</v>
      </c>
      <c r="I53" s="390"/>
      <c r="J53" s="400"/>
      <c r="K53" s="258">
        <f>E33</f>
        <v>0</v>
      </c>
      <c r="L53" s="146"/>
      <c r="M53" s="60"/>
      <c r="N53" s="146"/>
      <c r="O53" s="146"/>
    </row>
    <row r="54" spans="1:15" s="14" customFormat="1">
      <c r="A54" s="146"/>
      <c r="B54" s="156"/>
      <c r="C54" s="158"/>
      <c r="D54" s="146"/>
      <c r="E54" s="146"/>
      <c r="F54" s="159"/>
      <c r="G54" s="146"/>
      <c r="H54" s="142" t="s">
        <v>624</v>
      </c>
      <c r="I54" s="390"/>
      <c r="J54" s="400"/>
      <c r="K54" s="258">
        <f t="shared" ref="K54:K60" si="5">E34</f>
        <v>0</v>
      </c>
      <c r="L54" s="146"/>
      <c r="M54" s="60"/>
      <c r="N54" s="146"/>
      <c r="O54" s="146"/>
    </row>
    <row r="55" spans="1:15" s="14" customFormat="1">
      <c r="A55" s="146"/>
      <c r="B55" s="146"/>
      <c r="C55" s="160"/>
      <c r="D55" s="146"/>
      <c r="E55" s="146"/>
      <c r="F55" s="159"/>
      <c r="G55" s="146"/>
      <c r="H55" s="142" t="s">
        <v>625</v>
      </c>
      <c r="I55" s="390"/>
      <c r="J55" s="400"/>
      <c r="K55" s="258">
        <f t="shared" si="5"/>
        <v>0</v>
      </c>
      <c r="L55" s="146"/>
      <c r="M55" s="60"/>
      <c r="N55" s="146"/>
      <c r="O55" s="146"/>
    </row>
    <row r="56" spans="1:15" s="14" customFormat="1">
      <c r="A56" s="146"/>
      <c r="B56" s="146"/>
      <c r="C56" s="160"/>
      <c r="D56" s="146"/>
      <c r="E56" s="146"/>
      <c r="F56" s="159"/>
      <c r="G56" s="146"/>
      <c r="H56" s="142" t="s">
        <v>626</v>
      </c>
      <c r="I56" s="390"/>
      <c r="J56" s="401"/>
      <c r="K56" s="258">
        <f t="shared" si="5"/>
        <v>0</v>
      </c>
      <c r="L56" s="146"/>
      <c r="M56" s="60"/>
      <c r="N56" s="146"/>
      <c r="O56" s="146"/>
    </row>
    <row r="57" spans="1:15" s="14" customFormat="1">
      <c r="A57" s="60"/>
      <c r="B57" s="146"/>
      <c r="C57" s="160"/>
      <c r="D57" s="146"/>
      <c r="E57" s="146"/>
      <c r="F57" s="159"/>
      <c r="G57" s="146"/>
      <c r="H57" s="142" t="s">
        <v>627</v>
      </c>
      <c r="I57" s="390"/>
      <c r="J57" s="400"/>
      <c r="K57" s="258">
        <f t="shared" si="5"/>
        <v>0</v>
      </c>
      <c r="L57" s="146"/>
      <c r="M57" s="60"/>
      <c r="N57" s="146"/>
      <c r="O57" s="146"/>
    </row>
    <row r="58" spans="1:15" s="14" customFormat="1">
      <c r="A58" s="146"/>
      <c r="B58" s="146"/>
      <c r="C58" s="160"/>
      <c r="D58" s="146"/>
      <c r="E58" s="146"/>
      <c r="F58" s="159"/>
      <c r="G58" s="146"/>
      <c r="H58" s="142" t="s">
        <v>628</v>
      </c>
      <c r="I58" s="390"/>
      <c r="J58" s="401"/>
      <c r="K58" s="258">
        <f t="shared" si="5"/>
        <v>0</v>
      </c>
      <c r="L58" s="146"/>
      <c r="M58" s="60"/>
      <c r="N58" s="60"/>
      <c r="O58" s="146"/>
    </row>
    <row r="59" spans="1:15" s="14" customFormat="1">
      <c r="A59" s="146"/>
      <c r="B59" s="146"/>
      <c r="C59" s="160"/>
      <c r="D59" s="146"/>
      <c r="E59" s="146"/>
      <c r="F59" s="159"/>
      <c r="G59" s="146"/>
      <c r="H59" s="142" t="s">
        <v>629</v>
      </c>
      <c r="I59" s="390"/>
      <c r="J59" s="383"/>
      <c r="K59" s="258">
        <f t="shared" si="5"/>
        <v>0</v>
      </c>
      <c r="L59" s="146"/>
      <c r="M59" s="60"/>
      <c r="N59" s="60"/>
      <c r="O59" s="146"/>
    </row>
    <row r="60" spans="1:15" s="14" customFormat="1">
      <c r="A60" s="146"/>
      <c r="B60" s="146"/>
      <c r="C60" s="160"/>
      <c r="D60" s="146"/>
      <c r="E60" s="146"/>
      <c r="F60" s="159"/>
      <c r="G60" s="146"/>
      <c r="H60" s="142" t="s">
        <v>630</v>
      </c>
      <c r="I60" s="390"/>
      <c r="J60" s="383"/>
      <c r="K60" s="258">
        <f t="shared" si="5"/>
        <v>0</v>
      </c>
      <c r="L60" s="146"/>
      <c r="M60" s="60"/>
      <c r="N60" s="60"/>
      <c r="O60" s="146"/>
    </row>
    <row r="61" spans="1:15" s="14" customFormat="1">
      <c r="A61" s="146"/>
      <c r="B61" s="146"/>
      <c r="C61" s="160"/>
      <c r="D61" s="146"/>
      <c r="E61" s="146"/>
      <c r="F61" s="159"/>
      <c r="G61" s="146"/>
      <c r="H61" s="142" t="s">
        <v>633</v>
      </c>
      <c r="I61" s="390"/>
      <c r="J61" s="401"/>
      <c r="K61" s="258">
        <f>E44</f>
        <v>0</v>
      </c>
      <c r="L61" s="146"/>
      <c r="M61" s="60"/>
      <c r="N61" s="60"/>
      <c r="O61" s="146"/>
    </row>
    <row r="62" spans="1:15" s="14" customFormat="1">
      <c r="A62" s="146"/>
      <c r="B62" s="146"/>
      <c r="C62" s="160"/>
      <c r="D62" s="146"/>
      <c r="E62" s="146"/>
      <c r="F62" s="159"/>
      <c r="G62" s="146"/>
      <c r="H62" s="142"/>
      <c r="I62" s="402"/>
      <c r="J62" s="143"/>
      <c r="K62" s="257"/>
      <c r="L62" s="146"/>
      <c r="M62" s="60"/>
      <c r="N62" s="60"/>
      <c r="O62" s="146"/>
    </row>
    <row r="63" spans="1:15" s="14" customFormat="1">
      <c r="A63" s="146"/>
      <c r="B63" s="146"/>
      <c r="C63" s="160"/>
      <c r="D63" s="146"/>
      <c r="E63" s="146"/>
      <c r="F63" s="159"/>
      <c r="G63" s="146"/>
      <c r="H63" s="384" t="s">
        <v>634</v>
      </c>
      <c r="I63" s="403"/>
      <c r="J63" s="404"/>
      <c r="K63" s="269" t="e">
        <f>SUM(K45:K62)</f>
        <v>#DIV/0!</v>
      </c>
      <c r="L63" s="146"/>
      <c r="M63" s="60"/>
      <c r="N63" s="60"/>
      <c r="O63" s="146"/>
    </row>
    <row r="64" spans="1:15" s="14" customFormat="1">
      <c r="A64" s="146"/>
      <c r="B64" s="146"/>
      <c r="C64" s="160"/>
      <c r="D64" s="146"/>
      <c r="E64" s="60"/>
      <c r="F64" s="159"/>
      <c r="G64" s="146"/>
      <c r="H64" s="60"/>
      <c r="I64" s="149"/>
      <c r="J64" s="405"/>
      <c r="K64" s="242"/>
      <c r="L64" s="146"/>
      <c r="M64" s="60"/>
      <c r="N64" s="60"/>
      <c r="O64" s="60"/>
    </row>
    <row r="65" spans="1:15" s="14" customFormat="1">
      <c r="A65" s="60"/>
      <c r="B65" s="60"/>
      <c r="C65" s="60"/>
      <c r="D65" s="60"/>
      <c r="E65" s="60"/>
      <c r="F65" s="60"/>
      <c r="G65" s="146"/>
      <c r="H65" s="406" t="s">
        <v>635</v>
      </c>
      <c r="I65" s="407"/>
      <c r="J65" s="408"/>
      <c r="K65" s="272" t="e">
        <f>E48</f>
        <v>#DIV/0!</v>
      </c>
      <c r="L65" s="146"/>
      <c r="M65" s="60"/>
      <c r="N65" s="60"/>
      <c r="O65" s="60"/>
    </row>
    <row r="66" spans="1:15">
      <c r="H66" s="146"/>
      <c r="I66" s="156"/>
      <c r="J66" s="157"/>
      <c r="K66" s="274"/>
      <c r="L66" s="146"/>
    </row>
    <row r="67" spans="1:15">
      <c r="H67" s="406" t="s">
        <v>636</v>
      </c>
      <c r="I67" s="407"/>
      <c r="J67" s="408"/>
      <c r="K67" s="272" t="e">
        <f>E50</f>
        <v>#DIV/0!</v>
      </c>
      <c r="L67" s="146"/>
    </row>
    <row r="68" spans="1:15">
      <c r="H68" s="146"/>
      <c r="I68" s="156"/>
      <c r="J68" s="157"/>
      <c r="K68" s="274"/>
      <c r="L68" s="146"/>
    </row>
    <row r="69" spans="1:15">
      <c r="H69" s="406" t="s">
        <v>637</v>
      </c>
      <c r="I69" s="407"/>
      <c r="J69" s="408"/>
      <c r="K69" s="272" t="e">
        <f>E52</f>
        <v>#DIV/0!</v>
      </c>
      <c r="L69" s="146"/>
    </row>
    <row r="70" spans="1:15">
      <c r="L70" s="146"/>
      <c r="O70" s="146"/>
    </row>
    <row r="71" spans="1:15">
      <c r="O71" s="146"/>
    </row>
    <row r="72" spans="1:15">
      <c r="O72" s="146"/>
    </row>
    <row r="73" spans="1:15">
      <c r="O73" s="146"/>
    </row>
    <row r="74" spans="1:15">
      <c r="O74" s="146"/>
    </row>
    <row r="75" spans="1:15">
      <c r="O75" s="146"/>
    </row>
    <row r="76" spans="1:15">
      <c r="O76" s="146"/>
    </row>
  </sheetData>
  <sheetProtection algorithmName="SHA-512" hashValue="QQC/VFNgXLIS1yyCmMmiXvhbTIVKUYS0NnVQ/QqAhOPKT23ZUoQSVZmAw7OtKfP0Sy/Hksik3CVvekt18d/Jpg==" saltValue="FyRCoj+BbIAQsggc0ej2Rw==" spinCount="100000" sheet="1" objects="1" scenarios="1"/>
  <mergeCells count="7">
    <mergeCell ref="I25:N25"/>
    <mergeCell ref="I17:N17"/>
    <mergeCell ref="E10:F10"/>
    <mergeCell ref="I10:N10"/>
    <mergeCell ref="H1:N2"/>
    <mergeCell ref="H3:N3"/>
    <mergeCell ref="H4:N5"/>
  </mergeCells>
  <conditionalFormatting sqref="O23">
    <cfRule type="cellIs" dxfId="3" priority="1" operator="greaterThan">
      <formula>1</formula>
    </cfRule>
    <cfRule type="cellIs" dxfId="2" priority="2" operator="between">
      <formula>0.999999</formula>
      <formula>0</formula>
    </cfRule>
    <cfRule type="cellIs" dxfId="1" priority="3" operator="equal">
      <formula>1</formula>
    </cfRule>
  </conditionalFormatting>
  <pageMargins left="0.7" right="0.7" top="0.75" bottom="0.75" header="0.3" footer="0.3"/>
  <pageSetup paperSize="9" scale="47" fitToHeight="0" orientation="landscape" r:id="rId1"/>
  <headerFooter>
    <oddFooter>&amp;L&amp;F-&amp;A
Atir b.v. ©&amp;Rprintversie &amp;D</oddFooter>
  </headerFooter>
  <colBreaks count="1" manualBreakCount="1">
    <brk id="7" max="61"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14999847407452621"/>
    <pageSetUpPr fitToPage="1"/>
  </sheetPr>
  <dimension ref="A1:J21"/>
  <sheetViews>
    <sheetView showGridLines="0" zoomScaleNormal="100" workbookViewId="0">
      <pane ySplit="10" topLeftCell="A11" activePane="bottomLeft" state="frozen"/>
      <selection activeCell="B1" sqref="B1"/>
      <selection pane="bottomLeft" activeCell="I2" sqref="I2"/>
    </sheetView>
  </sheetViews>
  <sheetFormatPr defaultColWidth="9.109375" defaultRowHeight="13.2"/>
  <cols>
    <col min="1" max="1" width="28.109375" style="60" customWidth="1"/>
    <col min="2" max="2" width="55.109375" style="60" bestFit="1" customWidth="1"/>
    <col min="3" max="3" width="12.109375" style="60" customWidth="1"/>
    <col min="4" max="4" width="12.88671875" style="60" customWidth="1"/>
    <col min="5" max="5" width="20" style="60" customWidth="1"/>
    <col min="6" max="6" width="15.44140625" style="60" customWidth="1"/>
    <col min="7" max="7" width="12.88671875" style="60" customWidth="1"/>
    <col min="8" max="8" width="12.44140625" style="60" bestFit="1" customWidth="1"/>
    <col min="9" max="9" width="13.5546875" style="60" bestFit="1" customWidth="1"/>
    <col min="10" max="10" width="19.88671875" style="2" customWidth="1"/>
    <col min="11" max="16384" width="9.109375" style="2"/>
  </cols>
  <sheetData>
    <row r="1" spans="1:10" ht="16.2">
      <c r="A1" s="456" t="s">
        <v>4</v>
      </c>
      <c r="E1" s="209" t="s">
        <v>640</v>
      </c>
      <c r="F1" s="210"/>
      <c r="G1" s="210"/>
      <c r="H1" s="211"/>
      <c r="I1" s="212" t="s">
        <v>641</v>
      </c>
    </row>
    <row r="2" spans="1:10">
      <c r="A2" s="104"/>
      <c r="E2" s="161" t="s">
        <v>642</v>
      </c>
      <c r="F2" s="162"/>
      <c r="G2" s="162"/>
      <c r="H2" s="163"/>
      <c r="I2" s="281"/>
    </row>
    <row r="3" spans="1:10" ht="15.6">
      <c r="A3" s="40" t="str">
        <f>'2-Kosten per locatie'!A3</f>
        <v>Naam opdrachtgever</v>
      </c>
      <c r="B3" s="165" t="str">
        <f>'2-Kosten per locatie'!B3</f>
        <v>Gemeente Waalwijk</v>
      </c>
      <c r="C3" s="165"/>
      <c r="E3" s="161" t="s">
        <v>643</v>
      </c>
      <c r="F3" s="162"/>
      <c r="G3" s="162"/>
      <c r="H3" s="163"/>
      <c r="I3" s="281"/>
    </row>
    <row r="4" spans="1:10" ht="15.6">
      <c r="A4" s="40" t="str">
        <f>'2-Kosten per locatie'!A4</f>
        <v>Calculatie onderdeel</v>
      </c>
      <c r="B4" s="49" t="str">
        <f ca="1">MID(CELL("bestandsnaam",$D$9),SEARCH("]",CELL("bestandsnaam",$D$9),1)+1,256)</f>
        <v>8-Additionele kosten</v>
      </c>
      <c r="C4" s="49"/>
      <c r="E4" s="161" t="s">
        <v>644</v>
      </c>
      <c r="F4" s="162"/>
      <c r="G4" s="162"/>
      <c r="H4" s="163"/>
      <c r="I4" s="281"/>
    </row>
    <row r="5" spans="1:10" ht="15.6">
      <c r="A5" s="40" t="str">
        <f>'2-Kosten per locatie'!A5</f>
        <v>Gebouw/plaats</v>
      </c>
      <c r="B5" s="165" t="str">
        <f>'2-Kosten per locatie'!B5</f>
        <v>Waalwijk</v>
      </c>
      <c r="C5" s="165"/>
    </row>
    <row r="6" spans="1:10" ht="15.6">
      <c r="A6" s="40" t="str">
        <f>'2-Kosten per locatie'!A6</f>
        <v>Referentie nummer</v>
      </c>
      <c r="B6" s="479">
        <f>'2-Kosten per locatie'!B6</f>
        <v>53707</v>
      </c>
      <c r="C6" s="165"/>
    </row>
    <row r="7" spans="1:10" ht="15" customHeight="1">
      <c r="A7" s="40" t="str">
        <f>'2-Kosten per locatie'!A7</f>
        <v>Naam dienstverlener</v>
      </c>
      <c r="B7" s="165">
        <f>'2-Kosten per locatie'!B7</f>
        <v>0</v>
      </c>
      <c r="C7" s="165"/>
      <c r="J7" s="23"/>
    </row>
    <row r="8" spans="1:10" ht="15.6">
      <c r="A8" s="40" t="str">
        <f>'2-Kosten per locatie'!A8</f>
        <v>Prijspeil</v>
      </c>
      <c r="B8" s="282">
        <f>'2-Kosten per locatie'!B8</f>
        <v>46023</v>
      </c>
      <c r="C8" s="282"/>
      <c r="J8" s="23"/>
    </row>
    <row r="10" spans="1:10" ht="32.4">
      <c r="A10" s="412" t="s">
        <v>24</v>
      </c>
      <c r="B10" s="412" t="s">
        <v>645</v>
      </c>
      <c r="C10" s="412" t="s">
        <v>646</v>
      </c>
      <c r="D10" s="412" t="s">
        <v>647</v>
      </c>
      <c r="E10" s="412" t="s">
        <v>648</v>
      </c>
      <c r="F10" s="412" t="s">
        <v>649</v>
      </c>
      <c r="G10" s="412" t="s">
        <v>650</v>
      </c>
      <c r="H10" s="412" t="s">
        <v>651</v>
      </c>
      <c r="I10" s="412" t="s">
        <v>652</v>
      </c>
    </row>
    <row r="11" spans="1:10">
      <c r="A11" s="302" t="s">
        <v>45</v>
      </c>
      <c r="B11" s="72" t="s">
        <v>653</v>
      </c>
      <c r="C11" s="474" t="s">
        <v>654</v>
      </c>
      <c r="D11" s="475"/>
      <c r="E11" s="413">
        <v>255</v>
      </c>
      <c r="F11" s="502"/>
      <c r="G11" s="414">
        <f>F11*E11</f>
        <v>0</v>
      </c>
      <c r="H11" s="415">
        <f>I2</f>
        <v>0</v>
      </c>
      <c r="I11" s="227">
        <f>H11*G11</f>
        <v>0</v>
      </c>
    </row>
    <row r="12" spans="1:10">
      <c r="A12" s="302" t="s">
        <v>45</v>
      </c>
      <c r="B12" s="72" t="s">
        <v>655</v>
      </c>
      <c r="C12" s="474" t="s">
        <v>656</v>
      </c>
      <c r="D12" s="413">
        <v>8</v>
      </c>
      <c r="E12" s="413">
        <v>2</v>
      </c>
      <c r="F12" s="502"/>
      <c r="G12" s="414">
        <f t="shared" ref="G12" si="0">F12*E12</f>
        <v>0</v>
      </c>
      <c r="H12" s="415">
        <f>I2</f>
        <v>0</v>
      </c>
      <c r="I12" s="227">
        <f t="shared" ref="I12:I13" si="1">H12*G12</f>
        <v>0</v>
      </c>
    </row>
    <row r="13" spans="1:10">
      <c r="A13" s="302" t="s">
        <v>45</v>
      </c>
      <c r="B13" s="72" t="s">
        <v>657</v>
      </c>
      <c r="C13" s="474" t="s">
        <v>658</v>
      </c>
      <c r="D13" s="413">
        <v>21</v>
      </c>
      <c r="E13" s="413">
        <v>2</v>
      </c>
      <c r="F13" s="503"/>
      <c r="G13" s="414">
        <f t="shared" ref="G13" si="2">F13*E13</f>
        <v>0</v>
      </c>
      <c r="H13" s="415">
        <f>I2</f>
        <v>0</v>
      </c>
      <c r="I13" s="227">
        <f t="shared" si="1"/>
        <v>0</v>
      </c>
    </row>
    <row r="14" spans="1:10">
      <c r="A14" s="302"/>
      <c r="B14" s="72"/>
      <c r="C14" s="72"/>
      <c r="D14" s="413"/>
      <c r="E14" s="413"/>
      <c r="F14" s="502"/>
      <c r="G14" s="414"/>
      <c r="H14" s="415"/>
      <c r="I14" s="227"/>
    </row>
    <row r="15" spans="1:10">
      <c r="A15" s="102"/>
      <c r="D15" s="85"/>
      <c r="E15" s="85"/>
      <c r="F15" s="85"/>
      <c r="G15" s="85"/>
      <c r="H15" s="85"/>
      <c r="I15" s="85"/>
    </row>
    <row r="16" spans="1:10" ht="32.4">
      <c r="A16" s="412" t="s">
        <v>24</v>
      </c>
      <c r="B16" s="213" t="s">
        <v>659</v>
      </c>
      <c r="C16" s="213"/>
      <c r="D16" s="213"/>
      <c r="E16" s="214"/>
      <c r="F16" s="214"/>
      <c r="G16" s="214"/>
      <c r="H16" s="215"/>
      <c r="I16" s="215" t="s">
        <v>652</v>
      </c>
    </row>
    <row r="17" spans="1:9">
      <c r="A17" s="302" t="s">
        <v>49</v>
      </c>
      <c r="B17" s="72" t="s">
        <v>619</v>
      </c>
      <c r="C17" s="473"/>
      <c r="D17" s="166"/>
      <c r="E17" s="167"/>
      <c r="F17" s="167"/>
      <c r="G17" s="167"/>
      <c r="H17" s="168"/>
      <c r="I17" s="416">
        <f>'11-Machinekosten'!Q19</f>
        <v>0</v>
      </c>
    </row>
    <row r="18" spans="1:9">
      <c r="A18" s="302"/>
      <c r="B18" s="72"/>
      <c r="C18" s="473"/>
      <c r="D18" s="166"/>
      <c r="E18" s="167"/>
      <c r="F18" s="167"/>
      <c r="G18" s="167"/>
      <c r="H18" s="168"/>
      <c r="I18" s="279"/>
    </row>
    <row r="19" spans="1:9">
      <c r="A19" s="302"/>
      <c r="B19" s="72"/>
      <c r="C19" s="473"/>
      <c r="D19" s="166"/>
      <c r="E19" s="167"/>
      <c r="F19" s="167"/>
      <c r="G19" s="167"/>
      <c r="H19" s="168"/>
      <c r="I19" s="279"/>
    </row>
    <row r="20" spans="1:9">
      <c r="I20" s="242"/>
    </row>
    <row r="21" spans="1:9" s="13" customFormat="1">
      <c r="A21" s="350" t="s">
        <v>50</v>
      </c>
      <c r="B21" s="360"/>
      <c r="C21" s="360"/>
      <c r="D21" s="360"/>
      <c r="E21" s="360"/>
      <c r="F21" s="360"/>
      <c r="G21" s="417">
        <f>SUM(G11:G14)</f>
        <v>0</v>
      </c>
      <c r="H21" s="360"/>
      <c r="I21" s="277">
        <f>SUM(I11:I20)</f>
        <v>0</v>
      </c>
    </row>
  </sheetData>
  <sheetProtection algorithmName="SHA-512" hashValue="/MStV81vn7fDvtcMsLkP0KcEVcZTUSeojjCt7VPrvYXYPWGMtyOTV4IN3WRv6kwL6gRJHzTEX0sXfWotb8I69g==" saltValue="4D8JicO79YPWbAqaz7NEpg==" spinCount="100000" sheet="1" objects="1" scenarios="1"/>
  <pageMargins left="0.59375" right="0.7" top="0.75" bottom="0.75" header="0.3" footer="0.3"/>
  <pageSetup paperSize="9" fitToHeight="0" orientation="landscape" r:id="rId1"/>
  <headerFooter>
    <oddFooter>&amp;L&amp;F-&amp;A
Atir b.v. ©&amp;Rprintversie &amp;D</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sheetPr>
  <dimension ref="A1:F31"/>
  <sheetViews>
    <sheetView showGridLines="0" showZeros="0" zoomScaleNormal="100" zoomScaleSheetLayoutView="75" zoomScalePageLayoutView="50" workbookViewId="0">
      <pane ySplit="10" topLeftCell="A11" activePane="bottomLeft" state="frozen"/>
      <selection activeCell="B1" sqref="B1"/>
      <selection pane="bottomLeft"/>
    </sheetView>
  </sheetViews>
  <sheetFormatPr defaultColWidth="11.44140625" defaultRowHeight="13.2"/>
  <cols>
    <col min="1" max="1" width="39" style="60" customWidth="1"/>
    <col min="2" max="2" width="20.44140625" style="60" customWidth="1"/>
    <col min="3" max="6" width="17.5546875" style="60" customWidth="1"/>
    <col min="7" max="16384" width="11.44140625" style="2"/>
  </cols>
  <sheetData>
    <row r="1" spans="1:6">
      <c r="A1" s="456" t="s">
        <v>4</v>
      </c>
      <c r="B1" s="169"/>
      <c r="C1" s="169"/>
      <c r="D1" s="170"/>
    </row>
    <row r="2" spans="1:6">
      <c r="A2" s="104"/>
    </row>
    <row r="3" spans="1:6" ht="15.6">
      <c r="A3" s="40" t="str">
        <f>'2-Kosten per locatie'!A3</f>
        <v>Naam opdrachtgever</v>
      </c>
      <c r="B3" s="49" t="str">
        <f>'2-Kosten per locatie'!B3</f>
        <v>Gemeente Waalwijk</v>
      </c>
      <c r="C3" s="171"/>
      <c r="D3" s="171"/>
    </row>
    <row r="4" spans="1:6" ht="15.6">
      <c r="A4" s="40" t="str">
        <f>'2-Kosten per locatie'!A4</f>
        <v>Calculatie onderdeel</v>
      </c>
      <c r="B4" s="49" t="str">
        <f ca="1">MID(CELL("bestandsnaam",$C$9),SEARCH("]",CELL("bestandsnaam",$C$9),1)+1,256)</f>
        <v>9-Regietarieven</v>
      </c>
      <c r="C4" s="172"/>
      <c r="D4" s="173"/>
    </row>
    <row r="5" spans="1:6" ht="15.6">
      <c r="A5" s="40" t="str">
        <f>'2-Kosten per locatie'!A5</f>
        <v>Gebouw/plaats</v>
      </c>
      <c r="B5" s="49" t="str">
        <f>'2-Kosten per locatie'!B5</f>
        <v>Waalwijk</v>
      </c>
      <c r="C5" s="172"/>
      <c r="D5" s="173"/>
    </row>
    <row r="6" spans="1:6" ht="15.6">
      <c r="A6" s="40" t="str">
        <f>'2-Kosten per locatie'!A6</f>
        <v>Referentie nummer</v>
      </c>
      <c r="B6" s="477">
        <f>'2-Kosten per locatie'!B6</f>
        <v>53707</v>
      </c>
      <c r="C6" s="172"/>
      <c r="D6" s="173"/>
    </row>
    <row r="7" spans="1:6" ht="15.6">
      <c r="A7" s="40" t="str">
        <f>'2-Kosten per locatie'!A7</f>
        <v>Naam dienstverlener</v>
      </c>
      <c r="B7" s="49">
        <f>'2-Kosten per locatie'!B7</f>
        <v>0</v>
      </c>
      <c r="C7" s="172"/>
      <c r="D7" s="173"/>
    </row>
    <row r="8" spans="1:6" ht="15.6">
      <c r="A8" s="40" t="str">
        <f>'2-Kosten per locatie'!A8</f>
        <v>Prijspeil</v>
      </c>
      <c r="B8" s="254">
        <f>'2-Kosten per locatie'!B8</f>
        <v>46023</v>
      </c>
      <c r="C8" s="172"/>
      <c r="D8" s="173"/>
    </row>
    <row r="9" spans="1:6" ht="15.6">
      <c r="A9" s="174"/>
      <c r="B9" s="175"/>
      <c r="C9" s="172"/>
      <c r="D9" s="173"/>
    </row>
    <row r="10" spans="1:6">
      <c r="A10" s="176"/>
      <c r="B10" s="177"/>
      <c r="C10" s="177"/>
      <c r="D10" s="177"/>
    </row>
    <row r="12" spans="1:6" ht="18.600000000000001">
      <c r="A12" s="418" t="s">
        <v>660</v>
      </c>
      <c r="B12" s="422"/>
      <c r="C12" s="422"/>
      <c r="D12" s="422"/>
      <c r="E12" s="422"/>
      <c r="F12" s="423"/>
    </row>
    <row r="13" spans="1:6">
      <c r="A13" s="179"/>
      <c r="B13" s="178"/>
      <c r="C13" s="178"/>
      <c r="D13" s="169"/>
    </row>
    <row r="14" spans="1:6">
      <c r="A14" s="420" t="s">
        <v>661</v>
      </c>
      <c r="B14" s="419" t="s">
        <v>662</v>
      </c>
      <c r="C14" s="424"/>
      <c r="D14" s="424"/>
      <c r="E14" s="424"/>
      <c r="F14" s="425" t="s">
        <v>663</v>
      </c>
    </row>
    <row r="15" spans="1:6">
      <c r="A15" s="421" t="s">
        <v>664</v>
      </c>
      <c r="B15" s="180" t="s">
        <v>642</v>
      </c>
      <c r="C15" s="180"/>
      <c r="D15" s="180"/>
      <c r="E15" s="180"/>
      <c r="F15" s="504"/>
    </row>
    <row r="16" spans="1:6">
      <c r="A16" s="421" t="s">
        <v>664</v>
      </c>
      <c r="B16" s="180" t="s">
        <v>643</v>
      </c>
      <c r="C16" s="180"/>
      <c r="D16" s="180"/>
      <c r="E16" s="180"/>
      <c r="F16" s="504"/>
    </row>
    <row r="17" spans="1:6">
      <c r="A17" s="421" t="s">
        <v>664</v>
      </c>
      <c r="B17" s="180" t="s">
        <v>644</v>
      </c>
      <c r="C17" s="180"/>
      <c r="D17" s="180"/>
      <c r="E17" s="180"/>
      <c r="F17" s="504"/>
    </row>
    <row r="18" spans="1:6">
      <c r="A18" s="421" t="s">
        <v>665</v>
      </c>
      <c r="B18" s="180" t="s">
        <v>642</v>
      </c>
      <c r="C18" s="180"/>
      <c r="D18" s="180"/>
      <c r="E18" s="180"/>
      <c r="F18" s="504"/>
    </row>
    <row r="19" spans="1:6">
      <c r="A19" s="178"/>
      <c r="B19" s="169"/>
      <c r="C19" s="169"/>
      <c r="D19" s="178"/>
    </row>
    <row r="20" spans="1:6" s="12" customFormat="1">
      <c r="A20" s="178"/>
      <c r="B20" s="178"/>
      <c r="C20" s="42"/>
      <c r="D20" s="42"/>
      <c r="E20" s="42"/>
      <c r="F20" s="42"/>
    </row>
    <row r="21" spans="1:6" ht="15.6">
      <c r="A21" s="216" t="s">
        <v>666</v>
      </c>
      <c r="B21" s="169"/>
      <c r="C21" s="169"/>
      <c r="D21" s="178"/>
    </row>
    <row r="22" spans="1:6">
      <c r="A22" s="178" t="s">
        <v>667</v>
      </c>
    </row>
    <row r="23" spans="1:6">
      <c r="A23" s="178" t="s">
        <v>668</v>
      </c>
      <c r="B23" s="169"/>
      <c r="C23" s="169"/>
      <c r="D23" s="178"/>
    </row>
    <row r="24" spans="1:6" ht="12.75" customHeight="1">
      <c r="A24" s="178"/>
      <c r="B24" s="169"/>
      <c r="C24" s="169"/>
      <c r="D24" s="178"/>
    </row>
    <row r="25" spans="1:6">
      <c r="A25" s="178"/>
      <c r="B25" s="169"/>
      <c r="C25" s="169"/>
      <c r="D25" s="178"/>
    </row>
    <row r="26" spans="1:6">
      <c r="A26" s="178"/>
      <c r="B26" s="169"/>
      <c r="C26" s="169"/>
      <c r="D26" s="178"/>
    </row>
    <row r="28" spans="1:6">
      <c r="A28" s="181"/>
      <c r="B28" s="169"/>
      <c r="C28" s="169"/>
      <c r="D28" s="169"/>
    </row>
    <row r="29" spans="1:6">
      <c r="A29" s="181"/>
    </row>
    <row r="30" spans="1:6">
      <c r="A30" s="181"/>
    </row>
    <row r="31" spans="1:6">
      <c r="A31" s="181"/>
    </row>
  </sheetData>
  <sheetProtection algorithmName="SHA-512" hashValue="Mfvg5jCjw0ZwxSYSGpTrnZrNvqfaoIo7pTKf17RpxhrHKWqTmhcqK1issu7cvYJM9wW1UnPQwGcSq12WmqZtWg==" saltValue="wqFxK5PuscTCET/FxemZuA==" spinCount="100000" sheet="1" objects="1" scenarios="1"/>
  <phoneticPr fontId="11"/>
  <conditionalFormatting sqref="F15:F18">
    <cfRule type="cellIs" dxfId="0" priority="9" stopIfTrue="1" operator="equal">
      <formula>"nvt"</formula>
    </cfRule>
  </conditionalFormatting>
  <printOptions horizontalCentered="1"/>
  <pageMargins left="0.59166666666666667" right="0.59055118110236227" top="0.59055118110236227" bottom="0.78740157480314965" header="0.39370078740157483" footer="0.19685039370078741"/>
  <pageSetup paperSize="9" scale="71" orientation="portrait" r:id="rId1"/>
  <headerFooter alignWithMargins="0">
    <oddFooter>&amp;L&amp;"Verdana,Standaard"&amp;F-&amp;A
Atir b.v. ©&amp;R&amp;"Verdana,Standaard"printversie &amp;D</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C49359E5D13DF47A42C75D9EAB017DA" ma:contentTypeVersion="3" ma:contentTypeDescription="Een nieuw document maken." ma:contentTypeScope="" ma:versionID="bee19c7a3d36fe5ff2b59c5936c97af6">
  <xsd:schema xmlns:xsd="http://www.w3.org/2001/XMLSchema" xmlns:xs="http://www.w3.org/2001/XMLSchema" xmlns:p="http://schemas.microsoft.com/office/2006/metadata/properties" xmlns:ns2="1d7f4e70-1eeb-4b08-b0a3-fef730a8ddd3" targetNamespace="http://schemas.microsoft.com/office/2006/metadata/properties" ma:root="true" ma:fieldsID="44c0c6ddff0d97763f1ee0cb26305305" ns2:_="">
    <xsd:import namespace="1d7f4e70-1eeb-4b08-b0a3-fef730a8ddd3"/>
    <xsd:element name="properties">
      <xsd:complexType>
        <xsd:sequence>
          <xsd:element name="documentManagement">
            <xsd:complexType>
              <xsd:all>
                <xsd:element ref="ns2:MediaServiceMetadata" minOccurs="0"/>
                <xsd:element ref="ns2:MediaServiceFastMetadata"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d7f4e70-1eeb-4b08-b0a3-fef730a8ddd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9513B47C-F93C-47EC-93E1-D112AA6616F8}"/>
</file>

<file path=customXml/itemProps2.xml><?xml version="1.0" encoding="utf-8"?>
<ds:datastoreItem xmlns:ds="http://schemas.openxmlformats.org/officeDocument/2006/customXml" ds:itemID="{CB9357A0-74EE-4EF5-91F0-DC5FEC2CAEE1}">
  <ds:schemaRefs>
    <ds:schemaRef ds:uri="http://schemas.microsoft.com/sharepoint/v3/contenttype/forms"/>
  </ds:schemaRefs>
</ds:datastoreItem>
</file>

<file path=customXml/itemProps3.xml><?xml version="1.0" encoding="utf-8"?>
<ds:datastoreItem xmlns:ds="http://schemas.openxmlformats.org/officeDocument/2006/customXml" ds:itemID="{AC3E4837-CE50-4A32-A54A-9639DA900BA8}">
  <ds:schemaRefs>
    <ds:schemaRef ds:uri="http://schemas.microsoft.com/office/2006/metadata/properties"/>
    <ds:schemaRef ds:uri="http://schemas.microsoft.com/office/infopath/2007/PartnerControls"/>
    <ds:schemaRef ds:uri="2bdcc3f3-49a5-47c4-ae00-3e6a3f4b5f23"/>
    <ds:schemaRef ds:uri="96af1940-cf19-4b50-92f4-053594182cf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11</vt:i4>
      </vt:variant>
      <vt:variant>
        <vt:lpstr>Benoemde bereiken</vt:lpstr>
      </vt:variant>
      <vt:variant>
        <vt:i4>16</vt:i4>
      </vt:variant>
    </vt:vector>
  </HeadingPairs>
  <TitlesOfParts>
    <vt:vector size="27" baseType="lpstr">
      <vt:lpstr>1-Uitgangspunten</vt:lpstr>
      <vt:lpstr>2-Kosten per locatie</vt:lpstr>
      <vt:lpstr>3-Productie normen</vt:lpstr>
      <vt:lpstr>4-Basis ruimtestaat</vt:lpstr>
      <vt:lpstr>5-Premies en opslagen</vt:lpstr>
      <vt:lpstr>6-Opbouw uurtarief productie</vt:lpstr>
      <vt:lpstr>7-Opbouw uurtarief toezicht</vt:lpstr>
      <vt:lpstr>8-Additionele kosten</vt:lpstr>
      <vt:lpstr>9-Regietarieven</vt:lpstr>
      <vt:lpstr>10-Glasbewassing</vt:lpstr>
      <vt:lpstr>11-Machinekosten</vt:lpstr>
      <vt:lpstr>'1-Uitgangspunten'!_Hlk39130726</vt:lpstr>
      <vt:lpstr>'1-Uitgangspunten'!_Toc106114456</vt:lpstr>
      <vt:lpstr>'1-Uitgangspunten'!_Toc106114457</vt:lpstr>
      <vt:lpstr>'1-Uitgangspunten'!_Toc106114458</vt:lpstr>
      <vt:lpstr>'1-Uitgangspunten'!_Toc106114459</vt:lpstr>
      <vt:lpstr>'1-Uitgangspunten'!_Toc518445846</vt:lpstr>
      <vt:lpstr>'2-Kosten per locatie'!Afdrukbereik</vt:lpstr>
      <vt:lpstr>'4-Basis ruimtestaat'!Afdrukbereik</vt:lpstr>
      <vt:lpstr>'5-Premies en opslagen'!Afdrukbereik</vt:lpstr>
      <vt:lpstr>'6-Opbouw uurtarief productie'!Afdrukbereik</vt:lpstr>
      <vt:lpstr>'9-Regietarieven'!Afdrukbereik</vt:lpstr>
      <vt:lpstr>'10-Glasbewassing'!Afdruktitels</vt:lpstr>
      <vt:lpstr>'2-Kosten per locatie'!Afdruktitels</vt:lpstr>
      <vt:lpstr>'4-Basis ruimtestaat'!Afdruktitels</vt:lpstr>
      <vt:lpstr>'6-Opbouw uurtarief productie'!Afdruktitels</vt:lpstr>
      <vt:lpstr>'9-Regietarieven'!Afdruktitels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Atir;r.toorenburgh@atir.nl</dc:creator>
  <cp:keywords/>
  <dc:description/>
  <cp:lastModifiedBy>Matthijs Bergers</cp:lastModifiedBy>
  <cp:revision/>
  <dcterms:created xsi:type="dcterms:W3CDTF">1999-10-05T12:28:40Z</dcterms:created>
  <dcterms:modified xsi:type="dcterms:W3CDTF">2025-09-16T19:13:39Z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0x0101001C49359E5D13DF47A42C75D9EAB017DA</vt:lpwstr>
  </property>
  <property fmtid="{D5CDD505-2E9C-101B-9397-08002B2CF9AE}" pid="3" name="MediaServiceImageTags">
    <vt:lpwstr/>
  </property>
</Properties>
</file>