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ehaagsescholen.sharepoint.com/sites/InkoopDHS/Gedeelde documenten/Inkoop/02 Aanbestedingen/02 EA/EA 2025 Inbraak- en brandmeldinstallaties/05. Nota('s) van Inlichtingen/"/>
    </mc:Choice>
  </mc:AlternateContent>
  <xr:revisionPtr revIDLastSave="56" documentId="8_{D4EEF9C9-B33E-4F1C-B1DB-FAB7399E7173}" xr6:coauthVersionLast="47" xr6:coauthVersionMax="47" xr10:uidLastSave="{6C97C7AF-56E2-487A-A08C-7E0662842164}"/>
  <bookViews>
    <workbookView xWindow="-120" yWindow="-120" windowWidth="29040" windowHeight="15720" xr2:uid="{CB86B4E4-4291-495F-A3FB-2836DC1FEBE7}"/>
  </bookViews>
  <sheets>
    <sheet name="Invulinstructie" sheetId="1" r:id="rId1"/>
    <sheet name="1. Totale inschrijfprijs" sheetId="7" r:id="rId2"/>
    <sheet name="2. Preventief onderhoud" sheetId="3" r:id="rId3"/>
    <sheet name="3. Correctief onderhoud" sheetId="2" r:id="rId4"/>
    <sheet name="4. Arbeidsloon" sheetId="5" r:id="rId5"/>
    <sheet name="5. Overige kosten"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3" l="1"/>
  <c r="F15" i="3"/>
  <c r="F70" i="3"/>
  <c r="F71" i="3"/>
  <c r="F72" i="3"/>
  <c r="F73" i="3"/>
  <c r="F74" i="3"/>
  <c r="F75" i="3"/>
  <c r="F76" i="3"/>
  <c r="F77" i="3"/>
  <c r="F78" i="3"/>
  <c r="F69" i="3"/>
  <c r="F68" i="3"/>
  <c r="F67" i="3"/>
  <c r="F65" i="3"/>
  <c r="F61" i="3"/>
  <c r="F62" i="3"/>
  <c r="F63" i="3"/>
  <c r="F64" i="3"/>
  <c r="F66" i="3"/>
  <c r="F60" i="3"/>
  <c r="F59" i="3"/>
  <c r="F58" i="3"/>
  <c r="F43" i="3"/>
  <c r="F44" i="3"/>
  <c r="F45" i="3"/>
  <c r="F46" i="3"/>
  <c r="F47" i="3"/>
  <c r="F48" i="3"/>
  <c r="F49" i="3"/>
  <c r="F50" i="3"/>
  <c r="F51" i="3"/>
  <c r="F52" i="3"/>
  <c r="F53" i="3"/>
  <c r="F54" i="3"/>
  <c r="F55" i="3"/>
  <c r="F56" i="3"/>
  <c r="F42" i="3"/>
  <c r="F41" i="3"/>
  <c r="F16" i="3"/>
  <c r="F17" i="3"/>
  <c r="F18" i="3"/>
  <c r="F19" i="3"/>
  <c r="F20" i="3"/>
  <c r="F21" i="3"/>
  <c r="F22" i="3"/>
  <c r="F23" i="3"/>
  <c r="F24" i="3"/>
  <c r="F25" i="3"/>
  <c r="F26" i="3"/>
  <c r="F27" i="3"/>
  <c r="F28" i="3"/>
  <c r="F29" i="3"/>
  <c r="F30" i="3"/>
  <c r="F31" i="3"/>
  <c r="F32" i="3"/>
  <c r="F33" i="3"/>
  <c r="F34" i="3"/>
  <c r="F35" i="3"/>
  <c r="F36" i="3"/>
  <c r="F37" i="3"/>
  <c r="F38" i="3"/>
  <c r="F39" i="3"/>
  <c r="F40" i="3"/>
  <c r="D10" i="6"/>
  <c r="D8" i="6"/>
  <c r="D9" i="5"/>
  <c r="D10" i="5"/>
  <c r="D11" i="5"/>
  <c r="D12" i="5"/>
  <c r="D13" i="5"/>
  <c r="D14" i="5"/>
  <c r="D8" i="5"/>
  <c r="E22" i="2"/>
  <c r="E10" i="2"/>
  <c r="E11" i="2"/>
  <c r="E12" i="2"/>
  <c r="E13" i="2"/>
  <c r="E14" i="2"/>
  <c r="E15" i="2"/>
  <c r="E16" i="2"/>
  <c r="E17" i="2"/>
  <c r="E18" i="2"/>
  <c r="E19" i="2"/>
  <c r="E20" i="2"/>
  <c r="E21" i="2"/>
  <c r="E23" i="2"/>
  <c r="E24" i="2"/>
  <c r="E25" i="2"/>
  <c r="E26" i="2"/>
  <c r="E9" i="2"/>
  <c r="D11" i="6" l="1"/>
  <c r="A9" i="7" s="1"/>
  <c r="D15" i="5"/>
  <c r="A7" i="7" s="1"/>
  <c r="E27" i="2"/>
  <c r="A5" i="7" s="1"/>
  <c r="F14" i="3"/>
  <c r="F79" i="3" s="1"/>
  <c r="A3" i="7" s="1"/>
  <c r="A13" i="7" l="1"/>
</calcChain>
</file>

<file path=xl/sharedStrings.xml><?xml version="1.0" encoding="utf-8"?>
<sst xmlns="http://schemas.openxmlformats.org/spreadsheetml/2006/main" count="225" uniqueCount="210">
  <si>
    <t>Bijlage 02 - Prijzen en tarieven t.b.v. Europsese aanbesteding EA-0045 Inbraak- en brandmeldinstallaties</t>
  </si>
  <si>
    <t xml:space="preserve">Onderstaand is de invulinstructie met betrekking tot dit prijzenblad uitgewerkt. </t>
  </si>
  <si>
    <t>Tabblad 1 - Totale inschrijfprijs</t>
  </si>
  <si>
    <t>In tabblad 1 worden alle totale kosten bij elkaar gevoegd om tot een totale inschrijfprijs te komen. Deze kosten zijn allemaal exclusief BTW.</t>
  </si>
  <si>
    <t>Totale inschrijfprijs</t>
  </si>
  <si>
    <t>Handmelder</t>
  </si>
  <si>
    <t>Automatische melder</t>
  </si>
  <si>
    <t>Kleefmagneet</t>
  </si>
  <si>
    <t>In de prijzen dienen tevens te zijn opgenomen alle kosten benodigd voor het onderhoud en een correcte werking van de installaties c.q. onderdelen alsmede vervangingen van onderdelen van de installaties zoals o.a. (niet uitputtend):</t>
  </si>
  <si>
    <t>Projectmonteur (zelfstandige installatiewerkzaamheden kunnen uitvoeren en leiding geven aan hulpmonteur)</t>
  </si>
  <si>
    <t>Hulpmonteur (eenvoudige installatiewerkzaamheden onder toezicht)</t>
  </si>
  <si>
    <t>Ploegtarief (projectmonteur + hulpmonteur)</t>
  </si>
  <si>
    <t>Servicemonteur (programmeur van gecertificeerde en complexe installaties, servicetechnicus voor service- en onderhoudswerkzaamheden)</t>
  </si>
  <si>
    <t>Leveren van nieuwe tag</t>
  </si>
  <si>
    <t>Installeren van nieuwe tag (o.a inlezen en programmeren)</t>
  </si>
  <si>
    <t xml:space="preserve">Inlogtarief Service-op-afstand </t>
  </si>
  <si>
    <t>Digitaal logboek: De abonnementskosten voor een digitaal logboek per jaar</t>
  </si>
  <si>
    <t>1. Totale kosten preventief onderhoud</t>
  </si>
  <si>
    <t>4. Overige kosten</t>
  </si>
  <si>
    <t>Prinses Marijkeschool</t>
  </si>
  <si>
    <t>De Kleine Keizer</t>
  </si>
  <si>
    <t>Erasmus</t>
  </si>
  <si>
    <t>Kleurrijk</t>
  </si>
  <si>
    <t>Het Galjoen (Anna Blamanplein)</t>
  </si>
  <si>
    <t>Het Galjoen</t>
  </si>
  <si>
    <t>De Bonte Vlinder (SBO)</t>
  </si>
  <si>
    <t>Daltonbasis H Parkhurst</t>
  </si>
  <si>
    <t>De Haagse Beek (SBO)</t>
  </si>
  <si>
    <t>OBS Anne Frankschool (Beresteinlaan)</t>
  </si>
  <si>
    <t>Dr. Willem Dreesschool</t>
  </si>
  <si>
    <t>De Spoorzoeker</t>
  </si>
  <si>
    <t>De Klimop (Cartesiusstr)</t>
  </si>
  <si>
    <t>Montessorischool Valkenbos</t>
  </si>
  <si>
    <t>OBS Pr. Catharina Amalia</t>
  </si>
  <si>
    <t>OBS Max Velthuijs</t>
  </si>
  <si>
    <t>Bohemen / Kijkduin</t>
  </si>
  <si>
    <t>De la reyschool</t>
  </si>
  <si>
    <t xml:space="preserve">De Bonte Vlinder </t>
  </si>
  <si>
    <t>Eerste Ned. Buitenschool</t>
  </si>
  <si>
    <t>Benoordenhout</t>
  </si>
  <si>
    <t>Waterland (groot plein meerdere gebruikers)</t>
  </si>
  <si>
    <t>De Notenkraker (groene plein)</t>
  </si>
  <si>
    <t>De Baanbreker</t>
  </si>
  <si>
    <t>PC Hooftschool</t>
  </si>
  <si>
    <t>Galvanischool</t>
  </si>
  <si>
    <t>Insp. S. de Vriesschool (Heliotrooplaan 35)</t>
  </si>
  <si>
    <t>PH Schreuderschool (SBO)</t>
  </si>
  <si>
    <t>De Zonnebloem</t>
  </si>
  <si>
    <t>De Kameleon ( plein met meerdere gebruikers )</t>
  </si>
  <si>
    <t>De Vijver</t>
  </si>
  <si>
    <t>OBS Anne Frankschool</t>
  </si>
  <si>
    <t>Prins Willem Alexander</t>
  </si>
  <si>
    <t>De Kleine Keizer (Loosduinse Uitleg)</t>
  </si>
  <si>
    <t>Houtwijk</t>
  </si>
  <si>
    <t>OBS De Spoorzoeker (gymzaal)</t>
  </si>
  <si>
    <t>Houtrust</t>
  </si>
  <si>
    <t>De Gelderlandschool (Nijkerklaan)</t>
  </si>
  <si>
    <t>De Drentse Hoek</t>
  </si>
  <si>
    <t>OBS De Springbok ( Pretoriusstr)</t>
  </si>
  <si>
    <t>OBS De Springbok ( Gymzaal)</t>
  </si>
  <si>
    <t>Het Volle Leven ( Rijslag)</t>
  </si>
  <si>
    <t>OBS De Voorsprong (Ruijsdaelstraat)</t>
  </si>
  <si>
    <t>Jan Lighthartschool</t>
  </si>
  <si>
    <t>De Wissel</t>
  </si>
  <si>
    <t>Het Startpunt</t>
  </si>
  <si>
    <t>De Tweemaster</t>
  </si>
  <si>
    <t>Insp. W.P. Blokpoelschool</t>
  </si>
  <si>
    <t>AMG Schmidtschool</t>
  </si>
  <si>
    <t>Van Ostadeschool</t>
  </si>
  <si>
    <t>De Kleine Wereld (BBS Moerwijk)</t>
  </si>
  <si>
    <t>De Vlierboom</t>
  </si>
  <si>
    <t>De la Reyschool</t>
  </si>
  <si>
    <t>De Leeuwerikhoeve</t>
  </si>
  <si>
    <t>OBS De Springbok</t>
  </si>
  <si>
    <t>Maria Montessorischool</t>
  </si>
  <si>
    <t>Zuidwalschool</t>
  </si>
  <si>
    <t>Merk/type</t>
  </si>
  <si>
    <t>Stuksprijs</t>
  </si>
  <si>
    <t>Totaalprijs</t>
  </si>
  <si>
    <t>Fictief aantal</t>
  </si>
  <si>
    <t>PIR/bewegingsdetector</t>
  </si>
  <si>
    <t>Uurtarief</t>
  </si>
  <si>
    <t>Fictief aantal uren</t>
  </si>
  <si>
    <t>stuksprijs</t>
  </si>
  <si>
    <t>Totaal prijs</t>
  </si>
  <si>
    <t>Tabblad 2 - Preventief onderhoud</t>
  </si>
  <si>
    <t>Tabblad 3 - Correctief onderhoud</t>
  </si>
  <si>
    <t>Tabblad 4 - Arbeidsloon</t>
  </si>
  <si>
    <t>Tabblad 5 - Overige kosten</t>
  </si>
  <si>
    <t>Locaties:</t>
  </si>
  <si>
    <t xml:space="preserve">A.M.G. Schmidtschool </t>
  </si>
  <si>
    <t>Prijs per jaar onderhoud brandmeldinstallaties</t>
  </si>
  <si>
    <t>Prijs per jaar onderhoud inbraakinstallaties</t>
  </si>
  <si>
    <t>Totaal per jaar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</si>
  <si>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</si>
  <si>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</si>
  <si>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</si>
  <si>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</si>
  <si>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</si>
  <si>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</si>
  <si>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</si>
  <si>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</si>
  <si>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</si>
  <si>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</si>
  <si>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</si>
  <si>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</si>
  <si>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</si>
  <si>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</si>
  <si>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</si>
  <si>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</si>
  <si>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</si>
  <si>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</si>
  <si>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</si>
  <si>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</si>
  <si>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</si>
  <si>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</si>
  <si>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</si>
  <si>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</si>
  <si>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</si>
  <si>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</si>
  <si>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</si>
  <si>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</si>
  <si>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</si>
  <si>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</si>
  <si>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</si>
  <si>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</si>
  <si>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</si>
  <si>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</si>
  <si>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</si>
  <si>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</si>
  <si>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</si>
  <si>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</si>
  <si>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</si>
  <si>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</si>
  <si>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</si>
  <si>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</si>
  <si>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</si>
  <si>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</si>
  <si>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46.</t>
  </si>
  <si>
    <t>47.</t>
  </si>
  <si>
    <t>48.</t>
  </si>
  <si>
    <t>49.</t>
  </si>
  <si>
    <t>50.</t>
  </si>
  <si>
    <t>51.</t>
  </si>
  <si>
    <t>52.</t>
  </si>
  <si>
    <t>53.</t>
  </si>
  <si>
    <t>54.</t>
  </si>
  <si>
    <t>55.</t>
  </si>
  <si>
    <t>56.</t>
  </si>
  <si>
    <t>57.</t>
  </si>
  <si>
    <t>58.</t>
  </si>
  <si>
    <t>59.</t>
  </si>
  <si>
    <t>60.</t>
  </si>
  <si>
    <t>61.</t>
  </si>
  <si>
    <t>62.</t>
  </si>
  <si>
    <t>63.</t>
  </si>
  <si>
    <t>64.</t>
  </si>
  <si>
    <t>65.</t>
  </si>
  <si>
    <t>66.</t>
  </si>
  <si>
    <t>a.</t>
  </si>
  <si>
    <t>b.</t>
  </si>
  <si>
    <t>c.</t>
  </si>
  <si>
    <t>d.</t>
  </si>
  <si>
    <t>f.</t>
  </si>
  <si>
    <t>Smeer-, reinigings- en conserveermiddelen;</t>
  </si>
  <si>
    <t>Signaallampen;</t>
  </si>
  <si>
    <t>Keuringsstickers, ed. op alle wettelijk te keuren installaties en de benodigde rapportages;</t>
  </si>
  <si>
    <t>Inclusief steiger/hoogwerker verhuur;</t>
  </si>
  <si>
    <t>Insp. S. de Vriesschool (E. de Boer Van Rijklaan 80)</t>
  </si>
  <si>
    <t>Vervangen van accu BMI (minimaal 5 jaar garantie)</t>
  </si>
  <si>
    <t>Vervangen van accu Vluchtweg verlichting (minimaal 5 jaar garantie)</t>
  </si>
  <si>
    <t>Vervangen van accu Vluchtweg aanduiding (minimaal 5 jaar garantie)</t>
  </si>
  <si>
    <t>Vervangen van accu Inbraak installatie (minimaal 5 jaar garantie)</t>
  </si>
  <si>
    <t>Flitslamp</t>
  </si>
  <si>
    <t>Bedieningspaneel</t>
  </si>
  <si>
    <t>Slow-Whoop</t>
  </si>
  <si>
    <t>Vluchtweg verlichting (minimaal 5 jaar garantie)</t>
  </si>
  <si>
    <t>Vluchtweg aanduiding (minimaal 5 jaar garantie)</t>
  </si>
  <si>
    <t>Piramide College</t>
  </si>
  <si>
    <t>Magneetcontact</t>
  </si>
  <si>
    <t>Sirene (inbraak)</t>
  </si>
  <si>
    <t xml:space="preserve">IP kiezer </t>
  </si>
  <si>
    <t>Kosten GPRS back-up (simkaart).</t>
  </si>
  <si>
    <t>Digitaliseren van tekeningen inclusief positionering van installaties en componenten (DWG-bestand)</t>
  </si>
  <si>
    <t xml:space="preserve">Totaal prijs </t>
  </si>
  <si>
    <t>De aantallen in dit document zijn fictief. Prijzen zijn excl. BTW.</t>
  </si>
  <si>
    <t>Invulinstructie: Alleen de geelgekleurde velden dienen ingevuld te worden</t>
  </si>
  <si>
    <t>OBS de Archipel</t>
  </si>
  <si>
    <t>Onderdelen</t>
  </si>
  <si>
    <t>Voor het correctief onderhoud dient een stuksprijs te worden gegeven voor onderstaande onderdelen met daarbij vermeld het merk/type dat is gekozen. De totale uitkomst geeft de fictieve kosten voor jaarlijks correctief onderhoud weer.</t>
  </si>
  <si>
    <t>Fictief aantal per jaar</t>
  </si>
  <si>
    <t>Functie</t>
  </si>
  <si>
    <t>Correctief onderhoud (fictieve prijs voor jaarlijks onderhoud)</t>
  </si>
  <si>
    <t>Preventief onderhoud (fictieve prijs voor jaarlijks onderhoud)</t>
  </si>
  <si>
    <r>
      <t xml:space="preserve">Voor de arbeidsloon dient een uurtarief opgegeven te worden. De totale kosten geven een fictieve prijs aan arbeidsloon voor een jaar weer. Uurtarieven die hier </t>
    </r>
    <r>
      <rPr>
        <u/>
        <sz val="11"/>
        <color theme="1"/>
        <rFont val="Titillium Web"/>
      </rPr>
      <t>niet</t>
    </r>
    <r>
      <rPr>
        <sz val="11"/>
        <color theme="1"/>
        <rFont val="Titillium Web"/>
      </rPr>
      <t xml:space="preserve"> zijn benoemd mogen gedurende de Raamovereenkomst ook niet gefactureerd worden.</t>
    </r>
  </si>
  <si>
    <t>Onderdeel</t>
  </si>
  <si>
    <t>Implementatie</t>
  </si>
  <si>
    <t>Voor het preventief onderhoud dient Inschrijver aan de hand van bijlage 9 'Assetlijst' de kosten per school per jaar in te vullen voor het preventief onderhoud van de brandmeld- en inbraakinstallaties. De totaalprijs geeft een fictieve jaarprijs weer.</t>
  </si>
  <si>
    <t xml:space="preserve">Onderstaand dienen de overige kosten te worden ingevuld. </t>
  </si>
  <si>
    <t>2. Totale kosten correctief onderhoud</t>
  </si>
  <si>
    <t>3. Totale kosten arbeidsloon</t>
  </si>
  <si>
    <t>In tabblad 3 dient voor het correctief onderhoud een stuksprijs te worden gegeven voor de veschillende onderdelen met daarbij vermeld het merk/type dat is gekozen. De totale uitkomst geeft de fictieve kosten voor jaarlijks correctief onderhoud weer.</t>
  </si>
  <si>
    <t>In tabblad 2 dient voor het preventief onderhoud aan de hand van bijlage 9 'Assetlijst' de kosten per school per jaar ingevuld te worden voor het preventief onderhoud van de brandmeld- en inbraakinstallaties. De totaalprijs geeft een fictieve jaarprijs weer.</t>
  </si>
  <si>
    <t>In tabblad 4 dient voor de arbeidsloon een uurtarief opgegeven te worden. De totale kosten geven een fictieve prijs aan arbeidsloon voor een jaar weer. Uurtarieven die hier niet zijn benoemd mogen gedurende de Raamovereenkomst ook niet gefactureerd worden.</t>
  </si>
  <si>
    <t>In tabblad 5 dienen de overige kosten ingevuld te worden.</t>
  </si>
  <si>
    <t>Storingsdienst + toeslag buiten kantoortijden (18:00 uur savonds - 07:00 uur sochtends)</t>
  </si>
  <si>
    <t>Storingsdienst tijdens kantooruren</t>
  </si>
  <si>
    <t>Prijs per jaar OP-taken</t>
  </si>
  <si>
    <t>Overige kosten</t>
  </si>
  <si>
    <t>Arbeidsloon (fictieve arbeidsloon)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</si>
</sst>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Aptos Narrow"/>
      <family val="2"/>
      <scheme val="minor"/>
    </font>
    <font>
      <sz val="11"/>
      <color theme="1"/>
      <name val="Titillium Web"/>
    </font>
    <font>
      <b/>
      <sz val="16"/>
      <color theme="1"/>
      <name val="Titillium Web"/>
    </font>
    <font>
      <b/>
      <sz val="11"/>
      <color theme="1"/>
      <name val="Titillium Web"/>
    </font>
    <font>
      <b/>
      <sz val="16"/>
      <color theme="1"/>
      <name val="Aptos Narrow"/>
      <family val="2"/>
      <scheme val="minor"/>
    </font>
    <font>
      <sz val="11"/>
      <color rgb="FFFF0000"/>
      <name val="Aptos Narrow"/>
      <family val="2"/>
      <scheme val="minor"/>
    </font>
    <font>
      <i/>
      <sz val="11"/>
      <color theme="1"/>
      <name val="Titillium Web"/>
    </font>
    <font>
      <sz val="11"/>
      <color rgb="FFFF0000"/>
      <name val="Titillium Web"/>
    </font>
    <font>
      <u/>
      <sz val="11"/>
      <color theme="1"/>
      <name val="Titillium Web"/>
    </font>
    <font>
      <sz val="20"/>
      <color theme="1"/>
      <name val="Titillium Web"/>
    </font>
  </fonts>
  <fills count="7">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s>
  <borders count="3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indexed="64"/>
      </left>
      <right/>
      <top style="medium">
        <color indexed="64"/>
      </top>
      <bottom/>
      <diagonal/>
    </border>
    <border>
      <left style="medium">
        <color theme="1"/>
      </left>
      <right style="medium">
        <color theme="1"/>
      </right>
      <top style="medium">
        <color theme="1"/>
      </top>
      <bottom/>
      <diagonal/>
    </border>
    <border>
      <left/>
      <right/>
      <top style="medium">
        <color indexed="64"/>
      </top>
      <bottom/>
      <diagonal/>
    </border>
    <border>
      <left style="thin">
        <color theme="0"/>
      </left>
      <right style="thin">
        <color theme="0"/>
      </right>
      <top style="medium">
        <color theme="1"/>
      </top>
      <bottom style="thin">
        <color theme="0"/>
      </bottom>
      <diagonal/>
    </border>
    <border>
      <left style="thin">
        <color theme="0"/>
      </left>
      <right/>
      <top style="medium">
        <color theme="1"/>
      </top>
      <bottom style="thin">
        <color theme="0"/>
      </bottom>
      <diagonal/>
    </border>
    <border>
      <left style="thin">
        <color theme="0"/>
      </left>
      <right style="medium">
        <color theme="1"/>
      </right>
      <top style="medium">
        <color theme="1"/>
      </top>
      <bottom style="thin">
        <color theme="0"/>
      </bottom>
      <diagonal/>
    </border>
    <border>
      <left style="thin">
        <color theme="0"/>
      </left>
      <right style="medium">
        <color theme="1"/>
      </right>
      <top style="thin">
        <color theme="0"/>
      </top>
      <bottom style="thin">
        <color theme="0"/>
      </bottom>
      <diagonal/>
    </border>
    <border>
      <left/>
      <right/>
      <top style="medium">
        <color theme="1"/>
      </top>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medium">
        <color indexed="64"/>
      </top>
      <bottom style="medium">
        <color indexed="64"/>
      </bottom>
      <diagonal/>
    </border>
    <border>
      <left style="medium">
        <color theme="1"/>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theme="0"/>
      </left>
      <right style="medium">
        <color theme="0"/>
      </right>
      <top style="medium">
        <color theme="0"/>
      </top>
      <bottom style="medium">
        <color theme="0"/>
      </bottom>
      <diagonal/>
    </border>
    <border>
      <left style="thin">
        <color theme="0"/>
      </left>
      <right style="medium">
        <color indexed="64"/>
      </right>
      <top style="thin">
        <color theme="0"/>
      </top>
      <bottom style="thin">
        <color theme="0"/>
      </bottom>
      <diagonal/>
    </border>
    <border>
      <left style="thin">
        <color theme="0"/>
      </left>
      <right style="medium">
        <color indexed="64"/>
      </right>
      <top style="thin">
        <color theme="0"/>
      </top>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style="thin">
        <color theme="0"/>
      </right>
      <top/>
      <bottom/>
      <diagonal/>
    </border>
    <border>
      <left style="medium">
        <color indexed="64"/>
      </left>
      <right style="thin">
        <color theme="0"/>
      </right>
      <top style="thin">
        <color theme="0"/>
      </top>
      <bottom style="thin">
        <color theme="0"/>
      </bottom>
      <diagonal/>
    </border>
    <border>
      <left style="medium">
        <color indexed="64"/>
      </left>
      <right style="thin">
        <color theme="0"/>
      </right>
      <top/>
      <bottom style="thin">
        <color theme="0"/>
      </bottom>
      <diagonal/>
    </border>
    <border>
      <left style="medium">
        <color indexed="64"/>
      </left>
      <right style="thin">
        <color theme="0"/>
      </right>
      <top style="thin">
        <color theme="0"/>
      </top>
      <bottom/>
      <diagonal/>
    </border>
    <border>
      <left style="medium">
        <color indexed="64"/>
      </left>
      <right style="thin">
        <color theme="0"/>
      </right>
      <top/>
      <bottom/>
      <diagonal/>
    </border>
    <border>
      <left style="thin">
        <color theme="0"/>
      </left>
      <right style="medium">
        <color indexed="64"/>
      </right>
      <top/>
      <bottom/>
      <diagonal/>
    </border>
    <border>
      <left/>
      <right style="medium">
        <color theme="1"/>
      </right>
      <top style="medium">
        <color theme="1"/>
      </top>
      <bottom/>
      <diagonal/>
    </border>
  </borders>
  <cellStyleXfs count="1">
    <xf numFmtId="0" fontId="0" fillId="0" borderId="0"/>
  </cellStyleXfs>
  <cellXfs count="82">
    <xf numFmtId="0" fontId="0" fillId="0" borderId="0" xfId="0"/>
    <xf numFmtId="0" fontId="1" fillId="0" borderId="0" xfId="0" applyFont="1"/>
    <xf numFmtId="0" fontId="1" fillId="4" borderId="1" xfId="0" applyFont="1" applyFill="1" applyBorder="1"/>
    <xf numFmtId="0" fontId="2" fillId="4" borderId="2"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vertical="center"/>
    </xf>
    <xf numFmtId="0" fontId="0" fillId="0" borderId="0" xfId="0" applyAlignment="1">
      <alignment wrapText="1"/>
    </xf>
    <xf numFmtId="0" fontId="3" fillId="3" borderId="1" xfId="0" applyFont="1" applyFill="1" applyBorder="1"/>
    <xf numFmtId="0" fontId="1" fillId="0" borderId="0" xfId="0" applyFont="1" applyAlignment="1">
      <alignment wrapText="1"/>
    </xf>
    <xf numFmtId="0" fontId="3" fillId="3" borderId="9" xfId="0" applyFont="1" applyFill="1" applyBorder="1"/>
    <xf numFmtId="0" fontId="3" fillId="3" borderId="10" xfId="0" applyFont="1" applyFill="1" applyBorder="1"/>
    <xf numFmtId="0" fontId="3" fillId="3" borderId="11" xfId="0" applyFont="1" applyFill="1" applyBorder="1"/>
    <xf numFmtId="44" fontId="1" fillId="2" borderId="14" xfId="0" applyNumberFormat="1" applyFont="1" applyFill="1" applyBorder="1" applyAlignment="1">
      <alignment wrapText="1"/>
    </xf>
    <xf numFmtId="44" fontId="1" fillId="2" borderId="15" xfId="0" applyNumberFormat="1" applyFont="1" applyFill="1" applyBorder="1" applyAlignment="1">
      <alignment wrapText="1"/>
    </xf>
    <xf numFmtId="0" fontId="1" fillId="0" borderId="0" xfId="0" applyFont="1" applyAlignment="1">
      <alignment horizontal="left" vertical="top" wrapText="1"/>
    </xf>
    <xf numFmtId="0" fontId="5" fillId="0" borderId="0" xfId="0" applyFont="1"/>
    <xf numFmtId="0" fontId="1" fillId="2" borderId="16" xfId="0" applyFont="1" applyFill="1" applyBorder="1" applyAlignment="1">
      <alignment wrapText="1"/>
    </xf>
    <xf numFmtId="0" fontId="1" fillId="2" borderId="0" xfId="0" applyFont="1" applyFill="1" applyAlignment="1">
      <alignment wrapText="1"/>
    </xf>
    <xf numFmtId="0" fontId="1" fillId="2" borderId="0" xfId="0" applyFont="1" applyFill="1" applyAlignment="1">
      <alignment horizontal="left" wrapText="1"/>
    </xf>
    <xf numFmtId="0" fontId="1" fillId="2" borderId="22" xfId="0" applyFont="1" applyFill="1" applyBorder="1" applyAlignment="1">
      <alignment wrapText="1"/>
    </xf>
    <xf numFmtId="0" fontId="1" fillId="2" borderId="23" xfId="0" applyFont="1" applyFill="1" applyBorder="1" applyAlignment="1">
      <alignment wrapText="1"/>
    </xf>
    <xf numFmtId="0" fontId="1" fillId="2" borderId="24" xfId="0" applyFont="1" applyFill="1" applyBorder="1" applyAlignment="1">
      <alignment wrapText="1"/>
    </xf>
    <xf numFmtId="0" fontId="2" fillId="0" borderId="0" xfId="0" applyFont="1" applyAlignment="1">
      <alignment horizontal="center" vertical="center"/>
    </xf>
    <xf numFmtId="0" fontId="6" fillId="0" borderId="0" xfId="0" applyFont="1" applyAlignment="1">
      <alignment horizontal="left" vertical="top" wrapText="1"/>
    </xf>
    <xf numFmtId="44" fontId="1" fillId="2" borderId="21" xfId="0" applyNumberFormat="1" applyFont="1" applyFill="1" applyBorder="1" applyAlignment="1">
      <alignment horizontal="left" wrapText="1"/>
    </xf>
    <xf numFmtId="44" fontId="1" fillId="6" borderId="8" xfId="0" applyNumberFormat="1" applyFont="1" applyFill="1" applyBorder="1"/>
    <xf numFmtId="0" fontId="7" fillId="0" borderId="0" xfId="0" applyFont="1"/>
    <xf numFmtId="0" fontId="1" fillId="2" borderId="7" xfId="0" applyFont="1" applyFill="1" applyBorder="1" applyAlignment="1">
      <alignment wrapText="1"/>
    </xf>
    <xf numFmtId="0" fontId="2" fillId="0" borderId="0" xfId="0" applyFont="1" applyAlignment="1">
      <alignment vertical="center"/>
    </xf>
    <xf numFmtId="44" fontId="1" fillId="2" borderId="26" xfId="0" applyNumberFormat="1" applyFont="1" applyFill="1" applyBorder="1" applyAlignment="1">
      <alignment wrapText="1"/>
    </xf>
    <xf numFmtId="0" fontId="1" fillId="2" borderId="18" xfId="0" applyFont="1" applyFill="1" applyBorder="1" applyAlignment="1">
      <alignment wrapText="1"/>
    </xf>
    <xf numFmtId="44" fontId="1" fillId="2" borderId="27" xfId="0" applyNumberFormat="1" applyFont="1" applyFill="1" applyBorder="1" applyAlignment="1">
      <alignment wrapText="1"/>
    </xf>
    <xf numFmtId="44" fontId="1" fillId="2" borderId="17" xfId="0" applyNumberFormat="1" applyFont="1" applyFill="1" applyBorder="1" applyAlignment="1">
      <alignment wrapText="1"/>
    </xf>
    <xf numFmtId="0" fontId="1" fillId="2" borderId="28" xfId="0" applyFont="1" applyFill="1" applyBorder="1" applyAlignment="1">
      <alignment wrapText="1"/>
    </xf>
    <xf numFmtId="44" fontId="1" fillId="2" borderId="29" xfId="0" applyNumberFormat="1" applyFont="1" applyFill="1" applyBorder="1" applyAlignment="1">
      <alignment wrapText="1"/>
    </xf>
    <xf numFmtId="0" fontId="3" fillId="3" borderId="17" xfId="0" applyFont="1" applyFill="1" applyBorder="1"/>
    <xf numFmtId="0" fontId="1" fillId="2" borderId="30" xfId="0" applyFont="1" applyFill="1" applyBorder="1" applyAlignment="1">
      <alignment wrapText="1"/>
    </xf>
    <xf numFmtId="0" fontId="1" fillId="2" borderId="31" xfId="0" applyFont="1" applyFill="1" applyBorder="1" applyAlignment="1">
      <alignment wrapText="1"/>
    </xf>
    <xf numFmtId="44" fontId="3" fillId="2" borderId="17" xfId="0" applyNumberFormat="1" applyFont="1" applyFill="1" applyBorder="1" applyAlignment="1">
      <alignment wrapText="1"/>
    </xf>
    <xf numFmtId="0" fontId="1" fillId="2" borderId="32" xfId="0" applyFont="1" applyFill="1" applyBorder="1" applyAlignment="1">
      <alignment wrapText="1"/>
    </xf>
    <xf numFmtId="0" fontId="1" fillId="2" borderId="33" xfId="0" applyFont="1" applyFill="1" applyBorder="1" applyAlignment="1">
      <alignment wrapText="1"/>
    </xf>
    <xf numFmtId="0" fontId="0" fillId="0" borderId="25" xfId="0" applyBorder="1"/>
    <xf numFmtId="0" fontId="1" fillId="2" borderId="34" xfId="0" applyFont="1" applyFill="1" applyBorder="1" applyAlignment="1">
      <alignment wrapText="1"/>
    </xf>
    <xf numFmtId="44" fontId="1" fillId="2" borderId="35" xfId="0" applyNumberFormat="1" applyFont="1" applyFill="1" applyBorder="1" applyAlignment="1">
      <alignment wrapText="1"/>
    </xf>
    <xf numFmtId="0" fontId="3" fillId="3" borderId="17" xfId="0" applyFont="1" applyFill="1" applyBorder="1" applyAlignment="1">
      <alignment horizontal="center"/>
    </xf>
    <xf numFmtId="44" fontId="9" fillId="2" borderId="24" xfId="0" applyNumberFormat="1" applyFont="1" applyFill="1" applyBorder="1" applyAlignment="1">
      <alignment horizontal="center" vertical="center"/>
    </xf>
    <xf numFmtId="44" fontId="9" fillId="2" borderId="23" xfId="0" applyNumberFormat="1" applyFont="1" applyFill="1" applyBorder="1" applyAlignment="1">
      <alignment horizontal="center" vertical="center"/>
    </xf>
    <xf numFmtId="44" fontId="1" fillId="6" borderId="13" xfId="0" applyNumberFormat="1" applyFont="1" applyFill="1" applyBorder="1"/>
    <xf numFmtId="0" fontId="3" fillId="2" borderId="20" xfId="0" applyFont="1" applyFill="1" applyBorder="1" applyAlignment="1">
      <alignment horizontal="left" wrapText="1"/>
    </xf>
    <xf numFmtId="0" fontId="1" fillId="5" borderId="28" xfId="0" applyFont="1" applyFill="1" applyBorder="1" applyProtection="1">
      <protection locked="0"/>
    </xf>
    <xf numFmtId="44" fontId="1" fillId="5" borderId="28" xfId="0" applyNumberFormat="1" applyFont="1" applyFill="1" applyBorder="1" applyProtection="1">
      <protection locked="0"/>
    </xf>
    <xf numFmtId="0" fontId="1" fillId="5" borderId="7" xfId="0" applyFont="1" applyFill="1" applyBorder="1" applyProtection="1">
      <protection locked="0"/>
    </xf>
    <xf numFmtId="44" fontId="1" fillId="5" borderId="7" xfId="0" applyNumberFormat="1" applyFont="1" applyFill="1" applyBorder="1" applyProtection="1">
      <protection locked="0"/>
    </xf>
    <xf numFmtId="0" fontId="1" fillId="5" borderId="18" xfId="0" applyFont="1" applyFill="1" applyBorder="1" applyProtection="1">
      <protection locked="0"/>
    </xf>
    <xf numFmtId="44" fontId="1" fillId="5" borderId="18" xfId="0" applyNumberFormat="1" applyFont="1" applyFill="1" applyBorder="1" applyProtection="1">
      <protection locked="0"/>
    </xf>
    <xf numFmtId="44" fontId="1" fillId="5" borderId="8" xfId="0" applyNumberFormat="1" applyFont="1" applyFill="1" applyBorder="1" applyProtection="1">
      <protection locked="0"/>
    </xf>
    <xf numFmtId="44" fontId="1" fillId="5" borderId="19" xfId="0" applyNumberFormat="1" applyFont="1" applyFill="1" applyBorder="1" applyProtection="1">
      <protection locked="0"/>
    </xf>
    <xf numFmtId="44" fontId="1" fillId="5" borderId="12" xfId="0" applyNumberFormat="1" applyFont="1" applyFill="1" applyBorder="1" applyProtection="1">
      <protection locked="0"/>
    </xf>
    <xf numFmtId="44" fontId="1" fillId="5" borderId="0" xfId="0" applyNumberFormat="1" applyFont="1" applyFill="1" applyProtection="1">
      <protection locked="0"/>
    </xf>
    <xf numFmtId="44" fontId="1" fillId="5" borderId="30" xfId="0" applyNumberFormat="1" applyFont="1" applyFill="1" applyBorder="1" applyAlignment="1" applyProtection="1">
      <alignment wrapText="1"/>
      <protection locked="0"/>
    </xf>
    <xf numFmtId="0" fontId="1" fillId="2" borderId="3" xfId="0" applyFont="1" applyFill="1" applyBorder="1" applyAlignment="1">
      <alignment wrapText="1"/>
    </xf>
    <xf numFmtId="0" fontId="3" fillId="3" borderId="36" xfId="0" applyFont="1" applyFill="1" applyBorder="1"/>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3" fillId="3" borderId="1" xfId="0" applyFont="1" applyFill="1" applyBorder="1" applyAlignment="1">
      <alignment horizontal="center"/>
    </xf>
    <xf numFmtId="0" fontId="3" fillId="3" borderId="2" xfId="0" applyFont="1" applyFill="1" applyBorder="1" applyAlignment="1">
      <alignment horizont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0" borderId="0" xfId="0" applyFont="1" applyAlignment="1">
      <alignment horizontal="center" vertical="center"/>
    </xf>
    <xf numFmtId="0" fontId="3" fillId="2" borderId="1" xfId="0" applyFont="1" applyFill="1" applyBorder="1" applyAlignment="1">
      <alignment horizontal="left" wrapText="1"/>
    </xf>
    <xf numFmtId="0" fontId="3" fillId="2" borderId="20" xfId="0" applyFont="1" applyFill="1" applyBorder="1" applyAlignment="1">
      <alignment horizontal="left" wrapText="1"/>
    </xf>
    <xf numFmtId="0" fontId="6" fillId="0" borderId="0" xfId="0" applyFont="1" applyAlignment="1">
      <alignment horizontal="left" wrapText="1"/>
    </xf>
    <xf numFmtId="0" fontId="1" fillId="0" borderId="0" xfId="0" applyFont="1" applyAlignment="1">
      <alignment horizontal="left" vertical="top" wrapText="1"/>
    </xf>
    <xf numFmtId="0" fontId="6" fillId="0" borderId="0" xfId="0" applyFont="1" applyAlignment="1">
      <alignment horizontal="left" vertical="top" wrapText="1"/>
    </xf>
    <xf numFmtId="0" fontId="3" fillId="2" borderId="2" xfId="0" applyFont="1" applyFill="1" applyBorder="1" applyAlignment="1">
      <alignment horizontal="left" wrapText="1"/>
    </xf>
    <xf numFmtId="0" fontId="2" fillId="0" borderId="0" xfId="0" applyFont="1" applyAlignment="1">
      <alignment horizontal="center" vertical="center"/>
    </xf>
    <xf numFmtId="0" fontId="1" fillId="0" borderId="0" xfId="0" applyFont="1" applyAlignment="1">
      <alignment horizontal="left" wrapText="1"/>
    </xf>
    <xf numFmtId="0" fontId="3" fillId="3" borderId="1" xfId="0" applyFont="1" applyFill="1" applyBorder="1" applyAlignment="1">
      <alignment horizontal="left"/>
    </xf>
    <xf numFmtId="0" fontId="3" fillId="3" borderId="20" xfId="0" applyFont="1" applyFill="1" applyBorder="1" applyAlignment="1">
      <alignment horizontal="left"/>
    </xf>
    <xf numFmtId="0" fontId="3" fillId="3" borderId="2" xfId="0" applyFont="1" applyFill="1" applyBorder="1" applyAlignment="1">
      <alignment horizontal="left"/>
    </xf>
  </cellXfs>
  <cellStyles count="1">
    <cellStyle name="Standaard"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114301</xdr:rowOff>
    </xdr:from>
    <xdr:to>
      <xdr:col>0</xdr:col>
      <xdr:colOff>1181100</xdr:colOff>
      <xdr:row>0</xdr:row>
      <xdr:rowOff>1236181</xdr:rowOff>
    </xdr:to>
    <xdr:pic>
      <xdr:nvPicPr>
        <xdr:cNvPr id="2" name="Afbeelding 1">
          <a:extLst>
            <a:ext uri="{FF2B5EF4-FFF2-40B4-BE49-F238E27FC236}">
              <a16:creationId xmlns:a16="http://schemas.microsoft.com/office/drawing/2014/main" id="{4FEC2A66-4BA8-458C-9FDE-145AB8E5D1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14301"/>
          <a:ext cx="1000125" cy="11218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300990</xdr:colOff>
      <xdr:row>0</xdr:row>
      <xdr:rowOff>135255</xdr:rowOff>
    </xdr:from>
    <xdr:to>
      <xdr:col>0</xdr:col>
      <xdr:colOff>1301115</xdr:colOff>
      <xdr:row>0</xdr:row>
      <xdr:rowOff>1257135</xdr:rowOff>
    </xdr:to>
    <xdr:pic>
      <xdr:nvPicPr>
        <xdr:cNvPr id="2" name="Afbeelding 1">
          <a:extLst>
            <a:ext uri="{FF2B5EF4-FFF2-40B4-BE49-F238E27FC236}">
              <a16:creationId xmlns:a16="http://schemas.microsoft.com/office/drawing/2014/main" id="{292EBB5D-9307-4309-B5EA-277F0C313F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2590" y="135255"/>
          <a:ext cx="1000125" cy="11218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918210</xdr:colOff>
      <xdr:row>0</xdr:row>
      <xdr:rowOff>78105</xdr:rowOff>
    </xdr:from>
    <xdr:to>
      <xdr:col>1</xdr:col>
      <xdr:colOff>1920240</xdr:colOff>
      <xdr:row>0</xdr:row>
      <xdr:rowOff>1201890</xdr:rowOff>
    </xdr:to>
    <xdr:pic>
      <xdr:nvPicPr>
        <xdr:cNvPr id="2" name="Afbeelding 1">
          <a:extLst>
            <a:ext uri="{FF2B5EF4-FFF2-40B4-BE49-F238E27FC236}">
              <a16:creationId xmlns:a16="http://schemas.microsoft.com/office/drawing/2014/main" id="{AB75EE80-214A-429E-BFDE-0040C5CEEE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4910" y="78105"/>
          <a:ext cx="1002030" cy="11237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1811655</xdr:colOff>
      <xdr:row>0</xdr:row>
      <xdr:rowOff>68580</xdr:rowOff>
    </xdr:from>
    <xdr:to>
      <xdr:col>0</xdr:col>
      <xdr:colOff>2811780</xdr:colOff>
      <xdr:row>0</xdr:row>
      <xdr:rowOff>1207605</xdr:rowOff>
    </xdr:to>
    <xdr:pic>
      <xdr:nvPicPr>
        <xdr:cNvPr id="2" name="Afbeelding 1">
          <a:extLst>
            <a:ext uri="{FF2B5EF4-FFF2-40B4-BE49-F238E27FC236}">
              <a16:creationId xmlns:a16="http://schemas.microsoft.com/office/drawing/2014/main" id="{F9EBDD7F-8E0F-42E8-AE38-C8AC381F3F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1655" y="68580"/>
          <a:ext cx="1000125" cy="11390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2592705</xdr:colOff>
      <xdr:row>0</xdr:row>
      <xdr:rowOff>68580</xdr:rowOff>
    </xdr:from>
    <xdr:to>
      <xdr:col>0</xdr:col>
      <xdr:colOff>3608070</xdr:colOff>
      <xdr:row>0</xdr:row>
      <xdr:rowOff>1205700</xdr:rowOff>
    </xdr:to>
    <xdr:pic>
      <xdr:nvPicPr>
        <xdr:cNvPr id="2" name="Afbeelding 1">
          <a:extLst>
            <a:ext uri="{FF2B5EF4-FFF2-40B4-BE49-F238E27FC236}">
              <a16:creationId xmlns:a16="http://schemas.microsoft.com/office/drawing/2014/main" id="{9738151D-82CD-4830-9728-3FC04B8F3F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2705" y="68580"/>
          <a:ext cx="1015365" cy="11371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0</xdr:row>
      <xdr:rowOff>104775</xdr:rowOff>
    </xdr:from>
    <xdr:to>
      <xdr:col>0</xdr:col>
      <xdr:colOff>1177290</xdr:colOff>
      <xdr:row>0</xdr:row>
      <xdr:rowOff>1222845</xdr:rowOff>
    </xdr:to>
    <xdr:pic>
      <xdr:nvPicPr>
        <xdr:cNvPr id="2" name="Afbeelding 1">
          <a:extLst>
            <a:ext uri="{FF2B5EF4-FFF2-40B4-BE49-F238E27FC236}">
              <a16:creationId xmlns:a16="http://schemas.microsoft.com/office/drawing/2014/main" id="{184F5EF0-EA06-4431-A2A6-7DBEE9574B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04775"/>
          <a:ext cx="1000125" cy="112188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82061-208C-4385-B036-852C0190D90D}">
  <dimension ref="A1:B13"/>
  <sheetViews>
    <sheetView tabSelected="1" workbookViewId="0">
      <selection activeCell="B1" sqref="B1"/>
    </sheetView>
  </sheetViews>
  <sheetFormatPr defaultColWidth="9.140625" defaultRowHeight="19.5" x14ac:dyDescent="0.45"/>
  <cols>
    <col min="1" max="1" width="20" style="1" customWidth="1"/>
    <col min="2" max="2" width="100" style="1" customWidth="1"/>
    <col min="3" max="16384" width="9.140625" style="1"/>
  </cols>
  <sheetData>
    <row r="1" spans="1:2" ht="104.25" customHeight="1" thickBot="1" x14ac:dyDescent="0.5">
      <c r="A1" s="2"/>
      <c r="B1" s="3" t="s">
        <v>0</v>
      </c>
    </row>
    <row r="2" spans="1:2" ht="20.25" thickBot="1" x14ac:dyDescent="0.5">
      <c r="A2" s="64" t="s">
        <v>1</v>
      </c>
      <c r="B2" s="65"/>
    </row>
    <row r="3" spans="1:2" ht="20.25" thickBot="1" x14ac:dyDescent="0.5">
      <c r="A3" s="64" t="s">
        <v>2</v>
      </c>
      <c r="B3" s="65"/>
    </row>
    <row r="4" spans="1:2" ht="19.5" customHeight="1" x14ac:dyDescent="0.45">
      <c r="A4" s="68" t="s">
        <v>3</v>
      </c>
      <c r="B4" s="69"/>
    </row>
    <row r="5" spans="1:2" ht="20.25" thickBot="1" x14ac:dyDescent="0.5">
      <c r="A5" s="68"/>
      <c r="B5" s="69"/>
    </row>
    <row r="6" spans="1:2" ht="20.25" thickBot="1" x14ac:dyDescent="0.5">
      <c r="A6" s="64" t="s">
        <v>85</v>
      </c>
      <c r="B6" s="65"/>
    </row>
    <row r="7" spans="1:2" ht="39" customHeight="1" thickBot="1" x14ac:dyDescent="0.5">
      <c r="A7" s="68" t="s">
        <v>202</v>
      </c>
      <c r="B7" s="69"/>
    </row>
    <row r="8" spans="1:2" ht="20.25" thickBot="1" x14ac:dyDescent="0.5">
      <c r="A8" s="64" t="s">
        <v>86</v>
      </c>
      <c r="B8" s="65"/>
    </row>
    <row r="9" spans="1:2" ht="37.15" customHeight="1" thickBot="1" x14ac:dyDescent="0.5">
      <c r="A9" s="62" t="s">
        <v>201</v>
      </c>
      <c r="B9" s="63"/>
    </row>
    <row r="10" spans="1:2" ht="20.25" thickBot="1" x14ac:dyDescent="0.5">
      <c r="A10" s="64" t="s">
        <v>87</v>
      </c>
      <c r="B10" s="65"/>
    </row>
    <row r="11" spans="1:2" ht="36.6" customHeight="1" thickBot="1" x14ac:dyDescent="0.5">
      <c r="A11" s="62" t="s">
        <v>203</v>
      </c>
      <c r="B11" s="63"/>
    </row>
    <row r="12" spans="1:2" ht="20.25" thickBot="1" x14ac:dyDescent="0.5">
      <c r="A12" s="64" t="s">
        <v>88</v>
      </c>
      <c r="B12" s="65"/>
    </row>
    <row r="13" spans="1:2" ht="36.6" customHeight="1" thickBot="1" x14ac:dyDescent="0.5">
      <c r="A13" s="66" t="s">
        <v>204</v>
      </c>
      <c r="B13" s="67"/>
    </row>
  </sheetData>
  <sheetProtection algorithmName="SHA-512" hashValue="UHrfAu7giLYsaI1Aw6lSV/opAtd17BoBjWn9bcuLPqTtt+d31zv+t47DJdYXnDwA8L6feM5h6Xlj4HUawFLQ/g==" saltValue="roNJbMBCAaR9ISc9w7NTzQ==" spinCount="100000" sheet="1" objects="1" scenarios="1"/>
  <mergeCells count="11">
    <mergeCell ref="A11:B11"/>
    <mergeCell ref="A12:B12"/>
    <mergeCell ref="A13:B13"/>
    <mergeCell ref="A2:B2"/>
    <mergeCell ref="A3:B3"/>
    <mergeCell ref="A4:B5"/>
    <mergeCell ref="A6:B6"/>
    <mergeCell ref="A7:B7"/>
    <mergeCell ref="A8:B8"/>
    <mergeCell ref="A9:B9"/>
    <mergeCell ref="A10:B10"/>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30179-3053-46C0-9066-F2109A85B3AF}">
  <dimension ref="A1:A13"/>
  <sheetViews>
    <sheetView workbookViewId="0"/>
  </sheetViews>
  <sheetFormatPr defaultRowHeight="15" x14ac:dyDescent="0.25"/>
  <cols>
    <col min="1" max="1" width="100" customWidth="1"/>
  </cols>
  <sheetData>
    <row r="1" spans="1:1" ht="105" customHeight="1" thickBot="1" x14ac:dyDescent="0.3">
      <c r="A1" s="22" t="s">
        <v>4</v>
      </c>
    </row>
    <row r="2" spans="1:1" ht="20.25" thickBot="1" x14ac:dyDescent="0.5">
      <c r="A2" s="44" t="s">
        <v>17</v>
      </c>
    </row>
    <row r="3" spans="1:1" ht="52.5" customHeight="1" thickBot="1" x14ac:dyDescent="0.3">
      <c r="A3" s="46">
        <f>SUM('2. Preventief onderhoud'!F79)</f>
        <v>0</v>
      </c>
    </row>
    <row r="4" spans="1:1" ht="20.25" thickBot="1" x14ac:dyDescent="0.5">
      <c r="A4" s="44" t="s">
        <v>199</v>
      </c>
    </row>
    <row r="5" spans="1:1" ht="73.5" customHeight="1" thickBot="1" x14ac:dyDescent="0.3">
      <c r="A5" s="46">
        <f>SUM('3. Correctief onderhoud'!E27)</f>
        <v>0</v>
      </c>
    </row>
    <row r="6" spans="1:1" ht="20.25" thickBot="1" x14ac:dyDescent="0.5">
      <c r="A6" s="44" t="s">
        <v>200</v>
      </c>
    </row>
    <row r="7" spans="1:1" ht="65.25" customHeight="1" thickBot="1" x14ac:dyDescent="0.3">
      <c r="A7" s="46">
        <f>SUM('4. Arbeidsloon'!D15)</f>
        <v>0</v>
      </c>
    </row>
    <row r="8" spans="1:1" ht="20.25" thickBot="1" x14ac:dyDescent="0.5">
      <c r="A8" s="44" t="s">
        <v>18</v>
      </c>
    </row>
    <row r="9" spans="1:1" ht="60.75" customHeight="1" thickBot="1" x14ac:dyDescent="0.3">
      <c r="A9" s="45">
        <f>SUM('5. Overige kosten'!D11)</f>
        <v>0</v>
      </c>
    </row>
    <row r="11" spans="1:1" ht="15.75" thickBot="1" x14ac:dyDescent="0.3"/>
    <row r="12" spans="1:1" ht="20.25" thickBot="1" x14ac:dyDescent="0.5">
      <c r="A12" s="44" t="s">
        <v>4</v>
      </c>
    </row>
    <row r="13" spans="1:1" ht="35.25" thickBot="1" x14ac:dyDescent="0.3">
      <c r="A13" s="45">
        <f>SUM(A3+A5+A7+A9)</f>
        <v>0</v>
      </c>
    </row>
  </sheetData>
  <sheetProtection algorithmName="SHA-512" hashValue="yzSh1uL3pMgt+9yAHVnB5pSwC7Hx3isIJIVaf1ZYED9MaYMCxB6ltC6jeoXfg3oekdrMntTepHW4q6xZlxziCg==" saltValue="S3QVIATHpB1dJturdvoSuQ==" spinCount="100000" sheet="1" objects="1" scenario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D84A8-D5E2-446B-BE8F-8EFEA26651DC}">
  <dimension ref="A1:K79"/>
  <sheetViews>
    <sheetView workbookViewId="0">
      <selection activeCell="C1" sqref="C1:F1"/>
    </sheetView>
  </sheetViews>
  <sheetFormatPr defaultRowHeight="15" x14ac:dyDescent="0.25"/>
  <cols>
    <col min="1" max="1" width="3.85546875" customWidth="1"/>
    <col min="2" max="2" width="47.42578125" customWidth="1"/>
    <col min="3" max="3" width="53.7109375" customWidth="1"/>
    <col min="4" max="5" width="44.42578125" customWidth="1"/>
    <col min="6" max="6" width="35.7109375" customWidth="1"/>
  </cols>
  <sheetData>
    <row r="1" spans="1:11" ht="105" customHeight="1" x14ac:dyDescent="0.25">
      <c r="C1" s="70" t="s">
        <v>193</v>
      </c>
      <c r="D1" s="70"/>
      <c r="E1" s="70"/>
      <c r="F1" s="70"/>
      <c r="G1" s="5"/>
      <c r="H1" s="5"/>
      <c r="I1" s="5"/>
      <c r="J1" s="5"/>
      <c r="K1" s="5"/>
    </row>
    <row r="2" spans="1:11" ht="16.899999999999999" customHeight="1" x14ac:dyDescent="0.25">
      <c r="B2" s="75" t="s">
        <v>185</v>
      </c>
      <c r="C2" s="75"/>
      <c r="D2" s="75"/>
      <c r="E2" s="23"/>
      <c r="F2" s="4"/>
      <c r="G2" s="4"/>
      <c r="H2" s="4"/>
      <c r="I2" s="4"/>
      <c r="J2" s="4"/>
      <c r="K2" s="4"/>
    </row>
    <row r="3" spans="1:11" ht="16.899999999999999" customHeight="1" x14ac:dyDescent="0.25">
      <c r="B3" s="23"/>
      <c r="C3" s="23"/>
      <c r="D3" s="23"/>
      <c r="E3" s="23"/>
      <c r="F3" s="4"/>
      <c r="G3" s="4"/>
      <c r="H3" s="4"/>
      <c r="I3" s="4"/>
      <c r="J3" s="4"/>
      <c r="K3" s="4"/>
    </row>
    <row r="4" spans="1:11" ht="36" customHeight="1" x14ac:dyDescent="0.25">
      <c r="B4" s="74" t="s">
        <v>197</v>
      </c>
      <c r="C4" s="74"/>
      <c r="D4" s="74"/>
      <c r="E4" s="14"/>
      <c r="F4" s="4"/>
      <c r="G4" s="4"/>
      <c r="H4" s="4"/>
      <c r="I4" s="4"/>
      <c r="J4" s="4"/>
      <c r="K4" s="4"/>
    </row>
    <row r="5" spans="1:11" ht="36.6" customHeight="1" x14ac:dyDescent="0.25">
      <c r="B5" s="74" t="s">
        <v>8</v>
      </c>
      <c r="C5" s="74"/>
      <c r="D5" s="74"/>
      <c r="E5" s="14"/>
      <c r="F5" s="4"/>
      <c r="G5" s="4"/>
      <c r="H5" s="4"/>
      <c r="I5" s="4"/>
      <c r="J5" s="4"/>
      <c r="K5" s="4"/>
    </row>
    <row r="6" spans="1:11" ht="16.899999999999999" customHeight="1" x14ac:dyDescent="0.45">
      <c r="A6" t="s">
        <v>159</v>
      </c>
      <c r="B6" s="8" t="s">
        <v>164</v>
      </c>
      <c r="C6" s="1"/>
      <c r="D6" s="22"/>
      <c r="E6" s="22"/>
      <c r="F6" s="4"/>
      <c r="G6" s="4"/>
      <c r="H6" s="4"/>
      <c r="I6" s="4"/>
      <c r="J6" s="4"/>
      <c r="K6" s="4"/>
    </row>
    <row r="7" spans="1:11" ht="18.600000000000001" customHeight="1" x14ac:dyDescent="0.45">
      <c r="A7" t="s">
        <v>160</v>
      </c>
      <c r="B7" s="8" t="s">
        <v>165</v>
      </c>
      <c r="C7" s="1"/>
      <c r="D7" s="1"/>
      <c r="E7" s="1"/>
    </row>
    <row r="8" spans="1:11" ht="36" customHeight="1" x14ac:dyDescent="0.45">
      <c r="A8" t="s">
        <v>161</v>
      </c>
      <c r="B8" s="8" t="s">
        <v>166</v>
      </c>
      <c r="C8" s="1"/>
      <c r="D8" s="1"/>
      <c r="E8" s="1"/>
    </row>
    <row r="9" spans="1:11" ht="19.5" x14ac:dyDescent="0.45">
      <c r="A9" t="s">
        <v>162</v>
      </c>
      <c r="B9" s="8" t="s">
        <v>167</v>
      </c>
      <c r="C9" s="1"/>
      <c r="D9" s="1"/>
      <c r="E9" s="1"/>
    </row>
    <row r="10" spans="1:11" ht="19.5" x14ac:dyDescent="0.45">
      <c r="A10" t="s">
        <v>163</v>
      </c>
      <c r="B10" s="8" t="s">
        <v>182</v>
      </c>
      <c r="C10" s="1"/>
      <c r="D10" s="1"/>
      <c r="E10" s="1"/>
    </row>
    <row r="11" spans="1:11" ht="19.5" x14ac:dyDescent="0.45">
      <c r="B11" s="1"/>
      <c r="C11" s="1"/>
      <c r="D11" s="1"/>
      <c r="E11" s="1"/>
    </row>
    <row r="12" spans="1:11" ht="20.25" thickBot="1" x14ac:dyDescent="0.5">
      <c r="B12" s="73" t="s">
        <v>186</v>
      </c>
      <c r="C12" s="73"/>
      <c r="D12" s="1"/>
      <c r="E12" s="1"/>
    </row>
    <row r="13" spans="1:11" ht="20.25" thickBot="1" x14ac:dyDescent="0.5">
      <c r="B13" s="9" t="s">
        <v>89</v>
      </c>
      <c r="C13" s="10" t="s">
        <v>91</v>
      </c>
      <c r="D13" s="11" t="s">
        <v>92</v>
      </c>
      <c r="E13" s="35" t="s">
        <v>207</v>
      </c>
      <c r="F13" s="61" t="s">
        <v>93</v>
      </c>
    </row>
    <row r="14" spans="1:11" ht="19.5" x14ac:dyDescent="0.45">
      <c r="A14" s="19" t="s">
        <v>94</v>
      </c>
      <c r="B14" s="16" t="s">
        <v>19</v>
      </c>
      <c r="C14" s="57">
        <v>0</v>
      </c>
      <c r="D14" s="47"/>
      <c r="E14" s="50">
        <v>0</v>
      </c>
      <c r="F14" s="12">
        <f>SUM(C14+E14)</f>
        <v>0</v>
      </c>
    </row>
    <row r="15" spans="1:11" ht="19.5" x14ac:dyDescent="0.45">
      <c r="A15" s="20" t="s">
        <v>95</v>
      </c>
      <c r="B15" s="17" t="s">
        <v>20</v>
      </c>
      <c r="C15" s="52">
        <v>0</v>
      </c>
      <c r="D15" s="55">
        <v>0</v>
      </c>
      <c r="E15" s="52">
        <v>0</v>
      </c>
      <c r="F15" s="13">
        <f>SUM(C15+D15+E15)</f>
        <v>0</v>
      </c>
    </row>
    <row r="16" spans="1:11" ht="19.5" x14ac:dyDescent="0.45">
      <c r="A16" s="20" t="s">
        <v>96</v>
      </c>
      <c r="B16" s="17" t="s">
        <v>21</v>
      </c>
      <c r="C16" s="52">
        <v>0</v>
      </c>
      <c r="D16" s="55">
        <v>0</v>
      </c>
      <c r="E16" s="52">
        <v>0</v>
      </c>
      <c r="F16" s="13">
        <f t="shared" ref="F16:F40" si="0">SUM(C16+D16+E16)</f>
        <v>0</v>
      </c>
    </row>
    <row r="17" spans="1:6" ht="19.5" x14ac:dyDescent="0.45">
      <c r="A17" s="20" t="s">
        <v>97</v>
      </c>
      <c r="B17" s="17" t="s">
        <v>22</v>
      </c>
      <c r="C17" s="52">
        <v>0</v>
      </c>
      <c r="D17" s="55">
        <v>0</v>
      </c>
      <c r="E17" s="52">
        <v>0</v>
      </c>
      <c r="F17" s="13">
        <f t="shared" si="0"/>
        <v>0</v>
      </c>
    </row>
    <row r="18" spans="1:6" ht="19.5" x14ac:dyDescent="0.45">
      <c r="A18" s="20" t="s">
        <v>98</v>
      </c>
      <c r="B18" s="17" t="s">
        <v>23</v>
      </c>
      <c r="C18" s="52">
        <v>0</v>
      </c>
      <c r="D18" s="55">
        <v>0</v>
      </c>
      <c r="E18" s="52">
        <v>0</v>
      </c>
      <c r="F18" s="13">
        <f t="shared" si="0"/>
        <v>0</v>
      </c>
    </row>
    <row r="19" spans="1:6" ht="19.5" x14ac:dyDescent="0.45">
      <c r="A19" s="20" t="s">
        <v>99</v>
      </c>
      <c r="B19" s="17" t="s">
        <v>24</v>
      </c>
      <c r="C19" s="52">
        <v>0</v>
      </c>
      <c r="D19" s="55">
        <v>0</v>
      </c>
      <c r="E19" s="52">
        <v>0</v>
      </c>
      <c r="F19" s="13">
        <f t="shared" si="0"/>
        <v>0</v>
      </c>
    </row>
    <row r="20" spans="1:6" ht="19.5" x14ac:dyDescent="0.45">
      <c r="A20" s="20" t="s">
        <v>100</v>
      </c>
      <c r="B20" s="17" t="s">
        <v>187</v>
      </c>
      <c r="C20" s="52">
        <v>0</v>
      </c>
      <c r="D20" s="55">
        <v>0</v>
      </c>
      <c r="E20" s="52">
        <v>0</v>
      </c>
      <c r="F20" s="13">
        <f t="shared" si="0"/>
        <v>0</v>
      </c>
    </row>
    <row r="21" spans="1:6" ht="19.5" x14ac:dyDescent="0.45">
      <c r="A21" s="20" t="s">
        <v>101</v>
      </c>
      <c r="B21" s="17" t="s">
        <v>25</v>
      </c>
      <c r="C21" s="52">
        <v>0</v>
      </c>
      <c r="D21" s="55">
        <v>0</v>
      </c>
      <c r="E21" s="52">
        <v>0</v>
      </c>
      <c r="F21" s="13">
        <f t="shared" si="0"/>
        <v>0</v>
      </c>
    </row>
    <row r="22" spans="1:6" ht="19.5" x14ac:dyDescent="0.45">
      <c r="A22" s="20" t="s">
        <v>102</v>
      </c>
      <c r="B22" s="17" t="s">
        <v>26</v>
      </c>
      <c r="C22" s="52">
        <v>0</v>
      </c>
      <c r="D22" s="55">
        <v>0</v>
      </c>
      <c r="E22" s="52">
        <v>0</v>
      </c>
      <c r="F22" s="13">
        <f t="shared" si="0"/>
        <v>0</v>
      </c>
    </row>
    <row r="23" spans="1:6" ht="19.5" x14ac:dyDescent="0.45">
      <c r="A23" s="20" t="s">
        <v>103</v>
      </c>
      <c r="B23" s="17" t="s">
        <v>27</v>
      </c>
      <c r="C23" s="52">
        <v>0</v>
      </c>
      <c r="D23" s="55">
        <v>0</v>
      </c>
      <c r="E23" s="52">
        <v>0</v>
      </c>
      <c r="F23" s="13">
        <f t="shared" si="0"/>
        <v>0</v>
      </c>
    </row>
    <row r="24" spans="1:6" ht="19.5" x14ac:dyDescent="0.45">
      <c r="A24" s="20" t="s">
        <v>104</v>
      </c>
      <c r="B24" s="17" t="s">
        <v>28</v>
      </c>
      <c r="C24" s="52">
        <v>0</v>
      </c>
      <c r="D24" s="55">
        <v>0</v>
      </c>
      <c r="E24" s="52">
        <v>0</v>
      </c>
      <c r="F24" s="13">
        <f t="shared" si="0"/>
        <v>0</v>
      </c>
    </row>
    <row r="25" spans="1:6" ht="19.5" x14ac:dyDescent="0.45">
      <c r="A25" s="20" t="s">
        <v>105</v>
      </c>
      <c r="B25" s="17" t="s">
        <v>29</v>
      </c>
      <c r="C25" s="52">
        <v>0</v>
      </c>
      <c r="D25" s="55">
        <v>0</v>
      </c>
      <c r="E25" s="52">
        <v>0</v>
      </c>
      <c r="F25" s="13">
        <f t="shared" si="0"/>
        <v>0</v>
      </c>
    </row>
    <row r="26" spans="1:6" ht="19.5" x14ac:dyDescent="0.45">
      <c r="A26" s="20" t="s">
        <v>106</v>
      </c>
      <c r="B26" s="17" t="s">
        <v>30</v>
      </c>
      <c r="C26" s="52">
        <v>0</v>
      </c>
      <c r="D26" s="55">
        <v>0</v>
      </c>
      <c r="E26" s="52">
        <v>0</v>
      </c>
      <c r="F26" s="13">
        <f t="shared" si="0"/>
        <v>0</v>
      </c>
    </row>
    <row r="27" spans="1:6" ht="19.5" x14ac:dyDescent="0.45">
      <c r="A27" s="20" t="s">
        <v>107</v>
      </c>
      <c r="B27" s="17" t="s">
        <v>31</v>
      </c>
      <c r="C27" s="52">
        <v>0</v>
      </c>
      <c r="D27" s="55">
        <v>0</v>
      </c>
      <c r="E27" s="52">
        <v>0</v>
      </c>
      <c r="F27" s="13">
        <f t="shared" si="0"/>
        <v>0</v>
      </c>
    </row>
    <row r="28" spans="1:6" ht="19.5" x14ac:dyDescent="0.45">
      <c r="A28" s="20" t="s">
        <v>108</v>
      </c>
      <c r="B28" s="17" t="s">
        <v>32</v>
      </c>
      <c r="C28" s="52">
        <v>0</v>
      </c>
      <c r="D28" s="55">
        <v>0</v>
      </c>
      <c r="E28" s="52">
        <v>0</v>
      </c>
      <c r="F28" s="13">
        <f t="shared" si="0"/>
        <v>0</v>
      </c>
    </row>
    <row r="29" spans="1:6" ht="19.5" x14ac:dyDescent="0.45">
      <c r="A29" s="20" t="s">
        <v>109</v>
      </c>
      <c r="B29" s="17" t="s">
        <v>33</v>
      </c>
      <c r="C29" s="52">
        <v>0</v>
      </c>
      <c r="D29" s="55">
        <v>0</v>
      </c>
      <c r="E29" s="52">
        <v>0</v>
      </c>
      <c r="F29" s="13">
        <f t="shared" si="0"/>
        <v>0</v>
      </c>
    </row>
    <row r="30" spans="1:6" ht="19.5" x14ac:dyDescent="0.45">
      <c r="A30" s="20" t="s">
        <v>110</v>
      </c>
      <c r="B30" s="17" t="s">
        <v>34</v>
      </c>
      <c r="C30" s="52">
        <v>0</v>
      </c>
      <c r="D30" s="55">
        <v>0</v>
      </c>
      <c r="E30" s="52">
        <v>0</v>
      </c>
      <c r="F30" s="13">
        <f t="shared" si="0"/>
        <v>0</v>
      </c>
    </row>
    <row r="31" spans="1:6" ht="19.5" x14ac:dyDescent="0.45">
      <c r="A31" s="20" t="s">
        <v>111</v>
      </c>
      <c r="B31" s="17" t="s">
        <v>35</v>
      </c>
      <c r="C31" s="52">
        <v>0</v>
      </c>
      <c r="D31" s="55">
        <v>0</v>
      </c>
      <c r="E31" s="52">
        <v>0</v>
      </c>
      <c r="F31" s="13">
        <f t="shared" si="0"/>
        <v>0</v>
      </c>
    </row>
    <row r="32" spans="1:6" ht="19.5" x14ac:dyDescent="0.45">
      <c r="A32" s="20" t="s">
        <v>112</v>
      </c>
      <c r="B32" s="17" t="s">
        <v>36</v>
      </c>
      <c r="C32" s="52">
        <v>0</v>
      </c>
      <c r="D32" s="55">
        <v>0</v>
      </c>
      <c r="E32" s="52">
        <v>0</v>
      </c>
      <c r="F32" s="13">
        <f t="shared" si="0"/>
        <v>0</v>
      </c>
    </row>
    <row r="33" spans="1:6" ht="19.5" x14ac:dyDescent="0.45">
      <c r="A33" s="20" t="s">
        <v>113</v>
      </c>
      <c r="B33" s="17" t="s">
        <v>37</v>
      </c>
      <c r="C33" s="52">
        <v>0</v>
      </c>
      <c r="D33" s="55">
        <v>0</v>
      </c>
      <c r="E33" s="52">
        <v>0</v>
      </c>
      <c r="F33" s="13">
        <f t="shared" si="0"/>
        <v>0</v>
      </c>
    </row>
    <row r="34" spans="1:6" ht="19.5" x14ac:dyDescent="0.45">
      <c r="A34" s="20" t="s">
        <v>114</v>
      </c>
      <c r="B34" s="17" t="s">
        <v>38</v>
      </c>
      <c r="C34" s="52">
        <v>0</v>
      </c>
      <c r="D34" s="55">
        <v>0</v>
      </c>
      <c r="E34" s="52">
        <v>0</v>
      </c>
      <c r="F34" s="13">
        <f t="shared" si="0"/>
        <v>0</v>
      </c>
    </row>
    <row r="35" spans="1:6" ht="19.5" x14ac:dyDescent="0.45">
      <c r="A35" s="20" t="s">
        <v>115</v>
      </c>
      <c r="B35" s="17" t="s">
        <v>39</v>
      </c>
      <c r="C35" s="52">
        <v>0</v>
      </c>
      <c r="D35" s="55">
        <v>0</v>
      </c>
      <c r="E35" s="52">
        <v>0</v>
      </c>
      <c r="F35" s="13">
        <f t="shared" si="0"/>
        <v>0</v>
      </c>
    </row>
    <row r="36" spans="1:6" ht="19.5" x14ac:dyDescent="0.45">
      <c r="A36" s="20" t="s">
        <v>116</v>
      </c>
      <c r="B36" s="17" t="s">
        <v>40</v>
      </c>
      <c r="C36" s="52">
        <v>0</v>
      </c>
      <c r="D36" s="55">
        <v>0</v>
      </c>
      <c r="E36" s="52">
        <v>0</v>
      </c>
      <c r="F36" s="13">
        <f t="shared" si="0"/>
        <v>0</v>
      </c>
    </row>
    <row r="37" spans="1:6" ht="19.5" x14ac:dyDescent="0.45">
      <c r="A37" s="20" t="s">
        <v>117</v>
      </c>
      <c r="B37" s="17" t="s">
        <v>40</v>
      </c>
      <c r="C37" s="52">
        <v>0</v>
      </c>
      <c r="D37" s="55">
        <v>0</v>
      </c>
      <c r="E37" s="52">
        <v>0</v>
      </c>
      <c r="F37" s="13">
        <f t="shared" si="0"/>
        <v>0</v>
      </c>
    </row>
    <row r="38" spans="1:6" ht="19.5" x14ac:dyDescent="0.45">
      <c r="A38" s="20" t="s">
        <v>118</v>
      </c>
      <c r="B38" s="17" t="s">
        <v>40</v>
      </c>
      <c r="C38" s="52">
        <v>0</v>
      </c>
      <c r="D38" s="55">
        <v>0</v>
      </c>
      <c r="E38" s="52">
        <v>0</v>
      </c>
      <c r="F38" s="13">
        <f t="shared" si="0"/>
        <v>0</v>
      </c>
    </row>
    <row r="39" spans="1:6" ht="19.5" x14ac:dyDescent="0.45">
      <c r="A39" s="20" t="s">
        <v>119</v>
      </c>
      <c r="B39" s="17" t="s">
        <v>41</v>
      </c>
      <c r="C39" s="52">
        <v>0</v>
      </c>
      <c r="D39" s="55">
        <v>0</v>
      </c>
      <c r="E39" s="52">
        <v>0</v>
      </c>
      <c r="F39" s="13">
        <f t="shared" si="0"/>
        <v>0</v>
      </c>
    </row>
    <row r="40" spans="1:6" ht="19.5" x14ac:dyDescent="0.45">
      <c r="A40" s="20" t="s">
        <v>120</v>
      </c>
      <c r="B40" s="17" t="s">
        <v>42</v>
      </c>
      <c r="C40" s="52">
        <v>0</v>
      </c>
      <c r="D40" s="55">
        <v>0</v>
      </c>
      <c r="E40" s="52">
        <v>0</v>
      </c>
      <c r="F40" s="13">
        <f t="shared" si="0"/>
        <v>0</v>
      </c>
    </row>
    <row r="41" spans="1:6" ht="19.5" x14ac:dyDescent="0.45">
      <c r="A41" s="20" t="s">
        <v>121</v>
      </c>
      <c r="B41" s="17" t="s">
        <v>43</v>
      </c>
      <c r="C41" s="52">
        <v>0</v>
      </c>
      <c r="D41" s="25"/>
      <c r="E41" s="52">
        <v>0</v>
      </c>
      <c r="F41" s="13">
        <f>SUM(C41+E41)</f>
        <v>0</v>
      </c>
    </row>
    <row r="42" spans="1:6" ht="19.5" x14ac:dyDescent="0.45">
      <c r="A42" s="20" t="s">
        <v>122</v>
      </c>
      <c r="B42" s="17" t="s">
        <v>168</v>
      </c>
      <c r="C42" s="52">
        <v>0</v>
      </c>
      <c r="D42" s="55">
        <v>0</v>
      </c>
      <c r="E42" s="52">
        <v>0</v>
      </c>
      <c r="F42" s="13">
        <f>SUM(C42+D42+E42)</f>
        <v>0</v>
      </c>
    </row>
    <row r="43" spans="1:6" ht="19.5" x14ac:dyDescent="0.45">
      <c r="A43" s="20" t="s">
        <v>123</v>
      </c>
      <c r="B43" s="17" t="s">
        <v>44</v>
      </c>
      <c r="C43" s="52">
        <v>0</v>
      </c>
      <c r="D43" s="55">
        <v>0</v>
      </c>
      <c r="E43" s="52">
        <v>0</v>
      </c>
      <c r="F43" s="13">
        <f t="shared" ref="F43:F56" si="1">SUM(C43+D43+E43)</f>
        <v>0</v>
      </c>
    </row>
    <row r="44" spans="1:6" ht="19.5" x14ac:dyDescent="0.45">
      <c r="A44" s="20" t="s">
        <v>124</v>
      </c>
      <c r="B44" s="17" t="s">
        <v>45</v>
      </c>
      <c r="C44" s="52">
        <v>0</v>
      </c>
      <c r="D44" s="55">
        <v>0</v>
      </c>
      <c r="E44" s="52">
        <v>0</v>
      </c>
      <c r="F44" s="13">
        <f t="shared" si="1"/>
        <v>0</v>
      </c>
    </row>
    <row r="45" spans="1:6" ht="19.5" x14ac:dyDescent="0.45">
      <c r="A45" s="20" t="s">
        <v>125</v>
      </c>
      <c r="B45" s="17" t="s">
        <v>46</v>
      </c>
      <c r="C45" s="52">
        <v>0</v>
      </c>
      <c r="D45" s="55">
        <v>0</v>
      </c>
      <c r="E45" s="52">
        <v>0</v>
      </c>
      <c r="F45" s="13">
        <f t="shared" si="1"/>
        <v>0</v>
      </c>
    </row>
    <row r="46" spans="1:6" ht="19.5" x14ac:dyDescent="0.45">
      <c r="A46" s="20" t="s">
        <v>126</v>
      </c>
      <c r="B46" s="17" t="s">
        <v>47</v>
      </c>
      <c r="C46" s="52">
        <v>0</v>
      </c>
      <c r="D46" s="55">
        <v>0</v>
      </c>
      <c r="E46" s="52">
        <v>0</v>
      </c>
      <c r="F46" s="13">
        <f t="shared" si="1"/>
        <v>0</v>
      </c>
    </row>
    <row r="47" spans="1:6" ht="19.5" x14ac:dyDescent="0.45">
      <c r="A47" s="20" t="s">
        <v>127</v>
      </c>
      <c r="B47" s="17" t="s">
        <v>90</v>
      </c>
      <c r="C47" s="52">
        <v>0</v>
      </c>
      <c r="D47" s="55">
        <v>0</v>
      </c>
      <c r="E47" s="52">
        <v>0</v>
      </c>
      <c r="F47" s="13">
        <f t="shared" si="1"/>
        <v>0</v>
      </c>
    </row>
    <row r="48" spans="1:6" ht="19.5" x14ac:dyDescent="0.45">
      <c r="A48" s="20" t="s">
        <v>128</v>
      </c>
      <c r="B48" s="17" t="s">
        <v>48</v>
      </c>
      <c r="C48" s="52">
        <v>0</v>
      </c>
      <c r="D48" s="55">
        <v>0</v>
      </c>
      <c r="E48" s="52">
        <v>0</v>
      </c>
      <c r="F48" s="13">
        <f t="shared" si="1"/>
        <v>0</v>
      </c>
    </row>
    <row r="49" spans="1:6" ht="19.5" x14ac:dyDescent="0.45">
      <c r="A49" s="20" t="s">
        <v>129</v>
      </c>
      <c r="B49" s="17" t="s">
        <v>49</v>
      </c>
      <c r="C49" s="52">
        <v>0</v>
      </c>
      <c r="D49" s="55">
        <v>0</v>
      </c>
      <c r="E49" s="52">
        <v>0</v>
      </c>
      <c r="F49" s="13">
        <f t="shared" si="1"/>
        <v>0</v>
      </c>
    </row>
    <row r="50" spans="1:6" ht="19.5" x14ac:dyDescent="0.45">
      <c r="A50" s="20" t="s">
        <v>130</v>
      </c>
      <c r="B50" s="17" t="s">
        <v>50</v>
      </c>
      <c r="C50" s="52">
        <v>0</v>
      </c>
      <c r="D50" s="55">
        <v>0</v>
      </c>
      <c r="E50" s="52">
        <v>0</v>
      </c>
      <c r="F50" s="13">
        <f t="shared" si="1"/>
        <v>0</v>
      </c>
    </row>
    <row r="51" spans="1:6" ht="19.5" x14ac:dyDescent="0.45">
      <c r="A51" s="20" t="s">
        <v>131</v>
      </c>
      <c r="B51" s="17" t="s">
        <v>51</v>
      </c>
      <c r="C51" s="52">
        <v>0</v>
      </c>
      <c r="D51" s="55">
        <v>0</v>
      </c>
      <c r="E51" s="52">
        <v>0</v>
      </c>
      <c r="F51" s="13">
        <f t="shared" si="1"/>
        <v>0</v>
      </c>
    </row>
    <row r="52" spans="1:6" ht="19.5" x14ac:dyDescent="0.45">
      <c r="A52" s="20" t="s">
        <v>132</v>
      </c>
      <c r="B52" s="17" t="s">
        <v>52</v>
      </c>
      <c r="C52" s="52">
        <v>0</v>
      </c>
      <c r="D52" s="55">
        <v>0</v>
      </c>
      <c r="E52" s="52">
        <v>0</v>
      </c>
      <c r="F52" s="13">
        <f t="shared" si="1"/>
        <v>0</v>
      </c>
    </row>
    <row r="53" spans="1:6" ht="19.5" x14ac:dyDescent="0.45">
      <c r="A53" s="20" t="s">
        <v>133</v>
      </c>
      <c r="B53" s="17" t="s">
        <v>53</v>
      </c>
      <c r="C53" s="52">
        <v>0</v>
      </c>
      <c r="D53" s="55">
        <v>0</v>
      </c>
      <c r="E53" s="52">
        <v>0</v>
      </c>
      <c r="F53" s="13">
        <f t="shared" si="1"/>
        <v>0</v>
      </c>
    </row>
    <row r="54" spans="1:6" ht="19.5" x14ac:dyDescent="0.45">
      <c r="A54" s="20" t="s">
        <v>134</v>
      </c>
      <c r="B54" s="17" t="s">
        <v>54</v>
      </c>
      <c r="C54" s="52">
        <v>0</v>
      </c>
      <c r="D54" s="55">
        <v>0</v>
      </c>
      <c r="E54" s="52">
        <v>0</v>
      </c>
      <c r="F54" s="13">
        <f t="shared" si="1"/>
        <v>0</v>
      </c>
    </row>
    <row r="55" spans="1:6" ht="19.5" x14ac:dyDescent="0.45">
      <c r="A55" s="20" t="s">
        <v>135</v>
      </c>
      <c r="B55" s="17" t="s">
        <v>55</v>
      </c>
      <c r="C55" s="52">
        <v>0</v>
      </c>
      <c r="D55" s="55">
        <v>0</v>
      </c>
      <c r="E55" s="52">
        <v>0</v>
      </c>
      <c r="F55" s="13">
        <f t="shared" si="1"/>
        <v>0</v>
      </c>
    </row>
    <row r="56" spans="1:6" ht="19.5" x14ac:dyDescent="0.45">
      <c r="A56" s="20" t="s">
        <v>136</v>
      </c>
      <c r="B56" s="17" t="s">
        <v>56</v>
      </c>
      <c r="C56" s="52">
        <v>0</v>
      </c>
      <c r="D56" s="55">
        <v>0</v>
      </c>
      <c r="E56" s="52">
        <v>0</v>
      </c>
      <c r="F56" s="13">
        <f t="shared" si="1"/>
        <v>0</v>
      </c>
    </row>
    <row r="57" spans="1:6" ht="19.5" x14ac:dyDescent="0.45">
      <c r="A57" s="20" t="s">
        <v>137</v>
      </c>
      <c r="B57" s="17" t="s">
        <v>57</v>
      </c>
      <c r="C57" s="52">
        <v>0</v>
      </c>
      <c r="D57" s="55">
        <v>0</v>
      </c>
      <c r="E57" s="52">
        <v>0</v>
      </c>
      <c r="F57" s="13">
        <f>SUM(C57+D57+E57)</f>
        <v>0</v>
      </c>
    </row>
    <row r="58" spans="1:6" ht="19.5" x14ac:dyDescent="0.45">
      <c r="A58" s="20" t="s">
        <v>138</v>
      </c>
      <c r="B58" s="17" t="s">
        <v>58</v>
      </c>
      <c r="C58" s="52">
        <v>0</v>
      </c>
      <c r="D58" s="55">
        <v>0</v>
      </c>
      <c r="E58" s="52">
        <v>0</v>
      </c>
      <c r="F58" s="13">
        <f>SUM(C58+D58+E58)</f>
        <v>0</v>
      </c>
    </row>
    <row r="59" spans="1:6" ht="19.5" x14ac:dyDescent="0.45">
      <c r="A59" s="20" t="s">
        <v>139</v>
      </c>
      <c r="B59" s="17" t="s">
        <v>59</v>
      </c>
      <c r="C59" s="52">
        <v>0</v>
      </c>
      <c r="D59" s="25"/>
      <c r="E59" s="52">
        <v>0</v>
      </c>
      <c r="F59" s="13">
        <f>SUM(C59+E59)</f>
        <v>0</v>
      </c>
    </row>
    <row r="60" spans="1:6" ht="19.5" x14ac:dyDescent="0.45">
      <c r="A60" s="20" t="s">
        <v>140</v>
      </c>
      <c r="B60" s="17" t="s">
        <v>60</v>
      </c>
      <c r="C60" s="52">
        <v>0</v>
      </c>
      <c r="D60" s="55">
        <v>0</v>
      </c>
      <c r="E60" s="52">
        <v>0</v>
      </c>
      <c r="F60" s="13">
        <f>SUM(C60+D60+E60)</f>
        <v>0</v>
      </c>
    </row>
    <row r="61" spans="1:6" ht="19.5" x14ac:dyDescent="0.45">
      <c r="A61" s="20" t="s">
        <v>141</v>
      </c>
      <c r="B61" s="17" t="s">
        <v>61</v>
      </c>
      <c r="C61" s="52">
        <v>0</v>
      </c>
      <c r="D61" s="55">
        <v>0</v>
      </c>
      <c r="E61" s="52">
        <v>0</v>
      </c>
      <c r="F61" s="13">
        <f t="shared" ref="F61:F66" si="2">SUM(C61+D61+E61)</f>
        <v>0</v>
      </c>
    </row>
    <row r="62" spans="1:6" ht="19.5" x14ac:dyDescent="0.45">
      <c r="A62" s="20" t="s">
        <v>142</v>
      </c>
      <c r="B62" s="17" t="s">
        <v>51</v>
      </c>
      <c r="C62" s="52">
        <v>0</v>
      </c>
      <c r="D62" s="55">
        <v>0</v>
      </c>
      <c r="E62" s="52">
        <v>0</v>
      </c>
      <c r="F62" s="13">
        <f t="shared" si="2"/>
        <v>0</v>
      </c>
    </row>
    <row r="63" spans="1:6" ht="19.5" x14ac:dyDescent="0.45">
      <c r="A63" s="20" t="s">
        <v>143</v>
      </c>
      <c r="B63" s="17" t="s">
        <v>62</v>
      </c>
      <c r="C63" s="52">
        <v>0</v>
      </c>
      <c r="D63" s="55">
        <v>0</v>
      </c>
      <c r="E63" s="52">
        <v>0</v>
      </c>
      <c r="F63" s="13">
        <f t="shared" si="2"/>
        <v>0</v>
      </c>
    </row>
    <row r="64" spans="1:6" ht="19.5" x14ac:dyDescent="0.45">
      <c r="A64" s="20" t="s">
        <v>144</v>
      </c>
      <c r="B64" s="17" t="s">
        <v>63</v>
      </c>
      <c r="C64" s="52">
        <v>0</v>
      </c>
      <c r="D64" s="55">
        <v>0</v>
      </c>
      <c r="E64" s="52">
        <v>0</v>
      </c>
      <c r="F64" s="13">
        <f t="shared" si="2"/>
        <v>0</v>
      </c>
    </row>
    <row r="65" spans="1:6" ht="19.5" x14ac:dyDescent="0.45">
      <c r="A65" s="20" t="s">
        <v>145</v>
      </c>
      <c r="B65" s="17" t="s">
        <v>178</v>
      </c>
      <c r="C65" s="52">
        <v>0</v>
      </c>
      <c r="D65" s="55">
        <v>0</v>
      </c>
      <c r="E65" s="52">
        <v>0</v>
      </c>
      <c r="F65" s="13">
        <f>SUM(C65+D65+E65)</f>
        <v>0</v>
      </c>
    </row>
    <row r="66" spans="1:6" ht="19.5" x14ac:dyDescent="0.45">
      <c r="A66" s="20" t="s">
        <v>146</v>
      </c>
      <c r="B66" s="17" t="s">
        <v>64</v>
      </c>
      <c r="C66" s="52">
        <v>0</v>
      </c>
      <c r="D66" s="55">
        <v>0</v>
      </c>
      <c r="E66" s="52">
        <v>0</v>
      </c>
      <c r="F66" s="13">
        <f t="shared" si="2"/>
        <v>0</v>
      </c>
    </row>
    <row r="67" spans="1:6" ht="19.5" x14ac:dyDescent="0.45">
      <c r="A67" s="20" t="s">
        <v>147</v>
      </c>
      <c r="B67" s="17" t="s">
        <v>65</v>
      </c>
      <c r="C67" s="52">
        <v>0</v>
      </c>
      <c r="D67" s="55">
        <v>0</v>
      </c>
      <c r="E67" s="52">
        <v>0</v>
      </c>
      <c r="F67" s="13">
        <f>SUM(C67+D67+E67)</f>
        <v>0</v>
      </c>
    </row>
    <row r="68" spans="1:6" ht="19.5" x14ac:dyDescent="0.45">
      <c r="A68" s="20" t="s">
        <v>148</v>
      </c>
      <c r="B68" s="17" t="s">
        <v>65</v>
      </c>
      <c r="C68" s="52">
        <v>0</v>
      </c>
      <c r="D68" s="25"/>
      <c r="E68" s="52">
        <v>0</v>
      </c>
      <c r="F68" s="13">
        <f>SUM(C68+E68)</f>
        <v>0</v>
      </c>
    </row>
    <row r="69" spans="1:6" ht="19.5" x14ac:dyDescent="0.45">
      <c r="A69" s="20" t="s">
        <v>149</v>
      </c>
      <c r="B69" s="17" t="s">
        <v>66</v>
      </c>
      <c r="C69" s="52">
        <v>0</v>
      </c>
      <c r="D69" s="55">
        <v>0</v>
      </c>
      <c r="E69" s="52">
        <v>0</v>
      </c>
      <c r="F69" s="13">
        <f>SUM(C69+D69+E69)</f>
        <v>0</v>
      </c>
    </row>
    <row r="70" spans="1:6" ht="19.5" x14ac:dyDescent="0.45">
      <c r="A70" s="20" t="s">
        <v>150</v>
      </c>
      <c r="B70" s="17" t="s">
        <v>67</v>
      </c>
      <c r="C70" s="52">
        <v>0</v>
      </c>
      <c r="D70" s="55">
        <v>0</v>
      </c>
      <c r="E70" s="52">
        <v>0</v>
      </c>
      <c r="F70" s="13">
        <f t="shared" ref="F70:F78" si="3">SUM(C70+D70+E70)</f>
        <v>0</v>
      </c>
    </row>
    <row r="71" spans="1:6" ht="19.5" x14ac:dyDescent="0.45">
      <c r="A71" s="20" t="s">
        <v>151</v>
      </c>
      <c r="B71" s="17" t="s">
        <v>68</v>
      </c>
      <c r="C71" s="52">
        <v>0</v>
      </c>
      <c r="D71" s="55">
        <v>0</v>
      </c>
      <c r="E71" s="52">
        <v>0</v>
      </c>
      <c r="F71" s="13">
        <f t="shared" si="3"/>
        <v>0</v>
      </c>
    </row>
    <row r="72" spans="1:6" ht="19.5" x14ac:dyDescent="0.45">
      <c r="A72" s="20" t="s">
        <v>152</v>
      </c>
      <c r="B72" s="17" t="s">
        <v>69</v>
      </c>
      <c r="C72" s="52">
        <v>0</v>
      </c>
      <c r="D72" s="55">
        <v>0</v>
      </c>
      <c r="E72" s="52">
        <v>0</v>
      </c>
      <c r="F72" s="13">
        <f t="shared" si="3"/>
        <v>0</v>
      </c>
    </row>
    <row r="73" spans="1:6" ht="19.5" x14ac:dyDescent="0.45">
      <c r="A73" s="20" t="s">
        <v>153</v>
      </c>
      <c r="B73" s="17" t="s">
        <v>70</v>
      </c>
      <c r="C73" s="52">
        <v>0</v>
      </c>
      <c r="D73" s="55">
        <v>0</v>
      </c>
      <c r="E73" s="52">
        <v>0</v>
      </c>
      <c r="F73" s="13">
        <f t="shared" si="3"/>
        <v>0</v>
      </c>
    </row>
    <row r="74" spans="1:6" ht="19.5" x14ac:dyDescent="0.45">
      <c r="A74" s="20" t="s">
        <v>154</v>
      </c>
      <c r="B74" s="17" t="s">
        <v>71</v>
      </c>
      <c r="C74" s="52">
        <v>0</v>
      </c>
      <c r="D74" s="55">
        <v>0</v>
      </c>
      <c r="E74" s="52">
        <v>0</v>
      </c>
      <c r="F74" s="13">
        <f t="shared" si="3"/>
        <v>0</v>
      </c>
    </row>
    <row r="75" spans="1:6" ht="19.5" x14ac:dyDescent="0.45">
      <c r="A75" s="20" t="s">
        <v>155</v>
      </c>
      <c r="B75" s="17" t="s">
        <v>72</v>
      </c>
      <c r="C75" s="52">
        <v>0</v>
      </c>
      <c r="D75" s="55">
        <v>0</v>
      </c>
      <c r="E75" s="52">
        <v>0</v>
      </c>
      <c r="F75" s="13">
        <f t="shared" si="3"/>
        <v>0</v>
      </c>
    </row>
    <row r="76" spans="1:6" ht="19.5" x14ac:dyDescent="0.45">
      <c r="A76" s="20" t="s">
        <v>156</v>
      </c>
      <c r="B76" s="17" t="s">
        <v>73</v>
      </c>
      <c r="C76" s="52">
        <v>0</v>
      </c>
      <c r="D76" s="55">
        <v>0</v>
      </c>
      <c r="E76" s="52">
        <v>0</v>
      </c>
      <c r="F76" s="13">
        <f t="shared" si="3"/>
        <v>0</v>
      </c>
    </row>
    <row r="77" spans="1:6" ht="19.5" x14ac:dyDescent="0.45">
      <c r="A77" s="20" t="s">
        <v>157</v>
      </c>
      <c r="B77" s="17" t="s">
        <v>74</v>
      </c>
      <c r="C77" s="52">
        <v>0</v>
      </c>
      <c r="D77" s="55">
        <v>0</v>
      </c>
      <c r="E77" s="52">
        <v>0</v>
      </c>
      <c r="F77" s="13">
        <f t="shared" si="3"/>
        <v>0</v>
      </c>
    </row>
    <row r="78" spans="1:6" ht="20.25" thickBot="1" x14ac:dyDescent="0.5">
      <c r="A78" s="21" t="s">
        <v>158</v>
      </c>
      <c r="B78" s="18" t="s">
        <v>75</v>
      </c>
      <c r="C78" s="54">
        <v>0</v>
      </c>
      <c r="D78" s="56">
        <v>0</v>
      </c>
      <c r="E78" s="52">
        <v>0</v>
      </c>
      <c r="F78" s="13">
        <f t="shared" si="3"/>
        <v>0</v>
      </c>
    </row>
    <row r="79" spans="1:6" ht="20.25" thickBot="1" x14ac:dyDescent="0.5">
      <c r="B79" s="71" t="s">
        <v>78</v>
      </c>
      <c r="C79" s="72"/>
      <c r="D79" s="72"/>
      <c r="E79" s="48"/>
      <c r="F79" s="24">
        <f>SUM(F14:F78)</f>
        <v>0</v>
      </c>
    </row>
  </sheetData>
  <sheetProtection algorithmName="SHA-512" hashValue="g1Nungy6yj0xAhzPvdihZkl4yjByhr9WtdRqvSnYeikgU3M4YqJ9M8Q4mFn69wN+SUo/nAyDPWu+7a7KfKqMew==" saltValue="A9BfF8aTflm9A1mI9572/Q==" spinCount="100000" sheet="1" objects="1" scenarios="1"/>
  <mergeCells count="6">
    <mergeCell ref="C1:F1"/>
    <mergeCell ref="B79:D79"/>
    <mergeCell ref="B12:C12"/>
    <mergeCell ref="B5:D5"/>
    <mergeCell ref="B4:D4"/>
    <mergeCell ref="B2:D2"/>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69A78-11A4-4135-9DE9-F06F2782C9BE}">
  <dimension ref="A1:L34"/>
  <sheetViews>
    <sheetView workbookViewId="0">
      <selection activeCell="B1" sqref="B1:E1"/>
    </sheetView>
  </sheetViews>
  <sheetFormatPr defaultRowHeight="15" x14ac:dyDescent="0.25"/>
  <cols>
    <col min="1" max="1" width="75.28515625" customWidth="1"/>
    <col min="2" max="2" width="80.140625" customWidth="1"/>
    <col min="3" max="3" width="17.85546875" customWidth="1"/>
    <col min="4" max="4" width="19.7109375" bestFit="1" customWidth="1"/>
    <col min="5" max="5" width="17.85546875" customWidth="1"/>
  </cols>
  <sheetData>
    <row r="1" spans="1:12" ht="105" customHeight="1" x14ac:dyDescent="0.45">
      <c r="A1" s="1"/>
      <c r="B1" s="77" t="s">
        <v>192</v>
      </c>
      <c r="C1" s="77"/>
      <c r="D1" s="77"/>
      <c r="E1" s="77"/>
      <c r="F1" s="28"/>
      <c r="G1" s="28"/>
      <c r="H1" s="28"/>
      <c r="I1" s="28"/>
      <c r="J1" s="5"/>
      <c r="K1" s="5"/>
      <c r="L1" s="5"/>
    </row>
    <row r="2" spans="1:12" ht="18.600000000000001" customHeight="1" x14ac:dyDescent="0.25">
      <c r="A2" s="75" t="s">
        <v>185</v>
      </c>
      <c r="B2" s="75"/>
      <c r="C2" s="75"/>
      <c r="D2" s="22"/>
      <c r="E2" s="22"/>
      <c r="F2" s="22"/>
      <c r="G2" s="22"/>
      <c r="H2" s="22"/>
      <c r="I2" s="22"/>
      <c r="J2" s="5"/>
      <c r="K2" s="5"/>
      <c r="L2" s="5"/>
    </row>
    <row r="3" spans="1:12" ht="18.600000000000001" customHeight="1" x14ac:dyDescent="0.25">
      <c r="A3" s="23"/>
      <c r="B3" s="23"/>
      <c r="C3" s="23"/>
      <c r="D3" s="22"/>
      <c r="E3" s="22"/>
      <c r="F3" s="22"/>
      <c r="G3" s="22"/>
      <c r="H3" s="22"/>
      <c r="I3" s="22"/>
      <c r="J3" s="5"/>
      <c r="K3" s="5"/>
      <c r="L3" s="5"/>
    </row>
    <row r="4" spans="1:12" ht="18" customHeight="1" x14ac:dyDescent="0.25">
      <c r="A4" s="78" t="s">
        <v>189</v>
      </c>
      <c r="B4" s="78"/>
      <c r="C4" s="22"/>
      <c r="D4" s="22"/>
      <c r="E4" s="22"/>
      <c r="F4" s="22"/>
      <c r="G4" s="22"/>
      <c r="H4" s="22"/>
      <c r="I4" s="22"/>
      <c r="J4" s="5"/>
      <c r="K4" s="5"/>
      <c r="L4" s="5"/>
    </row>
    <row r="5" spans="1:12" ht="18.600000000000001" customHeight="1" x14ac:dyDescent="0.25">
      <c r="A5" s="78"/>
      <c r="B5" s="78"/>
      <c r="C5" s="22"/>
      <c r="D5" s="22"/>
      <c r="E5" s="22"/>
      <c r="F5" s="22"/>
      <c r="G5" s="22"/>
      <c r="H5" s="22"/>
      <c r="I5" s="22"/>
      <c r="J5" s="5"/>
      <c r="K5" s="5"/>
      <c r="L5" s="5"/>
    </row>
    <row r="6" spans="1:12" ht="16.899999999999999" customHeight="1" x14ac:dyDescent="0.45">
      <c r="A6" s="1"/>
      <c r="B6" s="22"/>
      <c r="C6" s="22"/>
      <c r="D6" s="22"/>
      <c r="E6" s="22"/>
      <c r="F6" s="22"/>
      <c r="G6" s="22"/>
      <c r="H6" s="22"/>
      <c r="I6" s="22"/>
      <c r="J6" s="5"/>
      <c r="K6" s="5"/>
      <c r="L6" s="5"/>
    </row>
    <row r="7" spans="1:12" ht="19.899999999999999" customHeight="1" thickBot="1" x14ac:dyDescent="0.5">
      <c r="A7" s="73" t="s">
        <v>186</v>
      </c>
      <c r="B7" s="73"/>
      <c r="C7" s="22"/>
      <c r="F7" s="1"/>
      <c r="G7" s="1"/>
      <c r="H7" s="1"/>
      <c r="I7" s="1"/>
      <c r="J7" s="1"/>
      <c r="K7" s="5"/>
      <c r="L7" s="5"/>
    </row>
    <row r="8" spans="1:12" ht="20.25" thickBot="1" x14ac:dyDescent="0.5">
      <c r="A8" s="35" t="s">
        <v>188</v>
      </c>
      <c r="B8" s="7" t="s">
        <v>76</v>
      </c>
      <c r="C8" s="7" t="s">
        <v>77</v>
      </c>
      <c r="D8" s="7" t="s">
        <v>190</v>
      </c>
      <c r="E8" s="35" t="s">
        <v>78</v>
      </c>
      <c r="F8" s="1"/>
      <c r="G8" s="1"/>
      <c r="H8" s="1"/>
      <c r="I8" s="1"/>
    </row>
    <row r="9" spans="1:12" ht="19.5" x14ac:dyDescent="0.45">
      <c r="A9" s="39" t="s">
        <v>176</v>
      </c>
      <c r="B9" s="49"/>
      <c r="C9" s="50">
        <v>0</v>
      </c>
      <c r="D9" s="33">
        <v>30</v>
      </c>
      <c r="E9" s="34">
        <f>SUM(C9*D9)</f>
        <v>0</v>
      </c>
      <c r="F9" s="1"/>
      <c r="G9" s="1"/>
      <c r="H9" s="1"/>
      <c r="I9" s="1"/>
    </row>
    <row r="10" spans="1:12" ht="19.5" x14ac:dyDescent="0.45">
      <c r="A10" s="37" t="s">
        <v>177</v>
      </c>
      <c r="B10" s="51"/>
      <c r="C10" s="52">
        <v>0</v>
      </c>
      <c r="D10" s="27">
        <v>20</v>
      </c>
      <c r="E10" s="29">
        <f t="shared" ref="E10:E26" si="0">SUM(C10*D10)</f>
        <v>0</v>
      </c>
      <c r="F10" s="1"/>
      <c r="G10" s="1"/>
      <c r="H10" s="1"/>
      <c r="I10" s="1"/>
    </row>
    <row r="11" spans="1:12" ht="19.5" x14ac:dyDescent="0.45">
      <c r="A11" s="37" t="s">
        <v>169</v>
      </c>
      <c r="B11" s="51"/>
      <c r="C11" s="52">
        <v>0</v>
      </c>
      <c r="D11" s="27">
        <v>18</v>
      </c>
      <c r="E11" s="29">
        <f t="shared" si="0"/>
        <v>0</v>
      </c>
      <c r="F11" s="1"/>
      <c r="G11" s="1"/>
      <c r="H11" s="1"/>
      <c r="I11" s="1"/>
    </row>
    <row r="12" spans="1:12" ht="19.5" x14ac:dyDescent="0.45">
      <c r="A12" s="37" t="s">
        <v>170</v>
      </c>
      <c r="B12" s="51"/>
      <c r="C12" s="52">
        <v>0</v>
      </c>
      <c r="D12" s="27">
        <v>50</v>
      </c>
      <c r="E12" s="29">
        <f t="shared" si="0"/>
        <v>0</v>
      </c>
      <c r="F12" s="1"/>
      <c r="G12" s="1"/>
      <c r="H12" s="1"/>
      <c r="I12" s="1"/>
    </row>
    <row r="13" spans="1:12" ht="19.5" x14ac:dyDescent="0.45">
      <c r="A13" s="37" t="s">
        <v>171</v>
      </c>
      <c r="B13" s="51"/>
      <c r="C13" s="52">
        <v>0</v>
      </c>
      <c r="D13" s="27">
        <v>35</v>
      </c>
      <c r="E13" s="29">
        <f t="shared" si="0"/>
        <v>0</v>
      </c>
      <c r="F13" s="1"/>
      <c r="G13" s="1"/>
      <c r="H13" s="1"/>
      <c r="I13" s="1"/>
    </row>
    <row r="14" spans="1:12" ht="19.5" x14ac:dyDescent="0.45">
      <c r="A14" s="37" t="s">
        <v>5</v>
      </c>
      <c r="B14" s="51"/>
      <c r="C14" s="52">
        <v>0</v>
      </c>
      <c r="D14" s="27">
        <v>5</v>
      </c>
      <c r="E14" s="29">
        <f t="shared" si="0"/>
        <v>0</v>
      </c>
      <c r="F14" s="1"/>
      <c r="G14" s="1"/>
      <c r="H14" s="1"/>
      <c r="I14" s="1"/>
    </row>
    <row r="15" spans="1:12" ht="19.5" x14ac:dyDescent="0.45">
      <c r="A15" s="37" t="s">
        <v>6</v>
      </c>
      <c r="B15" s="51"/>
      <c r="C15" s="52">
        <v>0</v>
      </c>
      <c r="D15" s="27">
        <v>8</v>
      </c>
      <c r="E15" s="29">
        <f t="shared" si="0"/>
        <v>0</v>
      </c>
      <c r="F15" s="1"/>
      <c r="G15" s="1"/>
      <c r="H15" s="1"/>
      <c r="I15" s="1"/>
    </row>
    <row r="16" spans="1:12" ht="19.5" x14ac:dyDescent="0.45">
      <c r="A16" s="37" t="s">
        <v>7</v>
      </c>
      <c r="B16" s="51"/>
      <c r="C16" s="52">
        <v>0</v>
      </c>
      <c r="D16" s="27">
        <v>15</v>
      </c>
      <c r="E16" s="29">
        <f t="shared" si="0"/>
        <v>0</v>
      </c>
      <c r="F16" s="1"/>
      <c r="G16" s="1"/>
      <c r="H16" s="1"/>
      <c r="I16" s="1"/>
    </row>
    <row r="17" spans="1:9" ht="19.5" x14ac:dyDescent="0.45">
      <c r="A17" s="37" t="s">
        <v>175</v>
      </c>
      <c r="B17" s="51"/>
      <c r="C17" s="52">
        <v>0</v>
      </c>
      <c r="D17" s="27">
        <v>5</v>
      </c>
      <c r="E17" s="29">
        <f t="shared" si="0"/>
        <v>0</v>
      </c>
      <c r="F17" s="1"/>
      <c r="G17" s="1"/>
      <c r="H17" s="1"/>
      <c r="I17" s="1"/>
    </row>
    <row r="18" spans="1:9" ht="19.5" x14ac:dyDescent="0.45">
      <c r="A18" s="37" t="s">
        <v>181</v>
      </c>
      <c r="B18" s="51"/>
      <c r="C18" s="52">
        <v>0</v>
      </c>
      <c r="D18" s="27">
        <v>1</v>
      </c>
      <c r="E18" s="29">
        <f t="shared" si="0"/>
        <v>0</v>
      </c>
      <c r="F18" s="1"/>
      <c r="G18" s="1"/>
      <c r="H18" s="1"/>
      <c r="I18" s="1"/>
    </row>
    <row r="19" spans="1:9" ht="19.5" x14ac:dyDescent="0.45">
      <c r="A19" s="37" t="s">
        <v>172</v>
      </c>
      <c r="B19" s="51"/>
      <c r="C19" s="52">
        <v>0</v>
      </c>
      <c r="D19" s="27">
        <v>18</v>
      </c>
      <c r="E19" s="29">
        <f t="shared" si="0"/>
        <v>0</v>
      </c>
      <c r="F19" s="1"/>
      <c r="G19" s="1"/>
      <c r="H19" s="1"/>
      <c r="I19" s="1"/>
    </row>
    <row r="20" spans="1:9" ht="19.5" x14ac:dyDescent="0.45">
      <c r="A20" s="37" t="s">
        <v>174</v>
      </c>
      <c r="B20" s="51"/>
      <c r="C20" s="52">
        <v>0</v>
      </c>
      <c r="D20" s="27">
        <v>1</v>
      </c>
      <c r="E20" s="29">
        <f t="shared" si="0"/>
        <v>0</v>
      </c>
      <c r="F20" s="1"/>
      <c r="G20" s="1"/>
      <c r="H20" s="1"/>
      <c r="I20" s="1"/>
    </row>
    <row r="21" spans="1:9" ht="19.5" x14ac:dyDescent="0.45">
      <c r="A21" s="37" t="s">
        <v>80</v>
      </c>
      <c r="B21" s="51"/>
      <c r="C21" s="52">
        <v>0</v>
      </c>
      <c r="D21" s="27">
        <v>100</v>
      </c>
      <c r="E21" s="29">
        <f t="shared" si="0"/>
        <v>0</v>
      </c>
      <c r="F21" s="1"/>
      <c r="G21" s="1"/>
      <c r="H21" s="1"/>
      <c r="I21" s="1"/>
    </row>
    <row r="22" spans="1:9" ht="19.5" x14ac:dyDescent="0.45">
      <c r="A22" s="37" t="s">
        <v>179</v>
      </c>
      <c r="B22" s="51"/>
      <c r="C22" s="52">
        <v>0</v>
      </c>
      <c r="D22" s="27">
        <v>40</v>
      </c>
      <c r="E22" s="29">
        <f>SUM(C22*D22)</f>
        <v>0</v>
      </c>
      <c r="F22" s="1"/>
      <c r="G22" s="1"/>
      <c r="H22" s="1"/>
      <c r="I22" s="1"/>
    </row>
    <row r="23" spans="1:9" ht="19.5" x14ac:dyDescent="0.45">
      <c r="A23" s="37" t="s">
        <v>180</v>
      </c>
      <c r="B23" s="51"/>
      <c r="C23" s="52">
        <v>0</v>
      </c>
      <c r="D23" s="27">
        <v>5</v>
      </c>
      <c r="E23" s="29">
        <f t="shared" si="0"/>
        <v>0</v>
      </c>
      <c r="F23" s="1"/>
      <c r="G23" s="1"/>
      <c r="H23" s="1"/>
      <c r="I23" s="1"/>
    </row>
    <row r="24" spans="1:9" ht="19.5" x14ac:dyDescent="0.45">
      <c r="A24" s="37" t="s">
        <v>173</v>
      </c>
      <c r="B24" s="51"/>
      <c r="C24" s="52">
        <v>0</v>
      </c>
      <c r="D24" s="27">
        <v>5</v>
      </c>
      <c r="E24" s="29">
        <f t="shared" si="0"/>
        <v>0</v>
      </c>
      <c r="F24" s="1"/>
      <c r="G24" s="1"/>
      <c r="H24" s="1"/>
      <c r="I24" s="1"/>
    </row>
    <row r="25" spans="1:9" ht="19.5" x14ac:dyDescent="0.45">
      <c r="A25" s="37" t="s">
        <v>13</v>
      </c>
      <c r="B25" s="51"/>
      <c r="C25" s="52">
        <v>0</v>
      </c>
      <c r="D25" s="27">
        <v>100</v>
      </c>
      <c r="E25" s="29">
        <f t="shared" si="0"/>
        <v>0</v>
      </c>
      <c r="F25" s="1"/>
      <c r="G25" s="1"/>
      <c r="H25" s="1"/>
      <c r="I25" s="1"/>
    </row>
    <row r="26" spans="1:9" ht="20.25" thickBot="1" x14ac:dyDescent="0.5">
      <c r="A26" s="40" t="s">
        <v>14</v>
      </c>
      <c r="B26" s="53"/>
      <c r="C26" s="54">
        <v>0</v>
      </c>
      <c r="D26" s="30">
        <v>100</v>
      </c>
      <c r="E26" s="31">
        <f t="shared" si="0"/>
        <v>0</v>
      </c>
      <c r="F26" s="1"/>
      <c r="G26" s="1"/>
      <c r="H26" s="1"/>
      <c r="I26" s="1"/>
    </row>
    <row r="27" spans="1:9" ht="20.25" thickBot="1" x14ac:dyDescent="0.5">
      <c r="A27" s="71" t="s">
        <v>78</v>
      </c>
      <c r="B27" s="72"/>
      <c r="C27" s="72"/>
      <c r="D27" s="76"/>
      <c r="E27" s="32">
        <f>SUM(E9:E26)</f>
        <v>0</v>
      </c>
      <c r="F27" s="1"/>
      <c r="G27" s="1"/>
      <c r="H27" s="1"/>
      <c r="I27" s="1"/>
    </row>
    <row r="28" spans="1:9" ht="19.5" x14ac:dyDescent="0.45">
      <c r="A28" s="26"/>
      <c r="B28" s="1"/>
      <c r="C28" s="1"/>
      <c r="D28" s="1"/>
      <c r="E28" s="1"/>
      <c r="F28" s="1"/>
      <c r="G28" s="1"/>
      <c r="H28" s="1"/>
      <c r="I28" s="1"/>
    </row>
    <row r="30" spans="1:9" x14ac:dyDescent="0.25">
      <c r="A30" s="6"/>
    </row>
    <row r="33" spans="1:1" x14ac:dyDescent="0.25">
      <c r="A33" s="6"/>
    </row>
    <row r="34" spans="1:1" x14ac:dyDescent="0.25">
      <c r="A34" s="6"/>
    </row>
  </sheetData>
  <sheetProtection algorithmName="SHA-512" hashValue="/6O1Os6MzgDfGKaUVsW/IW+73q0UxcjUgnUrhYESOUi0YpVD8DqaTPL5+3tZHtOSryocqVGwUdQgSAQYTswwMw==" saltValue="sTncHIXmRiS2MGNAjV0Nbg==" spinCount="100000" sheet="1" objects="1" scenarios="1"/>
  <mergeCells count="5">
    <mergeCell ref="A27:D27"/>
    <mergeCell ref="A2:C2"/>
    <mergeCell ref="B1:E1"/>
    <mergeCell ref="A4:B5"/>
    <mergeCell ref="A7:B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9FC0-E5C3-4F96-A6EA-D596D66331E2}">
  <dimension ref="A1:K20"/>
  <sheetViews>
    <sheetView workbookViewId="0">
      <selection activeCell="B1" sqref="B1:D1"/>
    </sheetView>
  </sheetViews>
  <sheetFormatPr defaultRowHeight="15" x14ac:dyDescent="0.25"/>
  <cols>
    <col min="1" max="1" width="95.28515625" customWidth="1"/>
    <col min="2" max="2" width="16.7109375" customWidth="1"/>
    <col min="3" max="3" width="21.7109375" customWidth="1"/>
    <col min="4" max="4" width="19.140625" customWidth="1"/>
  </cols>
  <sheetData>
    <row r="1" spans="1:11" ht="105" customHeight="1" x14ac:dyDescent="0.45">
      <c r="A1" s="1"/>
      <c r="B1" s="77" t="s">
        <v>209</v>
      </c>
      <c r="C1" s="77"/>
      <c r="D1" s="77"/>
      <c r="E1" s="28"/>
      <c r="F1" s="28"/>
      <c r="G1" s="28"/>
      <c r="H1" s="28"/>
      <c r="I1" s="28"/>
      <c r="J1" s="1"/>
      <c r="K1" s="1"/>
    </row>
    <row r="2" spans="1:11" ht="18.600000000000001" customHeight="1" x14ac:dyDescent="0.45">
      <c r="A2" s="75" t="s">
        <v>185</v>
      </c>
      <c r="B2" s="75"/>
      <c r="C2" s="75"/>
      <c r="D2" s="22"/>
      <c r="E2" s="22"/>
      <c r="F2" s="22"/>
      <c r="G2" s="22"/>
      <c r="H2" s="22"/>
      <c r="I2" s="22"/>
      <c r="J2" s="1"/>
      <c r="K2" s="1"/>
    </row>
    <row r="3" spans="1:11" ht="18.600000000000001" customHeight="1" x14ac:dyDescent="0.45">
      <c r="A3" s="23"/>
      <c r="B3" s="23"/>
      <c r="C3" s="23"/>
      <c r="D3" s="22"/>
      <c r="E3" s="22"/>
      <c r="F3" s="22"/>
      <c r="G3" s="22"/>
      <c r="H3" s="22"/>
      <c r="I3" s="22"/>
      <c r="J3" s="1"/>
      <c r="K3" s="1"/>
    </row>
    <row r="4" spans="1:11" ht="36.6" customHeight="1" x14ac:dyDescent="0.45">
      <c r="A4" s="78" t="s">
        <v>194</v>
      </c>
      <c r="B4" s="78"/>
      <c r="C4" s="22"/>
      <c r="D4" s="22"/>
      <c r="E4" s="22"/>
      <c r="F4" s="22"/>
      <c r="G4" s="22"/>
      <c r="H4" s="22"/>
      <c r="I4" s="22"/>
      <c r="J4" s="1"/>
      <c r="K4" s="1"/>
    </row>
    <row r="5" spans="1:11" ht="20.45" customHeight="1" x14ac:dyDescent="0.45">
      <c r="A5" s="1"/>
      <c r="B5" s="22"/>
      <c r="C5" s="22"/>
      <c r="D5" s="22"/>
      <c r="E5" s="22"/>
      <c r="F5" s="22"/>
      <c r="G5" s="22"/>
      <c r="H5" s="22"/>
      <c r="I5" s="22"/>
      <c r="J5" s="1"/>
      <c r="K5" s="1"/>
    </row>
    <row r="6" spans="1:11" ht="21" customHeight="1" thickBot="1" x14ac:dyDescent="0.5">
      <c r="A6" s="73" t="s">
        <v>186</v>
      </c>
      <c r="B6" s="73"/>
      <c r="C6" s="22"/>
      <c r="D6" s="22"/>
      <c r="E6" s="22"/>
      <c r="F6" s="22"/>
      <c r="G6" s="22"/>
      <c r="H6" s="22"/>
      <c r="I6" s="22"/>
      <c r="J6" s="1"/>
      <c r="K6" s="1"/>
    </row>
    <row r="7" spans="1:11" ht="20.25" thickBot="1" x14ac:dyDescent="0.5">
      <c r="A7" s="7" t="s">
        <v>191</v>
      </c>
      <c r="B7" s="7" t="s">
        <v>81</v>
      </c>
      <c r="C7" s="7" t="s">
        <v>82</v>
      </c>
      <c r="D7" s="35" t="s">
        <v>78</v>
      </c>
      <c r="E7" s="1"/>
      <c r="F7" s="1"/>
      <c r="G7" s="1"/>
      <c r="H7" s="1"/>
      <c r="I7" s="1"/>
      <c r="J7" s="1"/>
      <c r="K7" s="1"/>
    </row>
    <row r="8" spans="1:11" ht="39" x14ac:dyDescent="0.45">
      <c r="A8" s="37" t="s">
        <v>9</v>
      </c>
      <c r="B8" s="58">
        <v>0</v>
      </c>
      <c r="C8" s="27">
        <v>550</v>
      </c>
      <c r="D8" s="29">
        <f>SUM(B8*C8)</f>
        <v>0</v>
      </c>
      <c r="E8" s="1"/>
      <c r="F8" s="1"/>
      <c r="G8" s="1"/>
      <c r="H8" s="1"/>
      <c r="I8" s="1"/>
      <c r="J8" s="1"/>
      <c r="K8" s="1"/>
    </row>
    <row r="9" spans="1:11" ht="19.5" x14ac:dyDescent="0.45">
      <c r="A9" s="37" t="s">
        <v>10</v>
      </c>
      <c r="B9" s="58">
        <v>0</v>
      </c>
      <c r="C9" s="27">
        <v>225</v>
      </c>
      <c r="D9" s="29">
        <f t="shared" ref="D9:D14" si="0">SUM(B9*C9)</f>
        <v>0</v>
      </c>
      <c r="E9" s="1"/>
      <c r="F9" s="1"/>
      <c r="G9" s="1"/>
      <c r="H9" s="1"/>
      <c r="I9" s="1"/>
      <c r="J9" s="1"/>
      <c r="K9" s="1"/>
    </row>
    <row r="10" spans="1:11" ht="19.5" x14ac:dyDescent="0.45">
      <c r="A10" s="37" t="s">
        <v>11</v>
      </c>
      <c r="B10" s="58">
        <v>0</v>
      </c>
      <c r="C10" s="27">
        <v>1</v>
      </c>
      <c r="D10" s="29">
        <f t="shared" si="0"/>
        <v>0</v>
      </c>
      <c r="E10" s="1"/>
      <c r="F10" s="1"/>
      <c r="G10" s="1"/>
      <c r="H10" s="1"/>
      <c r="I10" s="1"/>
      <c r="J10" s="1"/>
      <c r="K10" s="1"/>
    </row>
    <row r="11" spans="1:11" ht="39" x14ac:dyDescent="0.45">
      <c r="A11" s="37" t="s">
        <v>12</v>
      </c>
      <c r="B11" s="58">
        <v>0</v>
      </c>
      <c r="C11" s="27">
        <v>150</v>
      </c>
      <c r="D11" s="29">
        <f t="shared" si="0"/>
        <v>0</v>
      </c>
      <c r="E11" s="1"/>
      <c r="F11" s="1"/>
      <c r="G11" s="1"/>
      <c r="H11" s="1"/>
      <c r="I11" s="1"/>
      <c r="J11" s="1"/>
      <c r="K11" s="1"/>
    </row>
    <row r="12" spans="1:11" ht="19.5" x14ac:dyDescent="0.45">
      <c r="A12" s="60" t="s">
        <v>206</v>
      </c>
      <c r="B12" s="58">
        <v>0</v>
      </c>
      <c r="C12" s="27">
        <v>25</v>
      </c>
      <c r="D12" s="29">
        <f t="shared" si="0"/>
        <v>0</v>
      </c>
      <c r="E12" s="1"/>
      <c r="F12" s="1"/>
      <c r="G12" s="1"/>
      <c r="H12" s="1"/>
      <c r="I12" s="1"/>
      <c r="J12" s="1"/>
      <c r="K12" s="1"/>
    </row>
    <row r="13" spans="1:11" ht="19.5" x14ac:dyDescent="0.45">
      <c r="A13" s="37" t="s">
        <v>205</v>
      </c>
      <c r="B13" s="58">
        <v>0</v>
      </c>
      <c r="C13" s="27">
        <v>25</v>
      </c>
      <c r="D13" s="29">
        <f t="shared" si="0"/>
        <v>0</v>
      </c>
      <c r="E13" s="1"/>
      <c r="F13" s="1"/>
      <c r="G13" s="1"/>
      <c r="H13" s="1"/>
      <c r="I13" s="1"/>
      <c r="J13" s="1"/>
      <c r="K13" s="1"/>
    </row>
    <row r="14" spans="1:11" ht="20.25" thickBot="1" x14ac:dyDescent="0.5">
      <c r="A14" s="37" t="s">
        <v>15</v>
      </c>
      <c r="B14" s="58">
        <v>0</v>
      </c>
      <c r="C14" s="27">
        <v>500</v>
      </c>
      <c r="D14" s="31">
        <f t="shared" si="0"/>
        <v>0</v>
      </c>
      <c r="E14" s="1"/>
      <c r="F14" s="1"/>
      <c r="G14" s="1"/>
      <c r="H14" s="1"/>
      <c r="I14" s="1"/>
      <c r="J14" s="1"/>
      <c r="K14" s="1"/>
    </row>
    <row r="15" spans="1:11" ht="20.25" thickBot="1" x14ac:dyDescent="0.5">
      <c r="A15" s="71" t="s">
        <v>184</v>
      </c>
      <c r="B15" s="72"/>
      <c r="C15" s="72"/>
      <c r="D15" s="38">
        <f>SUM(D8:D14)</f>
        <v>0</v>
      </c>
      <c r="E15" s="1"/>
      <c r="F15" s="1"/>
      <c r="G15" s="1"/>
      <c r="H15" s="1"/>
      <c r="I15" s="1"/>
      <c r="J15" s="1"/>
      <c r="K15" s="1"/>
    </row>
    <row r="16" spans="1:11" ht="19.5" x14ac:dyDescent="0.45">
      <c r="A16" s="1"/>
      <c r="B16" s="1"/>
      <c r="C16" s="1"/>
      <c r="D16" s="1"/>
      <c r="E16" s="1"/>
      <c r="F16" s="1"/>
      <c r="G16" s="1"/>
      <c r="H16" s="1"/>
      <c r="I16" s="1"/>
      <c r="J16" s="1"/>
      <c r="K16" s="1"/>
    </row>
    <row r="17" spans="1:11" ht="19.5" x14ac:dyDescent="0.45">
      <c r="A17" s="26"/>
      <c r="B17" s="1"/>
      <c r="C17" s="1"/>
      <c r="D17" s="1"/>
      <c r="E17" s="1"/>
      <c r="F17" s="1"/>
      <c r="G17" s="1"/>
      <c r="H17" s="1"/>
      <c r="I17" s="1"/>
      <c r="J17" s="1"/>
      <c r="K17" s="1"/>
    </row>
    <row r="18" spans="1:11" ht="19.5" x14ac:dyDescent="0.45">
      <c r="A18" s="26"/>
      <c r="B18" s="1"/>
      <c r="C18" s="1"/>
      <c r="D18" s="1"/>
      <c r="E18" s="1"/>
      <c r="F18" s="1"/>
      <c r="G18" s="1"/>
      <c r="H18" s="1"/>
      <c r="I18" s="1"/>
      <c r="J18" s="1"/>
      <c r="K18" s="1"/>
    </row>
    <row r="19" spans="1:11" ht="19.5" x14ac:dyDescent="0.45">
      <c r="A19" s="1"/>
      <c r="B19" s="1"/>
      <c r="C19" s="1"/>
      <c r="D19" s="1"/>
      <c r="E19" s="1"/>
      <c r="F19" s="1"/>
      <c r="G19" s="1"/>
      <c r="H19" s="1"/>
      <c r="I19" s="1"/>
      <c r="J19" s="1"/>
      <c r="K19" s="1"/>
    </row>
    <row r="20" spans="1:11" ht="19.5" x14ac:dyDescent="0.45">
      <c r="A20" s="1"/>
      <c r="B20" s="1"/>
      <c r="C20" s="1"/>
      <c r="D20" s="1"/>
      <c r="E20" s="1"/>
      <c r="F20" s="1"/>
      <c r="G20" s="1"/>
      <c r="H20" s="1"/>
      <c r="I20" s="1"/>
      <c r="J20" s="1"/>
      <c r="K20" s="1"/>
    </row>
  </sheetData>
  <sheetProtection algorithmName="SHA-512" hashValue="oH9wUGt8sjfQlFJgBXXo76dDkkFIjMEXRx2oKpJkDfVhKVGeh+uPzoOKgaKhte1bX5tztEdicKvvcGA1ZZBq7g==" saltValue="ak38aBMwVtn1Mi8CJ2F9iw==" spinCount="100000" sheet="1" objects="1" scenarios="1"/>
  <mergeCells count="5">
    <mergeCell ref="A2:C2"/>
    <mergeCell ref="A6:B6"/>
    <mergeCell ref="A15:C15"/>
    <mergeCell ref="B1:D1"/>
    <mergeCell ref="A4:B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01AD1-2F70-44F1-B051-4660351ED1DC}">
  <dimension ref="A1:F19"/>
  <sheetViews>
    <sheetView zoomScaleNormal="100" workbookViewId="0">
      <selection activeCell="B1" sqref="B1:D1"/>
    </sheetView>
  </sheetViews>
  <sheetFormatPr defaultRowHeight="15" x14ac:dyDescent="0.25"/>
  <cols>
    <col min="1" max="1" width="74.140625" customWidth="1"/>
    <col min="2" max="2" width="19" customWidth="1"/>
    <col min="3" max="3" width="21.85546875" customWidth="1"/>
    <col min="4" max="4" width="23.7109375" customWidth="1"/>
  </cols>
  <sheetData>
    <row r="1" spans="1:6" ht="105" customHeight="1" x14ac:dyDescent="0.25">
      <c r="B1" s="77" t="s">
        <v>208</v>
      </c>
      <c r="C1" s="77"/>
      <c r="D1" s="77"/>
    </row>
    <row r="2" spans="1:6" ht="19.5" x14ac:dyDescent="0.45">
      <c r="A2" s="75" t="s">
        <v>185</v>
      </c>
      <c r="B2" s="75"/>
      <c r="C2" s="75"/>
      <c r="D2" s="1"/>
    </row>
    <row r="3" spans="1:6" ht="19.5" x14ac:dyDescent="0.45">
      <c r="A3" s="23"/>
      <c r="B3" s="23"/>
      <c r="C3" s="23"/>
      <c r="D3" s="1"/>
    </row>
    <row r="4" spans="1:6" ht="19.5" x14ac:dyDescent="0.45">
      <c r="A4" s="14" t="s">
        <v>198</v>
      </c>
      <c r="B4" s="23"/>
      <c r="C4" s="23"/>
      <c r="D4" s="1"/>
    </row>
    <row r="5" spans="1:6" ht="19.5" x14ac:dyDescent="0.45">
      <c r="A5" s="23"/>
      <c r="B5" s="23"/>
      <c r="C5" s="23"/>
      <c r="D5" s="1"/>
    </row>
    <row r="6" spans="1:6" ht="20.25" thickBot="1" x14ac:dyDescent="0.5">
      <c r="A6" s="23" t="s">
        <v>186</v>
      </c>
      <c r="B6" s="23"/>
      <c r="C6" s="23"/>
      <c r="D6" s="1"/>
    </row>
    <row r="7" spans="1:6" ht="20.25" thickBot="1" x14ac:dyDescent="0.5">
      <c r="A7" s="7" t="s">
        <v>195</v>
      </c>
      <c r="B7" s="7" t="s">
        <v>83</v>
      </c>
      <c r="C7" s="7" t="s">
        <v>79</v>
      </c>
      <c r="D7" s="35" t="s">
        <v>84</v>
      </c>
    </row>
    <row r="8" spans="1:6" ht="20.25" thickBot="1" x14ac:dyDescent="0.5">
      <c r="A8" s="42" t="s">
        <v>16</v>
      </c>
      <c r="B8" s="59">
        <v>0</v>
      </c>
      <c r="C8" s="36">
        <v>66</v>
      </c>
      <c r="D8" s="43">
        <f>SUM(B8*C8)</f>
        <v>0</v>
      </c>
      <c r="F8" s="15"/>
    </row>
    <row r="9" spans="1:6" ht="20.25" thickBot="1" x14ac:dyDescent="0.5">
      <c r="A9" s="79" t="s">
        <v>196</v>
      </c>
      <c r="B9" s="80"/>
      <c r="C9" s="80"/>
      <c r="D9" s="81"/>
    </row>
    <row r="10" spans="1:6" ht="39.75" thickBot="1" x14ac:dyDescent="0.5">
      <c r="A10" s="42" t="s">
        <v>183</v>
      </c>
      <c r="B10" s="59">
        <v>0</v>
      </c>
      <c r="C10" s="36">
        <v>66</v>
      </c>
      <c r="D10" s="43">
        <f>SUM(B10*C10)</f>
        <v>0</v>
      </c>
    </row>
    <row r="11" spans="1:6" ht="20.25" thickBot="1" x14ac:dyDescent="0.5">
      <c r="A11" s="71" t="s">
        <v>78</v>
      </c>
      <c r="B11" s="72"/>
      <c r="C11" s="72"/>
      <c r="D11" s="32">
        <f>SUM(D8+D10)</f>
        <v>0</v>
      </c>
    </row>
    <row r="12" spans="1:6" x14ac:dyDescent="0.25">
      <c r="A12" s="6"/>
    </row>
    <row r="14" spans="1:6" x14ac:dyDescent="0.25">
      <c r="A14" s="6"/>
    </row>
    <row r="18" spans="2:2" ht="15.75" thickBot="1" x14ac:dyDescent="0.3"/>
    <row r="19" spans="2:2" ht="15.75" thickBot="1" x14ac:dyDescent="0.3">
      <c r="B19" s="41"/>
    </row>
  </sheetData>
  <sheetProtection algorithmName="SHA-512" hashValue="p/3q26NHcSXp9IfZu8IVFNT1H+i+5+mW4eFklmDPxEFwxr70P9VHEMClNdEz6GTXf/I/PQHTZC2FF/q6t3UbIw==" saltValue="Na05z9Mvpf+sIV6cKt/rGA==" spinCount="100000" sheet="1" objects="1" scenarios="1"/>
  <mergeCells count="4">
    <mergeCell ref="A2:C2"/>
    <mergeCell ref="A9:D9"/>
    <mergeCell ref="A11:C11"/>
    <mergeCell ref="B1:D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0F5694510DA04FB0FCB65967732773" ma:contentTypeVersion="17" ma:contentTypeDescription="Een nieuw document maken." ma:contentTypeScope="" ma:versionID="cb952debf290008bffa4dc23b0e4da8c">
  <xsd:schema xmlns:xsd="http://www.w3.org/2001/XMLSchema" xmlns:xs="http://www.w3.org/2001/XMLSchema" xmlns:p="http://schemas.microsoft.com/office/2006/metadata/properties" xmlns:ns2="6e2b276b-7eaf-4b43-b436-53f77004a93c" xmlns:ns3="1e201012-9ffe-4beb-b0f1-8330f15eb950" targetNamespace="http://schemas.microsoft.com/office/2006/metadata/properties" ma:root="true" ma:fieldsID="d92eca324576484ea486a8c46eee248c" ns2:_="" ns3:_="">
    <xsd:import namespace="6e2b276b-7eaf-4b43-b436-53f77004a93c"/>
    <xsd:import namespace="1e201012-9ffe-4beb-b0f1-8330f15eb9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2b276b-7eaf-4b43-b436-53f77004a9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5bec2ed4-d15e-4b3e-8628-1d5cfe72a7ed"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201012-9ffe-4beb-b0f1-8330f15eb950"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0c70c472-0484-44ea-b381-1d0fed1a33d3}" ma:internalName="TaxCatchAll" ma:showField="CatchAllData" ma:web="1e201012-9ffe-4beb-b0f1-8330f15eb9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e201012-9ffe-4beb-b0f1-8330f15eb950" xsi:nil="true"/>
    <lcf76f155ced4ddcb4097134ff3c332f xmlns="6e2b276b-7eaf-4b43-b436-53f77004a93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357052-DA0B-479D-9416-D92C4DC483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2b276b-7eaf-4b43-b436-53f77004a93c"/>
    <ds:schemaRef ds:uri="1e201012-9ffe-4beb-b0f1-8330f15eb9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BBCD53-17E0-4BCA-B709-0379315CD3B1}">
  <ds:schemaRefs>
    <ds:schemaRef ds:uri="http://schemas.microsoft.com/office/2006/metadata/properties"/>
    <ds:schemaRef ds:uri="http://schemas.microsoft.com/office/2006/documentManagement/types"/>
    <ds:schemaRef ds:uri="http://purl.org/dc/elements/1.1/"/>
    <ds:schemaRef ds:uri="9c2f628f-288e-469b-b22d-b64bac98cb4b"/>
    <ds:schemaRef ds:uri="8b5dc3e5-9bc3-4c45-a2b8-0b58da194fdc"/>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1e201012-9ffe-4beb-b0f1-8330f15eb950"/>
    <ds:schemaRef ds:uri="6e2b276b-7eaf-4b43-b436-53f77004a93c"/>
  </ds:schemaRefs>
</ds:datastoreItem>
</file>

<file path=customXml/itemProps3.xml><?xml version="1.0" encoding="utf-8"?>
<ds:datastoreItem xmlns:ds="http://schemas.openxmlformats.org/officeDocument/2006/customXml" ds:itemID="{91AAF3C5-E3A4-470F-8DAE-531B7E5467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Invulinstructie</vt:lpstr>
      <vt:lpstr>1. Totale inschrijfprijs</vt:lpstr>
      <vt:lpstr>2. Preventief onderhoud</vt:lpstr>
      <vt:lpstr>3. Correctief onderhoud</vt:lpstr>
      <vt:lpstr>4. Arbeidsloon</vt:lpstr>
      <vt:lpstr>5. Overige 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Meeuwis</dc:creator>
  <cp:keywords/>
  <dc:description/>
  <cp:lastModifiedBy>Ilse Meeuwis</cp:lastModifiedBy>
  <cp:revision/>
  <cp:lastPrinted>2025-08-08T10:43:43Z</cp:lastPrinted>
  <dcterms:created xsi:type="dcterms:W3CDTF">2025-07-14T10:02:10Z</dcterms:created>
  <dcterms:modified xsi:type="dcterms:W3CDTF">2025-09-04T08:02:32Z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0x010100C10F5694510DA04FB0FCB65967732773</vt:lpwstr>
  </property>
  <property fmtid="{D5CDD505-2E9C-101B-9397-08002B2CF9AE}" pid="3" name="MediaServiceImageTags">
    <vt:lpwstr/>
  </property>
  <property fmtid="{D5CDD505-2E9C-101B-9397-08002B2CF9AE}" pid="4" name="MSIP_Label_9e3335f4-8949-4f02-b0a4-acf35c8e456f_Enabled">
    <vt:lpwstr>true</vt:lpwstr>
  </property>
  <property fmtid="{D5CDD505-2E9C-101B-9397-08002B2CF9AE}" pid="5" name="MSIP_Label_9e3335f4-8949-4f02-b0a4-acf35c8e456f_SetDate">
    <vt:lpwstr>2025-08-28T14:16:32Z</vt:lpwstr>
  </property>
  <property fmtid="{D5CDD505-2E9C-101B-9397-08002B2CF9AE}" pid="6" name="MSIP_Label_9e3335f4-8949-4f02-b0a4-acf35c8e456f_Method">
    <vt:lpwstr>Standard</vt:lpwstr>
  </property>
  <property fmtid="{D5CDD505-2E9C-101B-9397-08002B2CF9AE}" pid="7" name="MSIP_Label_9e3335f4-8949-4f02-b0a4-acf35c8e456f_Name">
    <vt:lpwstr>DHS-Intern</vt:lpwstr>
  </property>
  <property fmtid="{D5CDD505-2E9C-101B-9397-08002B2CF9AE}" pid="8" name="MSIP_Label_9e3335f4-8949-4f02-b0a4-acf35c8e456f_SiteId">
    <vt:lpwstr>40fbe344-b173-4929-a23f-f53737c31097</vt:lpwstr>
  </property>
  <property fmtid="{D5CDD505-2E9C-101B-9397-08002B2CF9AE}" pid="9" name="MSIP_Label_9e3335f4-8949-4f02-b0a4-acf35c8e456f_ActionId">
    <vt:lpwstr>9b1f91fe-e75d-4423-b972-149ea5d0d7ea</vt:lpwstr>
  </property>
  <property fmtid="{D5CDD505-2E9C-101B-9397-08002B2CF9AE}" pid="10" name="MSIP_Label_9e3335f4-8949-4f02-b0a4-acf35c8e456f_ContentBits">
    <vt:lpwstr>0</vt:lpwstr>
  </property>
  <property fmtid="{D5CDD505-2E9C-101B-9397-08002B2CF9AE}" pid="11" name="MSIP_Label_9e3335f4-8949-4f02-b0a4-acf35c8e456f_Tag">
    <vt:lpwstr>10, 3, 0, 1</vt:lpwstr>
  </property>
  <property fmtid="{D5CDD505-2E9C-101B-9397-08002B2CF9AE}" pid="12" name="Order">
    <vt:r8>14700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