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duii1107\Downloads\"/>
    </mc:Choice>
  </mc:AlternateContent>
  <xr:revisionPtr revIDLastSave="0" documentId="8_{CECD5BD0-FC23-41A6-9AE1-B565AA95E0FD}" xr6:coauthVersionLast="47" xr6:coauthVersionMax="47" xr10:uidLastSave="{00000000-0000-0000-0000-000000000000}"/>
  <bookViews>
    <workbookView xWindow="28680" yWindow="-120" windowWidth="29040" windowHeight="15720" activeTab="1" xr2:uid="{E87B6311-8753-487F-ACAC-D20CBBBB27C9}"/>
  </bookViews>
  <sheets>
    <sheet name="Invulinstructie" sheetId="1" r:id="rId1"/>
    <sheet name="Prijsinvul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07" i="2" l="1"/>
  <c r="H507" i="2"/>
  <c r="J507" i="2" s="1"/>
  <c r="I506" i="2"/>
  <c r="H506" i="2"/>
  <c r="J506" i="2" s="1"/>
  <c r="J504" i="2"/>
  <c r="I504" i="2"/>
  <c r="H504" i="2"/>
  <c r="I503" i="2"/>
  <c r="J503" i="2" s="1"/>
  <c r="H503" i="2"/>
  <c r="I502" i="2"/>
  <c r="H502" i="2"/>
  <c r="I501" i="2"/>
  <c r="H501" i="2"/>
  <c r="J501" i="2" s="1"/>
  <c r="J500" i="2"/>
  <c r="I500" i="2"/>
  <c r="H500" i="2"/>
  <c r="I497" i="2"/>
  <c r="J497" i="2" s="1"/>
  <c r="H497" i="2"/>
  <c r="I496" i="2"/>
  <c r="H496" i="2"/>
  <c r="J496" i="2" s="1"/>
  <c r="J495" i="2"/>
  <c r="I495" i="2"/>
  <c r="H495" i="2"/>
  <c r="J494" i="2"/>
  <c r="I494" i="2"/>
  <c r="H494" i="2"/>
  <c r="I493" i="2"/>
  <c r="J493" i="2" s="1"/>
  <c r="H493" i="2"/>
  <c r="I492" i="2"/>
  <c r="H492" i="2"/>
  <c r="J492" i="2" s="1"/>
  <c r="I491" i="2"/>
  <c r="H491" i="2"/>
  <c r="J491" i="2" s="1"/>
  <c r="J490" i="2"/>
  <c r="I490" i="2"/>
  <c r="H490" i="2"/>
  <c r="I489" i="2"/>
  <c r="J489" i="2" s="1"/>
  <c r="H489" i="2"/>
  <c r="I488" i="2"/>
  <c r="H488" i="2"/>
  <c r="J488" i="2" s="1"/>
  <c r="I487" i="2"/>
  <c r="H487" i="2"/>
  <c r="J487" i="2" s="1"/>
  <c r="J486" i="2"/>
  <c r="I486" i="2"/>
  <c r="H486" i="2"/>
  <c r="I485" i="2"/>
  <c r="J485" i="2" s="1"/>
  <c r="H485" i="2"/>
  <c r="I484" i="2"/>
  <c r="H484" i="2"/>
  <c r="J484" i="2" s="1"/>
  <c r="I483" i="2"/>
  <c r="H483" i="2"/>
  <c r="J483" i="2" s="1"/>
  <c r="J482" i="2"/>
  <c r="I482" i="2"/>
  <c r="H482" i="2"/>
  <c r="I481" i="2"/>
  <c r="J481" i="2" s="1"/>
  <c r="H481" i="2"/>
  <c r="I480" i="2"/>
  <c r="H480" i="2"/>
  <c r="J480" i="2" s="1"/>
  <c r="I479" i="2"/>
  <c r="H479" i="2"/>
  <c r="J479" i="2" s="1"/>
  <c r="J478" i="2"/>
  <c r="I478" i="2"/>
  <c r="H478" i="2"/>
  <c r="I477" i="2"/>
  <c r="J477" i="2" s="1"/>
  <c r="H477" i="2"/>
  <c r="I476" i="2"/>
  <c r="H476" i="2"/>
  <c r="I475" i="2"/>
  <c r="H475" i="2"/>
  <c r="J475" i="2" s="1"/>
  <c r="J474" i="2"/>
  <c r="I474" i="2"/>
  <c r="H474" i="2"/>
  <c r="I471" i="2"/>
  <c r="J471" i="2" s="1"/>
  <c r="H471" i="2"/>
  <c r="I469" i="2"/>
  <c r="H469" i="2"/>
  <c r="J469" i="2" s="1"/>
  <c r="J468" i="2"/>
  <c r="I468" i="2"/>
  <c r="H468" i="2"/>
  <c r="J465" i="2"/>
  <c r="I465" i="2"/>
  <c r="H465" i="2"/>
  <c r="I464" i="2"/>
  <c r="J464" i="2" s="1"/>
  <c r="H464" i="2"/>
  <c r="I463" i="2"/>
  <c r="H463" i="2"/>
  <c r="J463" i="2" s="1"/>
  <c r="I462" i="2"/>
  <c r="H462" i="2"/>
  <c r="J462" i="2" s="1"/>
  <c r="J460" i="2"/>
  <c r="I460" i="2"/>
  <c r="H460" i="2"/>
  <c r="I458" i="2"/>
  <c r="J458" i="2" s="1"/>
  <c r="H458" i="2"/>
  <c r="I456" i="2"/>
  <c r="H456" i="2"/>
  <c r="J456" i="2" s="1"/>
  <c r="I455" i="2"/>
  <c r="H455" i="2"/>
  <c r="J454" i="2"/>
  <c r="I454" i="2"/>
  <c r="H454" i="2"/>
  <c r="I453" i="2"/>
  <c r="J453" i="2" s="1"/>
  <c r="H453" i="2"/>
  <c r="I452" i="2"/>
  <c r="H452" i="2"/>
  <c r="J452" i="2" s="1"/>
  <c r="I451" i="2"/>
  <c r="H451" i="2"/>
  <c r="J451" i="2" s="1"/>
  <c r="J449" i="2"/>
  <c r="I449" i="2"/>
  <c r="H449" i="2"/>
  <c r="I447" i="2"/>
  <c r="J447" i="2" s="1"/>
  <c r="H447" i="2"/>
  <c r="I446" i="2"/>
  <c r="H446" i="2"/>
  <c r="J446" i="2" s="1"/>
  <c r="I445" i="2"/>
  <c r="H445" i="2"/>
  <c r="J445" i="2" s="1"/>
  <c r="J444" i="2"/>
  <c r="I444" i="2"/>
  <c r="H444" i="2"/>
  <c r="I443" i="2"/>
  <c r="J443" i="2" s="1"/>
  <c r="H443" i="2"/>
  <c r="I442" i="2"/>
  <c r="H442" i="2"/>
  <c r="I441" i="2"/>
  <c r="H441" i="2"/>
  <c r="J441" i="2" s="1"/>
  <c r="J440" i="2"/>
  <c r="I440" i="2"/>
  <c r="H440" i="2"/>
  <c r="I439" i="2"/>
  <c r="J439" i="2" s="1"/>
  <c r="H439" i="2"/>
  <c r="I438" i="2"/>
  <c r="H438" i="2"/>
  <c r="J438" i="2" s="1"/>
  <c r="J437" i="2"/>
  <c r="I437" i="2"/>
  <c r="H437" i="2"/>
  <c r="J436" i="2"/>
  <c r="I436" i="2"/>
  <c r="H436" i="2"/>
  <c r="I435" i="2"/>
  <c r="J435" i="2" s="1"/>
  <c r="H435" i="2"/>
  <c r="I434" i="2"/>
  <c r="H434" i="2"/>
  <c r="J434" i="2" s="1"/>
  <c r="I433" i="2"/>
  <c r="J433" i="2" s="1"/>
  <c r="H433" i="2"/>
  <c r="J432" i="2"/>
  <c r="I432" i="2"/>
  <c r="H432" i="2"/>
  <c r="I431" i="2"/>
  <c r="J431" i="2" s="1"/>
  <c r="H431" i="2"/>
  <c r="I430" i="2"/>
  <c r="H430" i="2"/>
  <c r="J430" i="2" s="1"/>
  <c r="I429" i="2"/>
  <c r="H429" i="2"/>
  <c r="J429" i="2" s="1"/>
  <c r="J428" i="2"/>
  <c r="I428" i="2"/>
  <c r="H428" i="2"/>
  <c r="I427" i="2"/>
  <c r="J427" i="2" s="1"/>
  <c r="H427" i="2"/>
  <c r="I426" i="2"/>
  <c r="H426" i="2"/>
  <c r="J426" i="2" s="1"/>
  <c r="I425" i="2"/>
  <c r="H425" i="2"/>
  <c r="J425" i="2" s="1"/>
  <c r="J424" i="2"/>
  <c r="I424" i="2"/>
  <c r="H424" i="2"/>
  <c r="I423" i="2"/>
  <c r="J423" i="2" s="1"/>
  <c r="H423" i="2"/>
  <c r="I422" i="2"/>
  <c r="H422" i="2"/>
  <c r="J422" i="2" s="1"/>
  <c r="I421" i="2"/>
  <c r="H421" i="2"/>
  <c r="J421" i="2" s="1"/>
  <c r="J420" i="2"/>
  <c r="I420" i="2"/>
  <c r="H420" i="2"/>
  <c r="I419" i="2"/>
  <c r="J419" i="2" s="1"/>
  <c r="H419" i="2"/>
  <c r="I418" i="2"/>
  <c r="H418" i="2"/>
  <c r="I417" i="2"/>
  <c r="H417" i="2"/>
  <c r="J417" i="2" s="1"/>
  <c r="J416" i="2"/>
  <c r="I416" i="2"/>
  <c r="H416" i="2"/>
  <c r="I415" i="2"/>
  <c r="J415" i="2" s="1"/>
  <c r="H415" i="2"/>
  <c r="I414" i="2"/>
  <c r="H414" i="2"/>
  <c r="J414" i="2" s="1"/>
  <c r="J413" i="2"/>
  <c r="I413" i="2"/>
  <c r="H413" i="2"/>
  <c r="J412" i="2"/>
  <c r="I412" i="2"/>
  <c r="H412" i="2"/>
  <c r="I411" i="2"/>
  <c r="J411" i="2" s="1"/>
  <c r="H411" i="2"/>
  <c r="I410" i="2"/>
  <c r="H410" i="2"/>
  <c r="J410" i="2" s="1"/>
  <c r="I409" i="2"/>
  <c r="H409" i="2"/>
  <c r="J409" i="2" s="1"/>
  <c r="J408" i="2"/>
  <c r="I408" i="2"/>
  <c r="H408" i="2"/>
  <c r="I407" i="2"/>
  <c r="J407" i="2" s="1"/>
  <c r="H407" i="2"/>
  <c r="I406" i="2"/>
  <c r="H406" i="2"/>
  <c r="J406" i="2" s="1"/>
  <c r="I405" i="2"/>
  <c r="H405" i="2"/>
  <c r="J405" i="2" s="1"/>
  <c r="J404" i="2"/>
  <c r="I404" i="2"/>
  <c r="H404" i="2"/>
  <c r="I403" i="2"/>
  <c r="J403" i="2" s="1"/>
  <c r="H403" i="2"/>
  <c r="I402" i="2"/>
  <c r="H402" i="2"/>
  <c r="J402" i="2" s="1"/>
  <c r="I401" i="2"/>
  <c r="H401" i="2"/>
  <c r="J401" i="2" s="1"/>
  <c r="J400" i="2"/>
  <c r="I400" i="2"/>
  <c r="H400" i="2"/>
  <c r="I399" i="2"/>
  <c r="J399" i="2" s="1"/>
  <c r="H399" i="2"/>
  <c r="I398" i="2"/>
  <c r="H398" i="2"/>
  <c r="J398" i="2" s="1"/>
  <c r="I397" i="2"/>
  <c r="H397" i="2"/>
  <c r="J397" i="2" s="1"/>
  <c r="J396" i="2"/>
  <c r="I396" i="2"/>
  <c r="H396" i="2"/>
  <c r="I395" i="2"/>
  <c r="J395" i="2" s="1"/>
  <c r="H395" i="2"/>
  <c r="I394" i="2"/>
  <c r="H394" i="2"/>
  <c r="I393" i="2"/>
  <c r="H393" i="2"/>
  <c r="J393" i="2" s="1"/>
  <c r="J392" i="2"/>
  <c r="I392" i="2"/>
  <c r="H392" i="2"/>
  <c r="I391" i="2"/>
  <c r="J391" i="2" s="1"/>
  <c r="H391" i="2"/>
  <c r="I390" i="2"/>
  <c r="H390" i="2"/>
  <c r="J390" i="2" s="1"/>
  <c r="J389" i="2"/>
  <c r="I389" i="2"/>
  <c r="H389" i="2"/>
  <c r="J388" i="2"/>
  <c r="I388" i="2"/>
  <c r="H388" i="2"/>
  <c r="I387" i="2"/>
  <c r="J387" i="2" s="1"/>
  <c r="H387" i="2"/>
  <c r="I386" i="2"/>
  <c r="H386" i="2"/>
  <c r="J386" i="2" s="1"/>
  <c r="I385" i="2"/>
  <c r="H385" i="2"/>
  <c r="J385" i="2" s="1"/>
  <c r="J384" i="2"/>
  <c r="I384" i="2"/>
  <c r="H384" i="2"/>
  <c r="I383" i="2"/>
  <c r="J383" i="2" s="1"/>
  <c r="H383" i="2"/>
  <c r="I382" i="2"/>
  <c r="H382" i="2"/>
  <c r="J382" i="2" s="1"/>
  <c r="I381" i="2"/>
  <c r="H381" i="2"/>
  <c r="J380" i="2"/>
  <c r="I380" i="2"/>
  <c r="H380" i="2"/>
  <c r="I379" i="2"/>
  <c r="J379" i="2" s="1"/>
  <c r="H379" i="2"/>
  <c r="I378" i="2"/>
  <c r="H378" i="2"/>
  <c r="J378" i="2" s="1"/>
  <c r="I377" i="2"/>
  <c r="H377" i="2"/>
  <c r="J377" i="2" s="1"/>
  <c r="J376" i="2"/>
  <c r="I376" i="2"/>
  <c r="H376" i="2"/>
  <c r="I375" i="2"/>
  <c r="J375" i="2" s="1"/>
  <c r="H375" i="2"/>
  <c r="I374" i="2"/>
  <c r="H374" i="2"/>
  <c r="J374" i="2" s="1"/>
  <c r="I373" i="2"/>
  <c r="H373" i="2"/>
  <c r="J373" i="2" s="1"/>
  <c r="J372" i="2"/>
  <c r="I372" i="2"/>
  <c r="H372" i="2"/>
  <c r="I371" i="2"/>
  <c r="J371" i="2" s="1"/>
  <c r="H371" i="2"/>
  <c r="I370" i="2"/>
  <c r="H370" i="2"/>
  <c r="I369" i="2"/>
  <c r="H369" i="2"/>
  <c r="J369" i="2" s="1"/>
  <c r="J368" i="2"/>
  <c r="I368" i="2"/>
  <c r="H368" i="2"/>
  <c r="I366" i="2"/>
  <c r="J366" i="2" s="1"/>
  <c r="H366" i="2"/>
  <c r="I365" i="2"/>
  <c r="H365" i="2"/>
  <c r="J365" i="2" s="1"/>
  <c r="J364" i="2"/>
  <c r="I364" i="2"/>
  <c r="H364" i="2"/>
  <c r="J363" i="2"/>
  <c r="I363" i="2"/>
  <c r="H363" i="2"/>
  <c r="I362" i="2"/>
  <c r="J362" i="2" s="1"/>
  <c r="H362" i="2"/>
  <c r="I361" i="2"/>
  <c r="H361" i="2"/>
  <c r="J361" i="2" s="1"/>
  <c r="I360" i="2"/>
  <c r="J360" i="2" s="1"/>
  <c r="H360" i="2"/>
  <c r="J359" i="2"/>
  <c r="I359" i="2"/>
  <c r="H359" i="2"/>
  <c r="I358" i="2"/>
  <c r="J358" i="2" s="1"/>
  <c r="H358" i="2"/>
  <c r="I357" i="2"/>
  <c r="H357" i="2"/>
  <c r="J357" i="2" s="1"/>
  <c r="I356" i="2"/>
  <c r="H356" i="2"/>
  <c r="J356" i="2" s="1"/>
  <c r="J355" i="2"/>
  <c r="I355" i="2"/>
  <c r="H355" i="2"/>
  <c r="I354" i="2"/>
  <c r="J354" i="2" s="1"/>
  <c r="H354" i="2"/>
  <c r="I353" i="2"/>
  <c r="H353" i="2"/>
  <c r="J353" i="2" s="1"/>
  <c r="I352" i="2"/>
  <c r="H352" i="2"/>
  <c r="J352" i="2" s="1"/>
  <c r="J351" i="2"/>
  <c r="I351" i="2"/>
  <c r="H351" i="2"/>
  <c r="I350" i="2"/>
  <c r="J350" i="2" s="1"/>
  <c r="H350" i="2"/>
  <c r="I349" i="2"/>
  <c r="H349" i="2"/>
  <c r="J349" i="2" s="1"/>
  <c r="I348" i="2"/>
  <c r="H348" i="2"/>
  <c r="J348" i="2" s="1"/>
  <c r="J347" i="2"/>
  <c r="I347" i="2"/>
  <c r="H347" i="2"/>
  <c r="I346" i="2"/>
  <c r="J346" i="2" s="1"/>
  <c r="H346" i="2"/>
  <c r="I345" i="2"/>
  <c r="H345" i="2"/>
  <c r="I344" i="2"/>
  <c r="H344" i="2"/>
  <c r="J344" i="2" s="1"/>
  <c r="J343" i="2"/>
  <c r="I343" i="2"/>
  <c r="H343" i="2"/>
  <c r="I342" i="2"/>
  <c r="J342" i="2" s="1"/>
  <c r="H342" i="2"/>
  <c r="I341" i="2"/>
  <c r="H341" i="2"/>
  <c r="J341" i="2" s="1"/>
  <c r="J340" i="2"/>
  <c r="I340" i="2"/>
  <c r="H340" i="2"/>
  <c r="J339" i="2"/>
  <c r="I339" i="2"/>
  <c r="H339" i="2"/>
  <c r="I338" i="2"/>
  <c r="J338" i="2" s="1"/>
  <c r="H338" i="2"/>
  <c r="I337" i="2"/>
  <c r="H337" i="2"/>
  <c r="J337" i="2" s="1"/>
  <c r="I336" i="2"/>
  <c r="H336" i="2"/>
  <c r="J336" i="2" s="1"/>
  <c r="J335" i="2"/>
  <c r="I335" i="2"/>
  <c r="H335" i="2"/>
  <c r="I334" i="2"/>
  <c r="J334" i="2" s="1"/>
  <c r="H334" i="2"/>
  <c r="I333" i="2"/>
  <c r="H333" i="2"/>
  <c r="J333" i="2" s="1"/>
  <c r="I332" i="2"/>
  <c r="H332" i="2"/>
  <c r="J332" i="2" s="1"/>
  <c r="J331" i="2"/>
  <c r="I331" i="2"/>
  <c r="H331" i="2"/>
  <c r="I330" i="2"/>
  <c r="J330" i="2" s="1"/>
  <c r="H330" i="2"/>
  <c r="I328" i="2"/>
  <c r="H328" i="2"/>
  <c r="J328" i="2" s="1"/>
  <c r="I327" i="2"/>
  <c r="H327" i="2"/>
  <c r="J327" i="2" s="1"/>
  <c r="J326" i="2"/>
  <c r="I326" i="2"/>
  <c r="H326" i="2"/>
  <c r="I325" i="2"/>
  <c r="J325" i="2" s="1"/>
  <c r="H325" i="2"/>
  <c r="I324" i="2"/>
  <c r="H324" i="2"/>
  <c r="J324" i="2" s="1"/>
  <c r="I323" i="2"/>
  <c r="H323" i="2"/>
  <c r="J323" i="2" s="1"/>
  <c r="J322" i="2"/>
  <c r="I322" i="2"/>
  <c r="H322" i="2"/>
  <c r="I321" i="2"/>
  <c r="J321" i="2" s="1"/>
  <c r="H321" i="2"/>
  <c r="I320" i="2"/>
  <c r="H320" i="2"/>
  <c r="I319" i="2"/>
  <c r="H319" i="2"/>
  <c r="J319" i="2" s="1"/>
  <c r="J318" i="2"/>
  <c r="I318" i="2"/>
  <c r="H318" i="2"/>
  <c r="I317" i="2"/>
  <c r="J317" i="2" s="1"/>
  <c r="H317" i="2"/>
  <c r="I316" i="2"/>
  <c r="H316" i="2"/>
  <c r="J316" i="2" s="1"/>
  <c r="I315" i="2"/>
  <c r="H315" i="2"/>
  <c r="J315" i="2" s="1"/>
  <c r="J314" i="2"/>
  <c r="I314" i="2"/>
  <c r="H314" i="2"/>
  <c r="I313" i="2"/>
  <c r="J313" i="2" s="1"/>
  <c r="H313" i="2"/>
  <c r="J312" i="2"/>
  <c r="I312" i="2"/>
  <c r="H312" i="2"/>
  <c r="J311" i="2"/>
  <c r="I311" i="2"/>
  <c r="H311" i="2"/>
  <c r="J310" i="2"/>
  <c r="I310" i="2"/>
  <c r="H310" i="2"/>
  <c r="I309" i="2"/>
  <c r="J309" i="2" s="1"/>
  <c r="H309" i="2"/>
  <c r="I308" i="2"/>
  <c r="H308" i="2"/>
  <c r="I307" i="2"/>
  <c r="J307" i="2" s="1"/>
  <c r="H307" i="2"/>
  <c r="J306" i="2"/>
  <c r="I306" i="2"/>
  <c r="H306" i="2"/>
  <c r="I305" i="2"/>
  <c r="J305" i="2" s="1"/>
  <c r="H305" i="2"/>
  <c r="I304" i="2"/>
  <c r="H304" i="2"/>
  <c r="J304" i="2" s="1"/>
  <c r="J303" i="2"/>
  <c r="I303" i="2"/>
  <c r="H303" i="2"/>
  <c r="J302" i="2"/>
  <c r="I302" i="2"/>
  <c r="H302" i="2"/>
  <c r="I301" i="2"/>
  <c r="J301" i="2" s="1"/>
  <c r="H301" i="2"/>
  <c r="I300" i="2"/>
  <c r="H300" i="2"/>
  <c r="J300" i="2" s="1"/>
  <c r="I299" i="2"/>
  <c r="H299" i="2"/>
  <c r="J299" i="2" s="1"/>
  <c r="J298" i="2"/>
  <c r="I298" i="2"/>
  <c r="H298" i="2"/>
  <c r="I297" i="2"/>
  <c r="J297" i="2" s="1"/>
  <c r="H297" i="2"/>
  <c r="I296" i="2"/>
  <c r="H296" i="2"/>
  <c r="J296" i="2" s="1"/>
  <c r="I295" i="2"/>
  <c r="H295" i="2"/>
  <c r="J295" i="2" s="1"/>
  <c r="J294" i="2"/>
  <c r="I294" i="2"/>
  <c r="H294" i="2"/>
  <c r="I292" i="2"/>
  <c r="J292" i="2" s="1"/>
  <c r="H292" i="2"/>
  <c r="I291" i="2"/>
  <c r="H291" i="2"/>
  <c r="J291" i="2" s="1"/>
  <c r="I290" i="2"/>
  <c r="H290" i="2"/>
  <c r="J290" i="2" s="1"/>
  <c r="J289" i="2"/>
  <c r="I289" i="2"/>
  <c r="H289" i="2"/>
  <c r="I288" i="2"/>
  <c r="J288" i="2" s="1"/>
  <c r="H288" i="2"/>
  <c r="I287" i="2"/>
  <c r="H287" i="2"/>
  <c r="J287" i="2" s="1"/>
  <c r="I286" i="2"/>
  <c r="H286" i="2"/>
  <c r="J286" i="2" s="1"/>
  <c r="J285" i="2"/>
  <c r="I285" i="2"/>
  <c r="H285" i="2"/>
  <c r="I284" i="2"/>
  <c r="J284" i="2" s="1"/>
  <c r="H284" i="2"/>
  <c r="I283" i="2"/>
  <c r="H283" i="2"/>
  <c r="J283" i="2" s="1"/>
  <c r="I282" i="2"/>
  <c r="H282" i="2"/>
  <c r="J282" i="2" s="1"/>
  <c r="J281" i="2"/>
  <c r="I281" i="2"/>
  <c r="H281" i="2"/>
  <c r="I280" i="2"/>
  <c r="J280" i="2" s="1"/>
  <c r="H280" i="2"/>
  <c r="I279" i="2"/>
  <c r="H279" i="2"/>
  <c r="J279" i="2" s="1"/>
  <c r="I278" i="2"/>
  <c r="H278" i="2"/>
  <c r="J278" i="2" s="1"/>
  <c r="J277" i="2"/>
  <c r="I277" i="2"/>
  <c r="H277" i="2"/>
  <c r="I276" i="2"/>
  <c r="J276" i="2" s="1"/>
  <c r="H276" i="2"/>
  <c r="J275" i="2"/>
  <c r="I275" i="2"/>
  <c r="H275" i="2"/>
  <c r="I274" i="2"/>
  <c r="H274" i="2"/>
  <c r="J274" i="2" s="1"/>
  <c r="J273" i="2"/>
  <c r="I273" i="2"/>
  <c r="H273" i="2"/>
  <c r="I272" i="2"/>
  <c r="J272" i="2" s="1"/>
  <c r="H272" i="2"/>
  <c r="J271" i="2"/>
  <c r="I271" i="2"/>
  <c r="H271" i="2"/>
  <c r="I270" i="2"/>
  <c r="H270" i="2"/>
  <c r="J270" i="2" s="1"/>
  <c r="J269" i="2"/>
  <c r="I269" i="2"/>
  <c r="H269" i="2"/>
  <c r="I268" i="2"/>
  <c r="J268" i="2" s="1"/>
  <c r="H268" i="2"/>
  <c r="I267" i="2"/>
  <c r="J267" i="2" s="1"/>
  <c r="H267" i="2"/>
  <c r="I266" i="2"/>
  <c r="H266" i="2"/>
  <c r="J266" i="2" s="1"/>
  <c r="J265" i="2"/>
  <c r="I265" i="2"/>
  <c r="H265" i="2"/>
  <c r="I264" i="2"/>
  <c r="J264" i="2" s="1"/>
  <c r="H264" i="2"/>
  <c r="I263" i="2"/>
  <c r="H263" i="2"/>
  <c r="J263" i="2" s="1"/>
  <c r="J262" i="2"/>
  <c r="I262" i="2"/>
  <c r="H262" i="2"/>
  <c r="J261" i="2"/>
  <c r="I261" i="2"/>
  <c r="H261" i="2"/>
  <c r="I260" i="2"/>
  <c r="J260" i="2" s="1"/>
  <c r="H260" i="2"/>
  <c r="I259" i="2"/>
  <c r="H259" i="2"/>
  <c r="J259" i="2" s="1"/>
  <c r="I257" i="2"/>
  <c r="J257" i="2" s="1"/>
  <c r="H257" i="2"/>
  <c r="J256" i="2"/>
  <c r="I256" i="2"/>
  <c r="H256" i="2"/>
  <c r="I255" i="2"/>
  <c r="J255" i="2" s="1"/>
  <c r="H255" i="2"/>
  <c r="I254" i="2"/>
  <c r="H254" i="2"/>
  <c r="J254" i="2" s="1"/>
  <c r="I253" i="2"/>
  <c r="H253" i="2"/>
  <c r="J253" i="2" s="1"/>
  <c r="J252" i="2"/>
  <c r="I252" i="2"/>
  <c r="H252" i="2"/>
  <c r="I251" i="2"/>
  <c r="J251" i="2" s="1"/>
  <c r="H251" i="2"/>
  <c r="I250" i="2"/>
  <c r="H250" i="2"/>
  <c r="J250" i="2" s="1"/>
  <c r="I248" i="2"/>
  <c r="H248" i="2"/>
  <c r="J248" i="2" s="1"/>
  <c r="J247" i="2"/>
  <c r="I247" i="2"/>
  <c r="H247" i="2"/>
  <c r="I246" i="2"/>
  <c r="J246" i="2" s="1"/>
  <c r="H246" i="2"/>
  <c r="I245" i="2"/>
  <c r="H245" i="2"/>
  <c r="J245" i="2" s="1"/>
  <c r="I244" i="2"/>
  <c r="H244" i="2"/>
  <c r="J244" i="2" s="1"/>
  <c r="J243" i="2"/>
  <c r="I243" i="2"/>
  <c r="H243" i="2"/>
  <c r="I242" i="2"/>
  <c r="J242" i="2" s="1"/>
  <c r="H242" i="2"/>
  <c r="I241" i="2"/>
  <c r="H241" i="2"/>
  <c r="J241" i="2" s="1"/>
  <c r="I240" i="2"/>
  <c r="H240" i="2"/>
  <c r="J240" i="2" s="1"/>
  <c r="J239" i="2"/>
  <c r="I239" i="2"/>
  <c r="H239" i="2"/>
  <c r="I237" i="2"/>
  <c r="J237" i="2" s="1"/>
  <c r="H237" i="2"/>
  <c r="I236" i="2"/>
  <c r="H236" i="2"/>
  <c r="J236" i="2" s="1"/>
  <c r="I235" i="2"/>
  <c r="H235" i="2"/>
  <c r="J235" i="2" s="1"/>
  <c r="J234" i="2"/>
  <c r="I234" i="2"/>
  <c r="H234" i="2"/>
  <c r="I233" i="2"/>
  <c r="J233" i="2" s="1"/>
  <c r="H233" i="2"/>
  <c r="I232" i="2"/>
  <c r="H232" i="2"/>
  <c r="J232" i="2" s="1"/>
  <c r="I231" i="2"/>
  <c r="H231" i="2"/>
  <c r="J231" i="2" s="1"/>
  <c r="J230" i="2"/>
  <c r="I230" i="2"/>
  <c r="H230" i="2"/>
  <c r="I229" i="2"/>
  <c r="J229" i="2" s="1"/>
  <c r="H229" i="2"/>
  <c r="I228" i="2"/>
  <c r="H228" i="2"/>
  <c r="J228" i="2" s="1"/>
  <c r="I227" i="2"/>
  <c r="H227" i="2"/>
  <c r="J227" i="2" s="1"/>
  <c r="J225" i="2"/>
  <c r="I225" i="2"/>
  <c r="H225" i="2"/>
  <c r="I224" i="2"/>
  <c r="J224" i="2" s="1"/>
  <c r="H224" i="2"/>
  <c r="J223" i="2"/>
  <c r="I223" i="2"/>
  <c r="H223" i="2"/>
  <c r="I222" i="2"/>
  <c r="H222" i="2"/>
  <c r="J222" i="2" s="1"/>
  <c r="J221" i="2"/>
  <c r="I221" i="2"/>
  <c r="H221" i="2"/>
  <c r="I220" i="2"/>
  <c r="J220" i="2" s="1"/>
  <c r="H220" i="2"/>
  <c r="I219" i="2"/>
  <c r="J219" i="2" s="1"/>
  <c r="H219" i="2"/>
  <c r="I218" i="2"/>
  <c r="H218" i="2"/>
  <c r="J218" i="2" s="1"/>
  <c r="J217" i="2"/>
  <c r="I217" i="2"/>
  <c r="H217" i="2"/>
  <c r="I215" i="2"/>
  <c r="J215" i="2" s="1"/>
  <c r="H215" i="2"/>
  <c r="I214" i="2"/>
  <c r="H214" i="2"/>
  <c r="J214" i="2" s="1"/>
  <c r="I213" i="2"/>
  <c r="H213" i="2"/>
  <c r="J213" i="2" s="1"/>
  <c r="J212" i="2"/>
  <c r="I212" i="2"/>
  <c r="H212" i="2"/>
  <c r="I211" i="2"/>
  <c r="J211" i="2" s="1"/>
  <c r="H211" i="2"/>
  <c r="I210" i="2"/>
  <c r="H210" i="2"/>
  <c r="J210" i="2" s="1"/>
  <c r="J209" i="2"/>
  <c r="I209" i="2"/>
  <c r="H209" i="2"/>
  <c r="J208" i="2"/>
  <c r="I208" i="2"/>
  <c r="H208" i="2"/>
  <c r="I207" i="2"/>
  <c r="J207" i="2" s="1"/>
  <c r="H207" i="2"/>
  <c r="I206" i="2"/>
  <c r="H206" i="2"/>
  <c r="J206" i="2" s="1"/>
  <c r="I205" i="2"/>
  <c r="J205" i="2" s="1"/>
  <c r="H205" i="2"/>
  <c r="J204" i="2"/>
  <c r="I204" i="2"/>
  <c r="H204" i="2"/>
  <c r="I203" i="2"/>
  <c r="J203" i="2" s="1"/>
  <c r="H203" i="2"/>
  <c r="I202" i="2"/>
  <c r="H202" i="2"/>
  <c r="J202" i="2" s="1"/>
  <c r="I201" i="2"/>
  <c r="H201" i="2"/>
  <c r="J201" i="2" s="1"/>
  <c r="J200" i="2"/>
  <c r="I200" i="2"/>
  <c r="H200" i="2"/>
  <c r="I199" i="2"/>
  <c r="J199" i="2" s="1"/>
  <c r="H199" i="2"/>
  <c r="I198" i="2"/>
  <c r="H198" i="2"/>
  <c r="J198" i="2" s="1"/>
  <c r="I197" i="2"/>
  <c r="H197" i="2"/>
  <c r="J197" i="2" s="1"/>
  <c r="J196" i="2"/>
  <c r="I196" i="2"/>
  <c r="H196" i="2"/>
  <c r="I195" i="2"/>
  <c r="J195" i="2" s="1"/>
  <c r="H195" i="2"/>
  <c r="I194" i="2"/>
  <c r="H194" i="2"/>
  <c r="J194" i="2" s="1"/>
  <c r="I193" i="2"/>
  <c r="H193" i="2"/>
  <c r="J192" i="2"/>
  <c r="I192" i="2"/>
  <c r="H192" i="2"/>
  <c r="I191" i="2"/>
  <c r="J191" i="2" s="1"/>
  <c r="H191" i="2"/>
  <c r="I190" i="2"/>
  <c r="H190" i="2"/>
  <c r="J190" i="2" s="1"/>
  <c r="I189" i="2"/>
  <c r="H189" i="2"/>
  <c r="J189" i="2" s="1"/>
  <c r="J188" i="2"/>
  <c r="I188" i="2"/>
  <c r="H188" i="2"/>
  <c r="I187" i="2"/>
  <c r="J187" i="2" s="1"/>
  <c r="H187" i="2"/>
  <c r="I185" i="2"/>
  <c r="H185" i="2"/>
  <c r="J185" i="2" s="1"/>
  <c r="I184" i="2"/>
  <c r="H184" i="2"/>
  <c r="J184" i="2" s="1"/>
  <c r="J183" i="2"/>
  <c r="I183" i="2"/>
  <c r="H183" i="2"/>
  <c r="I182" i="2"/>
  <c r="J182" i="2" s="1"/>
  <c r="H182" i="2"/>
  <c r="I181" i="2"/>
  <c r="H181" i="2"/>
  <c r="J181" i="2" s="1"/>
  <c r="I180" i="2"/>
  <c r="H180" i="2"/>
  <c r="J180" i="2" s="1"/>
  <c r="J179" i="2"/>
  <c r="I179" i="2"/>
  <c r="H179" i="2"/>
  <c r="I178" i="2"/>
  <c r="J178" i="2" s="1"/>
  <c r="H178" i="2"/>
  <c r="I177" i="2"/>
  <c r="H177" i="2"/>
  <c r="J177" i="2" s="1"/>
  <c r="I176" i="2"/>
  <c r="H176" i="2"/>
  <c r="J176" i="2" s="1"/>
  <c r="J175" i="2"/>
  <c r="I175" i="2"/>
  <c r="H175" i="2"/>
  <c r="I174" i="2"/>
  <c r="J174" i="2" s="1"/>
  <c r="H174" i="2"/>
  <c r="J173" i="2"/>
  <c r="I173" i="2"/>
  <c r="H173" i="2"/>
  <c r="I172" i="2"/>
  <c r="H172" i="2"/>
  <c r="J172" i="2" s="1"/>
  <c r="J171" i="2"/>
  <c r="I171" i="2"/>
  <c r="H171" i="2"/>
  <c r="I170" i="2"/>
  <c r="J170" i="2" s="1"/>
  <c r="H170" i="2"/>
  <c r="I169" i="2"/>
  <c r="J169" i="2" s="1"/>
  <c r="H169" i="2"/>
  <c r="I168" i="2"/>
  <c r="H168" i="2"/>
  <c r="J168" i="2" s="1"/>
  <c r="J167" i="2"/>
  <c r="I167" i="2"/>
  <c r="H167" i="2"/>
  <c r="I166" i="2"/>
  <c r="J166" i="2" s="1"/>
  <c r="H166" i="2"/>
  <c r="I165" i="2"/>
  <c r="H165" i="2"/>
  <c r="J165" i="2" s="1"/>
  <c r="I164" i="2"/>
  <c r="H164" i="2"/>
  <c r="J164" i="2" s="1"/>
  <c r="J163" i="2"/>
  <c r="I163" i="2"/>
  <c r="H163" i="2"/>
  <c r="I162" i="2"/>
  <c r="J162" i="2" s="1"/>
  <c r="H162" i="2"/>
  <c r="J161" i="2"/>
  <c r="I161" i="2"/>
  <c r="H161" i="2"/>
  <c r="J160" i="2"/>
  <c r="I160" i="2"/>
  <c r="H160" i="2"/>
  <c r="J159" i="2"/>
  <c r="I159" i="2"/>
  <c r="H159" i="2"/>
  <c r="I158" i="2"/>
  <c r="J158" i="2" s="1"/>
  <c r="H158" i="2"/>
  <c r="I157" i="2"/>
  <c r="H157" i="2"/>
  <c r="I156" i="2"/>
  <c r="J156" i="2" s="1"/>
  <c r="H156" i="2"/>
  <c r="J155" i="2"/>
  <c r="I155" i="2"/>
  <c r="H155" i="2"/>
  <c r="I154" i="2"/>
  <c r="J154" i="2" s="1"/>
  <c r="H154" i="2"/>
  <c r="I153" i="2"/>
  <c r="H153" i="2"/>
  <c r="J153" i="2" s="1"/>
  <c r="J152" i="2"/>
  <c r="I152" i="2"/>
  <c r="H152" i="2"/>
  <c r="J151" i="2"/>
  <c r="I151" i="2"/>
  <c r="H151" i="2"/>
  <c r="I150" i="2"/>
  <c r="J150" i="2" s="1"/>
  <c r="H150" i="2"/>
  <c r="I149" i="2"/>
  <c r="H149" i="2"/>
  <c r="J149" i="2" s="1"/>
  <c r="I148" i="2"/>
  <c r="J148" i="2" s="1"/>
  <c r="H148" i="2"/>
  <c r="J147" i="2"/>
  <c r="I147" i="2"/>
  <c r="H147" i="2"/>
  <c r="I146" i="2"/>
  <c r="J146" i="2" s="1"/>
  <c r="H146" i="2"/>
  <c r="I145" i="2"/>
  <c r="H145" i="2"/>
  <c r="J145" i="2" s="1"/>
  <c r="I144" i="2"/>
  <c r="J144" i="2" s="1"/>
  <c r="H144" i="2"/>
  <c r="J143" i="2"/>
  <c r="I143" i="2"/>
  <c r="H143" i="2"/>
  <c r="I142" i="2"/>
  <c r="J142" i="2" s="1"/>
  <c r="H142" i="2"/>
  <c r="I141" i="2"/>
  <c r="H141" i="2"/>
  <c r="J141" i="2" s="1"/>
  <c r="I140" i="2"/>
  <c r="J140" i="2" s="1"/>
  <c r="H140" i="2"/>
  <c r="J139" i="2"/>
  <c r="I139" i="2"/>
  <c r="H139" i="2"/>
  <c r="I138" i="2"/>
  <c r="J138" i="2" s="1"/>
  <c r="H138" i="2"/>
  <c r="I137" i="2"/>
  <c r="H137" i="2"/>
  <c r="J137" i="2" s="1"/>
  <c r="I136" i="2"/>
  <c r="J136" i="2" s="1"/>
  <c r="H136" i="2"/>
  <c r="J135" i="2"/>
  <c r="I135" i="2"/>
  <c r="H135" i="2"/>
  <c r="I134" i="2"/>
  <c r="J134" i="2" s="1"/>
  <c r="H134" i="2"/>
  <c r="I132" i="2"/>
  <c r="H132" i="2"/>
  <c r="I131" i="2"/>
  <c r="J131" i="2" s="1"/>
  <c r="H131" i="2"/>
  <c r="J130" i="2"/>
  <c r="I130" i="2"/>
  <c r="H130" i="2"/>
  <c r="I129" i="2"/>
  <c r="J129" i="2" s="1"/>
  <c r="H129" i="2"/>
  <c r="I128" i="2"/>
  <c r="H128" i="2"/>
  <c r="J128" i="2" s="1"/>
  <c r="J127" i="2"/>
  <c r="I127" i="2"/>
  <c r="H127" i="2"/>
  <c r="J126" i="2"/>
  <c r="I126" i="2"/>
  <c r="H126" i="2"/>
  <c r="I125" i="2"/>
  <c r="J125" i="2" s="1"/>
  <c r="H125" i="2"/>
  <c r="I124" i="2"/>
  <c r="H124" i="2"/>
  <c r="J124" i="2" s="1"/>
  <c r="I123" i="2"/>
  <c r="J123" i="2" s="1"/>
  <c r="H123" i="2"/>
  <c r="J121" i="2"/>
  <c r="I121" i="2"/>
  <c r="H121" i="2"/>
  <c r="I120" i="2"/>
  <c r="J120" i="2" s="1"/>
  <c r="H120" i="2"/>
  <c r="I119" i="2"/>
  <c r="H119" i="2"/>
  <c r="J119" i="2" s="1"/>
  <c r="I118" i="2"/>
  <c r="J118" i="2" s="1"/>
  <c r="H118" i="2"/>
  <c r="J117" i="2"/>
  <c r="I117" i="2"/>
  <c r="H117" i="2"/>
  <c r="I116" i="2"/>
  <c r="J116" i="2" s="1"/>
  <c r="H116" i="2"/>
  <c r="I115" i="2"/>
  <c r="H115" i="2"/>
  <c r="J115" i="2" s="1"/>
  <c r="I114" i="2"/>
  <c r="J114" i="2" s="1"/>
  <c r="H114" i="2"/>
  <c r="J113" i="2"/>
  <c r="I113" i="2"/>
  <c r="H113" i="2"/>
  <c r="I112" i="2"/>
  <c r="J112" i="2" s="1"/>
  <c r="H112" i="2"/>
  <c r="I111" i="2"/>
  <c r="H111" i="2"/>
  <c r="J111" i="2" s="1"/>
  <c r="I110" i="2"/>
  <c r="J110" i="2" s="1"/>
  <c r="H110" i="2"/>
  <c r="J109" i="2"/>
  <c r="I109" i="2"/>
  <c r="H109" i="2"/>
  <c r="I108" i="2"/>
  <c r="J108" i="2" s="1"/>
  <c r="H108" i="2"/>
  <c r="I107" i="2"/>
  <c r="H107" i="2"/>
  <c r="I106" i="2"/>
  <c r="J106" i="2" s="1"/>
  <c r="H106" i="2"/>
  <c r="J105" i="2"/>
  <c r="I105" i="2"/>
  <c r="H105" i="2"/>
  <c r="I104" i="2"/>
  <c r="J104" i="2" s="1"/>
  <c r="H104" i="2"/>
  <c r="I103" i="2"/>
  <c r="H103" i="2"/>
  <c r="J103" i="2" s="1"/>
  <c r="J102" i="2"/>
  <c r="I102" i="2"/>
  <c r="H102" i="2"/>
  <c r="J100" i="2"/>
  <c r="I100" i="2"/>
  <c r="H100" i="2"/>
  <c r="I99" i="2"/>
  <c r="J99" i="2" s="1"/>
  <c r="H99" i="2"/>
  <c r="I98" i="2"/>
  <c r="H98" i="2"/>
  <c r="J98" i="2" s="1"/>
  <c r="I97" i="2"/>
  <c r="J97" i="2" s="1"/>
  <c r="H97" i="2"/>
  <c r="J96" i="2"/>
  <c r="I96" i="2"/>
  <c r="H96" i="2"/>
  <c r="I94" i="2"/>
  <c r="J94" i="2" s="1"/>
  <c r="H94" i="2"/>
  <c r="I93" i="2"/>
  <c r="H93" i="2"/>
  <c r="J93" i="2" s="1"/>
  <c r="I92" i="2"/>
  <c r="J92" i="2" s="1"/>
  <c r="H92" i="2"/>
  <c r="J91" i="2"/>
  <c r="I91" i="2"/>
  <c r="H91" i="2"/>
  <c r="I90" i="2"/>
  <c r="J90" i="2" s="1"/>
  <c r="H90" i="2"/>
  <c r="I89" i="2"/>
  <c r="H89" i="2"/>
  <c r="J89" i="2" s="1"/>
  <c r="I88" i="2"/>
  <c r="J88" i="2" s="1"/>
  <c r="H88" i="2"/>
  <c r="J87" i="2"/>
  <c r="I87" i="2"/>
  <c r="H87" i="2"/>
  <c r="I86" i="2"/>
  <c r="J86" i="2" s="1"/>
  <c r="H86" i="2"/>
  <c r="I85" i="2"/>
  <c r="H85" i="2"/>
  <c r="J85" i="2" s="1"/>
  <c r="I84" i="2"/>
  <c r="J84" i="2" s="1"/>
  <c r="H84" i="2"/>
  <c r="J83" i="2"/>
  <c r="I83" i="2"/>
  <c r="H83" i="2"/>
  <c r="I82" i="2"/>
  <c r="J82" i="2" s="1"/>
  <c r="H82" i="2"/>
  <c r="I81" i="2"/>
  <c r="H81" i="2"/>
  <c r="I80" i="2"/>
  <c r="J80" i="2" s="1"/>
  <c r="H80" i="2"/>
  <c r="J79" i="2"/>
  <c r="I79" i="2"/>
  <c r="H79" i="2"/>
  <c r="I78" i="2"/>
  <c r="J78" i="2" s="1"/>
  <c r="H78" i="2"/>
  <c r="I77" i="2"/>
  <c r="H77" i="2"/>
  <c r="J77" i="2" s="1"/>
  <c r="J76" i="2"/>
  <c r="I76" i="2"/>
  <c r="H76" i="2"/>
  <c r="J75" i="2"/>
  <c r="I75" i="2"/>
  <c r="H75" i="2"/>
  <c r="I74" i="2"/>
  <c r="J74" i="2" s="1"/>
  <c r="H74" i="2"/>
  <c r="I73" i="2"/>
  <c r="H73" i="2"/>
  <c r="J73" i="2" s="1"/>
  <c r="I72" i="2"/>
  <c r="J72" i="2" s="1"/>
  <c r="H72" i="2"/>
  <c r="J71" i="2"/>
  <c r="I71" i="2"/>
  <c r="H71" i="2"/>
  <c r="I70" i="2"/>
  <c r="J70" i="2" s="1"/>
  <c r="H70" i="2"/>
  <c r="I69" i="2"/>
  <c r="H69" i="2"/>
  <c r="J69" i="2" s="1"/>
  <c r="I68" i="2"/>
  <c r="J68" i="2" s="1"/>
  <c r="H68" i="2"/>
  <c r="J67" i="2"/>
  <c r="I67" i="2"/>
  <c r="H67" i="2"/>
  <c r="I66" i="2"/>
  <c r="J66" i="2" s="1"/>
  <c r="H66" i="2"/>
  <c r="I65" i="2"/>
  <c r="H65" i="2"/>
  <c r="J65" i="2" s="1"/>
  <c r="I64" i="2"/>
  <c r="J64" i="2" s="1"/>
  <c r="H64" i="2"/>
  <c r="J63" i="2"/>
  <c r="I63" i="2"/>
  <c r="H63" i="2"/>
  <c r="I62" i="2"/>
  <c r="J62" i="2" s="1"/>
  <c r="H62" i="2"/>
  <c r="I61" i="2"/>
  <c r="H61" i="2"/>
  <c r="J61" i="2" s="1"/>
  <c r="I60" i="2"/>
  <c r="J60" i="2" s="1"/>
  <c r="H60" i="2"/>
  <c r="J59" i="2"/>
  <c r="I59" i="2"/>
  <c r="H59" i="2"/>
  <c r="I58" i="2"/>
  <c r="J58" i="2" s="1"/>
  <c r="H58" i="2"/>
  <c r="I57" i="2"/>
  <c r="H57" i="2"/>
  <c r="I56" i="2"/>
  <c r="J56" i="2" s="1"/>
  <c r="H56" i="2"/>
  <c r="J55" i="2"/>
  <c r="I55" i="2"/>
  <c r="H55" i="2"/>
  <c r="I54" i="2"/>
  <c r="J54" i="2" s="1"/>
  <c r="H54" i="2"/>
  <c r="I53" i="2"/>
  <c r="H53" i="2"/>
  <c r="J53" i="2" s="1"/>
  <c r="J52" i="2"/>
  <c r="I52" i="2"/>
  <c r="H52" i="2"/>
  <c r="J51" i="2"/>
  <c r="I51" i="2"/>
  <c r="H51" i="2"/>
  <c r="I50" i="2"/>
  <c r="J50" i="2" s="1"/>
  <c r="H50" i="2"/>
  <c r="I49" i="2"/>
  <c r="H49" i="2"/>
  <c r="J49" i="2" s="1"/>
  <c r="I48" i="2"/>
  <c r="J48" i="2" s="1"/>
  <c r="H48" i="2"/>
  <c r="J47" i="2"/>
  <c r="I47" i="2"/>
  <c r="H47" i="2"/>
  <c r="I46" i="2"/>
  <c r="J46" i="2" s="1"/>
  <c r="H46" i="2"/>
  <c r="I45" i="2"/>
  <c r="H45" i="2"/>
  <c r="J45" i="2" s="1"/>
  <c r="I44" i="2"/>
  <c r="J44" i="2" s="1"/>
  <c r="H44" i="2"/>
  <c r="J42" i="2"/>
  <c r="I42" i="2"/>
  <c r="H42" i="2"/>
  <c r="I41" i="2"/>
  <c r="J41" i="2" s="1"/>
  <c r="H41" i="2"/>
  <c r="I40" i="2"/>
  <c r="H40" i="2"/>
  <c r="J40" i="2" s="1"/>
  <c r="I39" i="2"/>
  <c r="J39" i="2" s="1"/>
  <c r="H39" i="2"/>
  <c r="J38" i="2"/>
  <c r="I38" i="2"/>
  <c r="H38" i="2"/>
  <c r="I37" i="2"/>
  <c r="J37" i="2" s="1"/>
  <c r="H37" i="2"/>
  <c r="I36" i="2"/>
  <c r="H36" i="2"/>
  <c r="J36" i="2" s="1"/>
  <c r="I35" i="2"/>
  <c r="J35" i="2" s="1"/>
  <c r="H35" i="2"/>
  <c r="J34" i="2"/>
  <c r="I34" i="2"/>
  <c r="H34" i="2"/>
  <c r="I33" i="2"/>
  <c r="J33" i="2" s="1"/>
  <c r="H33" i="2"/>
  <c r="I31" i="2"/>
  <c r="H31" i="2"/>
  <c r="I30" i="2"/>
  <c r="J30" i="2" s="1"/>
  <c r="H30" i="2"/>
  <c r="J29" i="2"/>
  <c r="I29" i="2"/>
  <c r="H29" i="2"/>
  <c r="I28" i="2"/>
  <c r="J28" i="2" s="1"/>
  <c r="H28" i="2"/>
  <c r="I27" i="2"/>
  <c r="H27" i="2"/>
  <c r="J27" i="2" s="1"/>
  <c r="J26" i="2"/>
  <c r="I26" i="2"/>
  <c r="H26" i="2"/>
  <c r="J25" i="2"/>
  <c r="I25" i="2"/>
  <c r="H25" i="2"/>
  <c r="I24" i="2"/>
  <c r="J24" i="2" s="1"/>
  <c r="H24" i="2"/>
  <c r="I23" i="2"/>
  <c r="H23" i="2"/>
  <c r="J23" i="2" s="1"/>
  <c r="I22" i="2"/>
  <c r="J22" i="2" s="1"/>
  <c r="H22" i="2"/>
  <c r="J21" i="2"/>
  <c r="I21" i="2"/>
  <c r="H21" i="2"/>
  <c r="I20" i="2"/>
  <c r="J20" i="2" s="1"/>
  <c r="H20" i="2"/>
  <c r="I18" i="2"/>
  <c r="H18" i="2"/>
  <c r="J18" i="2" s="1"/>
  <c r="I17" i="2"/>
  <c r="J17" i="2" s="1"/>
  <c r="H17" i="2"/>
  <c r="J16" i="2"/>
  <c r="I16" i="2"/>
  <c r="H16" i="2"/>
  <c r="I15" i="2"/>
  <c r="J15" i="2" s="1"/>
  <c r="H15" i="2"/>
  <c r="I14" i="2"/>
  <c r="H14" i="2"/>
  <c r="J14" i="2" s="1"/>
  <c r="I13" i="2"/>
  <c r="J13" i="2" s="1"/>
  <c r="H13" i="2"/>
  <c r="J12" i="2"/>
  <c r="I12" i="2"/>
  <c r="H12" i="2"/>
  <c r="I10" i="2"/>
  <c r="J10" i="2" s="1"/>
  <c r="H10" i="2"/>
  <c r="I9" i="2"/>
  <c r="H9" i="2"/>
  <c r="J9" i="2" s="1"/>
  <c r="I8" i="2"/>
  <c r="J8" i="2" s="1"/>
  <c r="H8" i="2"/>
  <c r="J381" i="2" l="1"/>
  <c r="J455" i="2"/>
  <c r="J31" i="2"/>
  <c r="J508" i="2" s="1"/>
  <c r="J509" i="2" s="1"/>
  <c r="J57" i="2"/>
  <c r="J81" i="2"/>
  <c r="J107" i="2"/>
  <c r="J132" i="2"/>
  <c r="J157" i="2"/>
  <c r="J193" i="2"/>
  <c r="J308" i="2"/>
  <c r="H508" i="2"/>
  <c r="H509" i="2" s="1"/>
  <c r="J320" i="2"/>
  <c r="J345" i="2"/>
  <c r="J370" i="2"/>
  <c r="J394" i="2"/>
  <c r="J418" i="2"/>
  <c r="J442" i="2"/>
  <c r="J476" i="2"/>
  <c r="J502" i="2"/>
  <c r="I511" i="2" l="1"/>
</calcChain>
</file>

<file path=xl/sharedStrings.xml><?xml version="1.0" encoding="utf-8"?>
<sst xmlns="http://schemas.openxmlformats.org/spreadsheetml/2006/main" count="1434" uniqueCount="548">
  <si>
    <r>
      <rPr>
        <b/>
        <sz val="9"/>
        <color theme="1"/>
        <rFont val="Verdana"/>
        <family val="2"/>
      </rPr>
      <t>BIJLAGE 3 - Prijsinvulformulier</t>
    </r>
    <r>
      <rPr>
        <sz val="9"/>
        <color theme="1"/>
        <rFont val="Verdana"/>
        <family val="2"/>
      </rPr>
      <t xml:space="preserve">
Europese openbare aanbesteding voor Levering van DKW, diepvriesproducten, vleeswaren, zuivel, frisdranken en wijnen
Referentienummer: UTP/8000660</t>
    </r>
  </si>
  <si>
    <r>
      <rPr>
        <b/>
        <sz val="9"/>
        <color theme="1"/>
        <rFont val="Verdana"/>
        <family val="2"/>
      </rPr>
      <t>Invulinstructies</t>
    </r>
    <r>
      <rPr>
        <sz val="9"/>
        <color theme="1"/>
        <rFont val="Verdana"/>
        <family val="2"/>
      </rPr>
      <t xml:space="preserve">
&gt; De Inschrijver dient het tabblad </t>
    </r>
    <r>
      <rPr>
        <i/>
        <sz val="9"/>
        <color theme="1"/>
        <rFont val="Verdana"/>
        <family val="2"/>
      </rPr>
      <t>'Prijsinvulblad'</t>
    </r>
    <r>
      <rPr>
        <sz val="9"/>
        <color theme="1"/>
        <rFont val="Verdana"/>
        <family val="2"/>
      </rPr>
      <t xml:space="preserve"> in te vullen volgens de instructies in de Aanbestedingsstukken (bijvoorbeeld Bijlage 3, de Aanbestedingsleidraad, Nota van Inlichtingen). 
&gt; De Inschrijver vult uitlsuitend de gele vakken in. 
&gt; Het is niet toegestaan de opmaak van Bijlage 3 Prijsinvulformulier te wijzigen, op straffe van uitsluiting.
</t>
    </r>
  </si>
  <si>
    <r>
      <rPr>
        <b/>
        <sz val="9"/>
        <color theme="1"/>
        <rFont val="Verdana"/>
        <family val="2"/>
      </rPr>
      <t xml:space="preserve">Tabblad </t>
    </r>
    <r>
      <rPr>
        <b/>
        <i/>
        <sz val="9"/>
        <color theme="1"/>
        <rFont val="Verdana"/>
        <family val="2"/>
      </rPr>
      <t>'Prijsinvulblad'</t>
    </r>
    <r>
      <rPr>
        <b/>
        <sz val="9"/>
        <color theme="1"/>
        <rFont val="Verdana"/>
        <family val="2"/>
      </rPr>
      <t>: het aanbieden van dagprijzen van 1 september 2025 (ter beoordeling van het prijscriterium)</t>
    </r>
    <r>
      <rPr>
        <sz val="9"/>
        <color theme="1"/>
        <rFont val="Verdana"/>
        <family val="2"/>
      </rPr>
      <t xml:space="preserve">
&gt; In het tabblad 'Prijsinvulblad' vult de Inschrijver zijn catalogusprijs van maandag 1 september 2025 in per genoemd Product (in de groen gemarkeerde vakken). 
&gt; De prijzen die de Inschrijver invult zijn zijn actuele webshopprijzen van maandag 1 september 2025, exclusief btw. 
De Tweede Kamer behoudt zich het recht voor de prijzen te controleren.
Cel 'I511' is zodanig ingericht dat na het invullen van de groene prijsvakken automatisch het volgende gebeurt:
&gt; de som van de brutoprijzen vermenigvuldigd met 0,4 en de som van de nettoprijzen vermenigvuldigd met 0,6 worden bij elkaar opgeteld;
De inschrijfsom wordt gebruikt om de laagste prijs per punt vast te stellen door middel van de formule zoals beschreven in paragraaf 7.1.4 van het beschrijvend document.
</t>
    </r>
    <r>
      <rPr>
        <b/>
        <u/>
        <sz val="9"/>
        <color theme="1"/>
        <rFont val="Verdana"/>
        <family val="2"/>
      </rPr>
      <t>LET OP!</t>
    </r>
    <r>
      <rPr>
        <sz val="9"/>
        <color theme="1"/>
        <rFont val="Verdana"/>
        <family val="2"/>
      </rPr>
      <t xml:space="preserve">
De Producten die de Tweede Kamer noemt bij iedere productgroep in het tabblad </t>
    </r>
    <r>
      <rPr>
        <i/>
        <sz val="9"/>
        <color theme="1"/>
        <rFont val="Verdana"/>
        <family val="2"/>
      </rPr>
      <t xml:space="preserve">'Prijsinvulblad' </t>
    </r>
    <r>
      <rPr>
        <sz val="9"/>
        <color theme="1"/>
        <rFont val="Verdana"/>
        <family val="2"/>
      </rPr>
      <t xml:space="preserve">zijn </t>
    </r>
    <r>
      <rPr>
        <b/>
        <sz val="9"/>
        <color rgb="FFFF0000"/>
        <rFont val="Verdana"/>
        <family val="2"/>
      </rPr>
      <t>illustratief</t>
    </r>
    <r>
      <rPr>
        <sz val="9"/>
        <color theme="1"/>
        <rFont val="Verdana"/>
        <family val="2"/>
      </rPr>
      <t xml:space="preserve"> voor de afname die de Tweede Kamer voor ogen staat; het betreft een dwarsdoorsnede van Producten die in de afgelopen jaren zijn afgenomen. In de uitvoering van de Overeenkomst zal de Tweede Kamer dus ook andere Producten afnemen binnen de diverse productgroepen (zie ook Bijlage 11 Assortimentslijst met afname 2023-2025).</t>
    </r>
  </si>
  <si>
    <r>
      <rPr>
        <b/>
        <sz val="9"/>
        <color theme="1"/>
        <rFont val="Verdana"/>
        <family val="2"/>
      </rPr>
      <t xml:space="preserve">Tabblad 'Prijsinvulblad': het aanbieden van </t>
    </r>
    <r>
      <rPr>
        <b/>
        <u/>
        <sz val="9"/>
        <color theme="1"/>
        <rFont val="Verdana"/>
        <family val="2"/>
      </rPr>
      <t>kortingen</t>
    </r>
    <r>
      <rPr>
        <sz val="9"/>
        <color theme="1"/>
        <rFont val="Verdana"/>
        <family val="2"/>
      </rPr>
      <t xml:space="preserve">
&gt; In het tabblad 'Prijsinvulblad' geeft de Inschrijver per productgroep een kortingspercentage op, in de geel gemarkeerde vakken.
&gt; Een kortingspercentage is een positief getal met maximaal 1 decimaal. Afwijking daarvan leidt tot uitsluiting van de Aanbestedingsprocedure.
&gt; Kortingspercentages hebben betrekking op alle Producten die op grond van hun aard, herkomst en/of samenstelling betrekking hebben op de relevante kortingsgroep; dus niet alleen op de genoemde Producten.
&gt; De geoffreerde kortingspercentages staan vast voor de gehele looptijd van de Overeenkomst, inclusief eventuele verlengingen.</t>
    </r>
  </si>
  <si>
    <r>
      <rPr>
        <b/>
        <sz val="9"/>
        <color theme="1"/>
        <rFont val="Verdana"/>
        <family val="2"/>
      </rPr>
      <t xml:space="preserve">Beoordeling van de inschrijfsom
&gt; </t>
    </r>
    <r>
      <rPr>
        <sz val="9"/>
        <color theme="1"/>
        <rFont val="Verdana"/>
        <family val="2"/>
      </rPr>
      <t xml:space="preserve">De inschrijfsom is een fictieve totaalprijs en dient uitsluitend ter beoordeling van de Inschrijvingen. De Inschrijver kan dus geen rechten ontlenen aan de in Bijlage 3 opgenomen Producten, producttypen en/of weging. 
</t>
    </r>
  </si>
  <si>
    <r>
      <rPr>
        <b/>
        <sz val="9"/>
        <color theme="1"/>
        <rFont val="Verdana"/>
        <family val="2"/>
      </rPr>
      <t>Toepassing korting op volledig assortiment per productgroep</t>
    </r>
    <r>
      <rPr>
        <sz val="9"/>
        <color theme="1"/>
        <rFont val="Verdana"/>
        <family val="2"/>
      </rPr>
      <t xml:space="preserve">
&gt; Opdrachtnemer garandeert dat de opgegeven korting per productgroep systematisch is verwerkt in het bestelsysteem en dat deze korting automatisch wordt toegepast op alle relevante artikelen. De Tweede Kamer kan steekproefsgewijs controleren of deze kortingen correct zijn doorgevoerd.
&gt; Deze korting wordt automatisch toegepast bij bestellingen van alle artikelen binnen de betreffende productgroep, ongeacht of deze wel of niet zijn opgenomen in het prijsmandje. Hiermee wordt geborgd dat de Tweede Kamer profiteert van een consistente prijsstelling op het volledige assortiment.
&gt; De in het prijsinvulblad opgegeven korting per productgroep (bijv. Diepvries,  Soepen sauzen (droog), Vleeswaren, etc.) geldt niet uitsluitend voor de geselecteerde voorbeeldartikelen in het prijsmandje, maar voor het volledige assortiment binnen de betreffende productgroep zoals aangeboden in het bestelportaal van Opdrachtnemer.</t>
    </r>
  </si>
  <si>
    <t>UB / ZB</t>
  </si>
  <si>
    <t>Art.nr.</t>
  </si>
  <si>
    <t>VP</t>
  </si>
  <si>
    <t>INH</t>
  </si>
  <si>
    <t>EENH</t>
  </si>
  <si>
    <t>Omschrijving</t>
  </si>
  <si>
    <t>Aantal</t>
  </si>
  <si>
    <t>Brutoprijs per eenheid 
(11 september 2025)</t>
  </si>
  <si>
    <t>Inschrijfprijs A
(weging 40% subgunningscriterium Prijs)</t>
  </si>
  <si>
    <t>Kortingspercentage
productgroep</t>
  </si>
  <si>
    <t>Nettoprijs
Inschrijfprijs B 
(weging 60% subgunningscriterium Prijs)</t>
  </si>
  <si>
    <t>Topkeurmerk
Ja/Nee</t>
  </si>
  <si>
    <t>Agf</t>
  </si>
  <si>
    <t>PK</t>
  </si>
  <si>
    <t>GR</t>
  </si>
  <si>
    <t>TEMPEH</t>
  </si>
  <si>
    <t>EM</t>
  </si>
  <si>
    <t>KG</t>
  </si>
  <si>
    <t>RAUWKOST MET SAUS COLESLAW LUXE 1KG</t>
  </si>
  <si>
    <t>KRIELTJES PROVENCAALSE STIJL</t>
  </si>
  <si>
    <t>Vis</t>
  </si>
  <si>
    <t>ZAK</t>
  </si>
  <si>
    <t>INKTVISRINGEN GEPANEERD DV</t>
  </si>
  <si>
    <t>VEGAN VISBOER VISFILET 100 GRAM</t>
  </si>
  <si>
    <t>ZALMFILET TRIM D M/V GESCHUBD PRE RIGOR</t>
  </si>
  <si>
    <t>FORELFILET GEROOKT DV</t>
  </si>
  <si>
    <t>ZALM GEROOKT ZIJDE HEEL BUFFET DV</t>
  </si>
  <si>
    <t>ZALM GEROOKT ZIJDE GESNEDEN BUFFET DV</t>
  </si>
  <si>
    <t>ST</t>
  </si>
  <si>
    <t>TEMPURA GARNALEN WASABI DV</t>
  </si>
  <si>
    <t>Poelier</t>
  </si>
  <si>
    <t>CRISPY BREADED CHICKEN BURGER 140GR</t>
  </si>
  <si>
    <t>KIPFILETREEPJES BUTTERMILK 40-60 GR</t>
  </si>
  <si>
    <t>KIP KEBAB GEGAARD</t>
  </si>
  <si>
    <t>ROASTED BBQ WINGS TOPTABLE</t>
  </si>
  <si>
    <t>DS</t>
  </si>
  <si>
    <t>KIP KLUIFJES FRIED CHICKEN 2X1KG MR JOHN</t>
  </si>
  <si>
    <t>PULLED CHICKEN</t>
  </si>
  <si>
    <t>KIPFILET GEGAARD SHREDDED CAJUN</t>
  </si>
  <si>
    <t>KIP GEHAKTBAL 120GR PORTION PACK</t>
  </si>
  <si>
    <t>KIP PARTY BALLETJE CA. 30 G GG IQF</t>
  </si>
  <si>
    <t>PARTY PIE VEGAN LINZENCURRY</t>
  </si>
  <si>
    <t>KIP GYOZA 20GR</t>
  </si>
  <si>
    <t>KALKOENFILET GEK/GER.</t>
  </si>
  <si>
    <t>Slagerij</t>
  </si>
  <si>
    <t>GEP. FILET SCHNITZEL 10X175GR</t>
  </si>
  <si>
    <t>RUNDERCARPACCIO ROOS 10X100GR</t>
  </si>
  <si>
    <t>VEGAN WORST ALS RUND 10X90G</t>
  </si>
  <si>
    <t>REDEFINE MEAT KEBAB 1KG DV</t>
  </si>
  <si>
    <t>RUNDER HOTDOG 10 X 100 GRAM</t>
  </si>
  <si>
    <t>VERDINO MORTADELA MET PISTACHE 80G</t>
  </si>
  <si>
    <t>VERDINO PEPERONI 80G</t>
  </si>
  <si>
    <t>JULIENNE SPEKREEPJES GEROOKT LOCA ZAV</t>
  </si>
  <si>
    <t>MATONELLA 1/2 ITALIAANSE HAM</t>
  </si>
  <si>
    <t>MORTADELLA 1/2</t>
  </si>
  <si>
    <t>Vleeswaren</t>
  </si>
  <si>
    <t>KIPFILET GEBRADEN NATUREL BLK K1*</t>
  </si>
  <si>
    <t>PROSC. PARMA BLOK 1/2 MATTONELLA</t>
  </si>
  <si>
    <t>MINI BUCHETTES NATUREL 2 X 240GR</t>
  </si>
  <si>
    <t>MINI BUCHETTES HAZELNOOT 2 X 240GR</t>
  </si>
  <si>
    <t>CHORIZO PAMPLONA</t>
  </si>
  <si>
    <t>BK</t>
  </si>
  <si>
    <t>CHORIZO MINI KUBUSJES 500G</t>
  </si>
  <si>
    <t>MINI FUET CASAPONSA 10GR</t>
  </si>
  <si>
    <t>PAK</t>
  </si>
  <si>
    <t>MINI FUET PEPER CASAPONSA 10GR</t>
  </si>
  <si>
    <t>RUNDER SALAMI HEEL</t>
  </si>
  <si>
    <t>SCHWARZW. SCHINKEN  1/2</t>
  </si>
  <si>
    <t>COBURGER GEROOKT 1/2  ZONDER ZWOERD</t>
  </si>
  <si>
    <t>RUNDERROOKVLEES AMB. LICHTGEZOUTEN</t>
  </si>
  <si>
    <t>ROL</t>
  </si>
  <si>
    <t>STEAK TARTARE 500GR</t>
  </si>
  <si>
    <t>MINI FILET AMERICAIN  40GRAM</t>
  </si>
  <si>
    <t>FILET AMERICAIN</t>
  </si>
  <si>
    <t>ROOKWORST RUND  SLAGERS CA 250GR.</t>
  </si>
  <si>
    <t>SLAGERS ROOKWORST FIJN  275 GR P/ST</t>
  </si>
  <si>
    <t>ROSBIEF MUIS HALF GEBRADEN</t>
  </si>
  <si>
    <t>GRILLWORST KAAS SELECT 1X400GR</t>
  </si>
  <si>
    <t>SCHOUDERHAM RECHT 1/2</t>
  </si>
  <si>
    <t>BOERENACHTERHAM 1/2 BLKV 1*</t>
  </si>
  <si>
    <t>TOSTI HAM GEROOKT 1/2 10 X 10 BLKV 1*</t>
  </si>
  <si>
    <t>GEBRADEN GEHAKT 5X2 PLAK BLK</t>
  </si>
  <si>
    <t>SCHOUDERHAM 5X2 PLAK BLK</t>
  </si>
  <si>
    <t>GOUDSE LEVERKAAS 5X2 PLAK</t>
  </si>
  <si>
    <t>RUNDERROOKVLEES 5X2PLAK</t>
  </si>
  <si>
    <t>GEBRADEN KIPFILET BUNDEL 10 X 2 PORTIE</t>
  </si>
  <si>
    <t>SCHOUDERHAM BUNDEL 10 X 2 PORTIE</t>
  </si>
  <si>
    <t>BEENHAM VH HUIS 5X2 PLAK BLK</t>
  </si>
  <si>
    <t>GEGRILDE ACHTERHAM 5X2 PLAK BLK</t>
  </si>
  <si>
    <t>PALINGWORST 5X2 PLAK BLK</t>
  </si>
  <si>
    <t>PAIN DE PRODVENCE 5X2 PLAK BLK</t>
  </si>
  <si>
    <t>GRILLWORST VH HUIS 5X2 PLAK BLK</t>
  </si>
  <si>
    <t>KIPROLLADE TUINKRUIDEN 5X2 PLAK</t>
  </si>
  <si>
    <t>GEGRILDE KALKOENROLLADE 5X2 PLAK</t>
  </si>
  <si>
    <t>KALKOENHAM 5X2 PLAK</t>
  </si>
  <si>
    <t>HAAGSE LEVERWORST 5X2 PLAK</t>
  </si>
  <si>
    <t>CERVELAATWORST 5X2 PLAK</t>
  </si>
  <si>
    <t>PEPERCERVELAAT 5X2 PLAK</t>
  </si>
  <si>
    <t>GEBRADEN FRICANDEAU 5X2 PLAK BLK</t>
  </si>
  <si>
    <t>BARBECUE BEENHAM 5X2 PLAK BLK</t>
  </si>
  <si>
    <t>KIP UIT DE PAN 5X2 PLAK BLK</t>
  </si>
  <si>
    <t>SALAMI SICILIANO 5X2 PLAK</t>
  </si>
  <si>
    <t>HONEY ROASTED HAM 5X2 PLAK BLK</t>
  </si>
  <si>
    <t>BOTERHAMWORST HALAL 5X2PLAK</t>
  </si>
  <si>
    <t>KIPFILET HALAL 5X3PLAK</t>
  </si>
  <si>
    <t>MORTADELLA PAPRIKA HALAL 5X2 PLAK</t>
  </si>
  <si>
    <t>MINI SAKSLEVERWORST 25GR</t>
  </si>
  <si>
    <t>OSSENWORST MINI 40 GR</t>
  </si>
  <si>
    <t>KATENSPEK</t>
  </si>
  <si>
    <t>SPEK MAGER GEROOKT  GEROOKTE BUIK Z/ZW Z</t>
  </si>
  <si>
    <t>Bier</t>
  </si>
  <si>
    <t>FS</t>
  </si>
  <si>
    <t>L</t>
  </si>
  <si>
    <t>BRAND PILS ALL-IN-ONE</t>
  </si>
  <si>
    <t>KOOLZUURCYLINDER</t>
  </si>
  <si>
    <t>KRT</t>
  </si>
  <si>
    <t>FL.</t>
  </si>
  <si>
    <t>HEINEKEN PILS 30CL</t>
  </si>
  <si>
    <t>BRAND PILSENER 30CL</t>
  </si>
  <si>
    <t>HEINEKEN 0.0% 30CL</t>
  </si>
  <si>
    <t>Brood / zoetwaren</t>
  </si>
  <si>
    <t>TORONDO'S</t>
  </si>
  <si>
    <t>APPELKOEKEN</t>
  </si>
  <si>
    <t>SPRITSSTUK</t>
  </si>
  <si>
    <t>GOUDSE KAASBOLLETJES</t>
  </si>
  <si>
    <t>TRAMEZZINI ROOD</t>
  </si>
  <si>
    <t>FOCACCIA GLUTENVRIJ</t>
  </si>
  <si>
    <t>KAASSTENGELS MINI</t>
  </si>
  <si>
    <t>STROOPWAFELS JUMBO  SINGLE PACK</t>
  </si>
  <si>
    <t>NAANBROOD KNOFLOOK</t>
  </si>
  <si>
    <t>FISHERMAN'S FRIEND ZWART SALMIAK</t>
  </si>
  <si>
    <t>MENTOS MINT</t>
  </si>
  <si>
    <t>RP</t>
  </si>
  <si>
    <t>REEP AMANDEL ABRIKOOS YOGHURTLAAGJE 40GR</t>
  </si>
  <si>
    <t>REEP MELKCHOCOLADE PINDA CRANB. 40GR</t>
  </si>
  <si>
    <t>CHOCOLADE REEP MELK HAZELN 47GR</t>
  </si>
  <si>
    <t>GO PURE BIO CHIPS PAPRIKA BIO 40GR</t>
  </si>
  <si>
    <t>GO PURE BIO CHIPS NATUREL BIO 40GR</t>
  </si>
  <si>
    <t>POPCORN SEASALT BIO 22GR</t>
  </si>
  <si>
    <t>CHIPS MEDITERRANEAN</t>
  </si>
  <si>
    <t>CRUNCHY PEAS SMOKED PAPRIKA</t>
  </si>
  <si>
    <t>RIJSTCRACKER FRIED HOT CHILI</t>
  </si>
  <si>
    <t>Conserven</t>
  </si>
  <si>
    <t>BL</t>
  </si>
  <si>
    <t>G</t>
  </si>
  <si>
    <t>TOMATENPUREE</t>
  </si>
  <si>
    <t>PIZZASAUS BASILICUM</t>
  </si>
  <si>
    <t>PIZZASAUS</t>
  </si>
  <si>
    <t>TOMATENBLOKJES</t>
  </si>
  <si>
    <t>ML</t>
  </si>
  <si>
    <t>TOMATEN PASSATA</t>
  </si>
  <si>
    <t>ASPERGES ZONDER KOP GESNEDEN CHINEES</t>
  </si>
  <si>
    <t>TOMATENPULP</t>
  </si>
  <si>
    <t>KERSTOMATEN HEEL</t>
  </si>
  <si>
    <t>TONIJN STUKJES OLIE</t>
  </si>
  <si>
    <t>MAKREELFILETS IN OLIE</t>
  </si>
  <si>
    <t>Delicatessen speciaal</t>
  </si>
  <si>
    <t>BS</t>
  </si>
  <si>
    <t>BIESLOOK TUBULAIR</t>
  </si>
  <si>
    <t>POT</t>
  </si>
  <si>
    <t>ZWARTE PEPER MOLEN</t>
  </si>
  <si>
    <t>GRIEKSE SIRTAKI KRUIDEN GROF M ZOUT PURE</t>
  </si>
  <si>
    <t>ITALIA SPEZIA KRUIDEN GROF M ZOUT PURE</t>
  </si>
  <si>
    <t>NOORD AFRIKA MEDINA KRUIDEN GROF M ZOUT</t>
  </si>
  <si>
    <t>BOUQUET DE PROVENCE PRIMERBA</t>
  </si>
  <si>
    <t>BOUQUET ITALIANA PRIMERBA</t>
  </si>
  <si>
    <t>EMPING</t>
  </si>
  <si>
    <t>SAMBAL SURINAAMS</t>
  </si>
  <si>
    <t>BOEMBOE BABI KETJAP</t>
  </si>
  <si>
    <t>CHILISAUS THAIS</t>
  </si>
  <si>
    <t>CASSAVE CRACKERS 4X4</t>
  </si>
  <si>
    <t>UDON NOEDELS</t>
  </si>
  <si>
    <t>CHILISAUS THAILAND</t>
  </si>
  <si>
    <t>UITJES GEBAKKEN</t>
  </si>
  <si>
    <t>BASMATIRIJST BRUIN BIO</t>
  </si>
  <si>
    <t>SUSHI SU RIJSTAZIJN</t>
  </si>
  <si>
    <t>KOKOSCREME SANTEN</t>
  </si>
  <si>
    <t>BOEMBOE GADO GADO</t>
  </si>
  <si>
    <t>CAN</t>
  </si>
  <si>
    <t>KETJAP</t>
  </si>
  <si>
    <t>MINI PAPADUMS BIO</t>
  </si>
  <si>
    <t>KF</t>
  </si>
  <si>
    <t>CP</t>
  </si>
  <si>
    <t>SANTEN 50GR</t>
  </si>
  <si>
    <t>SAMBAL DJEROEK</t>
  </si>
  <si>
    <t>SAMBAL BADJAK</t>
  </si>
  <si>
    <t>NOEDELS DIK UDON BIO</t>
  </si>
  <si>
    <t>PIKANTE CHILISAUS</t>
  </si>
  <si>
    <t>ATJAR TJAMPOER</t>
  </si>
  <si>
    <t>KROEPOEK GEKLEURD</t>
  </si>
  <si>
    <t>KOKOSROOM 24%</t>
  </si>
  <si>
    <t>SPAGHETTI VOLKOREN BIO</t>
  </si>
  <si>
    <t>RODE KIDNEY BONEN BIO</t>
  </si>
  <si>
    <t>KIKKERERWTEN  LA BIO IDEA BIOLOGISCH</t>
  </si>
  <si>
    <t>LINZEN BIO</t>
  </si>
  <si>
    <t>CIPOLLINE ALL'ACETO BALSAMICO</t>
  </si>
  <si>
    <t>ZWARTE BONEN BIO</t>
  </si>
  <si>
    <t>ADUKI BONEN BIO</t>
  </si>
  <si>
    <t>BASMATIRIJST</t>
  </si>
  <si>
    <t>QUINOA TRICOLORE BIO</t>
  </si>
  <si>
    <t>BALSAMICOAZIJN MODENA GOUD</t>
  </si>
  <si>
    <t>FAGIOLI BORLOTTI</t>
  </si>
  <si>
    <t>PENNE BIO</t>
  </si>
  <si>
    <t>TOFU STEVIG</t>
  </si>
  <si>
    <t>GEMBERSIROOP BIO</t>
  </si>
  <si>
    <t>ZEEZOUT GROF</t>
  </si>
  <si>
    <t>KAPPERTJES</t>
  </si>
  <si>
    <t>RISOTTORIJST</t>
  </si>
  <si>
    <t>TR</t>
  </si>
  <si>
    <t>SOJADESSERT DARK CHOCOLATE 125GR</t>
  </si>
  <si>
    <t>SOJADRINK NATUREL 250ML</t>
  </si>
  <si>
    <t>SOJADRINK BANAAN 250ML</t>
  </si>
  <si>
    <t>SOJA DESSERT VANILLE 125GR</t>
  </si>
  <si>
    <t>GRANOLA SHOCKING CHOCOLAT GLUTENVRIJ BIO</t>
  </si>
  <si>
    <t>Frisdrank</t>
  </si>
  <si>
    <t>ICE TEA GREEN 20CL</t>
  </si>
  <si>
    <t>SEVEN-UP FREE 20CL</t>
  </si>
  <si>
    <t>SPORTWATER BERRIES 50CL</t>
  </si>
  <si>
    <t>SPORTWATER LIME CACTUS 50CL</t>
  </si>
  <si>
    <t>SISI SINAS KZH 0% 20CL</t>
  </si>
  <si>
    <t>ICE TEA GREEN ZERO 20CL</t>
  </si>
  <si>
    <t>PEPSI COLA REGULAR 20CL</t>
  </si>
  <si>
    <t>PEPSI COLA ZERO 20CL</t>
  </si>
  <si>
    <t>WATER BRUISEND 75CL</t>
  </si>
  <si>
    <t>RIVELLA ORIGINAL 20CL</t>
  </si>
  <si>
    <t>CHOCOLADEMELK VOL ORIGINAL GLAS 20CL</t>
  </si>
  <si>
    <t>SOURCY NATUREL KZV 20CL</t>
  </si>
  <si>
    <t>SOURCY SPRANKELEND KZH 20CL</t>
  </si>
  <si>
    <t>BITTER LEMON BIO 250ML</t>
  </si>
  <si>
    <t>COLA BIO 250ML</t>
  </si>
  <si>
    <t>GINGER ALE BIO 250ML</t>
  </si>
  <si>
    <t>LEMONADE BIO 250ML</t>
  </si>
  <si>
    <t>RASPBERRY BIO 250ML</t>
  </si>
  <si>
    <t>ORANGEADE BIO 250ML</t>
  </si>
  <si>
    <t>CHOCOLADEMELK VOL ORIGINAL 1L</t>
  </si>
  <si>
    <t>O2LIFE LEMON GRAPEFRUIT 750ML</t>
  </si>
  <si>
    <t>O2LIFE APPEL KIWI 750ML</t>
  </si>
  <si>
    <t>SINAASAPPELSAP BIO</t>
  </si>
  <si>
    <t>APPELSAP BIO 185ML</t>
  </si>
  <si>
    <t>RODE DRUIVENSAP 185ML</t>
  </si>
  <si>
    <t>SINAASAPPELSAP BIO 185ML</t>
  </si>
  <si>
    <t>NIX &amp; KIX MANGO GINGER 250 ML</t>
  </si>
  <si>
    <t>NIX &amp; KIX BLOODORANGE TURMERIC 250ML</t>
  </si>
  <si>
    <t>NIX &amp; KIX WATERMELOEN HIBISCUS 250ML</t>
  </si>
  <si>
    <t>Grutterswaren</t>
  </si>
  <si>
    <t>SPLITERWTEN GEEL</t>
  </si>
  <si>
    <t>SPLITERWTEN GROEN</t>
  </si>
  <si>
    <t>ORECCHIETTE TRICOLOR</t>
  </si>
  <si>
    <t>TORTILLA CHIPS NATUREL</t>
  </si>
  <si>
    <t>TORTILLA CHIPS BBQ</t>
  </si>
  <si>
    <t>TORTILLA WRAP DURUM 25CM</t>
  </si>
  <si>
    <t>TACO SCHELPEN</t>
  </si>
  <si>
    <t>BLOEMENHONING VLOEIBAAR</t>
  </si>
  <si>
    <t>KROEPOEK BORREL 5X3 CM</t>
  </si>
  <si>
    <t>Margarine vetten</t>
  </si>
  <si>
    <t>BAK &amp; BRAAD</t>
  </si>
  <si>
    <t>BAKBOTER BAKKEN &amp; BRADEN</t>
  </si>
  <si>
    <t>MARGARINE SMEREN 60% 10GR</t>
  </si>
  <si>
    <t>BAK &amp; BRAAD VLOEIBAAR</t>
  </si>
  <si>
    <t>WK</t>
  </si>
  <si>
    <t>ROOMBOTER ONGEZOUTEN</t>
  </si>
  <si>
    <t>ROOMBOTER PAPER WRAP 10GR</t>
  </si>
  <si>
    <t>FRITUURVET VLOEIBAAR</t>
  </si>
  <si>
    <t>PICCANTOLIO</t>
  </si>
  <si>
    <t>OLIJFOLIE EXTRA VERGINE</t>
  </si>
  <si>
    <t>OLIJFOLIE VERGINE</t>
  </si>
  <si>
    <t>OLIJFOLIE OLIO DI SANSA</t>
  </si>
  <si>
    <t>Soepen sauzen (droog)</t>
  </si>
  <si>
    <t>BLANKE ROUX</t>
  </si>
  <si>
    <t>ROUX BRUIN KORREL</t>
  </si>
  <si>
    <t>LIQUID CONCENTRATE GROENTEN</t>
  </si>
  <si>
    <t>GROENTEBOUILLON POEDER 250L</t>
  </si>
  <si>
    <t>HOLLANDAISESAUS</t>
  </si>
  <si>
    <t>TABOULÉ</t>
  </si>
  <si>
    <t>GEHAKTBALLENJUS</t>
  </si>
  <si>
    <t>KALFSFOND</t>
  </si>
  <si>
    <t>GOUDBOUILLON KIP</t>
  </si>
  <si>
    <t>Suiker, zout, koffie, enz</t>
  </si>
  <si>
    <t>KRISTALSUIKER</t>
  </si>
  <si>
    <t>AMORA SNELFILTER</t>
  </si>
  <si>
    <t>BEAN IMPACT INTENSE ROAST</t>
  </si>
  <si>
    <t>BEAN IMPACT MEDIUM ROAST</t>
  </si>
  <si>
    <t>ESPRESSO DECA PODS</t>
  </si>
  <si>
    <t>INDIAN CHAI LATTE VANILLA PREMIX</t>
  </si>
  <si>
    <t>KOFFIEMELK HALVAMEL 1L</t>
  </si>
  <si>
    <t>HAVERDRANK BARISTA</t>
  </si>
  <si>
    <t>Zuren, sauzen (nat)</t>
  </si>
  <si>
    <t>AMSTERDAMSE SMULUIEN</t>
  </si>
  <si>
    <t>SANDWICH SLICES</t>
  </si>
  <si>
    <t>AUGURKENBLOKJES</t>
  </si>
  <si>
    <t>DILL CHIPS</t>
  </si>
  <si>
    <t>TOMATEN BASISSAUS</t>
  </si>
  <si>
    <t>TOMATENCOULIS</t>
  </si>
  <si>
    <t>TB</t>
  </si>
  <si>
    <t>TURKSE KNOFLOOKSAUS</t>
  </si>
  <si>
    <t>MOSTERD</t>
  </si>
  <si>
    <t>SATESAUS INSTANT</t>
  </si>
  <si>
    <t>BECHAMEL SAUS</t>
  </si>
  <si>
    <t>BEARNAISESAUS</t>
  </si>
  <si>
    <t>WITTE BASISSAUS</t>
  </si>
  <si>
    <t>VEGAN MAYO</t>
  </si>
  <si>
    <t>VINAIGRETTE BALSAMICO</t>
  </si>
  <si>
    <t>VINAIGRETTE LIMOEN</t>
  </si>
  <si>
    <t>MAYONAISE 80% OLIE</t>
  </si>
  <si>
    <t>SAUS CURRYWURST</t>
  </si>
  <si>
    <t>ZIGEUNERSAUS</t>
  </si>
  <si>
    <t>TERIYAKI LIME SAUS</t>
  </si>
  <si>
    <t>ZEEDIJK MAYONAISE</t>
  </si>
  <si>
    <t>CAESAR DRESSING</t>
  </si>
  <si>
    <t>DRESSING YOGHURT</t>
  </si>
  <si>
    <t>DRESSING BIESLOOK VEGAN</t>
  </si>
  <si>
    <t>TOMATENKETCHUP</t>
  </si>
  <si>
    <t>DRESSING SINAASAPPEL ROZEMARIJN</t>
  </si>
  <si>
    <t>MOSTERD DILLE DRESSING</t>
  </si>
  <si>
    <t>BARBECUESAUS HONEY CHIPOTLE</t>
  </si>
  <si>
    <t>BRUINE PEPERSAUS</t>
  </si>
  <si>
    <t>WITTE WIJNSAUS</t>
  </si>
  <si>
    <t>TACOSAUS</t>
  </si>
  <si>
    <t>TOMATENSAUS MET UI EN BASILICUM</t>
  </si>
  <si>
    <t>MAYONAISE SAUCE O MAT 5L</t>
  </si>
  <si>
    <t>Koeling / zuivel / conv</t>
  </si>
  <si>
    <t>GEITENKAAS WITTE KORST</t>
  </si>
  <si>
    <t>KAAS HOTELBLOK JONG HEEL</t>
  </si>
  <si>
    <t>KAAS HOTELBLOK JONG BELEGEN HEEL</t>
  </si>
  <si>
    <t>HOTELBLOK BOERDERIJKAAS L.GERIJPT CA 4KG</t>
  </si>
  <si>
    <t>HAAGSE GOZAH</t>
  </si>
  <si>
    <t>ROOMKAAS BIESLOOK VEGAN</t>
  </si>
  <si>
    <t>PL</t>
  </si>
  <si>
    <t>KAASPLAKKEN BELEGEN 20GR</t>
  </si>
  <si>
    <t>KAASPLAKKEN MOSTERD 20GR</t>
  </si>
  <si>
    <t>BOERDERIJKAAS OLIJF TOMAAT PB</t>
  </si>
  <si>
    <t>BOERDERIJKAAS TUINKRUIDEN PB</t>
  </si>
  <si>
    <t>BOERDERIJKAAS BELEGEN POLDERBOERKE</t>
  </si>
  <si>
    <t>RASPKAAS OUD HOLLAND 3MM</t>
  </si>
  <si>
    <t>HOTELBLOK AFFINEURS JONG BELEGEN CA. 3KG</t>
  </si>
  <si>
    <t>KAAS GOUDA JONG BELEGEN 2 PLAKKEN</t>
  </si>
  <si>
    <t>KAAS GOUDA OUD 2 PLAKKEN</t>
  </si>
  <si>
    <t>KAAS GOUDA BELEGEN 2 PLAKKEN</t>
  </si>
  <si>
    <t>KAAS GOUDA JONG 2 PLAKKEN</t>
  </si>
  <si>
    <t>KAASPLAKKEN GEIT</t>
  </si>
  <si>
    <t>KAASPLAKKEN GOUDA KOMIJN JONG BELEGEN</t>
  </si>
  <si>
    <t>MOZZARELLA DI BUFALA CAMPANA CUSCINO</t>
  </si>
  <si>
    <t>MOZZARELLA DI BUFALA CAMPANA CIUFFO</t>
  </si>
  <si>
    <t>BURRATA DI BUFALA BURRABÙ</t>
  </si>
  <si>
    <t>BRIE CARRE BLOK</t>
  </si>
  <si>
    <t>LA VACHE QUI RIT 8 PUNTJES</t>
  </si>
  <si>
    <t>BOURSIN 16GR</t>
  </si>
  <si>
    <t>SAINT MORET 20GR</t>
  </si>
  <si>
    <t>BURRATA VACCINA 2X125 GRAM</t>
  </si>
  <si>
    <t>FETA</t>
  </si>
  <si>
    <t>FETA VACUÜM</t>
  </si>
  <si>
    <t>BUCHE GEITENKAAS GERIJPT</t>
  </si>
  <si>
    <t>CAMEMBERT PUNTJES 240GR</t>
  </si>
  <si>
    <t>BABYBEL MINI 20GR</t>
  </si>
  <si>
    <t>MOZZARELLA</t>
  </si>
  <si>
    <t>MOZZARELLA GERASPT 3MM</t>
  </si>
  <si>
    <t>PARMIGIANO REGGIANO SCHILFERS</t>
  </si>
  <si>
    <t>KIPSAMBA SALADE</t>
  </si>
  <si>
    <t>KIPKERRIE SALADE VEGAN</t>
  </si>
  <si>
    <t>NOEDELSALADE TERIYAKI</t>
  </si>
  <si>
    <t>EISALADE 50GR</t>
  </si>
  <si>
    <t>HOUMOUS NATUREL 50GR</t>
  </si>
  <si>
    <t>KIP-SAMBA SALADE 50GR</t>
  </si>
  <si>
    <t>OUDE KAAS SALADE 50GR</t>
  </si>
  <si>
    <t>SURIMI-KRAB SALADE 50GR</t>
  </si>
  <si>
    <t>TONIJNSALADE MSC 50GR</t>
  </si>
  <si>
    <t>TWENTS KRUIDENTUINTJE SALADE 50GR</t>
  </si>
  <si>
    <t>PLANTAARDIGE KIP-SAMBA SALADE 50GR</t>
  </si>
  <si>
    <t>PLANTAARDIGE TONIJN SALADE 50GR</t>
  </si>
  <si>
    <t>QUINOA CURRYSALADE</t>
  </si>
  <si>
    <t>BONEN BULGURSALADE</t>
  </si>
  <si>
    <t>EI SCHARREL BIESLOOK SALADE</t>
  </si>
  <si>
    <t>GRIEKSE WITTE KOOLSALADE</t>
  </si>
  <si>
    <t>MELK HALFVOL BIO</t>
  </si>
  <si>
    <t>YOGHURT TAP GRIEKSE STIJL 0%</t>
  </si>
  <si>
    <t>YOGHURT NATUREL TAP HANGOP</t>
  </si>
  <si>
    <t>KARNEMELK</t>
  </si>
  <si>
    <t>MELK HALFVOLLE</t>
  </si>
  <si>
    <t>MELK HALFVOL  BIO</t>
  </si>
  <si>
    <t>KARNEMELK BIO</t>
  </si>
  <si>
    <t>CREME FRAICHE 38%</t>
  </si>
  <si>
    <t>CHANTY DUO VEGAN 26%</t>
  </si>
  <si>
    <t>CHANTY CHEF KOKEN 16%</t>
  </si>
  <si>
    <t>SLAGROOM</t>
  </si>
  <si>
    <t>SOUR CREAM ZURE ROOM 24%</t>
  </si>
  <si>
    <t>VLOEIBAAR HEEL EI SCHARREL</t>
  </si>
  <si>
    <t>ROEREI MIX SCHARREL VLOEIBAAR</t>
  </si>
  <si>
    <t>NASI GORENG VEGETARISCH</t>
  </si>
  <si>
    <t>BAMI GORENG VEGETARISCH</t>
  </si>
  <si>
    <t>BABA ANOESCH</t>
  </si>
  <si>
    <t>TOMATENTARTAAR</t>
  </si>
  <si>
    <t>SPAANSE TORTILLA MET PAPRIKA</t>
  </si>
  <si>
    <t>GUACAMOLE</t>
  </si>
  <si>
    <t>Diepvries</t>
  </si>
  <si>
    <t>HUISGEMAAKTE ROSTI</t>
  </si>
  <si>
    <t>FRITES SURECRISP CRINKLE</t>
  </si>
  <si>
    <t>WEDGES NATUREL SKIN-ON</t>
  </si>
  <si>
    <t>WAVY BLENDS PAPRIKA</t>
  </si>
  <si>
    <t>ONION RINGS</t>
  </si>
  <si>
    <t>ROSTIKO ROUNDS</t>
  </si>
  <si>
    <t>EDAMAME SOJABONEN GEPELD</t>
  </si>
  <si>
    <t>CUISIN' EASY SULTAN OF SWING</t>
  </si>
  <si>
    <t>CUISIN' EASY INDIAN SUMMER</t>
  </si>
  <si>
    <t>GROENE KIKKERERWTEN</t>
  </si>
  <si>
    <t>SPINAZIE BLAD A LA CREME</t>
  </si>
  <si>
    <t>SPINAZIE BLAD PORTIES</t>
  </si>
  <si>
    <t>MAISKOLVEN 1KG</t>
  </si>
  <si>
    <t>SPINAZIE IQF</t>
  </si>
  <si>
    <t>GRATIN TAARTJES CREAM &amp; CHEESE 100GR</t>
  </si>
  <si>
    <t>KOUSEBAND</t>
  </si>
  <si>
    <t>WAALLANDER BRUIN BIO</t>
  </si>
  <si>
    <t>HAMBURGER BUN RUSTIEK 125MM 105GR</t>
  </si>
  <si>
    <t>BOLLETJE BRUIN RUSTIEK MINI 35GR</t>
  </si>
  <si>
    <t>BOLLETJE WIT RUSTIEK MINI 35GR</t>
  </si>
  <si>
    <t>PANINI GEGRILD VOORGESNEDEN 80GR</t>
  </si>
  <si>
    <t>STOKBROOD WIT 420GR</t>
  </si>
  <si>
    <t>STOKBROOD BRUIN 420GR</t>
  </si>
  <si>
    <t>PALLISADE PROVENÇAAL OLIJF WIT 450GR</t>
  </si>
  <si>
    <t>PITA MEDIUM 14CM 80GR</t>
  </si>
  <si>
    <t>CROISSANT BIO 70GR</t>
  </si>
  <si>
    <t>STOKBROOD MET DESEM EN GIST 310GR</t>
  </si>
  <si>
    <t>WORSTENBROOD VEGA 72GR</t>
  </si>
  <si>
    <t>B'RUSTIEK FLUTE WIT</t>
  </si>
  <si>
    <t>B'RUSTIEK FLUTE BRUIN</t>
  </si>
  <si>
    <t>TORTILLA WRAP WORTEL 25CM</t>
  </si>
  <si>
    <t>LAHMACUN TURKSE PIZZA</t>
  </si>
  <si>
    <t>GEVULDE KOEK KLAAR OM TE BAKKEN</t>
  </si>
  <si>
    <t>LOEMPIA VEGETARISCH VIETNAMEES 70GR</t>
  </si>
  <si>
    <t>BITTERBAL 35GR</t>
  </si>
  <si>
    <t>KAASSOUFFLE 75GR</t>
  </si>
  <si>
    <t>BIETERBAL VEGAN 30GR</t>
  </si>
  <si>
    <t>GOMA WAKAME</t>
  </si>
  <si>
    <t>LOEMPIA VIETNAMEES MINI VEGA 16GR</t>
  </si>
  <si>
    <t>FALAFEL BURGER 80GR</t>
  </si>
  <si>
    <t>SAMOSA CURRY VEGETARISCH 12,5GR</t>
  </si>
  <si>
    <t>CAMEMBERT BITES</t>
  </si>
  <si>
    <t>SPIESJE MOZZARELLA TOMAAT 17GR</t>
  </si>
  <si>
    <t>TACO BOCADO 125GR</t>
  </si>
  <si>
    <t>KIPKORN VEGETARISCH 75GR</t>
  </si>
  <si>
    <t>ORIENTAL CHICKEN STICKS 20GR</t>
  </si>
  <si>
    <t>SHOARMAREEPJES A LA MINUTE</t>
  </si>
  <si>
    <t>KIPPENVLEES STUKJES FIJN BOLTJES</t>
  </si>
  <si>
    <t>ROOKWORSTSCHIJFJES  HALVE</t>
  </si>
  <si>
    <t>KARA AGE</t>
  </si>
  <si>
    <t>SASHIMI ZALMON</t>
  </si>
  <si>
    <t>KIPLOEMPIA SPECIAAL 175GR</t>
  </si>
  <si>
    <t>KALFSVLEESKROKET 100GR</t>
  </si>
  <si>
    <t>RUNDVLEESKROKET 100GR</t>
  </si>
  <si>
    <t>SOEPVLEESSTUK FIJN  RUNDVLEES GEGAARD</t>
  </si>
  <si>
    <t>SURINAAMSE ROTI</t>
  </si>
  <si>
    <t>CRISPY NOCHICKEN BURGER VEGAN 90GR</t>
  </si>
  <si>
    <t>CROQUETTEN VEGAN 100GR</t>
  </si>
  <si>
    <t>AVOCADO EDAMAME BURGER</t>
  </si>
  <si>
    <t>VEGAN SENSATIONAL BURGER</t>
  </si>
  <si>
    <t>VEGAN SHOARMA GEKRUID</t>
  </si>
  <si>
    <t>PLANTED CHICKEN NATURE VEGAN</t>
  </si>
  <si>
    <t>PLANTED KEBAB ORIGINAL VEGAN</t>
  </si>
  <si>
    <t>KALFSKROKETBIO 80GR</t>
  </si>
  <si>
    <t>VEGAN GEHAKT</t>
  </si>
  <si>
    <t>SAMOSA VEGETARISCH 20GR</t>
  </si>
  <si>
    <t>BAMI BAL MINI 28GR</t>
  </si>
  <si>
    <t>NASI HAPJE MINI 30GR</t>
  </si>
  <si>
    <t>AVOCADO DICES</t>
  </si>
  <si>
    <t>GEHAKTBAL RUNDVLEES GEBRADEN 125GR</t>
  </si>
  <si>
    <t>FRIKANDEL EXTRA 85GR</t>
  </si>
  <si>
    <t>BAMIHAP 110GR</t>
  </si>
  <si>
    <t>NASISCHIJF 90GR</t>
  </si>
  <si>
    <t>KAASSTICKS OUDE KAAS</t>
  </si>
  <si>
    <t>SOEPBAL 4GR KANT&amp;KLAAR CA. 500 ST</t>
  </si>
  <si>
    <t>ROOMIJS VANILLE BOURBON BIO</t>
  </si>
  <si>
    <t>IJSBALLEN PREMIUM</t>
  </si>
  <si>
    <t>OMELET NATUREL 90GR</t>
  </si>
  <si>
    <t>CANNELLONI RICOTTA SPINAZIE 70GR</t>
  </si>
  <si>
    <t>MEKONG RIJST MIX  VOORGEGAARD</t>
  </si>
  <si>
    <t>Verse frites</t>
  </si>
  <si>
    <t>FRITES POM'PLUS 10MM 2X5KG</t>
  </si>
  <si>
    <t>Patisserie</t>
  </si>
  <si>
    <t>HAVERCRACKERS MINI KAAS ± 45ST</t>
  </si>
  <si>
    <t>KOEKJES ZOUTE KAAS OP SCHAAL ± 56ST</t>
  </si>
  <si>
    <t>AMANDELSPIJS 1:1</t>
  </si>
  <si>
    <t>BAGEL NATUREL 85GR</t>
  </si>
  <si>
    <t>MOELLEUX CHOCOLADE 100GR</t>
  </si>
  <si>
    <t>QUICHE RICOTTA  SPINAZIE 140GR</t>
  </si>
  <si>
    <t>Aperitief wijnen</t>
  </si>
  <si>
    <t>CL</t>
  </si>
  <si>
    <t>GLÜH WINTERDRANK MICHEL ALCOHOLVRIJ</t>
  </si>
  <si>
    <t>Wijnen</t>
  </si>
  <si>
    <t>KOOKWIJN WIT 11% PEPER/ZOUT MODIFIED</t>
  </si>
  <si>
    <t>Bedrijfsbenodigheden</t>
  </si>
  <si>
    <t>PRIKKER BAMBOE MET ORANJE BOL 12 CM</t>
  </si>
  <si>
    <t>DURAND COLA GROOT 28</t>
  </si>
  <si>
    <t>WATERKAN BROC 1L  ARCOROC</t>
  </si>
  <si>
    <t>INMAAKPOT 200ML - Ø70MM</t>
  </si>
  <si>
    <t>Kantoorbenodigdheden</t>
  </si>
  <si>
    <t>MINI KRIJTBORDBLOKJE+KRIJTBORDJES/STIFT</t>
  </si>
  <si>
    <t>KASSAROLLEN WIT HOUTVRIJ 76X70X12MM</t>
  </si>
  <si>
    <t>THERMOROLLEN 80X80X12MM - 75M</t>
  </si>
  <si>
    <t>Overige food</t>
  </si>
  <si>
    <t>RATIONAL CARE CONTROL TABS</t>
  </si>
  <si>
    <t>Papier, servies</t>
  </si>
  <si>
    <t>ONDERZETTER 8LGS 9X9CM WIT</t>
  </si>
  <si>
    <t>DENTAL JORDANSTICKS</t>
  </si>
  <si>
    <t>HANDSCHOEN NITRILE PV ZWART M</t>
  </si>
  <si>
    <t>VERSHOUDFOLIE NAVUL 300X60CM *SELECT*</t>
  </si>
  <si>
    <t>SLAGERSROL 30X24CM</t>
  </si>
  <si>
    <t>HANDSCHOEN SOFT NITRILE PV ZWART S</t>
  </si>
  <si>
    <t>HANDSCHOEN SOFT NITRILE PV ZWART L</t>
  </si>
  <si>
    <t>HANDSCHOEN SOFT NITRILE PV ZWART XL</t>
  </si>
  <si>
    <t>PRIKKER BAMBOE MET SMILEY 12 CM</t>
  </si>
  <si>
    <t>DIEPVRIESSCHAAL H320 PP ZWART + DEKSEL</t>
  </si>
  <si>
    <t>WM 3000 REFILL REKFOLIE 300MMX300 MTR</t>
  </si>
  <si>
    <t>WM 4500 REFILL REKFOLIE 450MMX300 MTR</t>
  </si>
  <si>
    <t>VACUUMBUISZAK 20X30</t>
  </si>
  <si>
    <t>VACUUMBUISZAK30X40</t>
  </si>
  <si>
    <t>VACUUMBUISZAK  30X50</t>
  </si>
  <si>
    <t>KOOKZAK 30X40 90MY</t>
  </si>
  <si>
    <t>KOOKZAK 40X50 90MY</t>
  </si>
  <si>
    <t>HARMONICAZAK PAPERWISE 16/4X33CM</t>
  </si>
  <si>
    <t>SPUITZAK MASTERLINE RED 59X28CM</t>
  </si>
  <si>
    <t>VLAGPRIKKER VEGAN</t>
  </si>
  <si>
    <t>VLEESWARENSCHAAL GEVOERD 12X18CM</t>
  </si>
  <si>
    <t>NOEDELVERPAKKING BRUIN 16OZ 100% FAIR</t>
  </si>
  <si>
    <t>BX</t>
  </si>
  <si>
    <t>PRIKKER BAMBOE FANTASIE 12 CM *HANOS*</t>
  </si>
  <si>
    <t>HOUTEN LEPEL 16CM</t>
  </si>
  <si>
    <t>ROERSTAAFJE 140MM HOUT *HANOS*</t>
  </si>
  <si>
    <t>SNACKVEL DRY WAX 273X254MM</t>
  </si>
  <si>
    <t>Schoonmaakartikelen, geen zeep</t>
  </si>
  <si>
    <t>DESINFECTION WIPES  CMT 14X14CM</t>
  </si>
  <si>
    <t>AFWASBORSTEL KUNSTVEZEL</t>
  </si>
  <si>
    <t>MICROVEZELDOEK BLAUW, 40X40CM</t>
  </si>
  <si>
    <t>PANSPONS RVS 90 GR.</t>
  </si>
  <si>
    <t>3M SB SPONS GRN/GEEL  98X158MM</t>
  </si>
  <si>
    <t>Textiel</t>
  </si>
  <si>
    <t>TAFELBESCHERMER IDEAL 20M/170CM</t>
  </si>
  <si>
    <t>AFWASSCHORT WATERPROOF W75-L110CM ZWART</t>
  </si>
  <si>
    <t>SOM brutoprijzen</t>
  </si>
  <si>
    <t>SOM nettoprijzen</t>
  </si>
  <si>
    <t>Gewogen brutoprijs
(SOM brutoprijs x 0,4)</t>
  </si>
  <si>
    <t>Gewogen nettoprijs
(SOM nettoprijs x 0,6)</t>
  </si>
  <si>
    <t>Bedrijfsnaam Inschijver:
Datum:
Naam  tekenbevoegde:
Handtekening:</t>
  </si>
  <si>
    <t>Inschrijfsom 
(Gewogen brutoprijs + Gewogen nettoprijs)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</si>
</sst>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6" x14ac:knownFonts="1">
    <font>
      <sz val="11"/>
      <color theme="1"/>
      <name val="Aptos Narrow"/>
      <family val="2"/>
      <scheme val="minor"/>
    </font>
    <font>
      <sz val="11"/>
      <color theme="1"/>
      <name val="Aptos Narrow"/>
      <family val="2"/>
      <scheme val="minor"/>
    </font>
    <font>
      <sz val="9"/>
      <color theme="1"/>
      <name val="Verdana"/>
      <family val="2"/>
    </font>
    <font>
      <b/>
      <sz val="9"/>
      <color theme="1"/>
      <name val="Verdana"/>
      <family val="2"/>
    </font>
    <font>
      <i/>
      <sz val="9"/>
      <color theme="1"/>
      <name val="Verdana"/>
      <family val="2"/>
    </font>
    <font>
      <b/>
      <i/>
      <sz val="9"/>
      <color theme="1"/>
      <name val="Verdana"/>
      <family val="2"/>
    </font>
    <font>
      <b/>
      <u/>
      <sz val="9"/>
      <color theme="1"/>
      <name val="Verdana"/>
      <family val="2"/>
    </font>
    <font>
      <b/>
      <sz val="9"/>
      <color rgb="FFFF0000"/>
      <name val="Verdana"/>
      <family val="2"/>
    </font>
    <font>
      <sz val="9"/>
      <color rgb="FF333333"/>
      <name val="Arial"/>
    </font>
    <font>
      <b/>
      <sz val="8"/>
      <color rgb="FF000000"/>
      <name val="Arial"/>
    </font>
    <font>
      <b/>
      <sz val="9"/>
      <color rgb="FF1C94C4"/>
      <name val="Arial"/>
    </font>
    <font>
      <b/>
      <sz val="8"/>
      <color rgb="FF1C94C4"/>
      <name val="Arial"/>
    </font>
    <font>
      <sz val="7"/>
      <color rgb="FF333333"/>
      <name val="Arial"/>
    </font>
    <font>
      <b/>
      <sz val="11"/>
      <color rgb="FF333333"/>
      <name val="Arial"/>
      <family val="2"/>
    </font>
    <font>
      <b/>
      <sz val="11"/>
      <color rgb="FF000000"/>
      <name val="Arial"/>
      <family val="2"/>
    </font>
    <font>
      <sz val="11"/>
      <color rgb="FF000000"/>
      <name val="Arial"/>
      <family val="2"/>
    </font>
  </fonts>
  <fills count="12">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FFFFFF"/>
        <bgColor rgb="FFFFFFFF"/>
      </patternFill>
    </fill>
    <fill>
      <patternFill patternType="solid">
        <fgColor rgb="FFE0E2E1"/>
        <bgColor rgb="FFFFFFFF"/>
      </patternFill>
    </fill>
    <fill>
      <patternFill patternType="solid">
        <fgColor theme="2"/>
        <bgColor rgb="FFFFFFFF"/>
      </patternFill>
    </fill>
    <fill>
      <patternFill patternType="solid">
        <fgColor rgb="FFFFFF00"/>
        <bgColor rgb="FFFFFFFF"/>
      </patternFill>
    </fill>
    <fill>
      <patternFill patternType="solid">
        <fgColor theme="6" tint="0.79998168889431442"/>
        <bgColor rgb="FFFFFFFF"/>
      </patternFill>
    </fill>
    <fill>
      <patternFill patternType="solid">
        <fgColor theme="3" tint="0.89999084444715716"/>
        <bgColor rgb="FFFFFFFF"/>
      </patternFill>
    </fill>
    <fill>
      <patternFill patternType="solid">
        <fgColor theme="3" tint="0.89999084444715716"/>
        <bgColor indexed="64"/>
      </patternFill>
    </fill>
    <fill>
      <patternFill patternType="solid">
        <fgColor rgb="FFFFFF00"/>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rgb="FFE0E2E1"/>
      </bottom>
      <diagonal/>
    </border>
    <border>
      <left/>
      <right/>
      <top style="thin">
        <color rgb="FFE0E2E1"/>
      </top>
      <bottom style="thin">
        <color rgb="FFE0E2E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EBEBEB"/>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48">
    <xf numFmtId="0" fontId="0" fillId="0" borderId="0" xfId="0"/>
    <xf numFmtId="0" fontId="2" fillId="2" borderId="1"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3" borderId="1" xfId="3" applyFont="1" applyFill="1" applyBorder="1" applyAlignment="1">
      <alignment horizontal="left" vertical="top" wrapText="1"/>
    </xf>
    <xf numFmtId="0" fontId="1" fillId="3" borderId="2" xfId="3" applyFill="1" applyBorder="1" applyAlignment="1">
      <alignment horizontal="left" vertical="top" wrapText="1"/>
    </xf>
    <xf numFmtId="0" fontId="1" fillId="3" borderId="3" xfId="3" applyFill="1" applyBorder="1" applyAlignment="1">
      <alignment horizontal="left" vertical="top" wrapText="1"/>
    </xf>
    <xf numFmtId="0" fontId="2" fillId="0" borderId="1" xfId="3" applyFont="1" applyBorder="1" applyAlignment="1">
      <alignment horizontal="left" vertical="top" wrapText="1"/>
    </xf>
    <xf numFmtId="0" fontId="1" fillId="0" borderId="2" xfId="3" applyBorder="1" applyAlignment="1">
      <alignment horizontal="left" vertical="top" wrapText="1"/>
    </xf>
    <xf numFmtId="0" fontId="1" fillId="0" borderId="3" xfId="3" applyBorder="1" applyAlignment="1">
      <alignment horizontal="left" vertical="top" wrapText="1"/>
    </xf>
    <xf numFmtId="0" fontId="2" fillId="0" borderId="2" xfId="3" applyFont="1" applyBorder="1" applyAlignment="1">
      <alignment horizontal="left" vertical="top" wrapText="1"/>
    </xf>
    <xf numFmtId="0" fontId="2" fillId="0" borderId="3" xfId="3" applyFont="1" applyBorder="1" applyAlignment="1">
      <alignment horizontal="left" vertical="top" wrapText="1"/>
    </xf>
    <xf numFmtId="0" fontId="8" fillId="4" borderId="0" xfId="0" applyFont="1" applyFill="1" applyAlignment="1">
      <alignment horizontal="left"/>
    </xf>
    <xf numFmtId="49" fontId="9" fillId="4" borderId="0" xfId="0" applyNumberFormat="1" applyFont="1" applyFill="1" applyAlignment="1">
      <alignment horizontal="left" vertical="center"/>
    </xf>
    <xf numFmtId="49" fontId="9" fillId="4" borderId="4" xfId="0" applyNumberFormat="1" applyFont="1" applyFill="1" applyBorder="1" applyAlignment="1">
      <alignment horizontal="left" vertical="center"/>
    </xf>
    <xf numFmtId="49" fontId="10" fillId="5" borderId="0" xfId="0" applyNumberFormat="1" applyFont="1" applyFill="1" applyAlignment="1">
      <alignment horizontal="left" vertical="center"/>
    </xf>
    <xf numFmtId="49" fontId="11" fillId="5" borderId="0" xfId="0" applyNumberFormat="1" applyFont="1" applyFill="1" applyAlignment="1">
      <alignment horizontal="center" vertical="center"/>
    </xf>
    <xf numFmtId="49" fontId="11" fillId="5" borderId="5" xfId="0" applyNumberFormat="1" applyFont="1" applyFill="1" applyBorder="1" applyAlignment="1">
      <alignment horizontal="left" vertical="center"/>
    </xf>
    <xf numFmtId="49" fontId="11" fillId="5" borderId="5" xfId="0" applyNumberFormat="1" applyFont="1" applyFill="1" applyBorder="1" applyAlignment="1">
      <alignment horizontal="center" vertical="center"/>
    </xf>
    <xf numFmtId="49" fontId="11" fillId="5" borderId="5" xfId="0" applyNumberFormat="1" applyFont="1" applyFill="1" applyBorder="1" applyAlignment="1">
      <alignment horizontal="center" vertical="center" wrapText="1"/>
    </xf>
    <xf numFmtId="0" fontId="11" fillId="6" borderId="5" xfId="0" applyFont="1" applyFill="1" applyBorder="1" applyAlignment="1">
      <alignment horizontal="left" vertical="center"/>
    </xf>
    <xf numFmtId="49" fontId="11" fillId="6" borderId="5" xfId="0" applyNumberFormat="1" applyFont="1" applyFill="1" applyBorder="1" applyAlignment="1">
      <alignment horizontal="left" vertical="center"/>
    </xf>
    <xf numFmtId="3" fontId="11" fillId="6" borderId="5" xfId="0" applyNumberFormat="1" applyFont="1" applyFill="1" applyBorder="1" applyAlignment="1">
      <alignment horizontal="center" vertical="center"/>
    </xf>
    <xf numFmtId="9" fontId="11" fillId="7" borderId="5" xfId="2" applyFont="1" applyFill="1" applyBorder="1" applyAlignment="1">
      <alignment horizontal="center" vertical="center"/>
    </xf>
    <xf numFmtId="1" fontId="12" fillId="4" borderId="6" xfId="0" applyNumberFormat="1" applyFont="1" applyFill="1" applyBorder="1" applyAlignment="1">
      <alignment horizontal="right" vertical="center"/>
    </xf>
    <xf numFmtId="49" fontId="12" fillId="4" borderId="6" xfId="0" applyNumberFormat="1" applyFont="1" applyFill="1" applyBorder="1" applyAlignment="1">
      <alignment horizontal="center" vertical="center"/>
    </xf>
    <xf numFmtId="164" fontId="12" fillId="4" borderId="6" xfId="0" applyNumberFormat="1" applyFont="1" applyFill="1" applyBorder="1" applyAlignment="1">
      <alignment horizontal="center" vertical="center"/>
    </xf>
    <xf numFmtId="49" fontId="12" fillId="4" borderId="6" xfId="0" applyNumberFormat="1" applyFont="1" applyFill="1" applyBorder="1" applyAlignment="1">
      <alignment horizontal="left" vertical="center"/>
    </xf>
    <xf numFmtId="4" fontId="12" fillId="4" borderId="6" xfId="0" applyNumberFormat="1" applyFont="1" applyFill="1" applyBorder="1" applyAlignment="1">
      <alignment horizontal="center" vertical="center"/>
    </xf>
    <xf numFmtId="4" fontId="12" fillId="8" borderId="6" xfId="0" applyNumberFormat="1" applyFont="1" applyFill="1" applyBorder="1" applyAlignment="1">
      <alignment horizontal="center" vertical="center"/>
    </xf>
    <xf numFmtId="44" fontId="12" fillId="4" borderId="6" xfId="1" applyFont="1" applyFill="1" applyBorder="1" applyAlignment="1">
      <alignment horizontal="center" vertical="center"/>
    </xf>
    <xf numFmtId="9" fontId="12" fillId="4" borderId="6" xfId="2" applyFont="1" applyFill="1" applyBorder="1" applyAlignment="1">
      <alignment horizontal="center" vertical="center"/>
    </xf>
    <xf numFmtId="4" fontId="12" fillId="8" borderId="7" xfId="0" applyNumberFormat="1" applyFont="1" applyFill="1" applyBorder="1" applyAlignment="1">
      <alignment horizontal="center" vertical="center"/>
    </xf>
    <xf numFmtId="9" fontId="12" fillId="4" borderId="7" xfId="2" applyFont="1" applyFill="1" applyBorder="1" applyAlignment="1">
      <alignment horizontal="center" vertical="center"/>
    </xf>
    <xf numFmtId="0" fontId="8" fillId="4" borderId="0" xfId="0" applyFont="1" applyFill="1" applyAlignment="1">
      <alignment horizontal="center"/>
    </xf>
    <xf numFmtId="0" fontId="13" fillId="9" borderId="8" xfId="0" applyFont="1" applyFill="1" applyBorder="1" applyAlignment="1">
      <alignment horizontal="center" vertical="center"/>
    </xf>
    <xf numFmtId="44" fontId="13" fillId="9" borderId="9" xfId="1" applyFont="1" applyFill="1" applyBorder="1" applyAlignment="1">
      <alignment horizontal="left" vertical="center"/>
    </xf>
    <xf numFmtId="0" fontId="0" fillId="0" borderId="0" xfId="0" applyAlignment="1">
      <alignment horizontal="center"/>
    </xf>
    <xf numFmtId="0" fontId="14" fillId="10" borderId="8" xfId="0" applyFont="1" applyFill="1" applyBorder="1" applyAlignment="1">
      <alignment vertical="center" wrapText="1"/>
    </xf>
    <xf numFmtId="44" fontId="14" fillId="10" borderId="9" xfId="0" applyNumberFormat="1" applyFont="1" applyFill="1" applyBorder="1" applyAlignment="1">
      <alignment vertical="center"/>
    </xf>
    <xf numFmtId="0" fontId="14" fillId="11" borderId="0" xfId="0" applyFont="1" applyFill="1" applyAlignment="1">
      <alignment horizontal="left" vertical="top" wrapText="1"/>
    </xf>
    <xf numFmtId="0" fontId="15" fillId="11" borderId="0" xfId="0" applyFont="1" applyFill="1" applyAlignment="1">
      <alignment horizontal="left" vertical="top" wrapText="1"/>
    </xf>
    <xf numFmtId="0" fontId="0" fillId="0" borderId="0" xfId="0" applyAlignment="1">
      <alignment wrapText="1"/>
    </xf>
    <xf numFmtId="44" fontId="0" fillId="0" borderId="0" xfId="0" applyNumberFormat="1"/>
    <xf numFmtId="0" fontId="14" fillId="10" borderId="8" xfId="0" applyFont="1" applyFill="1" applyBorder="1" applyAlignment="1">
      <alignment horizontal="center" vertical="center" wrapText="1"/>
    </xf>
    <xf numFmtId="0" fontId="14" fillId="10" borderId="9" xfId="0" applyFont="1" applyFill="1" applyBorder="1" applyAlignment="1">
      <alignment horizontal="center" vertical="center" wrapText="1"/>
    </xf>
    <xf numFmtId="44" fontId="15" fillId="10" borderId="8" xfId="0" applyNumberFormat="1" applyFont="1" applyFill="1" applyBorder="1" applyAlignment="1">
      <alignment horizontal="center" vertical="center"/>
    </xf>
    <xf numFmtId="44" fontId="15" fillId="10" borderId="9" xfId="0" applyNumberFormat="1" applyFont="1" applyFill="1" applyBorder="1" applyAlignment="1">
      <alignment horizontal="center" vertical="center"/>
    </xf>
  </cellXfs>
  <cellStyles count="4">
    <cellStyle name="Procent" xfId="2" builtinId="5"/>
    <cellStyle name="Standaard" xfId="0" builtinId="0"/>
    <cellStyle name="Standaard 3" xfId="3" xr:uid="{884231C5-B57C-40E0-859F-96DA2E1E9BF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B63A3-A7E7-449A-9313-9768595F9C79}">
  <dimension ref="A1:G11"/>
  <sheetViews>
    <sheetView workbookViewId="0">
      <selection activeCell="A7" sqref="A7:G7"/>
    </sheetView>
  </sheetViews>
  <sheetFormatPr defaultRowHeight="14.5" x14ac:dyDescent="0.35"/>
  <cols>
    <col min="7" max="7" width="176.90625" customWidth="1"/>
  </cols>
  <sheetData>
    <row r="1" spans="1:7" ht="62" customHeight="1" x14ac:dyDescent="0.35">
      <c r="A1" s="1" t="s">
        <v>0</v>
      </c>
      <c r="B1" s="2"/>
      <c r="C1" s="2"/>
      <c r="D1" s="2"/>
      <c r="E1" s="2"/>
      <c r="F1" s="2"/>
      <c r="G1" s="3"/>
    </row>
    <row r="2" spans="1:7" x14ac:dyDescent="0.35">
      <c r="A2" s="4"/>
      <c r="B2" s="5"/>
      <c r="C2" s="5"/>
      <c r="D2" s="5"/>
      <c r="E2" s="5"/>
      <c r="F2" s="5"/>
      <c r="G2" s="6"/>
    </row>
    <row r="3" spans="1:7" ht="54.5" customHeight="1" x14ac:dyDescent="0.35">
      <c r="A3" s="7" t="s">
        <v>1</v>
      </c>
      <c r="B3" s="8"/>
      <c r="C3" s="8"/>
      <c r="D3" s="8"/>
      <c r="E3" s="8"/>
      <c r="F3" s="8"/>
      <c r="G3" s="9"/>
    </row>
    <row r="4" spans="1:7" x14ac:dyDescent="0.35">
      <c r="A4" s="4"/>
      <c r="B4" s="5"/>
      <c r="C4" s="5"/>
      <c r="D4" s="5"/>
      <c r="E4" s="5"/>
      <c r="F4" s="5"/>
      <c r="G4" s="6"/>
    </row>
    <row r="5" spans="1:7" ht="178" customHeight="1" x14ac:dyDescent="0.35">
      <c r="A5" s="7" t="s">
        <v>2</v>
      </c>
      <c r="B5" s="8"/>
      <c r="C5" s="8"/>
      <c r="D5" s="8"/>
      <c r="E5" s="8"/>
      <c r="F5" s="8"/>
      <c r="G5" s="9"/>
    </row>
    <row r="6" spans="1:7" x14ac:dyDescent="0.35">
      <c r="A6" s="4"/>
      <c r="B6" s="5"/>
      <c r="C6" s="5"/>
      <c r="D6" s="5"/>
      <c r="E6" s="5"/>
      <c r="F6" s="5"/>
      <c r="G6" s="6"/>
    </row>
    <row r="7" spans="1:7" ht="79" customHeight="1" x14ac:dyDescent="0.35">
      <c r="A7" s="7" t="s">
        <v>3</v>
      </c>
      <c r="B7" s="8"/>
      <c r="C7" s="8"/>
      <c r="D7" s="8"/>
      <c r="E7" s="8"/>
      <c r="F7" s="8"/>
      <c r="G7" s="9"/>
    </row>
    <row r="8" spans="1:7" x14ac:dyDescent="0.35">
      <c r="A8" s="4"/>
      <c r="B8" s="5"/>
      <c r="C8" s="5"/>
      <c r="D8" s="5"/>
      <c r="E8" s="5"/>
      <c r="F8" s="5"/>
      <c r="G8" s="6"/>
    </row>
    <row r="9" spans="1:7" ht="30" customHeight="1" x14ac:dyDescent="0.35">
      <c r="A9" s="7" t="s">
        <v>4</v>
      </c>
      <c r="B9" s="8"/>
      <c r="C9" s="8"/>
      <c r="D9" s="8"/>
      <c r="E9" s="8"/>
      <c r="F9" s="8"/>
      <c r="G9" s="9"/>
    </row>
    <row r="10" spans="1:7" x14ac:dyDescent="0.35">
      <c r="A10" s="4"/>
      <c r="B10" s="5"/>
      <c r="C10" s="5"/>
      <c r="D10" s="5"/>
      <c r="E10" s="5"/>
      <c r="F10" s="5"/>
      <c r="G10" s="6"/>
    </row>
    <row r="11" spans="1:7" ht="97" customHeight="1" x14ac:dyDescent="0.35">
      <c r="A11" s="7" t="s">
        <v>5</v>
      </c>
      <c r="B11" s="10"/>
      <c r="C11" s="10"/>
      <c r="D11" s="10"/>
      <c r="E11" s="10"/>
      <c r="F11" s="10"/>
      <c r="G11" s="11"/>
    </row>
  </sheetData>
  <mergeCells count="11">
    <mergeCell ref="A7:G7"/>
    <mergeCell ref="A8:G8"/>
    <mergeCell ref="A9:G9"/>
    <mergeCell ref="A10:G10"/>
    <mergeCell ref="A11:G11"/>
    <mergeCell ref="A1:G1"/>
    <mergeCell ref="A2:G2"/>
    <mergeCell ref="A3:G3"/>
    <mergeCell ref="A4:G4"/>
    <mergeCell ref="A5:G5"/>
    <mergeCell ref="A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218-559A-47E5-ABF0-6CB2CE5FA164}">
  <dimension ref="A1:L513"/>
  <sheetViews>
    <sheetView tabSelected="1" workbookViewId="0">
      <selection activeCell="Q12" sqref="Q12"/>
    </sheetView>
  </sheetViews>
  <sheetFormatPr defaultRowHeight="14.5" x14ac:dyDescent="0.35"/>
  <cols>
    <col min="1" max="1" width="11.6328125" customWidth="1"/>
    <col min="2" max="2" width="11.1796875" customWidth="1"/>
    <col min="3" max="3" width="12.26953125" customWidth="1"/>
    <col min="4" max="4" width="10.81640625" customWidth="1"/>
    <col min="5" max="5" width="35.453125" customWidth="1"/>
    <col min="6" max="6" width="12.54296875" customWidth="1"/>
    <col min="7" max="7" width="20.36328125" customWidth="1"/>
    <col min="8" max="8" width="12.90625" customWidth="1"/>
    <col min="9" max="9" width="18.26953125" bestFit="1" customWidth="1"/>
    <col min="10" max="10" width="15.54296875" customWidth="1"/>
    <col min="11" max="11" width="13.26953125" customWidth="1"/>
  </cols>
  <sheetData>
    <row r="1" spans="1:12" x14ac:dyDescent="0.35">
      <c r="A1" s="12"/>
      <c r="B1" s="12"/>
      <c r="C1" s="12"/>
      <c r="D1" s="12"/>
      <c r="E1" s="12"/>
      <c r="F1" s="12"/>
      <c r="G1" s="12"/>
      <c r="H1" s="12"/>
      <c r="I1" s="12"/>
      <c r="J1" s="12"/>
      <c r="K1" s="12"/>
      <c r="L1" s="12"/>
    </row>
    <row r="2" spans="1:12" x14ac:dyDescent="0.35">
      <c r="A2" s="13"/>
      <c r="B2" s="13"/>
      <c r="C2" s="13"/>
      <c r="D2" s="13"/>
      <c r="E2" s="13"/>
      <c r="F2" s="13"/>
      <c r="G2" s="12"/>
      <c r="H2" s="12"/>
      <c r="I2" s="12"/>
      <c r="J2" s="12"/>
      <c r="K2" s="12"/>
      <c r="L2" s="12"/>
    </row>
    <row r="3" spans="1:12" x14ac:dyDescent="0.35">
      <c r="A3" s="14"/>
      <c r="B3" s="14"/>
      <c r="C3" s="14"/>
      <c r="D3" s="14"/>
      <c r="E3" s="14"/>
      <c r="F3" s="14"/>
      <c r="G3" s="12"/>
      <c r="H3" s="12"/>
      <c r="I3" s="12"/>
      <c r="J3" s="12"/>
      <c r="K3" s="12"/>
      <c r="L3" s="12"/>
    </row>
    <row r="4" spans="1:12" x14ac:dyDescent="0.35">
      <c r="A4" s="15" t="s">
        <v>6</v>
      </c>
      <c r="B4" s="15"/>
      <c r="C4" s="15"/>
      <c r="D4" s="15"/>
      <c r="E4" s="15"/>
      <c r="F4" s="15"/>
      <c r="G4" s="15"/>
      <c r="H4" s="15"/>
      <c r="I4" s="15"/>
      <c r="J4" s="15"/>
      <c r="K4" s="15"/>
      <c r="L4" s="12"/>
    </row>
    <row r="5" spans="1:12" x14ac:dyDescent="0.35">
      <c r="A5" s="16"/>
      <c r="B5" s="16"/>
      <c r="C5" s="16"/>
      <c r="D5" s="16"/>
      <c r="E5" s="16"/>
      <c r="F5" s="16"/>
      <c r="G5" s="16"/>
      <c r="H5" s="16"/>
      <c r="I5" s="16"/>
      <c r="J5" s="16"/>
      <c r="K5" s="16"/>
      <c r="L5" s="12"/>
    </row>
    <row r="6" spans="1:12" ht="84" x14ac:dyDescent="0.35">
      <c r="A6" s="17" t="s">
        <v>7</v>
      </c>
      <c r="B6" s="17" t="s">
        <v>8</v>
      </c>
      <c r="C6" s="17" t="s">
        <v>9</v>
      </c>
      <c r="D6" s="17" t="s">
        <v>10</v>
      </c>
      <c r="E6" s="17" t="s">
        <v>11</v>
      </c>
      <c r="F6" s="18" t="s">
        <v>12</v>
      </c>
      <c r="G6" s="19" t="s">
        <v>13</v>
      </c>
      <c r="H6" s="19" t="s">
        <v>14</v>
      </c>
      <c r="I6" s="19" t="s">
        <v>15</v>
      </c>
      <c r="J6" s="19" t="s">
        <v>16</v>
      </c>
      <c r="K6" s="19" t="s">
        <v>17</v>
      </c>
      <c r="L6" s="12"/>
    </row>
    <row r="7" spans="1:12" x14ac:dyDescent="0.35">
      <c r="A7" s="20"/>
      <c r="B7" s="20"/>
      <c r="C7" s="20"/>
      <c r="D7" s="20"/>
      <c r="E7" s="21" t="s">
        <v>18</v>
      </c>
      <c r="F7" s="22"/>
      <c r="G7" s="22"/>
      <c r="H7" s="22"/>
      <c r="I7" s="23">
        <v>0</v>
      </c>
      <c r="J7" s="22"/>
      <c r="K7" s="22"/>
      <c r="L7" s="12"/>
    </row>
    <row r="8" spans="1:12" x14ac:dyDescent="0.35">
      <c r="A8" s="24">
        <v>34687500</v>
      </c>
      <c r="B8" s="25" t="s">
        <v>19</v>
      </c>
      <c r="C8" s="26">
        <v>400</v>
      </c>
      <c r="D8" s="25" t="s">
        <v>20</v>
      </c>
      <c r="E8" s="27" t="s">
        <v>21</v>
      </c>
      <c r="F8" s="28">
        <v>25</v>
      </c>
      <c r="G8" s="29"/>
      <c r="H8" s="30">
        <f>G8*F8</f>
        <v>0</v>
      </c>
      <c r="I8" s="31">
        <f t="shared" ref="I8:I10" si="0">$I$7</f>
        <v>0</v>
      </c>
      <c r="J8" s="30">
        <f>H8*(1-I8)</f>
        <v>0</v>
      </c>
      <c r="K8" s="28"/>
      <c r="L8" s="12"/>
    </row>
    <row r="9" spans="1:12" x14ac:dyDescent="0.35">
      <c r="A9" s="24">
        <v>34690130</v>
      </c>
      <c r="B9" s="25" t="s">
        <v>22</v>
      </c>
      <c r="C9" s="26">
        <v>1</v>
      </c>
      <c r="D9" s="25" t="s">
        <v>23</v>
      </c>
      <c r="E9" s="27" t="s">
        <v>24</v>
      </c>
      <c r="F9" s="28">
        <v>49</v>
      </c>
      <c r="G9" s="29"/>
      <c r="H9" s="30">
        <f t="shared" ref="H9:H10" si="1">G9*F9</f>
        <v>0</v>
      </c>
      <c r="I9" s="31">
        <f t="shared" si="0"/>
        <v>0</v>
      </c>
      <c r="J9" s="30">
        <f t="shared" ref="J9:J10" si="2">H9*(1-I9)</f>
        <v>0</v>
      </c>
      <c r="K9" s="28"/>
      <c r="L9" s="12"/>
    </row>
    <row r="10" spans="1:12" x14ac:dyDescent="0.35">
      <c r="A10" s="24">
        <v>34768780</v>
      </c>
      <c r="B10" s="25" t="s">
        <v>19</v>
      </c>
      <c r="C10" s="26">
        <v>2</v>
      </c>
      <c r="D10" s="25" t="s">
        <v>23</v>
      </c>
      <c r="E10" s="27" t="s">
        <v>25</v>
      </c>
      <c r="F10" s="28">
        <v>143</v>
      </c>
      <c r="G10" s="29"/>
      <c r="H10" s="30">
        <f t="shared" si="1"/>
        <v>0</v>
      </c>
      <c r="I10" s="31">
        <f t="shared" si="0"/>
        <v>0</v>
      </c>
      <c r="J10" s="30">
        <f t="shared" si="2"/>
        <v>0</v>
      </c>
      <c r="K10" s="28"/>
      <c r="L10" s="12"/>
    </row>
    <row r="11" spans="1:12" x14ac:dyDescent="0.35">
      <c r="A11" s="20"/>
      <c r="B11" s="20"/>
      <c r="C11" s="20"/>
      <c r="D11" s="20"/>
      <c r="E11" s="21" t="s">
        <v>26</v>
      </c>
      <c r="F11" s="22"/>
      <c r="G11" s="22"/>
      <c r="H11" s="22"/>
      <c r="I11" s="23">
        <v>0</v>
      </c>
      <c r="J11" s="22"/>
      <c r="K11" s="22"/>
      <c r="L11" s="12"/>
    </row>
    <row r="12" spans="1:12" x14ac:dyDescent="0.35">
      <c r="A12" s="24">
        <v>38080023</v>
      </c>
      <c r="B12" s="25" t="s">
        <v>27</v>
      </c>
      <c r="C12" s="26">
        <v>2</v>
      </c>
      <c r="D12" s="25" t="s">
        <v>23</v>
      </c>
      <c r="E12" s="27" t="s">
        <v>28</v>
      </c>
      <c r="F12" s="28">
        <v>9</v>
      </c>
      <c r="G12" s="29"/>
      <c r="H12" s="30">
        <f t="shared" ref="H12:H18" si="3">G12*F12</f>
        <v>0</v>
      </c>
      <c r="I12" s="31">
        <f t="shared" ref="I12:I18" si="4">$I$11</f>
        <v>0</v>
      </c>
      <c r="J12" s="30">
        <f t="shared" ref="J12:J18" si="5">H12*(1-I12)</f>
        <v>0</v>
      </c>
      <c r="K12" s="28"/>
      <c r="L12" s="12"/>
    </row>
    <row r="13" spans="1:12" x14ac:dyDescent="0.35">
      <c r="A13" s="24">
        <v>38103640</v>
      </c>
      <c r="B13" s="25" t="s">
        <v>27</v>
      </c>
      <c r="C13" s="26">
        <v>1</v>
      </c>
      <c r="D13" s="25" t="s">
        <v>23</v>
      </c>
      <c r="E13" s="27" t="s">
        <v>29</v>
      </c>
      <c r="F13" s="28">
        <v>13</v>
      </c>
      <c r="G13" s="29"/>
      <c r="H13" s="30">
        <f t="shared" si="3"/>
        <v>0</v>
      </c>
      <c r="I13" s="31">
        <f t="shared" si="4"/>
        <v>0</v>
      </c>
      <c r="J13" s="30">
        <f t="shared" si="5"/>
        <v>0</v>
      </c>
      <c r="K13" s="28"/>
      <c r="L13" s="12"/>
    </row>
    <row r="14" spans="1:12" x14ac:dyDescent="0.35">
      <c r="A14" s="24">
        <v>38139014</v>
      </c>
      <c r="B14" s="25"/>
      <c r="C14" s="26">
        <v>1</v>
      </c>
      <c r="D14" s="25" t="s">
        <v>23</v>
      </c>
      <c r="E14" s="27" t="s">
        <v>30</v>
      </c>
      <c r="F14" s="28">
        <v>35.485999999999997</v>
      </c>
      <c r="G14" s="29"/>
      <c r="H14" s="30">
        <f t="shared" si="3"/>
        <v>0</v>
      </c>
      <c r="I14" s="31">
        <f t="shared" si="4"/>
        <v>0</v>
      </c>
      <c r="J14" s="30">
        <f t="shared" si="5"/>
        <v>0</v>
      </c>
      <c r="K14" s="28"/>
      <c r="L14" s="12"/>
    </row>
    <row r="15" spans="1:12" x14ac:dyDescent="0.35">
      <c r="A15" s="24">
        <v>38205602</v>
      </c>
      <c r="B15" s="25" t="s">
        <v>19</v>
      </c>
      <c r="C15" s="26">
        <v>500</v>
      </c>
      <c r="D15" s="25" t="s">
        <v>20</v>
      </c>
      <c r="E15" s="27" t="s">
        <v>31</v>
      </c>
      <c r="F15" s="28">
        <v>18</v>
      </c>
      <c r="G15" s="29"/>
      <c r="H15" s="30">
        <f t="shared" si="3"/>
        <v>0</v>
      </c>
      <c r="I15" s="31">
        <f t="shared" si="4"/>
        <v>0</v>
      </c>
      <c r="J15" s="30">
        <f t="shared" si="5"/>
        <v>0</v>
      </c>
      <c r="K15" s="28"/>
      <c r="L15" s="12"/>
    </row>
    <row r="16" spans="1:12" x14ac:dyDescent="0.35">
      <c r="A16" s="24">
        <v>38275493</v>
      </c>
      <c r="B16" s="25"/>
      <c r="C16" s="26">
        <v>1</v>
      </c>
      <c r="D16" s="25" t="s">
        <v>23</v>
      </c>
      <c r="E16" s="27" t="s">
        <v>32</v>
      </c>
      <c r="F16" s="28">
        <v>7.2220000000000004</v>
      </c>
      <c r="G16" s="29"/>
      <c r="H16" s="30">
        <f t="shared" si="3"/>
        <v>0</v>
      </c>
      <c r="I16" s="31">
        <f t="shared" si="4"/>
        <v>0</v>
      </c>
      <c r="J16" s="30">
        <f t="shared" si="5"/>
        <v>0</v>
      </c>
      <c r="K16" s="28"/>
      <c r="L16" s="12"/>
    </row>
    <row r="17" spans="1:12" x14ac:dyDescent="0.35">
      <c r="A17" s="24">
        <v>38275528</v>
      </c>
      <c r="B17" s="25"/>
      <c r="C17" s="26">
        <v>1</v>
      </c>
      <c r="D17" s="25" t="s">
        <v>23</v>
      </c>
      <c r="E17" s="27" t="s">
        <v>33</v>
      </c>
      <c r="F17" s="28">
        <v>234.56</v>
      </c>
      <c r="G17" s="29"/>
      <c r="H17" s="30">
        <f t="shared" si="3"/>
        <v>0</v>
      </c>
      <c r="I17" s="31">
        <f t="shared" si="4"/>
        <v>0</v>
      </c>
      <c r="J17" s="30">
        <f t="shared" si="5"/>
        <v>0</v>
      </c>
      <c r="K17" s="28"/>
      <c r="L17" s="12"/>
    </row>
    <row r="18" spans="1:12" x14ac:dyDescent="0.35">
      <c r="A18" s="24">
        <v>38379961</v>
      </c>
      <c r="B18" s="25" t="s">
        <v>19</v>
      </c>
      <c r="C18" s="26">
        <v>10</v>
      </c>
      <c r="D18" s="25" t="s">
        <v>34</v>
      </c>
      <c r="E18" s="27" t="s">
        <v>35</v>
      </c>
      <c r="F18" s="28">
        <v>16</v>
      </c>
      <c r="G18" s="29"/>
      <c r="H18" s="30">
        <f t="shared" si="3"/>
        <v>0</v>
      </c>
      <c r="I18" s="31">
        <f t="shared" si="4"/>
        <v>0</v>
      </c>
      <c r="J18" s="30">
        <f t="shared" si="5"/>
        <v>0</v>
      </c>
      <c r="K18" s="28"/>
      <c r="L18" s="12"/>
    </row>
    <row r="19" spans="1:12" x14ac:dyDescent="0.35">
      <c r="A19" s="20"/>
      <c r="B19" s="20"/>
      <c r="C19" s="20"/>
      <c r="D19" s="20"/>
      <c r="E19" s="21" t="s">
        <v>36</v>
      </c>
      <c r="F19" s="22"/>
      <c r="G19" s="22"/>
      <c r="H19" s="22"/>
      <c r="I19" s="23">
        <v>0</v>
      </c>
      <c r="J19" s="22"/>
      <c r="K19" s="22"/>
      <c r="L19" s="12"/>
    </row>
    <row r="20" spans="1:12" x14ac:dyDescent="0.35">
      <c r="A20" s="24">
        <v>32801670</v>
      </c>
      <c r="B20" s="25" t="s">
        <v>27</v>
      </c>
      <c r="C20" s="26">
        <v>2500</v>
      </c>
      <c r="D20" s="25" t="s">
        <v>20</v>
      </c>
      <c r="E20" s="27" t="s">
        <v>37</v>
      </c>
      <c r="F20" s="28">
        <v>18</v>
      </c>
      <c r="G20" s="29"/>
      <c r="H20" s="30">
        <f t="shared" ref="H20:H31" si="6">G20*F20</f>
        <v>0</v>
      </c>
      <c r="I20" s="31">
        <f t="shared" ref="I20:I31" si="7">$I$19</f>
        <v>0</v>
      </c>
      <c r="J20" s="30">
        <f t="shared" ref="J20:J31" si="8">H20*(1-I20)</f>
        <v>0</v>
      </c>
      <c r="K20" s="28"/>
      <c r="L20" s="12"/>
    </row>
    <row r="21" spans="1:12" x14ac:dyDescent="0.35">
      <c r="A21" s="24">
        <v>32802220</v>
      </c>
      <c r="B21" s="25" t="s">
        <v>27</v>
      </c>
      <c r="C21" s="26">
        <v>2500</v>
      </c>
      <c r="D21" s="25" t="s">
        <v>20</v>
      </c>
      <c r="E21" s="27" t="s">
        <v>38</v>
      </c>
      <c r="F21" s="28">
        <v>24</v>
      </c>
      <c r="G21" s="29"/>
      <c r="H21" s="30">
        <f t="shared" si="6"/>
        <v>0</v>
      </c>
      <c r="I21" s="31">
        <f t="shared" si="7"/>
        <v>0</v>
      </c>
      <c r="J21" s="30">
        <f t="shared" si="8"/>
        <v>0</v>
      </c>
      <c r="K21" s="28"/>
      <c r="L21" s="12"/>
    </row>
    <row r="22" spans="1:12" x14ac:dyDescent="0.35">
      <c r="A22" s="24">
        <v>32802670</v>
      </c>
      <c r="B22" s="25" t="s">
        <v>27</v>
      </c>
      <c r="C22" s="26">
        <v>1000</v>
      </c>
      <c r="D22" s="25" t="s">
        <v>20</v>
      </c>
      <c r="E22" s="27" t="s">
        <v>39</v>
      </c>
      <c r="F22" s="28">
        <v>20</v>
      </c>
      <c r="G22" s="29"/>
      <c r="H22" s="30">
        <f t="shared" si="6"/>
        <v>0</v>
      </c>
      <c r="I22" s="31">
        <f t="shared" si="7"/>
        <v>0</v>
      </c>
      <c r="J22" s="30">
        <f t="shared" si="8"/>
        <v>0</v>
      </c>
      <c r="K22" s="28"/>
      <c r="L22" s="12"/>
    </row>
    <row r="23" spans="1:12" x14ac:dyDescent="0.35">
      <c r="A23" s="24">
        <v>32802745</v>
      </c>
      <c r="B23" s="25" t="s">
        <v>27</v>
      </c>
      <c r="C23" s="26">
        <v>2500</v>
      </c>
      <c r="D23" s="25" t="s">
        <v>20</v>
      </c>
      <c r="E23" s="27" t="s">
        <v>40</v>
      </c>
      <c r="F23" s="28">
        <v>34</v>
      </c>
      <c r="G23" s="29"/>
      <c r="H23" s="30">
        <f t="shared" si="6"/>
        <v>0</v>
      </c>
      <c r="I23" s="31">
        <f t="shared" si="7"/>
        <v>0</v>
      </c>
      <c r="J23" s="30">
        <f t="shared" si="8"/>
        <v>0</v>
      </c>
      <c r="K23" s="28"/>
      <c r="L23" s="12"/>
    </row>
    <row r="24" spans="1:12" x14ac:dyDescent="0.35">
      <c r="A24" s="24">
        <v>32803060</v>
      </c>
      <c r="B24" s="25" t="s">
        <v>41</v>
      </c>
      <c r="C24" s="26">
        <v>2</v>
      </c>
      <c r="D24" s="25" t="s">
        <v>23</v>
      </c>
      <c r="E24" s="27" t="s">
        <v>42</v>
      </c>
      <c r="F24" s="28">
        <v>19</v>
      </c>
      <c r="G24" s="29"/>
      <c r="H24" s="30">
        <f t="shared" si="6"/>
        <v>0</v>
      </c>
      <c r="I24" s="31">
        <f t="shared" si="7"/>
        <v>0</v>
      </c>
      <c r="J24" s="30">
        <f t="shared" si="8"/>
        <v>0</v>
      </c>
      <c r="K24" s="28"/>
      <c r="L24" s="12"/>
    </row>
    <row r="25" spans="1:12" x14ac:dyDescent="0.35">
      <c r="A25" s="24">
        <v>32803440</v>
      </c>
      <c r="B25" s="25"/>
      <c r="C25" s="26">
        <v>1</v>
      </c>
      <c r="D25" s="25" t="s">
        <v>23</v>
      </c>
      <c r="E25" s="27" t="s">
        <v>43</v>
      </c>
      <c r="F25" s="28">
        <v>85.84</v>
      </c>
      <c r="G25" s="29"/>
      <c r="H25" s="30">
        <f t="shared" si="6"/>
        <v>0</v>
      </c>
      <c r="I25" s="31">
        <f t="shared" si="7"/>
        <v>0</v>
      </c>
      <c r="J25" s="30">
        <f t="shared" si="8"/>
        <v>0</v>
      </c>
      <c r="K25" s="28"/>
      <c r="L25" s="12"/>
    </row>
    <row r="26" spans="1:12" x14ac:dyDescent="0.35">
      <c r="A26" s="24">
        <v>32805080</v>
      </c>
      <c r="B26" s="25" t="s">
        <v>27</v>
      </c>
      <c r="C26" s="26">
        <v>2500</v>
      </c>
      <c r="D26" s="25" t="s">
        <v>20</v>
      </c>
      <c r="E26" s="27" t="s">
        <v>44</v>
      </c>
      <c r="F26" s="28">
        <v>13</v>
      </c>
      <c r="G26" s="29"/>
      <c r="H26" s="30">
        <f t="shared" si="6"/>
        <v>0</v>
      </c>
      <c r="I26" s="31">
        <f t="shared" si="7"/>
        <v>0</v>
      </c>
      <c r="J26" s="30">
        <f t="shared" si="8"/>
        <v>0</v>
      </c>
      <c r="K26" s="28"/>
      <c r="L26" s="12"/>
    </row>
    <row r="27" spans="1:12" x14ac:dyDescent="0.35">
      <c r="A27" s="24">
        <v>32805110</v>
      </c>
      <c r="B27" s="25"/>
      <c r="C27" s="26">
        <v>1</v>
      </c>
      <c r="D27" s="25" t="s">
        <v>23</v>
      </c>
      <c r="E27" s="27" t="s">
        <v>45</v>
      </c>
      <c r="F27" s="28">
        <v>40.200000000000003</v>
      </c>
      <c r="G27" s="29"/>
      <c r="H27" s="30">
        <f t="shared" si="6"/>
        <v>0</v>
      </c>
      <c r="I27" s="31">
        <f t="shared" si="7"/>
        <v>0</v>
      </c>
      <c r="J27" s="30">
        <f t="shared" si="8"/>
        <v>0</v>
      </c>
      <c r="K27" s="28"/>
      <c r="L27" s="12"/>
    </row>
    <row r="28" spans="1:12" x14ac:dyDescent="0.35">
      <c r="A28" s="24">
        <v>32807860</v>
      </c>
      <c r="B28" s="25"/>
      <c r="C28" s="26">
        <v>1</v>
      </c>
      <c r="D28" s="25" t="s">
        <v>23</v>
      </c>
      <c r="E28" s="27" t="s">
        <v>46</v>
      </c>
      <c r="F28" s="28">
        <v>40</v>
      </c>
      <c r="G28" s="29"/>
      <c r="H28" s="30">
        <f t="shared" si="6"/>
        <v>0</v>
      </c>
      <c r="I28" s="31">
        <f t="shared" si="7"/>
        <v>0</v>
      </c>
      <c r="J28" s="30">
        <f t="shared" si="8"/>
        <v>0</v>
      </c>
      <c r="K28" s="28"/>
      <c r="L28" s="12"/>
    </row>
    <row r="29" spans="1:12" x14ac:dyDescent="0.35">
      <c r="A29" s="24">
        <v>32807890</v>
      </c>
      <c r="B29" s="25" t="s">
        <v>41</v>
      </c>
      <c r="C29" s="26">
        <v>9</v>
      </c>
      <c r="D29" s="25" t="s">
        <v>34</v>
      </c>
      <c r="E29" s="27" t="s">
        <v>47</v>
      </c>
      <c r="F29" s="28">
        <v>3</v>
      </c>
      <c r="G29" s="29"/>
      <c r="H29" s="30">
        <f t="shared" si="6"/>
        <v>0</v>
      </c>
      <c r="I29" s="31">
        <f t="shared" si="7"/>
        <v>0</v>
      </c>
      <c r="J29" s="30">
        <f t="shared" si="8"/>
        <v>0</v>
      </c>
      <c r="K29" s="28"/>
      <c r="L29" s="12"/>
    </row>
    <row r="30" spans="1:12" x14ac:dyDescent="0.35">
      <c r="A30" s="24">
        <v>32808050</v>
      </c>
      <c r="B30" s="25" t="s">
        <v>27</v>
      </c>
      <c r="C30" s="26">
        <v>30</v>
      </c>
      <c r="D30" s="25" t="s">
        <v>34</v>
      </c>
      <c r="E30" s="27" t="s">
        <v>48</v>
      </c>
      <c r="F30" s="28">
        <v>25</v>
      </c>
      <c r="G30" s="29"/>
      <c r="H30" s="30">
        <f t="shared" si="6"/>
        <v>0</v>
      </c>
      <c r="I30" s="31">
        <f t="shared" si="7"/>
        <v>0</v>
      </c>
      <c r="J30" s="30">
        <f t="shared" si="8"/>
        <v>0</v>
      </c>
      <c r="K30" s="28"/>
      <c r="L30" s="12"/>
    </row>
    <row r="31" spans="1:12" x14ac:dyDescent="0.35">
      <c r="A31" s="24">
        <v>32886307</v>
      </c>
      <c r="B31" s="25"/>
      <c r="C31" s="26">
        <v>1</v>
      </c>
      <c r="D31" s="25" t="s">
        <v>23</v>
      </c>
      <c r="E31" s="27" t="s">
        <v>49</v>
      </c>
      <c r="F31" s="28">
        <v>12.308</v>
      </c>
      <c r="G31" s="29"/>
      <c r="H31" s="30">
        <f t="shared" si="6"/>
        <v>0</v>
      </c>
      <c r="I31" s="31">
        <f t="shared" si="7"/>
        <v>0</v>
      </c>
      <c r="J31" s="30">
        <f t="shared" si="8"/>
        <v>0</v>
      </c>
      <c r="K31" s="28"/>
      <c r="L31" s="12"/>
    </row>
    <row r="32" spans="1:12" x14ac:dyDescent="0.35">
      <c r="A32" s="20"/>
      <c r="B32" s="20"/>
      <c r="C32" s="20"/>
      <c r="D32" s="20"/>
      <c r="E32" s="21" t="s">
        <v>50</v>
      </c>
      <c r="F32" s="22"/>
      <c r="G32" s="22"/>
      <c r="H32" s="22"/>
      <c r="I32" s="23">
        <v>0</v>
      </c>
      <c r="J32" s="22"/>
      <c r="K32" s="22"/>
      <c r="L32" s="12"/>
    </row>
    <row r="33" spans="1:12" x14ac:dyDescent="0.35">
      <c r="A33" s="24">
        <v>30149303</v>
      </c>
      <c r="B33" s="25" t="s">
        <v>41</v>
      </c>
      <c r="C33" s="26">
        <v>10</v>
      </c>
      <c r="D33" s="25" t="s">
        <v>34</v>
      </c>
      <c r="E33" s="27" t="s">
        <v>51</v>
      </c>
      <c r="F33" s="28">
        <v>65</v>
      </c>
      <c r="G33" s="29"/>
      <c r="H33" s="30">
        <f t="shared" ref="H33:H42" si="9">G33*F33</f>
        <v>0</v>
      </c>
      <c r="I33" s="31">
        <f t="shared" ref="I33:I42" si="10">$I$32</f>
        <v>0</v>
      </c>
      <c r="J33" s="30">
        <f t="shared" ref="J33:J42" si="11">H33*(1-I33)</f>
        <v>0</v>
      </c>
      <c r="K33" s="28"/>
      <c r="L33" s="12"/>
    </row>
    <row r="34" spans="1:12" x14ac:dyDescent="0.35">
      <c r="A34" s="24">
        <v>30304390</v>
      </c>
      <c r="B34" s="25" t="s">
        <v>41</v>
      </c>
      <c r="C34" s="26">
        <v>1</v>
      </c>
      <c r="D34" s="25" t="s">
        <v>23</v>
      </c>
      <c r="E34" s="27" t="s">
        <v>52</v>
      </c>
      <c r="F34" s="28">
        <v>16</v>
      </c>
      <c r="G34" s="29"/>
      <c r="H34" s="30">
        <f t="shared" si="9"/>
        <v>0</v>
      </c>
      <c r="I34" s="31">
        <f t="shared" si="10"/>
        <v>0</v>
      </c>
      <c r="J34" s="30">
        <f t="shared" si="11"/>
        <v>0</v>
      </c>
      <c r="K34" s="28"/>
      <c r="L34" s="12"/>
    </row>
    <row r="35" spans="1:12" x14ac:dyDescent="0.35">
      <c r="A35" s="24">
        <v>30805660</v>
      </c>
      <c r="B35" s="25" t="s">
        <v>41</v>
      </c>
      <c r="C35" s="26">
        <v>900</v>
      </c>
      <c r="D35" s="25" t="s">
        <v>20</v>
      </c>
      <c r="E35" s="27" t="s">
        <v>53</v>
      </c>
      <c r="F35" s="28">
        <v>11</v>
      </c>
      <c r="G35" s="29"/>
      <c r="H35" s="30">
        <f t="shared" si="9"/>
        <v>0</v>
      </c>
      <c r="I35" s="31">
        <f t="shared" si="10"/>
        <v>0</v>
      </c>
      <c r="J35" s="30">
        <f t="shared" si="11"/>
        <v>0</v>
      </c>
      <c r="K35" s="28"/>
      <c r="L35" s="12"/>
    </row>
    <row r="36" spans="1:12" x14ac:dyDescent="0.35">
      <c r="A36" s="24">
        <v>30805690</v>
      </c>
      <c r="B36" s="25" t="s">
        <v>27</v>
      </c>
      <c r="C36" s="26">
        <v>1000</v>
      </c>
      <c r="D36" s="25" t="s">
        <v>20</v>
      </c>
      <c r="E36" s="27" t="s">
        <v>54</v>
      </c>
      <c r="F36" s="28">
        <v>45</v>
      </c>
      <c r="G36" s="29"/>
      <c r="H36" s="30">
        <f t="shared" si="9"/>
        <v>0</v>
      </c>
      <c r="I36" s="31">
        <f t="shared" si="10"/>
        <v>0</v>
      </c>
      <c r="J36" s="30">
        <f t="shared" si="11"/>
        <v>0</v>
      </c>
      <c r="K36" s="28"/>
      <c r="L36" s="12"/>
    </row>
    <row r="37" spans="1:12" x14ac:dyDescent="0.35">
      <c r="A37" s="24">
        <v>30806280</v>
      </c>
      <c r="B37" s="25" t="s">
        <v>19</v>
      </c>
      <c r="C37" s="26">
        <v>1</v>
      </c>
      <c r="D37" s="25" t="s">
        <v>23</v>
      </c>
      <c r="E37" s="27" t="s">
        <v>55</v>
      </c>
      <c r="F37" s="28">
        <v>58</v>
      </c>
      <c r="G37" s="29"/>
      <c r="H37" s="30">
        <f t="shared" si="9"/>
        <v>0</v>
      </c>
      <c r="I37" s="31">
        <f t="shared" si="10"/>
        <v>0</v>
      </c>
      <c r="J37" s="30">
        <f t="shared" si="11"/>
        <v>0</v>
      </c>
      <c r="K37" s="28"/>
      <c r="L37" s="12"/>
    </row>
    <row r="38" spans="1:12" x14ac:dyDescent="0.35">
      <c r="A38" s="24">
        <v>30806580</v>
      </c>
      <c r="B38" s="25" t="s">
        <v>19</v>
      </c>
      <c r="C38" s="26">
        <v>80</v>
      </c>
      <c r="D38" s="25" t="s">
        <v>20</v>
      </c>
      <c r="E38" s="27" t="s">
        <v>56</v>
      </c>
      <c r="F38" s="28">
        <v>24</v>
      </c>
      <c r="G38" s="29"/>
      <c r="H38" s="30">
        <f t="shared" si="9"/>
        <v>0</v>
      </c>
      <c r="I38" s="31">
        <f t="shared" si="10"/>
        <v>0</v>
      </c>
      <c r="J38" s="30">
        <f t="shared" si="11"/>
        <v>0</v>
      </c>
      <c r="K38" s="28"/>
      <c r="L38" s="12"/>
    </row>
    <row r="39" spans="1:12" x14ac:dyDescent="0.35">
      <c r="A39" s="24">
        <v>30806590</v>
      </c>
      <c r="B39" s="25" t="s">
        <v>19</v>
      </c>
      <c r="C39" s="26">
        <v>80</v>
      </c>
      <c r="D39" s="25" t="s">
        <v>20</v>
      </c>
      <c r="E39" s="27" t="s">
        <v>57</v>
      </c>
      <c r="F39" s="28">
        <v>17</v>
      </c>
      <c r="G39" s="29"/>
      <c r="H39" s="30">
        <f t="shared" si="9"/>
        <v>0</v>
      </c>
      <c r="I39" s="31">
        <f t="shared" si="10"/>
        <v>0</v>
      </c>
      <c r="J39" s="30">
        <f t="shared" si="11"/>
        <v>0</v>
      </c>
      <c r="K39" s="28"/>
      <c r="L39" s="12"/>
    </row>
    <row r="40" spans="1:12" x14ac:dyDescent="0.35">
      <c r="A40" s="24">
        <v>30900133</v>
      </c>
      <c r="B40" s="25" t="s">
        <v>19</v>
      </c>
      <c r="C40" s="26">
        <v>1</v>
      </c>
      <c r="D40" s="25" t="s">
        <v>23</v>
      </c>
      <c r="E40" s="27" t="s">
        <v>58</v>
      </c>
      <c r="F40" s="28">
        <v>17</v>
      </c>
      <c r="G40" s="29"/>
      <c r="H40" s="30">
        <f t="shared" si="9"/>
        <v>0</v>
      </c>
      <c r="I40" s="31">
        <f t="shared" si="10"/>
        <v>0</v>
      </c>
      <c r="J40" s="30">
        <f t="shared" si="11"/>
        <v>0</v>
      </c>
      <c r="K40" s="28"/>
      <c r="L40" s="12"/>
    </row>
    <row r="41" spans="1:12" x14ac:dyDescent="0.35">
      <c r="A41" s="24">
        <v>30900222</v>
      </c>
      <c r="B41" s="25"/>
      <c r="C41" s="26">
        <v>1</v>
      </c>
      <c r="D41" s="25" t="s">
        <v>23</v>
      </c>
      <c r="E41" s="27" t="s">
        <v>59</v>
      </c>
      <c r="F41" s="28">
        <v>29.513999999999999</v>
      </c>
      <c r="G41" s="29"/>
      <c r="H41" s="30">
        <f t="shared" si="9"/>
        <v>0</v>
      </c>
      <c r="I41" s="31">
        <f t="shared" si="10"/>
        <v>0</v>
      </c>
      <c r="J41" s="30">
        <f t="shared" si="11"/>
        <v>0</v>
      </c>
      <c r="K41" s="28"/>
      <c r="L41" s="12"/>
    </row>
    <row r="42" spans="1:12" x14ac:dyDescent="0.35">
      <c r="A42" s="24">
        <v>30900231</v>
      </c>
      <c r="B42" s="25"/>
      <c r="C42" s="26">
        <v>1</v>
      </c>
      <c r="D42" s="25" t="s">
        <v>23</v>
      </c>
      <c r="E42" s="27" t="s">
        <v>60</v>
      </c>
      <c r="F42" s="28">
        <v>12.69</v>
      </c>
      <c r="G42" s="29"/>
      <c r="H42" s="30">
        <f t="shared" si="9"/>
        <v>0</v>
      </c>
      <c r="I42" s="31">
        <f t="shared" si="10"/>
        <v>0</v>
      </c>
      <c r="J42" s="30">
        <f t="shared" si="11"/>
        <v>0</v>
      </c>
      <c r="K42" s="28"/>
      <c r="L42" s="12"/>
    </row>
    <row r="43" spans="1:12" x14ac:dyDescent="0.35">
      <c r="A43" s="20"/>
      <c r="B43" s="20"/>
      <c r="C43" s="20"/>
      <c r="D43" s="20"/>
      <c r="E43" s="21" t="s">
        <v>61</v>
      </c>
      <c r="F43" s="22"/>
      <c r="G43" s="22"/>
      <c r="H43" s="22"/>
      <c r="I43" s="23">
        <v>0</v>
      </c>
      <c r="J43" s="22"/>
      <c r="K43" s="22"/>
      <c r="L43" s="12"/>
    </row>
    <row r="44" spans="1:12" x14ac:dyDescent="0.35">
      <c r="A44" s="24">
        <v>31025006</v>
      </c>
      <c r="B44" s="25"/>
      <c r="C44" s="26">
        <v>1</v>
      </c>
      <c r="D44" s="25" t="s">
        <v>23</v>
      </c>
      <c r="E44" s="27" t="s">
        <v>62</v>
      </c>
      <c r="F44" s="28">
        <v>2.6579999999999999</v>
      </c>
      <c r="G44" s="29"/>
      <c r="H44" s="30">
        <f t="shared" ref="H44:H94" si="12">G44*F44</f>
        <v>0</v>
      </c>
      <c r="I44" s="31">
        <f t="shared" ref="I44:I94" si="13">$I$43</f>
        <v>0</v>
      </c>
      <c r="J44" s="30">
        <f t="shared" ref="J44:J94" si="14">H44*(1-I44)</f>
        <v>0</v>
      </c>
      <c r="K44" s="28"/>
      <c r="L44" s="12"/>
    </row>
    <row r="45" spans="1:12" x14ac:dyDescent="0.35">
      <c r="A45" s="24">
        <v>31100746</v>
      </c>
      <c r="B45" s="25"/>
      <c r="C45" s="26">
        <v>1</v>
      </c>
      <c r="D45" s="25" t="s">
        <v>23</v>
      </c>
      <c r="E45" s="27" t="s">
        <v>63</v>
      </c>
      <c r="F45" s="28">
        <v>2.6160000000000001</v>
      </c>
      <c r="G45" s="29"/>
      <c r="H45" s="30">
        <f t="shared" si="12"/>
        <v>0</v>
      </c>
      <c r="I45" s="31">
        <f t="shared" si="13"/>
        <v>0</v>
      </c>
      <c r="J45" s="30">
        <f t="shared" si="14"/>
        <v>0</v>
      </c>
      <c r="K45" s="28"/>
      <c r="L45" s="12"/>
    </row>
    <row r="46" spans="1:12" x14ac:dyDescent="0.35">
      <c r="A46" s="24">
        <v>31100810</v>
      </c>
      <c r="B46" s="25" t="s">
        <v>19</v>
      </c>
      <c r="C46" s="26">
        <v>480</v>
      </c>
      <c r="D46" s="25" t="s">
        <v>20</v>
      </c>
      <c r="E46" s="27" t="s">
        <v>64</v>
      </c>
      <c r="F46" s="28">
        <v>12</v>
      </c>
      <c r="G46" s="29"/>
      <c r="H46" s="30">
        <f t="shared" si="12"/>
        <v>0</v>
      </c>
      <c r="I46" s="31">
        <f t="shared" si="13"/>
        <v>0</v>
      </c>
      <c r="J46" s="30">
        <f t="shared" si="14"/>
        <v>0</v>
      </c>
      <c r="K46" s="28"/>
      <c r="L46" s="12"/>
    </row>
    <row r="47" spans="1:12" x14ac:dyDescent="0.35">
      <c r="A47" s="24">
        <v>31100820</v>
      </c>
      <c r="B47" s="25" t="s">
        <v>19</v>
      </c>
      <c r="C47" s="26">
        <v>480</v>
      </c>
      <c r="D47" s="25" t="s">
        <v>20</v>
      </c>
      <c r="E47" s="27" t="s">
        <v>65</v>
      </c>
      <c r="F47" s="28">
        <v>8</v>
      </c>
      <c r="G47" s="29"/>
      <c r="H47" s="30">
        <f t="shared" si="12"/>
        <v>0</v>
      </c>
      <c r="I47" s="31">
        <f t="shared" si="13"/>
        <v>0</v>
      </c>
      <c r="J47" s="30">
        <f t="shared" si="14"/>
        <v>0</v>
      </c>
      <c r="K47" s="28"/>
      <c r="L47" s="12"/>
    </row>
    <row r="48" spans="1:12" x14ac:dyDescent="0.35">
      <c r="A48" s="24">
        <v>31103100</v>
      </c>
      <c r="B48" s="25"/>
      <c r="C48" s="26">
        <v>1</v>
      </c>
      <c r="D48" s="25" t="s">
        <v>23</v>
      </c>
      <c r="E48" s="27" t="s">
        <v>66</v>
      </c>
      <c r="F48" s="28">
        <v>9.24</v>
      </c>
      <c r="G48" s="29"/>
      <c r="H48" s="30">
        <f t="shared" si="12"/>
        <v>0</v>
      </c>
      <c r="I48" s="31">
        <f t="shared" si="13"/>
        <v>0</v>
      </c>
      <c r="J48" s="30">
        <f t="shared" si="14"/>
        <v>0</v>
      </c>
      <c r="K48" s="28"/>
      <c r="L48" s="12"/>
    </row>
    <row r="49" spans="1:12" x14ac:dyDescent="0.35">
      <c r="A49" s="24">
        <v>31103780</v>
      </c>
      <c r="B49" s="25" t="s">
        <v>67</v>
      </c>
      <c r="C49" s="26">
        <v>500</v>
      </c>
      <c r="D49" s="25" t="s">
        <v>20</v>
      </c>
      <c r="E49" s="27" t="s">
        <v>68</v>
      </c>
      <c r="F49" s="28">
        <v>4</v>
      </c>
      <c r="G49" s="29"/>
      <c r="H49" s="30">
        <f t="shared" si="12"/>
        <v>0</v>
      </c>
      <c r="I49" s="31">
        <f t="shared" si="13"/>
        <v>0</v>
      </c>
      <c r="J49" s="30">
        <f t="shared" si="14"/>
        <v>0</v>
      </c>
      <c r="K49" s="28"/>
      <c r="L49" s="12"/>
    </row>
    <row r="50" spans="1:12" x14ac:dyDescent="0.35">
      <c r="A50" s="24">
        <v>31103890</v>
      </c>
      <c r="B50" s="25" t="s">
        <v>19</v>
      </c>
      <c r="C50" s="26">
        <v>50</v>
      </c>
      <c r="D50" s="25" t="s">
        <v>34</v>
      </c>
      <c r="E50" s="27" t="s">
        <v>69</v>
      </c>
      <c r="F50" s="28">
        <v>14</v>
      </c>
      <c r="G50" s="29"/>
      <c r="H50" s="30">
        <f t="shared" si="12"/>
        <v>0</v>
      </c>
      <c r="I50" s="31">
        <f t="shared" si="13"/>
        <v>0</v>
      </c>
      <c r="J50" s="30">
        <f t="shared" si="14"/>
        <v>0</v>
      </c>
      <c r="K50" s="28"/>
      <c r="L50" s="12"/>
    </row>
    <row r="51" spans="1:12" x14ac:dyDescent="0.35">
      <c r="A51" s="24">
        <v>31103900</v>
      </c>
      <c r="B51" s="25" t="s">
        <v>70</v>
      </c>
      <c r="C51" s="26">
        <v>50</v>
      </c>
      <c r="D51" s="25" t="s">
        <v>34</v>
      </c>
      <c r="E51" s="27" t="s">
        <v>71</v>
      </c>
      <c r="F51" s="28">
        <v>13</v>
      </c>
      <c r="G51" s="29"/>
      <c r="H51" s="30">
        <f t="shared" si="12"/>
        <v>0</v>
      </c>
      <c r="I51" s="31">
        <f t="shared" si="13"/>
        <v>0</v>
      </c>
      <c r="J51" s="30">
        <f t="shared" si="14"/>
        <v>0</v>
      </c>
      <c r="K51" s="28"/>
      <c r="L51" s="12"/>
    </row>
    <row r="52" spans="1:12" x14ac:dyDescent="0.35">
      <c r="A52" s="24">
        <v>31104130</v>
      </c>
      <c r="B52" s="25"/>
      <c r="C52" s="26">
        <v>1</v>
      </c>
      <c r="D52" s="25" t="s">
        <v>23</v>
      </c>
      <c r="E52" s="27" t="s">
        <v>72</v>
      </c>
      <c r="F52" s="28">
        <v>8.3420000000000005</v>
      </c>
      <c r="G52" s="29"/>
      <c r="H52" s="30">
        <f t="shared" si="12"/>
        <v>0</v>
      </c>
      <c r="I52" s="31">
        <f t="shared" si="13"/>
        <v>0</v>
      </c>
      <c r="J52" s="30">
        <f t="shared" si="14"/>
        <v>0</v>
      </c>
      <c r="K52" s="28"/>
      <c r="L52" s="12"/>
    </row>
    <row r="53" spans="1:12" x14ac:dyDescent="0.35">
      <c r="A53" s="24">
        <v>31188144</v>
      </c>
      <c r="B53" s="25"/>
      <c r="C53" s="26">
        <v>1</v>
      </c>
      <c r="D53" s="25" t="s">
        <v>23</v>
      </c>
      <c r="E53" s="27" t="s">
        <v>73</v>
      </c>
      <c r="F53" s="28">
        <v>3.2290000000000001</v>
      </c>
      <c r="G53" s="29"/>
      <c r="H53" s="30">
        <f t="shared" si="12"/>
        <v>0</v>
      </c>
      <c r="I53" s="31">
        <f t="shared" si="13"/>
        <v>0</v>
      </c>
      <c r="J53" s="30">
        <f t="shared" si="14"/>
        <v>0</v>
      </c>
      <c r="K53" s="28"/>
      <c r="L53" s="12"/>
    </row>
    <row r="54" spans="1:12" x14ac:dyDescent="0.35">
      <c r="A54" s="24">
        <v>31188153</v>
      </c>
      <c r="B54" s="25"/>
      <c r="C54" s="26">
        <v>1</v>
      </c>
      <c r="D54" s="25" t="s">
        <v>23</v>
      </c>
      <c r="E54" s="27" t="s">
        <v>74</v>
      </c>
      <c r="F54" s="28">
        <v>3.85</v>
      </c>
      <c r="G54" s="29"/>
      <c r="H54" s="30">
        <f t="shared" si="12"/>
        <v>0</v>
      </c>
      <c r="I54" s="31">
        <f t="shared" si="13"/>
        <v>0</v>
      </c>
      <c r="J54" s="30">
        <f t="shared" si="14"/>
        <v>0</v>
      </c>
      <c r="K54" s="28"/>
      <c r="L54" s="12"/>
    </row>
    <row r="55" spans="1:12" x14ac:dyDescent="0.35">
      <c r="A55" s="24">
        <v>31200250</v>
      </c>
      <c r="B55" s="25"/>
      <c r="C55" s="26">
        <v>1</v>
      </c>
      <c r="D55" s="25" t="s">
        <v>23</v>
      </c>
      <c r="E55" s="27" t="s">
        <v>75</v>
      </c>
      <c r="F55" s="28">
        <v>6.6139999999999999</v>
      </c>
      <c r="G55" s="29"/>
      <c r="H55" s="30">
        <f t="shared" si="12"/>
        <v>0</v>
      </c>
      <c r="I55" s="31">
        <f t="shared" si="13"/>
        <v>0</v>
      </c>
      <c r="J55" s="30">
        <f t="shared" si="14"/>
        <v>0</v>
      </c>
      <c r="K55" s="28"/>
      <c r="L55" s="12"/>
    </row>
    <row r="56" spans="1:12" x14ac:dyDescent="0.35">
      <c r="A56" s="24">
        <v>31200390</v>
      </c>
      <c r="B56" s="25" t="s">
        <v>76</v>
      </c>
      <c r="C56" s="26">
        <v>500</v>
      </c>
      <c r="D56" s="25" t="s">
        <v>20</v>
      </c>
      <c r="E56" s="27" t="s">
        <v>77</v>
      </c>
      <c r="F56" s="28">
        <v>5</v>
      </c>
      <c r="G56" s="29"/>
      <c r="H56" s="30">
        <f t="shared" si="12"/>
        <v>0</v>
      </c>
      <c r="I56" s="31">
        <f t="shared" si="13"/>
        <v>0</v>
      </c>
      <c r="J56" s="30">
        <f t="shared" si="14"/>
        <v>0</v>
      </c>
      <c r="K56" s="28"/>
      <c r="L56" s="12"/>
    </row>
    <row r="57" spans="1:12" x14ac:dyDescent="0.35">
      <c r="A57" s="24">
        <v>31225559</v>
      </c>
      <c r="B57" s="25" t="s">
        <v>41</v>
      </c>
      <c r="C57" s="26">
        <v>15</v>
      </c>
      <c r="D57" s="25" t="s">
        <v>34</v>
      </c>
      <c r="E57" s="27" t="s">
        <v>78</v>
      </c>
      <c r="F57" s="28">
        <v>162</v>
      </c>
      <c r="G57" s="29"/>
      <c r="H57" s="30">
        <f t="shared" si="12"/>
        <v>0</v>
      </c>
      <c r="I57" s="31">
        <f t="shared" si="13"/>
        <v>0</v>
      </c>
      <c r="J57" s="30">
        <f t="shared" si="14"/>
        <v>0</v>
      </c>
      <c r="K57" s="28"/>
      <c r="L57" s="12"/>
    </row>
    <row r="58" spans="1:12" x14ac:dyDescent="0.35">
      <c r="A58" s="24">
        <v>31225602</v>
      </c>
      <c r="B58" s="25" t="s">
        <v>34</v>
      </c>
      <c r="C58" s="26">
        <v>500</v>
      </c>
      <c r="D58" s="25" t="s">
        <v>20</v>
      </c>
      <c r="E58" s="27" t="s">
        <v>79</v>
      </c>
      <c r="F58" s="28">
        <v>64</v>
      </c>
      <c r="G58" s="29"/>
      <c r="H58" s="30">
        <f t="shared" si="12"/>
        <v>0</v>
      </c>
      <c r="I58" s="31">
        <f t="shared" si="13"/>
        <v>0</v>
      </c>
      <c r="J58" s="30">
        <f t="shared" si="14"/>
        <v>0</v>
      </c>
      <c r="K58" s="28"/>
      <c r="L58" s="12"/>
    </row>
    <row r="59" spans="1:12" x14ac:dyDescent="0.35">
      <c r="A59" s="24">
        <v>31226067</v>
      </c>
      <c r="B59" s="25"/>
      <c r="C59" s="26">
        <v>1</v>
      </c>
      <c r="D59" s="25" t="s">
        <v>23</v>
      </c>
      <c r="E59" s="27" t="s">
        <v>80</v>
      </c>
      <c r="F59" s="28">
        <v>3.78</v>
      </c>
      <c r="G59" s="29"/>
      <c r="H59" s="30">
        <f t="shared" si="12"/>
        <v>0</v>
      </c>
      <c r="I59" s="31">
        <f t="shared" si="13"/>
        <v>0</v>
      </c>
      <c r="J59" s="30">
        <f t="shared" si="14"/>
        <v>0</v>
      </c>
      <c r="K59" s="28"/>
      <c r="L59" s="12"/>
    </row>
    <row r="60" spans="1:12" x14ac:dyDescent="0.35">
      <c r="A60" s="24">
        <v>31280865</v>
      </c>
      <c r="B60" s="25"/>
      <c r="C60" s="26">
        <v>1</v>
      </c>
      <c r="D60" s="25" t="s">
        <v>34</v>
      </c>
      <c r="E60" s="27" t="s">
        <v>81</v>
      </c>
      <c r="F60" s="28">
        <v>50</v>
      </c>
      <c r="G60" s="29"/>
      <c r="H60" s="30">
        <f t="shared" si="12"/>
        <v>0</v>
      </c>
      <c r="I60" s="31">
        <f t="shared" si="13"/>
        <v>0</v>
      </c>
      <c r="J60" s="30">
        <f t="shared" si="14"/>
        <v>0</v>
      </c>
      <c r="K60" s="28"/>
      <c r="L60" s="12"/>
    </row>
    <row r="61" spans="1:12" x14ac:dyDescent="0.35">
      <c r="A61" s="24">
        <v>31283004</v>
      </c>
      <c r="B61" s="25"/>
      <c r="C61" s="26">
        <v>1</v>
      </c>
      <c r="D61" s="25" t="s">
        <v>23</v>
      </c>
      <c r="E61" s="27" t="s">
        <v>82</v>
      </c>
      <c r="F61" s="28">
        <v>9.6430000000000007</v>
      </c>
      <c r="G61" s="29"/>
      <c r="H61" s="30">
        <f t="shared" si="12"/>
        <v>0</v>
      </c>
      <c r="I61" s="31">
        <f t="shared" si="13"/>
        <v>0</v>
      </c>
      <c r="J61" s="30">
        <f t="shared" si="14"/>
        <v>0</v>
      </c>
      <c r="K61" s="28"/>
      <c r="L61" s="12"/>
    </row>
    <row r="62" spans="1:12" x14ac:dyDescent="0.35">
      <c r="A62" s="24">
        <v>31400210</v>
      </c>
      <c r="B62" s="25"/>
      <c r="C62" s="26">
        <v>1</v>
      </c>
      <c r="D62" s="25" t="s">
        <v>23</v>
      </c>
      <c r="E62" s="27" t="s">
        <v>83</v>
      </c>
      <c r="F62" s="28">
        <v>3.96</v>
      </c>
      <c r="G62" s="29"/>
      <c r="H62" s="30">
        <f t="shared" si="12"/>
        <v>0</v>
      </c>
      <c r="I62" s="31">
        <f t="shared" si="13"/>
        <v>0</v>
      </c>
      <c r="J62" s="30">
        <f t="shared" si="14"/>
        <v>0</v>
      </c>
      <c r="K62" s="28"/>
      <c r="L62" s="12"/>
    </row>
    <row r="63" spans="1:12" x14ac:dyDescent="0.35">
      <c r="A63" s="24">
        <v>31400720</v>
      </c>
      <c r="B63" s="25"/>
      <c r="C63" s="26">
        <v>1</v>
      </c>
      <c r="D63" s="25" t="s">
        <v>23</v>
      </c>
      <c r="E63" s="27" t="s">
        <v>84</v>
      </c>
      <c r="F63" s="28">
        <v>20.02</v>
      </c>
      <c r="G63" s="29"/>
      <c r="H63" s="30">
        <f t="shared" si="12"/>
        <v>0</v>
      </c>
      <c r="I63" s="31">
        <f t="shared" si="13"/>
        <v>0</v>
      </c>
      <c r="J63" s="30">
        <f t="shared" si="14"/>
        <v>0</v>
      </c>
      <c r="K63" s="28"/>
      <c r="L63" s="12"/>
    </row>
    <row r="64" spans="1:12" x14ac:dyDescent="0.35">
      <c r="A64" s="24">
        <v>31401360</v>
      </c>
      <c r="B64" s="25"/>
      <c r="C64" s="26">
        <v>1</v>
      </c>
      <c r="D64" s="25" t="s">
        <v>23</v>
      </c>
      <c r="E64" s="27" t="s">
        <v>85</v>
      </c>
      <c r="F64" s="28">
        <v>107.258</v>
      </c>
      <c r="G64" s="29"/>
      <c r="H64" s="30">
        <f t="shared" si="12"/>
        <v>0</v>
      </c>
      <c r="I64" s="31">
        <f t="shared" si="13"/>
        <v>0</v>
      </c>
      <c r="J64" s="30">
        <f t="shared" si="14"/>
        <v>0</v>
      </c>
      <c r="K64" s="28"/>
      <c r="L64" s="12"/>
    </row>
    <row r="65" spans="1:12" x14ac:dyDescent="0.35">
      <c r="A65" s="24">
        <v>31490218</v>
      </c>
      <c r="B65" s="25"/>
      <c r="C65" s="26">
        <v>1</v>
      </c>
      <c r="D65" s="25" t="s">
        <v>23</v>
      </c>
      <c r="E65" s="27" t="s">
        <v>86</v>
      </c>
      <c r="F65" s="28">
        <v>102.884</v>
      </c>
      <c r="G65" s="29"/>
      <c r="H65" s="30">
        <f t="shared" si="12"/>
        <v>0</v>
      </c>
      <c r="I65" s="31">
        <f t="shared" si="13"/>
        <v>0</v>
      </c>
      <c r="J65" s="30">
        <f t="shared" si="14"/>
        <v>0</v>
      </c>
      <c r="K65" s="28"/>
      <c r="L65" s="12"/>
    </row>
    <row r="66" spans="1:12" x14ac:dyDescent="0.35">
      <c r="A66" s="24">
        <v>31500140</v>
      </c>
      <c r="B66" s="25" t="s">
        <v>70</v>
      </c>
      <c r="C66" s="26">
        <v>113</v>
      </c>
      <c r="D66" s="25" t="s">
        <v>20</v>
      </c>
      <c r="E66" s="27" t="s">
        <v>87</v>
      </c>
      <c r="F66" s="28">
        <v>32</v>
      </c>
      <c r="G66" s="29"/>
      <c r="H66" s="30">
        <f t="shared" si="12"/>
        <v>0</v>
      </c>
      <c r="I66" s="31">
        <f t="shared" si="13"/>
        <v>0</v>
      </c>
      <c r="J66" s="30">
        <f t="shared" si="14"/>
        <v>0</v>
      </c>
      <c r="K66" s="28"/>
      <c r="L66" s="12"/>
    </row>
    <row r="67" spans="1:12" x14ac:dyDescent="0.35">
      <c r="A67" s="24">
        <v>31500160</v>
      </c>
      <c r="B67" s="25" t="s">
        <v>70</v>
      </c>
      <c r="C67" s="26">
        <v>113</v>
      </c>
      <c r="D67" s="25" t="s">
        <v>20</v>
      </c>
      <c r="E67" s="27" t="s">
        <v>88</v>
      </c>
      <c r="F67" s="28">
        <v>59</v>
      </c>
      <c r="G67" s="29"/>
      <c r="H67" s="30">
        <f t="shared" si="12"/>
        <v>0</v>
      </c>
      <c r="I67" s="31">
        <f t="shared" si="13"/>
        <v>0</v>
      </c>
      <c r="J67" s="30">
        <f t="shared" si="14"/>
        <v>0</v>
      </c>
      <c r="K67" s="28"/>
      <c r="L67" s="12"/>
    </row>
    <row r="68" spans="1:12" x14ac:dyDescent="0.35">
      <c r="A68" s="24">
        <v>31500170</v>
      </c>
      <c r="B68" s="25" t="s">
        <v>70</v>
      </c>
      <c r="C68" s="26">
        <v>113</v>
      </c>
      <c r="D68" s="25" t="s">
        <v>20</v>
      </c>
      <c r="E68" s="27" t="s">
        <v>89</v>
      </c>
      <c r="F68" s="28">
        <v>42</v>
      </c>
      <c r="G68" s="29"/>
      <c r="H68" s="30">
        <f t="shared" si="12"/>
        <v>0</v>
      </c>
      <c r="I68" s="31">
        <f t="shared" si="13"/>
        <v>0</v>
      </c>
      <c r="J68" s="30">
        <f t="shared" si="14"/>
        <v>0</v>
      </c>
      <c r="K68" s="28"/>
      <c r="L68" s="12"/>
    </row>
    <row r="69" spans="1:12" x14ac:dyDescent="0.35">
      <c r="A69" s="24">
        <v>31500200</v>
      </c>
      <c r="B69" s="25" t="s">
        <v>70</v>
      </c>
      <c r="C69" s="26">
        <v>83</v>
      </c>
      <c r="D69" s="25" t="s">
        <v>20</v>
      </c>
      <c r="E69" s="27" t="s">
        <v>90</v>
      </c>
      <c r="F69" s="28">
        <v>73</v>
      </c>
      <c r="G69" s="29"/>
      <c r="H69" s="30">
        <f t="shared" si="12"/>
        <v>0</v>
      </c>
      <c r="I69" s="31">
        <f t="shared" si="13"/>
        <v>0</v>
      </c>
      <c r="J69" s="30">
        <f t="shared" si="14"/>
        <v>0</v>
      </c>
      <c r="K69" s="28"/>
      <c r="L69" s="12"/>
    </row>
    <row r="70" spans="1:12" x14ac:dyDescent="0.35">
      <c r="A70" s="24">
        <v>31500370</v>
      </c>
      <c r="B70" s="25" t="s">
        <v>70</v>
      </c>
      <c r="C70" s="26">
        <v>300</v>
      </c>
      <c r="D70" s="25" t="s">
        <v>20</v>
      </c>
      <c r="E70" s="27" t="s">
        <v>91</v>
      </c>
      <c r="F70" s="28">
        <v>21</v>
      </c>
      <c r="G70" s="29"/>
      <c r="H70" s="30">
        <f t="shared" si="12"/>
        <v>0</v>
      </c>
      <c r="I70" s="31">
        <f t="shared" si="13"/>
        <v>0</v>
      </c>
      <c r="J70" s="30">
        <f t="shared" si="14"/>
        <v>0</v>
      </c>
      <c r="K70" s="28"/>
      <c r="L70" s="12"/>
    </row>
    <row r="71" spans="1:12" x14ac:dyDescent="0.35">
      <c r="A71" s="24">
        <v>31500410</v>
      </c>
      <c r="B71" s="25" t="s">
        <v>70</v>
      </c>
      <c r="C71" s="26">
        <v>300</v>
      </c>
      <c r="D71" s="25" t="s">
        <v>20</v>
      </c>
      <c r="E71" s="27" t="s">
        <v>92</v>
      </c>
      <c r="F71" s="28">
        <v>15</v>
      </c>
      <c r="G71" s="29"/>
      <c r="H71" s="30">
        <f t="shared" si="12"/>
        <v>0</v>
      </c>
      <c r="I71" s="31">
        <f t="shared" si="13"/>
        <v>0</v>
      </c>
      <c r="J71" s="30">
        <f t="shared" si="14"/>
        <v>0</v>
      </c>
      <c r="K71" s="28"/>
      <c r="L71" s="12"/>
    </row>
    <row r="72" spans="1:12" x14ac:dyDescent="0.35">
      <c r="A72" s="24">
        <v>31501400</v>
      </c>
      <c r="B72" s="25" t="s">
        <v>70</v>
      </c>
      <c r="C72" s="26">
        <v>113</v>
      </c>
      <c r="D72" s="25" t="s">
        <v>20</v>
      </c>
      <c r="E72" s="27" t="s">
        <v>93</v>
      </c>
      <c r="F72" s="28">
        <v>39</v>
      </c>
      <c r="G72" s="29"/>
      <c r="H72" s="30">
        <f t="shared" si="12"/>
        <v>0</v>
      </c>
      <c r="I72" s="31">
        <f t="shared" si="13"/>
        <v>0</v>
      </c>
      <c r="J72" s="30">
        <f t="shared" si="14"/>
        <v>0</v>
      </c>
      <c r="K72" s="28"/>
      <c r="L72" s="12"/>
    </row>
    <row r="73" spans="1:12" x14ac:dyDescent="0.35">
      <c r="A73" s="24">
        <v>31501410</v>
      </c>
      <c r="B73" s="25" t="s">
        <v>70</v>
      </c>
      <c r="C73" s="26">
        <v>113</v>
      </c>
      <c r="D73" s="25" t="s">
        <v>20</v>
      </c>
      <c r="E73" s="27" t="s">
        <v>94</v>
      </c>
      <c r="F73" s="28">
        <v>35</v>
      </c>
      <c r="G73" s="29"/>
      <c r="H73" s="30">
        <f t="shared" si="12"/>
        <v>0</v>
      </c>
      <c r="I73" s="31">
        <f t="shared" si="13"/>
        <v>0</v>
      </c>
      <c r="J73" s="30">
        <f t="shared" si="14"/>
        <v>0</v>
      </c>
      <c r="K73" s="28"/>
      <c r="L73" s="12"/>
    </row>
    <row r="74" spans="1:12" x14ac:dyDescent="0.35">
      <c r="A74" s="24">
        <v>31501470</v>
      </c>
      <c r="B74" s="25" t="s">
        <v>70</v>
      </c>
      <c r="C74" s="26">
        <v>88</v>
      </c>
      <c r="D74" s="25" t="s">
        <v>20</v>
      </c>
      <c r="E74" s="27" t="s">
        <v>95</v>
      </c>
      <c r="F74" s="28">
        <v>22</v>
      </c>
      <c r="G74" s="29"/>
      <c r="H74" s="30">
        <f t="shared" si="12"/>
        <v>0</v>
      </c>
      <c r="I74" s="31">
        <f t="shared" si="13"/>
        <v>0</v>
      </c>
      <c r="J74" s="30">
        <f t="shared" si="14"/>
        <v>0</v>
      </c>
      <c r="K74" s="28"/>
      <c r="L74" s="12"/>
    </row>
    <row r="75" spans="1:12" x14ac:dyDescent="0.35">
      <c r="A75" s="24">
        <v>31501500</v>
      </c>
      <c r="B75" s="25" t="s">
        <v>70</v>
      </c>
      <c r="C75" s="26">
        <v>123</v>
      </c>
      <c r="D75" s="25" t="s">
        <v>20</v>
      </c>
      <c r="E75" s="27" t="s">
        <v>96</v>
      </c>
      <c r="F75" s="28">
        <v>24</v>
      </c>
      <c r="G75" s="29"/>
      <c r="H75" s="30">
        <f t="shared" si="12"/>
        <v>0</v>
      </c>
      <c r="I75" s="31">
        <f t="shared" si="13"/>
        <v>0</v>
      </c>
      <c r="J75" s="30">
        <f t="shared" si="14"/>
        <v>0</v>
      </c>
      <c r="K75" s="28"/>
      <c r="L75" s="12"/>
    </row>
    <row r="76" spans="1:12" x14ac:dyDescent="0.35">
      <c r="A76" s="24">
        <v>31501510</v>
      </c>
      <c r="B76" s="25" t="s">
        <v>70</v>
      </c>
      <c r="C76" s="26">
        <v>88</v>
      </c>
      <c r="D76" s="25" t="s">
        <v>20</v>
      </c>
      <c r="E76" s="27" t="s">
        <v>97</v>
      </c>
      <c r="F76" s="28">
        <v>29</v>
      </c>
      <c r="G76" s="29"/>
      <c r="H76" s="30">
        <f t="shared" si="12"/>
        <v>0</v>
      </c>
      <c r="I76" s="31">
        <f t="shared" si="13"/>
        <v>0</v>
      </c>
      <c r="J76" s="30">
        <f t="shared" si="14"/>
        <v>0</v>
      </c>
      <c r="K76" s="28"/>
      <c r="L76" s="12"/>
    </row>
    <row r="77" spans="1:12" x14ac:dyDescent="0.35">
      <c r="A77" s="24">
        <v>31501520</v>
      </c>
      <c r="B77" s="25" t="s">
        <v>70</v>
      </c>
      <c r="C77" s="26">
        <v>113</v>
      </c>
      <c r="D77" s="25" t="s">
        <v>20</v>
      </c>
      <c r="E77" s="27" t="s">
        <v>98</v>
      </c>
      <c r="F77" s="28">
        <v>53</v>
      </c>
      <c r="G77" s="29"/>
      <c r="H77" s="30">
        <f t="shared" si="12"/>
        <v>0</v>
      </c>
      <c r="I77" s="31">
        <f t="shared" si="13"/>
        <v>0</v>
      </c>
      <c r="J77" s="30">
        <f t="shared" si="14"/>
        <v>0</v>
      </c>
      <c r="K77" s="28"/>
      <c r="L77" s="12"/>
    </row>
    <row r="78" spans="1:12" x14ac:dyDescent="0.35">
      <c r="A78" s="24">
        <v>31501550</v>
      </c>
      <c r="B78" s="25" t="s">
        <v>70</v>
      </c>
      <c r="C78" s="26">
        <v>113</v>
      </c>
      <c r="D78" s="25" t="s">
        <v>20</v>
      </c>
      <c r="E78" s="27" t="s">
        <v>99</v>
      </c>
      <c r="F78" s="28">
        <v>50</v>
      </c>
      <c r="G78" s="29"/>
      <c r="H78" s="30">
        <f t="shared" si="12"/>
        <v>0</v>
      </c>
      <c r="I78" s="31">
        <f t="shared" si="13"/>
        <v>0</v>
      </c>
      <c r="J78" s="30">
        <f t="shared" si="14"/>
        <v>0</v>
      </c>
      <c r="K78" s="28"/>
      <c r="L78" s="12"/>
    </row>
    <row r="79" spans="1:12" x14ac:dyDescent="0.35">
      <c r="A79" s="24">
        <v>31501560</v>
      </c>
      <c r="B79" s="25" t="s">
        <v>70</v>
      </c>
      <c r="C79" s="26">
        <v>113</v>
      </c>
      <c r="D79" s="25" t="s">
        <v>20</v>
      </c>
      <c r="E79" s="27" t="s">
        <v>100</v>
      </c>
      <c r="F79" s="28">
        <v>50</v>
      </c>
      <c r="G79" s="29"/>
      <c r="H79" s="30">
        <f t="shared" si="12"/>
        <v>0</v>
      </c>
      <c r="I79" s="31">
        <f t="shared" si="13"/>
        <v>0</v>
      </c>
      <c r="J79" s="30">
        <f t="shared" si="14"/>
        <v>0</v>
      </c>
      <c r="K79" s="28"/>
      <c r="L79" s="12"/>
    </row>
    <row r="80" spans="1:12" x14ac:dyDescent="0.35">
      <c r="A80" s="24">
        <v>31501570</v>
      </c>
      <c r="B80" s="25" t="s">
        <v>70</v>
      </c>
      <c r="C80" s="26">
        <v>113</v>
      </c>
      <c r="D80" s="25" t="s">
        <v>20</v>
      </c>
      <c r="E80" s="27" t="s">
        <v>101</v>
      </c>
      <c r="F80" s="28">
        <v>15</v>
      </c>
      <c r="G80" s="29"/>
      <c r="H80" s="30">
        <f t="shared" si="12"/>
        <v>0</v>
      </c>
      <c r="I80" s="31">
        <f t="shared" si="13"/>
        <v>0</v>
      </c>
      <c r="J80" s="30">
        <f t="shared" si="14"/>
        <v>0</v>
      </c>
      <c r="K80" s="28"/>
      <c r="L80" s="12"/>
    </row>
    <row r="81" spans="1:12" x14ac:dyDescent="0.35">
      <c r="A81" s="24">
        <v>31501610</v>
      </c>
      <c r="B81" s="25" t="s">
        <v>70</v>
      </c>
      <c r="C81" s="26">
        <v>113</v>
      </c>
      <c r="D81" s="25" t="s">
        <v>20</v>
      </c>
      <c r="E81" s="27" t="s">
        <v>102</v>
      </c>
      <c r="F81" s="28">
        <v>21</v>
      </c>
      <c r="G81" s="29"/>
      <c r="H81" s="30">
        <f t="shared" si="12"/>
        <v>0</v>
      </c>
      <c r="I81" s="31">
        <f t="shared" si="13"/>
        <v>0</v>
      </c>
      <c r="J81" s="30">
        <f t="shared" si="14"/>
        <v>0</v>
      </c>
      <c r="K81" s="28"/>
      <c r="L81" s="12"/>
    </row>
    <row r="82" spans="1:12" x14ac:dyDescent="0.35">
      <c r="A82" s="24">
        <v>31501620</v>
      </c>
      <c r="B82" s="25" t="s">
        <v>70</v>
      </c>
      <c r="C82" s="26">
        <v>100</v>
      </c>
      <c r="D82" s="25" t="s">
        <v>20</v>
      </c>
      <c r="E82" s="27" t="s">
        <v>103</v>
      </c>
      <c r="F82" s="28">
        <v>81</v>
      </c>
      <c r="G82" s="29"/>
      <c r="H82" s="30">
        <f t="shared" si="12"/>
        <v>0</v>
      </c>
      <c r="I82" s="31">
        <f t="shared" si="13"/>
        <v>0</v>
      </c>
      <c r="J82" s="30">
        <f t="shared" si="14"/>
        <v>0</v>
      </c>
      <c r="K82" s="28"/>
      <c r="L82" s="12"/>
    </row>
    <row r="83" spans="1:12" x14ac:dyDescent="0.35">
      <c r="A83" s="24">
        <v>31501740</v>
      </c>
      <c r="B83" s="25" t="s">
        <v>70</v>
      </c>
      <c r="C83" s="26">
        <v>113</v>
      </c>
      <c r="D83" s="25" t="s">
        <v>20</v>
      </c>
      <c r="E83" s="27" t="s">
        <v>104</v>
      </c>
      <c r="F83" s="28">
        <v>29</v>
      </c>
      <c r="G83" s="29"/>
      <c r="H83" s="30">
        <f t="shared" si="12"/>
        <v>0</v>
      </c>
      <c r="I83" s="31">
        <f t="shared" si="13"/>
        <v>0</v>
      </c>
      <c r="J83" s="30">
        <f t="shared" si="14"/>
        <v>0</v>
      </c>
      <c r="K83" s="28"/>
      <c r="L83" s="12"/>
    </row>
    <row r="84" spans="1:12" x14ac:dyDescent="0.35">
      <c r="A84" s="24">
        <v>31501750</v>
      </c>
      <c r="B84" s="25" t="s">
        <v>70</v>
      </c>
      <c r="C84" s="26">
        <v>113</v>
      </c>
      <c r="D84" s="25" t="s">
        <v>20</v>
      </c>
      <c r="E84" s="27" t="s">
        <v>105</v>
      </c>
      <c r="F84" s="28">
        <v>51</v>
      </c>
      <c r="G84" s="29"/>
      <c r="H84" s="30">
        <f t="shared" si="12"/>
        <v>0</v>
      </c>
      <c r="I84" s="31">
        <f t="shared" si="13"/>
        <v>0</v>
      </c>
      <c r="J84" s="30">
        <f t="shared" si="14"/>
        <v>0</v>
      </c>
      <c r="K84" s="28"/>
      <c r="L84" s="12"/>
    </row>
    <row r="85" spans="1:12" x14ac:dyDescent="0.35">
      <c r="A85" s="24">
        <v>31501790</v>
      </c>
      <c r="B85" s="25" t="s">
        <v>70</v>
      </c>
      <c r="C85" s="26">
        <v>113</v>
      </c>
      <c r="D85" s="25" t="s">
        <v>20</v>
      </c>
      <c r="E85" s="27" t="s">
        <v>106</v>
      </c>
      <c r="F85" s="28">
        <v>70</v>
      </c>
      <c r="G85" s="29"/>
      <c r="H85" s="30">
        <f t="shared" si="12"/>
        <v>0</v>
      </c>
      <c r="I85" s="31">
        <f t="shared" si="13"/>
        <v>0</v>
      </c>
      <c r="J85" s="30">
        <f t="shared" si="14"/>
        <v>0</v>
      </c>
      <c r="K85" s="28"/>
      <c r="L85" s="12"/>
    </row>
    <row r="86" spans="1:12" x14ac:dyDescent="0.35">
      <c r="A86" s="24">
        <v>31501810</v>
      </c>
      <c r="B86" s="25" t="s">
        <v>70</v>
      </c>
      <c r="C86" s="26">
        <v>98</v>
      </c>
      <c r="D86" s="25" t="s">
        <v>20</v>
      </c>
      <c r="E86" s="27" t="s">
        <v>107</v>
      </c>
      <c r="F86" s="28">
        <v>5</v>
      </c>
      <c r="G86" s="29"/>
      <c r="H86" s="30">
        <f t="shared" si="12"/>
        <v>0</v>
      </c>
      <c r="I86" s="31">
        <f t="shared" si="13"/>
        <v>0</v>
      </c>
      <c r="J86" s="30">
        <f t="shared" si="14"/>
        <v>0</v>
      </c>
      <c r="K86" s="28"/>
      <c r="L86" s="12"/>
    </row>
    <row r="87" spans="1:12" x14ac:dyDescent="0.35">
      <c r="A87" s="24">
        <v>31501820</v>
      </c>
      <c r="B87" s="25" t="s">
        <v>70</v>
      </c>
      <c r="C87" s="26">
        <v>113</v>
      </c>
      <c r="D87" s="25" t="s">
        <v>20</v>
      </c>
      <c r="E87" s="27" t="s">
        <v>108</v>
      </c>
      <c r="F87" s="28">
        <v>50</v>
      </c>
      <c r="G87" s="29"/>
      <c r="H87" s="30">
        <f t="shared" si="12"/>
        <v>0</v>
      </c>
      <c r="I87" s="31">
        <f t="shared" si="13"/>
        <v>0</v>
      </c>
      <c r="J87" s="30">
        <f t="shared" si="14"/>
        <v>0</v>
      </c>
      <c r="K87" s="28"/>
      <c r="L87" s="12"/>
    </row>
    <row r="88" spans="1:12" x14ac:dyDescent="0.35">
      <c r="A88" s="24">
        <v>31501890</v>
      </c>
      <c r="B88" s="25" t="s">
        <v>70</v>
      </c>
      <c r="C88" s="26">
        <v>113</v>
      </c>
      <c r="D88" s="25" t="s">
        <v>20</v>
      </c>
      <c r="E88" s="27" t="s">
        <v>109</v>
      </c>
      <c r="F88" s="28">
        <v>29</v>
      </c>
      <c r="G88" s="29"/>
      <c r="H88" s="30">
        <f t="shared" si="12"/>
        <v>0</v>
      </c>
      <c r="I88" s="31">
        <f t="shared" si="13"/>
        <v>0</v>
      </c>
      <c r="J88" s="30">
        <f t="shared" si="14"/>
        <v>0</v>
      </c>
      <c r="K88" s="28"/>
      <c r="L88" s="12"/>
    </row>
    <row r="89" spans="1:12" x14ac:dyDescent="0.35">
      <c r="A89" s="24">
        <v>31501900</v>
      </c>
      <c r="B89" s="25" t="s">
        <v>70</v>
      </c>
      <c r="C89" s="26">
        <v>113</v>
      </c>
      <c r="D89" s="25" t="s">
        <v>20</v>
      </c>
      <c r="E89" s="27" t="s">
        <v>110</v>
      </c>
      <c r="F89" s="28">
        <v>90</v>
      </c>
      <c r="G89" s="29"/>
      <c r="H89" s="30">
        <f t="shared" si="12"/>
        <v>0</v>
      </c>
      <c r="I89" s="31">
        <f t="shared" si="13"/>
        <v>0</v>
      </c>
      <c r="J89" s="30">
        <f t="shared" si="14"/>
        <v>0</v>
      </c>
      <c r="K89" s="28"/>
      <c r="L89" s="12"/>
    </row>
    <row r="90" spans="1:12" x14ac:dyDescent="0.35">
      <c r="A90" s="24">
        <v>31501920</v>
      </c>
      <c r="B90" s="25" t="s">
        <v>70</v>
      </c>
      <c r="C90" s="26">
        <v>113</v>
      </c>
      <c r="D90" s="25" t="s">
        <v>20</v>
      </c>
      <c r="E90" s="27" t="s">
        <v>111</v>
      </c>
      <c r="F90" s="28">
        <v>17</v>
      </c>
      <c r="G90" s="29"/>
      <c r="H90" s="30">
        <f t="shared" si="12"/>
        <v>0</v>
      </c>
      <c r="I90" s="31">
        <f t="shared" si="13"/>
        <v>0</v>
      </c>
      <c r="J90" s="30">
        <f t="shared" si="14"/>
        <v>0</v>
      </c>
      <c r="K90" s="28"/>
      <c r="L90" s="12"/>
    </row>
    <row r="91" spans="1:12" x14ac:dyDescent="0.35">
      <c r="A91" s="24">
        <v>31600290</v>
      </c>
      <c r="B91" s="25" t="s">
        <v>19</v>
      </c>
      <c r="C91" s="26">
        <v>20</v>
      </c>
      <c r="D91" s="25" t="s">
        <v>34</v>
      </c>
      <c r="E91" s="27" t="s">
        <v>112</v>
      </c>
      <c r="F91" s="28">
        <v>39</v>
      </c>
      <c r="G91" s="29"/>
      <c r="H91" s="30">
        <f t="shared" si="12"/>
        <v>0</v>
      </c>
      <c r="I91" s="31">
        <f t="shared" si="13"/>
        <v>0</v>
      </c>
      <c r="J91" s="30">
        <f t="shared" si="14"/>
        <v>0</v>
      </c>
      <c r="K91" s="28"/>
      <c r="L91" s="12"/>
    </row>
    <row r="92" spans="1:12" x14ac:dyDescent="0.35">
      <c r="A92" s="24">
        <v>31670005</v>
      </c>
      <c r="B92" s="25" t="s">
        <v>41</v>
      </c>
      <c r="C92" s="26">
        <v>15</v>
      </c>
      <c r="D92" s="25" t="s">
        <v>34</v>
      </c>
      <c r="E92" s="27" t="s">
        <v>113</v>
      </c>
      <c r="F92" s="28">
        <v>55</v>
      </c>
      <c r="G92" s="29"/>
      <c r="H92" s="30">
        <f t="shared" si="12"/>
        <v>0</v>
      </c>
      <c r="I92" s="31">
        <f t="shared" si="13"/>
        <v>0</v>
      </c>
      <c r="J92" s="30">
        <f t="shared" si="14"/>
        <v>0</v>
      </c>
      <c r="K92" s="28"/>
      <c r="L92" s="12"/>
    </row>
    <row r="93" spans="1:12" x14ac:dyDescent="0.35">
      <c r="A93" s="24">
        <v>31850105</v>
      </c>
      <c r="B93" s="25"/>
      <c r="C93" s="26">
        <v>1</v>
      </c>
      <c r="D93" s="25" t="s">
        <v>23</v>
      </c>
      <c r="E93" s="27" t="s">
        <v>114</v>
      </c>
      <c r="F93" s="28">
        <v>16.986000000000001</v>
      </c>
      <c r="G93" s="29"/>
      <c r="H93" s="30">
        <f t="shared" si="12"/>
        <v>0</v>
      </c>
      <c r="I93" s="31">
        <f t="shared" si="13"/>
        <v>0</v>
      </c>
      <c r="J93" s="30">
        <f t="shared" si="14"/>
        <v>0</v>
      </c>
      <c r="K93" s="28"/>
      <c r="L93" s="12"/>
    </row>
    <row r="94" spans="1:12" x14ac:dyDescent="0.35">
      <c r="A94" s="24">
        <v>31885104</v>
      </c>
      <c r="B94" s="25"/>
      <c r="C94" s="26">
        <v>1</v>
      </c>
      <c r="D94" s="25" t="s">
        <v>23</v>
      </c>
      <c r="E94" s="27" t="s">
        <v>115</v>
      </c>
      <c r="F94" s="28">
        <v>14.47</v>
      </c>
      <c r="G94" s="29"/>
      <c r="H94" s="30">
        <f t="shared" si="12"/>
        <v>0</v>
      </c>
      <c r="I94" s="31">
        <f t="shared" si="13"/>
        <v>0</v>
      </c>
      <c r="J94" s="30">
        <f t="shared" si="14"/>
        <v>0</v>
      </c>
      <c r="K94" s="28"/>
      <c r="L94" s="12"/>
    </row>
    <row r="95" spans="1:12" x14ac:dyDescent="0.35">
      <c r="A95" s="20"/>
      <c r="B95" s="20"/>
      <c r="C95" s="20"/>
      <c r="D95" s="20"/>
      <c r="E95" s="21" t="s">
        <v>116</v>
      </c>
      <c r="F95" s="22"/>
      <c r="G95" s="22"/>
      <c r="H95" s="22"/>
      <c r="I95" s="23">
        <v>0</v>
      </c>
      <c r="J95" s="22"/>
      <c r="K95" s="22"/>
      <c r="L95" s="12"/>
    </row>
    <row r="96" spans="1:12" x14ac:dyDescent="0.35">
      <c r="A96" s="24">
        <v>1035221</v>
      </c>
      <c r="B96" s="25" t="s">
        <v>117</v>
      </c>
      <c r="C96" s="26">
        <v>20</v>
      </c>
      <c r="D96" s="25" t="s">
        <v>118</v>
      </c>
      <c r="E96" s="27" t="s">
        <v>119</v>
      </c>
      <c r="F96" s="28">
        <v>15</v>
      </c>
      <c r="G96" s="29"/>
      <c r="H96" s="30">
        <f t="shared" ref="H96:H100" si="15">G96*F96</f>
        <v>0</v>
      </c>
      <c r="I96" s="31">
        <f t="shared" ref="I96:I100" si="16">$I$95</f>
        <v>0</v>
      </c>
      <c r="J96" s="30">
        <f t="shared" ref="J96:J100" si="17">H96*(1-I96)</f>
        <v>0</v>
      </c>
      <c r="K96" s="28"/>
      <c r="L96" s="12"/>
    </row>
    <row r="97" spans="1:12" x14ac:dyDescent="0.35">
      <c r="A97" s="24">
        <v>1098235</v>
      </c>
      <c r="B97" s="25" t="s">
        <v>34</v>
      </c>
      <c r="C97" s="26">
        <v>2</v>
      </c>
      <c r="D97" s="25" t="s">
        <v>23</v>
      </c>
      <c r="E97" s="27" t="s">
        <v>120</v>
      </c>
      <c r="F97" s="28">
        <v>29</v>
      </c>
      <c r="G97" s="29"/>
      <c r="H97" s="30">
        <f t="shared" si="15"/>
        <v>0</v>
      </c>
      <c r="I97" s="31">
        <f t="shared" si="16"/>
        <v>0</v>
      </c>
      <c r="J97" s="30">
        <f t="shared" si="17"/>
        <v>0</v>
      </c>
      <c r="K97" s="28"/>
      <c r="L97" s="12"/>
    </row>
    <row r="98" spans="1:12" x14ac:dyDescent="0.35">
      <c r="A98" s="24">
        <v>1110294</v>
      </c>
      <c r="B98" s="25" t="s">
        <v>121</v>
      </c>
      <c r="C98" s="26">
        <v>24</v>
      </c>
      <c r="D98" s="25" t="s">
        <v>122</v>
      </c>
      <c r="E98" s="27" t="s">
        <v>123</v>
      </c>
      <c r="F98" s="28">
        <v>102</v>
      </c>
      <c r="G98" s="29"/>
      <c r="H98" s="30">
        <f t="shared" si="15"/>
        <v>0</v>
      </c>
      <c r="I98" s="31">
        <f t="shared" si="16"/>
        <v>0</v>
      </c>
      <c r="J98" s="30">
        <f t="shared" si="17"/>
        <v>0</v>
      </c>
      <c r="K98" s="28"/>
      <c r="L98" s="12"/>
    </row>
    <row r="99" spans="1:12" x14ac:dyDescent="0.35">
      <c r="A99" s="24">
        <v>1133190</v>
      </c>
      <c r="B99" s="25" t="s">
        <v>121</v>
      </c>
      <c r="C99" s="26">
        <v>24</v>
      </c>
      <c r="D99" s="25" t="s">
        <v>122</v>
      </c>
      <c r="E99" s="27" t="s">
        <v>124</v>
      </c>
      <c r="F99" s="28">
        <v>16</v>
      </c>
      <c r="G99" s="29"/>
      <c r="H99" s="30">
        <f t="shared" si="15"/>
        <v>0</v>
      </c>
      <c r="I99" s="31">
        <f t="shared" si="16"/>
        <v>0</v>
      </c>
      <c r="J99" s="30">
        <f t="shared" si="17"/>
        <v>0</v>
      </c>
      <c r="K99" s="28"/>
      <c r="L99" s="12"/>
    </row>
    <row r="100" spans="1:12" x14ac:dyDescent="0.35">
      <c r="A100" s="24">
        <v>1400460</v>
      </c>
      <c r="B100" s="25" t="s">
        <v>121</v>
      </c>
      <c r="C100" s="26">
        <v>24</v>
      </c>
      <c r="D100" s="25" t="s">
        <v>122</v>
      </c>
      <c r="E100" s="27" t="s">
        <v>125</v>
      </c>
      <c r="F100" s="28">
        <v>42</v>
      </c>
      <c r="G100" s="29"/>
      <c r="H100" s="30">
        <f t="shared" si="15"/>
        <v>0</v>
      </c>
      <c r="I100" s="31">
        <f t="shared" si="16"/>
        <v>0</v>
      </c>
      <c r="J100" s="30">
        <f t="shared" si="17"/>
        <v>0</v>
      </c>
      <c r="K100" s="28"/>
      <c r="L100" s="12"/>
    </row>
    <row r="101" spans="1:12" x14ac:dyDescent="0.35">
      <c r="A101" s="20"/>
      <c r="B101" s="20"/>
      <c r="C101" s="20"/>
      <c r="D101" s="20"/>
      <c r="E101" s="21" t="s">
        <v>126</v>
      </c>
      <c r="F101" s="22"/>
      <c r="G101" s="22"/>
      <c r="H101" s="22"/>
      <c r="I101" s="23">
        <v>0</v>
      </c>
      <c r="J101" s="22"/>
      <c r="K101" s="22"/>
      <c r="L101" s="12"/>
    </row>
    <row r="102" spans="1:12" x14ac:dyDescent="0.35">
      <c r="A102" s="24">
        <v>28010059</v>
      </c>
      <c r="B102" s="25" t="s">
        <v>41</v>
      </c>
      <c r="C102" s="26">
        <v>28</v>
      </c>
      <c r="D102" s="25" t="s">
        <v>34</v>
      </c>
      <c r="E102" s="27" t="s">
        <v>127</v>
      </c>
      <c r="F102" s="28">
        <v>25</v>
      </c>
      <c r="G102" s="29"/>
      <c r="H102" s="30">
        <f t="shared" ref="H102:H121" si="18">G102*F102</f>
        <v>0</v>
      </c>
      <c r="I102" s="31">
        <f t="shared" ref="I102:I121" si="19">$I$101</f>
        <v>0</v>
      </c>
      <c r="J102" s="30">
        <f t="shared" ref="J102:J121" si="20">H102*(1-I102)</f>
        <v>0</v>
      </c>
      <c r="K102" s="28"/>
      <c r="L102" s="12"/>
    </row>
    <row r="103" spans="1:12" x14ac:dyDescent="0.35">
      <c r="A103" s="24">
        <v>28010083</v>
      </c>
      <c r="B103" s="25" t="s">
        <v>41</v>
      </c>
      <c r="C103" s="26">
        <v>30</v>
      </c>
      <c r="D103" s="25" t="s">
        <v>34</v>
      </c>
      <c r="E103" s="27" t="s">
        <v>128</v>
      </c>
      <c r="F103" s="28">
        <v>28</v>
      </c>
      <c r="G103" s="29"/>
      <c r="H103" s="30">
        <f t="shared" si="18"/>
        <v>0</v>
      </c>
      <c r="I103" s="31">
        <f t="shared" si="19"/>
        <v>0</v>
      </c>
      <c r="J103" s="30">
        <f t="shared" si="20"/>
        <v>0</v>
      </c>
      <c r="K103" s="28"/>
      <c r="L103" s="12"/>
    </row>
    <row r="104" spans="1:12" x14ac:dyDescent="0.35">
      <c r="A104" s="24">
        <v>28010155</v>
      </c>
      <c r="B104" s="25" t="s">
        <v>41</v>
      </c>
      <c r="C104" s="26">
        <v>40</v>
      </c>
      <c r="D104" s="25" t="s">
        <v>34</v>
      </c>
      <c r="E104" s="27" t="s">
        <v>129</v>
      </c>
      <c r="F104" s="28">
        <v>25</v>
      </c>
      <c r="G104" s="29"/>
      <c r="H104" s="30">
        <f t="shared" si="18"/>
        <v>0</v>
      </c>
      <c r="I104" s="31">
        <f t="shared" si="19"/>
        <v>0</v>
      </c>
      <c r="J104" s="30">
        <f t="shared" si="20"/>
        <v>0</v>
      </c>
      <c r="K104" s="28"/>
      <c r="L104" s="12"/>
    </row>
    <row r="105" spans="1:12" x14ac:dyDescent="0.35">
      <c r="A105" s="24">
        <v>28010350</v>
      </c>
      <c r="B105" s="25" t="s">
        <v>22</v>
      </c>
      <c r="C105" s="26">
        <v>750</v>
      </c>
      <c r="D105" s="25" t="s">
        <v>20</v>
      </c>
      <c r="E105" s="27" t="s">
        <v>130</v>
      </c>
      <c r="F105" s="28">
        <v>24</v>
      </c>
      <c r="G105" s="29"/>
      <c r="H105" s="30">
        <f t="shared" si="18"/>
        <v>0</v>
      </c>
      <c r="I105" s="31">
        <f t="shared" si="19"/>
        <v>0</v>
      </c>
      <c r="J105" s="30">
        <f t="shared" si="20"/>
        <v>0</v>
      </c>
      <c r="K105" s="28"/>
      <c r="L105" s="12"/>
    </row>
    <row r="106" spans="1:12" x14ac:dyDescent="0.35">
      <c r="A106" s="24">
        <v>28035172</v>
      </c>
      <c r="B106" s="25" t="s">
        <v>19</v>
      </c>
      <c r="C106" s="26">
        <v>1000</v>
      </c>
      <c r="D106" s="25" t="s">
        <v>20</v>
      </c>
      <c r="E106" s="27" t="s">
        <v>131</v>
      </c>
      <c r="F106" s="28">
        <v>3</v>
      </c>
      <c r="G106" s="29"/>
      <c r="H106" s="30">
        <f t="shared" si="18"/>
        <v>0</v>
      </c>
      <c r="I106" s="31">
        <f t="shared" si="19"/>
        <v>0</v>
      </c>
      <c r="J106" s="30">
        <f t="shared" si="20"/>
        <v>0</v>
      </c>
      <c r="K106" s="28"/>
      <c r="L106" s="12"/>
    </row>
    <row r="107" spans="1:12" x14ac:dyDescent="0.35">
      <c r="A107" s="24">
        <v>28049970</v>
      </c>
      <c r="B107" s="25" t="s">
        <v>19</v>
      </c>
      <c r="C107" s="26">
        <v>200</v>
      </c>
      <c r="D107" s="25" t="s">
        <v>20</v>
      </c>
      <c r="E107" s="27" t="s">
        <v>132</v>
      </c>
      <c r="F107" s="28">
        <v>10</v>
      </c>
      <c r="G107" s="29"/>
      <c r="H107" s="30">
        <f t="shared" si="18"/>
        <v>0</v>
      </c>
      <c r="I107" s="31">
        <f t="shared" si="19"/>
        <v>0</v>
      </c>
      <c r="J107" s="30">
        <f t="shared" si="20"/>
        <v>0</v>
      </c>
      <c r="K107" s="28"/>
      <c r="L107" s="12"/>
    </row>
    <row r="108" spans="1:12" x14ac:dyDescent="0.35">
      <c r="A108" s="24">
        <v>28073121</v>
      </c>
      <c r="B108" s="25" t="s">
        <v>22</v>
      </c>
      <c r="C108" s="26">
        <v>500</v>
      </c>
      <c r="D108" s="25" t="s">
        <v>20</v>
      </c>
      <c r="E108" s="27" t="s">
        <v>133</v>
      </c>
      <c r="F108" s="28">
        <v>27</v>
      </c>
      <c r="G108" s="29"/>
      <c r="H108" s="30">
        <f t="shared" si="18"/>
        <v>0</v>
      </c>
      <c r="I108" s="31">
        <f t="shared" si="19"/>
        <v>0</v>
      </c>
      <c r="J108" s="30">
        <f t="shared" si="20"/>
        <v>0</v>
      </c>
      <c r="K108" s="28"/>
      <c r="L108" s="12"/>
    </row>
    <row r="109" spans="1:12" x14ac:dyDescent="0.35">
      <c r="A109" s="24">
        <v>28085083</v>
      </c>
      <c r="B109" s="25" t="s">
        <v>41</v>
      </c>
      <c r="C109" s="26">
        <v>36</v>
      </c>
      <c r="D109" s="25" t="s">
        <v>34</v>
      </c>
      <c r="E109" s="27" t="s">
        <v>134</v>
      </c>
      <c r="F109" s="28">
        <v>36</v>
      </c>
      <c r="G109" s="29"/>
      <c r="H109" s="30">
        <f t="shared" si="18"/>
        <v>0</v>
      </c>
      <c r="I109" s="31">
        <f t="shared" si="19"/>
        <v>0</v>
      </c>
      <c r="J109" s="30">
        <f t="shared" si="20"/>
        <v>0</v>
      </c>
      <c r="K109" s="28"/>
      <c r="L109" s="12"/>
    </row>
    <row r="110" spans="1:12" x14ac:dyDescent="0.35">
      <c r="A110" s="24">
        <v>28104240</v>
      </c>
      <c r="B110" s="25" t="s">
        <v>27</v>
      </c>
      <c r="C110" s="26">
        <v>2</v>
      </c>
      <c r="D110" s="25" t="s">
        <v>34</v>
      </c>
      <c r="E110" s="27" t="s">
        <v>135</v>
      </c>
      <c r="F110" s="28">
        <v>44</v>
      </c>
      <c r="G110" s="29"/>
      <c r="H110" s="30">
        <f t="shared" si="18"/>
        <v>0</v>
      </c>
      <c r="I110" s="31">
        <f t="shared" si="19"/>
        <v>0</v>
      </c>
      <c r="J110" s="30">
        <f t="shared" si="20"/>
        <v>0</v>
      </c>
      <c r="K110" s="28"/>
      <c r="L110" s="12"/>
    </row>
    <row r="111" spans="1:12" x14ac:dyDescent="0.35">
      <c r="A111" s="24">
        <v>28217396</v>
      </c>
      <c r="B111" s="25" t="s">
        <v>41</v>
      </c>
      <c r="C111" s="26">
        <v>24</v>
      </c>
      <c r="D111" s="25" t="s">
        <v>34</v>
      </c>
      <c r="E111" s="27" t="s">
        <v>136</v>
      </c>
      <c r="F111" s="28">
        <v>17</v>
      </c>
      <c r="G111" s="29"/>
      <c r="H111" s="30">
        <f t="shared" si="18"/>
        <v>0</v>
      </c>
      <c r="I111" s="31">
        <f t="shared" si="19"/>
        <v>0</v>
      </c>
      <c r="J111" s="30">
        <f t="shared" si="20"/>
        <v>0</v>
      </c>
      <c r="K111" s="28"/>
      <c r="L111" s="12"/>
    </row>
    <row r="112" spans="1:12" x14ac:dyDescent="0.35">
      <c r="A112" s="24">
        <v>28228624</v>
      </c>
      <c r="B112" s="25" t="s">
        <v>41</v>
      </c>
      <c r="C112" s="26">
        <v>40</v>
      </c>
      <c r="D112" s="25" t="s">
        <v>76</v>
      </c>
      <c r="E112" s="27" t="s">
        <v>137</v>
      </c>
      <c r="F112" s="28">
        <v>14</v>
      </c>
      <c r="G112" s="29"/>
      <c r="H112" s="30">
        <f t="shared" si="18"/>
        <v>0</v>
      </c>
      <c r="I112" s="31">
        <f t="shared" si="19"/>
        <v>0</v>
      </c>
      <c r="J112" s="30">
        <f t="shared" si="20"/>
        <v>0</v>
      </c>
      <c r="K112" s="28"/>
      <c r="L112" s="12"/>
    </row>
    <row r="113" spans="1:12" x14ac:dyDescent="0.35">
      <c r="A113" s="24">
        <v>28239340</v>
      </c>
      <c r="B113" s="25" t="s">
        <v>41</v>
      </c>
      <c r="C113" s="26">
        <v>12</v>
      </c>
      <c r="D113" s="25" t="s">
        <v>138</v>
      </c>
      <c r="E113" s="27" t="s">
        <v>139</v>
      </c>
      <c r="F113" s="28">
        <v>39</v>
      </c>
      <c r="G113" s="29"/>
      <c r="H113" s="30">
        <f t="shared" si="18"/>
        <v>0</v>
      </c>
      <c r="I113" s="31">
        <f t="shared" si="19"/>
        <v>0</v>
      </c>
      <c r="J113" s="30">
        <f t="shared" si="20"/>
        <v>0</v>
      </c>
      <c r="K113" s="28"/>
      <c r="L113" s="12"/>
    </row>
    <row r="114" spans="1:12" x14ac:dyDescent="0.35">
      <c r="A114" s="24">
        <v>28239380</v>
      </c>
      <c r="B114" s="25" t="s">
        <v>41</v>
      </c>
      <c r="C114" s="26">
        <v>12</v>
      </c>
      <c r="D114" s="25" t="s">
        <v>138</v>
      </c>
      <c r="E114" s="27" t="s">
        <v>140</v>
      </c>
      <c r="F114" s="28">
        <v>27</v>
      </c>
      <c r="G114" s="29"/>
      <c r="H114" s="30">
        <f t="shared" si="18"/>
        <v>0</v>
      </c>
      <c r="I114" s="31">
        <f t="shared" si="19"/>
        <v>0</v>
      </c>
      <c r="J114" s="30">
        <f t="shared" si="20"/>
        <v>0</v>
      </c>
      <c r="K114" s="28"/>
      <c r="L114" s="12"/>
    </row>
    <row r="115" spans="1:12" x14ac:dyDescent="0.35">
      <c r="A115" s="24">
        <v>28242350</v>
      </c>
      <c r="B115" s="25" t="s">
        <v>41</v>
      </c>
      <c r="C115" s="26">
        <v>35</v>
      </c>
      <c r="D115" s="25" t="s">
        <v>34</v>
      </c>
      <c r="E115" s="27" t="s">
        <v>141</v>
      </c>
      <c r="F115" s="28">
        <v>24</v>
      </c>
      <c r="G115" s="29"/>
      <c r="H115" s="30">
        <f t="shared" si="18"/>
        <v>0</v>
      </c>
      <c r="I115" s="31">
        <f t="shared" si="19"/>
        <v>0</v>
      </c>
      <c r="J115" s="30">
        <f t="shared" si="20"/>
        <v>0</v>
      </c>
      <c r="K115" s="28"/>
      <c r="L115" s="12"/>
    </row>
    <row r="116" spans="1:12" x14ac:dyDescent="0.35">
      <c r="A116" s="24">
        <v>28401330</v>
      </c>
      <c r="B116" s="25" t="s">
        <v>41</v>
      </c>
      <c r="C116" s="26">
        <v>15</v>
      </c>
      <c r="D116" s="25" t="s">
        <v>27</v>
      </c>
      <c r="E116" s="27" t="s">
        <v>142</v>
      </c>
      <c r="F116" s="28">
        <v>22</v>
      </c>
      <c r="G116" s="29"/>
      <c r="H116" s="30">
        <f t="shared" si="18"/>
        <v>0</v>
      </c>
      <c r="I116" s="31">
        <f t="shared" si="19"/>
        <v>0</v>
      </c>
      <c r="J116" s="30">
        <f t="shared" si="20"/>
        <v>0</v>
      </c>
      <c r="K116" s="28"/>
      <c r="L116" s="12"/>
    </row>
    <row r="117" spans="1:12" x14ac:dyDescent="0.35">
      <c r="A117" s="24">
        <v>28401340</v>
      </c>
      <c r="B117" s="25" t="s">
        <v>41</v>
      </c>
      <c r="C117" s="26">
        <v>15</v>
      </c>
      <c r="D117" s="25" t="s">
        <v>27</v>
      </c>
      <c r="E117" s="27" t="s">
        <v>143</v>
      </c>
      <c r="F117" s="28">
        <v>28</v>
      </c>
      <c r="G117" s="29"/>
      <c r="H117" s="30">
        <f t="shared" si="18"/>
        <v>0</v>
      </c>
      <c r="I117" s="31">
        <f t="shared" si="19"/>
        <v>0</v>
      </c>
      <c r="J117" s="30">
        <f t="shared" si="20"/>
        <v>0</v>
      </c>
      <c r="K117" s="28"/>
      <c r="L117" s="12"/>
    </row>
    <row r="118" spans="1:12" x14ac:dyDescent="0.35">
      <c r="A118" s="24">
        <v>28403000</v>
      </c>
      <c r="B118" s="25" t="s">
        <v>41</v>
      </c>
      <c r="C118" s="26">
        <v>8</v>
      </c>
      <c r="D118" s="25" t="s">
        <v>27</v>
      </c>
      <c r="E118" s="27" t="s">
        <v>144</v>
      </c>
      <c r="F118" s="28">
        <v>16</v>
      </c>
      <c r="G118" s="29"/>
      <c r="H118" s="30">
        <f t="shared" si="18"/>
        <v>0</v>
      </c>
      <c r="I118" s="31">
        <f t="shared" si="19"/>
        <v>0</v>
      </c>
      <c r="J118" s="30">
        <f t="shared" si="20"/>
        <v>0</v>
      </c>
      <c r="K118" s="28"/>
      <c r="L118" s="12"/>
    </row>
    <row r="119" spans="1:12" x14ac:dyDescent="0.35">
      <c r="A119" s="24">
        <v>28405487</v>
      </c>
      <c r="B119" s="25" t="s">
        <v>27</v>
      </c>
      <c r="C119" s="26">
        <v>110</v>
      </c>
      <c r="D119" s="25" t="s">
        <v>20</v>
      </c>
      <c r="E119" s="27" t="s">
        <v>145</v>
      </c>
      <c r="F119" s="28">
        <v>30</v>
      </c>
      <c r="G119" s="29"/>
      <c r="H119" s="30">
        <f t="shared" si="18"/>
        <v>0</v>
      </c>
      <c r="I119" s="31">
        <f t="shared" si="19"/>
        <v>0</v>
      </c>
      <c r="J119" s="30">
        <f t="shared" si="20"/>
        <v>0</v>
      </c>
      <c r="K119" s="28"/>
      <c r="L119" s="12"/>
    </row>
    <row r="120" spans="1:12" x14ac:dyDescent="0.35">
      <c r="A120" s="24">
        <v>28407870</v>
      </c>
      <c r="B120" s="25" t="s">
        <v>27</v>
      </c>
      <c r="C120" s="26">
        <v>100</v>
      </c>
      <c r="D120" s="25" t="s">
        <v>20</v>
      </c>
      <c r="E120" s="27" t="s">
        <v>146</v>
      </c>
      <c r="F120" s="28">
        <v>12</v>
      </c>
      <c r="G120" s="29"/>
      <c r="H120" s="30">
        <f t="shared" si="18"/>
        <v>0</v>
      </c>
      <c r="I120" s="31">
        <f t="shared" si="19"/>
        <v>0</v>
      </c>
      <c r="J120" s="30">
        <f t="shared" si="20"/>
        <v>0</v>
      </c>
      <c r="K120" s="28"/>
      <c r="L120" s="12"/>
    </row>
    <row r="121" spans="1:12" x14ac:dyDescent="0.35">
      <c r="A121" s="24">
        <v>28576641</v>
      </c>
      <c r="B121" s="25" t="s">
        <v>27</v>
      </c>
      <c r="C121" s="26">
        <v>400</v>
      </c>
      <c r="D121" s="25" t="s">
        <v>20</v>
      </c>
      <c r="E121" s="27" t="s">
        <v>147</v>
      </c>
      <c r="F121" s="28">
        <v>42</v>
      </c>
      <c r="G121" s="29"/>
      <c r="H121" s="30">
        <f t="shared" si="18"/>
        <v>0</v>
      </c>
      <c r="I121" s="31">
        <f t="shared" si="19"/>
        <v>0</v>
      </c>
      <c r="J121" s="30">
        <f t="shared" si="20"/>
        <v>0</v>
      </c>
      <c r="K121" s="28"/>
      <c r="L121" s="12"/>
    </row>
    <row r="122" spans="1:12" x14ac:dyDescent="0.35">
      <c r="A122" s="20"/>
      <c r="B122" s="20"/>
      <c r="C122" s="20"/>
      <c r="D122" s="20"/>
      <c r="E122" s="21" t="s">
        <v>148</v>
      </c>
      <c r="F122" s="22"/>
      <c r="G122" s="22"/>
      <c r="H122" s="22"/>
      <c r="I122" s="23">
        <v>0</v>
      </c>
      <c r="J122" s="22"/>
      <c r="K122" s="22"/>
      <c r="L122" s="12"/>
    </row>
    <row r="123" spans="1:12" x14ac:dyDescent="0.35">
      <c r="A123" s="24">
        <v>21001560</v>
      </c>
      <c r="B123" s="25" t="s">
        <v>149</v>
      </c>
      <c r="C123" s="26">
        <v>860</v>
      </c>
      <c r="D123" s="25" t="s">
        <v>150</v>
      </c>
      <c r="E123" s="27" t="s">
        <v>151</v>
      </c>
      <c r="F123" s="28">
        <v>59</v>
      </c>
      <c r="G123" s="29"/>
      <c r="H123" s="30">
        <f t="shared" ref="H123:H132" si="21">G123*F123</f>
        <v>0</v>
      </c>
      <c r="I123" s="31">
        <f t="shared" ref="I123:I132" si="22">$I$122</f>
        <v>0</v>
      </c>
      <c r="J123" s="30">
        <f t="shared" ref="J123:J132" si="23">H123*(1-I123)</f>
        <v>0</v>
      </c>
      <c r="K123" s="28"/>
      <c r="L123" s="12"/>
    </row>
    <row r="124" spans="1:12" x14ac:dyDescent="0.35">
      <c r="A124" s="24">
        <v>21003820</v>
      </c>
      <c r="B124" s="25" t="s">
        <v>149</v>
      </c>
      <c r="C124" s="26">
        <v>2500</v>
      </c>
      <c r="D124" s="25" t="s">
        <v>20</v>
      </c>
      <c r="E124" s="27" t="s">
        <v>152</v>
      </c>
      <c r="F124" s="28">
        <v>23</v>
      </c>
      <c r="G124" s="29"/>
      <c r="H124" s="30">
        <f t="shared" si="21"/>
        <v>0</v>
      </c>
      <c r="I124" s="31">
        <f t="shared" si="22"/>
        <v>0</v>
      </c>
      <c r="J124" s="30">
        <f t="shared" si="23"/>
        <v>0</v>
      </c>
      <c r="K124" s="28"/>
      <c r="L124" s="12"/>
    </row>
    <row r="125" spans="1:12" x14ac:dyDescent="0.35">
      <c r="A125" s="24">
        <v>21004000</v>
      </c>
      <c r="B125" s="25" t="s">
        <v>149</v>
      </c>
      <c r="C125" s="26">
        <v>400</v>
      </c>
      <c r="D125" s="25" t="s">
        <v>20</v>
      </c>
      <c r="E125" s="27" t="s">
        <v>153</v>
      </c>
      <c r="F125" s="28">
        <v>20</v>
      </c>
      <c r="G125" s="29"/>
      <c r="H125" s="30">
        <f t="shared" si="21"/>
        <v>0</v>
      </c>
      <c r="I125" s="31">
        <f t="shared" si="22"/>
        <v>0</v>
      </c>
      <c r="J125" s="30">
        <f t="shared" si="23"/>
        <v>0</v>
      </c>
      <c r="K125" s="28"/>
      <c r="L125" s="12"/>
    </row>
    <row r="126" spans="1:12" x14ac:dyDescent="0.35">
      <c r="A126" s="24">
        <v>21005560</v>
      </c>
      <c r="B126" s="25" t="s">
        <v>149</v>
      </c>
      <c r="C126" s="26">
        <v>2500</v>
      </c>
      <c r="D126" s="25" t="s">
        <v>20</v>
      </c>
      <c r="E126" s="27" t="s">
        <v>154</v>
      </c>
      <c r="F126" s="28">
        <v>101</v>
      </c>
      <c r="G126" s="29"/>
      <c r="H126" s="30">
        <f t="shared" si="21"/>
        <v>0</v>
      </c>
      <c r="I126" s="31">
        <f t="shared" si="22"/>
        <v>0</v>
      </c>
      <c r="J126" s="30">
        <f t="shared" si="23"/>
        <v>0</v>
      </c>
      <c r="K126" s="28"/>
      <c r="L126" s="12"/>
    </row>
    <row r="127" spans="1:12" x14ac:dyDescent="0.35">
      <c r="A127" s="24">
        <v>21005580</v>
      </c>
      <c r="B127" s="25" t="s">
        <v>19</v>
      </c>
      <c r="C127" s="26">
        <v>1000</v>
      </c>
      <c r="D127" s="25" t="s">
        <v>155</v>
      </c>
      <c r="E127" s="27" t="s">
        <v>156</v>
      </c>
      <c r="F127" s="28">
        <v>15</v>
      </c>
      <c r="G127" s="29"/>
      <c r="H127" s="30">
        <f t="shared" si="21"/>
        <v>0</v>
      </c>
      <c r="I127" s="31">
        <f t="shared" si="22"/>
        <v>0</v>
      </c>
      <c r="J127" s="30">
        <f t="shared" si="23"/>
        <v>0</v>
      </c>
      <c r="K127" s="28"/>
      <c r="L127" s="12"/>
    </row>
    <row r="128" spans="1:12" x14ac:dyDescent="0.35">
      <c r="A128" s="24">
        <v>21077989</v>
      </c>
      <c r="B128" s="25" t="s">
        <v>149</v>
      </c>
      <c r="C128" s="26">
        <v>3</v>
      </c>
      <c r="D128" s="25" t="s">
        <v>118</v>
      </c>
      <c r="E128" s="27" t="s">
        <v>157</v>
      </c>
      <c r="F128" s="28">
        <v>43</v>
      </c>
      <c r="G128" s="29"/>
      <c r="H128" s="30">
        <f t="shared" si="21"/>
        <v>0</v>
      </c>
      <c r="I128" s="31">
        <f t="shared" si="22"/>
        <v>0</v>
      </c>
      <c r="J128" s="30">
        <f t="shared" si="23"/>
        <v>0</v>
      </c>
      <c r="K128" s="28"/>
      <c r="L128" s="12"/>
    </row>
    <row r="129" spans="1:12" x14ac:dyDescent="0.35">
      <c r="A129" s="24">
        <v>21085523</v>
      </c>
      <c r="B129" s="25" t="s">
        <v>149</v>
      </c>
      <c r="C129" s="26">
        <v>4250</v>
      </c>
      <c r="D129" s="25" t="s">
        <v>20</v>
      </c>
      <c r="E129" s="27" t="s">
        <v>158</v>
      </c>
      <c r="F129" s="28">
        <v>86</v>
      </c>
      <c r="G129" s="29"/>
      <c r="H129" s="30">
        <f t="shared" si="21"/>
        <v>0</v>
      </c>
      <c r="I129" s="31">
        <f t="shared" si="22"/>
        <v>0</v>
      </c>
      <c r="J129" s="30">
        <f t="shared" si="23"/>
        <v>0</v>
      </c>
      <c r="K129" s="28"/>
      <c r="L129" s="12"/>
    </row>
    <row r="130" spans="1:12" x14ac:dyDescent="0.35">
      <c r="A130" s="24">
        <v>21089110</v>
      </c>
      <c r="B130" s="25" t="s">
        <v>149</v>
      </c>
      <c r="C130" s="26">
        <v>2650</v>
      </c>
      <c r="D130" s="25" t="s">
        <v>155</v>
      </c>
      <c r="E130" s="27" t="s">
        <v>159</v>
      </c>
      <c r="F130" s="28">
        <v>14</v>
      </c>
      <c r="G130" s="29"/>
      <c r="H130" s="30">
        <f t="shared" si="21"/>
        <v>0</v>
      </c>
      <c r="I130" s="31">
        <f t="shared" si="22"/>
        <v>0</v>
      </c>
      <c r="J130" s="30">
        <f t="shared" si="23"/>
        <v>0</v>
      </c>
      <c r="K130" s="28"/>
      <c r="L130" s="12"/>
    </row>
    <row r="131" spans="1:12" x14ac:dyDescent="0.35">
      <c r="A131" s="24">
        <v>21202048</v>
      </c>
      <c r="B131" s="25" t="s">
        <v>149</v>
      </c>
      <c r="C131" s="26">
        <v>1705</v>
      </c>
      <c r="D131" s="25" t="s">
        <v>20</v>
      </c>
      <c r="E131" s="27" t="s">
        <v>160</v>
      </c>
      <c r="F131" s="28">
        <v>128</v>
      </c>
      <c r="G131" s="29"/>
      <c r="H131" s="30">
        <f t="shared" si="21"/>
        <v>0</v>
      </c>
      <c r="I131" s="31">
        <f t="shared" si="22"/>
        <v>0</v>
      </c>
      <c r="J131" s="30">
        <f t="shared" si="23"/>
        <v>0</v>
      </c>
      <c r="K131" s="28"/>
      <c r="L131" s="12"/>
    </row>
    <row r="132" spans="1:12" x14ac:dyDescent="0.35">
      <c r="A132" s="24">
        <v>21202075</v>
      </c>
      <c r="B132" s="25" t="s">
        <v>149</v>
      </c>
      <c r="C132" s="26">
        <v>2100</v>
      </c>
      <c r="D132" s="25" t="s">
        <v>20</v>
      </c>
      <c r="E132" s="27" t="s">
        <v>161</v>
      </c>
      <c r="F132" s="28">
        <v>16</v>
      </c>
      <c r="G132" s="29"/>
      <c r="H132" s="30">
        <f t="shared" si="21"/>
        <v>0</v>
      </c>
      <c r="I132" s="31">
        <f t="shared" si="22"/>
        <v>0</v>
      </c>
      <c r="J132" s="30">
        <f t="shared" si="23"/>
        <v>0</v>
      </c>
      <c r="K132" s="28"/>
      <c r="L132" s="12"/>
    </row>
    <row r="133" spans="1:12" x14ac:dyDescent="0.35">
      <c r="A133" s="20"/>
      <c r="B133" s="20"/>
      <c r="C133" s="20"/>
      <c r="D133" s="20"/>
      <c r="E133" s="21" t="s">
        <v>162</v>
      </c>
      <c r="F133" s="22"/>
      <c r="G133" s="22"/>
      <c r="H133" s="22"/>
      <c r="I133" s="23">
        <v>0</v>
      </c>
      <c r="J133" s="22"/>
      <c r="K133" s="22"/>
      <c r="L133" s="12"/>
    </row>
    <row r="134" spans="1:12" x14ac:dyDescent="0.35">
      <c r="A134" s="24">
        <v>25006682</v>
      </c>
      <c r="B134" s="25" t="s">
        <v>163</v>
      </c>
      <c r="C134" s="26">
        <v>40</v>
      </c>
      <c r="D134" s="25" t="s">
        <v>20</v>
      </c>
      <c r="E134" s="27" t="s">
        <v>164</v>
      </c>
      <c r="F134" s="28">
        <v>57</v>
      </c>
      <c r="G134" s="29"/>
      <c r="H134" s="30">
        <f t="shared" ref="H134:H185" si="24">G134*F134</f>
        <v>0</v>
      </c>
      <c r="I134" s="31">
        <f t="shared" ref="I134:I185" si="25">$I$133</f>
        <v>0</v>
      </c>
      <c r="J134" s="30">
        <f t="shared" ref="J134:J185" si="26">H134*(1-I134)</f>
        <v>0</v>
      </c>
      <c r="K134" s="28"/>
      <c r="L134" s="12"/>
    </row>
    <row r="135" spans="1:12" x14ac:dyDescent="0.35">
      <c r="A135" s="24">
        <v>25009420</v>
      </c>
      <c r="B135" s="25" t="s">
        <v>165</v>
      </c>
      <c r="C135" s="26">
        <v>55</v>
      </c>
      <c r="D135" s="25" t="s">
        <v>20</v>
      </c>
      <c r="E135" s="27" t="s">
        <v>166</v>
      </c>
      <c r="F135" s="28">
        <v>22</v>
      </c>
      <c r="G135" s="29"/>
      <c r="H135" s="30">
        <f t="shared" si="24"/>
        <v>0</v>
      </c>
      <c r="I135" s="31">
        <f t="shared" si="25"/>
        <v>0</v>
      </c>
      <c r="J135" s="30">
        <f t="shared" si="26"/>
        <v>0</v>
      </c>
      <c r="K135" s="28"/>
      <c r="L135" s="12"/>
    </row>
    <row r="136" spans="1:12" x14ac:dyDescent="0.35">
      <c r="A136" s="24">
        <v>25012330</v>
      </c>
      <c r="B136" s="25" t="s">
        <v>163</v>
      </c>
      <c r="C136" s="26">
        <v>295</v>
      </c>
      <c r="D136" s="25" t="s">
        <v>20</v>
      </c>
      <c r="E136" s="27" t="s">
        <v>167</v>
      </c>
      <c r="F136" s="28">
        <v>29</v>
      </c>
      <c r="G136" s="29"/>
      <c r="H136" s="30">
        <f t="shared" si="24"/>
        <v>0</v>
      </c>
      <c r="I136" s="31">
        <f t="shared" si="25"/>
        <v>0</v>
      </c>
      <c r="J136" s="30">
        <f t="shared" si="26"/>
        <v>0</v>
      </c>
      <c r="K136" s="28"/>
      <c r="L136" s="12"/>
    </row>
    <row r="137" spans="1:12" x14ac:dyDescent="0.35">
      <c r="A137" s="24">
        <v>25012340</v>
      </c>
      <c r="B137" s="25" t="s">
        <v>163</v>
      </c>
      <c r="C137" s="26">
        <v>130</v>
      </c>
      <c r="D137" s="25" t="s">
        <v>20</v>
      </c>
      <c r="E137" s="27" t="s">
        <v>168</v>
      </c>
      <c r="F137" s="28">
        <v>38</v>
      </c>
      <c r="G137" s="29"/>
      <c r="H137" s="30">
        <f t="shared" si="24"/>
        <v>0</v>
      </c>
      <c r="I137" s="31">
        <f t="shared" si="25"/>
        <v>0</v>
      </c>
      <c r="J137" s="30">
        <f t="shared" si="26"/>
        <v>0</v>
      </c>
      <c r="K137" s="28"/>
      <c r="L137" s="12"/>
    </row>
    <row r="138" spans="1:12" x14ac:dyDescent="0.35">
      <c r="A138" s="24">
        <v>25012390</v>
      </c>
      <c r="B138" s="25" t="s">
        <v>163</v>
      </c>
      <c r="C138" s="26">
        <v>385</v>
      </c>
      <c r="D138" s="25" t="s">
        <v>20</v>
      </c>
      <c r="E138" s="27" t="s">
        <v>169</v>
      </c>
      <c r="F138" s="28">
        <v>17</v>
      </c>
      <c r="G138" s="29"/>
      <c r="H138" s="30">
        <f t="shared" si="24"/>
        <v>0</v>
      </c>
      <c r="I138" s="31">
        <f t="shared" si="25"/>
        <v>0</v>
      </c>
      <c r="J138" s="30">
        <f t="shared" si="26"/>
        <v>0</v>
      </c>
      <c r="K138" s="28"/>
      <c r="L138" s="12"/>
    </row>
    <row r="139" spans="1:12" x14ac:dyDescent="0.35">
      <c r="A139" s="24">
        <v>25037160</v>
      </c>
      <c r="B139" s="25" t="s">
        <v>165</v>
      </c>
      <c r="C139" s="26">
        <v>340</v>
      </c>
      <c r="D139" s="25" t="s">
        <v>20</v>
      </c>
      <c r="E139" s="27" t="s">
        <v>170</v>
      </c>
      <c r="F139" s="28">
        <v>15</v>
      </c>
      <c r="G139" s="29"/>
      <c r="H139" s="30">
        <f t="shared" si="24"/>
        <v>0</v>
      </c>
      <c r="I139" s="31">
        <f t="shared" si="25"/>
        <v>0</v>
      </c>
      <c r="J139" s="30">
        <f t="shared" si="26"/>
        <v>0</v>
      </c>
      <c r="K139" s="28"/>
      <c r="L139" s="12"/>
    </row>
    <row r="140" spans="1:12" x14ac:dyDescent="0.35">
      <c r="A140" s="24">
        <v>25037179</v>
      </c>
      <c r="B140" s="25" t="s">
        <v>165</v>
      </c>
      <c r="C140" s="26">
        <v>340</v>
      </c>
      <c r="D140" s="25" t="s">
        <v>20</v>
      </c>
      <c r="E140" s="27" t="s">
        <v>171</v>
      </c>
      <c r="F140" s="28">
        <v>18</v>
      </c>
      <c r="G140" s="29"/>
      <c r="H140" s="30">
        <f t="shared" si="24"/>
        <v>0</v>
      </c>
      <c r="I140" s="31">
        <f t="shared" si="25"/>
        <v>0</v>
      </c>
      <c r="J140" s="30">
        <f t="shared" si="26"/>
        <v>0</v>
      </c>
      <c r="K140" s="28"/>
      <c r="L140" s="12"/>
    </row>
    <row r="141" spans="1:12" x14ac:dyDescent="0.35">
      <c r="A141" s="24">
        <v>25100767</v>
      </c>
      <c r="B141" s="25" t="s">
        <v>27</v>
      </c>
      <c r="C141" s="26">
        <v>1</v>
      </c>
      <c r="D141" s="25" t="s">
        <v>23</v>
      </c>
      <c r="E141" s="27" t="s">
        <v>172</v>
      </c>
      <c r="F141" s="28">
        <v>5</v>
      </c>
      <c r="G141" s="29"/>
      <c r="H141" s="30">
        <f t="shared" si="24"/>
        <v>0</v>
      </c>
      <c r="I141" s="31">
        <f t="shared" si="25"/>
        <v>0</v>
      </c>
      <c r="J141" s="30">
        <f t="shared" si="26"/>
        <v>0</v>
      </c>
      <c r="K141" s="28"/>
      <c r="L141" s="12"/>
    </row>
    <row r="142" spans="1:12" x14ac:dyDescent="0.35">
      <c r="A142" s="24">
        <v>25101248</v>
      </c>
      <c r="B142" s="25" t="s">
        <v>165</v>
      </c>
      <c r="C142" s="26">
        <v>375</v>
      </c>
      <c r="D142" s="25" t="s">
        <v>20</v>
      </c>
      <c r="E142" s="27" t="s">
        <v>173</v>
      </c>
      <c r="F142" s="28">
        <v>64</v>
      </c>
      <c r="G142" s="29"/>
      <c r="H142" s="30">
        <f t="shared" si="24"/>
        <v>0</v>
      </c>
      <c r="I142" s="31">
        <f t="shared" si="25"/>
        <v>0</v>
      </c>
      <c r="J142" s="30">
        <f t="shared" si="26"/>
        <v>0</v>
      </c>
      <c r="K142" s="28"/>
      <c r="L142" s="12"/>
    </row>
    <row r="143" spans="1:12" x14ac:dyDescent="0.35">
      <c r="A143" s="24">
        <v>25101275</v>
      </c>
      <c r="B143" s="25" t="s">
        <v>27</v>
      </c>
      <c r="C143" s="26">
        <v>100</v>
      </c>
      <c r="D143" s="25" t="s">
        <v>20</v>
      </c>
      <c r="E143" s="27" t="s">
        <v>174</v>
      </c>
      <c r="F143" s="28">
        <v>22</v>
      </c>
      <c r="G143" s="29"/>
      <c r="H143" s="30">
        <f t="shared" si="24"/>
        <v>0</v>
      </c>
      <c r="I143" s="31">
        <f t="shared" si="25"/>
        <v>0</v>
      </c>
      <c r="J143" s="30">
        <f t="shared" si="26"/>
        <v>0</v>
      </c>
      <c r="K143" s="28"/>
      <c r="L143" s="12"/>
    </row>
    <row r="144" spans="1:12" x14ac:dyDescent="0.35">
      <c r="A144" s="24">
        <v>25102650</v>
      </c>
      <c r="B144" s="25" t="s">
        <v>122</v>
      </c>
      <c r="C144" s="26">
        <v>1000</v>
      </c>
      <c r="D144" s="25" t="s">
        <v>155</v>
      </c>
      <c r="E144" s="27" t="s">
        <v>175</v>
      </c>
      <c r="F144" s="28">
        <v>26</v>
      </c>
      <c r="G144" s="29"/>
      <c r="H144" s="30">
        <f t="shared" si="24"/>
        <v>0</v>
      </c>
      <c r="I144" s="31">
        <f t="shared" si="25"/>
        <v>0</v>
      </c>
      <c r="J144" s="30">
        <f t="shared" si="26"/>
        <v>0</v>
      </c>
      <c r="K144" s="28"/>
      <c r="L144" s="12"/>
    </row>
    <row r="145" spans="1:12" x14ac:dyDescent="0.35">
      <c r="A145" s="24">
        <v>25103830</v>
      </c>
      <c r="B145" s="25" t="s">
        <v>27</v>
      </c>
      <c r="C145" s="26">
        <v>350</v>
      </c>
      <c r="D145" s="25" t="s">
        <v>150</v>
      </c>
      <c r="E145" s="27" t="s">
        <v>176</v>
      </c>
      <c r="F145" s="28">
        <v>98</v>
      </c>
      <c r="G145" s="29"/>
      <c r="H145" s="30">
        <f t="shared" si="24"/>
        <v>0</v>
      </c>
      <c r="I145" s="31">
        <f t="shared" si="25"/>
        <v>0</v>
      </c>
      <c r="J145" s="30">
        <f t="shared" si="26"/>
        <v>0</v>
      </c>
      <c r="K145" s="28"/>
      <c r="L145" s="12"/>
    </row>
    <row r="146" spans="1:12" x14ac:dyDescent="0.35">
      <c r="A146" s="24">
        <v>25103900</v>
      </c>
      <c r="B146" s="25" t="s">
        <v>19</v>
      </c>
      <c r="C146" s="26">
        <v>200</v>
      </c>
      <c r="D146" s="25" t="s">
        <v>150</v>
      </c>
      <c r="E146" s="27" t="s">
        <v>177</v>
      </c>
      <c r="F146" s="28">
        <v>120</v>
      </c>
      <c r="G146" s="29"/>
      <c r="H146" s="30">
        <f t="shared" si="24"/>
        <v>0</v>
      </c>
      <c r="I146" s="31">
        <f t="shared" si="25"/>
        <v>0</v>
      </c>
      <c r="J146" s="30">
        <f t="shared" si="26"/>
        <v>0</v>
      </c>
      <c r="K146" s="28"/>
      <c r="L146" s="12"/>
    </row>
    <row r="147" spans="1:12" x14ac:dyDescent="0.35">
      <c r="A147" s="24">
        <v>25104230</v>
      </c>
      <c r="B147" s="25" t="s">
        <v>122</v>
      </c>
      <c r="C147" s="26">
        <v>700</v>
      </c>
      <c r="D147" s="25" t="s">
        <v>155</v>
      </c>
      <c r="E147" s="27" t="s">
        <v>178</v>
      </c>
      <c r="F147" s="28">
        <v>43</v>
      </c>
      <c r="G147" s="29"/>
      <c r="H147" s="30">
        <f t="shared" si="24"/>
        <v>0</v>
      </c>
      <c r="I147" s="31">
        <f t="shared" si="25"/>
        <v>0</v>
      </c>
      <c r="J147" s="30">
        <f t="shared" si="26"/>
        <v>0</v>
      </c>
      <c r="K147" s="28"/>
      <c r="L147" s="12"/>
    </row>
    <row r="148" spans="1:12" x14ac:dyDescent="0.35">
      <c r="A148" s="24">
        <v>25104500</v>
      </c>
      <c r="B148" s="25" t="s">
        <v>27</v>
      </c>
      <c r="C148" s="26">
        <v>500</v>
      </c>
      <c r="D148" s="25" t="s">
        <v>20</v>
      </c>
      <c r="E148" s="27" t="s">
        <v>179</v>
      </c>
      <c r="F148" s="28">
        <v>97</v>
      </c>
      <c r="G148" s="29"/>
      <c r="H148" s="30">
        <f t="shared" si="24"/>
        <v>0</v>
      </c>
      <c r="I148" s="31">
        <f t="shared" si="25"/>
        <v>0</v>
      </c>
      <c r="J148" s="30">
        <f t="shared" si="26"/>
        <v>0</v>
      </c>
      <c r="K148" s="28"/>
      <c r="L148" s="12"/>
    </row>
    <row r="149" spans="1:12" x14ac:dyDescent="0.35">
      <c r="A149" s="24">
        <v>25104640</v>
      </c>
      <c r="B149" s="25" t="s">
        <v>27</v>
      </c>
      <c r="C149" s="26">
        <v>1000</v>
      </c>
      <c r="D149" s="25" t="s">
        <v>20</v>
      </c>
      <c r="E149" s="27" t="s">
        <v>180</v>
      </c>
      <c r="F149" s="28">
        <v>15</v>
      </c>
      <c r="G149" s="29"/>
      <c r="H149" s="30">
        <f t="shared" si="24"/>
        <v>0</v>
      </c>
      <c r="I149" s="31">
        <f t="shared" si="25"/>
        <v>0</v>
      </c>
      <c r="J149" s="30">
        <f t="shared" si="26"/>
        <v>0</v>
      </c>
      <c r="K149" s="28"/>
      <c r="L149" s="12"/>
    </row>
    <row r="150" spans="1:12" x14ac:dyDescent="0.35">
      <c r="A150" s="24">
        <v>25107330</v>
      </c>
      <c r="B150" s="25" t="s">
        <v>122</v>
      </c>
      <c r="C150" s="26">
        <v>1.8</v>
      </c>
      <c r="D150" s="25" t="s">
        <v>118</v>
      </c>
      <c r="E150" s="27" t="s">
        <v>181</v>
      </c>
      <c r="F150" s="28">
        <v>11</v>
      </c>
      <c r="G150" s="29"/>
      <c r="H150" s="30">
        <f t="shared" si="24"/>
        <v>0</v>
      </c>
      <c r="I150" s="31">
        <f t="shared" si="25"/>
        <v>0</v>
      </c>
      <c r="J150" s="30">
        <f t="shared" si="26"/>
        <v>0</v>
      </c>
      <c r="K150" s="28"/>
      <c r="L150" s="12"/>
    </row>
    <row r="151" spans="1:12" x14ac:dyDescent="0.35">
      <c r="A151" s="24">
        <v>25108205</v>
      </c>
      <c r="B151" s="25" t="s">
        <v>19</v>
      </c>
      <c r="C151" s="26">
        <v>200</v>
      </c>
      <c r="D151" s="25" t="s">
        <v>20</v>
      </c>
      <c r="E151" s="27" t="s">
        <v>182</v>
      </c>
      <c r="F151" s="28">
        <v>17</v>
      </c>
      <c r="G151" s="29"/>
      <c r="H151" s="30">
        <f t="shared" si="24"/>
        <v>0</v>
      </c>
      <c r="I151" s="31">
        <f t="shared" si="25"/>
        <v>0</v>
      </c>
      <c r="J151" s="30">
        <f t="shared" si="26"/>
        <v>0</v>
      </c>
      <c r="K151" s="28"/>
      <c r="L151" s="12"/>
    </row>
    <row r="152" spans="1:12" x14ac:dyDescent="0.35">
      <c r="A152" s="24">
        <v>25108630</v>
      </c>
      <c r="B152" s="25" t="s">
        <v>27</v>
      </c>
      <c r="C152" s="26">
        <v>500</v>
      </c>
      <c r="D152" s="25" t="s">
        <v>20</v>
      </c>
      <c r="E152" s="27" t="s">
        <v>183</v>
      </c>
      <c r="F152" s="28">
        <v>10</v>
      </c>
      <c r="G152" s="29"/>
      <c r="H152" s="30">
        <f t="shared" si="24"/>
        <v>0</v>
      </c>
      <c r="I152" s="31">
        <f t="shared" si="25"/>
        <v>0</v>
      </c>
      <c r="J152" s="30">
        <f t="shared" si="26"/>
        <v>0</v>
      </c>
      <c r="K152" s="28"/>
      <c r="L152" s="12"/>
    </row>
    <row r="153" spans="1:12" x14ac:dyDescent="0.35">
      <c r="A153" s="24">
        <v>25109760</v>
      </c>
      <c r="B153" s="25" t="s">
        <v>184</v>
      </c>
      <c r="C153" s="26">
        <v>1</v>
      </c>
      <c r="D153" s="25" t="s">
        <v>118</v>
      </c>
      <c r="E153" s="27" t="s">
        <v>185</v>
      </c>
      <c r="F153" s="28">
        <v>11</v>
      </c>
      <c r="G153" s="29"/>
      <c r="H153" s="30">
        <f t="shared" si="24"/>
        <v>0</v>
      </c>
      <c r="I153" s="31">
        <f t="shared" si="25"/>
        <v>0</v>
      </c>
      <c r="J153" s="30">
        <f t="shared" si="26"/>
        <v>0</v>
      </c>
      <c r="K153" s="28"/>
      <c r="L153" s="12"/>
    </row>
    <row r="154" spans="1:12" x14ac:dyDescent="0.35">
      <c r="A154" s="24">
        <v>25111880</v>
      </c>
      <c r="B154" s="25" t="s">
        <v>27</v>
      </c>
      <c r="C154" s="26">
        <v>75</v>
      </c>
      <c r="D154" s="25" t="s">
        <v>20</v>
      </c>
      <c r="E154" s="27" t="s">
        <v>186</v>
      </c>
      <c r="F154" s="28">
        <v>40</v>
      </c>
      <c r="G154" s="29"/>
      <c r="H154" s="30">
        <f t="shared" si="24"/>
        <v>0</v>
      </c>
      <c r="I154" s="31">
        <f t="shared" si="25"/>
        <v>0</v>
      </c>
      <c r="J154" s="30">
        <f t="shared" si="26"/>
        <v>0</v>
      </c>
      <c r="K154" s="28"/>
      <c r="L154" s="12"/>
    </row>
    <row r="155" spans="1:12" x14ac:dyDescent="0.35">
      <c r="A155" s="24">
        <v>25125811</v>
      </c>
      <c r="B155" s="25" t="s">
        <v>187</v>
      </c>
      <c r="C155" s="26">
        <v>3</v>
      </c>
      <c r="D155" s="25" t="s">
        <v>188</v>
      </c>
      <c r="E155" s="27" t="s">
        <v>189</v>
      </c>
      <c r="F155" s="28">
        <v>10</v>
      </c>
      <c r="G155" s="29"/>
      <c r="H155" s="30">
        <f t="shared" si="24"/>
        <v>0</v>
      </c>
      <c r="I155" s="31">
        <f t="shared" si="25"/>
        <v>0</v>
      </c>
      <c r="J155" s="30">
        <f t="shared" si="26"/>
        <v>0</v>
      </c>
      <c r="K155" s="28"/>
      <c r="L155" s="12"/>
    </row>
    <row r="156" spans="1:12" x14ac:dyDescent="0.35">
      <c r="A156" s="24">
        <v>25135113</v>
      </c>
      <c r="B156" s="25" t="s">
        <v>165</v>
      </c>
      <c r="C156" s="26">
        <v>375</v>
      </c>
      <c r="D156" s="25" t="s">
        <v>20</v>
      </c>
      <c r="E156" s="27" t="s">
        <v>190</v>
      </c>
      <c r="F156" s="28">
        <v>69</v>
      </c>
      <c r="G156" s="29"/>
      <c r="H156" s="30">
        <f t="shared" si="24"/>
        <v>0</v>
      </c>
      <c r="I156" s="31">
        <f t="shared" si="25"/>
        <v>0</v>
      </c>
      <c r="J156" s="30">
        <f t="shared" si="26"/>
        <v>0</v>
      </c>
      <c r="K156" s="28"/>
      <c r="L156" s="12"/>
    </row>
    <row r="157" spans="1:12" x14ac:dyDescent="0.35">
      <c r="A157" s="24">
        <v>25137166</v>
      </c>
      <c r="B157" s="25" t="s">
        <v>165</v>
      </c>
      <c r="C157" s="26">
        <v>750</v>
      </c>
      <c r="D157" s="25" t="s">
        <v>20</v>
      </c>
      <c r="E157" s="27" t="s">
        <v>191</v>
      </c>
      <c r="F157" s="28">
        <v>8</v>
      </c>
      <c r="G157" s="29"/>
      <c r="H157" s="30">
        <f t="shared" si="24"/>
        <v>0</v>
      </c>
      <c r="I157" s="31">
        <f t="shared" si="25"/>
        <v>0</v>
      </c>
      <c r="J157" s="30">
        <f t="shared" si="26"/>
        <v>0</v>
      </c>
      <c r="K157" s="28"/>
      <c r="L157" s="12"/>
    </row>
    <row r="158" spans="1:12" x14ac:dyDescent="0.35">
      <c r="A158" s="24">
        <v>25147137</v>
      </c>
      <c r="B158" s="25" t="s">
        <v>27</v>
      </c>
      <c r="C158" s="26">
        <v>270</v>
      </c>
      <c r="D158" s="25" t="s">
        <v>20</v>
      </c>
      <c r="E158" s="27" t="s">
        <v>192</v>
      </c>
      <c r="F158" s="28">
        <v>100</v>
      </c>
      <c r="G158" s="29"/>
      <c r="H158" s="30">
        <f t="shared" si="24"/>
        <v>0</v>
      </c>
      <c r="I158" s="31">
        <f t="shared" si="25"/>
        <v>0</v>
      </c>
      <c r="J158" s="30">
        <f t="shared" si="26"/>
        <v>0</v>
      </c>
      <c r="K158" s="28"/>
      <c r="L158" s="12"/>
    </row>
    <row r="159" spans="1:12" x14ac:dyDescent="0.35">
      <c r="A159" s="24">
        <v>25182223</v>
      </c>
      <c r="B159" s="25" t="s">
        <v>122</v>
      </c>
      <c r="C159" s="26">
        <v>1</v>
      </c>
      <c r="D159" s="25" t="s">
        <v>118</v>
      </c>
      <c r="E159" s="27" t="s">
        <v>193</v>
      </c>
      <c r="F159" s="28">
        <v>70</v>
      </c>
      <c r="G159" s="29"/>
      <c r="H159" s="30">
        <f t="shared" si="24"/>
        <v>0</v>
      </c>
      <c r="I159" s="31">
        <f t="shared" si="25"/>
        <v>0</v>
      </c>
      <c r="J159" s="30">
        <f t="shared" si="26"/>
        <v>0</v>
      </c>
      <c r="K159" s="28"/>
      <c r="L159" s="12"/>
    </row>
    <row r="160" spans="1:12" x14ac:dyDescent="0.35">
      <c r="A160" s="24">
        <v>25195504</v>
      </c>
      <c r="B160" s="25" t="s">
        <v>165</v>
      </c>
      <c r="C160" s="26">
        <v>720</v>
      </c>
      <c r="D160" s="25" t="s">
        <v>155</v>
      </c>
      <c r="E160" s="27" t="s">
        <v>194</v>
      </c>
      <c r="F160" s="28">
        <v>32</v>
      </c>
      <c r="G160" s="29"/>
      <c r="H160" s="30">
        <f t="shared" si="24"/>
        <v>0</v>
      </c>
      <c r="I160" s="31">
        <f t="shared" si="25"/>
        <v>0</v>
      </c>
      <c r="J160" s="30">
        <f t="shared" si="26"/>
        <v>0</v>
      </c>
      <c r="K160" s="28"/>
      <c r="L160" s="12"/>
    </row>
    <row r="161" spans="1:12" x14ac:dyDescent="0.35">
      <c r="A161" s="24">
        <v>25195611</v>
      </c>
      <c r="B161" s="25" t="s">
        <v>27</v>
      </c>
      <c r="C161" s="26">
        <v>250</v>
      </c>
      <c r="D161" s="25" t="s">
        <v>20</v>
      </c>
      <c r="E161" s="27" t="s">
        <v>195</v>
      </c>
      <c r="F161" s="28">
        <v>15</v>
      </c>
      <c r="G161" s="29"/>
      <c r="H161" s="30">
        <f t="shared" si="24"/>
        <v>0</v>
      </c>
      <c r="I161" s="31">
        <f t="shared" si="25"/>
        <v>0</v>
      </c>
      <c r="J161" s="30">
        <f t="shared" si="26"/>
        <v>0</v>
      </c>
      <c r="K161" s="28"/>
      <c r="L161" s="12"/>
    </row>
    <row r="162" spans="1:12" x14ac:dyDescent="0.35">
      <c r="A162" s="24">
        <v>25197379</v>
      </c>
      <c r="B162" s="25" t="s">
        <v>19</v>
      </c>
      <c r="C162" s="26">
        <v>1</v>
      </c>
      <c r="D162" s="25" t="s">
        <v>118</v>
      </c>
      <c r="E162" s="27" t="s">
        <v>196</v>
      </c>
      <c r="F162" s="28">
        <v>27</v>
      </c>
      <c r="G162" s="29"/>
      <c r="H162" s="30">
        <f t="shared" si="24"/>
        <v>0</v>
      </c>
      <c r="I162" s="31">
        <f t="shared" si="25"/>
        <v>0</v>
      </c>
      <c r="J162" s="30">
        <f t="shared" si="26"/>
        <v>0</v>
      </c>
      <c r="K162" s="28"/>
      <c r="L162" s="12"/>
    </row>
    <row r="163" spans="1:12" x14ac:dyDescent="0.35">
      <c r="A163" s="24">
        <v>25202719</v>
      </c>
      <c r="B163" s="25" t="s">
        <v>27</v>
      </c>
      <c r="C163" s="26">
        <v>500</v>
      </c>
      <c r="D163" s="25" t="s">
        <v>20</v>
      </c>
      <c r="E163" s="27" t="s">
        <v>197</v>
      </c>
      <c r="F163" s="28">
        <v>8</v>
      </c>
      <c r="G163" s="29"/>
      <c r="H163" s="30">
        <f t="shared" si="24"/>
        <v>0</v>
      </c>
      <c r="I163" s="31">
        <f t="shared" si="25"/>
        <v>0</v>
      </c>
      <c r="J163" s="30">
        <f t="shared" si="26"/>
        <v>0</v>
      </c>
      <c r="K163" s="28"/>
      <c r="L163" s="12"/>
    </row>
    <row r="164" spans="1:12" x14ac:dyDescent="0.35">
      <c r="A164" s="24">
        <v>25203610</v>
      </c>
      <c r="B164" s="25" t="s">
        <v>149</v>
      </c>
      <c r="C164" s="26">
        <v>400</v>
      </c>
      <c r="D164" s="25" t="s">
        <v>20</v>
      </c>
      <c r="E164" s="27" t="s">
        <v>198</v>
      </c>
      <c r="F164" s="28">
        <v>74</v>
      </c>
      <c r="G164" s="29"/>
      <c r="H164" s="30">
        <f t="shared" si="24"/>
        <v>0</v>
      </c>
      <c r="I164" s="31">
        <f t="shared" si="25"/>
        <v>0</v>
      </c>
      <c r="J164" s="30">
        <f t="shared" si="26"/>
        <v>0</v>
      </c>
      <c r="K164" s="28"/>
      <c r="L164" s="12"/>
    </row>
    <row r="165" spans="1:12" x14ac:dyDescent="0.35">
      <c r="A165" s="24">
        <v>25203629</v>
      </c>
      <c r="B165" s="25" t="s">
        <v>149</v>
      </c>
      <c r="C165" s="26">
        <v>400</v>
      </c>
      <c r="D165" s="25" t="s">
        <v>20</v>
      </c>
      <c r="E165" s="27" t="s">
        <v>199</v>
      </c>
      <c r="F165" s="28">
        <v>57</v>
      </c>
      <c r="G165" s="29"/>
      <c r="H165" s="30">
        <f t="shared" si="24"/>
        <v>0</v>
      </c>
      <c r="I165" s="31">
        <f t="shared" si="25"/>
        <v>0</v>
      </c>
      <c r="J165" s="30">
        <f t="shared" si="26"/>
        <v>0</v>
      </c>
      <c r="K165" s="28"/>
      <c r="L165" s="12"/>
    </row>
    <row r="166" spans="1:12" x14ac:dyDescent="0.35">
      <c r="A166" s="24">
        <v>25203674</v>
      </c>
      <c r="B166" s="25" t="s">
        <v>149</v>
      </c>
      <c r="C166" s="26">
        <v>400</v>
      </c>
      <c r="D166" s="25" t="s">
        <v>20</v>
      </c>
      <c r="E166" s="27" t="s">
        <v>200</v>
      </c>
      <c r="F166" s="28">
        <v>39</v>
      </c>
      <c r="G166" s="29"/>
      <c r="H166" s="30">
        <f t="shared" si="24"/>
        <v>0</v>
      </c>
      <c r="I166" s="31">
        <f t="shared" si="25"/>
        <v>0</v>
      </c>
      <c r="J166" s="30">
        <f t="shared" si="26"/>
        <v>0</v>
      </c>
      <c r="K166" s="28"/>
      <c r="L166" s="12"/>
    </row>
    <row r="167" spans="1:12" x14ac:dyDescent="0.35">
      <c r="A167" s="24">
        <v>25206206</v>
      </c>
      <c r="B167" s="25" t="s">
        <v>149</v>
      </c>
      <c r="C167" s="26">
        <v>830</v>
      </c>
      <c r="D167" s="25" t="s">
        <v>20</v>
      </c>
      <c r="E167" s="27" t="s">
        <v>201</v>
      </c>
      <c r="F167" s="28">
        <v>23</v>
      </c>
      <c r="G167" s="29"/>
      <c r="H167" s="30">
        <f t="shared" si="24"/>
        <v>0</v>
      </c>
      <c r="I167" s="31">
        <f t="shared" si="25"/>
        <v>0</v>
      </c>
      <c r="J167" s="30">
        <f t="shared" si="26"/>
        <v>0</v>
      </c>
      <c r="K167" s="28"/>
      <c r="L167" s="12"/>
    </row>
    <row r="168" spans="1:12" x14ac:dyDescent="0.35">
      <c r="A168" s="24">
        <v>25209960</v>
      </c>
      <c r="B168" s="25" t="s">
        <v>149</v>
      </c>
      <c r="C168" s="26">
        <v>400</v>
      </c>
      <c r="D168" s="25" t="s">
        <v>155</v>
      </c>
      <c r="E168" s="27" t="s">
        <v>202</v>
      </c>
      <c r="F168" s="28">
        <v>66</v>
      </c>
      <c r="G168" s="29"/>
      <c r="H168" s="30">
        <f t="shared" si="24"/>
        <v>0</v>
      </c>
      <c r="I168" s="31">
        <f t="shared" si="25"/>
        <v>0</v>
      </c>
      <c r="J168" s="30">
        <f t="shared" si="26"/>
        <v>0</v>
      </c>
      <c r="K168" s="28"/>
      <c r="L168" s="12"/>
    </row>
    <row r="169" spans="1:12" x14ac:dyDescent="0.35">
      <c r="A169" s="24">
        <v>25210050</v>
      </c>
      <c r="B169" s="25" t="s">
        <v>149</v>
      </c>
      <c r="C169" s="26">
        <v>400</v>
      </c>
      <c r="D169" s="25" t="s">
        <v>20</v>
      </c>
      <c r="E169" s="27" t="s">
        <v>203</v>
      </c>
      <c r="F169" s="28">
        <v>29</v>
      </c>
      <c r="G169" s="29"/>
      <c r="H169" s="30">
        <f t="shared" si="24"/>
        <v>0</v>
      </c>
      <c r="I169" s="31">
        <f t="shared" si="25"/>
        <v>0</v>
      </c>
      <c r="J169" s="30">
        <f t="shared" si="26"/>
        <v>0</v>
      </c>
      <c r="K169" s="28"/>
      <c r="L169" s="12"/>
    </row>
    <row r="170" spans="1:12" x14ac:dyDescent="0.35">
      <c r="A170" s="24">
        <v>25212970</v>
      </c>
      <c r="B170" s="25" t="s">
        <v>27</v>
      </c>
      <c r="C170" s="26">
        <v>5000</v>
      </c>
      <c r="D170" s="25" t="s">
        <v>20</v>
      </c>
      <c r="E170" s="27" t="s">
        <v>204</v>
      </c>
      <c r="F170" s="28">
        <v>10</v>
      </c>
      <c r="G170" s="29"/>
      <c r="H170" s="30">
        <f t="shared" si="24"/>
        <v>0</v>
      </c>
      <c r="I170" s="31">
        <f t="shared" si="25"/>
        <v>0</v>
      </c>
      <c r="J170" s="30">
        <f t="shared" si="26"/>
        <v>0</v>
      </c>
      <c r="K170" s="28"/>
      <c r="L170" s="12"/>
    </row>
    <row r="171" spans="1:12" x14ac:dyDescent="0.35">
      <c r="A171" s="24">
        <v>25214880</v>
      </c>
      <c r="B171" s="25" t="s">
        <v>27</v>
      </c>
      <c r="C171" s="26">
        <v>500</v>
      </c>
      <c r="D171" s="25" t="s">
        <v>20</v>
      </c>
      <c r="E171" s="27" t="s">
        <v>205</v>
      </c>
      <c r="F171" s="28">
        <v>10</v>
      </c>
      <c r="G171" s="29"/>
      <c r="H171" s="30">
        <f t="shared" si="24"/>
        <v>0</v>
      </c>
      <c r="I171" s="31">
        <f t="shared" si="25"/>
        <v>0</v>
      </c>
      <c r="J171" s="30">
        <f t="shared" si="26"/>
        <v>0</v>
      </c>
      <c r="K171" s="28"/>
      <c r="L171" s="12"/>
    </row>
    <row r="172" spans="1:12" x14ac:dyDescent="0.35">
      <c r="A172" s="24">
        <v>25219870</v>
      </c>
      <c r="B172" s="25" t="s">
        <v>122</v>
      </c>
      <c r="C172" s="26">
        <v>250</v>
      </c>
      <c r="D172" s="25" t="s">
        <v>155</v>
      </c>
      <c r="E172" s="27" t="s">
        <v>206</v>
      </c>
      <c r="F172" s="28">
        <v>46</v>
      </c>
      <c r="G172" s="29"/>
      <c r="H172" s="30">
        <f t="shared" si="24"/>
        <v>0</v>
      </c>
      <c r="I172" s="31">
        <f t="shared" si="25"/>
        <v>0</v>
      </c>
      <c r="J172" s="30">
        <f t="shared" si="26"/>
        <v>0</v>
      </c>
      <c r="K172" s="28"/>
      <c r="L172" s="12"/>
    </row>
    <row r="173" spans="1:12" x14ac:dyDescent="0.35">
      <c r="A173" s="24">
        <v>25220510</v>
      </c>
      <c r="B173" s="25" t="s">
        <v>27</v>
      </c>
      <c r="C173" s="26">
        <v>1000</v>
      </c>
      <c r="D173" s="25" t="s">
        <v>20</v>
      </c>
      <c r="E173" s="27" t="s">
        <v>204</v>
      </c>
      <c r="F173" s="28">
        <v>17</v>
      </c>
      <c r="G173" s="29"/>
      <c r="H173" s="30">
        <f t="shared" si="24"/>
        <v>0</v>
      </c>
      <c r="I173" s="31">
        <f t="shared" si="25"/>
        <v>0</v>
      </c>
      <c r="J173" s="30">
        <f t="shared" si="26"/>
        <v>0</v>
      </c>
      <c r="K173" s="28"/>
      <c r="L173" s="12"/>
    </row>
    <row r="174" spans="1:12" x14ac:dyDescent="0.35">
      <c r="A174" s="24">
        <v>25224360</v>
      </c>
      <c r="B174" s="25" t="s">
        <v>149</v>
      </c>
      <c r="C174" s="26">
        <v>400</v>
      </c>
      <c r="D174" s="25" t="s">
        <v>20</v>
      </c>
      <c r="E174" s="27" t="s">
        <v>207</v>
      </c>
      <c r="F174" s="28">
        <v>24</v>
      </c>
      <c r="G174" s="29"/>
      <c r="H174" s="30">
        <f t="shared" si="24"/>
        <v>0</v>
      </c>
      <c r="I174" s="31">
        <f t="shared" si="25"/>
        <v>0</v>
      </c>
      <c r="J174" s="30">
        <f t="shared" si="26"/>
        <v>0</v>
      </c>
      <c r="K174" s="28"/>
      <c r="L174" s="12"/>
    </row>
    <row r="175" spans="1:12" x14ac:dyDescent="0.35">
      <c r="A175" s="24">
        <v>25230710</v>
      </c>
      <c r="B175" s="25" t="s">
        <v>27</v>
      </c>
      <c r="C175" s="26">
        <v>500</v>
      </c>
      <c r="D175" s="25" t="s">
        <v>20</v>
      </c>
      <c r="E175" s="27" t="s">
        <v>208</v>
      </c>
      <c r="F175" s="28">
        <v>40</v>
      </c>
      <c r="G175" s="29"/>
      <c r="H175" s="30">
        <f t="shared" si="24"/>
        <v>0</v>
      </c>
      <c r="I175" s="31">
        <f t="shared" si="25"/>
        <v>0</v>
      </c>
      <c r="J175" s="30">
        <f t="shared" si="26"/>
        <v>0</v>
      </c>
      <c r="K175" s="28"/>
      <c r="L175" s="12"/>
    </row>
    <row r="176" spans="1:12" x14ac:dyDescent="0.35">
      <c r="A176" s="24">
        <v>25231070</v>
      </c>
      <c r="B176" s="25" t="s">
        <v>19</v>
      </c>
      <c r="C176" s="26">
        <v>307</v>
      </c>
      <c r="D176" s="25" t="s">
        <v>20</v>
      </c>
      <c r="E176" s="27" t="s">
        <v>209</v>
      </c>
      <c r="F176" s="28">
        <v>11</v>
      </c>
      <c r="G176" s="29"/>
      <c r="H176" s="30">
        <f t="shared" si="24"/>
        <v>0</v>
      </c>
      <c r="I176" s="31">
        <f t="shared" si="25"/>
        <v>0</v>
      </c>
      <c r="J176" s="30">
        <f t="shared" si="26"/>
        <v>0</v>
      </c>
      <c r="K176" s="28"/>
      <c r="L176" s="12"/>
    </row>
    <row r="177" spans="1:12" x14ac:dyDescent="0.35">
      <c r="A177" s="24">
        <v>25263663</v>
      </c>
      <c r="B177" s="25" t="s">
        <v>122</v>
      </c>
      <c r="C177" s="26">
        <v>500</v>
      </c>
      <c r="D177" s="25" t="s">
        <v>155</v>
      </c>
      <c r="E177" s="27" t="s">
        <v>210</v>
      </c>
      <c r="F177" s="28">
        <v>34</v>
      </c>
      <c r="G177" s="29"/>
      <c r="H177" s="30">
        <f t="shared" si="24"/>
        <v>0</v>
      </c>
      <c r="I177" s="31">
        <f t="shared" si="25"/>
        <v>0</v>
      </c>
      <c r="J177" s="30">
        <f t="shared" si="26"/>
        <v>0</v>
      </c>
      <c r="K177" s="28"/>
      <c r="L177" s="12"/>
    </row>
    <row r="178" spans="1:12" x14ac:dyDescent="0.35">
      <c r="A178" s="24">
        <v>25268346</v>
      </c>
      <c r="B178" s="25" t="s">
        <v>19</v>
      </c>
      <c r="C178" s="26">
        <v>1</v>
      </c>
      <c r="D178" s="25" t="s">
        <v>23</v>
      </c>
      <c r="E178" s="27" t="s">
        <v>211</v>
      </c>
      <c r="F178" s="28">
        <v>13</v>
      </c>
      <c r="G178" s="29"/>
      <c r="H178" s="30">
        <f t="shared" si="24"/>
        <v>0</v>
      </c>
      <c r="I178" s="31">
        <f t="shared" si="25"/>
        <v>0</v>
      </c>
      <c r="J178" s="30">
        <f t="shared" si="26"/>
        <v>0</v>
      </c>
      <c r="K178" s="28"/>
      <c r="L178" s="12"/>
    </row>
    <row r="179" spans="1:12" x14ac:dyDescent="0.35">
      <c r="A179" s="24">
        <v>25276766</v>
      </c>
      <c r="B179" s="25" t="s">
        <v>165</v>
      </c>
      <c r="C179" s="26">
        <v>935</v>
      </c>
      <c r="D179" s="25" t="s">
        <v>155</v>
      </c>
      <c r="E179" s="27" t="s">
        <v>212</v>
      </c>
      <c r="F179" s="28">
        <v>15</v>
      </c>
      <c r="G179" s="29"/>
      <c r="H179" s="30">
        <f t="shared" si="24"/>
        <v>0</v>
      </c>
      <c r="I179" s="31">
        <f t="shared" si="25"/>
        <v>0</v>
      </c>
      <c r="J179" s="30">
        <f t="shared" si="26"/>
        <v>0</v>
      </c>
      <c r="K179" s="28"/>
      <c r="L179" s="12"/>
    </row>
    <row r="180" spans="1:12" x14ac:dyDescent="0.35">
      <c r="A180" s="24">
        <v>25291480</v>
      </c>
      <c r="B180" s="25" t="s">
        <v>19</v>
      </c>
      <c r="C180" s="26">
        <v>500</v>
      </c>
      <c r="D180" s="25" t="s">
        <v>20</v>
      </c>
      <c r="E180" s="27" t="s">
        <v>213</v>
      </c>
      <c r="F180" s="28">
        <v>38</v>
      </c>
      <c r="G180" s="29"/>
      <c r="H180" s="30">
        <f t="shared" si="24"/>
        <v>0</v>
      </c>
      <c r="I180" s="31">
        <f t="shared" si="25"/>
        <v>0</v>
      </c>
      <c r="J180" s="30">
        <f t="shared" si="26"/>
        <v>0</v>
      </c>
      <c r="K180" s="28"/>
      <c r="L180" s="12"/>
    </row>
    <row r="181" spans="1:12" x14ac:dyDescent="0.35">
      <c r="A181" s="24">
        <v>25400184</v>
      </c>
      <c r="B181" s="25" t="s">
        <v>214</v>
      </c>
      <c r="C181" s="26">
        <v>4</v>
      </c>
      <c r="D181" s="25" t="s">
        <v>19</v>
      </c>
      <c r="E181" s="27" t="s">
        <v>215</v>
      </c>
      <c r="F181" s="28">
        <v>390</v>
      </c>
      <c r="G181" s="29"/>
      <c r="H181" s="30">
        <f t="shared" si="24"/>
        <v>0</v>
      </c>
      <c r="I181" s="31">
        <f t="shared" si="25"/>
        <v>0</v>
      </c>
      <c r="J181" s="30">
        <f t="shared" si="26"/>
        <v>0</v>
      </c>
      <c r="K181" s="28"/>
      <c r="L181" s="12"/>
    </row>
    <row r="182" spans="1:12" x14ac:dyDescent="0.35">
      <c r="A182" s="24">
        <v>25400640</v>
      </c>
      <c r="B182" s="25" t="s">
        <v>214</v>
      </c>
      <c r="C182" s="26">
        <v>3</v>
      </c>
      <c r="D182" s="25" t="s">
        <v>19</v>
      </c>
      <c r="E182" s="27" t="s">
        <v>216</v>
      </c>
      <c r="F182" s="28">
        <v>23</v>
      </c>
      <c r="G182" s="29"/>
      <c r="H182" s="30">
        <f t="shared" si="24"/>
        <v>0</v>
      </c>
      <c r="I182" s="31">
        <f t="shared" si="25"/>
        <v>0</v>
      </c>
      <c r="J182" s="30">
        <f t="shared" si="26"/>
        <v>0</v>
      </c>
      <c r="K182" s="28"/>
      <c r="L182" s="12"/>
    </row>
    <row r="183" spans="1:12" x14ac:dyDescent="0.35">
      <c r="A183" s="24">
        <v>25400660</v>
      </c>
      <c r="B183" s="25" t="s">
        <v>214</v>
      </c>
      <c r="C183" s="26">
        <v>3</v>
      </c>
      <c r="D183" s="25" t="s">
        <v>19</v>
      </c>
      <c r="E183" s="27" t="s">
        <v>217</v>
      </c>
      <c r="F183" s="28">
        <v>129</v>
      </c>
      <c r="G183" s="29"/>
      <c r="H183" s="30">
        <f t="shared" si="24"/>
        <v>0</v>
      </c>
      <c r="I183" s="31">
        <f t="shared" si="25"/>
        <v>0</v>
      </c>
      <c r="J183" s="30">
        <f t="shared" si="26"/>
        <v>0</v>
      </c>
      <c r="K183" s="28"/>
      <c r="L183" s="12"/>
    </row>
    <row r="184" spans="1:12" x14ac:dyDescent="0.35">
      <c r="A184" s="24">
        <v>25430160</v>
      </c>
      <c r="B184" s="25" t="s">
        <v>214</v>
      </c>
      <c r="C184" s="26">
        <v>4</v>
      </c>
      <c r="D184" s="25" t="s">
        <v>19</v>
      </c>
      <c r="E184" s="27" t="s">
        <v>218</v>
      </c>
      <c r="F184" s="28">
        <v>317</v>
      </c>
      <c r="G184" s="29"/>
      <c r="H184" s="30">
        <f t="shared" si="24"/>
        <v>0</v>
      </c>
      <c r="I184" s="31">
        <f t="shared" si="25"/>
        <v>0</v>
      </c>
      <c r="J184" s="30">
        <f t="shared" si="26"/>
        <v>0</v>
      </c>
      <c r="K184" s="28"/>
      <c r="L184" s="12"/>
    </row>
    <row r="185" spans="1:12" x14ac:dyDescent="0.35">
      <c r="A185" s="24">
        <v>28032660</v>
      </c>
      <c r="B185" s="25" t="s">
        <v>27</v>
      </c>
      <c r="C185" s="26">
        <v>2500</v>
      </c>
      <c r="D185" s="25" t="s">
        <v>20</v>
      </c>
      <c r="E185" s="27" t="s">
        <v>219</v>
      </c>
      <c r="F185" s="28">
        <v>31</v>
      </c>
      <c r="G185" s="29"/>
      <c r="H185" s="30">
        <f t="shared" si="24"/>
        <v>0</v>
      </c>
      <c r="I185" s="31">
        <f t="shared" si="25"/>
        <v>0</v>
      </c>
      <c r="J185" s="30">
        <f t="shared" si="26"/>
        <v>0</v>
      </c>
      <c r="K185" s="28"/>
      <c r="L185" s="12"/>
    </row>
    <row r="186" spans="1:12" x14ac:dyDescent="0.35">
      <c r="A186" s="20"/>
      <c r="B186" s="20"/>
      <c r="C186" s="20"/>
      <c r="D186" s="20"/>
      <c r="E186" s="21" t="s">
        <v>220</v>
      </c>
      <c r="F186" s="22"/>
      <c r="G186" s="22"/>
      <c r="H186" s="22"/>
      <c r="I186" s="23">
        <v>0</v>
      </c>
      <c r="J186" s="22"/>
      <c r="K186" s="22"/>
      <c r="L186" s="12"/>
    </row>
    <row r="187" spans="1:12" x14ac:dyDescent="0.35">
      <c r="A187" s="24">
        <v>2002840</v>
      </c>
      <c r="B187" s="25" t="s">
        <v>121</v>
      </c>
      <c r="C187" s="26">
        <v>28</v>
      </c>
      <c r="D187" s="25" t="s">
        <v>122</v>
      </c>
      <c r="E187" s="27" t="s">
        <v>221</v>
      </c>
      <c r="F187" s="28">
        <v>23</v>
      </c>
      <c r="G187" s="29"/>
      <c r="H187" s="30">
        <f t="shared" ref="H187:H215" si="27">G187*F187</f>
        <v>0</v>
      </c>
      <c r="I187" s="31">
        <f t="shared" ref="I187:I215" si="28">$I$186</f>
        <v>0</v>
      </c>
      <c r="J187" s="30">
        <f t="shared" ref="J187:J215" si="29">H187*(1-I187)</f>
        <v>0</v>
      </c>
      <c r="K187" s="28"/>
      <c r="L187" s="12"/>
    </row>
    <row r="188" spans="1:12" x14ac:dyDescent="0.35">
      <c r="A188" s="24">
        <v>2003770</v>
      </c>
      <c r="B188" s="25" t="s">
        <v>121</v>
      </c>
      <c r="C188" s="26">
        <v>28</v>
      </c>
      <c r="D188" s="25" t="s">
        <v>122</v>
      </c>
      <c r="E188" s="27" t="s">
        <v>222</v>
      </c>
      <c r="F188" s="28">
        <v>103</v>
      </c>
      <c r="G188" s="29"/>
      <c r="H188" s="30">
        <f t="shared" si="27"/>
        <v>0</v>
      </c>
      <c r="I188" s="31">
        <f t="shared" si="28"/>
        <v>0</v>
      </c>
      <c r="J188" s="30">
        <f t="shared" si="29"/>
        <v>0</v>
      </c>
      <c r="K188" s="28"/>
      <c r="L188" s="12"/>
    </row>
    <row r="189" spans="1:12" x14ac:dyDescent="0.35">
      <c r="A189" s="24">
        <v>2004660</v>
      </c>
      <c r="B189" s="25" t="s">
        <v>187</v>
      </c>
      <c r="C189" s="26">
        <v>12</v>
      </c>
      <c r="D189" s="25" t="s">
        <v>34</v>
      </c>
      <c r="E189" s="27" t="s">
        <v>223</v>
      </c>
      <c r="F189" s="28">
        <v>80</v>
      </c>
      <c r="G189" s="29"/>
      <c r="H189" s="30">
        <f t="shared" si="27"/>
        <v>0</v>
      </c>
      <c r="I189" s="31">
        <f t="shared" si="28"/>
        <v>0</v>
      </c>
      <c r="J189" s="30">
        <f t="shared" si="29"/>
        <v>0</v>
      </c>
      <c r="K189" s="28"/>
      <c r="L189" s="12"/>
    </row>
    <row r="190" spans="1:12" x14ac:dyDescent="0.35">
      <c r="A190" s="24">
        <v>2004670</v>
      </c>
      <c r="B190" s="25" t="s">
        <v>187</v>
      </c>
      <c r="C190" s="26">
        <v>12</v>
      </c>
      <c r="D190" s="25" t="s">
        <v>122</v>
      </c>
      <c r="E190" s="27" t="s">
        <v>224</v>
      </c>
      <c r="F190" s="28">
        <v>122</v>
      </c>
      <c r="G190" s="29"/>
      <c r="H190" s="30">
        <f t="shared" si="27"/>
        <v>0</v>
      </c>
      <c r="I190" s="31">
        <f t="shared" si="28"/>
        <v>0</v>
      </c>
      <c r="J190" s="30">
        <f t="shared" si="29"/>
        <v>0</v>
      </c>
      <c r="K190" s="28"/>
      <c r="L190" s="12"/>
    </row>
    <row r="191" spans="1:12" x14ac:dyDescent="0.35">
      <c r="A191" s="24">
        <v>2006090</v>
      </c>
      <c r="B191" s="25" t="s">
        <v>121</v>
      </c>
      <c r="C191" s="26">
        <v>28</v>
      </c>
      <c r="D191" s="25" t="s">
        <v>122</v>
      </c>
      <c r="E191" s="27" t="s">
        <v>225</v>
      </c>
      <c r="F191" s="28">
        <v>96</v>
      </c>
      <c r="G191" s="29"/>
      <c r="H191" s="30">
        <f t="shared" si="27"/>
        <v>0</v>
      </c>
      <c r="I191" s="31">
        <f t="shared" si="28"/>
        <v>0</v>
      </c>
      <c r="J191" s="30">
        <f t="shared" si="29"/>
        <v>0</v>
      </c>
      <c r="K191" s="28"/>
      <c r="L191" s="12"/>
    </row>
    <row r="192" spans="1:12" x14ac:dyDescent="0.35">
      <c r="A192" s="24">
        <v>2006150</v>
      </c>
      <c r="B192" s="25" t="s">
        <v>121</v>
      </c>
      <c r="C192" s="26">
        <v>28</v>
      </c>
      <c r="D192" s="25" t="s">
        <v>122</v>
      </c>
      <c r="E192" s="27" t="s">
        <v>226</v>
      </c>
      <c r="F192" s="28">
        <v>54</v>
      </c>
      <c r="G192" s="29"/>
      <c r="H192" s="30">
        <f t="shared" si="27"/>
        <v>0</v>
      </c>
      <c r="I192" s="31">
        <f t="shared" si="28"/>
        <v>0</v>
      </c>
      <c r="J192" s="30">
        <f t="shared" si="29"/>
        <v>0</v>
      </c>
      <c r="K192" s="28"/>
      <c r="L192" s="12"/>
    </row>
    <row r="193" spans="1:12" x14ac:dyDescent="0.35">
      <c r="A193" s="24">
        <v>2007650</v>
      </c>
      <c r="B193" s="25" t="s">
        <v>121</v>
      </c>
      <c r="C193" s="26">
        <v>28</v>
      </c>
      <c r="D193" s="25" t="s">
        <v>122</v>
      </c>
      <c r="E193" s="27" t="s">
        <v>227</v>
      </c>
      <c r="F193" s="28">
        <v>171</v>
      </c>
      <c r="G193" s="29"/>
      <c r="H193" s="30">
        <f t="shared" si="27"/>
        <v>0</v>
      </c>
      <c r="I193" s="31">
        <f t="shared" si="28"/>
        <v>0</v>
      </c>
      <c r="J193" s="30">
        <f t="shared" si="29"/>
        <v>0</v>
      </c>
      <c r="K193" s="28"/>
      <c r="L193" s="12"/>
    </row>
    <row r="194" spans="1:12" x14ac:dyDescent="0.35">
      <c r="A194" s="24">
        <v>2007660</v>
      </c>
      <c r="B194" s="25" t="s">
        <v>121</v>
      </c>
      <c r="C194" s="26">
        <v>28</v>
      </c>
      <c r="D194" s="25" t="s">
        <v>122</v>
      </c>
      <c r="E194" s="27" t="s">
        <v>228</v>
      </c>
      <c r="F194" s="28">
        <v>305</v>
      </c>
      <c r="G194" s="29"/>
      <c r="H194" s="30">
        <f t="shared" si="27"/>
        <v>0</v>
      </c>
      <c r="I194" s="31">
        <f t="shared" si="28"/>
        <v>0</v>
      </c>
      <c r="J194" s="30">
        <f t="shared" si="29"/>
        <v>0</v>
      </c>
      <c r="K194" s="28"/>
      <c r="L194" s="12"/>
    </row>
    <row r="195" spans="1:12" x14ac:dyDescent="0.35">
      <c r="A195" s="24">
        <v>2008360</v>
      </c>
      <c r="B195" s="25" t="s">
        <v>121</v>
      </c>
      <c r="C195" s="26">
        <v>12</v>
      </c>
      <c r="D195" s="25" t="s">
        <v>122</v>
      </c>
      <c r="E195" s="27" t="s">
        <v>229</v>
      </c>
      <c r="F195" s="28">
        <v>34</v>
      </c>
      <c r="G195" s="29"/>
      <c r="H195" s="30">
        <f t="shared" si="27"/>
        <v>0</v>
      </c>
      <c r="I195" s="31">
        <f t="shared" si="28"/>
        <v>0</v>
      </c>
      <c r="J195" s="30">
        <f t="shared" si="29"/>
        <v>0</v>
      </c>
      <c r="K195" s="28"/>
      <c r="L195" s="12"/>
    </row>
    <row r="196" spans="1:12" x14ac:dyDescent="0.35">
      <c r="A196" s="24">
        <v>2011049</v>
      </c>
      <c r="B196" s="25" t="s">
        <v>121</v>
      </c>
      <c r="C196" s="26">
        <v>28</v>
      </c>
      <c r="D196" s="25" t="s">
        <v>122</v>
      </c>
      <c r="E196" s="27" t="s">
        <v>230</v>
      </c>
      <c r="F196" s="28">
        <v>38</v>
      </c>
      <c r="G196" s="29"/>
      <c r="H196" s="30">
        <f t="shared" si="27"/>
        <v>0</v>
      </c>
      <c r="I196" s="31">
        <f t="shared" si="28"/>
        <v>0</v>
      </c>
      <c r="J196" s="30">
        <f t="shared" si="29"/>
        <v>0</v>
      </c>
      <c r="K196" s="28"/>
      <c r="L196" s="12"/>
    </row>
    <row r="197" spans="1:12" x14ac:dyDescent="0.35">
      <c r="A197" s="24">
        <v>2014555</v>
      </c>
      <c r="B197" s="25" t="s">
        <v>121</v>
      </c>
      <c r="C197" s="26">
        <v>24</v>
      </c>
      <c r="D197" s="25" t="s">
        <v>122</v>
      </c>
      <c r="E197" s="27" t="s">
        <v>231</v>
      </c>
      <c r="F197" s="28">
        <v>47</v>
      </c>
      <c r="G197" s="29"/>
      <c r="H197" s="30">
        <f t="shared" si="27"/>
        <v>0</v>
      </c>
      <c r="I197" s="31">
        <f t="shared" si="28"/>
        <v>0</v>
      </c>
      <c r="J197" s="30">
        <f t="shared" si="29"/>
        <v>0</v>
      </c>
      <c r="K197" s="28"/>
      <c r="L197" s="12"/>
    </row>
    <row r="198" spans="1:12" x14ac:dyDescent="0.35">
      <c r="A198" s="24">
        <v>2097903</v>
      </c>
      <c r="B198" s="25" t="s">
        <v>121</v>
      </c>
      <c r="C198" s="26">
        <v>28</v>
      </c>
      <c r="D198" s="25" t="s">
        <v>122</v>
      </c>
      <c r="E198" s="27" t="s">
        <v>232</v>
      </c>
      <c r="F198" s="28">
        <v>138</v>
      </c>
      <c r="G198" s="29"/>
      <c r="H198" s="30">
        <f t="shared" si="27"/>
        <v>0</v>
      </c>
      <c r="I198" s="31">
        <f t="shared" si="28"/>
        <v>0</v>
      </c>
      <c r="J198" s="30">
        <f t="shared" si="29"/>
        <v>0</v>
      </c>
      <c r="K198" s="28"/>
      <c r="L198" s="12"/>
    </row>
    <row r="199" spans="1:12" x14ac:dyDescent="0.35">
      <c r="A199" s="24">
        <v>2097912</v>
      </c>
      <c r="B199" s="25" t="s">
        <v>121</v>
      </c>
      <c r="C199" s="26">
        <v>28</v>
      </c>
      <c r="D199" s="25" t="s">
        <v>122</v>
      </c>
      <c r="E199" s="27" t="s">
        <v>233</v>
      </c>
      <c r="F199" s="28">
        <v>113</v>
      </c>
      <c r="G199" s="29"/>
      <c r="H199" s="30">
        <f t="shared" si="27"/>
        <v>0</v>
      </c>
      <c r="I199" s="31">
        <f t="shared" si="28"/>
        <v>0</v>
      </c>
      <c r="J199" s="30">
        <f t="shared" si="29"/>
        <v>0</v>
      </c>
      <c r="K199" s="28"/>
      <c r="L199" s="12"/>
    </row>
    <row r="200" spans="1:12" x14ac:dyDescent="0.35">
      <c r="A200" s="24">
        <v>2105970</v>
      </c>
      <c r="B200" s="25" t="s">
        <v>214</v>
      </c>
      <c r="C200" s="26">
        <v>12</v>
      </c>
      <c r="D200" s="25" t="s">
        <v>122</v>
      </c>
      <c r="E200" s="27" t="s">
        <v>234</v>
      </c>
      <c r="F200" s="28">
        <v>37</v>
      </c>
      <c r="G200" s="29"/>
      <c r="H200" s="30">
        <f t="shared" si="27"/>
        <v>0</v>
      </c>
      <c r="I200" s="31">
        <f t="shared" si="28"/>
        <v>0</v>
      </c>
      <c r="J200" s="30">
        <f t="shared" si="29"/>
        <v>0</v>
      </c>
      <c r="K200" s="28"/>
      <c r="L200" s="12"/>
    </row>
    <row r="201" spans="1:12" x14ac:dyDescent="0.35">
      <c r="A201" s="24">
        <v>2105990</v>
      </c>
      <c r="B201" s="25" t="s">
        <v>214</v>
      </c>
      <c r="C201" s="26">
        <v>12</v>
      </c>
      <c r="D201" s="25" t="s">
        <v>122</v>
      </c>
      <c r="E201" s="27" t="s">
        <v>235</v>
      </c>
      <c r="F201" s="28">
        <v>46</v>
      </c>
      <c r="G201" s="29"/>
      <c r="H201" s="30">
        <f t="shared" si="27"/>
        <v>0</v>
      </c>
      <c r="I201" s="31">
        <f t="shared" si="28"/>
        <v>0</v>
      </c>
      <c r="J201" s="30">
        <f t="shared" si="29"/>
        <v>0</v>
      </c>
      <c r="K201" s="28"/>
      <c r="L201" s="12"/>
    </row>
    <row r="202" spans="1:12" x14ac:dyDescent="0.35">
      <c r="A202" s="24">
        <v>2106010</v>
      </c>
      <c r="B202" s="25" t="s">
        <v>214</v>
      </c>
      <c r="C202" s="26">
        <v>12</v>
      </c>
      <c r="D202" s="25" t="s">
        <v>122</v>
      </c>
      <c r="E202" s="27" t="s">
        <v>236</v>
      </c>
      <c r="F202" s="28">
        <v>46</v>
      </c>
      <c r="G202" s="29"/>
      <c r="H202" s="30">
        <f t="shared" si="27"/>
        <v>0</v>
      </c>
      <c r="I202" s="31">
        <f t="shared" si="28"/>
        <v>0</v>
      </c>
      <c r="J202" s="30">
        <f t="shared" si="29"/>
        <v>0</v>
      </c>
      <c r="K202" s="28"/>
      <c r="L202" s="12"/>
    </row>
    <row r="203" spans="1:12" x14ac:dyDescent="0.35">
      <c r="A203" s="24">
        <v>2106030</v>
      </c>
      <c r="B203" s="25" t="s">
        <v>214</v>
      </c>
      <c r="C203" s="26">
        <v>12</v>
      </c>
      <c r="D203" s="25" t="s">
        <v>122</v>
      </c>
      <c r="E203" s="27" t="s">
        <v>237</v>
      </c>
      <c r="F203" s="28">
        <v>27</v>
      </c>
      <c r="G203" s="29"/>
      <c r="H203" s="30">
        <f t="shared" si="27"/>
        <v>0</v>
      </c>
      <c r="I203" s="31">
        <f t="shared" si="28"/>
        <v>0</v>
      </c>
      <c r="J203" s="30">
        <f t="shared" si="29"/>
        <v>0</v>
      </c>
      <c r="K203" s="28"/>
      <c r="L203" s="12"/>
    </row>
    <row r="204" spans="1:12" x14ac:dyDescent="0.35">
      <c r="A204" s="24">
        <v>2106050</v>
      </c>
      <c r="B204" s="25" t="s">
        <v>214</v>
      </c>
      <c r="C204" s="26">
        <v>12</v>
      </c>
      <c r="D204" s="25" t="s">
        <v>122</v>
      </c>
      <c r="E204" s="27" t="s">
        <v>238</v>
      </c>
      <c r="F204" s="28">
        <v>51</v>
      </c>
      <c r="G204" s="29"/>
      <c r="H204" s="30">
        <f t="shared" si="27"/>
        <v>0</v>
      </c>
      <c r="I204" s="31">
        <f t="shared" si="28"/>
        <v>0</v>
      </c>
      <c r="J204" s="30">
        <f t="shared" si="29"/>
        <v>0</v>
      </c>
      <c r="K204" s="28"/>
      <c r="L204" s="12"/>
    </row>
    <row r="205" spans="1:12" x14ac:dyDescent="0.35">
      <c r="A205" s="24">
        <v>2106060</v>
      </c>
      <c r="B205" s="25" t="s">
        <v>214</v>
      </c>
      <c r="C205" s="26">
        <v>12</v>
      </c>
      <c r="D205" s="25" t="s">
        <v>122</v>
      </c>
      <c r="E205" s="27" t="s">
        <v>239</v>
      </c>
      <c r="F205" s="28">
        <v>40</v>
      </c>
      <c r="G205" s="29"/>
      <c r="H205" s="30">
        <f t="shared" si="27"/>
        <v>0</v>
      </c>
      <c r="I205" s="31">
        <f t="shared" si="28"/>
        <v>0</v>
      </c>
      <c r="J205" s="30">
        <f t="shared" si="29"/>
        <v>0</v>
      </c>
      <c r="K205" s="28"/>
      <c r="L205" s="12"/>
    </row>
    <row r="206" spans="1:12" x14ac:dyDescent="0.35">
      <c r="A206" s="24">
        <v>2118560</v>
      </c>
      <c r="B206" s="25" t="s">
        <v>214</v>
      </c>
      <c r="C206" s="26">
        <v>6</v>
      </c>
      <c r="D206" s="25" t="s">
        <v>19</v>
      </c>
      <c r="E206" s="27" t="s">
        <v>240</v>
      </c>
      <c r="F206" s="28">
        <v>30</v>
      </c>
      <c r="G206" s="29"/>
      <c r="H206" s="30">
        <f t="shared" si="27"/>
        <v>0</v>
      </c>
      <c r="I206" s="31">
        <f t="shared" si="28"/>
        <v>0</v>
      </c>
      <c r="J206" s="30">
        <f t="shared" si="29"/>
        <v>0</v>
      </c>
      <c r="K206" s="28"/>
      <c r="L206" s="12"/>
    </row>
    <row r="207" spans="1:12" x14ac:dyDescent="0.35">
      <c r="A207" s="24">
        <v>2130870</v>
      </c>
      <c r="B207" s="25" t="s">
        <v>214</v>
      </c>
      <c r="C207" s="26">
        <v>6</v>
      </c>
      <c r="D207" s="25" t="s">
        <v>122</v>
      </c>
      <c r="E207" s="27" t="s">
        <v>241</v>
      </c>
      <c r="F207" s="28">
        <v>271</v>
      </c>
      <c r="G207" s="29"/>
      <c r="H207" s="30">
        <f t="shared" si="27"/>
        <v>0</v>
      </c>
      <c r="I207" s="31">
        <f t="shared" si="28"/>
        <v>0</v>
      </c>
      <c r="J207" s="30">
        <f t="shared" si="29"/>
        <v>0</v>
      </c>
      <c r="K207" s="28"/>
      <c r="L207" s="12"/>
    </row>
    <row r="208" spans="1:12" x14ac:dyDescent="0.35">
      <c r="A208" s="24">
        <v>2130880</v>
      </c>
      <c r="B208" s="25" t="s">
        <v>214</v>
      </c>
      <c r="C208" s="26">
        <v>6</v>
      </c>
      <c r="D208" s="25" t="s">
        <v>122</v>
      </c>
      <c r="E208" s="27" t="s">
        <v>242</v>
      </c>
      <c r="F208" s="28">
        <v>308</v>
      </c>
      <c r="G208" s="29"/>
      <c r="H208" s="30">
        <f t="shared" si="27"/>
        <v>0</v>
      </c>
      <c r="I208" s="31">
        <f t="shared" si="28"/>
        <v>0</v>
      </c>
      <c r="J208" s="30">
        <f t="shared" si="29"/>
        <v>0</v>
      </c>
      <c r="K208" s="28"/>
      <c r="L208" s="12"/>
    </row>
    <row r="209" spans="1:12" x14ac:dyDescent="0.35">
      <c r="A209" s="24">
        <v>2135940</v>
      </c>
      <c r="B209" s="25" t="s">
        <v>41</v>
      </c>
      <c r="C209" s="26">
        <v>10</v>
      </c>
      <c r="D209" s="25" t="s">
        <v>118</v>
      </c>
      <c r="E209" s="27" t="s">
        <v>243</v>
      </c>
      <c r="F209" s="28">
        <v>30</v>
      </c>
      <c r="G209" s="29"/>
      <c r="H209" s="30">
        <f t="shared" si="27"/>
        <v>0</v>
      </c>
      <c r="I209" s="31">
        <f t="shared" si="28"/>
        <v>0</v>
      </c>
      <c r="J209" s="30">
        <f t="shared" si="29"/>
        <v>0</v>
      </c>
      <c r="K209" s="28"/>
      <c r="L209" s="12"/>
    </row>
    <row r="210" spans="1:12" x14ac:dyDescent="0.35">
      <c r="A210" s="24">
        <v>2163890</v>
      </c>
      <c r="B210" s="25" t="s">
        <v>41</v>
      </c>
      <c r="C210" s="26">
        <v>15</v>
      </c>
      <c r="D210" s="25" t="s">
        <v>122</v>
      </c>
      <c r="E210" s="27" t="s">
        <v>244</v>
      </c>
      <c r="F210" s="28">
        <v>108</v>
      </c>
      <c r="G210" s="29"/>
      <c r="H210" s="30">
        <f t="shared" si="27"/>
        <v>0</v>
      </c>
      <c r="I210" s="31">
        <f t="shared" si="28"/>
        <v>0</v>
      </c>
      <c r="J210" s="30">
        <f t="shared" si="29"/>
        <v>0</v>
      </c>
      <c r="K210" s="28"/>
      <c r="L210" s="12"/>
    </row>
    <row r="211" spans="1:12" x14ac:dyDescent="0.35">
      <c r="A211" s="24">
        <v>2163910</v>
      </c>
      <c r="B211" s="25" t="s">
        <v>41</v>
      </c>
      <c r="C211" s="26">
        <v>15</v>
      </c>
      <c r="D211" s="25" t="s">
        <v>122</v>
      </c>
      <c r="E211" s="27" t="s">
        <v>245</v>
      </c>
      <c r="F211" s="28">
        <v>33</v>
      </c>
      <c r="G211" s="29"/>
      <c r="H211" s="30">
        <f t="shared" si="27"/>
        <v>0</v>
      </c>
      <c r="I211" s="31">
        <f t="shared" si="28"/>
        <v>0</v>
      </c>
      <c r="J211" s="30">
        <f t="shared" si="29"/>
        <v>0</v>
      </c>
      <c r="K211" s="28"/>
      <c r="L211" s="12"/>
    </row>
    <row r="212" spans="1:12" x14ac:dyDescent="0.35">
      <c r="A212" s="24">
        <v>2163940</v>
      </c>
      <c r="B212" s="25" t="s">
        <v>41</v>
      </c>
      <c r="C212" s="26">
        <v>15</v>
      </c>
      <c r="D212" s="25" t="s">
        <v>122</v>
      </c>
      <c r="E212" s="27" t="s">
        <v>246</v>
      </c>
      <c r="F212" s="28">
        <v>123</v>
      </c>
      <c r="G212" s="29"/>
      <c r="H212" s="30">
        <f t="shared" si="27"/>
        <v>0</v>
      </c>
      <c r="I212" s="31">
        <f t="shared" si="28"/>
        <v>0</v>
      </c>
      <c r="J212" s="30">
        <f t="shared" si="29"/>
        <v>0</v>
      </c>
      <c r="K212" s="28"/>
      <c r="L212" s="12"/>
    </row>
    <row r="213" spans="1:12" x14ac:dyDescent="0.35">
      <c r="A213" s="24">
        <v>2300230</v>
      </c>
      <c r="B213" s="25" t="s">
        <v>214</v>
      </c>
      <c r="C213" s="26">
        <v>24</v>
      </c>
      <c r="D213" s="25" t="s">
        <v>149</v>
      </c>
      <c r="E213" s="27" t="s">
        <v>247</v>
      </c>
      <c r="F213" s="28">
        <v>63</v>
      </c>
      <c r="G213" s="29"/>
      <c r="H213" s="30">
        <f t="shared" si="27"/>
        <v>0</v>
      </c>
      <c r="I213" s="31">
        <f t="shared" si="28"/>
        <v>0</v>
      </c>
      <c r="J213" s="30">
        <f t="shared" si="29"/>
        <v>0</v>
      </c>
      <c r="K213" s="28"/>
      <c r="L213" s="12"/>
    </row>
    <row r="214" spans="1:12" x14ac:dyDescent="0.35">
      <c r="A214" s="24">
        <v>2300250</v>
      </c>
      <c r="B214" s="25" t="s">
        <v>214</v>
      </c>
      <c r="C214" s="26">
        <v>24</v>
      </c>
      <c r="D214" s="25" t="s">
        <v>149</v>
      </c>
      <c r="E214" s="27" t="s">
        <v>248</v>
      </c>
      <c r="F214" s="28">
        <v>41</v>
      </c>
      <c r="G214" s="29"/>
      <c r="H214" s="30">
        <f t="shared" si="27"/>
        <v>0</v>
      </c>
      <c r="I214" s="31">
        <f t="shared" si="28"/>
        <v>0</v>
      </c>
      <c r="J214" s="30">
        <f t="shared" si="29"/>
        <v>0</v>
      </c>
      <c r="K214" s="28"/>
      <c r="L214" s="12"/>
    </row>
    <row r="215" spans="1:12" x14ac:dyDescent="0.35">
      <c r="A215" s="24">
        <v>2300260</v>
      </c>
      <c r="B215" s="25" t="s">
        <v>214</v>
      </c>
      <c r="C215" s="26">
        <v>24</v>
      </c>
      <c r="D215" s="25" t="s">
        <v>149</v>
      </c>
      <c r="E215" s="27" t="s">
        <v>249</v>
      </c>
      <c r="F215" s="28">
        <v>52</v>
      </c>
      <c r="G215" s="29"/>
      <c r="H215" s="30">
        <f t="shared" si="27"/>
        <v>0</v>
      </c>
      <c r="I215" s="31">
        <f t="shared" si="28"/>
        <v>0</v>
      </c>
      <c r="J215" s="30">
        <f t="shared" si="29"/>
        <v>0</v>
      </c>
      <c r="K215" s="28"/>
      <c r="L215" s="12"/>
    </row>
    <row r="216" spans="1:12" x14ac:dyDescent="0.35">
      <c r="A216" s="20"/>
      <c r="B216" s="20"/>
      <c r="C216" s="20"/>
      <c r="D216" s="20"/>
      <c r="E216" s="21" t="s">
        <v>250</v>
      </c>
      <c r="F216" s="22"/>
      <c r="G216" s="22"/>
      <c r="H216" s="22"/>
      <c r="I216" s="23">
        <v>0</v>
      </c>
      <c r="J216" s="22"/>
      <c r="K216" s="22"/>
      <c r="L216" s="12"/>
    </row>
    <row r="217" spans="1:12" x14ac:dyDescent="0.35">
      <c r="A217" s="24">
        <v>23000330</v>
      </c>
      <c r="B217" s="25" t="s">
        <v>27</v>
      </c>
      <c r="C217" s="26">
        <v>1000</v>
      </c>
      <c r="D217" s="25" t="s">
        <v>20</v>
      </c>
      <c r="E217" s="27" t="s">
        <v>251</v>
      </c>
      <c r="F217" s="28">
        <v>40</v>
      </c>
      <c r="G217" s="29"/>
      <c r="H217" s="30">
        <f t="shared" ref="H217:H225" si="30">G217*F217</f>
        <v>0</v>
      </c>
      <c r="I217" s="31">
        <f t="shared" ref="I217:I225" si="31">$I$216</f>
        <v>0</v>
      </c>
      <c r="J217" s="30">
        <f t="shared" ref="J217:J225" si="32">H217*(1-I217)</f>
        <v>0</v>
      </c>
      <c r="K217" s="28"/>
      <c r="L217" s="12"/>
    </row>
    <row r="218" spans="1:12" x14ac:dyDescent="0.35">
      <c r="A218" s="24">
        <v>23000390</v>
      </c>
      <c r="B218" s="25" t="s">
        <v>27</v>
      </c>
      <c r="C218" s="26">
        <v>5000</v>
      </c>
      <c r="D218" s="25" t="s">
        <v>20</v>
      </c>
      <c r="E218" s="27" t="s">
        <v>252</v>
      </c>
      <c r="F218" s="28">
        <v>16</v>
      </c>
      <c r="G218" s="29"/>
      <c r="H218" s="30">
        <f t="shared" si="30"/>
        <v>0</v>
      </c>
      <c r="I218" s="31">
        <f t="shared" si="31"/>
        <v>0</v>
      </c>
      <c r="J218" s="30">
        <f t="shared" si="32"/>
        <v>0</v>
      </c>
      <c r="K218" s="28"/>
      <c r="L218" s="12"/>
    </row>
    <row r="219" spans="1:12" x14ac:dyDescent="0.35">
      <c r="A219" s="24">
        <v>23204330</v>
      </c>
      <c r="B219" s="25" t="s">
        <v>27</v>
      </c>
      <c r="C219" s="26">
        <v>500</v>
      </c>
      <c r="D219" s="25" t="s">
        <v>20</v>
      </c>
      <c r="E219" s="27" t="s">
        <v>253</v>
      </c>
      <c r="F219" s="28">
        <v>20</v>
      </c>
      <c r="G219" s="29"/>
      <c r="H219" s="30">
        <f t="shared" si="30"/>
        <v>0</v>
      </c>
      <c r="I219" s="31">
        <f t="shared" si="31"/>
        <v>0</v>
      </c>
      <c r="J219" s="30">
        <f t="shared" si="32"/>
        <v>0</v>
      </c>
      <c r="K219" s="28"/>
      <c r="L219" s="12"/>
    </row>
    <row r="220" spans="1:12" x14ac:dyDescent="0.35">
      <c r="A220" s="24">
        <v>23205520</v>
      </c>
      <c r="B220" s="25" t="s">
        <v>27</v>
      </c>
      <c r="C220" s="26">
        <v>450</v>
      </c>
      <c r="D220" s="25" t="s">
        <v>20</v>
      </c>
      <c r="E220" s="27" t="s">
        <v>254</v>
      </c>
      <c r="F220" s="28">
        <v>33</v>
      </c>
      <c r="G220" s="29"/>
      <c r="H220" s="30">
        <f t="shared" si="30"/>
        <v>0</v>
      </c>
      <c r="I220" s="31">
        <f t="shared" si="31"/>
        <v>0</v>
      </c>
      <c r="J220" s="30">
        <f t="shared" si="32"/>
        <v>0</v>
      </c>
      <c r="K220" s="28"/>
      <c r="L220" s="12"/>
    </row>
    <row r="221" spans="1:12" x14ac:dyDescent="0.35">
      <c r="A221" s="24">
        <v>23205530</v>
      </c>
      <c r="B221" s="25" t="s">
        <v>27</v>
      </c>
      <c r="C221" s="26">
        <v>450</v>
      </c>
      <c r="D221" s="25" t="s">
        <v>20</v>
      </c>
      <c r="E221" s="27" t="s">
        <v>255</v>
      </c>
      <c r="F221" s="28">
        <v>31</v>
      </c>
      <c r="G221" s="29"/>
      <c r="H221" s="30">
        <f t="shared" si="30"/>
        <v>0</v>
      </c>
      <c r="I221" s="31">
        <f t="shared" si="31"/>
        <v>0</v>
      </c>
      <c r="J221" s="30">
        <f t="shared" si="32"/>
        <v>0</v>
      </c>
      <c r="K221" s="28"/>
      <c r="L221" s="12"/>
    </row>
    <row r="222" spans="1:12" x14ac:dyDescent="0.35">
      <c r="A222" s="24">
        <v>23205860</v>
      </c>
      <c r="B222" s="25" t="s">
        <v>19</v>
      </c>
      <c r="C222" s="26">
        <v>18</v>
      </c>
      <c r="D222" s="25" t="s">
        <v>34</v>
      </c>
      <c r="E222" s="27" t="s">
        <v>256</v>
      </c>
      <c r="F222" s="28">
        <v>204</v>
      </c>
      <c r="G222" s="29"/>
      <c r="H222" s="30">
        <f t="shared" si="30"/>
        <v>0</v>
      </c>
      <c r="I222" s="31">
        <f t="shared" si="31"/>
        <v>0</v>
      </c>
      <c r="J222" s="30">
        <f t="shared" si="32"/>
        <v>0</v>
      </c>
      <c r="K222" s="28"/>
      <c r="L222" s="12"/>
    </row>
    <row r="223" spans="1:12" x14ac:dyDescent="0.35">
      <c r="A223" s="24">
        <v>23206890</v>
      </c>
      <c r="B223" s="25" t="s">
        <v>41</v>
      </c>
      <c r="C223" s="26">
        <v>135</v>
      </c>
      <c r="D223" s="25" t="s">
        <v>20</v>
      </c>
      <c r="E223" s="27" t="s">
        <v>257</v>
      </c>
      <c r="F223" s="28">
        <v>22</v>
      </c>
      <c r="G223" s="29"/>
      <c r="H223" s="30">
        <f t="shared" si="30"/>
        <v>0</v>
      </c>
      <c r="I223" s="31">
        <f t="shared" si="31"/>
        <v>0</v>
      </c>
      <c r="J223" s="30">
        <f t="shared" si="32"/>
        <v>0</v>
      </c>
      <c r="K223" s="28"/>
      <c r="L223" s="12"/>
    </row>
    <row r="224" spans="1:12" x14ac:dyDescent="0.35">
      <c r="A224" s="24">
        <v>23426320</v>
      </c>
      <c r="B224" s="25" t="s">
        <v>122</v>
      </c>
      <c r="C224" s="26">
        <v>500</v>
      </c>
      <c r="D224" s="25" t="s">
        <v>20</v>
      </c>
      <c r="E224" s="27" t="s">
        <v>258</v>
      </c>
      <c r="F224" s="28">
        <v>91</v>
      </c>
      <c r="G224" s="29"/>
      <c r="H224" s="30">
        <f t="shared" si="30"/>
        <v>0</v>
      </c>
      <c r="I224" s="31">
        <f t="shared" si="31"/>
        <v>0</v>
      </c>
      <c r="J224" s="30">
        <f t="shared" si="32"/>
        <v>0</v>
      </c>
      <c r="K224" s="28"/>
      <c r="L224" s="12"/>
    </row>
    <row r="225" spans="1:12" x14ac:dyDescent="0.35">
      <c r="A225" s="24">
        <v>25104130</v>
      </c>
      <c r="B225" s="25" t="s">
        <v>19</v>
      </c>
      <c r="C225" s="26">
        <v>250</v>
      </c>
      <c r="D225" s="25" t="s">
        <v>20</v>
      </c>
      <c r="E225" s="27" t="s">
        <v>259</v>
      </c>
      <c r="F225" s="28">
        <v>45</v>
      </c>
      <c r="G225" s="29"/>
      <c r="H225" s="30">
        <f t="shared" si="30"/>
        <v>0</v>
      </c>
      <c r="I225" s="31">
        <f t="shared" si="31"/>
        <v>0</v>
      </c>
      <c r="J225" s="30">
        <f t="shared" si="32"/>
        <v>0</v>
      </c>
      <c r="K225" s="28"/>
      <c r="L225" s="12"/>
    </row>
    <row r="226" spans="1:12" x14ac:dyDescent="0.35">
      <c r="A226" s="20"/>
      <c r="B226" s="20"/>
      <c r="C226" s="20"/>
      <c r="D226" s="20"/>
      <c r="E226" s="21" t="s">
        <v>260</v>
      </c>
      <c r="F226" s="22"/>
      <c r="G226" s="22"/>
      <c r="H226" s="22"/>
      <c r="I226" s="23">
        <v>0</v>
      </c>
      <c r="J226" s="22"/>
      <c r="K226" s="22"/>
      <c r="L226" s="12"/>
    </row>
    <row r="227" spans="1:12" x14ac:dyDescent="0.35">
      <c r="A227" s="24">
        <v>27000460</v>
      </c>
      <c r="B227" s="25" t="s">
        <v>122</v>
      </c>
      <c r="C227" s="26">
        <v>900</v>
      </c>
      <c r="D227" s="25" t="s">
        <v>155</v>
      </c>
      <c r="E227" s="27" t="s">
        <v>261</v>
      </c>
      <c r="F227" s="28">
        <v>126</v>
      </c>
      <c r="G227" s="29"/>
      <c r="H227" s="30">
        <f t="shared" ref="H227:H237" si="33">G227*F227</f>
        <v>0</v>
      </c>
      <c r="I227" s="31">
        <f t="shared" ref="I227:I237" si="34">$I$226</f>
        <v>0</v>
      </c>
      <c r="J227" s="30">
        <f t="shared" ref="J227:J237" si="35">H227*(1-I227)</f>
        <v>0</v>
      </c>
      <c r="K227" s="28"/>
      <c r="L227" s="12"/>
    </row>
    <row r="228" spans="1:12" x14ac:dyDescent="0.35">
      <c r="A228" s="24">
        <v>27000890</v>
      </c>
      <c r="B228" s="25" t="s">
        <v>122</v>
      </c>
      <c r="C228" s="26">
        <v>900</v>
      </c>
      <c r="D228" s="25" t="s">
        <v>155</v>
      </c>
      <c r="E228" s="27" t="s">
        <v>262</v>
      </c>
      <c r="F228" s="28">
        <v>36</v>
      </c>
      <c r="G228" s="29"/>
      <c r="H228" s="30">
        <f t="shared" si="33"/>
        <v>0</v>
      </c>
      <c r="I228" s="31">
        <f t="shared" si="34"/>
        <v>0</v>
      </c>
      <c r="J228" s="30">
        <f t="shared" si="35"/>
        <v>0</v>
      </c>
      <c r="K228" s="28"/>
      <c r="L228" s="12"/>
    </row>
    <row r="229" spans="1:12" x14ac:dyDescent="0.35">
      <c r="A229" s="24">
        <v>27001260</v>
      </c>
      <c r="B229" s="25" t="s">
        <v>41</v>
      </c>
      <c r="C229" s="26">
        <v>100</v>
      </c>
      <c r="D229" s="25" t="s">
        <v>188</v>
      </c>
      <c r="E229" s="27" t="s">
        <v>263</v>
      </c>
      <c r="F229" s="28">
        <v>57</v>
      </c>
      <c r="G229" s="29"/>
      <c r="H229" s="30">
        <f t="shared" si="33"/>
        <v>0</v>
      </c>
      <c r="I229" s="31">
        <f t="shared" si="34"/>
        <v>0</v>
      </c>
      <c r="J229" s="30">
        <f t="shared" si="35"/>
        <v>0</v>
      </c>
      <c r="K229" s="28"/>
      <c r="L229" s="12"/>
    </row>
    <row r="230" spans="1:12" x14ac:dyDescent="0.35">
      <c r="A230" s="24">
        <v>27013018</v>
      </c>
      <c r="B230" s="25" t="s">
        <v>184</v>
      </c>
      <c r="C230" s="26">
        <v>3</v>
      </c>
      <c r="D230" s="25" t="s">
        <v>118</v>
      </c>
      <c r="E230" s="27" t="s">
        <v>264</v>
      </c>
      <c r="F230" s="28">
        <v>53</v>
      </c>
      <c r="G230" s="29"/>
      <c r="H230" s="30">
        <f t="shared" si="33"/>
        <v>0</v>
      </c>
      <c r="I230" s="31">
        <f t="shared" si="34"/>
        <v>0</v>
      </c>
      <c r="J230" s="30">
        <f t="shared" si="35"/>
        <v>0</v>
      </c>
      <c r="K230" s="28"/>
      <c r="L230" s="12"/>
    </row>
    <row r="231" spans="1:12" x14ac:dyDescent="0.35">
      <c r="A231" s="24">
        <v>27100430</v>
      </c>
      <c r="B231" s="25" t="s">
        <v>265</v>
      </c>
      <c r="C231" s="26">
        <v>1</v>
      </c>
      <c r="D231" s="25" t="s">
        <v>23</v>
      </c>
      <c r="E231" s="27" t="s">
        <v>266</v>
      </c>
      <c r="F231" s="28">
        <v>22</v>
      </c>
      <c r="G231" s="29"/>
      <c r="H231" s="30">
        <f t="shared" si="33"/>
        <v>0</v>
      </c>
      <c r="I231" s="31">
        <f t="shared" si="34"/>
        <v>0</v>
      </c>
      <c r="J231" s="30">
        <f t="shared" si="35"/>
        <v>0</v>
      </c>
      <c r="K231" s="28"/>
      <c r="L231" s="12"/>
    </row>
    <row r="232" spans="1:12" x14ac:dyDescent="0.35">
      <c r="A232" s="24">
        <v>27100570</v>
      </c>
      <c r="B232" s="25" t="s">
        <v>41</v>
      </c>
      <c r="C232" s="26">
        <v>100</v>
      </c>
      <c r="D232" s="25" t="s">
        <v>19</v>
      </c>
      <c r="E232" s="27" t="s">
        <v>267</v>
      </c>
      <c r="F232" s="28">
        <v>78</v>
      </c>
      <c r="G232" s="29"/>
      <c r="H232" s="30">
        <f t="shared" si="33"/>
        <v>0</v>
      </c>
      <c r="I232" s="31">
        <f t="shared" si="34"/>
        <v>0</v>
      </c>
      <c r="J232" s="30">
        <f t="shared" si="35"/>
        <v>0</v>
      </c>
      <c r="K232" s="28"/>
      <c r="L232" s="12"/>
    </row>
    <row r="233" spans="1:12" x14ac:dyDescent="0.35">
      <c r="A233" s="24">
        <v>27212062</v>
      </c>
      <c r="B233" s="25" t="s">
        <v>22</v>
      </c>
      <c r="C233" s="26">
        <v>10</v>
      </c>
      <c r="D233" s="25" t="s">
        <v>118</v>
      </c>
      <c r="E233" s="27" t="s">
        <v>268</v>
      </c>
      <c r="F233" s="28">
        <v>206</v>
      </c>
      <c r="G233" s="29"/>
      <c r="H233" s="30">
        <f t="shared" si="33"/>
        <v>0</v>
      </c>
      <c r="I233" s="31">
        <f t="shared" si="34"/>
        <v>0</v>
      </c>
      <c r="J233" s="30">
        <f t="shared" si="35"/>
        <v>0</v>
      </c>
      <c r="K233" s="28"/>
      <c r="L233" s="12"/>
    </row>
    <row r="234" spans="1:12" x14ac:dyDescent="0.35">
      <c r="A234" s="24">
        <v>27302960</v>
      </c>
      <c r="B234" s="25" t="s">
        <v>122</v>
      </c>
      <c r="C234" s="26">
        <v>500</v>
      </c>
      <c r="D234" s="25" t="s">
        <v>155</v>
      </c>
      <c r="E234" s="27" t="s">
        <v>269</v>
      </c>
      <c r="F234" s="28">
        <v>21</v>
      </c>
      <c r="G234" s="29"/>
      <c r="H234" s="30">
        <f t="shared" si="33"/>
        <v>0</v>
      </c>
      <c r="I234" s="31">
        <f t="shared" si="34"/>
        <v>0</v>
      </c>
      <c r="J234" s="30">
        <f t="shared" si="35"/>
        <v>0</v>
      </c>
      <c r="K234" s="28"/>
      <c r="L234" s="12"/>
    </row>
    <row r="235" spans="1:12" x14ac:dyDescent="0.35">
      <c r="A235" s="24">
        <v>27358021</v>
      </c>
      <c r="B235" s="25" t="s">
        <v>122</v>
      </c>
      <c r="C235" s="26">
        <v>1</v>
      </c>
      <c r="D235" s="25" t="s">
        <v>118</v>
      </c>
      <c r="E235" s="27" t="s">
        <v>270</v>
      </c>
      <c r="F235" s="28">
        <v>37</v>
      </c>
      <c r="G235" s="29"/>
      <c r="H235" s="30">
        <f t="shared" si="33"/>
        <v>0</v>
      </c>
      <c r="I235" s="31">
        <f t="shared" si="34"/>
        <v>0</v>
      </c>
      <c r="J235" s="30">
        <f t="shared" si="35"/>
        <v>0</v>
      </c>
      <c r="K235" s="28"/>
      <c r="L235" s="12"/>
    </row>
    <row r="236" spans="1:12" x14ac:dyDescent="0.35">
      <c r="A236" s="24">
        <v>27358110</v>
      </c>
      <c r="B236" s="25" t="s">
        <v>122</v>
      </c>
      <c r="C236" s="26">
        <v>1</v>
      </c>
      <c r="D236" s="25" t="s">
        <v>118</v>
      </c>
      <c r="E236" s="27" t="s">
        <v>271</v>
      </c>
      <c r="F236" s="28">
        <v>29</v>
      </c>
      <c r="G236" s="29"/>
      <c r="H236" s="30">
        <f t="shared" si="33"/>
        <v>0</v>
      </c>
      <c r="I236" s="31">
        <f t="shared" si="34"/>
        <v>0</v>
      </c>
      <c r="J236" s="30">
        <f t="shared" si="35"/>
        <v>0</v>
      </c>
      <c r="K236" s="28"/>
      <c r="L236" s="12"/>
    </row>
    <row r="237" spans="1:12" x14ac:dyDescent="0.35">
      <c r="A237" s="24">
        <v>27358218</v>
      </c>
      <c r="B237" s="25" t="s">
        <v>149</v>
      </c>
      <c r="C237" s="26">
        <v>5</v>
      </c>
      <c r="D237" s="25" t="s">
        <v>118</v>
      </c>
      <c r="E237" s="27" t="s">
        <v>272</v>
      </c>
      <c r="F237" s="28">
        <v>75</v>
      </c>
      <c r="G237" s="29"/>
      <c r="H237" s="30">
        <f t="shared" si="33"/>
        <v>0</v>
      </c>
      <c r="I237" s="31">
        <f t="shared" si="34"/>
        <v>0</v>
      </c>
      <c r="J237" s="30">
        <f t="shared" si="35"/>
        <v>0</v>
      </c>
      <c r="K237" s="28"/>
      <c r="L237" s="12"/>
    </row>
    <row r="238" spans="1:12" x14ac:dyDescent="0.35">
      <c r="A238" s="20"/>
      <c r="B238" s="20"/>
      <c r="C238" s="20"/>
      <c r="D238" s="20"/>
      <c r="E238" s="21" t="s">
        <v>273</v>
      </c>
      <c r="F238" s="22"/>
      <c r="G238" s="22"/>
      <c r="H238" s="22"/>
      <c r="I238" s="23">
        <v>0</v>
      </c>
      <c r="J238" s="22"/>
      <c r="K238" s="22"/>
      <c r="L238" s="12"/>
    </row>
    <row r="239" spans="1:12" x14ac:dyDescent="0.35">
      <c r="A239" s="24">
        <v>22003380</v>
      </c>
      <c r="B239" s="25" t="s">
        <v>163</v>
      </c>
      <c r="C239" s="26">
        <v>1000</v>
      </c>
      <c r="D239" s="25" t="s">
        <v>20</v>
      </c>
      <c r="E239" s="27" t="s">
        <v>274</v>
      </c>
      <c r="F239" s="28">
        <v>50</v>
      </c>
      <c r="G239" s="29"/>
      <c r="H239" s="30">
        <f t="shared" ref="H239:H248" si="36">G239*F239</f>
        <v>0</v>
      </c>
      <c r="I239" s="31">
        <f t="shared" ref="I239:I248" si="37">$I$238</f>
        <v>0</v>
      </c>
      <c r="J239" s="30">
        <f t="shared" ref="J239:J248" si="38">H239*(1-I239)</f>
        <v>0</v>
      </c>
      <c r="K239" s="28"/>
      <c r="L239" s="12"/>
    </row>
    <row r="240" spans="1:12" x14ac:dyDescent="0.35">
      <c r="A240" s="24">
        <v>22016311</v>
      </c>
      <c r="B240" s="25" t="s">
        <v>163</v>
      </c>
      <c r="C240" s="26">
        <v>1</v>
      </c>
      <c r="D240" s="25" t="s">
        <v>23</v>
      </c>
      <c r="E240" s="27" t="s">
        <v>275</v>
      </c>
      <c r="F240" s="28">
        <v>36</v>
      </c>
      <c r="G240" s="29"/>
      <c r="H240" s="30">
        <f t="shared" si="36"/>
        <v>0</v>
      </c>
      <c r="I240" s="31">
        <f t="shared" si="37"/>
        <v>0</v>
      </c>
      <c r="J240" s="30">
        <f t="shared" si="38"/>
        <v>0</v>
      </c>
      <c r="K240" s="28"/>
      <c r="L240" s="12"/>
    </row>
    <row r="241" spans="1:12" x14ac:dyDescent="0.35">
      <c r="A241" s="24">
        <v>22103230</v>
      </c>
      <c r="B241" s="25" t="s">
        <v>122</v>
      </c>
      <c r="C241" s="26">
        <v>1</v>
      </c>
      <c r="D241" s="25" t="s">
        <v>118</v>
      </c>
      <c r="E241" s="27" t="s">
        <v>276</v>
      </c>
      <c r="F241" s="28">
        <v>61</v>
      </c>
      <c r="G241" s="29"/>
      <c r="H241" s="30">
        <f t="shared" si="36"/>
        <v>0</v>
      </c>
      <c r="I241" s="31">
        <f t="shared" si="37"/>
        <v>0</v>
      </c>
      <c r="J241" s="30">
        <f t="shared" si="38"/>
        <v>0</v>
      </c>
      <c r="K241" s="28"/>
      <c r="L241" s="12"/>
    </row>
    <row r="242" spans="1:12" x14ac:dyDescent="0.35">
      <c r="A242" s="24">
        <v>22200002</v>
      </c>
      <c r="B242" s="25" t="s">
        <v>22</v>
      </c>
      <c r="C242" s="26">
        <v>5</v>
      </c>
      <c r="D242" s="25" t="s">
        <v>23</v>
      </c>
      <c r="E242" s="27" t="s">
        <v>277</v>
      </c>
      <c r="F242" s="28">
        <v>23</v>
      </c>
      <c r="G242" s="29"/>
      <c r="H242" s="30">
        <f t="shared" si="36"/>
        <v>0</v>
      </c>
      <c r="I242" s="31">
        <f t="shared" si="37"/>
        <v>0</v>
      </c>
      <c r="J242" s="30">
        <f t="shared" si="38"/>
        <v>0</v>
      </c>
      <c r="K242" s="28"/>
      <c r="L242" s="12"/>
    </row>
    <row r="243" spans="1:12" x14ac:dyDescent="0.35">
      <c r="A243" s="24">
        <v>22201010</v>
      </c>
      <c r="B243" s="25" t="s">
        <v>163</v>
      </c>
      <c r="C243" s="26">
        <v>1215</v>
      </c>
      <c r="D243" s="25" t="s">
        <v>20</v>
      </c>
      <c r="E243" s="27" t="s">
        <v>278</v>
      </c>
      <c r="F243" s="28">
        <v>10</v>
      </c>
      <c r="G243" s="29"/>
      <c r="H243" s="30">
        <f t="shared" si="36"/>
        <v>0</v>
      </c>
      <c r="I243" s="31">
        <f t="shared" si="37"/>
        <v>0</v>
      </c>
      <c r="J243" s="30">
        <f t="shared" si="38"/>
        <v>0</v>
      </c>
      <c r="K243" s="28"/>
      <c r="L243" s="12"/>
    </row>
    <row r="244" spans="1:12" x14ac:dyDescent="0.35">
      <c r="A244" s="24">
        <v>22201029</v>
      </c>
      <c r="B244" s="25" t="s">
        <v>163</v>
      </c>
      <c r="C244" s="26">
        <v>625</v>
      </c>
      <c r="D244" s="25" t="s">
        <v>20</v>
      </c>
      <c r="E244" s="27" t="s">
        <v>279</v>
      </c>
      <c r="F244" s="28">
        <v>24</v>
      </c>
      <c r="G244" s="29"/>
      <c r="H244" s="30">
        <f t="shared" si="36"/>
        <v>0</v>
      </c>
      <c r="I244" s="31">
        <f t="shared" si="37"/>
        <v>0</v>
      </c>
      <c r="J244" s="30">
        <f t="shared" si="38"/>
        <v>0</v>
      </c>
      <c r="K244" s="28"/>
      <c r="L244" s="12"/>
    </row>
    <row r="245" spans="1:12" x14ac:dyDescent="0.35">
      <c r="A245" s="24">
        <v>22201403</v>
      </c>
      <c r="B245" s="25" t="s">
        <v>22</v>
      </c>
      <c r="C245" s="26">
        <v>2</v>
      </c>
      <c r="D245" s="25" t="s">
        <v>23</v>
      </c>
      <c r="E245" s="27" t="s">
        <v>280</v>
      </c>
      <c r="F245" s="28">
        <v>21</v>
      </c>
      <c r="G245" s="29"/>
      <c r="H245" s="30">
        <f t="shared" si="36"/>
        <v>0</v>
      </c>
      <c r="I245" s="31">
        <f t="shared" si="37"/>
        <v>0</v>
      </c>
      <c r="J245" s="30">
        <f t="shared" si="38"/>
        <v>0</v>
      </c>
      <c r="K245" s="28"/>
      <c r="L245" s="12"/>
    </row>
    <row r="246" spans="1:12" x14ac:dyDescent="0.35">
      <c r="A246" s="24">
        <v>22202120</v>
      </c>
      <c r="B246" s="25" t="s">
        <v>122</v>
      </c>
      <c r="C246" s="26">
        <v>1000</v>
      </c>
      <c r="D246" s="25" t="s">
        <v>155</v>
      </c>
      <c r="E246" s="27" t="s">
        <v>276</v>
      </c>
      <c r="F246" s="28">
        <v>25</v>
      </c>
      <c r="G246" s="29"/>
      <c r="H246" s="30">
        <f t="shared" si="36"/>
        <v>0</v>
      </c>
      <c r="I246" s="31">
        <f t="shared" si="37"/>
        <v>0</v>
      </c>
      <c r="J246" s="30">
        <f t="shared" si="38"/>
        <v>0</v>
      </c>
      <c r="K246" s="28"/>
      <c r="L246" s="12"/>
    </row>
    <row r="247" spans="1:12" x14ac:dyDescent="0.35">
      <c r="A247" s="24">
        <v>22202520</v>
      </c>
      <c r="B247" s="25" t="s">
        <v>163</v>
      </c>
      <c r="C247" s="26">
        <v>660</v>
      </c>
      <c r="D247" s="25" t="s">
        <v>20</v>
      </c>
      <c r="E247" s="27" t="s">
        <v>281</v>
      </c>
      <c r="F247" s="28">
        <v>15</v>
      </c>
      <c r="G247" s="29"/>
      <c r="H247" s="30">
        <f t="shared" si="36"/>
        <v>0</v>
      </c>
      <c r="I247" s="31">
        <f t="shared" si="37"/>
        <v>0</v>
      </c>
      <c r="J247" s="30">
        <f t="shared" si="38"/>
        <v>0</v>
      </c>
      <c r="K247" s="28"/>
      <c r="L247" s="12"/>
    </row>
    <row r="248" spans="1:12" x14ac:dyDescent="0.35">
      <c r="A248" s="24">
        <v>22220802</v>
      </c>
      <c r="B248" s="25" t="s">
        <v>163</v>
      </c>
      <c r="C248" s="26">
        <v>1000</v>
      </c>
      <c r="D248" s="25" t="s">
        <v>20</v>
      </c>
      <c r="E248" s="27" t="s">
        <v>282</v>
      </c>
      <c r="F248" s="28">
        <v>31</v>
      </c>
      <c r="G248" s="29"/>
      <c r="H248" s="30">
        <f t="shared" si="36"/>
        <v>0</v>
      </c>
      <c r="I248" s="31">
        <f t="shared" si="37"/>
        <v>0</v>
      </c>
      <c r="J248" s="30">
        <f t="shared" si="38"/>
        <v>0</v>
      </c>
      <c r="K248" s="28"/>
      <c r="L248" s="12"/>
    </row>
    <row r="249" spans="1:12" x14ac:dyDescent="0.35">
      <c r="A249" s="20"/>
      <c r="B249" s="20"/>
      <c r="C249" s="20"/>
      <c r="D249" s="20"/>
      <c r="E249" s="21" t="s">
        <v>283</v>
      </c>
      <c r="F249" s="22"/>
      <c r="G249" s="22"/>
      <c r="H249" s="22"/>
      <c r="I249" s="23">
        <v>0</v>
      </c>
      <c r="J249" s="22"/>
      <c r="K249" s="22"/>
      <c r="L249" s="12"/>
    </row>
    <row r="250" spans="1:12" x14ac:dyDescent="0.35">
      <c r="A250" s="24">
        <v>20014619</v>
      </c>
      <c r="B250" s="25" t="s">
        <v>19</v>
      </c>
      <c r="C250" s="26">
        <v>1</v>
      </c>
      <c r="D250" s="25" t="s">
        <v>23</v>
      </c>
      <c r="E250" s="27" t="s">
        <v>284</v>
      </c>
      <c r="F250" s="28">
        <v>48</v>
      </c>
      <c r="G250" s="29"/>
      <c r="H250" s="30">
        <f t="shared" ref="H250:H257" si="39">G250*F250</f>
        <v>0</v>
      </c>
      <c r="I250" s="31">
        <f t="shared" ref="I250:I257" si="40">$I$249</f>
        <v>0</v>
      </c>
      <c r="J250" s="30">
        <f t="shared" ref="J250:J257" si="41">H250*(1-I250)</f>
        <v>0</v>
      </c>
      <c r="K250" s="28"/>
      <c r="L250" s="12"/>
    </row>
    <row r="251" spans="1:12" x14ac:dyDescent="0.35">
      <c r="A251" s="24">
        <v>20103260</v>
      </c>
      <c r="B251" s="25" t="s">
        <v>27</v>
      </c>
      <c r="C251" s="26">
        <v>1000</v>
      </c>
      <c r="D251" s="25" t="s">
        <v>20</v>
      </c>
      <c r="E251" s="27" t="s">
        <v>285</v>
      </c>
      <c r="F251" s="28">
        <v>456</v>
      </c>
      <c r="G251" s="29"/>
      <c r="H251" s="30">
        <f t="shared" si="39"/>
        <v>0</v>
      </c>
      <c r="I251" s="31">
        <f t="shared" si="40"/>
        <v>0</v>
      </c>
      <c r="J251" s="30">
        <f t="shared" si="41"/>
        <v>0</v>
      </c>
      <c r="K251" s="28"/>
      <c r="L251" s="12"/>
    </row>
    <row r="252" spans="1:12" x14ac:dyDescent="0.35">
      <c r="A252" s="24">
        <v>20109190</v>
      </c>
      <c r="B252" s="25" t="s">
        <v>19</v>
      </c>
      <c r="C252" s="26">
        <v>1</v>
      </c>
      <c r="D252" s="25" t="s">
        <v>23</v>
      </c>
      <c r="E252" s="27" t="s">
        <v>286</v>
      </c>
      <c r="F252" s="28">
        <v>830</v>
      </c>
      <c r="G252" s="29"/>
      <c r="H252" s="30">
        <f t="shared" si="39"/>
        <v>0</v>
      </c>
      <c r="I252" s="31">
        <f t="shared" si="40"/>
        <v>0</v>
      </c>
      <c r="J252" s="30">
        <f t="shared" si="41"/>
        <v>0</v>
      </c>
      <c r="K252" s="28"/>
      <c r="L252" s="12"/>
    </row>
    <row r="253" spans="1:12" x14ac:dyDescent="0.35">
      <c r="A253" s="24">
        <v>20109200</v>
      </c>
      <c r="B253" s="25" t="s">
        <v>19</v>
      </c>
      <c r="C253" s="26">
        <v>1</v>
      </c>
      <c r="D253" s="25" t="s">
        <v>23</v>
      </c>
      <c r="E253" s="27" t="s">
        <v>287</v>
      </c>
      <c r="F253" s="28">
        <v>740</v>
      </c>
      <c r="G253" s="29"/>
      <c r="H253" s="30">
        <f t="shared" si="39"/>
        <v>0</v>
      </c>
      <c r="I253" s="31">
        <f t="shared" si="40"/>
        <v>0</v>
      </c>
      <c r="J253" s="30">
        <f t="shared" si="41"/>
        <v>0</v>
      </c>
      <c r="K253" s="28"/>
      <c r="L253" s="12"/>
    </row>
    <row r="254" spans="1:12" x14ac:dyDescent="0.35">
      <c r="A254" s="24">
        <v>20109360</v>
      </c>
      <c r="B254" s="25" t="s">
        <v>41</v>
      </c>
      <c r="C254" s="26">
        <v>18</v>
      </c>
      <c r="D254" s="25" t="s">
        <v>34</v>
      </c>
      <c r="E254" s="27" t="s">
        <v>288</v>
      </c>
      <c r="F254" s="28">
        <v>112</v>
      </c>
      <c r="G254" s="29"/>
      <c r="H254" s="30">
        <f t="shared" si="39"/>
        <v>0</v>
      </c>
      <c r="I254" s="31">
        <f t="shared" si="40"/>
        <v>0</v>
      </c>
      <c r="J254" s="30">
        <f t="shared" si="41"/>
        <v>0</v>
      </c>
      <c r="K254" s="28"/>
      <c r="L254" s="12"/>
    </row>
    <row r="255" spans="1:12" x14ac:dyDescent="0.35">
      <c r="A255" s="24">
        <v>20208250</v>
      </c>
      <c r="B255" s="25" t="s">
        <v>163</v>
      </c>
      <c r="C255" s="26">
        <v>1000</v>
      </c>
      <c r="D255" s="25" t="s">
        <v>20</v>
      </c>
      <c r="E255" s="27" t="s">
        <v>289</v>
      </c>
      <c r="F255" s="28">
        <v>8</v>
      </c>
      <c r="G255" s="29"/>
      <c r="H255" s="30">
        <f t="shared" si="39"/>
        <v>0</v>
      </c>
      <c r="I255" s="31">
        <f t="shared" si="40"/>
        <v>0</v>
      </c>
      <c r="J255" s="30">
        <f t="shared" si="41"/>
        <v>0</v>
      </c>
      <c r="K255" s="28"/>
      <c r="L255" s="12"/>
    </row>
    <row r="256" spans="1:12" x14ac:dyDescent="0.35">
      <c r="A256" s="24">
        <v>20310343</v>
      </c>
      <c r="B256" s="25" t="s">
        <v>214</v>
      </c>
      <c r="C256" s="26">
        <v>6</v>
      </c>
      <c r="D256" s="25" t="s">
        <v>19</v>
      </c>
      <c r="E256" s="27" t="s">
        <v>290</v>
      </c>
      <c r="F256" s="28">
        <v>28</v>
      </c>
      <c r="G256" s="29"/>
      <c r="H256" s="30">
        <f t="shared" si="39"/>
        <v>0</v>
      </c>
      <c r="I256" s="31">
        <f t="shared" si="40"/>
        <v>0</v>
      </c>
      <c r="J256" s="30">
        <f t="shared" si="41"/>
        <v>0</v>
      </c>
      <c r="K256" s="28"/>
      <c r="L256" s="12"/>
    </row>
    <row r="257" spans="1:12" x14ac:dyDescent="0.35">
      <c r="A257" s="24">
        <v>25400530</v>
      </c>
      <c r="B257" s="25" t="s">
        <v>19</v>
      </c>
      <c r="C257" s="26">
        <v>1</v>
      </c>
      <c r="D257" s="25" t="s">
        <v>118</v>
      </c>
      <c r="E257" s="27" t="s">
        <v>291</v>
      </c>
      <c r="F257" s="28">
        <v>1698</v>
      </c>
      <c r="G257" s="29"/>
      <c r="H257" s="30">
        <f t="shared" si="39"/>
        <v>0</v>
      </c>
      <c r="I257" s="31">
        <f t="shared" si="40"/>
        <v>0</v>
      </c>
      <c r="J257" s="30">
        <f t="shared" si="41"/>
        <v>0</v>
      </c>
      <c r="K257" s="28"/>
      <c r="L257" s="12"/>
    </row>
    <row r="258" spans="1:12" x14ac:dyDescent="0.35">
      <c r="A258" s="20"/>
      <c r="B258" s="20"/>
      <c r="C258" s="20"/>
      <c r="D258" s="20"/>
      <c r="E258" s="21" t="s">
        <v>292</v>
      </c>
      <c r="F258" s="22"/>
      <c r="G258" s="22"/>
      <c r="H258" s="22"/>
      <c r="I258" s="23">
        <v>0</v>
      </c>
      <c r="J258" s="22"/>
      <c r="K258" s="22"/>
      <c r="L258" s="12"/>
    </row>
    <row r="259" spans="1:12" x14ac:dyDescent="0.35">
      <c r="A259" s="24">
        <v>24000993</v>
      </c>
      <c r="B259" s="25" t="s">
        <v>165</v>
      </c>
      <c r="C259" s="26">
        <v>2650</v>
      </c>
      <c r="D259" s="25" t="s">
        <v>155</v>
      </c>
      <c r="E259" s="27" t="s">
        <v>293</v>
      </c>
      <c r="F259" s="28">
        <v>39</v>
      </c>
      <c r="G259" s="29"/>
      <c r="H259" s="30">
        <f t="shared" ref="H259:H292" si="42">G259*F259</f>
        <v>0</v>
      </c>
      <c r="I259" s="31">
        <f t="shared" ref="I259:I292" si="43">$I$258</f>
        <v>0</v>
      </c>
      <c r="J259" s="30">
        <f t="shared" ref="J259:J292" si="44">H259*(1-I259)</f>
        <v>0</v>
      </c>
      <c r="K259" s="28"/>
      <c r="L259" s="12"/>
    </row>
    <row r="260" spans="1:12" x14ac:dyDescent="0.35">
      <c r="A260" s="24">
        <v>24013989</v>
      </c>
      <c r="B260" s="25" t="s">
        <v>165</v>
      </c>
      <c r="C260" s="26">
        <v>2650</v>
      </c>
      <c r="D260" s="25" t="s">
        <v>155</v>
      </c>
      <c r="E260" s="27" t="s">
        <v>294</v>
      </c>
      <c r="F260" s="28">
        <v>69</v>
      </c>
      <c r="G260" s="29"/>
      <c r="H260" s="30">
        <f t="shared" si="42"/>
        <v>0</v>
      </c>
      <c r="I260" s="31">
        <f t="shared" si="43"/>
        <v>0</v>
      </c>
      <c r="J260" s="30">
        <f t="shared" si="44"/>
        <v>0</v>
      </c>
      <c r="K260" s="28"/>
      <c r="L260" s="12"/>
    </row>
    <row r="261" spans="1:12" x14ac:dyDescent="0.35">
      <c r="A261" s="24">
        <v>24043554</v>
      </c>
      <c r="B261" s="25" t="s">
        <v>165</v>
      </c>
      <c r="C261" s="26">
        <v>2650</v>
      </c>
      <c r="D261" s="25" t="s">
        <v>155</v>
      </c>
      <c r="E261" s="27" t="s">
        <v>295</v>
      </c>
      <c r="F261" s="28">
        <v>29</v>
      </c>
      <c r="G261" s="29"/>
      <c r="H261" s="30">
        <f t="shared" si="42"/>
        <v>0</v>
      </c>
      <c r="I261" s="31">
        <f t="shared" si="43"/>
        <v>0</v>
      </c>
      <c r="J261" s="30">
        <f t="shared" si="44"/>
        <v>0</v>
      </c>
      <c r="K261" s="28"/>
      <c r="L261" s="12"/>
    </row>
    <row r="262" spans="1:12" x14ac:dyDescent="0.35">
      <c r="A262" s="24">
        <v>24043590</v>
      </c>
      <c r="B262" s="25" t="s">
        <v>165</v>
      </c>
      <c r="C262" s="26">
        <v>2650</v>
      </c>
      <c r="D262" s="25" t="s">
        <v>155</v>
      </c>
      <c r="E262" s="27" t="s">
        <v>296</v>
      </c>
      <c r="F262" s="28">
        <v>70</v>
      </c>
      <c r="G262" s="29"/>
      <c r="H262" s="30">
        <f t="shared" si="42"/>
        <v>0</v>
      </c>
      <c r="I262" s="31">
        <f t="shared" si="43"/>
        <v>0</v>
      </c>
      <c r="J262" s="30">
        <f t="shared" si="44"/>
        <v>0</v>
      </c>
      <c r="K262" s="28"/>
      <c r="L262" s="12"/>
    </row>
    <row r="263" spans="1:12" x14ac:dyDescent="0.35">
      <c r="A263" s="24">
        <v>24107048</v>
      </c>
      <c r="B263" s="25" t="s">
        <v>149</v>
      </c>
      <c r="C263" s="26">
        <v>3000</v>
      </c>
      <c r="D263" s="25" t="s">
        <v>20</v>
      </c>
      <c r="E263" s="27" t="s">
        <v>297</v>
      </c>
      <c r="F263" s="28">
        <v>21</v>
      </c>
      <c r="G263" s="29"/>
      <c r="H263" s="30">
        <f t="shared" si="42"/>
        <v>0</v>
      </c>
      <c r="I263" s="31">
        <f t="shared" si="43"/>
        <v>0</v>
      </c>
      <c r="J263" s="30">
        <f t="shared" si="44"/>
        <v>0</v>
      </c>
      <c r="K263" s="28"/>
      <c r="L263" s="12"/>
    </row>
    <row r="264" spans="1:12" x14ac:dyDescent="0.35">
      <c r="A264" s="24">
        <v>24107100</v>
      </c>
      <c r="B264" s="25" t="s">
        <v>149</v>
      </c>
      <c r="C264" s="26">
        <v>3000</v>
      </c>
      <c r="D264" s="25" t="s">
        <v>20</v>
      </c>
      <c r="E264" s="27" t="s">
        <v>298</v>
      </c>
      <c r="F264" s="28">
        <v>58</v>
      </c>
      <c r="G264" s="29"/>
      <c r="H264" s="30">
        <f t="shared" si="42"/>
        <v>0</v>
      </c>
      <c r="I264" s="31">
        <f t="shared" si="43"/>
        <v>0</v>
      </c>
      <c r="J264" s="30">
        <f t="shared" si="44"/>
        <v>0</v>
      </c>
      <c r="K264" s="28"/>
      <c r="L264" s="12"/>
    </row>
    <row r="265" spans="1:12" x14ac:dyDescent="0.35">
      <c r="A265" s="24">
        <v>24108500</v>
      </c>
      <c r="B265" s="25" t="s">
        <v>299</v>
      </c>
      <c r="C265" s="26">
        <v>535</v>
      </c>
      <c r="D265" s="25" t="s">
        <v>155</v>
      </c>
      <c r="E265" s="27" t="s">
        <v>300</v>
      </c>
      <c r="F265" s="28">
        <v>23</v>
      </c>
      <c r="G265" s="29"/>
      <c r="H265" s="30">
        <f t="shared" si="42"/>
        <v>0</v>
      </c>
      <c r="I265" s="31">
        <f t="shared" si="43"/>
        <v>0</v>
      </c>
      <c r="J265" s="30">
        <f t="shared" si="44"/>
        <v>0</v>
      </c>
      <c r="K265" s="28"/>
      <c r="L265" s="12"/>
    </row>
    <row r="266" spans="1:12" x14ac:dyDescent="0.35">
      <c r="A266" s="24">
        <v>24109830</v>
      </c>
      <c r="B266" s="25" t="s">
        <v>122</v>
      </c>
      <c r="C266" s="26">
        <v>900</v>
      </c>
      <c r="D266" s="25" t="s">
        <v>155</v>
      </c>
      <c r="E266" s="27" t="s">
        <v>301</v>
      </c>
      <c r="F266" s="28">
        <v>37</v>
      </c>
      <c r="G266" s="29"/>
      <c r="H266" s="30">
        <f t="shared" si="42"/>
        <v>0</v>
      </c>
      <c r="I266" s="31">
        <f t="shared" si="43"/>
        <v>0</v>
      </c>
      <c r="J266" s="30">
        <f t="shared" si="44"/>
        <v>0</v>
      </c>
      <c r="K266" s="28"/>
      <c r="L266" s="12"/>
    </row>
    <row r="267" spans="1:12" x14ac:dyDescent="0.35">
      <c r="A267" s="24">
        <v>24110090</v>
      </c>
      <c r="B267" s="25" t="s">
        <v>165</v>
      </c>
      <c r="C267" s="26">
        <v>500</v>
      </c>
      <c r="D267" s="25" t="s">
        <v>20</v>
      </c>
      <c r="E267" s="27" t="s">
        <v>302</v>
      </c>
      <c r="F267" s="28">
        <v>22</v>
      </c>
      <c r="G267" s="29"/>
      <c r="H267" s="30">
        <f t="shared" si="42"/>
        <v>0</v>
      </c>
      <c r="I267" s="31">
        <f t="shared" si="43"/>
        <v>0</v>
      </c>
      <c r="J267" s="30">
        <f t="shared" si="44"/>
        <v>0</v>
      </c>
      <c r="K267" s="28"/>
      <c r="L267" s="12"/>
    </row>
    <row r="268" spans="1:12" x14ac:dyDescent="0.35">
      <c r="A268" s="24">
        <v>24111020</v>
      </c>
      <c r="B268" s="25" t="s">
        <v>165</v>
      </c>
      <c r="C268" s="26">
        <v>500</v>
      </c>
      <c r="D268" s="25" t="s">
        <v>155</v>
      </c>
      <c r="E268" s="27" t="s">
        <v>303</v>
      </c>
      <c r="F268" s="28">
        <v>10</v>
      </c>
      <c r="G268" s="29"/>
      <c r="H268" s="30">
        <f t="shared" si="42"/>
        <v>0</v>
      </c>
      <c r="I268" s="31">
        <f t="shared" si="43"/>
        <v>0</v>
      </c>
      <c r="J268" s="30">
        <f t="shared" si="44"/>
        <v>0</v>
      </c>
      <c r="K268" s="28"/>
      <c r="L268" s="12"/>
    </row>
    <row r="269" spans="1:12" x14ac:dyDescent="0.35">
      <c r="A269" s="24">
        <v>24111097</v>
      </c>
      <c r="B269" s="25" t="s">
        <v>19</v>
      </c>
      <c r="C269" s="26">
        <v>1</v>
      </c>
      <c r="D269" s="25" t="s">
        <v>118</v>
      </c>
      <c r="E269" s="27" t="s">
        <v>304</v>
      </c>
      <c r="F269" s="28">
        <v>20</v>
      </c>
      <c r="G269" s="29"/>
      <c r="H269" s="30">
        <f t="shared" si="42"/>
        <v>0</v>
      </c>
      <c r="I269" s="31">
        <f t="shared" si="43"/>
        <v>0</v>
      </c>
      <c r="J269" s="30">
        <f t="shared" si="44"/>
        <v>0</v>
      </c>
      <c r="K269" s="28"/>
      <c r="L269" s="12"/>
    </row>
    <row r="270" spans="1:12" x14ac:dyDescent="0.35">
      <c r="A270" s="24">
        <v>24111104</v>
      </c>
      <c r="B270" s="25" t="s">
        <v>19</v>
      </c>
      <c r="C270" s="26">
        <v>1</v>
      </c>
      <c r="D270" s="25" t="s">
        <v>118</v>
      </c>
      <c r="E270" s="27" t="s">
        <v>278</v>
      </c>
      <c r="F270" s="28">
        <v>26</v>
      </c>
      <c r="G270" s="29"/>
      <c r="H270" s="30">
        <f t="shared" si="42"/>
        <v>0</v>
      </c>
      <c r="I270" s="31">
        <f t="shared" si="43"/>
        <v>0</v>
      </c>
      <c r="J270" s="30">
        <f t="shared" si="44"/>
        <v>0</v>
      </c>
      <c r="K270" s="28"/>
      <c r="L270" s="12"/>
    </row>
    <row r="271" spans="1:12" x14ac:dyDescent="0.35">
      <c r="A271" s="24">
        <v>24111159</v>
      </c>
      <c r="B271" s="25" t="s">
        <v>19</v>
      </c>
      <c r="C271" s="26">
        <v>1</v>
      </c>
      <c r="D271" s="25" t="s">
        <v>118</v>
      </c>
      <c r="E271" s="27" t="s">
        <v>305</v>
      </c>
      <c r="F271" s="28">
        <v>24</v>
      </c>
      <c r="G271" s="29"/>
      <c r="H271" s="30">
        <f t="shared" si="42"/>
        <v>0</v>
      </c>
      <c r="I271" s="31">
        <f t="shared" si="43"/>
        <v>0</v>
      </c>
      <c r="J271" s="30">
        <f t="shared" si="44"/>
        <v>0</v>
      </c>
      <c r="K271" s="28"/>
      <c r="L271" s="12"/>
    </row>
    <row r="272" spans="1:12" x14ac:dyDescent="0.35">
      <c r="A272" s="24">
        <v>24113850</v>
      </c>
      <c r="B272" s="25" t="s">
        <v>122</v>
      </c>
      <c r="C272" s="26">
        <v>900</v>
      </c>
      <c r="D272" s="25" t="s">
        <v>155</v>
      </c>
      <c r="E272" s="27" t="s">
        <v>306</v>
      </c>
      <c r="F272" s="28">
        <v>20</v>
      </c>
      <c r="G272" s="29"/>
      <c r="H272" s="30">
        <f t="shared" si="42"/>
        <v>0</v>
      </c>
      <c r="I272" s="31">
        <f t="shared" si="43"/>
        <v>0</v>
      </c>
      <c r="J272" s="30">
        <f t="shared" si="44"/>
        <v>0</v>
      </c>
      <c r="K272" s="28"/>
      <c r="L272" s="12"/>
    </row>
    <row r="273" spans="1:12" x14ac:dyDescent="0.35">
      <c r="A273" s="24">
        <v>24115230</v>
      </c>
      <c r="B273" s="25" t="s">
        <v>122</v>
      </c>
      <c r="C273" s="26">
        <v>450</v>
      </c>
      <c r="D273" s="25" t="s">
        <v>155</v>
      </c>
      <c r="E273" s="27" t="s">
        <v>307</v>
      </c>
      <c r="F273" s="28">
        <v>26</v>
      </c>
      <c r="G273" s="29"/>
      <c r="H273" s="30">
        <f t="shared" si="42"/>
        <v>0</v>
      </c>
      <c r="I273" s="31">
        <f t="shared" si="43"/>
        <v>0</v>
      </c>
      <c r="J273" s="30">
        <f t="shared" si="44"/>
        <v>0</v>
      </c>
      <c r="K273" s="28"/>
      <c r="L273" s="12"/>
    </row>
    <row r="274" spans="1:12" x14ac:dyDescent="0.35">
      <c r="A274" s="24">
        <v>24115240</v>
      </c>
      <c r="B274" s="25" t="s">
        <v>122</v>
      </c>
      <c r="C274" s="26">
        <v>450</v>
      </c>
      <c r="D274" s="25" t="s">
        <v>155</v>
      </c>
      <c r="E274" s="27" t="s">
        <v>308</v>
      </c>
      <c r="F274" s="28">
        <v>27</v>
      </c>
      <c r="G274" s="29"/>
      <c r="H274" s="30">
        <f t="shared" si="42"/>
        <v>0</v>
      </c>
      <c r="I274" s="31">
        <f t="shared" si="43"/>
        <v>0</v>
      </c>
      <c r="J274" s="30">
        <f t="shared" si="44"/>
        <v>0</v>
      </c>
      <c r="K274" s="28"/>
      <c r="L274" s="12"/>
    </row>
    <row r="275" spans="1:12" x14ac:dyDescent="0.35">
      <c r="A275" s="24">
        <v>24115446</v>
      </c>
      <c r="B275" s="25" t="s">
        <v>22</v>
      </c>
      <c r="C275" s="26">
        <v>10</v>
      </c>
      <c r="D275" s="25" t="s">
        <v>118</v>
      </c>
      <c r="E275" s="27" t="s">
        <v>309</v>
      </c>
      <c r="F275" s="28">
        <v>31</v>
      </c>
      <c r="G275" s="29"/>
      <c r="H275" s="30">
        <f t="shared" si="42"/>
        <v>0</v>
      </c>
      <c r="I275" s="31">
        <f t="shared" si="43"/>
        <v>0</v>
      </c>
      <c r="J275" s="30">
        <f t="shared" si="44"/>
        <v>0</v>
      </c>
      <c r="K275" s="28"/>
      <c r="L275" s="12"/>
    </row>
    <row r="276" spans="1:12" x14ac:dyDescent="0.35">
      <c r="A276" s="24">
        <v>24116180</v>
      </c>
      <c r="B276" s="25" t="s">
        <v>122</v>
      </c>
      <c r="C276" s="26">
        <v>500</v>
      </c>
      <c r="D276" s="25" t="s">
        <v>155</v>
      </c>
      <c r="E276" s="27" t="s">
        <v>310</v>
      </c>
      <c r="F276" s="28">
        <v>25</v>
      </c>
      <c r="G276" s="29"/>
      <c r="H276" s="30">
        <f t="shared" si="42"/>
        <v>0</v>
      </c>
      <c r="I276" s="31">
        <f t="shared" si="43"/>
        <v>0</v>
      </c>
      <c r="J276" s="30">
        <f t="shared" si="44"/>
        <v>0</v>
      </c>
      <c r="K276" s="28"/>
      <c r="L276" s="12"/>
    </row>
    <row r="277" spans="1:12" x14ac:dyDescent="0.35">
      <c r="A277" s="24">
        <v>24116887</v>
      </c>
      <c r="B277" s="25" t="s">
        <v>22</v>
      </c>
      <c r="C277" s="26">
        <v>3</v>
      </c>
      <c r="D277" s="25" t="s">
        <v>23</v>
      </c>
      <c r="E277" s="27" t="s">
        <v>311</v>
      </c>
      <c r="F277" s="28">
        <v>27</v>
      </c>
      <c r="G277" s="29"/>
      <c r="H277" s="30">
        <f t="shared" si="42"/>
        <v>0</v>
      </c>
      <c r="I277" s="31">
        <f t="shared" si="43"/>
        <v>0</v>
      </c>
      <c r="J277" s="30">
        <f t="shared" si="44"/>
        <v>0</v>
      </c>
      <c r="K277" s="28"/>
      <c r="L277" s="12"/>
    </row>
    <row r="278" spans="1:12" x14ac:dyDescent="0.35">
      <c r="A278" s="24">
        <v>24117920</v>
      </c>
      <c r="B278" s="25" t="s">
        <v>122</v>
      </c>
      <c r="C278" s="26">
        <v>525</v>
      </c>
      <c r="D278" s="25" t="s">
        <v>155</v>
      </c>
      <c r="E278" s="27" t="s">
        <v>312</v>
      </c>
      <c r="F278" s="28">
        <v>38</v>
      </c>
      <c r="G278" s="29"/>
      <c r="H278" s="30">
        <f t="shared" si="42"/>
        <v>0</v>
      </c>
      <c r="I278" s="31">
        <f t="shared" si="43"/>
        <v>0</v>
      </c>
      <c r="J278" s="30">
        <f t="shared" si="44"/>
        <v>0</v>
      </c>
      <c r="K278" s="28"/>
      <c r="L278" s="12"/>
    </row>
    <row r="279" spans="1:12" x14ac:dyDescent="0.35">
      <c r="A279" s="24">
        <v>24118040</v>
      </c>
      <c r="B279" s="25" t="s">
        <v>122</v>
      </c>
      <c r="C279" s="26">
        <v>900</v>
      </c>
      <c r="D279" s="25" t="s">
        <v>155</v>
      </c>
      <c r="E279" s="27" t="s">
        <v>313</v>
      </c>
      <c r="F279" s="28">
        <v>23</v>
      </c>
      <c r="G279" s="29"/>
      <c r="H279" s="30">
        <f t="shared" si="42"/>
        <v>0</v>
      </c>
      <c r="I279" s="31">
        <f t="shared" si="43"/>
        <v>0</v>
      </c>
      <c r="J279" s="30">
        <f t="shared" si="44"/>
        <v>0</v>
      </c>
      <c r="K279" s="28"/>
      <c r="L279" s="12"/>
    </row>
    <row r="280" spans="1:12" x14ac:dyDescent="0.35">
      <c r="A280" s="24">
        <v>24118720</v>
      </c>
      <c r="B280" s="25" t="s">
        <v>122</v>
      </c>
      <c r="C280" s="26">
        <v>750</v>
      </c>
      <c r="D280" s="25" t="s">
        <v>155</v>
      </c>
      <c r="E280" s="27" t="s">
        <v>314</v>
      </c>
      <c r="F280" s="28">
        <v>41</v>
      </c>
      <c r="G280" s="29"/>
      <c r="H280" s="30">
        <f t="shared" si="42"/>
        <v>0</v>
      </c>
      <c r="I280" s="31">
        <f t="shared" si="43"/>
        <v>0</v>
      </c>
      <c r="J280" s="30">
        <f t="shared" si="44"/>
        <v>0</v>
      </c>
      <c r="K280" s="28"/>
      <c r="L280" s="12"/>
    </row>
    <row r="281" spans="1:12" x14ac:dyDescent="0.35">
      <c r="A281" s="24">
        <v>24118750</v>
      </c>
      <c r="B281" s="25" t="s">
        <v>122</v>
      </c>
      <c r="C281" s="26">
        <v>750</v>
      </c>
      <c r="D281" s="25" t="s">
        <v>155</v>
      </c>
      <c r="E281" s="27" t="s">
        <v>315</v>
      </c>
      <c r="F281" s="28">
        <v>41</v>
      </c>
      <c r="G281" s="29"/>
      <c r="H281" s="30">
        <f t="shared" si="42"/>
        <v>0</v>
      </c>
      <c r="I281" s="31">
        <f t="shared" si="43"/>
        <v>0</v>
      </c>
      <c r="J281" s="30">
        <f t="shared" si="44"/>
        <v>0</v>
      </c>
      <c r="K281" s="28"/>
      <c r="L281" s="12"/>
    </row>
    <row r="282" spans="1:12" x14ac:dyDescent="0.35">
      <c r="A282" s="24">
        <v>24118780</v>
      </c>
      <c r="B282" s="25" t="s">
        <v>122</v>
      </c>
      <c r="C282" s="26">
        <v>750</v>
      </c>
      <c r="D282" s="25" t="s">
        <v>155</v>
      </c>
      <c r="E282" s="27" t="s">
        <v>316</v>
      </c>
      <c r="F282" s="28">
        <v>28</v>
      </c>
      <c r="G282" s="29"/>
      <c r="H282" s="30">
        <f t="shared" si="42"/>
        <v>0</v>
      </c>
      <c r="I282" s="31">
        <f t="shared" si="43"/>
        <v>0</v>
      </c>
      <c r="J282" s="30">
        <f t="shared" si="44"/>
        <v>0</v>
      </c>
      <c r="K282" s="28"/>
      <c r="L282" s="12"/>
    </row>
    <row r="283" spans="1:12" x14ac:dyDescent="0.35">
      <c r="A283" s="24">
        <v>24119400</v>
      </c>
      <c r="B283" s="25" t="s">
        <v>122</v>
      </c>
      <c r="C283" s="26">
        <v>875</v>
      </c>
      <c r="D283" s="25" t="s">
        <v>155</v>
      </c>
      <c r="E283" s="27" t="s">
        <v>317</v>
      </c>
      <c r="F283" s="28">
        <v>43</v>
      </c>
      <c r="G283" s="29"/>
      <c r="H283" s="30">
        <f t="shared" si="42"/>
        <v>0</v>
      </c>
      <c r="I283" s="31">
        <f t="shared" si="43"/>
        <v>0</v>
      </c>
      <c r="J283" s="30">
        <f t="shared" si="44"/>
        <v>0</v>
      </c>
      <c r="K283" s="28"/>
      <c r="L283" s="12"/>
    </row>
    <row r="284" spans="1:12" x14ac:dyDescent="0.35">
      <c r="A284" s="24">
        <v>24120180</v>
      </c>
      <c r="B284" s="25" t="s">
        <v>122</v>
      </c>
      <c r="C284" s="26">
        <v>525</v>
      </c>
      <c r="D284" s="25" t="s">
        <v>155</v>
      </c>
      <c r="E284" s="27" t="s">
        <v>318</v>
      </c>
      <c r="F284" s="28">
        <v>21</v>
      </c>
      <c r="G284" s="29"/>
      <c r="H284" s="30">
        <f t="shared" si="42"/>
        <v>0</v>
      </c>
      <c r="I284" s="31">
        <f t="shared" si="43"/>
        <v>0</v>
      </c>
      <c r="J284" s="30">
        <f t="shared" si="44"/>
        <v>0</v>
      </c>
      <c r="K284" s="28"/>
      <c r="L284" s="12"/>
    </row>
    <row r="285" spans="1:12" x14ac:dyDescent="0.35">
      <c r="A285" s="24">
        <v>24120190</v>
      </c>
      <c r="B285" s="25" t="s">
        <v>122</v>
      </c>
      <c r="C285" s="26">
        <v>525</v>
      </c>
      <c r="D285" s="25" t="s">
        <v>155</v>
      </c>
      <c r="E285" s="27" t="s">
        <v>319</v>
      </c>
      <c r="F285" s="28">
        <v>64</v>
      </c>
      <c r="G285" s="29"/>
      <c r="H285" s="30">
        <f t="shared" si="42"/>
        <v>0</v>
      </c>
      <c r="I285" s="31">
        <f t="shared" si="43"/>
        <v>0</v>
      </c>
      <c r="J285" s="30">
        <f t="shared" si="44"/>
        <v>0</v>
      </c>
      <c r="K285" s="28"/>
      <c r="L285" s="12"/>
    </row>
    <row r="286" spans="1:12" x14ac:dyDescent="0.35">
      <c r="A286" s="24">
        <v>24121800</v>
      </c>
      <c r="B286" s="25" t="s">
        <v>122</v>
      </c>
      <c r="C286" s="26">
        <v>510</v>
      </c>
      <c r="D286" s="25" t="s">
        <v>20</v>
      </c>
      <c r="E286" s="27" t="s">
        <v>320</v>
      </c>
      <c r="F286" s="28">
        <v>39</v>
      </c>
      <c r="G286" s="29"/>
      <c r="H286" s="30">
        <f t="shared" si="42"/>
        <v>0</v>
      </c>
      <c r="I286" s="31">
        <f t="shared" si="43"/>
        <v>0</v>
      </c>
      <c r="J286" s="30">
        <f t="shared" si="44"/>
        <v>0</v>
      </c>
      <c r="K286" s="28"/>
      <c r="L286" s="12"/>
    </row>
    <row r="287" spans="1:12" x14ac:dyDescent="0.35">
      <c r="A287" s="24">
        <v>24123640</v>
      </c>
      <c r="B287" s="25" t="s">
        <v>19</v>
      </c>
      <c r="C287" s="26">
        <v>1</v>
      </c>
      <c r="D287" s="25" t="s">
        <v>118</v>
      </c>
      <c r="E287" s="27" t="s">
        <v>321</v>
      </c>
      <c r="F287" s="28">
        <v>20</v>
      </c>
      <c r="G287" s="29"/>
      <c r="H287" s="30">
        <f t="shared" si="42"/>
        <v>0</v>
      </c>
      <c r="I287" s="31">
        <f t="shared" si="43"/>
        <v>0</v>
      </c>
      <c r="J287" s="30">
        <f t="shared" si="44"/>
        <v>0</v>
      </c>
      <c r="K287" s="28"/>
      <c r="L287" s="12"/>
    </row>
    <row r="288" spans="1:12" x14ac:dyDescent="0.35">
      <c r="A288" s="24">
        <v>24123660</v>
      </c>
      <c r="B288" s="25" t="s">
        <v>19</v>
      </c>
      <c r="C288" s="26">
        <v>1</v>
      </c>
      <c r="D288" s="25" t="s">
        <v>118</v>
      </c>
      <c r="E288" s="27" t="s">
        <v>322</v>
      </c>
      <c r="F288" s="28">
        <v>73</v>
      </c>
      <c r="G288" s="29"/>
      <c r="H288" s="30">
        <f t="shared" si="42"/>
        <v>0</v>
      </c>
      <c r="I288" s="31">
        <f t="shared" si="43"/>
        <v>0</v>
      </c>
      <c r="J288" s="30">
        <f t="shared" si="44"/>
        <v>0</v>
      </c>
      <c r="K288" s="28"/>
      <c r="L288" s="12"/>
    </row>
    <row r="289" spans="1:12" x14ac:dyDescent="0.35">
      <c r="A289" s="24">
        <v>24124350</v>
      </c>
      <c r="B289" s="25" t="s">
        <v>22</v>
      </c>
      <c r="C289" s="26">
        <v>3</v>
      </c>
      <c r="D289" s="25" t="s">
        <v>23</v>
      </c>
      <c r="E289" s="27" t="s">
        <v>323</v>
      </c>
      <c r="F289" s="28">
        <v>31</v>
      </c>
      <c r="G289" s="29"/>
      <c r="H289" s="30">
        <f t="shared" si="42"/>
        <v>0</v>
      </c>
      <c r="I289" s="31">
        <f t="shared" si="43"/>
        <v>0</v>
      </c>
      <c r="J289" s="30">
        <f t="shared" si="44"/>
        <v>0</v>
      </c>
      <c r="K289" s="28"/>
      <c r="L289" s="12"/>
    </row>
    <row r="290" spans="1:12" x14ac:dyDescent="0.35">
      <c r="A290" s="24">
        <v>24124360</v>
      </c>
      <c r="B290" s="25" t="s">
        <v>149</v>
      </c>
      <c r="C290" s="26">
        <v>3000</v>
      </c>
      <c r="D290" s="25" t="s">
        <v>20</v>
      </c>
      <c r="E290" s="27" t="s">
        <v>324</v>
      </c>
      <c r="F290" s="28">
        <v>27</v>
      </c>
      <c r="G290" s="29"/>
      <c r="H290" s="30">
        <f t="shared" si="42"/>
        <v>0</v>
      </c>
      <c r="I290" s="31">
        <f t="shared" si="43"/>
        <v>0</v>
      </c>
      <c r="J290" s="30">
        <f t="shared" si="44"/>
        <v>0</v>
      </c>
      <c r="K290" s="28"/>
      <c r="L290" s="12"/>
    </row>
    <row r="291" spans="1:12" x14ac:dyDescent="0.35">
      <c r="A291" s="24">
        <v>24124710</v>
      </c>
      <c r="B291" s="25" t="s">
        <v>19</v>
      </c>
      <c r="C291" s="26">
        <v>1</v>
      </c>
      <c r="D291" s="25" t="s">
        <v>118</v>
      </c>
      <c r="E291" s="27" t="s">
        <v>278</v>
      </c>
      <c r="F291" s="28">
        <v>32</v>
      </c>
      <c r="G291" s="29"/>
      <c r="H291" s="30">
        <f t="shared" si="42"/>
        <v>0</v>
      </c>
      <c r="I291" s="31">
        <f t="shared" si="43"/>
        <v>0</v>
      </c>
      <c r="J291" s="30">
        <f t="shared" si="44"/>
        <v>0</v>
      </c>
      <c r="K291" s="28"/>
      <c r="L291" s="12"/>
    </row>
    <row r="292" spans="1:12" x14ac:dyDescent="0.35">
      <c r="A292" s="24">
        <v>24162112</v>
      </c>
      <c r="B292" s="25" t="s">
        <v>41</v>
      </c>
      <c r="C292" s="26">
        <v>3</v>
      </c>
      <c r="D292" s="25" t="s">
        <v>27</v>
      </c>
      <c r="E292" s="27" t="s">
        <v>325</v>
      </c>
      <c r="F292" s="28">
        <v>27</v>
      </c>
      <c r="G292" s="29"/>
      <c r="H292" s="30">
        <f t="shared" si="42"/>
        <v>0</v>
      </c>
      <c r="I292" s="31">
        <f t="shared" si="43"/>
        <v>0</v>
      </c>
      <c r="J292" s="30">
        <f t="shared" si="44"/>
        <v>0</v>
      </c>
      <c r="K292" s="28"/>
      <c r="L292" s="12"/>
    </row>
    <row r="293" spans="1:12" x14ac:dyDescent="0.35">
      <c r="A293" s="20"/>
      <c r="B293" s="20"/>
      <c r="C293" s="20"/>
      <c r="D293" s="20"/>
      <c r="E293" s="21" t="s">
        <v>326</v>
      </c>
      <c r="F293" s="22"/>
      <c r="G293" s="22"/>
      <c r="H293" s="22"/>
      <c r="I293" s="23">
        <v>0</v>
      </c>
      <c r="J293" s="22"/>
      <c r="K293" s="22"/>
      <c r="L293" s="12"/>
    </row>
    <row r="294" spans="1:12" x14ac:dyDescent="0.35">
      <c r="A294" s="24">
        <v>40400100</v>
      </c>
      <c r="B294" s="25" t="s">
        <v>19</v>
      </c>
      <c r="C294" s="26">
        <v>450</v>
      </c>
      <c r="D294" s="25" t="s">
        <v>20</v>
      </c>
      <c r="E294" s="27" t="s">
        <v>327</v>
      </c>
      <c r="F294" s="28">
        <v>42</v>
      </c>
      <c r="G294" s="29"/>
      <c r="H294" s="30">
        <f t="shared" ref="H294:H328" si="45">G294*F294</f>
        <v>0</v>
      </c>
      <c r="I294" s="31">
        <f t="shared" ref="I294:I328" si="46">$I$293</f>
        <v>0</v>
      </c>
      <c r="J294" s="30">
        <f t="shared" ref="J294:J328" si="47">H294*(1-I294)</f>
        <v>0</v>
      </c>
      <c r="K294" s="28"/>
      <c r="L294" s="12"/>
    </row>
    <row r="295" spans="1:12" x14ac:dyDescent="0.35">
      <c r="A295" s="24">
        <v>40401410</v>
      </c>
      <c r="B295" s="25"/>
      <c r="C295" s="26">
        <v>1</v>
      </c>
      <c r="D295" s="25" t="s">
        <v>23</v>
      </c>
      <c r="E295" s="27" t="s">
        <v>328</v>
      </c>
      <c r="F295" s="28">
        <v>61.755000000000003</v>
      </c>
      <c r="G295" s="29"/>
      <c r="H295" s="30">
        <f t="shared" si="45"/>
        <v>0</v>
      </c>
      <c r="I295" s="31">
        <f t="shared" si="46"/>
        <v>0</v>
      </c>
      <c r="J295" s="30">
        <f t="shared" si="47"/>
        <v>0</v>
      </c>
      <c r="K295" s="28"/>
      <c r="L295" s="12"/>
    </row>
    <row r="296" spans="1:12" x14ac:dyDescent="0.35">
      <c r="A296" s="24">
        <v>40401420</v>
      </c>
      <c r="B296" s="25"/>
      <c r="C296" s="26">
        <v>1</v>
      </c>
      <c r="D296" s="25" t="s">
        <v>23</v>
      </c>
      <c r="E296" s="27" t="s">
        <v>329</v>
      </c>
      <c r="F296" s="28">
        <v>168.465</v>
      </c>
      <c r="G296" s="29"/>
      <c r="H296" s="30">
        <f t="shared" si="45"/>
        <v>0</v>
      </c>
      <c r="I296" s="31">
        <f t="shared" si="46"/>
        <v>0</v>
      </c>
      <c r="J296" s="30">
        <f t="shared" si="47"/>
        <v>0</v>
      </c>
      <c r="K296" s="28"/>
      <c r="L296" s="12"/>
    </row>
    <row r="297" spans="1:12" x14ac:dyDescent="0.35">
      <c r="A297" s="24">
        <v>40401730</v>
      </c>
      <c r="B297" s="25"/>
      <c r="C297" s="26">
        <v>1</v>
      </c>
      <c r="D297" s="25" t="s">
        <v>23</v>
      </c>
      <c r="E297" s="27" t="s">
        <v>330</v>
      </c>
      <c r="F297" s="28">
        <v>20.56</v>
      </c>
      <c r="G297" s="29"/>
      <c r="H297" s="30">
        <f t="shared" si="45"/>
        <v>0</v>
      </c>
      <c r="I297" s="31">
        <f t="shared" si="46"/>
        <v>0</v>
      </c>
      <c r="J297" s="30">
        <f t="shared" si="47"/>
        <v>0</v>
      </c>
      <c r="K297" s="28"/>
      <c r="L297" s="12"/>
    </row>
    <row r="298" spans="1:12" x14ac:dyDescent="0.35">
      <c r="A298" s="24">
        <v>40407190</v>
      </c>
      <c r="B298" s="25"/>
      <c r="C298" s="26">
        <v>1</v>
      </c>
      <c r="D298" s="25" t="s">
        <v>23</v>
      </c>
      <c r="E298" s="27" t="s">
        <v>331</v>
      </c>
      <c r="F298" s="28">
        <v>40.997999999999998</v>
      </c>
      <c r="G298" s="29"/>
      <c r="H298" s="30">
        <f t="shared" si="45"/>
        <v>0</v>
      </c>
      <c r="I298" s="31">
        <f t="shared" si="46"/>
        <v>0</v>
      </c>
      <c r="J298" s="30">
        <f t="shared" si="47"/>
        <v>0</v>
      </c>
      <c r="K298" s="28"/>
      <c r="L298" s="12"/>
    </row>
    <row r="299" spans="1:12" x14ac:dyDescent="0.35">
      <c r="A299" s="24">
        <v>40407360</v>
      </c>
      <c r="B299" s="25" t="s">
        <v>67</v>
      </c>
      <c r="C299" s="26">
        <v>1</v>
      </c>
      <c r="D299" s="25" t="s">
        <v>23</v>
      </c>
      <c r="E299" s="27" t="s">
        <v>332</v>
      </c>
      <c r="F299" s="28">
        <v>37</v>
      </c>
      <c r="G299" s="29"/>
      <c r="H299" s="30">
        <f t="shared" si="45"/>
        <v>0</v>
      </c>
      <c r="I299" s="31">
        <f t="shared" si="46"/>
        <v>0</v>
      </c>
      <c r="J299" s="30">
        <f t="shared" si="47"/>
        <v>0</v>
      </c>
      <c r="K299" s="28"/>
      <c r="L299" s="12"/>
    </row>
    <row r="300" spans="1:12" x14ac:dyDescent="0.35">
      <c r="A300" s="24">
        <v>40445303</v>
      </c>
      <c r="B300" s="25" t="s">
        <v>19</v>
      </c>
      <c r="C300" s="26">
        <v>50</v>
      </c>
      <c r="D300" s="25" t="s">
        <v>333</v>
      </c>
      <c r="E300" s="27" t="s">
        <v>334</v>
      </c>
      <c r="F300" s="28">
        <v>111</v>
      </c>
      <c r="G300" s="29"/>
      <c r="H300" s="30">
        <f t="shared" si="45"/>
        <v>0</v>
      </c>
      <c r="I300" s="31">
        <f t="shared" si="46"/>
        <v>0</v>
      </c>
      <c r="J300" s="30">
        <f t="shared" si="47"/>
        <v>0</v>
      </c>
      <c r="K300" s="28"/>
      <c r="L300" s="12"/>
    </row>
    <row r="301" spans="1:12" x14ac:dyDescent="0.35">
      <c r="A301" s="24">
        <v>40460028</v>
      </c>
      <c r="B301" s="25" t="s">
        <v>19</v>
      </c>
      <c r="C301" s="26">
        <v>25</v>
      </c>
      <c r="D301" s="25" t="s">
        <v>333</v>
      </c>
      <c r="E301" s="27" t="s">
        <v>335</v>
      </c>
      <c r="F301" s="28">
        <v>61</v>
      </c>
      <c r="G301" s="29"/>
      <c r="H301" s="30">
        <f t="shared" si="45"/>
        <v>0</v>
      </c>
      <c r="I301" s="31">
        <f t="shared" si="46"/>
        <v>0</v>
      </c>
      <c r="J301" s="30">
        <f t="shared" si="47"/>
        <v>0</v>
      </c>
      <c r="K301" s="28"/>
      <c r="L301" s="12"/>
    </row>
    <row r="302" spans="1:12" x14ac:dyDescent="0.35">
      <c r="A302" s="24">
        <v>40460555</v>
      </c>
      <c r="B302" s="25"/>
      <c r="C302" s="26">
        <v>1</v>
      </c>
      <c r="D302" s="25" t="s">
        <v>23</v>
      </c>
      <c r="E302" s="27" t="s">
        <v>336</v>
      </c>
      <c r="F302" s="28">
        <v>33.24</v>
      </c>
      <c r="G302" s="29"/>
      <c r="H302" s="30">
        <f t="shared" si="45"/>
        <v>0</v>
      </c>
      <c r="I302" s="31">
        <f t="shared" si="46"/>
        <v>0</v>
      </c>
      <c r="J302" s="30">
        <f t="shared" si="47"/>
        <v>0</v>
      </c>
      <c r="K302" s="28"/>
      <c r="L302" s="12"/>
    </row>
    <row r="303" spans="1:12" x14ac:dyDescent="0.35">
      <c r="A303" s="24">
        <v>40460635</v>
      </c>
      <c r="B303" s="25"/>
      <c r="C303" s="26">
        <v>1</v>
      </c>
      <c r="D303" s="25" t="s">
        <v>23</v>
      </c>
      <c r="E303" s="27" t="s">
        <v>337</v>
      </c>
      <c r="F303" s="28">
        <v>20.68</v>
      </c>
      <c r="G303" s="29"/>
      <c r="H303" s="30">
        <f t="shared" si="45"/>
        <v>0</v>
      </c>
      <c r="I303" s="31">
        <f t="shared" si="46"/>
        <v>0</v>
      </c>
      <c r="J303" s="30">
        <f t="shared" si="47"/>
        <v>0</v>
      </c>
      <c r="K303" s="28"/>
      <c r="L303" s="12"/>
    </row>
    <row r="304" spans="1:12" x14ac:dyDescent="0.35">
      <c r="A304" s="24">
        <v>40460715</v>
      </c>
      <c r="B304" s="25"/>
      <c r="C304" s="26">
        <v>1</v>
      </c>
      <c r="D304" s="25" t="s">
        <v>23</v>
      </c>
      <c r="E304" s="27" t="s">
        <v>338</v>
      </c>
      <c r="F304" s="28">
        <v>22.69</v>
      </c>
      <c r="G304" s="29"/>
      <c r="H304" s="30">
        <f t="shared" si="45"/>
        <v>0</v>
      </c>
      <c r="I304" s="31">
        <f t="shared" si="46"/>
        <v>0</v>
      </c>
      <c r="J304" s="30">
        <f t="shared" si="47"/>
        <v>0</v>
      </c>
      <c r="K304" s="28"/>
      <c r="L304" s="12"/>
    </row>
    <row r="305" spans="1:12" x14ac:dyDescent="0.35">
      <c r="A305" s="24">
        <v>40478000</v>
      </c>
      <c r="B305" s="25" t="s">
        <v>27</v>
      </c>
      <c r="C305" s="26">
        <v>1</v>
      </c>
      <c r="D305" s="25" t="s">
        <v>23</v>
      </c>
      <c r="E305" s="27" t="s">
        <v>339</v>
      </c>
      <c r="F305" s="28">
        <v>20</v>
      </c>
      <c r="G305" s="29"/>
      <c r="H305" s="30">
        <f t="shared" si="45"/>
        <v>0</v>
      </c>
      <c r="I305" s="31">
        <f t="shared" si="46"/>
        <v>0</v>
      </c>
      <c r="J305" s="30">
        <f t="shared" si="47"/>
        <v>0</v>
      </c>
      <c r="K305" s="28"/>
      <c r="L305" s="12"/>
    </row>
    <row r="306" spans="1:12" x14ac:dyDescent="0.35">
      <c r="A306" s="24">
        <v>40485001</v>
      </c>
      <c r="B306" s="25"/>
      <c r="C306" s="26">
        <v>1</v>
      </c>
      <c r="D306" s="25" t="s">
        <v>23</v>
      </c>
      <c r="E306" s="27" t="s">
        <v>340</v>
      </c>
      <c r="F306" s="28">
        <v>61.182000000000002</v>
      </c>
      <c r="G306" s="29"/>
      <c r="H306" s="30">
        <f t="shared" si="45"/>
        <v>0</v>
      </c>
      <c r="I306" s="31">
        <f t="shared" si="46"/>
        <v>0</v>
      </c>
      <c r="J306" s="30">
        <f t="shared" si="47"/>
        <v>0</v>
      </c>
      <c r="K306" s="28"/>
      <c r="L306" s="12"/>
    </row>
    <row r="307" spans="1:12" x14ac:dyDescent="0.35">
      <c r="A307" s="24">
        <v>40485118</v>
      </c>
      <c r="B307" s="25" t="s">
        <v>41</v>
      </c>
      <c r="C307" s="26">
        <v>36</v>
      </c>
      <c r="D307" s="25" t="s">
        <v>19</v>
      </c>
      <c r="E307" s="27" t="s">
        <v>341</v>
      </c>
      <c r="F307" s="28">
        <v>45</v>
      </c>
      <c r="G307" s="29"/>
      <c r="H307" s="30">
        <f t="shared" si="45"/>
        <v>0</v>
      </c>
      <c r="I307" s="31">
        <f t="shared" si="46"/>
        <v>0</v>
      </c>
      <c r="J307" s="30">
        <f t="shared" si="47"/>
        <v>0</v>
      </c>
      <c r="K307" s="28"/>
      <c r="L307" s="12"/>
    </row>
    <row r="308" spans="1:12" x14ac:dyDescent="0.35">
      <c r="A308" s="24">
        <v>40485127</v>
      </c>
      <c r="B308" s="25" t="s">
        <v>41</v>
      </c>
      <c r="C308" s="26">
        <v>36</v>
      </c>
      <c r="D308" s="25" t="s">
        <v>19</v>
      </c>
      <c r="E308" s="27" t="s">
        <v>342</v>
      </c>
      <c r="F308" s="28">
        <v>55</v>
      </c>
      <c r="G308" s="29"/>
      <c r="H308" s="30">
        <f t="shared" si="45"/>
        <v>0</v>
      </c>
      <c r="I308" s="31">
        <f t="shared" si="46"/>
        <v>0</v>
      </c>
      <c r="J308" s="30">
        <f t="shared" si="47"/>
        <v>0</v>
      </c>
      <c r="K308" s="28"/>
      <c r="L308" s="12"/>
    </row>
    <row r="309" spans="1:12" x14ac:dyDescent="0.35">
      <c r="A309" s="24">
        <v>40485136</v>
      </c>
      <c r="B309" s="25" t="s">
        <v>41</v>
      </c>
      <c r="C309" s="26">
        <v>36</v>
      </c>
      <c r="D309" s="25" t="s">
        <v>19</v>
      </c>
      <c r="E309" s="27" t="s">
        <v>343</v>
      </c>
      <c r="F309" s="28">
        <v>61</v>
      </c>
      <c r="G309" s="29"/>
      <c r="H309" s="30">
        <f t="shared" si="45"/>
        <v>0</v>
      </c>
      <c r="I309" s="31">
        <f t="shared" si="46"/>
        <v>0</v>
      </c>
      <c r="J309" s="30">
        <f t="shared" si="47"/>
        <v>0</v>
      </c>
      <c r="K309" s="28"/>
      <c r="L309" s="12"/>
    </row>
    <row r="310" spans="1:12" x14ac:dyDescent="0.35">
      <c r="A310" s="24">
        <v>40485145</v>
      </c>
      <c r="B310" s="25" t="s">
        <v>41</v>
      </c>
      <c r="C310" s="26">
        <v>36</v>
      </c>
      <c r="D310" s="25" t="s">
        <v>19</v>
      </c>
      <c r="E310" s="27" t="s">
        <v>344</v>
      </c>
      <c r="F310" s="28">
        <v>43</v>
      </c>
      <c r="G310" s="29"/>
      <c r="H310" s="30">
        <f t="shared" si="45"/>
        <v>0</v>
      </c>
      <c r="I310" s="31">
        <f t="shared" si="46"/>
        <v>0</v>
      </c>
      <c r="J310" s="30">
        <f t="shared" si="47"/>
        <v>0</v>
      </c>
      <c r="K310" s="28"/>
      <c r="L310" s="12"/>
    </row>
    <row r="311" spans="1:12" x14ac:dyDescent="0.35">
      <c r="A311" s="24">
        <v>40485180</v>
      </c>
      <c r="B311" s="25" t="s">
        <v>41</v>
      </c>
      <c r="C311" s="26">
        <v>16</v>
      </c>
      <c r="D311" s="25" t="s">
        <v>333</v>
      </c>
      <c r="E311" s="27" t="s">
        <v>345</v>
      </c>
      <c r="F311" s="28">
        <v>36</v>
      </c>
      <c r="G311" s="29"/>
      <c r="H311" s="30">
        <f t="shared" si="45"/>
        <v>0</v>
      </c>
      <c r="I311" s="31">
        <f t="shared" si="46"/>
        <v>0</v>
      </c>
      <c r="J311" s="30">
        <f t="shared" si="47"/>
        <v>0</v>
      </c>
      <c r="K311" s="28"/>
      <c r="L311" s="12"/>
    </row>
    <row r="312" spans="1:12" x14ac:dyDescent="0.35">
      <c r="A312" s="24">
        <v>40485207</v>
      </c>
      <c r="B312" s="25" t="s">
        <v>41</v>
      </c>
      <c r="C312" s="26">
        <v>36</v>
      </c>
      <c r="D312" s="25" t="s">
        <v>333</v>
      </c>
      <c r="E312" s="27" t="s">
        <v>346</v>
      </c>
      <c r="F312" s="28">
        <v>27</v>
      </c>
      <c r="G312" s="29"/>
      <c r="H312" s="30">
        <f t="shared" si="45"/>
        <v>0</v>
      </c>
      <c r="I312" s="31">
        <f t="shared" si="46"/>
        <v>0</v>
      </c>
      <c r="J312" s="30">
        <f t="shared" si="47"/>
        <v>0</v>
      </c>
      <c r="K312" s="28"/>
      <c r="L312" s="12"/>
    </row>
    <row r="313" spans="1:12" x14ac:dyDescent="0.35">
      <c r="A313" s="24">
        <v>40700143</v>
      </c>
      <c r="B313" s="25" t="s">
        <v>27</v>
      </c>
      <c r="C313" s="26">
        <v>125</v>
      </c>
      <c r="D313" s="25" t="s">
        <v>20</v>
      </c>
      <c r="E313" s="27" t="s">
        <v>347</v>
      </c>
      <c r="F313" s="28">
        <v>45</v>
      </c>
      <c r="G313" s="29"/>
      <c r="H313" s="30">
        <f t="shared" si="45"/>
        <v>0</v>
      </c>
      <c r="I313" s="31">
        <f t="shared" si="46"/>
        <v>0</v>
      </c>
      <c r="J313" s="30">
        <f t="shared" si="47"/>
        <v>0</v>
      </c>
      <c r="K313" s="28"/>
      <c r="L313" s="12"/>
    </row>
    <row r="314" spans="1:12" x14ac:dyDescent="0.35">
      <c r="A314" s="24">
        <v>40700161</v>
      </c>
      <c r="B314" s="25" t="s">
        <v>27</v>
      </c>
      <c r="C314" s="26">
        <v>250</v>
      </c>
      <c r="D314" s="25" t="s">
        <v>20</v>
      </c>
      <c r="E314" s="27" t="s">
        <v>348</v>
      </c>
      <c r="F314" s="28">
        <v>29</v>
      </c>
      <c r="G314" s="29"/>
      <c r="H314" s="30">
        <f t="shared" si="45"/>
        <v>0</v>
      </c>
      <c r="I314" s="31">
        <f t="shared" si="46"/>
        <v>0</v>
      </c>
      <c r="J314" s="30">
        <f t="shared" si="47"/>
        <v>0</v>
      </c>
      <c r="K314" s="28"/>
      <c r="L314" s="12"/>
    </row>
    <row r="315" spans="1:12" x14ac:dyDescent="0.35">
      <c r="A315" s="24">
        <v>40706360</v>
      </c>
      <c r="B315" s="25" t="s">
        <v>188</v>
      </c>
      <c r="C315" s="26">
        <v>125</v>
      </c>
      <c r="D315" s="25" t="s">
        <v>20</v>
      </c>
      <c r="E315" s="27" t="s">
        <v>349</v>
      </c>
      <c r="F315" s="28">
        <v>32</v>
      </c>
      <c r="G315" s="29"/>
      <c r="H315" s="30">
        <f t="shared" si="45"/>
        <v>0</v>
      </c>
      <c r="I315" s="31">
        <f t="shared" si="46"/>
        <v>0</v>
      </c>
      <c r="J315" s="30">
        <f t="shared" si="47"/>
        <v>0</v>
      </c>
      <c r="K315" s="28"/>
      <c r="L315" s="12"/>
    </row>
    <row r="316" spans="1:12" x14ac:dyDescent="0.35">
      <c r="A316" s="24">
        <v>40708990</v>
      </c>
      <c r="B316" s="25"/>
      <c r="C316" s="26">
        <v>1</v>
      </c>
      <c r="D316" s="25" t="s">
        <v>23</v>
      </c>
      <c r="E316" s="27" t="s">
        <v>350</v>
      </c>
      <c r="F316" s="28">
        <v>50.47</v>
      </c>
      <c r="G316" s="29"/>
      <c r="H316" s="30">
        <f t="shared" si="45"/>
        <v>0</v>
      </c>
      <c r="I316" s="31">
        <f t="shared" si="46"/>
        <v>0</v>
      </c>
      <c r="J316" s="30">
        <f t="shared" si="47"/>
        <v>0</v>
      </c>
      <c r="K316" s="28"/>
      <c r="L316" s="12"/>
    </row>
    <row r="317" spans="1:12" x14ac:dyDescent="0.35">
      <c r="A317" s="24">
        <v>40709070</v>
      </c>
      <c r="B317" s="25" t="s">
        <v>41</v>
      </c>
      <c r="C317" s="26">
        <v>120</v>
      </c>
      <c r="D317" s="25" t="s">
        <v>20</v>
      </c>
      <c r="E317" s="27" t="s">
        <v>351</v>
      </c>
      <c r="F317" s="28">
        <v>46</v>
      </c>
      <c r="G317" s="29"/>
      <c r="H317" s="30">
        <f t="shared" si="45"/>
        <v>0</v>
      </c>
      <c r="I317" s="31">
        <f t="shared" si="46"/>
        <v>0</v>
      </c>
      <c r="J317" s="30">
        <f t="shared" si="47"/>
        <v>0</v>
      </c>
      <c r="K317" s="28"/>
      <c r="L317" s="12"/>
    </row>
    <row r="318" spans="1:12" x14ac:dyDescent="0.35">
      <c r="A318" s="24">
        <v>40710260</v>
      </c>
      <c r="B318" s="25" t="s">
        <v>19</v>
      </c>
      <c r="C318" s="26">
        <v>6</v>
      </c>
      <c r="D318" s="25" t="s">
        <v>34</v>
      </c>
      <c r="E318" s="27" t="s">
        <v>352</v>
      </c>
      <c r="F318" s="28">
        <v>59</v>
      </c>
      <c r="G318" s="29"/>
      <c r="H318" s="30">
        <f t="shared" si="45"/>
        <v>0</v>
      </c>
      <c r="I318" s="31">
        <f t="shared" si="46"/>
        <v>0</v>
      </c>
      <c r="J318" s="30">
        <f t="shared" si="47"/>
        <v>0</v>
      </c>
      <c r="K318" s="28"/>
      <c r="L318" s="12"/>
    </row>
    <row r="319" spans="1:12" x14ac:dyDescent="0.35">
      <c r="A319" s="24">
        <v>40710430</v>
      </c>
      <c r="B319" s="25" t="s">
        <v>214</v>
      </c>
      <c r="C319" s="26">
        <v>9</v>
      </c>
      <c r="D319" s="25" t="s">
        <v>34</v>
      </c>
      <c r="E319" s="27" t="s">
        <v>353</v>
      </c>
      <c r="F319" s="28">
        <v>20</v>
      </c>
      <c r="G319" s="29"/>
      <c r="H319" s="30">
        <f t="shared" si="45"/>
        <v>0</v>
      </c>
      <c r="I319" s="31">
        <f t="shared" si="46"/>
        <v>0</v>
      </c>
      <c r="J319" s="30">
        <f t="shared" si="47"/>
        <v>0</v>
      </c>
      <c r="K319" s="28"/>
      <c r="L319" s="12"/>
    </row>
    <row r="320" spans="1:12" x14ac:dyDescent="0.35">
      <c r="A320" s="24">
        <v>40711140</v>
      </c>
      <c r="B320" s="25" t="s">
        <v>67</v>
      </c>
      <c r="C320" s="26">
        <v>250</v>
      </c>
      <c r="D320" s="25" t="s">
        <v>20</v>
      </c>
      <c r="E320" s="27" t="s">
        <v>354</v>
      </c>
      <c r="F320" s="28">
        <v>22</v>
      </c>
      <c r="G320" s="29"/>
      <c r="H320" s="30">
        <f t="shared" si="45"/>
        <v>0</v>
      </c>
      <c r="I320" s="31">
        <f t="shared" si="46"/>
        <v>0</v>
      </c>
      <c r="J320" s="30">
        <f t="shared" si="47"/>
        <v>0</v>
      </c>
      <c r="K320" s="28"/>
      <c r="L320" s="12"/>
    </row>
    <row r="321" spans="1:12" x14ac:dyDescent="0.35">
      <c r="A321" s="24">
        <v>40711260</v>
      </c>
      <c r="B321" s="25" t="s">
        <v>19</v>
      </c>
      <c r="C321" s="26">
        <v>400</v>
      </c>
      <c r="D321" s="25" t="s">
        <v>20</v>
      </c>
      <c r="E321" s="27" t="s">
        <v>355</v>
      </c>
      <c r="F321" s="28">
        <v>22</v>
      </c>
      <c r="G321" s="29"/>
      <c r="H321" s="30">
        <f t="shared" si="45"/>
        <v>0</v>
      </c>
      <c r="I321" s="31">
        <f t="shared" si="46"/>
        <v>0</v>
      </c>
      <c r="J321" s="30">
        <f t="shared" si="47"/>
        <v>0</v>
      </c>
      <c r="K321" s="28"/>
      <c r="L321" s="12"/>
    </row>
    <row r="322" spans="1:12" x14ac:dyDescent="0.35">
      <c r="A322" s="24">
        <v>40736510</v>
      </c>
      <c r="B322" s="25" t="s">
        <v>19</v>
      </c>
      <c r="C322" s="26">
        <v>400</v>
      </c>
      <c r="D322" s="25" t="s">
        <v>20</v>
      </c>
      <c r="E322" s="27" t="s">
        <v>356</v>
      </c>
      <c r="F322" s="28">
        <v>41</v>
      </c>
      <c r="G322" s="29"/>
      <c r="H322" s="30">
        <f t="shared" si="45"/>
        <v>0</v>
      </c>
      <c r="I322" s="31">
        <f t="shared" si="46"/>
        <v>0</v>
      </c>
      <c r="J322" s="30">
        <f t="shared" si="47"/>
        <v>0</v>
      </c>
      <c r="K322" s="28"/>
      <c r="L322" s="12"/>
    </row>
    <row r="323" spans="1:12" x14ac:dyDescent="0.35">
      <c r="A323" s="24">
        <v>40751624</v>
      </c>
      <c r="B323" s="25"/>
      <c r="C323" s="26">
        <v>1</v>
      </c>
      <c r="D323" s="25" t="s">
        <v>23</v>
      </c>
      <c r="E323" s="27" t="s">
        <v>357</v>
      </c>
      <c r="F323" s="28">
        <v>29</v>
      </c>
      <c r="G323" s="29"/>
      <c r="H323" s="30">
        <f t="shared" si="45"/>
        <v>0</v>
      </c>
      <c r="I323" s="31">
        <f t="shared" si="46"/>
        <v>0</v>
      </c>
      <c r="J323" s="30">
        <f t="shared" si="47"/>
        <v>0</v>
      </c>
      <c r="K323" s="28"/>
      <c r="L323" s="12"/>
    </row>
    <row r="324" spans="1:12" x14ac:dyDescent="0.35">
      <c r="A324" s="24">
        <v>40768509</v>
      </c>
      <c r="B324" s="25" t="s">
        <v>67</v>
      </c>
      <c r="C324" s="26">
        <v>8</v>
      </c>
      <c r="D324" s="25" t="s">
        <v>34</v>
      </c>
      <c r="E324" s="27" t="s">
        <v>358</v>
      </c>
      <c r="F324" s="28">
        <v>42</v>
      </c>
      <c r="G324" s="29"/>
      <c r="H324" s="30">
        <f t="shared" si="45"/>
        <v>0</v>
      </c>
      <c r="I324" s="31">
        <f t="shared" si="46"/>
        <v>0</v>
      </c>
      <c r="J324" s="30">
        <f t="shared" si="47"/>
        <v>0</v>
      </c>
      <c r="K324" s="28"/>
      <c r="L324" s="12"/>
    </row>
    <row r="325" spans="1:12" x14ac:dyDescent="0.35">
      <c r="A325" s="24">
        <v>40768812</v>
      </c>
      <c r="B325" s="25" t="s">
        <v>27</v>
      </c>
      <c r="C325" s="26">
        <v>10</v>
      </c>
      <c r="D325" s="25" t="s">
        <v>34</v>
      </c>
      <c r="E325" s="27" t="s">
        <v>359</v>
      </c>
      <c r="F325" s="28">
        <v>73</v>
      </c>
      <c r="G325" s="29"/>
      <c r="H325" s="30">
        <f t="shared" si="45"/>
        <v>0</v>
      </c>
      <c r="I325" s="31">
        <f t="shared" si="46"/>
        <v>0</v>
      </c>
      <c r="J325" s="30">
        <f t="shared" si="47"/>
        <v>0</v>
      </c>
      <c r="K325" s="28"/>
      <c r="L325" s="12"/>
    </row>
    <row r="326" spans="1:12" x14ac:dyDescent="0.35">
      <c r="A326" s="24">
        <v>40783402</v>
      </c>
      <c r="B326" s="25" t="s">
        <v>34</v>
      </c>
      <c r="C326" s="26">
        <v>1</v>
      </c>
      <c r="D326" s="25" t="s">
        <v>23</v>
      </c>
      <c r="E326" s="27" t="s">
        <v>360</v>
      </c>
      <c r="F326" s="28">
        <v>20</v>
      </c>
      <c r="G326" s="29"/>
      <c r="H326" s="30">
        <f t="shared" si="45"/>
        <v>0</v>
      </c>
      <c r="I326" s="31">
        <f t="shared" si="46"/>
        <v>0</v>
      </c>
      <c r="J326" s="30">
        <f t="shared" si="47"/>
        <v>0</v>
      </c>
      <c r="K326" s="28"/>
      <c r="L326" s="12"/>
    </row>
    <row r="327" spans="1:12" x14ac:dyDescent="0.35">
      <c r="A327" s="24">
        <v>40783626</v>
      </c>
      <c r="B327" s="25" t="s">
        <v>27</v>
      </c>
      <c r="C327" s="26">
        <v>1</v>
      </c>
      <c r="D327" s="25" t="s">
        <v>23</v>
      </c>
      <c r="E327" s="27" t="s">
        <v>361</v>
      </c>
      <c r="F327" s="28">
        <v>25</v>
      </c>
      <c r="G327" s="29"/>
      <c r="H327" s="30">
        <f t="shared" si="45"/>
        <v>0</v>
      </c>
      <c r="I327" s="31">
        <f t="shared" si="46"/>
        <v>0</v>
      </c>
      <c r="J327" s="30">
        <f t="shared" si="47"/>
        <v>0</v>
      </c>
      <c r="K327" s="28"/>
      <c r="L327" s="12"/>
    </row>
    <row r="328" spans="1:12" x14ac:dyDescent="0.35">
      <c r="A328" s="24">
        <v>40788765</v>
      </c>
      <c r="B328" s="25" t="s">
        <v>19</v>
      </c>
      <c r="C328" s="26">
        <v>500</v>
      </c>
      <c r="D328" s="25" t="s">
        <v>20</v>
      </c>
      <c r="E328" s="27" t="s">
        <v>362</v>
      </c>
      <c r="F328" s="28">
        <v>35</v>
      </c>
      <c r="G328" s="29"/>
      <c r="H328" s="30">
        <f t="shared" si="45"/>
        <v>0</v>
      </c>
      <c r="I328" s="31">
        <f t="shared" si="46"/>
        <v>0</v>
      </c>
      <c r="J328" s="30">
        <f t="shared" si="47"/>
        <v>0</v>
      </c>
      <c r="K328" s="28"/>
      <c r="L328" s="12"/>
    </row>
    <row r="329" spans="1:12" x14ac:dyDescent="0.35">
      <c r="A329" s="20"/>
      <c r="B329" s="20"/>
      <c r="C329" s="20"/>
      <c r="D329" s="20"/>
      <c r="E329" s="21" t="s">
        <v>326</v>
      </c>
      <c r="F329" s="22"/>
      <c r="G329" s="22"/>
      <c r="H329" s="22"/>
      <c r="I329" s="23">
        <v>0</v>
      </c>
      <c r="J329" s="22"/>
      <c r="K329" s="22"/>
      <c r="L329" s="12"/>
    </row>
    <row r="330" spans="1:12" x14ac:dyDescent="0.35">
      <c r="A330" s="24">
        <v>40002730</v>
      </c>
      <c r="B330" s="25" t="s">
        <v>67</v>
      </c>
      <c r="C330" s="26">
        <v>1</v>
      </c>
      <c r="D330" s="25" t="s">
        <v>23</v>
      </c>
      <c r="E330" s="27" t="s">
        <v>363</v>
      </c>
      <c r="F330" s="28">
        <v>21</v>
      </c>
      <c r="G330" s="29"/>
      <c r="H330" s="30">
        <f t="shared" ref="H330:H366" si="48">G330*F330</f>
        <v>0</v>
      </c>
      <c r="I330" s="31">
        <f t="shared" ref="I330:I366" si="49">$I$329</f>
        <v>0</v>
      </c>
      <c r="J330" s="30">
        <f t="shared" ref="J330:J366" si="50">H330*(1-I330)</f>
        <v>0</v>
      </c>
      <c r="K330" s="28"/>
      <c r="L330" s="12"/>
    </row>
    <row r="331" spans="1:12" x14ac:dyDescent="0.35">
      <c r="A331" s="24">
        <v>40004060</v>
      </c>
      <c r="B331" s="25" t="s">
        <v>67</v>
      </c>
      <c r="C331" s="26">
        <v>850</v>
      </c>
      <c r="D331" s="25" t="s">
        <v>20</v>
      </c>
      <c r="E331" s="27" t="s">
        <v>364</v>
      </c>
      <c r="F331" s="28">
        <v>20</v>
      </c>
      <c r="G331" s="29"/>
      <c r="H331" s="30">
        <f t="shared" si="48"/>
        <v>0</v>
      </c>
      <c r="I331" s="31">
        <f t="shared" si="49"/>
        <v>0</v>
      </c>
      <c r="J331" s="30">
        <f t="shared" si="50"/>
        <v>0</v>
      </c>
      <c r="K331" s="28"/>
      <c r="L331" s="12"/>
    </row>
    <row r="332" spans="1:12" x14ac:dyDescent="0.35">
      <c r="A332" s="24">
        <v>40004370</v>
      </c>
      <c r="B332" s="25" t="s">
        <v>67</v>
      </c>
      <c r="C332" s="26">
        <v>2</v>
      </c>
      <c r="D332" s="25" t="s">
        <v>23</v>
      </c>
      <c r="E332" s="27" t="s">
        <v>365</v>
      </c>
      <c r="F332" s="28">
        <v>24</v>
      </c>
      <c r="G332" s="29"/>
      <c r="H332" s="30">
        <f t="shared" si="48"/>
        <v>0</v>
      </c>
      <c r="I332" s="31">
        <f t="shared" si="49"/>
        <v>0</v>
      </c>
      <c r="J332" s="30">
        <f t="shared" si="50"/>
        <v>0</v>
      </c>
      <c r="K332" s="28"/>
      <c r="L332" s="12"/>
    </row>
    <row r="333" spans="1:12" x14ac:dyDescent="0.35">
      <c r="A333" s="24">
        <v>40004600</v>
      </c>
      <c r="B333" s="25" t="s">
        <v>214</v>
      </c>
      <c r="C333" s="26">
        <v>6</v>
      </c>
      <c r="D333" s="25" t="s">
        <v>34</v>
      </c>
      <c r="E333" s="27" t="s">
        <v>366</v>
      </c>
      <c r="F333" s="28">
        <v>121</v>
      </c>
      <c r="G333" s="29"/>
      <c r="H333" s="30">
        <f t="shared" si="48"/>
        <v>0</v>
      </c>
      <c r="I333" s="31">
        <f t="shared" si="49"/>
        <v>0</v>
      </c>
      <c r="J333" s="30">
        <f t="shared" si="50"/>
        <v>0</v>
      </c>
      <c r="K333" s="28"/>
      <c r="L333" s="12"/>
    </row>
    <row r="334" spans="1:12" x14ac:dyDescent="0.35">
      <c r="A334" s="24">
        <v>40004610</v>
      </c>
      <c r="B334" s="25" t="s">
        <v>214</v>
      </c>
      <c r="C334" s="26">
        <v>6</v>
      </c>
      <c r="D334" s="25" t="s">
        <v>34</v>
      </c>
      <c r="E334" s="27" t="s">
        <v>367</v>
      </c>
      <c r="F334" s="28">
        <v>89</v>
      </c>
      <c r="G334" s="29"/>
      <c r="H334" s="30">
        <f t="shared" si="48"/>
        <v>0</v>
      </c>
      <c r="I334" s="31">
        <f t="shared" si="49"/>
        <v>0</v>
      </c>
      <c r="J334" s="30">
        <f t="shared" si="50"/>
        <v>0</v>
      </c>
      <c r="K334" s="28"/>
      <c r="L334" s="12"/>
    </row>
    <row r="335" spans="1:12" x14ac:dyDescent="0.35">
      <c r="A335" s="24">
        <v>40004630</v>
      </c>
      <c r="B335" s="25" t="s">
        <v>214</v>
      </c>
      <c r="C335" s="26">
        <v>6</v>
      </c>
      <c r="D335" s="25" t="s">
        <v>34</v>
      </c>
      <c r="E335" s="27" t="s">
        <v>368</v>
      </c>
      <c r="F335" s="28">
        <v>145</v>
      </c>
      <c r="G335" s="29"/>
      <c r="H335" s="30">
        <f t="shared" si="48"/>
        <v>0</v>
      </c>
      <c r="I335" s="31">
        <f t="shared" si="49"/>
        <v>0</v>
      </c>
      <c r="J335" s="30">
        <f t="shared" si="50"/>
        <v>0</v>
      </c>
      <c r="K335" s="28"/>
      <c r="L335" s="12"/>
    </row>
    <row r="336" spans="1:12" x14ac:dyDescent="0.35">
      <c r="A336" s="24">
        <v>40004650</v>
      </c>
      <c r="B336" s="25" t="s">
        <v>214</v>
      </c>
      <c r="C336" s="26">
        <v>6</v>
      </c>
      <c r="D336" s="25" t="s">
        <v>34</v>
      </c>
      <c r="E336" s="27" t="s">
        <v>369</v>
      </c>
      <c r="F336" s="28">
        <v>65</v>
      </c>
      <c r="G336" s="29"/>
      <c r="H336" s="30">
        <f t="shared" si="48"/>
        <v>0</v>
      </c>
      <c r="I336" s="31">
        <f t="shared" si="49"/>
        <v>0</v>
      </c>
      <c r="J336" s="30">
        <f t="shared" si="50"/>
        <v>0</v>
      </c>
      <c r="K336" s="28"/>
      <c r="L336" s="12"/>
    </row>
    <row r="337" spans="1:12" x14ac:dyDescent="0.35">
      <c r="A337" s="24">
        <v>40004660</v>
      </c>
      <c r="B337" s="25" t="s">
        <v>214</v>
      </c>
      <c r="C337" s="26">
        <v>6</v>
      </c>
      <c r="D337" s="25" t="s">
        <v>34</v>
      </c>
      <c r="E337" s="27" t="s">
        <v>370</v>
      </c>
      <c r="F337" s="28">
        <v>83</v>
      </c>
      <c r="G337" s="29"/>
      <c r="H337" s="30">
        <f t="shared" si="48"/>
        <v>0</v>
      </c>
      <c r="I337" s="31">
        <f t="shared" si="49"/>
        <v>0</v>
      </c>
      <c r="J337" s="30">
        <f t="shared" si="50"/>
        <v>0</v>
      </c>
      <c r="K337" s="28"/>
      <c r="L337" s="12"/>
    </row>
    <row r="338" spans="1:12" x14ac:dyDescent="0.35">
      <c r="A338" s="24">
        <v>40004670</v>
      </c>
      <c r="B338" s="25" t="s">
        <v>214</v>
      </c>
      <c r="C338" s="26">
        <v>6</v>
      </c>
      <c r="D338" s="25" t="s">
        <v>34</v>
      </c>
      <c r="E338" s="27" t="s">
        <v>371</v>
      </c>
      <c r="F338" s="28">
        <v>117</v>
      </c>
      <c r="G338" s="29"/>
      <c r="H338" s="30">
        <f t="shared" si="48"/>
        <v>0</v>
      </c>
      <c r="I338" s="31">
        <f t="shared" si="49"/>
        <v>0</v>
      </c>
      <c r="J338" s="30">
        <f t="shared" si="50"/>
        <v>0</v>
      </c>
      <c r="K338" s="28"/>
      <c r="L338" s="12"/>
    </row>
    <row r="339" spans="1:12" x14ac:dyDescent="0.35">
      <c r="A339" s="24">
        <v>40004680</v>
      </c>
      <c r="B339" s="25" t="s">
        <v>214</v>
      </c>
      <c r="C339" s="26">
        <v>6</v>
      </c>
      <c r="D339" s="25" t="s">
        <v>34</v>
      </c>
      <c r="E339" s="27" t="s">
        <v>372</v>
      </c>
      <c r="F339" s="28">
        <v>38</v>
      </c>
      <c r="G339" s="29"/>
      <c r="H339" s="30">
        <f t="shared" si="48"/>
        <v>0</v>
      </c>
      <c r="I339" s="31">
        <f t="shared" si="49"/>
        <v>0</v>
      </c>
      <c r="J339" s="30">
        <f t="shared" si="50"/>
        <v>0</v>
      </c>
      <c r="K339" s="28"/>
      <c r="L339" s="12"/>
    </row>
    <row r="340" spans="1:12" x14ac:dyDescent="0.35">
      <c r="A340" s="24">
        <v>40004720</v>
      </c>
      <c r="B340" s="25" t="s">
        <v>214</v>
      </c>
      <c r="C340" s="26">
        <v>6</v>
      </c>
      <c r="D340" s="25" t="s">
        <v>34</v>
      </c>
      <c r="E340" s="27" t="s">
        <v>373</v>
      </c>
      <c r="F340" s="28">
        <v>71</v>
      </c>
      <c r="G340" s="29"/>
      <c r="H340" s="30">
        <f t="shared" si="48"/>
        <v>0</v>
      </c>
      <c r="I340" s="31">
        <f t="shared" si="49"/>
        <v>0</v>
      </c>
      <c r="J340" s="30">
        <f t="shared" si="50"/>
        <v>0</v>
      </c>
      <c r="K340" s="28"/>
      <c r="L340" s="12"/>
    </row>
    <row r="341" spans="1:12" x14ac:dyDescent="0.35">
      <c r="A341" s="24">
        <v>40004730</v>
      </c>
      <c r="B341" s="25" t="s">
        <v>214</v>
      </c>
      <c r="C341" s="26">
        <v>6</v>
      </c>
      <c r="D341" s="25" t="s">
        <v>34</v>
      </c>
      <c r="E341" s="27" t="s">
        <v>374</v>
      </c>
      <c r="F341" s="28">
        <v>52</v>
      </c>
      <c r="G341" s="29"/>
      <c r="H341" s="30">
        <f t="shared" si="48"/>
        <v>0</v>
      </c>
      <c r="I341" s="31">
        <f t="shared" si="49"/>
        <v>0</v>
      </c>
      <c r="J341" s="30">
        <f t="shared" si="50"/>
        <v>0</v>
      </c>
      <c r="K341" s="28"/>
      <c r="L341" s="12"/>
    </row>
    <row r="342" spans="1:12" x14ac:dyDescent="0.35">
      <c r="A342" s="24">
        <v>40004790</v>
      </c>
      <c r="B342" s="25" t="s">
        <v>67</v>
      </c>
      <c r="C342" s="26">
        <v>1</v>
      </c>
      <c r="D342" s="25" t="s">
        <v>23</v>
      </c>
      <c r="E342" s="27" t="s">
        <v>375</v>
      </c>
      <c r="F342" s="28">
        <v>31</v>
      </c>
      <c r="G342" s="29"/>
      <c r="H342" s="30">
        <f t="shared" si="48"/>
        <v>0</v>
      </c>
      <c r="I342" s="31">
        <f t="shared" si="49"/>
        <v>0</v>
      </c>
      <c r="J342" s="30">
        <f t="shared" si="50"/>
        <v>0</v>
      </c>
      <c r="K342" s="28"/>
      <c r="L342" s="12"/>
    </row>
    <row r="343" spans="1:12" x14ac:dyDescent="0.35">
      <c r="A343" s="24">
        <v>40004800</v>
      </c>
      <c r="B343" s="25" t="s">
        <v>67</v>
      </c>
      <c r="C343" s="26">
        <v>1</v>
      </c>
      <c r="D343" s="25" t="s">
        <v>23</v>
      </c>
      <c r="E343" s="27" t="s">
        <v>376</v>
      </c>
      <c r="F343" s="28">
        <v>20</v>
      </c>
      <c r="G343" s="29"/>
      <c r="H343" s="30">
        <f t="shared" si="48"/>
        <v>0</v>
      </c>
      <c r="I343" s="31">
        <f t="shared" si="49"/>
        <v>0</v>
      </c>
      <c r="J343" s="30">
        <f t="shared" si="50"/>
        <v>0</v>
      </c>
      <c r="K343" s="28"/>
      <c r="L343" s="12"/>
    </row>
    <row r="344" spans="1:12" x14ac:dyDescent="0.35">
      <c r="A344" s="24">
        <v>40004830</v>
      </c>
      <c r="B344" s="25" t="s">
        <v>67</v>
      </c>
      <c r="C344" s="26">
        <v>1</v>
      </c>
      <c r="D344" s="25" t="s">
        <v>23</v>
      </c>
      <c r="E344" s="27" t="s">
        <v>377</v>
      </c>
      <c r="F344" s="28">
        <v>31</v>
      </c>
      <c r="G344" s="29"/>
      <c r="H344" s="30">
        <f t="shared" si="48"/>
        <v>0</v>
      </c>
      <c r="I344" s="31">
        <f t="shared" si="49"/>
        <v>0</v>
      </c>
      <c r="J344" s="30">
        <f t="shared" si="50"/>
        <v>0</v>
      </c>
      <c r="K344" s="28"/>
      <c r="L344" s="12"/>
    </row>
    <row r="345" spans="1:12" x14ac:dyDescent="0.35">
      <c r="A345" s="24">
        <v>40011585</v>
      </c>
      <c r="B345" s="25" t="s">
        <v>22</v>
      </c>
      <c r="C345" s="26">
        <v>3</v>
      </c>
      <c r="D345" s="25" t="s">
        <v>23</v>
      </c>
      <c r="E345" s="27" t="s">
        <v>378</v>
      </c>
      <c r="F345" s="28">
        <v>34</v>
      </c>
      <c r="G345" s="29"/>
      <c r="H345" s="30">
        <f t="shared" si="48"/>
        <v>0</v>
      </c>
      <c r="I345" s="31">
        <f t="shared" si="49"/>
        <v>0</v>
      </c>
      <c r="J345" s="30">
        <f t="shared" si="50"/>
        <v>0</v>
      </c>
      <c r="K345" s="28"/>
      <c r="L345" s="12"/>
    </row>
    <row r="346" spans="1:12" x14ac:dyDescent="0.35">
      <c r="A346" s="24">
        <v>40102890</v>
      </c>
      <c r="B346" s="25" t="s">
        <v>19</v>
      </c>
      <c r="C346" s="26">
        <v>1</v>
      </c>
      <c r="D346" s="25" t="s">
        <v>118</v>
      </c>
      <c r="E346" s="27" t="s">
        <v>379</v>
      </c>
      <c r="F346" s="28">
        <v>74</v>
      </c>
      <c r="G346" s="29"/>
      <c r="H346" s="30">
        <f t="shared" si="48"/>
        <v>0</v>
      </c>
      <c r="I346" s="31">
        <f t="shared" si="49"/>
        <v>0</v>
      </c>
      <c r="J346" s="30">
        <f t="shared" si="50"/>
        <v>0</v>
      </c>
      <c r="K346" s="28"/>
      <c r="L346" s="12"/>
    </row>
    <row r="347" spans="1:12" x14ac:dyDescent="0.35">
      <c r="A347" s="24">
        <v>40104720</v>
      </c>
      <c r="B347" s="25" t="s">
        <v>41</v>
      </c>
      <c r="C347" s="26">
        <v>10</v>
      </c>
      <c r="D347" s="25" t="s">
        <v>23</v>
      </c>
      <c r="E347" s="27" t="s">
        <v>380</v>
      </c>
      <c r="F347" s="28">
        <v>77</v>
      </c>
      <c r="G347" s="29"/>
      <c r="H347" s="30">
        <f t="shared" si="48"/>
        <v>0</v>
      </c>
      <c r="I347" s="31">
        <f t="shared" si="49"/>
        <v>0</v>
      </c>
      <c r="J347" s="30">
        <f t="shared" si="50"/>
        <v>0</v>
      </c>
      <c r="K347" s="28"/>
      <c r="L347" s="12"/>
    </row>
    <row r="348" spans="1:12" x14ac:dyDescent="0.35">
      <c r="A348" s="24">
        <v>40104730</v>
      </c>
      <c r="B348" s="25" t="s">
        <v>41</v>
      </c>
      <c r="C348" s="26">
        <v>10</v>
      </c>
      <c r="D348" s="25" t="s">
        <v>23</v>
      </c>
      <c r="E348" s="27" t="s">
        <v>381</v>
      </c>
      <c r="F348" s="28">
        <v>101</v>
      </c>
      <c r="G348" s="29"/>
      <c r="H348" s="30">
        <f t="shared" si="48"/>
        <v>0</v>
      </c>
      <c r="I348" s="31">
        <f t="shared" si="49"/>
        <v>0</v>
      </c>
      <c r="J348" s="30">
        <f t="shared" si="50"/>
        <v>0</v>
      </c>
      <c r="K348" s="28"/>
      <c r="L348" s="12"/>
    </row>
    <row r="349" spans="1:12" x14ac:dyDescent="0.35">
      <c r="A349" s="24">
        <v>40150210</v>
      </c>
      <c r="B349" s="25" t="s">
        <v>19</v>
      </c>
      <c r="C349" s="26">
        <v>1</v>
      </c>
      <c r="D349" s="25" t="s">
        <v>118</v>
      </c>
      <c r="E349" s="27" t="s">
        <v>382</v>
      </c>
      <c r="F349" s="28">
        <v>71</v>
      </c>
      <c r="G349" s="29"/>
      <c r="H349" s="30">
        <f t="shared" si="48"/>
        <v>0</v>
      </c>
      <c r="I349" s="31">
        <f t="shared" si="49"/>
        <v>0</v>
      </c>
      <c r="J349" s="30">
        <f t="shared" si="50"/>
        <v>0</v>
      </c>
      <c r="K349" s="28"/>
      <c r="L349" s="12"/>
    </row>
    <row r="350" spans="1:12" x14ac:dyDescent="0.35">
      <c r="A350" s="24">
        <v>40150523</v>
      </c>
      <c r="B350" s="25" t="s">
        <v>19</v>
      </c>
      <c r="C350" s="26">
        <v>1</v>
      </c>
      <c r="D350" s="25" t="s">
        <v>118</v>
      </c>
      <c r="E350" s="27" t="s">
        <v>383</v>
      </c>
      <c r="F350" s="28">
        <v>24</v>
      </c>
      <c r="G350" s="29"/>
      <c r="H350" s="30">
        <f t="shared" si="48"/>
        <v>0</v>
      </c>
      <c r="I350" s="31">
        <f t="shared" si="49"/>
        <v>0</v>
      </c>
      <c r="J350" s="30">
        <f t="shared" si="50"/>
        <v>0</v>
      </c>
      <c r="K350" s="28"/>
      <c r="L350" s="12"/>
    </row>
    <row r="351" spans="1:12" x14ac:dyDescent="0.35">
      <c r="A351" s="24">
        <v>40150710</v>
      </c>
      <c r="B351" s="25" t="s">
        <v>19</v>
      </c>
      <c r="C351" s="26">
        <v>1</v>
      </c>
      <c r="D351" s="25" t="s">
        <v>118</v>
      </c>
      <c r="E351" s="27" t="s">
        <v>384</v>
      </c>
      <c r="F351" s="28">
        <v>963</v>
      </c>
      <c r="G351" s="29"/>
      <c r="H351" s="30">
        <f t="shared" si="48"/>
        <v>0</v>
      </c>
      <c r="I351" s="31">
        <f t="shared" si="49"/>
        <v>0</v>
      </c>
      <c r="J351" s="30">
        <f t="shared" si="50"/>
        <v>0</v>
      </c>
      <c r="K351" s="28"/>
      <c r="L351" s="12"/>
    </row>
    <row r="352" spans="1:12" x14ac:dyDescent="0.35">
      <c r="A352" s="24">
        <v>40150747</v>
      </c>
      <c r="B352" s="25" t="s">
        <v>19</v>
      </c>
      <c r="C352" s="26">
        <v>1</v>
      </c>
      <c r="D352" s="25" t="s">
        <v>118</v>
      </c>
      <c r="E352" s="27" t="s">
        <v>385</v>
      </c>
      <c r="F352" s="28">
        <v>526</v>
      </c>
      <c r="G352" s="29"/>
      <c r="H352" s="30">
        <f t="shared" si="48"/>
        <v>0</v>
      </c>
      <c r="I352" s="31">
        <f t="shared" si="49"/>
        <v>0</v>
      </c>
      <c r="J352" s="30">
        <f t="shared" si="50"/>
        <v>0</v>
      </c>
      <c r="K352" s="28"/>
      <c r="L352" s="12"/>
    </row>
    <row r="353" spans="1:12" x14ac:dyDescent="0.35">
      <c r="A353" s="24">
        <v>40160405</v>
      </c>
      <c r="B353" s="25" t="s">
        <v>22</v>
      </c>
      <c r="C353" s="26">
        <v>1</v>
      </c>
      <c r="D353" s="25" t="s">
        <v>23</v>
      </c>
      <c r="E353" s="27" t="s">
        <v>386</v>
      </c>
      <c r="F353" s="28">
        <v>20</v>
      </c>
      <c r="G353" s="29"/>
      <c r="H353" s="30">
        <f t="shared" si="48"/>
        <v>0</v>
      </c>
      <c r="I353" s="31">
        <f t="shared" si="49"/>
        <v>0</v>
      </c>
      <c r="J353" s="30">
        <f t="shared" si="50"/>
        <v>0</v>
      </c>
      <c r="K353" s="28"/>
      <c r="L353" s="12"/>
    </row>
    <row r="354" spans="1:12" x14ac:dyDescent="0.35">
      <c r="A354" s="24">
        <v>40200390</v>
      </c>
      <c r="B354" s="25" t="s">
        <v>19</v>
      </c>
      <c r="C354" s="26">
        <v>1</v>
      </c>
      <c r="D354" s="25" t="s">
        <v>118</v>
      </c>
      <c r="E354" s="27" t="s">
        <v>387</v>
      </c>
      <c r="F354" s="28">
        <v>264</v>
      </c>
      <c r="G354" s="29"/>
      <c r="H354" s="30">
        <f t="shared" si="48"/>
        <v>0</v>
      </c>
      <c r="I354" s="31">
        <f t="shared" si="49"/>
        <v>0</v>
      </c>
      <c r="J354" s="30">
        <f t="shared" si="50"/>
        <v>0</v>
      </c>
      <c r="K354" s="28"/>
      <c r="L354" s="12"/>
    </row>
    <row r="355" spans="1:12" x14ac:dyDescent="0.35">
      <c r="A355" s="24">
        <v>40200430</v>
      </c>
      <c r="B355" s="25" t="s">
        <v>19</v>
      </c>
      <c r="C355" s="26">
        <v>1</v>
      </c>
      <c r="D355" s="25" t="s">
        <v>118</v>
      </c>
      <c r="E355" s="27" t="s">
        <v>388</v>
      </c>
      <c r="F355" s="28">
        <v>492</v>
      </c>
      <c r="G355" s="29"/>
      <c r="H355" s="30">
        <f t="shared" si="48"/>
        <v>0</v>
      </c>
      <c r="I355" s="31">
        <f t="shared" si="49"/>
        <v>0</v>
      </c>
      <c r="J355" s="30">
        <f t="shared" si="50"/>
        <v>0</v>
      </c>
      <c r="K355" s="28"/>
      <c r="L355" s="12"/>
    </row>
    <row r="356" spans="1:12" x14ac:dyDescent="0.35">
      <c r="A356" s="24">
        <v>40211869</v>
      </c>
      <c r="B356" s="25" t="s">
        <v>163</v>
      </c>
      <c r="C356" s="26">
        <v>700</v>
      </c>
      <c r="D356" s="25" t="s">
        <v>155</v>
      </c>
      <c r="E356" s="27" t="s">
        <v>389</v>
      </c>
      <c r="F356" s="28">
        <v>59</v>
      </c>
      <c r="G356" s="29"/>
      <c r="H356" s="30">
        <f t="shared" si="48"/>
        <v>0</v>
      </c>
      <c r="I356" s="31">
        <f t="shared" si="49"/>
        <v>0</v>
      </c>
      <c r="J356" s="30">
        <f t="shared" si="50"/>
        <v>0</v>
      </c>
      <c r="K356" s="28"/>
      <c r="L356" s="12"/>
    </row>
    <row r="357" spans="1:12" x14ac:dyDescent="0.35">
      <c r="A357" s="24">
        <v>40220227</v>
      </c>
      <c r="B357" s="25" t="s">
        <v>19</v>
      </c>
      <c r="C357" s="26">
        <v>1</v>
      </c>
      <c r="D357" s="25" t="s">
        <v>118</v>
      </c>
      <c r="E357" s="27" t="s">
        <v>390</v>
      </c>
      <c r="F357" s="28">
        <v>25</v>
      </c>
      <c r="G357" s="29"/>
      <c r="H357" s="30">
        <f t="shared" si="48"/>
        <v>0</v>
      </c>
      <c r="I357" s="31">
        <f t="shared" si="49"/>
        <v>0</v>
      </c>
      <c r="J357" s="30">
        <f t="shared" si="50"/>
        <v>0</v>
      </c>
      <c r="K357" s="28"/>
      <c r="L357" s="12"/>
    </row>
    <row r="358" spans="1:12" x14ac:dyDescent="0.35">
      <c r="A358" s="24">
        <v>40300110</v>
      </c>
      <c r="B358" s="25" t="s">
        <v>19</v>
      </c>
      <c r="C358" s="26">
        <v>1</v>
      </c>
      <c r="D358" s="25" t="s">
        <v>118</v>
      </c>
      <c r="E358" s="27" t="s">
        <v>379</v>
      </c>
      <c r="F358" s="28">
        <v>5832</v>
      </c>
      <c r="G358" s="29"/>
      <c r="H358" s="30">
        <f t="shared" si="48"/>
        <v>0</v>
      </c>
      <c r="I358" s="31">
        <f t="shared" si="49"/>
        <v>0</v>
      </c>
      <c r="J358" s="30">
        <f t="shared" si="50"/>
        <v>0</v>
      </c>
      <c r="K358" s="28"/>
      <c r="L358" s="12"/>
    </row>
    <row r="359" spans="1:12" x14ac:dyDescent="0.35">
      <c r="A359" s="24">
        <v>40600610</v>
      </c>
      <c r="B359" s="25" t="s">
        <v>19</v>
      </c>
      <c r="C359" s="26">
        <v>1</v>
      </c>
      <c r="D359" s="25" t="s">
        <v>23</v>
      </c>
      <c r="E359" s="27" t="s">
        <v>391</v>
      </c>
      <c r="F359" s="28">
        <v>88</v>
      </c>
      <c r="G359" s="29"/>
      <c r="H359" s="30">
        <f t="shared" si="48"/>
        <v>0</v>
      </c>
      <c r="I359" s="31">
        <f t="shared" si="49"/>
        <v>0</v>
      </c>
      <c r="J359" s="30">
        <f t="shared" si="50"/>
        <v>0</v>
      </c>
      <c r="K359" s="28"/>
      <c r="L359" s="12"/>
    </row>
    <row r="360" spans="1:12" x14ac:dyDescent="0.35">
      <c r="A360" s="24">
        <v>40614059</v>
      </c>
      <c r="B360" s="25" t="s">
        <v>19</v>
      </c>
      <c r="C360" s="26">
        <v>1</v>
      </c>
      <c r="D360" s="25" t="s">
        <v>23</v>
      </c>
      <c r="E360" s="27" t="s">
        <v>392</v>
      </c>
      <c r="F360" s="28">
        <v>36</v>
      </c>
      <c r="G360" s="29"/>
      <c r="H360" s="30">
        <f t="shared" si="48"/>
        <v>0</v>
      </c>
      <c r="I360" s="31">
        <f t="shared" si="49"/>
        <v>0</v>
      </c>
      <c r="J360" s="30">
        <f t="shared" si="50"/>
        <v>0</v>
      </c>
      <c r="K360" s="28"/>
      <c r="L360" s="12"/>
    </row>
    <row r="361" spans="1:12" x14ac:dyDescent="0.35">
      <c r="A361" s="24">
        <v>40830664</v>
      </c>
      <c r="B361" s="25" t="s">
        <v>67</v>
      </c>
      <c r="C361" s="26">
        <v>2</v>
      </c>
      <c r="D361" s="25" t="s">
        <v>23</v>
      </c>
      <c r="E361" s="27" t="s">
        <v>393</v>
      </c>
      <c r="F361" s="28">
        <v>106</v>
      </c>
      <c r="G361" s="29"/>
      <c r="H361" s="30">
        <f t="shared" si="48"/>
        <v>0</v>
      </c>
      <c r="I361" s="31">
        <f t="shared" si="49"/>
        <v>0</v>
      </c>
      <c r="J361" s="30">
        <f t="shared" si="50"/>
        <v>0</v>
      </c>
      <c r="K361" s="28"/>
      <c r="L361" s="12"/>
    </row>
    <row r="362" spans="1:12" x14ac:dyDescent="0.35">
      <c r="A362" s="24">
        <v>40830673</v>
      </c>
      <c r="B362" s="25" t="s">
        <v>67</v>
      </c>
      <c r="C362" s="26">
        <v>2</v>
      </c>
      <c r="D362" s="25" t="s">
        <v>23</v>
      </c>
      <c r="E362" s="27" t="s">
        <v>394</v>
      </c>
      <c r="F362" s="28">
        <v>23</v>
      </c>
      <c r="G362" s="29"/>
      <c r="H362" s="30">
        <f t="shared" si="48"/>
        <v>0</v>
      </c>
      <c r="I362" s="31">
        <f t="shared" si="49"/>
        <v>0</v>
      </c>
      <c r="J362" s="30">
        <f t="shared" si="50"/>
        <v>0</v>
      </c>
      <c r="K362" s="28"/>
      <c r="L362" s="12"/>
    </row>
    <row r="363" spans="1:12" x14ac:dyDescent="0.35">
      <c r="A363" s="24">
        <v>40901202</v>
      </c>
      <c r="B363" s="25" t="s">
        <v>67</v>
      </c>
      <c r="C363" s="26">
        <v>1500</v>
      </c>
      <c r="D363" s="25" t="s">
        <v>20</v>
      </c>
      <c r="E363" s="27" t="s">
        <v>395</v>
      </c>
      <c r="F363" s="28">
        <v>23</v>
      </c>
      <c r="G363" s="29"/>
      <c r="H363" s="30">
        <f t="shared" si="48"/>
        <v>0</v>
      </c>
      <c r="I363" s="31">
        <f t="shared" si="49"/>
        <v>0</v>
      </c>
      <c r="J363" s="30">
        <f t="shared" si="50"/>
        <v>0</v>
      </c>
      <c r="K363" s="28"/>
      <c r="L363" s="12"/>
    </row>
    <row r="364" spans="1:12" x14ac:dyDescent="0.35">
      <c r="A364" s="24">
        <v>40902390</v>
      </c>
      <c r="B364" s="25" t="s">
        <v>165</v>
      </c>
      <c r="C364" s="26">
        <v>450</v>
      </c>
      <c r="D364" s="25" t="s">
        <v>20</v>
      </c>
      <c r="E364" s="27" t="s">
        <v>396</v>
      </c>
      <c r="F364" s="28">
        <v>59</v>
      </c>
      <c r="G364" s="29"/>
      <c r="H364" s="30">
        <f t="shared" si="48"/>
        <v>0</v>
      </c>
      <c r="I364" s="31">
        <f t="shared" si="49"/>
        <v>0</v>
      </c>
      <c r="J364" s="30">
        <f t="shared" si="50"/>
        <v>0</v>
      </c>
      <c r="K364" s="28"/>
      <c r="L364" s="12"/>
    </row>
    <row r="365" spans="1:12" x14ac:dyDescent="0.35">
      <c r="A365" s="24">
        <v>40903820</v>
      </c>
      <c r="B365" s="25" t="s">
        <v>187</v>
      </c>
      <c r="C365" s="26">
        <v>500</v>
      </c>
      <c r="D365" s="25" t="s">
        <v>20</v>
      </c>
      <c r="E365" s="27" t="s">
        <v>397</v>
      </c>
      <c r="F365" s="28">
        <v>54</v>
      </c>
      <c r="G365" s="29"/>
      <c r="H365" s="30">
        <f t="shared" si="48"/>
        <v>0</v>
      </c>
      <c r="I365" s="31">
        <f t="shared" si="49"/>
        <v>0</v>
      </c>
      <c r="J365" s="30">
        <f t="shared" si="50"/>
        <v>0</v>
      </c>
      <c r="K365" s="28"/>
      <c r="L365" s="12"/>
    </row>
    <row r="366" spans="1:12" x14ac:dyDescent="0.35">
      <c r="A366" s="24">
        <v>40904520</v>
      </c>
      <c r="B366" s="25" t="s">
        <v>67</v>
      </c>
      <c r="C366" s="26">
        <v>500</v>
      </c>
      <c r="D366" s="25" t="s">
        <v>20</v>
      </c>
      <c r="E366" s="27" t="s">
        <v>398</v>
      </c>
      <c r="F366" s="28">
        <v>163</v>
      </c>
      <c r="G366" s="29"/>
      <c r="H366" s="30">
        <f t="shared" si="48"/>
        <v>0</v>
      </c>
      <c r="I366" s="31">
        <f t="shared" si="49"/>
        <v>0</v>
      </c>
      <c r="J366" s="30">
        <f t="shared" si="50"/>
        <v>0</v>
      </c>
      <c r="K366" s="28"/>
      <c r="L366" s="12"/>
    </row>
    <row r="367" spans="1:12" x14ac:dyDescent="0.35">
      <c r="A367" s="20"/>
      <c r="B367" s="20"/>
      <c r="C367" s="20"/>
      <c r="D367" s="20"/>
      <c r="E367" s="21" t="s">
        <v>399</v>
      </c>
      <c r="F367" s="22"/>
      <c r="G367" s="22"/>
      <c r="H367" s="22"/>
      <c r="I367" s="23">
        <v>0</v>
      </c>
      <c r="J367" s="22"/>
      <c r="K367" s="22"/>
      <c r="L367" s="12"/>
    </row>
    <row r="368" spans="1:12" x14ac:dyDescent="0.35">
      <c r="A368" s="24">
        <v>41000139</v>
      </c>
      <c r="B368" s="25" t="s">
        <v>27</v>
      </c>
      <c r="C368" s="26">
        <v>3000</v>
      </c>
      <c r="D368" s="25" t="s">
        <v>20</v>
      </c>
      <c r="E368" s="27" t="s">
        <v>400</v>
      </c>
      <c r="F368" s="28">
        <v>17</v>
      </c>
      <c r="G368" s="29"/>
      <c r="H368" s="30">
        <f t="shared" ref="H368:H431" si="51">G368*F368</f>
        <v>0</v>
      </c>
      <c r="I368" s="31">
        <f t="shared" ref="I368:I431" si="52">$I$367</f>
        <v>0</v>
      </c>
      <c r="J368" s="30">
        <f t="shared" ref="J368:J431" si="53">H368*(1-I368)</f>
        <v>0</v>
      </c>
      <c r="K368" s="28"/>
      <c r="L368" s="12"/>
    </row>
    <row r="369" spans="1:12" x14ac:dyDescent="0.35">
      <c r="A369" s="24">
        <v>41001090</v>
      </c>
      <c r="B369" s="25" t="s">
        <v>27</v>
      </c>
      <c r="C369" s="26">
        <v>2500</v>
      </c>
      <c r="D369" s="25" t="s">
        <v>20</v>
      </c>
      <c r="E369" s="27" t="s">
        <v>401</v>
      </c>
      <c r="F369" s="28">
        <v>30</v>
      </c>
      <c r="G369" s="29"/>
      <c r="H369" s="30">
        <f t="shared" si="51"/>
        <v>0</v>
      </c>
      <c r="I369" s="31">
        <f t="shared" si="52"/>
        <v>0</v>
      </c>
      <c r="J369" s="30">
        <f t="shared" si="53"/>
        <v>0</v>
      </c>
      <c r="K369" s="28"/>
      <c r="L369" s="12"/>
    </row>
    <row r="370" spans="1:12" x14ac:dyDescent="0.35">
      <c r="A370" s="24">
        <v>41001680</v>
      </c>
      <c r="B370" s="25" t="s">
        <v>27</v>
      </c>
      <c r="C370" s="26">
        <v>2500</v>
      </c>
      <c r="D370" s="25" t="s">
        <v>20</v>
      </c>
      <c r="E370" s="27" t="s">
        <v>402</v>
      </c>
      <c r="F370" s="28">
        <v>32</v>
      </c>
      <c r="G370" s="29"/>
      <c r="H370" s="30">
        <f t="shared" si="51"/>
        <v>0</v>
      </c>
      <c r="I370" s="31">
        <f t="shared" si="52"/>
        <v>0</v>
      </c>
      <c r="J370" s="30">
        <f t="shared" si="53"/>
        <v>0</v>
      </c>
      <c r="K370" s="28"/>
      <c r="L370" s="12"/>
    </row>
    <row r="371" spans="1:12" x14ac:dyDescent="0.35">
      <c r="A371" s="24">
        <v>41001990</v>
      </c>
      <c r="B371" s="25" t="s">
        <v>27</v>
      </c>
      <c r="C371" s="26">
        <v>2500</v>
      </c>
      <c r="D371" s="25" t="s">
        <v>20</v>
      </c>
      <c r="E371" s="27" t="s">
        <v>403</v>
      </c>
      <c r="F371" s="28">
        <v>48</v>
      </c>
      <c r="G371" s="29"/>
      <c r="H371" s="30">
        <f t="shared" si="51"/>
        <v>0</v>
      </c>
      <c r="I371" s="31">
        <f t="shared" si="52"/>
        <v>0</v>
      </c>
      <c r="J371" s="30">
        <f t="shared" si="53"/>
        <v>0</v>
      </c>
      <c r="K371" s="28"/>
      <c r="L371" s="12"/>
    </row>
    <row r="372" spans="1:12" x14ac:dyDescent="0.35">
      <c r="A372" s="24">
        <v>41010897</v>
      </c>
      <c r="B372" s="25" t="s">
        <v>27</v>
      </c>
      <c r="C372" s="26">
        <v>1000</v>
      </c>
      <c r="D372" s="25" t="s">
        <v>20</v>
      </c>
      <c r="E372" s="27" t="s">
        <v>404</v>
      </c>
      <c r="F372" s="28">
        <v>22</v>
      </c>
      <c r="G372" s="29"/>
      <c r="H372" s="30">
        <f t="shared" si="51"/>
        <v>0</v>
      </c>
      <c r="I372" s="31">
        <f t="shared" si="52"/>
        <v>0</v>
      </c>
      <c r="J372" s="30">
        <f t="shared" si="53"/>
        <v>0</v>
      </c>
      <c r="K372" s="28"/>
      <c r="L372" s="12"/>
    </row>
    <row r="373" spans="1:12" x14ac:dyDescent="0.35">
      <c r="A373" s="24">
        <v>41036119</v>
      </c>
      <c r="B373" s="25" t="s">
        <v>27</v>
      </c>
      <c r="C373" s="26">
        <v>2500</v>
      </c>
      <c r="D373" s="25" t="s">
        <v>20</v>
      </c>
      <c r="E373" s="27" t="s">
        <v>405</v>
      </c>
      <c r="F373" s="28">
        <v>24</v>
      </c>
      <c r="G373" s="29"/>
      <c r="H373" s="30">
        <f t="shared" si="51"/>
        <v>0</v>
      </c>
      <c r="I373" s="31">
        <f t="shared" si="52"/>
        <v>0</v>
      </c>
      <c r="J373" s="30">
        <f t="shared" si="53"/>
        <v>0</v>
      </c>
      <c r="K373" s="28"/>
      <c r="L373" s="12"/>
    </row>
    <row r="374" spans="1:12" x14ac:dyDescent="0.35">
      <c r="A374" s="24">
        <v>41102070</v>
      </c>
      <c r="B374" s="25" t="s">
        <v>27</v>
      </c>
      <c r="C374" s="26">
        <v>2500</v>
      </c>
      <c r="D374" s="25" t="s">
        <v>20</v>
      </c>
      <c r="E374" s="27" t="s">
        <v>406</v>
      </c>
      <c r="F374" s="28">
        <v>26</v>
      </c>
      <c r="G374" s="29"/>
      <c r="H374" s="30">
        <f t="shared" si="51"/>
        <v>0</v>
      </c>
      <c r="I374" s="31">
        <f t="shared" si="52"/>
        <v>0</v>
      </c>
      <c r="J374" s="30">
        <f t="shared" si="53"/>
        <v>0</v>
      </c>
      <c r="K374" s="28"/>
      <c r="L374" s="12"/>
    </row>
    <row r="375" spans="1:12" x14ac:dyDescent="0.35">
      <c r="A375" s="24">
        <v>41103970</v>
      </c>
      <c r="B375" s="25" t="s">
        <v>27</v>
      </c>
      <c r="C375" s="26">
        <v>1250</v>
      </c>
      <c r="D375" s="25" t="s">
        <v>20</v>
      </c>
      <c r="E375" s="27" t="s">
        <v>407</v>
      </c>
      <c r="F375" s="28">
        <v>30</v>
      </c>
      <c r="G375" s="29"/>
      <c r="H375" s="30">
        <f t="shared" si="51"/>
        <v>0</v>
      </c>
      <c r="I375" s="31">
        <f t="shared" si="52"/>
        <v>0</v>
      </c>
      <c r="J375" s="30">
        <f t="shared" si="53"/>
        <v>0</v>
      </c>
      <c r="K375" s="28"/>
      <c r="L375" s="12"/>
    </row>
    <row r="376" spans="1:12" x14ac:dyDescent="0.35">
      <c r="A376" s="24">
        <v>41103990</v>
      </c>
      <c r="B376" s="25" t="s">
        <v>27</v>
      </c>
      <c r="C376" s="26">
        <v>1250</v>
      </c>
      <c r="D376" s="25" t="s">
        <v>20</v>
      </c>
      <c r="E376" s="27" t="s">
        <v>408</v>
      </c>
      <c r="F376" s="28">
        <v>31</v>
      </c>
      <c r="G376" s="29"/>
      <c r="H376" s="30">
        <f t="shared" si="51"/>
        <v>0</v>
      </c>
      <c r="I376" s="31">
        <f t="shared" si="52"/>
        <v>0</v>
      </c>
      <c r="J376" s="30">
        <f t="shared" si="53"/>
        <v>0</v>
      </c>
      <c r="K376" s="28"/>
      <c r="L376" s="12"/>
    </row>
    <row r="377" spans="1:12" x14ac:dyDescent="0.35">
      <c r="A377" s="24">
        <v>41104430</v>
      </c>
      <c r="B377" s="25" t="s">
        <v>27</v>
      </c>
      <c r="C377" s="26">
        <v>1</v>
      </c>
      <c r="D377" s="25" t="s">
        <v>23</v>
      </c>
      <c r="E377" s="27" t="s">
        <v>409</v>
      </c>
      <c r="F377" s="28">
        <v>47</v>
      </c>
      <c r="G377" s="29"/>
      <c r="H377" s="30">
        <f t="shared" si="51"/>
        <v>0</v>
      </c>
      <c r="I377" s="31">
        <f t="shared" si="52"/>
        <v>0</v>
      </c>
      <c r="J377" s="30">
        <f t="shared" si="53"/>
        <v>0</v>
      </c>
      <c r="K377" s="28"/>
      <c r="L377" s="12"/>
    </row>
    <row r="378" spans="1:12" x14ac:dyDescent="0.35">
      <c r="A378" s="24">
        <v>41109013</v>
      </c>
      <c r="B378" s="25" t="s">
        <v>27</v>
      </c>
      <c r="C378" s="26">
        <v>2500</v>
      </c>
      <c r="D378" s="25" t="s">
        <v>20</v>
      </c>
      <c r="E378" s="27" t="s">
        <v>410</v>
      </c>
      <c r="F378" s="28">
        <v>26</v>
      </c>
      <c r="G378" s="29"/>
      <c r="H378" s="30">
        <f t="shared" si="51"/>
        <v>0</v>
      </c>
      <c r="I378" s="31">
        <f t="shared" si="52"/>
        <v>0</v>
      </c>
      <c r="J378" s="30">
        <f t="shared" si="53"/>
        <v>0</v>
      </c>
      <c r="K378" s="28"/>
      <c r="L378" s="12"/>
    </row>
    <row r="379" spans="1:12" x14ac:dyDescent="0.35">
      <c r="A379" s="24">
        <v>41110214</v>
      </c>
      <c r="B379" s="25" t="s">
        <v>27</v>
      </c>
      <c r="C379" s="26">
        <v>2500</v>
      </c>
      <c r="D379" s="25" t="s">
        <v>20</v>
      </c>
      <c r="E379" s="27" t="s">
        <v>411</v>
      </c>
      <c r="F379" s="28">
        <v>46</v>
      </c>
      <c r="G379" s="29"/>
      <c r="H379" s="30">
        <f t="shared" si="51"/>
        <v>0</v>
      </c>
      <c r="I379" s="31">
        <f t="shared" si="52"/>
        <v>0</v>
      </c>
      <c r="J379" s="30">
        <f t="shared" si="53"/>
        <v>0</v>
      </c>
      <c r="K379" s="28"/>
      <c r="L379" s="12"/>
    </row>
    <row r="380" spans="1:12" x14ac:dyDescent="0.35">
      <c r="A380" s="24">
        <v>41110645</v>
      </c>
      <c r="B380" s="25" t="s">
        <v>27</v>
      </c>
      <c r="C380" s="26">
        <v>4</v>
      </c>
      <c r="D380" s="25" t="s">
        <v>34</v>
      </c>
      <c r="E380" s="27" t="s">
        <v>412</v>
      </c>
      <c r="F380" s="28">
        <v>36</v>
      </c>
      <c r="G380" s="29"/>
      <c r="H380" s="30">
        <f t="shared" si="51"/>
        <v>0</v>
      </c>
      <c r="I380" s="31">
        <f t="shared" si="52"/>
        <v>0</v>
      </c>
      <c r="J380" s="30">
        <f t="shared" si="53"/>
        <v>0</v>
      </c>
      <c r="K380" s="28"/>
      <c r="L380" s="12"/>
    </row>
    <row r="381" spans="1:12" x14ac:dyDescent="0.35">
      <c r="A381" s="24">
        <v>41110672</v>
      </c>
      <c r="B381" s="25" t="s">
        <v>27</v>
      </c>
      <c r="C381" s="26">
        <v>1</v>
      </c>
      <c r="D381" s="25" t="s">
        <v>23</v>
      </c>
      <c r="E381" s="27" t="s">
        <v>413</v>
      </c>
      <c r="F381" s="28">
        <v>49</v>
      </c>
      <c r="G381" s="29"/>
      <c r="H381" s="30">
        <f t="shared" si="51"/>
        <v>0</v>
      </c>
      <c r="I381" s="31">
        <f t="shared" si="52"/>
        <v>0</v>
      </c>
      <c r="J381" s="30">
        <f t="shared" si="53"/>
        <v>0</v>
      </c>
      <c r="K381" s="28"/>
      <c r="L381" s="12"/>
    </row>
    <row r="382" spans="1:12" x14ac:dyDescent="0.35">
      <c r="A382" s="24">
        <v>41113188</v>
      </c>
      <c r="B382" s="25" t="s">
        <v>27</v>
      </c>
      <c r="C382" s="26">
        <v>15</v>
      </c>
      <c r="D382" s="25" t="s">
        <v>34</v>
      </c>
      <c r="E382" s="27" t="s">
        <v>414</v>
      </c>
      <c r="F382" s="28">
        <v>26</v>
      </c>
      <c r="G382" s="29"/>
      <c r="H382" s="30">
        <f t="shared" si="51"/>
        <v>0</v>
      </c>
      <c r="I382" s="31">
        <f t="shared" si="52"/>
        <v>0</v>
      </c>
      <c r="J382" s="30">
        <f t="shared" si="53"/>
        <v>0</v>
      </c>
      <c r="K382" s="28"/>
      <c r="L382" s="12"/>
    </row>
    <row r="383" spans="1:12" x14ac:dyDescent="0.35">
      <c r="A383" s="24">
        <v>41125120</v>
      </c>
      <c r="B383" s="25" t="s">
        <v>19</v>
      </c>
      <c r="C383" s="26">
        <v>500</v>
      </c>
      <c r="D383" s="25" t="s">
        <v>20</v>
      </c>
      <c r="E383" s="27" t="s">
        <v>415</v>
      </c>
      <c r="F383" s="28">
        <v>87</v>
      </c>
      <c r="G383" s="29"/>
      <c r="H383" s="30">
        <f t="shared" si="51"/>
        <v>0</v>
      </c>
      <c r="I383" s="31">
        <f t="shared" si="52"/>
        <v>0</v>
      </c>
      <c r="J383" s="30">
        <f t="shared" si="53"/>
        <v>0</v>
      </c>
      <c r="K383" s="28"/>
      <c r="L383" s="12"/>
    </row>
    <row r="384" spans="1:12" x14ac:dyDescent="0.35">
      <c r="A384" s="24">
        <v>41200682</v>
      </c>
      <c r="B384" s="25" t="s">
        <v>27</v>
      </c>
      <c r="C384" s="26">
        <v>1000</v>
      </c>
      <c r="D384" s="25" t="s">
        <v>20</v>
      </c>
      <c r="E384" s="27" t="s">
        <v>416</v>
      </c>
      <c r="F384" s="28">
        <v>18</v>
      </c>
      <c r="G384" s="29"/>
      <c r="H384" s="30">
        <f t="shared" si="51"/>
        <v>0</v>
      </c>
      <c r="I384" s="31">
        <f t="shared" si="52"/>
        <v>0</v>
      </c>
      <c r="J384" s="30">
        <f t="shared" si="53"/>
        <v>0</v>
      </c>
      <c r="K384" s="28"/>
      <c r="L384" s="12"/>
    </row>
    <row r="385" spans="1:12" x14ac:dyDescent="0.35">
      <c r="A385" s="24">
        <v>41204350</v>
      </c>
      <c r="B385" s="25" t="s">
        <v>41</v>
      </c>
      <c r="C385" s="26">
        <v>24</v>
      </c>
      <c r="D385" s="25" t="s">
        <v>34</v>
      </c>
      <c r="E385" s="27" t="s">
        <v>417</v>
      </c>
      <c r="F385" s="28">
        <v>25</v>
      </c>
      <c r="G385" s="29"/>
      <c r="H385" s="30">
        <f t="shared" si="51"/>
        <v>0</v>
      </c>
      <c r="I385" s="31">
        <f t="shared" si="52"/>
        <v>0</v>
      </c>
      <c r="J385" s="30">
        <f t="shared" si="53"/>
        <v>0</v>
      </c>
      <c r="K385" s="28"/>
      <c r="L385" s="12"/>
    </row>
    <row r="386" spans="1:12" x14ac:dyDescent="0.35">
      <c r="A386" s="24">
        <v>41205480</v>
      </c>
      <c r="B386" s="25" t="s">
        <v>41</v>
      </c>
      <c r="C386" s="26">
        <v>100</v>
      </c>
      <c r="D386" s="25" t="s">
        <v>34</v>
      </c>
      <c r="E386" s="27" t="s">
        <v>418</v>
      </c>
      <c r="F386" s="28">
        <v>22</v>
      </c>
      <c r="G386" s="29"/>
      <c r="H386" s="30">
        <f t="shared" si="51"/>
        <v>0</v>
      </c>
      <c r="I386" s="31">
        <f t="shared" si="52"/>
        <v>0</v>
      </c>
      <c r="J386" s="30">
        <f t="shared" si="53"/>
        <v>0</v>
      </c>
      <c r="K386" s="28"/>
      <c r="L386" s="12"/>
    </row>
    <row r="387" spans="1:12" x14ac:dyDescent="0.35">
      <c r="A387" s="24">
        <v>41205490</v>
      </c>
      <c r="B387" s="25" t="s">
        <v>41</v>
      </c>
      <c r="C387" s="26">
        <v>100</v>
      </c>
      <c r="D387" s="25" t="s">
        <v>34</v>
      </c>
      <c r="E387" s="27" t="s">
        <v>419</v>
      </c>
      <c r="F387" s="28">
        <v>22</v>
      </c>
      <c r="G387" s="29"/>
      <c r="H387" s="30">
        <f t="shared" si="51"/>
        <v>0</v>
      </c>
      <c r="I387" s="31">
        <f t="shared" si="52"/>
        <v>0</v>
      </c>
      <c r="J387" s="30">
        <f t="shared" si="53"/>
        <v>0</v>
      </c>
      <c r="K387" s="28"/>
      <c r="L387" s="12"/>
    </row>
    <row r="388" spans="1:12" x14ac:dyDescent="0.35">
      <c r="A388" s="24">
        <v>41207560</v>
      </c>
      <c r="B388" s="25" t="s">
        <v>27</v>
      </c>
      <c r="C388" s="26">
        <v>9</v>
      </c>
      <c r="D388" s="25" t="s">
        <v>34</v>
      </c>
      <c r="E388" s="27" t="s">
        <v>420</v>
      </c>
      <c r="F388" s="28">
        <v>304</v>
      </c>
      <c r="G388" s="29"/>
      <c r="H388" s="30">
        <f t="shared" si="51"/>
        <v>0</v>
      </c>
      <c r="I388" s="31">
        <f t="shared" si="52"/>
        <v>0</v>
      </c>
      <c r="J388" s="30">
        <f t="shared" si="53"/>
        <v>0</v>
      </c>
      <c r="K388" s="28"/>
      <c r="L388" s="12"/>
    </row>
    <row r="389" spans="1:12" x14ac:dyDescent="0.35">
      <c r="A389" s="24">
        <v>41212384</v>
      </c>
      <c r="B389" s="25" t="s">
        <v>41</v>
      </c>
      <c r="C389" s="26">
        <v>18</v>
      </c>
      <c r="D389" s="25" t="s">
        <v>34</v>
      </c>
      <c r="E389" s="27" t="s">
        <v>421</v>
      </c>
      <c r="F389" s="28">
        <v>66</v>
      </c>
      <c r="G389" s="29"/>
      <c r="H389" s="30">
        <f t="shared" si="51"/>
        <v>0</v>
      </c>
      <c r="I389" s="31">
        <f t="shared" si="52"/>
        <v>0</v>
      </c>
      <c r="J389" s="30">
        <f t="shared" si="53"/>
        <v>0</v>
      </c>
      <c r="K389" s="28"/>
      <c r="L389" s="12"/>
    </row>
    <row r="390" spans="1:12" x14ac:dyDescent="0.35">
      <c r="A390" s="24">
        <v>41212393</v>
      </c>
      <c r="B390" s="25" t="s">
        <v>41</v>
      </c>
      <c r="C390" s="26">
        <v>18</v>
      </c>
      <c r="D390" s="25" t="s">
        <v>34</v>
      </c>
      <c r="E390" s="27" t="s">
        <v>422</v>
      </c>
      <c r="F390" s="28">
        <v>65</v>
      </c>
      <c r="G390" s="29"/>
      <c r="H390" s="30">
        <f t="shared" si="51"/>
        <v>0</v>
      </c>
      <c r="I390" s="31">
        <f t="shared" si="52"/>
        <v>0</v>
      </c>
      <c r="J390" s="30">
        <f t="shared" si="53"/>
        <v>0</v>
      </c>
      <c r="K390" s="28"/>
      <c r="L390" s="12"/>
    </row>
    <row r="391" spans="1:12" x14ac:dyDescent="0.35">
      <c r="A391" s="24">
        <v>41214560</v>
      </c>
      <c r="B391" s="25" t="s">
        <v>27</v>
      </c>
      <c r="C391" s="26">
        <v>1</v>
      </c>
      <c r="D391" s="25" t="s">
        <v>34</v>
      </c>
      <c r="E391" s="27" t="s">
        <v>423</v>
      </c>
      <c r="F391" s="28">
        <v>56</v>
      </c>
      <c r="G391" s="29"/>
      <c r="H391" s="30">
        <f t="shared" si="51"/>
        <v>0</v>
      </c>
      <c r="I391" s="31">
        <f t="shared" si="52"/>
        <v>0</v>
      </c>
      <c r="J391" s="30">
        <f t="shared" si="53"/>
        <v>0</v>
      </c>
      <c r="K391" s="28"/>
      <c r="L391" s="12"/>
    </row>
    <row r="392" spans="1:12" x14ac:dyDescent="0.35">
      <c r="A392" s="24">
        <v>41215023</v>
      </c>
      <c r="B392" s="25" t="s">
        <v>27</v>
      </c>
      <c r="C392" s="26">
        <v>6</v>
      </c>
      <c r="D392" s="25" t="s">
        <v>34</v>
      </c>
      <c r="E392" s="27" t="s">
        <v>424</v>
      </c>
      <c r="F392" s="28">
        <v>77</v>
      </c>
      <c r="G392" s="29"/>
      <c r="H392" s="30">
        <f t="shared" si="51"/>
        <v>0</v>
      </c>
      <c r="I392" s="31">
        <f t="shared" si="52"/>
        <v>0</v>
      </c>
      <c r="J392" s="30">
        <f t="shared" si="53"/>
        <v>0</v>
      </c>
      <c r="K392" s="28"/>
      <c r="L392" s="12"/>
    </row>
    <row r="393" spans="1:12" x14ac:dyDescent="0.35">
      <c r="A393" s="24">
        <v>41217790</v>
      </c>
      <c r="B393" s="25" t="s">
        <v>41</v>
      </c>
      <c r="C393" s="26">
        <v>60</v>
      </c>
      <c r="D393" s="25" t="s">
        <v>34</v>
      </c>
      <c r="E393" s="27" t="s">
        <v>425</v>
      </c>
      <c r="F393" s="28">
        <v>114</v>
      </c>
      <c r="G393" s="29"/>
      <c r="H393" s="30">
        <f t="shared" si="51"/>
        <v>0</v>
      </c>
      <c r="I393" s="31">
        <f t="shared" si="52"/>
        <v>0</v>
      </c>
      <c r="J393" s="30">
        <f t="shared" si="53"/>
        <v>0</v>
      </c>
      <c r="K393" s="28"/>
      <c r="L393" s="12"/>
    </row>
    <row r="394" spans="1:12" x14ac:dyDescent="0.35">
      <c r="A394" s="24">
        <v>41217940</v>
      </c>
      <c r="B394" s="25" t="s">
        <v>41</v>
      </c>
      <c r="C394" s="26">
        <v>12</v>
      </c>
      <c r="D394" s="25" t="s">
        <v>34</v>
      </c>
      <c r="E394" s="27" t="s">
        <v>426</v>
      </c>
      <c r="F394" s="28">
        <v>43</v>
      </c>
      <c r="G394" s="29"/>
      <c r="H394" s="30">
        <f t="shared" si="51"/>
        <v>0</v>
      </c>
      <c r="I394" s="31">
        <f t="shared" si="52"/>
        <v>0</v>
      </c>
      <c r="J394" s="30">
        <f t="shared" si="53"/>
        <v>0</v>
      </c>
      <c r="K394" s="28"/>
      <c r="L394" s="12"/>
    </row>
    <row r="395" spans="1:12" x14ac:dyDescent="0.35">
      <c r="A395" s="24">
        <v>41309330</v>
      </c>
      <c r="B395" s="25" t="s">
        <v>41</v>
      </c>
      <c r="C395" s="26">
        <v>24</v>
      </c>
      <c r="D395" s="25" t="s">
        <v>34</v>
      </c>
      <c r="E395" s="27" t="s">
        <v>427</v>
      </c>
      <c r="F395" s="28">
        <v>20</v>
      </c>
      <c r="G395" s="29"/>
      <c r="H395" s="30">
        <f t="shared" si="51"/>
        <v>0</v>
      </c>
      <c r="I395" s="31">
        <f t="shared" si="52"/>
        <v>0</v>
      </c>
      <c r="J395" s="30">
        <f t="shared" si="53"/>
        <v>0</v>
      </c>
      <c r="K395" s="28"/>
      <c r="L395" s="12"/>
    </row>
    <row r="396" spans="1:12" x14ac:dyDescent="0.35">
      <c r="A396" s="24">
        <v>41310250</v>
      </c>
      <c r="B396" s="25" t="s">
        <v>34</v>
      </c>
      <c r="C396" s="26">
        <v>400</v>
      </c>
      <c r="D396" s="25" t="s">
        <v>20</v>
      </c>
      <c r="E396" s="27" t="s">
        <v>428</v>
      </c>
      <c r="F396" s="28">
        <v>422</v>
      </c>
      <c r="G396" s="29"/>
      <c r="H396" s="30">
        <f t="shared" si="51"/>
        <v>0</v>
      </c>
      <c r="I396" s="31">
        <f t="shared" si="52"/>
        <v>0</v>
      </c>
      <c r="J396" s="30">
        <f t="shared" si="53"/>
        <v>0</v>
      </c>
      <c r="K396" s="28"/>
      <c r="L396" s="12"/>
    </row>
    <row r="397" spans="1:12" x14ac:dyDescent="0.35">
      <c r="A397" s="24">
        <v>41310269</v>
      </c>
      <c r="B397" s="25" t="s">
        <v>34</v>
      </c>
      <c r="C397" s="26">
        <v>400</v>
      </c>
      <c r="D397" s="25" t="s">
        <v>20</v>
      </c>
      <c r="E397" s="27" t="s">
        <v>429</v>
      </c>
      <c r="F397" s="28">
        <v>270</v>
      </c>
      <c r="G397" s="29"/>
      <c r="H397" s="30">
        <f t="shared" si="51"/>
        <v>0</v>
      </c>
      <c r="I397" s="31">
        <f t="shared" si="52"/>
        <v>0</v>
      </c>
      <c r="J397" s="30">
        <f t="shared" si="53"/>
        <v>0</v>
      </c>
      <c r="K397" s="28"/>
      <c r="L397" s="12"/>
    </row>
    <row r="398" spans="1:12" x14ac:dyDescent="0.35">
      <c r="A398" s="24">
        <v>41321540</v>
      </c>
      <c r="B398" s="25" t="s">
        <v>27</v>
      </c>
      <c r="C398" s="26">
        <v>610</v>
      </c>
      <c r="D398" s="25" t="s">
        <v>20</v>
      </c>
      <c r="E398" s="27" t="s">
        <v>430</v>
      </c>
      <c r="F398" s="28">
        <v>57</v>
      </c>
      <c r="G398" s="29"/>
      <c r="H398" s="30">
        <f t="shared" si="51"/>
        <v>0</v>
      </c>
      <c r="I398" s="31">
        <f t="shared" si="52"/>
        <v>0</v>
      </c>
      <c r="J398" s="30">
        <f t="shared" si="53"/>
        <v>0</v>
      </c>
      <c r="K398" s="28"/>
      <c r="L398" s="12"/>
    </row>
    <row r="399" spans="1:12" x14ac:dyDescent="0.35">
      <c r="A399" s="24">
        <v>41323340</v>
      </c>
      <c r="B399" s="25" t="s">
        <v>27</v>
      </c>
      <c r="C399" s="26">
        <v>5</v>
      </c>
      <c r="D399" s="25" t="s">
        <v>34</v>
      </c>
      <c r="E399" s="27" t="s">
        <v>431</v>
      </c>
      <c r="F399" s="28">
        <v>115</v>
      </c>
      <c r="G399" s="29"/>
      <c r="H399" s="30">
        <f t="shared" si="51"/>
        <v>0</v>
      </c>
      <c r="I399" s="31">
        <f t="shared" si="52"/>
        <v>0</v>
      </c>
      <c r="J399" s="30">
        <f t="shared" si="53"/>
        <v>0</v>
      </c>
      <c r="K399" s="28"/>
      <c r="L399" s="12"/>
    </row>
    <row r="400" spans="1:12" x14ac:dyDescent="0.35">
      <c r="A400" s="24">
        <v>41339300</v>
      </c>
      <c r="B400" s="25" t="s">
        <v>41</v>
      </c>
      <c r="C400" s="26">
        <v>48</v>
      </c>
      <c r="D400" s="25" t="s">
        <v>34</v>
      </c>
      <c r="E400" s="27" t="s">
        <v>432</v>
      </c>
      <c r="F400" s="28">
        <v>25</v>
      </c>
      <c r="G400" s="29"/>
      <c r="H400" s="30">
        <f t="shared" si="51"/>
        <v>0</v>
      </c>
      <c r="I400" s="31">
        <f t="shared" si="52"/>
        <v>0</v>
      </c>
      <c r="J400" s="30">
        <f t="shared" si="53"/>
        <v>0</v>
      </c>
      <c r="K400" s="28"/>
      <c r="L400" s="12"/>
    </row>
    <row r="401" spans="1:12" x14ac:dyDescent="0.35">
      <c r="A401" s="24">
        <v>41405532</v>
      </c>
      <c r="B401" s="25" t="s">
        <v>41</v>
      </c>
      <c r="C401" s="26">
        <v>24</v>
      </c>
      <c r="D401" s="25" t="s">
        <v>34</v>
      </c>
      <c r="E401" s="27" t="s">
        <v>433</v>
      </c>
      <c r="F401" s="28">
        <v>44</v>
      </c>
      <c r="G401" s="29"/>
      <c r="H401" s="30">
        <f t="shared" si="51"/>
        <v>0</v>
      </c>
      <c r="I401" s="31">
        <f t="shared" si="52"/>
        <v>0</v>
      </c>
      <c r="J401" s="30">
        <f t="shared" si="53"/>
        <v>0</v>
      </c>
      <c r="K401" s="28"/>
      <c r="L401" s="12"/>
    </row>
    <row r="402" spans="1:12" x14ac:dyDescent="0.35">
      <c r="A402" s="24">
        <v>41405809</v>
      </c>
      <c r="B402" s="25" t="s">
        <v>41</v>
      </c>
      <c r="C402" s="26">
        <v>48</v>
      </c>
      <c r="D402" s="25" t="s">
        <v>34</v>
      </c>
      <c r="E402" s="27" t="s">
        <v>434</v>
      </c>
      <c r="F402" s="28">
        <v>47</v>
      </c>
      <c r="G402" s="29"/>
      <c r="H402" s="30">
        <f t="shared" si="51"/>
        <v>0</v>
      </c>
      <c r="I402" s="31">
        <f t="shared" si="52"/>
        <v>0</v>
      </c>
      <c r="J402" s="30">
        <f t="shared" si="53"/>
        <v>0</v>
      </c>
      <c r="K402" s="28"/>
      <c r="L402" s="12"/>
    </row>
    <row r="403" spans="1:12" x14ac:dyDescent="0.35">
      <c r="A403" s="24">
        <v>41407070</v>
      </c>
      <c r="B403" s="25" t="s">
        <v>41</v>
      </c>
      <c r="C403" s="26">
        <v>20</v>
      </c>
      <c r="D403" s="25" t="s">
        <v>34</v>
      </c>
      <c r="E403" s="27" t="s">
        <v>435</v>
      </c>
      <c r="F403" s="28">
        <v>103</v>
      </c>
      <c r="G403" s="29"/>
      <c r="H403" s="30">
        <f t="shared" si="51"/>
        <v>0</v>
      </c>
      <c r="I403" s="31">
        <f t="shared" si="52"/>
        <v>0</v>
      </c>
      <c r="J403" s="30">
        <f t="shared" si="53"/>
        <v>0</v>
      </c>
      <c r="K403" s="28"/>
      <c r="L403" s="12"/>
    </row>
    <row r="404" spans="1:12" x14ac:dyDescent="0.35">
      <c r="A404" s="24">
        <v>41407690</v>
      </c>
      <c r="B404" s="25" t="s">
        <v>41</v>
      </c>
      <c r="C404" s="26">
        <v>45</v>
      </c>
      <c r="D404" s="25" t="s">
        <v>34</v>
      </c>
      <c r="E404" s="27" t="s">
        <v>436</v>
      </c>
      <c r="F404" s="28">
        <v>3</v>
      </c>
      <c r="G404" s="29"/>
      <c r="H404" s="30">
        <f t="shared" si="51"/>
        <v>0</v>
      </c>
      <c r="I404" s="31">
        <f t="shared" si="52"/>
        <v>0</v>
      </c>
      <c r="J404" s="30">
        <f t="shared" si="53"/>
        <v>0</v>
      </c>
      <c r="K404" s="28"/>
      <c r="L404" s="12"/>
    </row>
    <row r="405" spans="1:12" x14ac:dyDescent="0.35">
      <c r="A405" s="24">
        <v>41408010</v>
      </c>
      <c r="B405" s="25" t="s">
        <v>27</v>
      </c>
      <c r="C405" s="26">
        <v>1</v>
      </c>
      <c r="D405" s="25" t="s">
        <v>23</v>
      </c>
      <c r="E405" s="27" t="s">
        <v>437</v>
      </c>
      <c r="F405" s="28">
        <v>6</v>
      </c>
      <c r="G405" s="29"/>
      <c r="H405" s="30">
        <f t="shared" si="51"/>
        <v>0</v>
      </c>
      <c r="I405" s="31">
        <f t="shared" si="52"/>
        <v>0</v>
      </c>
      <c r="J405" s="30">
        <f t="shared" si="53"/>
        <v>0</v>
      </c>
      <c r="K405" s="28"/>
      <c r="L405" s="12"/>
    </row>
    <row r="406" spans="1:12" x14ac:dyDescent="0.35">
      <c r="A406" s="24">
        <v>41408180</v>
      </c>
      <c r="B406" s="25" t="s">
        <v>41</v>
      </c>
      <c r="C406" s="26">
        <v>48</v>
      </c>
      <c r="D406" s="25" t="s">
        <v>34</v>
      </c>
      <c r="E406" s="27" t="s">
        <v>438</v>
      </c>
      <c r="F406" s="28">
        <v>21</v>
      </c>
      <c r="G406" s="29"/>
      <c r="H406" s="30">
        <f t="shared" si="51"/>
        <v>0</v>
      </c>
      <c r="I406" s="31">
        <f t="shared" si="52"/>
        <v>0</v>
      </c>
      <c r="J406" s="30">
        <f t="shared" si="53"/>
        <v>0</v>
      </c>
      <c r="K406" s="28"/>
      <c r="L406" s="12"/>
    </row>
    <row r="407" spans="1:12" x14ac:dyDescent="0.35">
      <c r="A407" s="24">
        <v>41408800</v>
      </c>
      <c r="B407" s="25" t="s">
        <v>41</v>
      </c>
      <c r="C407" s="26">
        <v>16</v>
      </c>
      <c r="D407" s="25" t="s">
        <v>34</v>
      </c>
      <c r="E407" s="27" t="s">
        <v>439</v>
      </c>
      <c r="F407" s="28">
        <v>7</v>
      </c>
      <c r="G407" s="29"/>
      <c r="H407" s="30">
        <f t="shared" si="51"/>
        <v>0</v>
      </c>
      <c r="I407" s="31">
        <f t="shared" si="52"/>
        <v>0</v>
      </c>
      <c r="J407" s="30">
        <f t="shared" si="53"/>
        <v>0</v>
      </c>
      <c r="K407" s="28"/>
      <c r="L407" s="12"/>
    </row>
    <row r="408" spans="1:12" x14ac:dyDescent="0.35">
      <c r="A408" s="24">
        <v>41409220</v>
      </c>
      <c r="B408" s="25" t="s">
        <v>41</v>
      </c>
      <c r="C408" s="26">
        <v>96</v>
      </c>
      <c r="D408" s="25" t="s">
        <v>34</v>
      </c>
      <c r="E408" s="27" t="s">
        <v>440</v>
      </c>
      <c r="F408" s="28">
        <v>24</v>
      </c>
      <c r="G408" s="29"/>
      <c r="H408" s="30">
        <f t="shared" si="51"/>
        <v>0</v>
      </c>
      <c r="I408" s="31">
        <f t="shared" si="52"/>
        <v>0</v>
      </c>
      <c r="J408" s="30">
        <f t="shared" si="53"/>
        <v>0</v>
      </c>
      <c r="K408" s="28"/>
      <c r="L408" s="12"/>
    </row>
    <row r="409" spans="1:12" x14ac:dyDescent="0.35">
      <c r="A409" s="24">
        <v>41413760</v>
      </c>
      <c r="B409" s="25" t="s">
        <v>41</v>
      </c>
      <c r="C409" s="26">
        <v>1</v>
      </c>
      <c r="D409" s="25" t="s">
        <v>23</v>
      </c>
      <c r="E409" s="27" t="s">
        <v>441</v>
      </c>
      <c r="F409" s="28">
        <v>11</v>
      </c>
      <c r="G409" s="29"/>
      <c r="H409" s="30">
        <f t="shared" si="51"/>
        <v>0</v>
      </c>
      <c r="I409" s="31">
        <f t="shared" si="52"/>
        <v>0</v>
      </c>
      <c r="J409" s="30">
        <f t="shared" si="53"/>
        <v>0</v>
      </c>
      <c r="K409" s="28"/>
      <c r="L409" s="12"/>
    </row>
    <row r="410" spans="1:12" x14ac:dyDescent="0.35">
      <c r="A410" s="24">
        <v>41414280</v>
      </c>
      <c r="B410" s="25" t="s">
        <v>41</v>
      </c>
      <c r="C410" s="26">
        <v>40</v>
      </c>
      <c r="D410" s="25" t="s">
        <v>34</v>
      </c>
      <c r="E410" s="27" t="s">
        <v>442</v>
      </c>
      <c r="F410" s="28">
        <v>18</v>
      </c>
      <c r="G410" s="29"/>
      <c r="H410" s="30">
        <f t="shared" si="51"/>
        <v>0</v>
      </c>
      <c r="I410" s="31">
        <f t="shared" si="52"/>
        <v>0</v>
      </c>
      <c r="J410" s="30">
        <f t="shared" si="53"/>
        <v>0</v>
      </c>
      <c r="K410" s="28"/>
      <c r="L410" s="12"/>
    </row>
    <row r="411" spans="1:12" x14ac:dyDescent="0.35">
      <c r="A411" s="24">
        <v>41414362</v>
      </c>
      <c r="B411" s="25" t="s">
        <v>41</v>
      </c>
      <c r="C411" s="26">
        <v>12</v>
      </c>
      <c r="D411" s="25" t="s">
        <v>34</v>
      </c>
      <c r="E411" s="27" t="s">
        <v>443</v>
      </c>
      <c r="F411" s="28">
        <v>26</v>
      </c>
      <c r="G411" s="29"/>
      <c r="H411" s="30">
        <f t="shared" si="51"/>
        <v>0</v>
      </c>
      <c r="I411" s="31">
        <f t="shared" si="52"/>
        <v>0</v>
      </c>
      <c r="J411" s="30">
        <f t="shared" si="53"/>
        <v>0</v>
      </c>
      <c r="K411" s="28"/>
      <c r="L411" s="12"/>
    </row>
    <row r="412" spans="1:12" x14ac:dyDescent="0.35">
      <c r="A412" s="24">
        <v>41414700</v>
      </c>
      <c r="B412" s="25" t="s">
        <v>41</v>
      </c>
      <c r="C412" s="26">
        <v>20</v>
      </c>
      <c r="D412" s="25" t="s">
        <v>34</v>
      </c>
      <c r="E412" s="27" t="s">
        <v>444</v>
      </c>
      <c r="F412" s="28">
        <v>19</v>
      </c>
      <c r="G412" s="29"/>
      <c r="H412" s="30">
        <f t="shared" si="51"/>
        <v>0</v>
      </c>
      <c r="I412" s="31">
        <f t="shared" si="52"/>
        <v>0</v>
      </c>
      <c r="J412" s="30">
        <f t="shared" si="53"/>
        <v>0</v>
      </c>
      <c r="K412" s="28"/>
      <c r="L412" s="12"/>
    </row>
    <row r="413" spans="1:12" x14ac:dyDescent="0.35">
      <c r="A413" s="24">
        <v>41414890</v>
      </c>
      <c r="B413" s="25" t="s">
        <v>41</v>
      </c>
      <c r="C413" s="26">
        <v>50</v>
      </c>
      <c r="D413" s="25" t="s">
        <v>34</v>
      </c>
      <c r="E413" s="27" t="s">
        <v>445</v>
      </c>
      <c r="F413" s="28">
        <v>12</v>
      </c>
      <c r="G413" s="29"/>
      <c r="H413" s="30">
        <f t="shared" si="51"/>
        <v>0</v>
      </c>
      <c r="I413" s="31">
        <f t="shared" si="52"/>
        <v>0</v>
      </c>
      <c r="J413" s="30">
        <f t="shared" si="53"/>
        <v>0</v>
      </c>
      <c r="K413" s="28"/>
      <c r="L413" s="12"/>
    </row>
    <row r="414" spans="1:12" x14ac:dyDescent="0.35">
      <c r="A414" s="24">
        <v>41417396</v>
      </c>
      <c r="B414" s="25" t="s">
        <v>41</v>
      </c>
      <c r="C414" s="26">
        <v>3</v>
      </c>
      <c r="D414" s="25" t="s">
        <v>23</v>
      </c>
      <c r="E414" s="27" t="s">
        <v>446</v>
      </c>
      <c r="F414" s="28">
        <v>22</v>
      </c>
      <c r="G414" s="29"/>
      <c r="H414" s="30">
        <f t="shared" si="51"/>
        <v>0</v>
      </c>
      <c r="I414" s="31">
        <f t="shared" si="52"/>
        <v>0</v>
      </c>
      <c r="J414" s="30">
        <f t="shared" si="53"/>
        <v>0</v>
      </c>
      <c r="K414" s="28"/>
      <c r="L414" s="12"/>
    </row>
    <row r="415" spans="1:12" x14ac:dyDescent="0.35">
      <c r="A415" s="24">
        <v>41417716</v>
      </c>
      <c r="B415" s="25" t="s">
        <v>41</v>
      </c>
      <c r="C415" s="26">
        <v>2</v>
      </c>
      <c r="D415" s="25" t="s">
        <v>23</v>
      </c>
      <c r="E415" s="27" t="s">
        <v>447</v>
      </c>
      <c r="F415" s="28">
        <v>73</v>
      </c>
      <c r="G415" s="29"/>
      <c r="H415" s="30">
        <f t="shared" si="51"/>
        <v>0</v>
      </c>
      <c r="I415" s="31">
        <f t="shared" si="52"/>
        <v>0</v>
      </c>
      <c r="J415" s="30">
        <f t="shared" si="53"/>
        <v>0</v>
      </c>
      <c r="K415" s="28"/>
      <c r="L415" s="12"/>
    </row>
    <row r="416" spans="1:12" x14ac:dyDescent="0.35">
      <c r="A416" s="24">
        <v>41417798</v>
      </c>
      <c r="B416" s="25" t="s">
        <v>41</v>
      </c>
      <c r="C416" s="26">
        <v>2</v>
      </c>
      <c r="D416" s="25" t="s">
        <v>23</v>
      </c>
      <c r="E416" s="27" t="s">
        <v>448</v>
      </c>
      <c r="F416" s="28">
        <v>26</v>
      </c>
      <c r="G416" s="29"/>
      <c r="H416" s="30">
        <f t="shared" si="51"/>
        <v>0</v>
      </c>
      <c r="I416" s="31">
        <f t="shared" si="52"/>
        <v>0</v>
      </c>
      <c r="J416" s="30">
        <f t="shared" si="53"/>
        <v>0</v>
      </c>
      <c r="K416" s="28"/>
      <c r="L416" s="12"/>
    </row>
    <row r="417" spans="1:12" x14ac:dyDescent="0.35">
      <c r="A417" s="24">
        <v>41418860</v>
      </c>
      <c r="B417" s="25" t="s">
        <v>41</v>
      </c>
      <c r="C417" s="26">
        <v>900</v>
      </c>
      <c r="D417" s="25" t="s">
        <v>20</v>
      </c>
      <c r="E417" s="27" t="s">
        <v>449</v>
      </c>
      <c r="F417" s="28">
        <v>17</v>
      </c>
      <c r="G417" s="29"/>
      <c r="H417" s="30">
        <f t="shared" si="51"/>
        <v>0</v>
      </c>
      <c r="I417" s="31">
        <f t="shared" si="52"/>
        <v>0</v>
      </c>
      <c r="J417" s="30">
        <f t="shared" si="53"/>
        <v>0</v>
      </c>
      <c r="K417" s="28"/>
      <c r="L417" s="12"/>
    </row>
    <row r="418" spans="1:12" x14ac:dyDescent="0.35">
      <c r="A418" s="24">
        <v>41418900</v>
      </c>
      <c r="B418" s="25" t="s">
        <v>70</v>
      </c>
      <c r="C418" s="26">
        <v>310</v>
      </c>
      <c r="D418" s="25" t="s">
        <v>20</v>
      </c>
      <c r="E418" s="27" t="s">
        <v>450</v>
      </c>
      <c r="F418" s="28">
        <v>16</v>
      </c>
      <c r="G418" s="29"/>
      <c r="H418" s="30">
        <f t="shared" si="51"/>
        <v>0</v>
      </c>
      <c r="I418" s="31">
        <f t="shared" si="52"/>
        <v>0</v>
      </c>
      <c r="J418" s="30">
        <f t="shared" si="53"/>
        <v>0</v>
      </c>
      <c r="K418" s="28"/>
      <c r="L418" s="12"/>
    </row>
    <row r="419" spans="1:12" x14ac:dyDescent="0.35">
      <c r="A419" s="24">
        <v>41420015</v>
      </c>
      <c r="B419" s="25" t="s">
        <v>41</v>
      </c>
      <c r="C419" s="26">
        <v>12</v>
      </c>
      <c r="D419" s="25" t="s">
        <v>34</v>
      </c>
      <c r="E419" s="27" t="s">
        <v>451</v>
      </c>
      <c r="F419" s="28">
        <v>40</v>
      </c>
      <c r="G419" s="29"/>
      <c r="H419" s="30">
        <f t="shared" si="51"/>
        <v>0</v>
      </c>
      <c r="I419" s="31">
        <f t="shared" si="52"/>
        <v>0</v>
      </c>
      <c r="J419" s="30">
        <f t="shared" si="53"/>
        <v>0</v>
      </c>
      <c r="K419" s="28"/>
      <c r="L419" s="12"/>
    </row>
    <row r="420" spans="1:12" x14ac:dyDescent="0.35">
      <c r="A420" s="24">
        <v>41421274</v>
      </c>
      <c r="B420" s="25" t="s">
        <v>41</v>
      </c>
      <c r="C420" s="26">
        <v>20</v>
      </c>
      <c r="D420" s="25" t="s">
        <v>34</v>
      </c>
      <c r="E420" s="27" t="s">
        <v>452</v>
      </c>
      <c r="F420" s="28">
        <v>13</v>
      </c>
      <c r="G420" s="29"/>
      <c r="H420" s="30">
        <f t="shared" si="51"/>
        <v>0</v>
      </c>
      <c r="I420" s="31">
        <f t="shared" si="52"/>
        <v>0</v>
      </c>
      <c r="J420" s="30">
        <f t="shared" si="53"/>
        <v>0</v>
      </c>
      <c r="K420" s="28"/>
      <c r="L420" s="12"/>
    </row>
    <row r="421" spans="1:12" x14ac:dyDescent="0.35">
      <c r="A421" s="24">
        <v>41422620</v>
      </c>
      <c r="B421" s="25" t="s">
        <v>41</v>
      </c>
      <c r="C421" s="26">
        <v>18</v>
      </c>
      <c r="D421" s="25" t="s">
        <v>34</v>
      </c>
      <c r="E421" s="27" t="s">
        <v>453</v>
      </c>
      <c r="F421" s="28">
        <v>16</v>
      </c>
      <c r="G421" s="29"/>
      <c r="H421" s="30">
        <f t="shared" si="51"/>
        <v>0</v>
      </c>
      <c r="I421" s="31">
        <f t="shared" si="52"/>
        <v>0</v>
      </c>
      <c r="J421" s="30">
        <f t="shared" si="53"/>
        <v>0</v>
      </c>
      <c r="K421" s="28"/>
      <c r="L421" s="12"/>
    </row>
    <row r="422" spans="1:12" x14ac:dyDescent="0.35">
      <c r="A422" s="24">
        <v>41422728</v>
      </c>
      <c r="B422" s="25" t="s">
        <v>41</v>
      </c>
      <c r="C422" s="26">
        <v>2</v>
      </c>
      <c r="D422" s="25" t="s">
        <v>23</v>
      </c>
      <c r="E422" s="27" t="s">
        <v>454</v>
      </c>
      <c r="F422" s="28">
        <v>36</v>
      </c>
      <c r="G422" s="29"/>
      <c r="H422" s="30">
        <f t="shared" si="51"/>
        <v>0</v>
      </c>
      <c r="I422" s="31">
        <f t="shared" si="52"/>
        <v>0</v>
      </c>
      <c r="J422" s="30">
        <f t="shared" si="53"/>
        <v>0</v>
      </c>
      <c r="K422" s="28"/>
      <c r="L422" s="12"/>
    </row>
    <row r="423" spans="1:12" x14ac:dyDescent="0.35">
      <c r="A423" s="24">
        <v>41422980</v>
      </c>
      <c r="B423" s="25" t="s">
        <v>27</v>
      </c>
      <c r="C423" s="26">
        <v>200</v>
      </c>
      <c r="D423" s="25" t="s">
        <v>20</v>
      </c>
      <c r="E423" s="27" t="s">
        <v>455</v>
      </c>
      <c r="F423" s="28">
        <v>41</v>
      </c>
      <c r="G423" s="29"/>
      <c r="H423" s="30">
        <f t="shared" si="51"/>
        <v>0</v>
      </c>
      <c r="I423" s="31">
        <f t="shared" si="52"/>
        <v>0</v>
      </c>
      <c r="J423" s="30">
        <f t="shared" si="53"/>
        <v>0</v>
      </c>
      <c r="K423" s="28"/>
      <c r="L423" s="12"/>
    </row>
    <row r="424" spans="1:12" x14ac:dyDescent="0.35">
      <c r="A424" s="24">
        <v>41424060</v>
      </c>
      <c r="B424" s="25" t="s">
        <v>41</v>
      </c>
      <c r="C424" s="26">
        <v>20</v>
      </c>
      <c r="D424" s="25" t="s">
        <v>34</v>
      </c>
      <c r="E424" s="27" t="s">
        <v>456</v>
      </c>
      <c r="F424" s="28">
        <v>12</v>
      </c>
      <c r="G424" s="29"/>
      <c r="H424" s="30">
        <f t="shared" si="51"/>
        <v>0</v>
      </c>
      <c r="I424" s="31">
        <f t="shared" si="52"/>
        <v>0</v>
      </c>
      <c r="J424" s="30">
        <f t="shared" si="53"/>
        <v>0</v>
      </c>
      <c r="K424" s="28"/>
      <c r="L424" s="12"/>
    </row>
    <row r="425" spans="1:12" x14ac:dyDescent="0.35">
      <c r="A425" s="24">
        <v>41426600</v>
      </c>
      <c r="B425" s="25" t="s">
        <v>41</v>
      </c>
      <c r="C425" s="26">
        <v>20</v>
      </c>
      <c r="D425" s="25" t="s">
        <v>34</v>
      </c>
      <c r="E425" s="27" t="s">
        <v>457</v>
      </c>
      <c r="F425" s="28">
        <v>175</v>
      </c>
      <c r="G425" s="29"/>
      <c r="H425" s="30">
        <f t="shared" si="51"/>
        <v>0</v>
      </c>
      <c r="I425" s="31">
        <f t="shared" si="52"/>
        <v>0</v>
      </c>
      <c r="J425" s="30">
        <f t="shared" si="53"/>
        <v>0</v>
      </c>
      <c r="K425" s="28"/>
      <c r="L425" s="12"/>
    </row>
    <row r="426" spans="1:12" x14ac:dyDescent="0.35">
      <c r="A426" s="24">
        <v>41427120</v>
      </c>
      <c r="B426" s="25" t="s">
        <v>27</v>
      </c>
      <c r="C426" s="26">
        <v>1</v>
      </c>
      <c r="D426" s="25" t="s">
        <v>23</v>
      </c>
      <c r="E426" s="27" t="s">
        <v>458</v>
      </c>
      <c r="F426" s="28">
        <v>11</v>
      </c>
      <c r="G426" s="29"/>
      <c r="H426" s="30">
        <f t="shared" si="51"/>
        <v>0</v>
      </c>
      <c r="I426" s="31">
        <f t="shared" si="52"/>
        <v>0</v>
      </c>
      <c r="J426" s="30">
        <f t="shared" si="53"/>
        <v>0</v>
      </c>
      <c r="K426" s="28"/>
      <c r="L426" s="12"/>
    </row>
    <row r="427" spans="1:12" x14ac:dyDescent="0.35">
      <c r="A427" s="24">
        <v>41427360</v>
      </c>
      <c r="B427" s="25" t="s">
        <v>27</v>
      </c>
      <c r="C427" s="26">
        <v>2</v>
      </c>
      <c r="D427" s="25" t="s">
        <v>23</v>
      </c>
      <c r="E427" s="27" t="s">
        <v>459</v>
      </c>
      <c r="F427" s="28">
        <v>14</v>
      </c>
      <c r="G427" s="29"/>
      <c r="H427" s="30">
        <f t="shared" si="51"/>
        <v>0</v>
      </c>
      <c r="I427" s="31">
        <f t="shared" si="52"/>
        <v>0</v>
      </c>
      <c r="J427" s="30">
        <f t="shared" si="53"/>
        <v>0</v>
      </c>
      <c r="K427" s="28"/>
      <c r="L427" s="12"/>
    </row>
    <row r="428" spans="1:12" x14ac:dyDescent="0.35">
      <c r="A428" s="24">
        <v>41427800</v>
      </c>
      <c r="B428" s="25" t="s">
        <v>41</v>
      </c>
      <c r="C428" s="26">
        <v>2</v>
      </c>
      <c r="D428" s="25" t="s">
        <v>23</v>
      </c>
      <c r="E428" s="27" t="s">
        <v>460</v>
      </c>
      <c r="F428" s="28">
        <v>12</v>
      </c>
      <c r="G428" s="29"/>
      <c r="H428" s="30">
        <f t="shared" si="51"/>
        <v>0</v>
      </c>
      <c r="I428" s="31">
        <f t="shared" si="52"/>
        <v>0</v>
      </c>
      <c r="J428" s="30">
        <f t="shared" si="53"/>
        <v>0</v>
      </c>
      <c r="K428" s="28"/>
      <c r="L428" s="12"/>
    </row>
    <row r="429" spans="1:12" x14ac:dyDescent="0.35">
      <c r="A429" s="24">
        <v>41428620</v>
      </c>
      <c r="B429" s="25" t="s">
        <v>27</v>
      </c>
      <c r="C429" s="26">
        <v>2</v>
      </c>
      <c r="D429" s="25" t="s">
        <v>23</v>
      </c>
      <c r="E429" s="27" t="s">
        <v>461</v>
      </c>
      <c r="F429" s="28">
        <v>18</v>
      </c>
      <c r="G429" s="29"/>
      <c r="H429" s="30">
        <f t="shared" si="51"/>
        <v>0</v>
      </c>
      <c r="I429" s="31">
        <f t="shared" si="52"/>
        <v>0</v>
      </c>
      <c r="J429" s="30">
        <f t="shared" si="53"/>
        <v>0</v>
      </c>
      <c r="K429" s="28"/>
      <c r="L429" s="12"/>
    </row>
    <row r="430" spans="1:12" x14ac:dyDescent="0.35">
      <c r="A430" s="24">
        <v>41428640</v>
      </c>
      <c r="B430" s="25" t="s">
        <v>27</v>
      </c>
      <c r="C430" s="26">
        <v>2</v>
      </c>
      <c r="D430" s="25" t="s">
        <v>23</v>
      </c>
      <c r="E430" s="27" t="s">
        <v>462</v>
      </c>
      <c r="F430" s="28">
        <v>11</v>
      </c>
      <c r="G430" s="29"/>
      <c r="H430" s="30">
        <f t="shared" si="51"/>
        <v>0</v>
      </c>
      <c r="I430" s="31">
        <f t="shared" si="52"/>
        <v>0</v>
      </c>
      <c r="J430" s="30">
        <f t="shared" si="53"/>
        <v>0</v>
      </c>
      <c r="K430" s="28"/>
      <c r="L430" s="12"/>
    </row>
    <row r="431" spans="1:12" x14ac:dyDescent="0.35">
      <c r="A431" s="24">
        <v>41429450</v>
      </c>
      <c r="B431" s="25" t="s">
        <v>41</v>
      </c>
      <c r="C431" s="26">
        <v>21</v>
      </c>
      <c r="D431" s="25" t="s">
        <v>34</v>
      </c>
      <c r="E431" s="27" t="s">
        <v>463</v>
      </c>
      <c r="F431" s="28">
        <v>193</v>
      </c>
      <c r="G431" s="29"/>
      <c r="H431" s="30">
        <f t="shared" si="51"/>
        <v>0</v>
      </c>
      <c r="I431" s="31">
        <f t="shared" si="52"/>
        <v>0</v>
      </c>
      <c r="J431" s="30">
        <f t="shared" si="53"/>
        <v>0</v>
      </c>
      <c r="K431" s="28"/>
      <c r="L431" s="12"/>
    </row>
    <row r="432" spans="1:12" x14ac:dyDescent="0.35">
      <c r="A432" s="24">
        <v>41429550</v>
      </c>
      <c r="B432" s="25" t="s">
        <v>27</v>
      </c>
      <c r="C432" s="26">
        <v>2</v>
      </c>
      <c r="D432" s="25" t="s">
        <v>23</v>
      </c>
      <c r="E432" s="27" t="s">
        <v>464</v>
      </c>
      <c r="F432" s="28">
        <v>47</v>
      </c>
      <c r="G432" s="29"/>
      <c r="H432" s="30">
        <f t="shared" ref="H432:H447" si="54">G432*F432</f>
        <v>0</v>
      </c>
      <c r="I432" s="31">
        <f t="shared" ref="I432:I447" si="55">$I$367</f>
        <v>0</v>
      </c>
      <c r="J432" s="30">
        <f t="shared" ref="J432:J447" si="56">H432*(1-I432)</f>
        <v>0</v>
      </c>
      <c r="K432" s="28"/>
      <c r="L432" s="12"/>
    </row>
    <row r="433" spans="1:12" x14ac:dyDescent="0.35">
      <c r="A433" s="24">
        <v>41430308</v>
      </c>
      <c r="B433" s="25" t="s">
        <v>41</v>
      </c>
      <c r="C433" s="26">
        <v>25</v>
      </c>
      <c r="D433" s="25" t="s">
        <v>34</v>
      </c>
      <c r="E433" s="27" t="s">
        <v>465</v>
      </c>
      <c r="F433" s="28">
        <v>30</v>
      </c>
      <c r="G433" s="29"/>
      <c r="H433" s="30">
        <f t="shared" si="54"/>
        <v>0</v>
      </c>
      <c r="I433" s="31">
        <f t="shared" si="55"/>
        <v>0</v>
      </c>
      <c r="J433" s="30">
        <f t="shared" si="56"/>
        <v>0</v>
      </c>
      <c r="K433" s="28"/>
      <c r="L433" s="12"/>
    </row>
    <row r="434" spans="1:12" x14ac:dyDescent="0.35">
      <c r="A434" s="24">
        <v>41442043</v>
      </c>
      <c r="B434" s="25" t="s">
        <v>41</v>
      </c>
      <c r="C434" s="26">
        <v>70</v>
      </c>
      <c r="D434" s="25" t="s">
        <v>34</v>
      </c>
      <c r="E434" s="27" t="s">
        <v>466</v>
      </c>
      <c r="F434" s="28">
        <v>18</v>
      </c>
      <c r="G434" s="29"/>
      <c r="H434" s="30">
        <f t="shared" si="54"/>
        <v>0</v>
      </c>
      <c r="I434" s="31">
        <f t="shared" si="55"/>
        <v>0</v>
      </c>
      <c r="J434" s="30">
        <f t="shared" si="56"/>
        <v>0</v>
      </c>
      <c r="K434" s="28"/>
      <c r="L434" s="12"/>
    </row>
    <row r="435" spans="1:12" x14ac:dyDescent="0.35">
      <c r="A435" s="24">
        <v>41442078</v>
      </c>
      <c r="B435" s="25" t="s">
        <v>41</v>
      </c>
      <c r="C435" s="26">
        <v>70</v>
      </c>
      <c r="D435" s="25" t="s">
        <v>34</v>
      </c>
      <c r="E435" s="27" t="s">
        <v>467</v>
      </c>
      <c r="F435" s="28">
        <v>12</v>
      </c>
      <c r="G435" s="29"/>
      <c r="H435" s="30">
        <f t="shared" si="54"/>
        <v>0</v>
      </c>
      <c r="I435" s="31">
        <f t="shared" si="55"/>
        <v>0</v>
      </c>
      <c r="J435" s="30">
        <f t="shared" si="56"/>
        <v>0</v>
      </c>
      <c r="K435" s="28"/>
      <c r="L435" s="12"/>
    </row>
    <row r="436" spans="1:12" x14ac:dyDescent="0.35">
      <c r="A436" s="24">
        <v>41443456</v>
      </c>
      <c r="B436" s="25" t="s">
        <v>27</v>
      </c>
      <c r="C436" s="26">
        <v>500</v>
      </c>
      <c r="D436" s="25" t="s">
        <v>20</v>
      </c>
      <c r="E436" s="27" t="s">
        <v>468</v>
      </c>
      <c r="F436" s="28">
        <v>63</v>
      </c>
      <c r="G436" s="29"/>
      <c r="H436" s="30">
        <f t="shared" si="54"/>
        <v>0</v>
      </c>
      <c r="I436" s="31">
        <f t="shared" si="55"/>
        <v>0</v>
      </c>
      <c r="J436" s="30">
        <f t="shared" si="56"/>
        <v>0</v>
      </c>
      <c r="K436" s="28"/>
      <c r="L436" s="12"/>
    </row>
    <row r="437" spans="1:12" x14ac:dyDescent="0.35">
      <c r="A437" s="24">
        <v>41454319</v>
      </c>
      <c r="B437" s="25" t="s">
        <v>41</v>
      </c>
      <c r="C437" s="26">
        <v>20</v>
      </c>
      <c r="D437" s="25" t="s">
        <v>34</v>
      </c>
      <c r="E437" s="27" t="s">
        <v>469</v>
      </c>
      <c r="F437" s="28">
        <v>41</v>
      </c>
      <c r="G437" s="29"/>
      <c r="H437" s="30">
        <f t="shared" si="54"/>
        <v>0</v>
      </c>
      <c r="I437" s="31">
        <f t="shared" si="55"/>
        <v>0</v>
      </c>
      <c r="J437" s="30">
        <f t="shared" si="56"/>
        <v>0</v>
      </c>
      <c r="K437" s="28"/>
      <c r="L437" s="12"/>
    </row>
    <row r="438" spans="1:12" x14ac:dyDescent="0.35">
      <c r="A438" s="24">
        <v>41455103</v>
      </c>
      <c r="B438" s="25" t="s">
        <v>41</v>
      </c>
      <c r="C438" s="26">
        <v>40</v>
      </c>
      <c r="D438" s="25" t="s">
        <v>34</v>
      </c>
      <c r="E438" s="27" t="s">
        <v>470</v>
      </c>
      <c r="F438" s="28">
        <v>71</v>
      </c>
      <c r="G438" s="29"/>
      <c r="H438" s="30">
        <f t="shared" si="54"/>
        <v>0</v>
      </c>
      <c r="I438" s="31">
        <f t="shared" si="55"/>
        <v>0</v>
      </c>
      <c r="J438" s="30">
        <f t="shared" si="56"/>
        <v>0</v>
      </c>
      <c r="K438" s="28"/>
      <c r="L438" s="12"/>
    </row>
    <row r="439" spans="1:12" x14ac:dyDescent="0.35">
      <c r="A439" s="24">
        <v>41459056</v>
      </c>
      <c r="B439" s="25" t="s">
        <v>41</v>
      </c>
      <c r="C439" s="26">
        <v>24</v>
      </c>
      <c r="D439" s="25" t="s">
        <v>34</v>
      </c>
      <c r="E439" s="27" t="s">
        <v>471</v>
      </c>
      <c r="F439" s="28">
        <v>26</v>
      </c>
      <c r="G439" s="29"/>
      <c r="H439" s="30">
        <f t="shared" si="54"/>
        <v>0</v>
      </c>
      <c r="I439" s="31">
        <f t="shared" si="55"/>
        <v>0</v>
      </c>
      <c r="J439" s="30">
        <f t="shared" si="56"/>
        <v>0</v>
      </c>
      <c r="K439" s="28"/>
      <c r="L439" s="12"/>
    </row>
    <row r="440" spans="1:12" x14ac:dyDescent="0.35">
      <c r="A440" s="24">
        <v>41459234</v>
      </c>
      <c r="B440" s="25" t="s">
        <v>41</v>
      </c>
      <c r="C440" s="26">
        <v>24</v>
      </c>
      <c r="D440" s="25" t="s">
        <v>34</v>
      </c>
      <c r="E440" s="27" t="s">
        <v>472</v>
      </c>
      <c r="F440" s="28">
        <v>26</v>
      </c>
      <c r="G440" s="29"/>
      <c r="H440" s="30">
        <f t="shared" si="54"/>
        <v>0</v>
      </c>
      <c r="I440" s="31">
        <f t="shared" si="55"/>
        <v>0</v>
      </c>
      <c r="J440" s="30">
        <f t="shared" si="56"/>
        <v>0</v>
      </c>
      <c r="K440" s="28"/>
      <c r="L440" s="12"/>
    </row>
    <row r="441" spans="1:12" x14ac:dyDescent="0.35">
      <c r="A441" s="24">
        <v>41475440</v>
      </c>
      <c r="B441" s="25" t="s">
        <v>41</v>
      </c>
      <c r="C441" s="26">
        <v>60</v>
      </c>
      <c r="D441" s="25" t="s">
        <v>34</v>
      </c>
      <c r="E441" s="27" t="s">
        <v>473</v>
      </c>
      <c r="F441" s="28">
        <v>37</v>
      </c>
      <c r="G441" s="29"/>
      <c r="H441" s="30">
        <f t="shared" si="54"/>
        <v>0</v>
      </c>
      <c r="I441" s="31">
        <f t="shared" si="55"/>
        <v>0</v>
      </c>
      <c r="J441" s="30">
        <f t="shared" si="56"/>
        <v>0</v>
      </c>
      <c r="K441" s="28"/>
      <c r="L441" s="12"/>
    </row>
    <row r="442" spans="1:12" x14ac:dyDescent="0.35">
      <c r="A442" s="24">
        <v>41476055</v>
      </c>
      <c r="B442" s="25" t="s">
        <v>41</v>
      </c>
      <c r="C442" s="26">
        <v>2000</v>
      </c>
      <c r="D442" s="25" t="s">
        <v>20</v>
      </c>
      <c r="E442" s="27" t="s">
        <v>474</v>
      </c>
      <c r="F442" s="28">
        <v>66</v>
      </c>
      <c r="G442" s="29"/>
      <c r="H442" s="30">
        <f t="shared" si="54"/>
        <v>0</v>
      </c>
      <c r="I442" s="31">
        <f t="shared" si="55"/>
        <v>0</v>
      </c>
      <c r="J442" s="30">
        <f t="shared" si="56"/>
        <v>0</v>
      </c>
      <c r="K442" s="28"/>
      <c r="L442" s="12"/>
    </row>
    <row r="443" spans="1:12" x14ac:dyDescent="0.35">
      <c r="A443" s="24">
        <v>41608120</v>
      </c>
      <c r="B443" s="25" t="s">
        <v>67</v>
      </c>
      <c r="C443" s="26">
        <v>2500</v>
      </c>
      <c r="D443" s="25" t="s">
        <v>155</v>
      </c>
      <c r="E443" s="27" t="s">
        <v>475</v>
      </c>
      <c r="F443" s="28">
        <v>12</v>
      </c>
      <c r="G443" s="29"/>
      <c r="H443" s="30">
        <f t="shared" si="54"/>
        <v>0</v>
      </c>
      <c r="I443" s="31">
        <f t="shared" si="55"/>
        <v>0</v>
      </c>
      <c r="J443" s="30">
        <f t="shared" si="56"/>
        <v>0</v>
      </c>
      <c r="K443" s="28"/>
      <c r="L443" s="12"/>
    </row>
    <row r="444" spans="1:12" x14ac:dyDescent="0.35">
      <c r="A444" s="24">
        <v>41618440</v>
      </c>
      <c r="B444" s="25" t="s">
        <v>27</v>
      </c>
      <c r="C444" s="26">
        <v>1</v>
      </c>
      <c r="D444" s="25" t="s">
        <v>23</v>
      </c>
      <c r="E444" s="27" t="s">
        <v>476</v>
      </c>
      <c r="F444" s="28">
        <v>16</v>
      </c>
      <c r="G444" s="29"/>
      <c r="H444" s="30">
        <f t="shared" si="54"/>
        <v>0</v>
      </c>
      <c r="I444" s="31">
        <f t="shared" si="55"/>
        <v>0</v>
      </c>
      <c r="J444" s="30">
        <f t="shared" si="56"/>
        <v>0</v>
      </c>
      <c r="K444" s="28"/>
      <c r="L444" s="12"/>
    </row>
    <row r="445" spans="1:12" x14ac:dyDescent="0.35">
      <c r="A445" s="24">
        <v>41721002</v>
      </c>
      <c r="B445" s="25" t="s">
        <v>41</v>
      </c>
      <c r="C445" s="26">
        <v>50</v>
      </c>
      <c r="D445" s="25" t="s">
        <v>34</v>
      </c>
      <c r="E445" s="27" t="s">
        <v>477</v>
      </c>
      <c r="F445" s="28">
        <v>9</v>
      </c>
      <c r="G445" s="29"/>
      <c r="H445" s="30">
        <f t="shared" si="54"/>
        <v>0</v>
      </c>
      <c r="I445" s="31">
        <f t="shared" si="55"/>
        <v>0</v>
      </c>
      <c r="J445" s="30">
        <f t="shared" si="56"/>
        <v>0</v>
      </c>
      <c r="K445" s="28"/>
      <c r="L445" s="12"/>
    </row>
    <row r="446" spans="1:12" x14ac:dyDescent="0.35">
      <c r="A446" s="24">
        <v>41721557</v>
      </c>
      <c r="B446" s="25" t="s">
        <v>67</v>
      </c>
      <c r="C446" s="26">
        <v>30</v>
      </c>
      <c r="D446" s="25" t="s">
        <v>34</v>
      </c>
      <c r="E446" s="27" t="s">
        <v>478</v>
      </c>
      <c r="F446" s="28">
        <v>7</v>
      </c>
      <c r="G446" s="29"/>
      <c r="H446" s="30">
        <f t="shared" si="54"/>
        <v>0</v>
      </c>
      <c r="I446" s="31">
        <f t="shared" si="55"/>
        <v>0</v>
      </c>
      <c r="J446" s="30">
        <f t="shared" si="56"/>
        <v>0</v>
      </c>
      <c r="K446" s="28"/>
      <c r="L446" s="12"/>
    </row>
    <row r="447" spans="1:12" x14ac:dyDescent="0.35">
      <c r="A447" s="24">
        <v>41900005</v>
      </c>
      <c r="B447" s="25" t="s">
        <v>27</v>
      </c>
      <c r="C447" s="26">
        <v>2500</v>
      </c>
      <c r="D447" s="25" t="s">
        <v>20</v>
      </c>
      <c r="E447" s="27" t="s">
        <v>479</v>
      </c>
      <c r="F447" s="28">
        <v>72</v>
      </c>
      <c r="G447" s="29"/>
      <c r="H447" s="30">
        <f t="shared" si="54"/>
        <v>0</v>
      </c>
      <c r="I447" s="31">
        <f t="shared" si="55"/>
        <v>0</v>
      </c>
      <c r="J447" s="30">
        <f t="shared" si="56"/>
        <v>0</v>
      </c>
      <c r="K447" s="28"/>
      <c r="L447" s="12"/>
    </row>
    <row r="448" spans="1:12" x14ac:dyDescent="0.35">
      <c r="A448" s="20"/>
      <c r="B448" s="20"/>
      <c r="C448" s="20"/>
      <c r="D448" s="20"/>
      <c r="E448" s="21" t="s">
        <v>480</v>
      </c>
      <c r="F448" s="22"/>
      <c r="G448" s="22"/>
      <c r="H448" s="22"/>
      <c r="I448" s="23">
        <v>0</v>
      </c>
      <c r="J448" s="22"/>
      <c r="K448" s="22"/>
      <c r="L448" s="12"/>
    </row>
    <row r="449" spans="1:12" x14ac:dyDescent="0.35">
      <c r="A449" s="24">
        <v>42020268</v>
      </c>
      <c r="B449" s="25" t="s">
        <v>41</v>
      </c>
      <c r="C449" s="26">
        <v>10</v>
      </c>
      <c r="D449" s="25" t="s">
        <v>23</v>
      </c>
      <c r="E449" s="27" t="s">
        <v>481</v>
      </c>
      <c r="F449" s="28">
        <v>15</v>
      </c>
      <c r="G449" s="29"/>
      <c r="H449" s="30">
        <f>G449*F449</f>
        <v>0</v>
      </c>
      <c r="I449" s="31">
        <f>$I$448</f>
        <v>0</v>
      </c>
      <c r="J449" s="30">
        <f>H449*(1-I449)</f>
        <v>0</v>
      </c>
      <c r="K449" s="28"/>
      <c r="L449" s="12"/>
    </row>
    <row r="450" spans="1:12" x14ac:dyDescent="0.35">
      <c r="A450" s="20"/>
      <c r="B450" s="20"/>
      <c r="C450" s="20"/>
      <c r="D450" s="20"/>
      <c r="E450" s="21" t="s">
        <v>482</v>
      </c>
      <c r="F450" s="22"/>
      <c r="G450" s="22"/>
      <c r="H450" s="22"/>
      <c r="I450" s="23">
        <v>0</v>
      </c>
      <c r="J450" s="22"/>
      <c r="K450" s="22"/>
      <c r="L450" s="12"/>
    </row>
    <row r="451" spans="1:12" x14ac:dyDescent="0.35">
      <c r="A451" s="24">
        <v>33014220</v>
      </c>
      <c r="B451" s="25" t="s">
        <v>67</v>
      </c>
      <c r="C451" s="26">
        <v>410</v>
      </c>
      <c r="D451" s="25" t="s">
        <v>20</v>
      </c>
      <c r="E451" s="27" t="s">
        <v>483</v>
      </c>
      <c r="F451" s="28">
        <v>10</v>
      </c>
      <c r="G451" s="29"/>
      <c r="H451" s="30">
        <f t="shared" ref="H451:H456" si="57">G451*F451</f>
        <v>0</v>
      </c>
      <c r="I451" s="31">
        <f t="shared" ref="I451:I456" si="58">$I$450</f>
        <v>0</v>
      </c>
      <c r="J451" s="30">
        <f t="shared" ref="J451:J456" si="59">H451*(1-I451)</f>
        <v>0</v>
      </c>
      <c r="K451" s="28"/>
      <c r="L451" s="12"/>
    </row>
    <row r="452" spans="1:12" x14ac:dyDescent="0.35">
      <c r="A452" s="24">
        <v>33022096</v>
      </c>
      <c r="B452" s="25" t="s">
        <v>41</v>
      </c>
      <c r="C452" s="26">
        <v>500</v>
      </c>
      <c r="D452" s="25" t="s">
        <v>20</v>
      </c>
      <c r="E452" s="27" t="s">
        <v>484</v>
      </c>
      <c r="F452" s="28">
        <v>72</v>
      </c>
      <c r="G452" s="29"/>
      <c r="H452" s="30">
        <f t="shared" si="57"/>
        <v>0</v>
      </c>
      <c r="I452" s="31">
        <f t="shared" si="58"/>
        <v>0</v>
      </c>
      <c r="J452" s="30">
        <f t="shared" si="59"/>
        <v>0</v>
      </c>
      <c r="K452" s="28"/>
      <c r="L452" s="12"/>
    </row>
    <row r="453" spans="1:12" x14ac:dyDescent="0.35">
      <c r="A453" s="24">
        <v>33061571</v>
      </c>
      <c r="B453" s="25" t="s">
        <v>19</v>
      </c>
      <c r="C453" s="26">
        <v>500</v>
      </c>
      <c r="D453" s="25" t="s">
        <v>20</v>
      </c>
      <c r="E453" s="27" t="s">
        <v>485</v>
      </c>
      <c r="F453" s="28">
        <v>13</v>
      </c>
      <c r="G453" s="29"/>
      <c r="H453" s="30">
        <f t="shared" si="57"/>
        <v>0</v>
      </c>
      <c r="I453" s="31">
        <f t="shared" si="58"/>
        <v>0</v>
      </c>
      <c r="J453" s="30">
        <f t="shared" si="59"/>
        <v>0</v>
      </c>
      <c r="K453" s="28"/>
      <c r="L453" s="12"/>
    </row>
    <row r="454" spans="1:12" x14ac:dyDescent="0.35">
      <c r="A454" s="24">
        <v>33200940</v>
      </c>
      <c r="B454" s="25" t="s">
        <v>214</v>
      </c>
      <c r="C454" s="26">
        <v>4</v>
      </c>
      <c r="D454" s="25" t="s">
        <v>34</v>
      </c>
      <c r="E454" s="27" t="s">
        <v>486</v>
      </c>
      <c r="F454" s="28">
        <v>17</v>
      </c>
      <c r="G454" s="29"/>
      <c r="H454" s="30">
        <f t="shared" si="57"/>
        <v>0</v>
      </c>
      <c r="I454" s="31">
        <f t="shared" si="58"/>
        <v>0</v>
      </c>
      <c r="J454" s="30">
        <f t="shared" si="59"/>
        <v>0</v>
      </c>
      <c r="K454" s="28"/>
      <c r="L454" s="12"/>
    </row>
    <row r="455" spans="1:12" x14ac:dyDescent="0.35">
      <c r="A455" s="24">
        <v>33203560</v>
      </c>
      <c r="B455" s="25" t="s">
        <v>41</v>
      </c>
      <c r="C455" s="26">
        <v>2</v>
      </c>
      <c r="D455" s="25" t="s">
        <v>34</v>
      </c>
      <c r="E455" s="27" t="s">
        <v>487</v>
      </c>
      <c r="F455" s="28">
        <v>24</v>
      </c>
      <c r="G455" s="29"/>
      <c r="H455" s="30">
        <f t="shared" si="57"/>
        <v>0</v>
      </c>
      <c r="I455" s="31">
        <f t="shared" si="58"/>
        <v>0</v>
      </c>
      <c r="J455" s="30">
        <f t="shared" si="59"/>
        <v>0</v>
      </c>
      <c r="K455" s="28"/>
      <c r="L455" s="12"/>
    </row>
    <row r="456" spans="1:12" x14ac:dyDescent="0.35">
      <c r="A456" s="24">
        <v>33210123</v>
      </c>
      <c r="B456" s="25" t="s">
        <v>41</v>
      </c>
      <c r="C456" s="26">
        <v>8</v>
      </c>
      <c r="D456" s="25" t="s">
        <v>34</v>
      </c>
      <c r="E456" s="27" t="s">
        <v>488</v>
      </c>
      <c r="F456" s="28">
        <v>13</v>
      </c>
      <c r="G456" s="29"/>
      <c r="H456" s="30">
        <f t="shared" si="57"/>
        <v>0</v>
      </c>
      <c r="I456" s="31">
        <f t="shared" si="58"/>
        <v>0</v>
      </c>
      <c r="J456" s="30">
        <f t="shared" si="59"/>
        <v>0</v>
      </c>
      <c r="K456" s="28"/>
      <c r="L456" s="12"/>
    </row>
    <row r="457" spans="1:12" x14ac:dyDescent="0.35">
      <c r="A457" s="20"/>
      <c r="B457" s="20"/>
      <c r="C457" s="20"/>
      <c r="D457" s="20"/>
      <c r="E457" s="21" t="s">
        <v>489</v>
      </c>
      <c r="F457" s="22"/>
      <c r="G457" s="22"/>
      <c r="H457" s="22"/>
      <c r="I457" s="23">
        <v>0</v>
      </c>
      <c r="J457" s="22"/>
      <c r="K457" s="22"/>
      <c r="L457" s="12"/>
    </row>
    <row r="458" spans="1:12" x14ac:dyDescent="0.35">
      <c r="A458" s="24">
        <v>9106680</v>
      </c>
      <c r="B458" s="25" t="s">
        <v>122</v>
      </c>
      <c r="C458" s="26">
        <v>75</v>
      </c>
      <c r="D458" s="25" t="s">
        <v>490</v>
      </c>
      <c r="E458" s="27" t="s">
        <v>491</v>
      </c>
      <c r="F458" s="28">
        <v>20</v>
      </c>
      <c r="G458" s="29"/>
      <c r="H458" s="30">
        <f>G458*F458</f>
        <v>0</v>
      </c>
      <c r="I458" s="31">
        <f>$I$457</f>
        <v>0</v>
      </c>
      <c r="J458" s="30">
        <f>H458*(1-I458)</f>
        <v>0</v>
      </c>
      <c r="K458" s="28"/>
      <c r="L458" s="12"/>
    </row>
    <row r="459" spans="1:12" x14ac:dyDescent="0.35">
      <c r="A459" s="20"/>
      <c r="B459" s="20"/>
      <c r="C459" s="20"/>
      <c r="D459" s="20"/>
      <c r="E459" s="21" t="s">
        <v>492</v>
      </c>
      <c r="F459" s="22"/>
      <c r="G459" s="22"/>
      <c r="H459" s="22"/>
      <c r="I459" s="23">
        <v>0</v>
      </c>
      <c r="J459" s="22"/>
      <c r="K459" s="22"/>
      <c r="L459" s="12"/>
    </row>
    <row r="460" spans="1:12" x14ac:dyDescent="0.35">
      <c r="A460" s="24">
        <v>6500281</v>
      </c>
      <c r="B460" s="25" t="s">
        <v>122</v>
      </c>
      <c r="C460" s="26">
        <v>200</v>
      </c>
      <c r="D460" s="25" t="s">
        <v>490</v>
      </c>
      <c r="E460" s="27" t="s">
        <v>493</v>
      </c>
      <c r="F460" s="28">
        <v>7</v>
      </c>
      <c r="G460" s="29"/>
      <c r="H460" s="30">
        <f>G460*F460</f>
        <v>0</v>
      </c>
      <c r="I460" s="31">
        <f>$I$459</f>
        <v>0</v>
      </c>
      <c r="J460" s="30">
        <f>H460*(1-I460)</f>
        <v>0</v>
      </c>
      <c r="K460" s="28"/>
      <c r="L460" s="12"/>
    </row>
    <row r="461" spans="1:12" x14ac:dyDescent="0.35">
      <c r="A461" s="20"/>
      <c r="B461" s="20"/>
      <c r="C461" s="20"/>
      <c r="D461" s="20"/>
      <c r="E461" s="21" t="s">
        <v>494</v>
      </c>
      <c r="F461" s="22"/>
      <c r="G461" s="22"/>
      <c r="H461" s="22"/>
      <c r="I461" s="23">
        <v>0</v>
      </c>
      <c r="J461" s="22"/>
      <c r="K461" s="22"/>
      <c r="L461" s="12"/>
    </row>
    <row r="462" spans="1:12" x14ac:dyDescent="0.35">
      <c r="A462" s="24">
        <v>62100901</v>
      </c>
      <c r="B462" s="25" t="s">
        <v>41</v>
      </c>
      <c r="C462" s="26">
        <v>200</v>
      </c>
      <c r="D462" s="25" t="s">
        <v>34</v>
      </c>
      <c r="E462" s="27" t="s">
        <v>495</v>
      </c>
      <c r="F462" s="28">
        <v>20</v>
      </c>
      <c r="G462" s="29"/>
      <c r="H462" s="30">
        <f t="shared" ref="H462:H465" si="60">G462*F462</f>
        <v>0</v>
      </c>
      <c r="I462" s="31">
        <f t="shared" ref="I462:I465" si="61">$I$461</f>
        <v>0</v>
      </c>
      <c r="J462" s="30">
        <f t="shared" ref="J462:J465" si="62">H462*(1-I462)</f>
        <v>0</v>
      </c>
      <c r="K462" s="28"/>
      <c r="L462" s="12"/>
    </row>
    <row r="463" spans="1:12" x14ac:dyDescent="0.35">
      <c r="A463" s="24">
        <v>61049560</v>
      </c>
      <c r="B463" s="25" t="s">
        <v>41</v>
      </c>
      <c r="C463" s="26">
        <v>72</v>
      </c>
      <c r="D463" s="25" t="s">
        <v>34</v>
      </c>
      <c r="E463" s="27" t="s">
        <v>496</v>
      </c>
      <c r="F463" s="28">
        <v>18</v>
      </c>
      <c r="G463" s="29"/>
      <c r="H463" s="30">
        <f t="shared" si="60"/>
        <v>0</v>
      </c>
      <c r="I463" s="31">
        <f t="shared" si="61"/>
        <v>0</v>
      </c>
      <c r="J463" s="30">
        <f t="shared" si="62"/>
        <v>0</v>
      </c>
      <c r="K463" s="28"/>
      <c r="L463" s="12"/>
    </row>
    <row r="464" spans="1:12" x14ac:dyDescent="0.35">
      <c r="A464" s="24">
        <v>61055477</v>
      </c>
      <c r="B464" s="25"/>
      <c r="C464" s="26">
        <v>1</v>
      </c>
      <c r="D464" s="25" t="s">
        <v>34</v>
      </c>
      <c r="E464" s="27" t="s">
        <v>497</v>
      </c>
      <c r="F464" s="28">
        <v>150</v>
      </c>
      <c r="G464" s="29"/>
      <c r="H464" s="30">
        <f t="shared" si="60"/>
        <v>0</v>
      </c>
      <c r="I464" s="31">
        <f t="shared" si="61"/>
        <v>0</v>
      </c>
      <c r="J464" s="30">
        <f t="shared" si="62"/>
        <v>0</v>
      </c>
      <c r="K464" s="28"/>
      <c r="L464" s="12"/>
    </row>
    <row r="465" spans="1:12" x14ac:dyDescent="0.35">
      <c r="A465" s="24">
        <v>61099881</v>
      </c>
      <c r="B465" s="25" t="s">
        <v>187</v>
      </c>
      <c r="C465" s="26">
        <v>6</v>
      </c>
      <c r="D465" s="25" t="s">
        <v>34</v>
      </c>
      <c r="E465" s="27" t="s">
        <v>498</v>
      </c>
      <c r="F465" s="28">
        <v>40</v>
      </c>
      <c r="G465" s="29"/>
      <c r="H465" s="30">
        <f t="shared" si="60"/>
        <v>0</v>
      </c>
      <c r="I465" s="31">
        <f t="shared" si="61"/>
        <v>0</v>
      </c>
      <c r="J465" s="30">
        <f t="shared" si="62"/>
        <v>0</v>
      </c>
      <c r="K465" s="28"/>
      <c r="L465" s="12"/>
    </row>
    <row r="466" spans="1:12" x14ac:dyDescent="0.35">
      <c r="A466" s="20"/>
      <c r="B466" s="20"/>
      <c r="C466" s="20"/>
      <c r="D466" s="20"/>
      <c r="E466" s="21" t="s">
        <v>499</v>
      </c>
      <c r="F466" s="22"/>
      <c r="G466" s="22"/>
      <c r="H466" s="22"/>
      <c r="I466" s="23">
        <v>0</v>
      </c>
      <c r="J466" s="22"/>
      <c r="K466" s="22"/>
      <c r="L466" s="12"/>
    </row>
    <row r="467" spans="1:12" x14ac:dyDescent="0.35">
      <c r="A467" s="24">
        <v>51004080</v>
      </c>
      <c r="B467" s="25" t="s">
        <v>187</v>
      </c>
      <c r="C467" s="26">
        <v>6</v>
      </c>
      <c r="D467" s="25" t="s">
        <v>34</v>
      </c>
      <c r="E467" s="27" t="s">
        <v>500</v>
      </c>
      <c r="F467" s="28"/>
      <c r="G467" s="29"/>
      <c r="H467" s="28"/>
      <c r="I467" s="31"/>
      <c r="J467" s="28"/>
      <c r="K467" s="28"/>
      <c r="L467" s="12"/>
    </row>
    <row r="468" spans="1:12" x14ac:dyDescent="0.35">
      <c r="A468" s="24">
        <v>51414450</v>
      </c>
      <c r="B468" s="25" t="s">
        <v>187</v>
      </c>
      <c r="C468" s="26">
        <v>5</v>
      </c>
      <c r="D468" s="25" t="s">
        <v>34</v>
      </c>
      <c r="E468" s="27" t="s">
        <v>501</v>
      </c>
      <c r="F468" s="28">
        <v>15</v>
      </c>
      <c r="G468" s="29"/>
      <c r="H468" s="30">
        <f t="shared" ref="H468:H469" si="63">G468*F468</f>
        <v>0</v>
      </c>
      <c r="I468" s="31">
        <f t="shared" ref="I468:I469" si="64">$I$466</f>
        <v>0</v>
      </c>
      <c r="J468" s="30">
        <f t="shared" ref="J468:J469" si="65">H468*(1-I468)</f>
        <v>0</v>
      </c>
      <c r="K468" s="28"/>
      <c r="L468" s="12"/>
    </row>
    <row r="469" spans="1:12" x14ac:dyDescent="0.35">
      <c r="A469" s="24">
        <v>51414530</v>
      </c>
      <c r="B469" s="25" t="s">
        <v>187</v>
      </c>
      <c r="C469" s="26">
        <v>5</v>
      </c>
      <c r="D469" s="25" t="s">
        <v>34</v>
      </c>
      <c r="E469" s="27" t="s">
        <v>502</v>
      </c>
      <c r="F469" s="28">
        <v>41</v>
      </c>
      <c r="G469" s="29"/>
      <c r="H469" s="30">
        <f t="shared" si="63"/>
        <v>0</v>
      </c>
      <c r="I469" s="31">
        <f t="shared" si="64"/>
        <v>0</v>
      </c>
      <c r="J469" s="30">
        <f t="shared" si="65"/>
        <v>0</v>
      </c>
      <c r="K469" s="28"/>
      <c r="L469" s="12"/>
    </row>
    <row r="470" spans="1:12" x14ac:dyDescent="0.35">
      <c r="A470" s="20"/>
      <c r="B470" s="20"/>
      <c r="C470" s="20"/>
      <c r="D470" s="20"/>
      <c r="E470" s="21" t="s">
        <v>503</v>
      </c>
      <c r="F470" s="22"/>
      <c r="G470" s="22"/>
      <c r="H470" s="22"/>
      <c r="I470" s="23">
        <v>0</v>
      </c>
      <c r="J470" s="22"/>
      <c r="K470" s="22"/>
      <c r="L470" s="12"/>
    </row>
    <row r="471" spans="1:12" x14ac:dyDescent="0.35">
      <c r="A471" s="24">
        <v>29264477</v>
      </c>
      <c r="B471" s="25" t="s">
        <v>22</v>
      </c>
      <c r="C471" s="26">
        <v>150</v>
      </c>
      <c r="D471" s="25" t="s">
        <v>34</v>
      </c>
      <c r="E471" s="27" t="s">
        <v>504</v>
      </c>
      <c r="F471" s="28">
        <v>5</v>
      </c>
      <c r="G471" s="29"/>
      <c r="H471" s="30">
        <f>G471*F471</f>
        <v>0</v>
      </c>
      <c r="I471" s="31">
        <f>$I$470</f>
        <v>0</v>
      </c>
      <c r="J471" s="30">
        <f>H471*(1-I471)</f>
        <v>0</v>
      </c>
      <c r="K471" s="28"/>
      <c r="L471" s="12"/>
    </row>
    <row r="472" spans="1:12" x14ac:dyDescent="0.35">
      <c r="A472" s="20"/>
      <c r="B472" s="20"/>
      <c r="C472" s="20"/>
      <c r="D472" s="20"/>
      <c r="E472" s="21" t="s">
        <v>505</v>
      </c>
      <c r="F472" s="22"/>
      <c r="G472" s="22"/>
      <c r="H472" s="22"/>
      <c r="I472" s="23">
        <v>0</v>
      </c>
      <c r="J472" s="22"/>
      <c r="K472" s="22"/>
      <c r="L472" s="12"/>
    </row>
    <row r="473" spans="1:12" x14ac:dyDescent="0.35">
      <c r="A473" s="24">
        <v>60116840</v>
      </c>
      <c r="B473" s="25" t="s">
        <v>41</v>
      </c>
      <c r="C473" s="26">
        <v>250</v>
      </c>
      <c r="D473" s="25" t="s">
        <v>34</v>
      </c>
      <c r="E473" s="27" t="s">
        <v>506</v>
      </c>
      <c r="F473" s="28">
        <v>1</v>
      </c>
      <c r="G473" s="29"/>
      <c r="H473" s="28"/>
      <c r="I473" s="31"/>
      <c r="J473" s="28"/>
      <c r="K473" s="28"/>
      <c r="L473" s="12"/>
    </row>
    <row r="474" spans="1:12" x14ac:dyDescent="0.35">
      <c r="A474" s="24">
        <v>60150727</v>
      </c>
      <c r="B474" s="25" t="s">
        <v>41</v>
      </c>
      <c r="C474" s="26">
        <v>1000</v>
      </c>
      <c r="D474" s="25" t="s">
        <v>34</v>
      </c>
      <c r="E474" s="27" t="s">
        <v>507</v>
      </c>
      <c r="F474" s="28">
        <v>14</v>
      </c>
      <c r="G474" s="29"/>
      <c r="H474" s="30">
        <f t="shared" ref="H474:H497" si="66">G474*F474</f>
        <v>0</v>
      </c>
      <c r="I474" s="31">
        <f t="shared" ref="I474:I497" si="67">$I$472</f>
        <v>0</v>
      </c>
      <c r="J474" s="30">
        <f t="shared" ref="J474:J497" si="68">H474*(1-I474)</f>
        <v>0</v>
      </c>
      <c r="K474" s="28"/>
      <c r="L474" s="12"/>
    </row>
    <row r="475" spans="1:12" x14ac:dyDescent="0.35">
      <c r="A475" s="24">
        <v>60212875</v>
      </c>
      <c r="B475" s="25" t="s">
        <v>41</v>
      </c>
      <c r="C475" s="26">
        <v>100</v>
      </c>
      <c r="D475" s="25" t="s">
        <v>34</v>
      </c>
      <c r="E475" s="27" t="s">
        <v>508</v>
      </c>
      <c r="F475" s="28">
        <v>20</v>
      </c>
      <c r="G475" s="29"/>
      <c r="H475" s="30">
        <f t="shared" si="66"/>
        <v>0</v>
      </c>
      <c r="I475" s="31">
        <f t="shared" si="67"/>
        <v>0</v>
      </c>
      <c r="J475" s="30">
        <f t="shared" si="68"/>
        <v>0</v>
      </c>
      <c r="K475" s="28"/>
      <c r="L475" s="12"/>
    </row>
    <row r="476" spans="1:12" x14ac:dyDescent="0.35">
      <c r="A476" s="24">
        <v>60213927</v>
      </c>
      <c r="B476" s="25" t="s">
        <v>41</v>
      </c>
      <c r="C476" s="26">
        <v>1</v>
      </c>
      <c r="D476" s="25" t="s">
        <v>76</v>
      </c>
      <c r="E476" s="27" t="s">
        <v>509</v>
      </c>
      <c r="F476" s="28">
        <v>13</v>
      </c>
      <c r="G476" s="29"/>
      <c r="H476" s="30">
        <f t="shared" si="66"/>
        <v>0</v>
      </c>
      <c r="I476" s="31">
        <f t="shared" si="67"/>
        <v>0</v>
      </c>
      <c r="J476" s="30">
        <f t="shared" si="68"/>
        <v>0</v>
      </c>
      <c r="K476" s="28"/>
      <c r="L476" s="12"/>
    </row>
    <row r="477" spans="1:12" x14ac:dyDescent="0.35">
      <c r="A477" s="24">
        <v>60214792</v>
      </c>
      <c r="B477" s="25" t="s">
        <v>187</v>
      </c>
      <c r="C477" s="26">
        <v>2</v>
      </c>
      <c r="D477" s="25" t="s">
        <v>34</v>
      </c>
      <c r="E477" s="27" t="s">
        <v>510</v>
      </c>
      <c r="F477" s="28">
        <v>24</v>
      </c>
      <c r="G477" s="29"/>
      <c r="H477" s="30">
        <f t="shared" si="66"/>
        <v>0</v>
      </c>
      <c r="I477" s="31">
        <f t="shared" si="67"/>
        <v>0</v>
      </c>
      <c r="J477" s="30">
        <f t="shared" si="68"/>
        <v>0</v>
      </c>
      <c r="K477" s="28"/>
      <c r="L477" s="12"/>
    </row>
    <row r="478" spans="1:12" x14ac:dyDescent="0.35">
      <c r="A478" s="24">
        <v>60217330</v>
      </c>
      <c r="B478" s="25" t="s">
        <v>41</v>
      </c>
      <c r="C478" s="26">
        <v>100</v>
      </c>
      <c r="D478" s="25" t="s">
        <v>34</v>
      </c>
      <c r="E478" s="27" t="s">
        <v>511</v>
      </c>
      <c r="F478" s="28">
        <v>10</v>
      </c>
      <c r="G478" s="29"/>
      <c r="H478" s="30">
        <f t="shared" si="66"/>
        <v>0</v>
      </c>
      <c r="I478" s="31">
        <f t="shared" si="67"/>
        <v>0</v>
      </c>
      <c r="J478" s="30">
        <f t="shared" si="68"/>
        <v>0</v>
      </c>
      <c r="K478" s="28"/>
      <c r="L478" s="12"/>
    </row>
    <row r="479" spans="1:12" x14ac:dyDescent="0.35">
      <c r="A479" s="24">
        <v>60217350</v>
      </c>
      <c r="B479" s="25" t="s">
        <v>41</v>
      </c>
      <c r="C479" s="26">
        <v>100</v>
      </c>
      <c r="D479" s="25" t="s">
        <v>34</v>
      </c>
      <c r="E479" s="27" t="s">
        <v>512</v>
      </c>
      <c r="F479" s="28">
        <v>150</v>
      </c>
      <c r="G479" s="29"/>
      <c r="H479" s="30">
        <f t="shared" si="66"/>
        <v>0</v>
      </c>
      <c r="I479" s="31">
        <f t="shared" si="67"/>
        <v>0</v>
      </c>
      <c r="J479" s="30">
        <f t="shared" si="68"/>
        <v>0</v>
      </c>
      <c r="K479" s="28"/>
      <c r="L479" s="12"/>
    </row>
    <row r="480" spans="1:12" x14ac:dyDescent="0.35">
      <c r="A480" s="24">
        <v>60217360</v>
      </c>
      <c r="B480" s="25" t="s">
        <v>41</v>
      </c>
      <c r="C480" s="26">
        <v>100</v>
      </c>
      <c r="D480" s="25" t="s">
        <v>34</v>
      </c>
      <c r="E480" s="27" t="s">
        <v>513</v>
      </c>
      <c r="F480" s="28">
        <v>141</v>
      </c>
      <c r="G480" s="29"/>
      <c r="H480" s="30">
        <f t="shared" si="66"/>
        <v>0</v>
      </c>
      <c r="I480" s="31">
        <f t="shared" si="67"/>
        <v>0</v>
      </c>
      <c r="J480" s="30">
        <f t="shared" si="68"/>
        <v>0</v>
      </c>
      <c r="K480" s="28"/>
      <c r="L480" s="12"/>
    </row>
    <row r="481" spans="1:12" x14ac:dyDescent="0.35">
      <c r="A481" s="24">
        <v>60217460</v>
      </c>
      <c r="B481" s="25" t="s">
        <v>41</v>
      </c>
      <c r="C481" s="26">
        <v>150</v>
      </c>
      <c r="D481" s="25" t="s">
        <v>34</v>
      </c>
      <c r="E481" s="27" t="s">
        <v>514</v>
      </c>
      <c r="F481" s="28">
        <v>15</v>
      </c>
      <c r="G481" s="29"/>
      <c r="H481" s="30">
        <f t="shared" si="66"/>
        <v>0</v>
      </c>
      <c r="I481" s="31">
        <f t="shared" si="67"/>
        <v>0</v>
      </c>
      <c r="J481" s="30">
        <f t="shared" si="68"/>
        <v>0</v>
      </c>
      <c r="K481" s="28"/>
      <c r="L481" s="12"/>
    </row>
    <row r="482" spans="1:12" x14ac:dyDescent="0.35">
      <c r="A482" s="12"/>
      <c r="B482" s="25" t="s">
        <v>187</v>
      </c>
      <c r="C482" s="26">
        <v>10</v>
      </c>
      <c r="D482" s="25" t="s">
        <v>34</v>
      </c>
      <c r="E482" s="27" t="s">
        <v>515</v>
      </c>
      <c r="F482" s="28">
        <v>5</v>
      </c>
      <c r="G482" s="29"/>
      <c r="H482" s="30">
        <f t="shared" si="66"/>
        <v>0</v>
      </c>
      <c r="I482" s="31">
        <f t="shared" si="67"/>
        <v>0</v>
      </c>
      <c r="J482" s="30">
        <f t="shared" si="68"/>
        <v>0</v>
      </c>
      <c r="K482" s="28"/>
      <c r="L482" s="12"/>
    </row>
    <row r="483" spans="1:12" x14ac:dyDescent="0.35">
      <c r="A483" s="24">
        <v>60232630</v>
      </c>
      <c r="B483" s="25" t="s">
        <v>41</v>
      </c>
      <c r="C483" s="26">
        <v>3</v>
      </c>
      <c r="D483" s="25" t="s">
        <v>76</v>
      </c>
      <c r="E483" s="27" t="s">
        <v>516</v>
      </c>
      <c r="F483" s="28">
        <v>3</v>
      </c>
      <c r="G483" s="29"/>
      <c r="H483" s="30">
        <f t="shared" si="66"/>
        <v>0</v>
      </c>
      <c r="I483" s="31">
        <f t="shared" si="67"/>
        <v>0</v>
      </c>
      <c r="J483" s="30">
        <f t="shared" si="68"/>
        <v>0</v>
      </c>
      <c r="K483" s="28"/>
      <c r="L483" s="12"/>
    </row>
    <row r="484" spans="1:12" x14ac:dyDescent="0.35">
      <c r="A484" s="24">
        <v>60232640</v>
      </c>
      <c r="B484" s="25" t="s">
        <v>41</v>
      </c>
      <c r="C484" s="26">
        <v>3</v>
      </c>
      <c r="D484" s="25" t="s">
        <v>76</v>
      </c>
      <c r="E484" s="27" t="s">
        <v>517</v>
      </c>
      <c r="F484" s="28">
        <v>10</v>
      </c>
      <c r="G484" s="29"/>
      <c r="H484" s="30">
        <f t="shared" si="66"/>
        <v>0</v>
      </c>
      <c r="I484" s="31">
        <f t="shared" si="67"/>
        <v>0</v>
      </c>
      <c r="J484" s="30">
        <f t="shared" si="68"/>
        <v>0</v>
      </c>
      <c r="K484" s="28"/>
      <c r="L484" s="12"/>
    </row>
    <row r="485" spans="1:12" x14ac:dyDescent="0.35">
      <c r="A485" s="24">
        <v>60235118</v>
      </c>
      <c r="B485" s="25" t="s">
        <v>27</v>
      </c>
      <c r="C485" s="26">
        <v>100</v>
      </c>
      <c r="D485" s="25" t="s">
        <v>34</v>
      </c>
      <c r="E485" s="27" t="s">
        <v>518</v>
      </c>
      <c r="F485" s="28">
        <v>7</v>
      </c>
      <c r="G485" s="29"/>
      <c r="H485" s="30">
        <f t="shared" si="66"/>
        <v>0</v>
      </c>
      <c r="I485" s="31">
        <f t="shared" si="67"/>
        <v>0</v>
      </c>
      <c r="J485" s="30">
        <f t="shared" si="68"/>
        <v>0</v>
      </c>
      <c r="K485" s="28"/>
      <c r="L485" s="12"/>
    </row>
    <row r="486" spans="1:12" x14ac:dyDescent="0.35">
      <c r="A486" s="24">
        <v>60235366</v>
      </c>
      <c r="B486" s="25" t="s">
        <v>27</v>
      </c>
      <c r="C486" s="26">
        <v>100</v>
      </c>
      <c r="D486" s="25" t="s">
        <v>34</v>
      </c>
      <c r="E486" s="27" t="s">
        <v>519</v>
      </c>
      <c r="F486" s="28">
        <v>4</v>
      </c>
      <c r="G486" s="29"/>
      <c r="H486" s="30">
        <f t="shared" si="66"/>
        <v>0</v>
      </c>
      <c r="I486" s="31">
        <f t="shared" si="67"/>
        <v>0</v>
      </c>
      <c r="J486" s="30">
        <f t="shared" si="68"/>
        <v>0</v>
      </c>
      <c r="K486" s="28"/>
      <c r="L486" s="12"/>
    </row>
    <row r="487" spans="1:12" x14ac:dyDescent="0.35">
      <c r="A487" s="24">
        <v>60235374</v>
      </c>
      <c r="B487" s="25" t="s">
        <v>27</v>
      </c>
      <c r="C487" s="26">
        <v>100</v>
      </c>
      <c r="D487" s="25" t="s">
        <v>34</v>
      </c>
      <c r="E487" s="27" t="s">
        <v>520</v>
      </c>
      <c r="F487" s="28">
        <v>7</v>
      </c>
      <c r="G487" s="29"/>
      <c r="H487" s="30">
        <f t="shared" si="66"/>
        <v>0</v>
      </c>
      <c r="I487" s="31">
        <f t="shared" si="67"/>
        <v>0</v>
      </c>
      <c r="J487" s="30">
        <f t="shared" si="68"/>
        <v>0</v>
      </c>
      <c r="K487" s="28"/>
      <c r="L487" s="12"/>
    </row>
    <row r="488" spans="1:12" x14ac:dyDescent="0.35">
      <c r="A488" s="24">
        <v>60236135</v>
      </c>
      <c r="B488" s="25" t="s">
        <v>27</v>
      </c>
      <c r="C488" s="26">
        <v>100</v>
      </c>
      <c r="D488" s="25" t="s">
        <v>34</v>
      </c>
      <c r="E488" s="27" t="s">
        <v>521</v>
      </c>
      <c r="F488" s="28">
        <v>3</v>
      </c>
      <c r="G488" s="29"/>
      <c r="H488" s="30">
        <f t="shared" si="66"/>
        <v>0</v>
      </c>
      <c r="I488" s="31">
        <f t="shared" si="67"/>
        <v>0</v>
      </c>
      <c r="J488" s="30">
        <f t="shared" si="68"/>
        <v>0</v>
      </c>
      <c r="K488" s="28"/>
      <c r="L488" s="12"/>
    </row>
    <row r="489" spans="1:12" x14ac:dyDescent="0.35">
      <c r="A489" s="24">
        <v>60236162</v>
      </c>
      <c r="B489" s="25" t="s">
        <v>27</v>
      </c>
      <c r="C489" s="26">
        <v>100</v>
      </c>
      <c r="D489" s="25" t="s">
        <v>34</v>
      </c>
      <c r="E489" s="27" t="s">
        <v>522</v>
      </c>
      <c r="F489" s="28">
        <v>13</v>
      </c>
      <c r="G489" s="29"/>
      <c r="H489" s="30">
        <f t="shared" si="66"/>
        <v>0</v>
      </c>
      <c r="I489" s="31">
        <f t="shared" si="67"/>
        <v>0</v>
      </c>
      <c r="J489" s="30">
        <f t="shared" si="68"/>
        <v>0</v>
      </c>
      <c r="K489" s="28"/>
      <c r="L489" s="12"/>
    </row>
    <row r="490" spans="1:12" x14ac:dyDescent="0.35">
      <c r="A490" s="24">
        <v>60236240</v>
      </c>
      <c r="B490" s="25" t="s">
        <v>41</v>
      </c>
      <c r="C490" s="26">
        <v>500</v>
      </c>
      <c r="D490" s="25" t="s">
        <v>34</v>
      </c>
      <c r="E490" s="27" t="s">
        <v>523</v>
      </c>
      <c r="F490" s="28">
        <v>8</v>
      </c>
      <c r="G490" s="29"/>
      <c r="H490" s="30">
        <f t="shared" si="66"/>
        <v>0</v>
      </c>
      <c r="I490" s="31">
        <f t="shared" si="67"/>
        <v>0</v>
      </c>
      <c r="J490" s="30">
        <f t="shared" si="68"/>
        <v>0</v>
      </c>
      <c r="K490" s="28"/>
      <c r="L490" s="12"/>
    </row>
    <row r="491" spans="1:12" x14ac:dyDescent="0.35">
      <c r="A491" s="24">
        <v>60243080</v>
      </c>
      <c r="B491" s="25" t="s">
        <v>41</v>
      </c>
      <c r="C491" s="26">
        <v>74</v>
      </c>
      <c r="D491" s="25" t="s">
        <v>34</v>
      </c>
      <c r="E491" s="27" t="s">
        <v>524</v>
      </c>
      <c r="F491" s="28">
        <v>10</v>
      </c>
      <c r="G491" s="29"/>
      <c r="H491" s="30">
        <f t="shared" si="66"/>
        <v>0</v>
      </c>
      <c r="I491" s="31">
        <f t="shared" si="67"/>
        <v>0</v>
      </c>
      <c r="J491" s="30">
        <f t="shared" si="68"/>
        <v>0</v>
      </c>
      <c r="K491" s="28"/>
      <c r="L491" s="12"/>
    </row>
    <row r="492" spans="1:12" x14ac:dyDescent="0.35">
      <c r="A492" s="24">
        <v>60246640</v>
      </c>
      <c r="B492" s="25" t="s">
        <v>41</v>
      </c>
      <c r="C492" s="26">
        <v>500</v>
      </c>
      <c r="D492" s="25" t="s">
        <v>34</v>
      </c>
      <c r="E492" s="27" t="s">
        <v>525</v>
      </c>
      <c r="F492" s="28">
        <v>7</v>
      </c>
      <c r="G492" s="29"/>
      <c r="H492" s="30">
        <f t="shared" si="66"/>
        <v>0</v>
      </c>
      <c r="I492" s="31">
        <f t="shared" si="67"/>
        <v>0</v>
      </c>
      <c r="J492" s="30">
        <f t="shared" si="68"/>
        <v>0</v>
      </c>
      <c r="K492" s="28"/>
      <c r="L492" s="12"/>
    </row>
    <row r="493" spans="1:12" x14ac:dyDescent="0.35">
      <c r="A493" s="24">
        <v>60247250</v>
      </c>
      <c r="B493" s="25" t="s">
        <v>187</v>
      </c>
      <c r="C493" s="26">
        <v>250</v>
      </c>
      <c r="D493" s="25" t="s">
        <v>34</v>
      </c>
      <c r="E493" s="27" t="s">
        <v>526</v>
      </c>
      <c r="F493" s="28">
        <v>130</v>
      </c>
      <c r="G493" s="29"/>
      <c r="H493" s="30">
        <f t="shared" si="66"/>
        <v>0</v>
      </c>
      <c r="I493" s="31">
        <f t="shared" si="67"/>
        <v>0</v>
      </c>
      <c r="J493" s="30">
        <f t="shared" si="68"/>
        <v>0</v>
      </c>
      <c r="K493" s="28"/>
      <c r="L493" s="12"/>
    </row>
    <row r="494" spans="1:12" x14ac:dyDescent="0.35">
      <c r="A494" s="24">
        <v>60248360</v>
      </c>
      <c r="B494" s="25" t="s">
        <v>187</v>
      </c>
      <c r="C494" s="26">
        <v>25</v>
      </c>
      <c r="D494" s="25" t="s">
        <v>34</v>
      </c>
      <c r="E494" s="27" t="s">
        <v>527</v>
      </c>
      <c r="F494" s="28">
        <v>21</v>
      </c>
      <c r="G494" s="29"/>
      <c r="H494" s="30">
        <f t="shared" si="66"/>
        <v>0</v>
      </c>
      <c r="I494" s="31">
        <f t="shared" si="67"/>
        <v>0</v>
      </c>
      <c r="J494" s="30">
        <f t="shared" si="68"/>
        <v>0</v>
      </c>
      <c r="K494" s="28"/>
      <c r="L494" s="12"/>
    </row>
    <row r="495" spans="1:12" x14ac:dyDescent="0.35">
      <c r="A495" s="24">
        <v>60300047</v>
      </c>
      <c r="B495" s="25" t="s">
        <v>528</v>
      </c>
      <c r="C495" s="26">
        <v>250</v>
      </c>
      <c r="D495" s="25" t="s">
        <v>34</v>
      </c>
      <c r="E495" s="27" t="s">
        <v>529</v>
      </c>
      <c r="F495" s="28">
        <v>14</v>
      </c>
      <c r="G495" s="29"/>
      <c r="H495" s="30">
        <f t="shared" si="66"/>
        <v>0</v>
      </c>
      <c r="I495" s="31">
        <f t="shared" si="67"/>
        <v>0</v>
      </c>
      <c r="J495" s="30">
        <f t="shared" si="68"/>
        <v>0</v>
      </c>
      <c r="K495" s="28"/>
      <c r="L495" s="12"/>
    </row>
    <row r="496" spans="1:12" x14ac:dyDescent="0.35">
      <c r="A496" s="24">
        <v>60300181</v>
      </c>
      <c r="B496" s="25" t="s">
        <v>41</v>
      </c>
      <c r="C496" s="26">
        <v>100</v>
      </c>
      <c r="D496" s="25" t="s">
        <v>34</v>
      </c>
      <c r="E496" s="27" t="s">
        <v>530</v>
      </c>
      <c r="F496" s="28">
        <v>39</v>
      </c>
      <c r="G496" s="29"/>
      <c r="H496" s="30">
        <f t="shared" si="66"/>
        <v>0</v>
      </c>
      <c r="I496" s="31">
        <f t="shared" si="67"/>
        <v>0</v>
      </c>
      <c r="J496" s="30">
        <f t="shared" si="68"/>
        <v>0</v>
      </c>
      <c r="K496" s="28"/>
      <c r="L496" s="12"/>
    </row>
    <row r="497" spans="1:12" x14ac:dyDescent="0.35">
      <c r="A497" s="24">
        <v>60345231</v>
      </c>
      <c r="B497" s="25" t="s">
        <v>41</v>
      </c>
      <c r="C497" s="26">
        <v>1000</v>
      </c>
      <c r="D497" s="25" t="s">
        <v>34</v>
      </c>
      <c r="E497" s="27" t="s">
        <v>531</v>
      </c>
      <c r="F497" s="28">
        <v>49</v>
      </c>
      <c r="G497" s="29"/>
      <c r="H497" s="30">
        <f t="shared" si="66"/>
        <v>0</v>
      </c>
      <c r="I497" s="31">
        <f t="shared" si="67"/>
        <v>0</v>
      </c>
      <c r="J497" s="30">
        <f t="shared" si="68"/>
        <v>0</v>
      </c>
      <c r="K497" s="28"/>
      <c r="L497" s="12"/>
    </row>
    <row r="498" spans="1:12" x14ac:dyDescent="0.35">
      <c r="A498" s="24">
        <v>60635420</v>
      </c>
      <c r="B498" s="25" t="s">
        <v>41</v>
      </c>
      <c r="C498" s="26">
        <v>500</v>
      </c>
      <c r="D498" s="25" t="s">
        <v>34</v>
      </c>
      <c r="E498" s="27" t="s">
        <v>532</v>
      </c>
      <c r="F498" s="28">
        <v>4</v>
      </c>
      <c r="G498" s="29"/>
      <c r="H498" s="28"/>
      <c r="I498" s="31"/>
      <c r="J498" s="28"/>
      <c r="K498" s="28"/>
      <c r="L498" s="12"/>
    </row>
    <row r="499" spans="1:12" x14ac:dyDescent="0.35">
      <c r="A499" s="20"/>
      <c r="B499" s="20"/>
      <c r="C499" s="20"/>
      <c r="D499" s="20"/>
      <c r="E499" s="21" t="s">
        <v>533</v>
      </c>
      <c r="F499" s="22"/>
      <c r="G499" s="22"/>
      <c r="H499" s="22"/>
      <c r="I499" s="23">
        <v>0</v>
      </c>
      <c r="J499" s="22"/>
      <c r="K499" s="22"/>
      <c r="L499" s="12"/>
    </row>
    <row r="500" spans="1:12" x14ac:dyDescent="0.35">
      <c r="A500" s="24">
        <v>58000518</v>
      </c>
      <c r="B500" s="25" t="s">
        <v>163</v>
      </c>
      <c r="C500" s="26">
        <v>200</v>
      </c>
      <c r="D500" s="25" t="s">
        <v>34</v>
      </c>
      <c r="E500" s="27" t="s">
        <v>534</v>
      </c>
      <c r="F500" s="28">
        <v>7</v>
      </c>
      <c r="G500" s="29"/>
      <c r="H500" s="30">
        <f t="shared" ref="H500:H504" si="69">G500*F500</f>
        <v>0</v>
      </c>
      <c r="I500" s="31">
        <f t="shared" ref="I500:I504" si="70">$I$499</f>
        <v>0</v>
      </c>
      <c r="J500" s="30">
        <f t="shared" ref="J500:J504" si="71">H500*(1-I500)</f>
        <v>0</v>
      </c>
      <c r="K500" s="28"/>
      <c r="L500" s="12"/>
    </row>
    <row r="501" spans="1:12" x14ac:dyDescent="0.35">
      <c r="A501" s="24">
        <v>58000550</v>
      </c>
      <c r="B501" s="25" t="s">
        <v>187</v>
      </c>
      <c r="C501" s="26">
        <v>6</v>
      </c>
      <c r="D501" s="25" t="s">
        <v>34</v>
      </c>
      <c r="E501" s="27" t="s">
        <v>535</v>
      </c>
      <c r="F501" s="28">
        <v>2</v>
      </c>
      <c r="G501" s="29"/>
      <c r="H501" s="30">
        <f t="shared" si="69"/>
        <v>0</v>
      </c>
      <c r="I501" s="31">
        <f t="shared" si="70"/>
        <v>0</v>
      </c>
      <c r="J501" s="30">
        <f t="shared" si="71"/>
        <v>0</v>
      </c>
      <c r="K501" s="28"/>
      <c r="L501" s="12"/>
    </row>
    <row r="502" spans="1:12" x14ac:dyDescent="0.35">
      <c r="A502" s="24">
        <v>58000990</v>
      </c>
      <c r="B502" s="25" t="s">
        <v>187</v>
      </c>
      <c r="C502" s="26">
        <v>5</v>
      </c>
      <c r="D502" s="25" t="s">
        <v>34</v>
      </c>
      <c r="E502" s="27" t="s">
        <v>536</v>
      </c>
      <c r="F502" s="28">
        <v>39</v>
      </c>
      <c r="G502" s="29"/>
      <c r="H502" s="30">
        <f t="shared" si="69"/>
        <v>0</v>
      </c>
      <c r="I502" s="31">
        <f t="shared" si="70"/>
        <v>0</v>
      </c>
      <c r="J502" s="30">
        <f t="shared" si="71"/>
        <v>0</v>
      </c>
      <c r="K502" s="28"/>
      <c r="L502" s="12"/>
    </row>
    <row r="503" spans="1:12" x14ac:dyDescent="0.35">
      <c r="A503" s="24">
        <v>58001260</v>
      </c>
      <c r="B503" s="25" t="s">
        <v>187</v>
      </c>
      <c r="C503" s="26">
        <v>4</v>
      </c>
      <c r="D503" s="25" t="s">
        <v>34</v>
      </c>
      <c r="E503" s="27" t="s">
        <v>537</v>
      </c>
      <c r="F503" s="28">
        <v>6</v>
      </c>
      <c r="G503" s="29"/>
      <c r="H503" s="30">
        <f t="shared" si="69"/>
        <v>0</v>
      </c>
      <c r="I503" s="31">
        <f t="shared" si="70"/>
        <v>0</v>
      </c>
      <c r="J503" s="30">
        <f t="shared" si="71"/>
        <v>0</v>
      </c>
      <c r="K503" s="28"/>
      <c r="L503" s="12"/>
    </row>
    <row r="504" spans="1:12" x14ac:dyDescent="0.35">
      <c r="A504" s="24">
        <v>58041028</v>
      </c>
      <c r="B504" s="25" t="s">
        <v>187</v>
      </c>
      <c r="C504" s="26">
        <v>10</v>
      </c>
      <c r="D504" s="25" t="s">
        <v>34</v>
      </c>
      <c r="E504" s="27" t="s">
        <v>538</v>
      </c>
      <c r="F504" s="28">
        <v>14</v>
      </c>
      <c r="G504" s="29"/>
      <c r="H504" s="30">
        <f t="shared" si="69"/>
        <v>0</v>
      </c>
      <c r="I504" s="31">
        <f t="shared" si="70"/>
        <v>0</v>
      </c>
      <c r="J504" s="30">
        <f t="shared" si="71"/>
        <v>0</v>
      </c>
      <c r="K504" s="28"/>
      <c r="L504" s="12"/>
    </row>
    <row r="505" spans="1:12" x14ac:dyDescent="0.35">
      <c r="A505" s="20"/>
      <c r="B505" s="20"/>
      <c r="C505" s="20"/>
      <c r="D505" s="20"/>
      <c r="E505" s="21" t="s">
        <v>539</v>
      </c>
      <c r="F505" s="22"/>
      <c r="G505" s="22"/>
      <c r="H505" s="22"/>
      <c r="I505" s="23">
        <v>0</v>
      </c>
      <c r="J505" s="22"/>
      <c r="K505" s="22"/>
      <c r="L505" s="12"/>
    </row>
    <row r="506" spans="1:12" x14ac:dyDescent="0.35">
      <c r="A506" s="24">
        <v>63064539</v>
      </c>
      <c r="B506" s="25" t="s">
        <v>187</v>
      </c>
      <c r="C506" s="26">
        <v>1</v>
      </c>
      <c r="D506" s="25" t="s">
        <v>76</v>
      </c>
      <c r="E506" s="27" t="s">
        <v>540</v>
      </c>
      <c r="F506" s="28">
        <v>1</v>
      </c>
      <c r="G506" s="29"/>
      <c r="H506" s="30">
        <f t="shared" ref="H506:H507" si="72">G506*F506</f>
        <v>0</v>
      </c>
      <c r="I506" s="31">
        <f t="shared" ref="I506:I507" si="73">$I$505</f>
        <v>0</v>
      </c>
      <c r="J506" s="30">
        <f t="shared" ref="J506:J507" si="74">H506*(1-I506)</f>
        <v>0</v>
      </c>
      <c r="K506" s="28"/>
      <c r="L506" s="12"/>
    </row>
    <row r="507" spans="1:12" ht="15" thickBot="1" x14ac:dyDescent="0.4">
      <c r="A507" s="24">
        <v>63118365</v>
      </c>
      <c r="B507" s="25"/>
      <c r="C507" s="26">
        <v>1</v>
      </c>
      <c r="D507" s="25" t="s">
        <v>34</v>
      </c>
      <c r="E507" s="27" t="s">
        <v>541</v>
      </c>
      <c r="F507" s="28">
        <v>3</v>
      </c>
      <c r="G507" s="32"/>
      <c r="H507" s="30">
        <f t="shared" si="72"/>
        <v>0</v>
      </c>
      <c r="I507" s="33">
        <f t="shared" si="73"/>
        <v>0</v>
      </c>
      <c r="J507" s="30">
        <f t="shared" si="74"/>
        <v>0</v>
      </c>
      <c r="K507" s="28"/>
      <c r="L507" s="12"/>
    </row>
    <row r="508" spans="1:12" ht="15" thickBot="1" x14ac:dyDescent="0.4">
      <c r="A508" s="12"/>
      <c r="B508" s="12"/>
      <c r="C508" s="12"/>
      <c r="D508" s="12"/>
      <c r="E508" s="12"/>
      <c r="F508" s="34"/>
      <c r="G508" s="35" t="s">
        <v>542</v>
      </c>
      <c r="H508" s="36">
        <f>SUM(H8:H507)</f>
        <v>0</v>
      </c>
      <c r="I508" s="35" t="s">
        <v>543</v>
      </c>
      <c r="J508" s="36">
        <f>SUM(J8:J507)</f>
        <v>0</v>
      </c>
      <c r="K508" s="12"/>
      <c r="L508" s="12"/>
    </row>
    <row r="509" spans="1:12" ht="98.5" thickBot="1" x14ac:dyDescent="0.4">
      <c r="F509" s="37"/>
      <c r="G509" s="38" t="s">
        <v>544</v>
      </c>
      <c r="H509" s="39">
        <f>H508*0.4</f>
        <v>0</v>
      </c>
      <c r="I509" s="38" t="s">
        <v>545</v>
      </c>
      <c r="J509" s="39">
        <f>J508*0.6</f>
        <v>0</v>
      </c>
    </row>
    <row r="510" spans="1:12" ht="15" thickBot="1" x14ac:dyDescent="0.4">
      <c r="A510" s="40" t="s">
        <v>546</v>
      </c>
      <c r="B510" s="41"/>
      <c r="C510" s="41"/>
      <c r="D510" s="41"/>
      <c r="E510" s="41"/>
      <c r="F510" s="37"/>
      <c r="G510" s="42"/>
      <c r="H510" s="43"/>
      <c r="I510" s="42"/>
      <c r="J510" s="43"/>
    </row>
    <row r="511" spans="1:12" ht="15" thickBot="1" x14ac:dyDescent="0.4">
      <c r="A511" s="41"/>
      <c r="B511" s="41"/>
      <c r="C511" s="41"/>
      <c r="D511" s="41"/>
      <c r="E511" s="41"/>
      <c r="F511" s="37"/>
      <c r="G511" s="44" t="s">
        <v>547</v>
      </c>
      <c r="H511" s="45"/>
      <c r="I511" s="46">
        <f>H509+J509</f>
        <v>0</v>
      </c>
      <c r="J511" s="47"/>
    </row>
    <row r="512" spans="1:12" x14ac:dyDescent="0.35">
      <c r="F512" s="37"/>
    </row>
    <row r="513" spans="6:6" x14ac:dyDescent="0.35">
      <c r="F513" s="37"/>
    </row>
  </sheetData>
  <mergeCells count="7">
    <mergeCell ref="A2:F2"/>
    <mergeCell ref="A3:F3"/>
    <mergeCell ref="A4:K4"/>
    <mergeCell ref="A5:K5"/>
    <mergeCell ref="A510:E511"/>
    <mergeCell ref="G511:H511"/>
    <mergeCell ref="I511:J5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Prijsinvulblad</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Duiven, I.L.J. van</dc:creator>
  <cp:lastModifiedBy>Duiven, I.L.J. van</cp:lastModifiedBy>
  <dcterms:created xsi:type="dcterms:W3CDTF">2025-08-04T11:11:49Z</dcterms:created>
  <dcterms:modified xsi:type="dcterms:W3CDTF">2025-08-04T11:45:07Z</dcterms:modified>
</cp:coreProperties>
</file>