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defaultThemeVersion="124226"/>
  <mc:AlternateContent xmlns:mc="http://schemas.openxmlformats.org/markup-compatibility/2006">
    <mc:Choice Requires="x15">
      <x15ac:absPath xmlns:x15ac="http://schemas.microsoft.com/office/spreadsheetml/2010/11/ac" url="https://pro10bv.sharepoint.com/sites/Pro10BV/Gedeelde documenten/1.Procurement/Ministeries/Staatsbosbeheer/2024 Lease wagenpark/2. Aanbestedingsleidraad/Gepubliceerd/"/>
    </mc:Choice>
  </mc:AlternateContent>
  <xr:revisionPtr revIDLastSave="0" documentId="8_{64FE8822-E59B-464F-A65E-539A82B32048}" xr6:coauthVersionLast="47" xr6:coauthVersionMax="47" xr10:uidLastSave="{00000000-0000-0000-0000-000000000000}"/>
  <workbookProtection workbookAlgorithmName="SHA-512" workbookHashValue="7gHhNRhqr8wS5824YXbH+GgbGgUkqeP61c6Qz7T0wbMNYNiSBGzcRxF6EtQ/sn2iiuIR2AC23EgIj4IT/OmdVQ==" workbookSaltValue="aLLm47XXBO6QYn6yZ65C8A==" workbookSpinCount="100000" lockStructure="1"/>
  <bookViews>
    <workbookView xWindow="-120" yWindow="-16320" windowWidth="29040" windowHeight="15720" tabRatio="921" firstSheet="2" activeTab="2" xr2:uid="{00000000-000D-0000-FFFF-FFFF00000000}"/>
  </bookViews>
  <sheets>
    <sheet name="Toelichting" sheetId="38" r:id="rId1"/>
    <sheet name="Overzichtsblad prijzen" sheetId="37" r:id="rId2"/>
    <sheet name="Bedrijfsauto cat. 1" sheetId="15" r:id="rId3"/>
    <sheet name="Bedrijfsauto cat. 3" sheetId="47" r:id="rId4"/>
    <sheet name="Bedrijfsauto cat. 4" sheetId="48" r:id="rId5"/>
    <sheet name="Bedrijfsauto cat. 5" sheetId="49" r:id="rId6"/>
    <sheet name="Bedrijfsauto cat. 6" sheetId="50" r:id="rId7"/>
    <sheet name="Bedrijfsauto cat. 7" sheetId="51" r:id="rId8"/>
    <sheet name="Bedrijfsauto cat. 8" sheetId="52" r:id="rId9"/>
    <sheet name="Dienstauto cat. 1" sheetId="36" r:id="rId10"/>
    <sheet name="Dienstauto cat. 2" sheetId="44" r:id="rId11"/>
    <sheet name="Dienstauto cat. 3" sheetId="45" r:id="rId12"/>
    <sheet name="Dienstauto cat. 4" sheetId="5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54" l="1"/>
  <c r="C24" i="54" s="1"/>
  <c r="D23" i="54"/>
  <c r="D24" i="54" s="1"/>
  <c r="B24" i="54"/>
  <c r="B23" i="54"/>
  <c r="C23" i="45"/>
  <c r="C24" i="45" s="1"/>
  <c r="D23" i="45"/>
  <c r="D24" i="45"/>
  <c r="B24" i="45"/>
  <c r="B23" i="45"/>
  <c r="C23" i="44"/>
  <c r="C24" i="44" s="1"/>
  <c r="D23" i="44"/>
  <c r="D24" i="44"/>
  <c r="B24" i="44"/>
  <c r="B23" i="44"/>
  <c r="C23" i="36"/>
  <c r="D23" i="36"/>
  <c r="B23" i="36"/>
  <c r="B24" i="36" s="1"/>
  <c r="C24" i="36"/>
  <c r="D24" i="36"/>
  <c r="C25" i="52"/>
  <c r="D25" i="52"/>
  <c r="B25" i="52"/>
  <c r="C25" i="51"/>
  <c r="D25" i="51"/>
  <c r="B25" i="51"/>
  <c r="C25" i="50"/>
  <c r="B25" i="50"/>
  <c r="B25" i="49"/>
  <c r="C25" i="48"/>
  <c r="B25" i="48"/>
  <c r="B25" i="47"/>
  <c r="B25" i="15"/>
  <c r="C24" i="50"/>
  <c r="B24" i="50"/>
  <c r="C12" i="50"/>
  <c r="C15" i="50"/>
  <c r="C19" i="50"/>
  <c r="C20" i="50"/>
  <c r="C29" i="50"/>
  <c r="C31" i="50"/>
  <c r="C39" i="50"/>
  <c r="C40" i="50"/>
  <c r="B39" i="45"/>
  <c r="B39" i="44"/>
  <c r="B39" i="36"/>
  <c r="B42" i="36" s="1"/>
  <c r="B29" i="49"/>
  <c r="B39" i="49"/>
  <c r="B39" i="47"/>
  <c r="B39" i="15"/>
  <c r="B40" i="15" s="1"/>
  <c r="A21" i="37"/>
  <c r="A20" i="37"/>
  <c r="D42" i="52"/>
  <c r="C42" i="52"/>
  <c r="B42" i="52"/>
  <c r="B42" i="51"/>
  <c r="B39" i="51"/>
  <c r="D42" i="51"/>
  <c r="C42" i="51"/>
  <c r="B24" i="15"/>
  <c r="B31" i="15"/>
  <c r="B15" i="15"/>
  <c r="B12" i="15"/>
  <c r="C42" i="50" l="1"/>
  <c r="C43" i="50" s="1"/>
  <c r="C39" i="36"/>
  <c r="B45" i="52"/>
  <c r="C9" i="37" s="1"/>
  <c r="D9" i="37" s="1"/>
  <c r="C43" i="52"/>
  <c r="D43" i="52"/>
  <c r="C43" i="51"/>
  <c r="D43" i="51"/>
  <c r="A16" i="37"/>
  <c r="A15" i="37"/>
  <c r="A14" i="37"/>
  <c r="A13" i="37"/>
  <c r="A9" i="37"/>
  <c r="A8" i="37"/>
  <c r="A7" i="37"/>
  <c r="A6" i="37"/>
  <c r="A5" i="37"/>
  <c r="A4" i="37"/>
  <c r="A3" i="37"/>
  <c r="D39" i="54"/>
  <c r="D40" i="54" s="1"/>
  <c r="C39" i="54"/>
  <c r="C40" i="54" s="1"/>
  <c r="B39" i="54"/>
  <c r="B40" i="54" s="1"/>
  <c r="D30" i="54"/>
  <c r="C30" i="54"/>
  <c r="B30" i="54"/>
  <c r="D28" i="54"/>
  <c r="C28" i="54"/>
  <c r="B28" i="54"/>
  <c r="D19" i="54"/>
  <c r="C19" i="54"/>
  <c r="B19" i="54"/>
  <c r="D16" i="54"/>
  <c r="C16" i="54"/>
  <c r="B16" i="54"/>
  <c r="D13" i="54"/>
  <c r="C13" i="54"/>
  <c r="B13" i="54"/>
  <c r="D39" i="52"/>
  <c r="D22" i="52" s="1"/>
  <c r="C39" i="52"/>
  <c r="C22" i="52" s="1"/>
  <c r="B39" i="52"/>
  <c r="B40" i="52" s="1"/>
  <c r="D31" i="52"/>
  <c r="C31" i="52"/>
  <c r="B31" i="52"/>
  <c r="D29" i="52"/>
  <c r="C29" i="52"/>
  <c r="B29" i="52"/>
  <c r="D19" i="52"/>
  <c r="D20" i="52" s="1"/>
  <c r="C19" i="52"/>
  <c r="B19" i="52"/>
  <c r="D15" i="52"/>
  <c r="C15" i="52"/>
  <c r="B15" i="52"/>
  <c r="D12" i="52"/>
  <c r="C12" i="52"/>
  <c r="B12" i="52"/>
  <c r="C39" i="51"/>
  <c r="C40" i="51" s="1"/>
  <c r="C31" i="51"/>
  <c r="C29" i="51"/>
  <c r="C22" i="51"/>
  <c r="C20" i="51"/>
  <c r="C19" i="51"/>
  <c r="C15" i="51"/>
  <c r="C12" i="51"/>
  <c r="D39" i="51"/>
  <c r="D40" i="51" s="1"/>
  <c r="B22" i="51"/>
  <c r="D31" i="51"/>
  <c r="B31" i="51"/>
  <c r="D29" i="51"/>
  <c r="B29" i="51"/>
  <c r="D19" i="51"/>
  <c r="D20" i="51" s="1"/>
  <c r="B19" i="51"/>
  <c r="B20" i="51" s="1"/>
  <c r="D15" i="51"/>
  <c r="B15" i="51"/>
  <c r="D12" i="51"/>
  <c r="B12" i="51"/>
  <c r="B39" i="50"/>
  <c r="B40" i="50" s="1"/>
  <c r="B31" i="50"/>
  <c r="B29" i="50"/>
  <c r="B19" i="50"/>
  <c r="B15" i="50"/>
  <c r="B12" i="50"/>
  <c r="B40" i="49"/>
  <c r="B31" i="49"/>
  <c r="B19" i="49"/>
  <c r="B15" i="49"/>
  <c r="B12" i="49"/>
  <c r="C39" i="48"/>
  <c r="C40" i="48" s="1"/>
  <c r="C31" i="48"/>
  <c r="C29" i="48"/>
  <c r="C19" i="48"/>
  <c r="C15" i="48"/>
  <c r="C12" i="48"/>
  <c r="B39" i="48"/>
  <c r="B40" i="48" s="1"/>
  <c r="B31" i="48"/>
  <c r="B29" i="48"/>
  <c r="B19" i="48"/>
  <c r="B15" i="48"/>
  <c r="B12" i="48"/>
  <c r="B40" i="47"/>
  <c r="B31" i="47"/>
  <c r="B29" i="47"/>
  <c r="B19" i="47"/>
  <c r="B15" i="47"/>
  <c r="B12" i="47"/>
  <c r="D42" i="45"/>
  <c r="D43" i="45" s="1"/>
  <c r="C42" i="45"/>
  <c r="C43" i="45" s="1"/>
  <c r="D40" i="45"/>
  <c r="D39" i="45"/>
  <c r="C39" i="45"/>
  <c r="C40" i="45" s="1"/>
  <c r="B40" i="45"/>
  <c r="D30" i="45"/>
  <c r="C30" i="45"/>
  <c r="B30" i="45"/>
  <c r="D28" i="45"/>
  <c r="C28" i="45"/>
  <c r="B28" i="45"/>
  <c r="B42" i="45"/>
  <c r="D19" i="45"/>
  <c r="C19" i="45"/>
  <c r="B19" i="45"/>
  <c r="D16" i="45"/>
  <c r="C16" i="45"/>
  <c r="B16" i="45"/>
  <c r="D13" i="45"/>
  <c r="C13" i="45"/>
  <c r="B13" i="45"/>
  <c r="D39" i="44"/>
  <c r="D40" i="44" s="1"/>
  <c r="C39" i="44"/>
  <c r="C40" i="44" s="1"/>
  <c r="B40" i="44"/>
  <c r="D30" i="44"/>
  <c r="C30" i="44"/>
  <c r="B30" i="44"/>
  <c r="D28" i="44"/>
  <c r="C28" i="44"/>
  <c r="B28" i="44"/>
  <c r="B42" i="44"/>
  <c r="D19" i="44"/>
  <c r="C19" i="44"/>
  <c r="B19" i="44"/>
  <c r="D16" i="44"/>
  <c r="C16" i="44"/>
  <c r="B16" i="44"/>
  <c r="D13" i="44"/>
  <c r="C13" i="44"/>
  <c r="B13" i="44"/>
  <c r="D39" i="36"/>
  <c r="D30" i="36"/>
  <c r="C30" i="36"/>
  <c r="B30" i="36"/>
  <c r="D28" i="36"/>
  <c r="C28" i="36"/>
  <c r="B28" i="36"/>
  <c r="B46" i="45" l="1"/>
  <c r="C15" i="37" s="1"/>
  <c r="C42" i="54"/>
  <c r="C44" i="54" s="1"/>
  <c r="B42" i="54"/>
  <c r="C42" i="44"/>
  <c r="C43" i="44" s="1"/>
  <c r="B20" i="50"/>
  <c r="B42" i="50"/>
  <c r="B45" i="50" s="1"/>
  <c r="B20" i="48"/>
  <c r="D42" i="54"/>
  <c r="D43" i="54" s="1"/>
  <c r="D42" i="44"/>
  <c r="D44" i="44" s="1"/>
  <c r="D42" i="36"/>
  <c r="D44" i="36" s="1"/>
  <c r="D44" i="54"/>
  <c r="C24" i="52"/>
  <c r="D24" i="52"/>
  <c r="C40" i="52"/>
  <c r="C20" i="52"/>
  <c r="B22" i="52"/>
  <c r="D40" i="52"/>
  <c r="B20" i="52"/>
  <c r="C24" i="51"/>
  <c r="B24" i="51"/>
  <c r="B45" i="51" s="1"/>
  <c r="C8" i="37" s="1"/>
  <c r="D8" i="37" s="1"/>
  <c r="B40" i="51"/>
  <c r="D22" i="51"/>
  <c r="B20" i="49"/>
  <c r="C24" i="48"/>
  <c r="C42" i="48" s="1"/>
  <c r="C43" i="48" s="1"/>
  <c r="C20" i="48"/>
  <c r="B20" i="47"/>
  <c r="B24" i="47"/>
  <c r="B42" i="47" s="1"/>
  <c r="B43" i="47" s="1"/>
  <c r="B44" i="45"/>
  <c r="C44" i="45"/>
  <c r="D44" i="45"/>
  <c r="B43" i="45"/>
  <c r="B44" i="44"/>
  <c r="B43" i="44"/>
  <c r="C42" i="36"/>
  <c r="C44" i="36" s="1"/>
  <c r="B19" i="15"/>
  <c r="D13" i="36"/>
  <c r="C13" i="36"/>
  <c r="B13" i="36"/>
  <c r="B46" i="54" l="1"/>
  <c r="C16" i="37" s="1"/>
  <c r="B43" i="54"/>
  <c r="C43" i="54"/>
  <c r="B44" i="54"/>
  <c r="C44" i="44"/>
  <c r="D43" i="44"/>
  <c r="B45" i="47"/>
  <c r="C4" i="37" s="1"/>
  <c r="D4" i="37" s="1"/>
  <c r="B20" i="15"/>
  <c r="B42" i="15"/>
  <c r="B46" i="44"/>
  <c r="C14" i="37" s="1"/>
  <c r="D14" i="37" s="1"/>
  <c r="B46" i="36"/>
  <c r="C13" i="37" s="1"/>
  <c r="D13" i="37" s="1"/>
  <c r="B24" i="52"/>
  <c r="B43" i="52"/>
  <c r="B43" i="51"/>
  <c r="D24" i="51"/>
  <c r="C7" i="37"/>
  <c r="D7" i="37" s="1"/>
  <c r="B43" i="50"/>
  <c r="B24" i="49"/>
  <c r="B42" i="49" s="1"/>
  <c r="B43" i="49" s="1"/>
  <c r="B24" i="48"/>
  <c r="B42" i="48" s="1"/>
  <c r="B45" i="48" s="1"/>
  <c r="C5" i="37" s="1"/>
  <c r="D5" i="37" s="1"/>
  <c r="B44" i="36"/>
  <c r="B29" i="15"/>
  <c r="B43" i="48" l="1"/>
  <c r="B45" i="49"/>
  <c r="C6" i="37" s="1"/>
  <c r="D6" i="37" s="1"/>
  <c r="B16" i="36"/>
  <c r="D40" i="36"/>
  <c r="D19" i="36"/>
  <c r="D16" i="36"/>
  <c r="B45" i="15" l="1"/>
  <c r="C3" i="37" s="1"/>
  <c r="D3" i="37" s="1"/>
  <c r="D10" i="37" s="1"/>
  <c r="C20" i="37" s="1"/>
  <c r="D20" i="37" s="1"/>
  <c r="B43" i="15"/>
  <c r="D43" i="36"/>
  <c r="C40" i="36"/>
  <c r="C19" i="36"/>
  <c r="C16" i="36"/>
  <c r="C43" i="36" l="1"/>
  <c r="B40" i="36" l="1"/>
  <c r="B19" i="36"/>
  <c r="B43" i="36" l="1"/>
  <c r="D16" i="37"/>
  <c r="D15" i="37" l="1"/>
  <c r="D17" i="37" s="1"/>
  <c r="C21" i="37" s="1"/>
  <c r="D21" i="37" s="1"/>
  <c r="D22" i="37" s="1"/>
</calcChain>
</file>

<file path=xl/sharedStrings.xml><?xml version="1.0" encoding="utf-8"?>
<sst xmlns="http://schemas.openxmlformats.org/spreadsheetml/2006/main" count="665" uniqueCount="143">
  <si>
    <t>Toelichting invullen Prijzenblad</t>
  </si>
  <si>
    <r>
      <t xml:space="preserve">Inschrijver dient de </t>
    </r>
    <r>
      <rPr>
        <u/>
        <sz val="10"/>
        <rFont val="Arial"/>
        <family val="2"/>
      </rPr>
      <t>gele cellen</t>
    </r>
    <r>
      <rPr>
        <sz val="10"/>
        <rFont val="Arial"/>
        <family val="2"/>
      </rPr>
      <t xml:space="preserve"> in te vullen. Het is enkel toegestaan positieve bedragen/percentages in te vullen. </t>
    </r>
  </si>
  <si>
    <t xml:space="preserve">Tarieven per maand exclusief btw. </t>
  </si>
  <si>
    <t>Overzichtsblad</t>
  </si>
  <si>
    <t>Weging</t>
  </si>
  <si>
    <t>Totaal gemiddeld gewogen leasetarief over alle segmenten (wordt beoordeeld)</t>
  </si>
  <si>
    <t>Netto catalogusprijs (exclusief BPM en btw)</t>
  </si>
  <si>
    <t>BPM</t>
  </si>
  <si>
    <t>Brandstof</t>
  </si>
  <si>
    <t>Elektrisch</t>
  </si>
  <si>
    <t>Maximum looptijd (in maanden)</t>
  </si>
  <si>
    <t>Kilometrage per jaar</t>
  </si>
  <si>
    <t xml:space="preserve">Gegarandeerde restwaarde </t>
  </si>
  <si>
    <t xml:space="preserve"> </t>
  </si>
  <si>
    <t>Afschrijving</t>
  </si>
  <si>
    <t>Reparaties, onderhoud en banden</t>
  </si>
  <si>
    <t>Vervangend vervoer en 24/7 hulpverlening</t>
  </si>
  <si>
    <t>Vaste prijs vervangend vervoer</t>
  </si>
  <si>
    <t>Vaste prijs 24/7 hulpverlening</t>
  </si>
  <si>
    <t>Totaal vervangend vervoer en 24/7 hulpverlening</t>
  </si>
  <si>
    <t>Extra uitrusting voertuigen</t>
  </si>
  <si>
    <t>Rente</t>
  </si>
  <si>
    <t>Klantspecifieke rente-opslag boven het basisrentetarief</t>
  </si>
  <si>
    <t>Totale rentepercentage</t>
  </si>
  <si>
    <t>Totale rentebedrag</t>
  </si>
  <si>
    <t>Overige kosten</t>
  </si>
  <si>
    <t>Beheerkosten</t>
  </si>
  <si>
    <t>Kosten brandstofpas en/of laadpas</t>
  </si>
  <si>
    <t>Administratiekosten</t>
  </si>
  <si>
    <t>WA/Casco verzekering </t>
  </si>
  <si>
    <t>Houderschapsbelasting</t>
  </si>
  <si>
    <t>Totaal overige kosten</t>
  </si>
  <si>
    <t>ŠKODA Octavia Combi benzine 1.0 TSI Greentech 85kW/115pk DSG-7 Style</t>
  </si>
  <si>
    <t>ŠKODA SUPERB Business combi Benzine -1.5 TSI Greentech ACT 110kW / 150pk DSG-7</t>
  </si>
  <si>
    <t>Volkswagen Passat Variant Comfortline 2.0 TDI 110 kW/150 pk 7-DSG</t>
  </si>
  <si>
    <t xml:space="preserve">Reparaties, onderhoud en banden </t>
  </si>
  <si>
    <t>Kosten laadpas</t>
  </si>
  <si>
    <t>Leasetarief per jaar (excl. brandstof en belasting) als % van netto catalogusprijs</t>
  </si>
  <si>
    <t>Geïnvesteerde waarde compleet voertuig (inclusief BPM en exclusief btw)</t>
  </si>
  <si>
    <t>Restwaarde als % van de geïnvesteerde waarde</t>
  </si>
  <si>
    <t>Afschrijving in % van de geïnvesteerde waarde</t>
  </si>
  <si>
    <t>Reparaties en onderhoud in % van de geïnvesteerde waarde</t>
  </si>
  <si>
    <t>Vaste prijs in % van de geïnvesteerde waarde</t>
  </si>
  <si>
    <t>Uitrusting in % van de geïnvesteerde waarde</t>
  </si>
  <si>
    <t>Rentekosten in % van geïnvesteerde waarde</t>
  </si>
  <si>
    <t>Overige kosten in % van geïnvesteerde waarde</t>
  </si>
  <si>
    <t>Leasetarief per maand (excl. brandstof) als % van de geïnvesteerde waarde</t>
  </si>
  <si>
    <t>Geïnvesteerde waarde (inclusief BPM en exclusief btw)</t>
  </si>
  <si>
    <t>Vaste prijs in % van geïnvesteerde waarde</t>
  </si>
  <si>
    <t xml:space="preserve">Rente kosten in % van geïnvesteerde waarde </t>
  </si>
  <si>
    <t xml:space="preserve">Overige kosten in % van geïnvesteerde waarde </t>
  </si>
  <si>
    <t xml:space="preserve">Leasetarief (excl. brandstof) als % van de geïnvesteerde waarde </t>
  </si>
  <si>
    <t>Restwaarde aan het einde looptijd van de Nadere overeenkomst</t>
  </si>
  <si>
    <t>De aangeboden leasetarieven dienen gebaseerd te zijn op de uitgangspunten van de Aanbestedingsleidraad en alle bijlagen.</t>
  </si>
  <si>
    <t>Ritregistratiesysteem (conform bijgevoegde eisen)</t>
  </si>
  <si>
    <t>Belettering conform bijlage</t>
  </si>
  <si>
    <t>Totaal extra uitrusting</t>
  </si>
  <si>
    <t>Fiat Panda Grande RED (2x4) gesloten calculatie</t>
  </si>
  <si>
    <t>Hybrid</t>
  </si>
  <si>
    <r>
      <t xml:space="preserve">Bedrijfsauto's categorie 3: Licht terrein 4x4 hybrid personenauto (Inschrijver dient uitsluitend de </t>
    </r>
    <r>
      <rPr>
        <b/>
        <sz val="14"/>
        <color rgb="FFFFFF00"/>
        <rFont val="Arial"/>
        <family val="2"/>
      </rPr>
      <t>gele velden</t>
    </r>
    <r>
      <rPr>
        <b/>
        <sz val="14"/>
        <color theme="0"/>
        <rFont val="Arial"/>
        <family val="2"/>
      </rPr>
      <t xml:space="preserve"> in te vullen)</t>
    </r>
  </si>
  <si>
    <t>Suzuki Swift AllGrip Select Hybrid (zodra categorie 2 leverbaar wordt vervalt categorie 3)</t>
  </si>
  <si>
    <r>
      <t xml:space="preserve">Bedrijfsauto's categorie 4 | BOA: Midden terrein 4x4 personenauto (Inschrijver dient uitsluitend de </t>
    </r>
    <r>
      <rPr>
        <b/>
        <sz val="14"/>
        <color rgb="FFFFFF00"/>
        <rFont val="Arial"/>
        <family val="2"/>
      </rPr>
      <t>gele velden</t>
    </r>
    <r>
      <rPr>
        <b/>
        <sz val="14"/>
        <color theme="0"/>
        <rFont val="Arial"/>
        <family val="2"/>
      </rPr>
      <t xml:space="preserve"> in te vullen)</t>
    </r>
  </si>
  <si>
    <t>Toyota Urban Cruiser 61 kWh AWD</t>
  </si>
  <si>
    <t>Toyota BZ4x Touring 71,4 kWh</t>
  </si>
  <si>
    <t>Vervangend vervoer</t>
  </si>
  <si>
    <t>24/7 hulpverlening</t>
  </si>
  <si>
    <t>In % van de geïnvesteerde waarde</t>
  </si>
  <si>
    <t xml:space="preserve">Restwaarde </t>
  </si>
  <si>
    <t>Restwaarde</t>
  </si>
  <si>
    <t>Peugeot e-Partner GB L1 4WD Dangel</t>
  </si>
  <si>
    <r>
      <t xml:space="preserve">Bedrijfsauto's categorie 5: Midden terrein klein 4x4 met laadvloer (Inschrijver dient uitsluitend de </t>
    </r>
    <r>
      <rPr>
        <b/>
        <sz val="14"/>
        <color rgb="FFFFFF00"/>
        <rFont val="Arial"/>
        <family val="2"/>
      </rPr>
      <t>gele velden</t>
    </r>
    <r>
      <rPr>
        <b/>
        <sz val="14"/>
        <color theme="0"/>
        <rFont val="Arial"/>
        <family val="2"/>
      </rPr>
      <t xml:space="preserve"> in te vullen)</t>
    </r>
  </si>
  <si>
    <r>
      <t xml:space="preserve">Bedrijfsauto's categorie 7 | Zwaar terrein 4x4 (Inschrijver dient uitsluitend de </t>
    </r>
    <r>
      <rPr>
        <b/>
        <sz val="14"/>
        <color rgb="FFFFFF00"/>
        <rFont val="Arial"/>
        <family val="2"/>
      </rPr>
      <t>gele velden</t>
    </r>
    <r>
      <rPr>
        <b/>
        <sz val="14"/>
        <color theme="0"/>
        <rFont val="Arial"/>
        <family val="2"/>
      </rPr>
      <t xml:space="preserve"> in te vullen)</t>
    </r>
  </si>
  <si>
    <t>Isuzu Dmax Double Cab LSX</t>
  </si>
  <si>
    <t>Maxus e-Terron 9 Double Cab</t>
  </si>
  <si>
    <t>Munro Series-M M170</t>
  </si>
  <si>
    <t>Peugeot e-Traveller 75kWh</t>
  </si>
  <si>
    <t>Volkswagen e-Transporter Kombi L2H1</t>
  </si>
  <si>
    <t>Ford e-Transit Custom Kombi Trend L2H1</t>
  </si>
  <si>
    <t>Renault 5 Evolution 52kWh</t>
  </si>
  <si>
    <t>Fiat 600e 54kWh RED</t>
  </si>
  <si>
    <t>KIA EV3 58.3 kWh Air</t>
  </si>
  <si>
    <t>Renault Megane E-Tech Techno 63kWh</t>
  </si>
  <si>
    <t>Cupra Born 63kWh Essential Limited</t>
  </si>
  <si>
    <t>Skoda Elroq 63kWh Selection</t>
  </si>
  <si>
    <t>VW ID.4 82kWh Pro Limited Edition</t>
  </si>
  <si>
    <t>Renault Scenic E-Tech Techno Long Range 92kWh</t>
  </si>
  <si>
    <t>Peugeot e-3008 Allure Longe Range 97kWh</t>
  </si>
  <si>
    <t>Mercedes EQE 300 Business Solution</t>
  </si>
  <si>
    <t>Audi A6 Avant e-tron Edition</t>
  </si>
  <si>
    <t>BMW i5 Sedan eDrive Business Edition</t>
  </si>
  <si>
    <t>Basisrente gebaseerd op IRS 5 jaar</t>
  </si>
  <si>
    <r>
      <t xml:space="preserve">Bedrijfsauto's categorie 1: Poolauto personenauto (Inschrijver dient uitsluitend de </t>
    </r>
    <r>
      <rPr>
        <b/>
        <sz val="14"/>
        <color rgb="FFFFFF00"/>
        <rFont val="Arial"/>
        <family val="2"/>
      </rPr>
      <t>gele velden</t>
    </r>
    <r>
      <rPr>
        <b/>
        <sz val="14"/>
        <color theme="0"/>
        <rFont val="Arial"/>
        <family val="2"/>
      </rPr>
      <t xml:space="preserve"> in te vullen)</t>
    </r>
  </si>
  <si>
    <t>LEASETARIEF BEDRIJFSAUTO CATEGORIE 1</t>
  </si>
  <si>
    <t>LEASETARIEF BEDRIJFSAUTO CATEGORIE 3</t>
  </si>
  <si>
    <t>GEMIDDELD LEASETARIEF BEDRIJFSAUTO CATEGORIE 4</t>
  </si>
  <si>
    <t>LEASETARIEF BERIJFSAUTO CATEGORIE 5</t>
  </si>
  <si>
    <t>GEMIDDELD LEASETARIEF BEDRIJFSAUTO CATEGORIE 7</t>
  </si>
  <si>
    <t>GEMIDDELD LEASETARIEF BEDRIJFSAUTO CATEGORIE 8</t>
  </si>
  <si>
    <t>GEMIDDELD LEASETARIEF DIENSTAUTO CATEGORIE 1 / B-SEGMENT</t>
  </si>
  <si>
    <t>GEMIDDELD LEASETARIEF DIENSTAUTO CATEGORIE 2 / C-SEGMENT</t>
  </si>
  <si>
    <t>GEMIDDELD LEASETARIEF DIENSTAUTO CATEGORIE 3 / C-plus SEGMENT</t>
  </si>
  <si>
    <t>GEMIDDELD LEASETARIEF DIENSTAUTO CATEGORIE 4 / E-SEGMENT</t>
  </si>
  <si>
    <t>Bij alle personenauto's in de categorie dienstauto dient een compleet thuislaadpakket inclusief service abonnement toegevoegd te worden.</t>
  </si>
  <si>
    <t>Bedrijfsauto's</t>
  </si>
  <si>
    <t>Dienstauto's</t>
  </si>
  <si>
    <t>Totaal gemiddeld gewogen leasetarief Dienstauto's</t>
  </si>
  <si>
    <t>Totaal gemiddeld gewogen leasetarief Bedrijfsauto's</t>
  </si>
  <si>
    <t>Totaal</t>
  </si>
  <si>
    <t>Gemiddeld leasetarief</t>
  </si>
  <si>
    <t>Gemiddeld gewogen leasetarief</t>
  </si>
  <si>
    <t>Gemiddeld leasetarief per categorie</t>
  </si>
  <si>
    <t>Gemiddeld gewogen leasetarief per categorie</t>
  </si>
  <si>
    <r>
      <t xml:space="preserve">In de tabbladen is </t>
    </r>
    <r>
      <rPr>
        <u/>
        <sz val="10"/>
        <rFont val="Arial"/>
        <family val="2"/>
      </rPr>
      <t>geen</t>
    </r>
    <r>
      <rPr>
        <sz val="10"/>
        <rFont val="Arial"/>
        <family val="2"/>
      </rPr>
      <t xml:space="preserve"> ruimte opgenomen voor een hercalculatiematrix voor de categorie dienstauto's. Inschrijver dient voor iedere calculatie een losse hercalculatiematrix toe te voegen conform de specificaties zoals beschreven in het Programma van Eisen. Format: .pdf.</t>
    </r>
  </si>
  <si>
    <t xml:space="preserve">De levering van het ritregistratiesysteem houdt ook in dat inschrijver zorgt voor de eventuele software updates. U dient hier rekening mee te houden in de bepaling van de leaseprijs per maand. Alle kosten verband houdende met het ritregistratiesysteem dienen enkel te zijn opgenomen in de regel die ziet op het ritregistratieststeem. Deze kosten mogen niet deel uitmaken van de geinvesteerde waarde. Het ritregsitratiesysteem moet voldoen aan de eisen als gesteld in de betreffende Programma van Eisen. </t>
  </si>
  <si>
    <t xml:space="preserve">Inkoopkorting: voor het vergelijk dient de inschrijver uit te gaan van de standaard fleetownerkorting welke opgenomen kan worden in de geinvesteerde waarde. </t>
  </si>
  <si>
    <r>
      <t xml:space="preserve">Dienstauto Categorie 1 / B-segment: Dienstauto's (Inschrijver dient uitsluitend de </t>
    </r>
    <r>
      <rPr>
        <b/>
        <sz val="14"/>
        <color rgb="FFFFFF00"/>
        <rFont val="Arial"/>
        <family val="2"/>
      </rPr>
      <t>gele velden</t>
    </r>
    <r>
      <rPr>
        <b/>
        <sz val="14"/>
        <color theme="0"/>
        <rFont val="Arial"/>
        <family val="2"/>
      </rPr>
      <t xml:space="preserve"> in te vullen)</t>
    </r>
  </si>
  <si>
    <r>
      <t xml:space="preserve">Dienstauto Categorie 2 / C-segment: Dienstauto's (Inschrijver dient uitsluitend de </t>
    </r>
    <r>
      <rPr>
        <b/>
        <sz val="14"/>
        <color rgb="FFFFFF00"/>
        <rFont val="Arial"/>
        <family val="2"/>
      </rPr>
      <t>gele velden</t>
    </r>
    <r>
      <rPr>
        <b/>
        <sz val="14"/>
        <color theme="0"/>
        <rFont val="Arial"/>
        <family val="2"/>
      </rPr>
      <t xml:space="preserve"> in te vullen)</t>
    </r>
  </si>
  <si>
    <r>
      <t xml:space="preserve">Dienstauto Categorie 3 / C-plus segment: Dienstauto's (Inschrijver dient uitsluitend de </t>
    </r>
    <r>
      <rPr>
        <b/>
        <sz val="14"/>
        <color rgb="FFFFFF00"/>
        <rFont val="Arial"/>
        <family val="2"/>
      </rPr>
      <t>gele velden</t>
    </r>
    <r>
      <rPr>
        <b/>
        <sz val="14"/>
        <color theme="0"/>
        <rFont val="Arial"/>
        <family val="2"/>
      </rPr>
      <t xml:space="preserve"> in te vullen)</t>
    </r>
  </si>
  <si>
    <r>
      <t xml:space="preserve">Dienstauto Categorie 4 / E-segment: Dienstauto's (Inschrijver dient uitsluitend de </t>
    </r>
    <r>
      <rPr>
        <b/>
        <sz val="14"/>
        <color rgb="FFFFFF00"/>
        <rFont val="Arial"/>
        <family val="2"/>
      </rPr>
      <t>gele velden</t>
    </r>
    <r>
      <rPr>
        <b/>
        <sz val="14"/>
        <color theme="0"/>
        <rFont val="Arial"/>
        <family val="2"/>
      </rPr>
      <t xml:space="preserve"> in te vullen)</t>
    </r>
  </si>
  <si>
    <t>Voor de berekening van het tarief voor de reparatie, onderhoud en banden voor de categorie bedrijfsauto's dient inschrijver uit te gaan van onderhoudsniveau 1. Zie hiervoor ook PvE artikel 1.16.2. Bij de berekening van het voorschot voor de bedrijfsauto's dient inschrijver uit te gaan van een realistische inschatting van de kosten. Op verzoek kan aanbestedende dienst de onderbouwing van het berekende voorschot opvragen.</t>
  </si>
  <si>
    <r>
      <t xml:space="preserve">Bedrijfsauto's categorie 8 | 9 Personen vervoer 2x4 (Inschrijver dient uitsluitend de </t>
    </r>
    <r>
      <rPr>
        <b/>
        <sz val="14"/>
        <color rgb="FFFFFF00"/>
        <rFont val="Arial"/>
        <family val="2"/>
      </rPr>
      <t>gele velden</t>
    </r>
    <r>
      <rPr>
        <b/>
        <sz val="14"/>
        <color theme="0"/>
        <rFont val="Arial"/>
        <family val="2"/>
      </rPr>
      <t xml:space="preserve"> in te vullen)</t>
    </r>
  </si>
  <si>
    <t>Abonnement thuislaadpakket</t>
  </si>
  <si>
    <t>Geïnvesteerde waarde auto (inclusief BPM en exclusief btw)</t>
  </si>
  <si>
    <t>Investering laadpaal opgenomen in de geinvesteerde waarde van de auto</t>
  </si>
  <si>
    <t>Inschrijver dient uit te gaan van een restwaarde ondergrens van 25% van de geïnvesteerde waarde</t>
  </si>
  <si>
    <r>
      <t xml:space="preserve">Let op! </t>
    </r>
    <r>
      <rPr>
        <sz val="10"/>
        <color theme="0"/>
        <rFont val="Arial"/>
        <family val="2"/>
      </rPr>
      <t xml:space="preserve">In de diverse invulbladen is per auto een prijsrange aangegeven, u dient binnen deze range in te schrijven. Dit resulteert in het volgende: Er mag geen totaal gemiddeld gewogen leasetarief over alle segmenten (cel D22) hoger dan </t>
    </r>
    <r>
      <rPr>
        <sz val="10"/>
        <color theme="0"/>
        <rFont val="Aptos Narrow"/>
        <family val="2"/>
      </rPr>
      <t>€781,95</t>
    </r>
    <r>
      <rPr>
        <sz val="10"/>
        <color theme="0"/>
        <rFont val="Arial"/>
        <family val="2"/>
      </rPr>
      <t xml:space="preserve"> en lager dan €529,95 worden aangeboden.</t>
    </r>
  </si>
  <si>
    <r>
      <rPr>
        <u/>
        <sz val="10"/>
        <rFont val="Arial"/>
        <family val="2"/>
      </rPr>
      <t>Geinvesteerde waarde:</t>
    </r>
    <r>
      <rPr>
        <sz val="10"/>
        <rFont val="Arial"/>
      </rPr>
      <t xml:space="preserve"> dit is de investering van de auto inclusief, de afleveringskosten, een rubberen mattenset bij bedrijfsvoertuigen, een velours mattenset bij de dienstauto's, een gevarendriehoek. Zie ook PvE hoofdstuk 1.3.1. De aanvullende uitrusting zoals beschreven in artikel 1.3.2. van de PvE mag later worden toegevoegd aan de nadere offerte. Op autoniveau is aangegeven of de belettering en/of de in- en opbouw opgenomen moet worden in de calculatie. Voor de belettering voor zowel de dienstauto's als de bedrijfsauto's is de Bijlage Huisstijl Staatsbosbeheer bijgevoegd. Inschrijver dient zelf hiervoor een concreet aanbod te doen bij de auto waar dit gevraagd wordt. Iedere auto wordt voorzien van een ritregistratiesysteem. Inschrijver dient hiervoor een aanbod te doen gebaseerd op de betreffende Programma van Eisen. De verwachte investeringen van de in- en opbouw bedraagt respectivelijk: </t>
    </r>
    <r>
      <rPr>
        <u/>
        <sz val="10"/>
        <rFont val="Arial"/>
        <family val="2"/>
      </rPr>
      <t>Categorie 5 Peugeot e-Partner Dangel L1 (standaard inrichting)</t>
    </r>
    <r>
      <rPr>
        <sz val="10"/>
        <rFont val="Arial"/>
        <family val="2"/>
      </rPr>
      <t xml:space="preserve">: € 4.100,00 ex. btw (laadruimtebescherming, 3 ladensysteem, hygiëne accessoires compleet, ventilatiesysteem, werklamp, zwaailamp met magneetvoet, 12V-plug, battery protector. </t>
    </r>
    <r>
      <rPr>
        <u/>
        <sz val="10"/>
        <rFont val="Arial"/>
        <family val="2"/>
      </rPr>
      <t>Categorie BOA (deeltijd) € 3.400,- ex. btw (zie PvE) en BOA (voltijd):</t>
    </r>
    <r>
      <rPr>
        <sz val="10"/>
        <rFont val="Arial"/>
        <family val="2"/>
      </rPr>
      <t xml:space="preserve"> € 4.742,83 ex. btw (zie PvE). Na gunning komt de Aanbestedende dienst en inschrijver de definitieve specificaties en de bijbehorende prijzen overeen. Dit betekent dat de inschrijver in deze fase deze extra investering </t>
    </r>
    <r>
      <rPr>
        <u/>
        <sz val="10"/>
        <rFont val="Arial"/>
        <family val="2"/>
      </rPr>
      <t>niet</t>
    </r>
    <r>
      <rPr>
        <sz val="10"/>
        <rFont val="Arial"/>
        <family val="2"/>
      </rPr>
      <t xml:space="preserve"> op dient te nemen in de offertes.</t>
    </r>
  </si>
  <si>
    <r>
      <rPr>
        <sz val="10"/>
        <rFont val="Arial"/>
        <family val="2"/>
      </rPr>
      <t xml:space="preserve">Verdeling van de auto categorieen in percentages. Dit is een verwachte verdeling waar geen rechten aan ontleend kunnen worden. </t>
    </r>
    <r>
      <rPr>
        <u/>
        <sz val="10"/>
        <rFont val="Arial"/>
        <family val="2"/>
      </rPr>
      <t>Dienstauto’s:</t>
    </r>
    <r>
      <rPr>
        <b/>
        <sz val="10"/>
        <rFont val="Arial"/>
        <family val="2"/>
      </rPr>
      <t xml:space="preserve"> </t>
    </r>
    <r>
      <rPr>
        <sz val="10"/>
        <rFont val="Arial"/>
        <family val="2"/>
      </rPr>
      <t xml:space="preserve">Cat. 1. / B-Segment: 10%, Cat. 2. / C-Segment: 60%, Cat. 3. / C-plus segment: 25%, Cat. 4. / E-segment: 5%. </t>
    </r>
    <r>
      <rPr>
        <u/>
        <sz val="10"/>
        <rFont val="Arial"/>
        <family val="2"/>
      </rPr>
      <t>Bedrijfsauto's:</t>
    </r>
    <r>
      <rPr>
        <b/>
        <sz val="10"/>
        <rFont val="Arial"/>
        <family val="2"/>
      </rPr>
      <t xml:space="preserve"> </t>
    </r>
    <r>
      <rPr>
        <sz val="10"/>
        <rFont val="Arial"/>
        <family val="2"/>
      </rPr>
      <t>Cat. 1. / Poolauto: 20%, Cat. 3. / Licht midden 4x4: 16%, Cat. 4. / Midden terrein 4x4 BOA: 12%, Cat. 5 / Midden terrein 4x4 klein: 24%, Cat. 6. / Midden terrein 4x4 groot: 12%, Cat 7. / Zwaar terrein 4x4: 12% en Cat 8. / Personenvervoer 2x4: 4%</t>
    </r>
    <r>
      <rPr>
        <b/>
        <sz val="10"/>
        <rFont val="Arial"/>
        <family val="2"/>
      </rPr>
      <t xml:space="preserve">. </t>
    </r>
    <r>
      <rPr>
        <sz val="10"/>
        <rFont val="Arial"/>
        <family val="2"/>
      </rPr>
      <t>Cat. 2 / Licht midden 4x4 elektrisch is op dit moment nog niet leverbaar. Hiervoor in de plaats wordt Cat. 3. / Licht midden 4x4 hybrid uitgevraagd.</t>
    </r>
    <r>
      <rPr>
        <b/>
        <sz val="10"/>
        <rFont val="Arial"/>
        <family val="2"/>
      </rPr>
      <t xml:space="preserve"> </t>
    </r>
    <r>
      <rPr>
        <sz val="10"/>
        <rFont val="Arial"/>
        <family val="2"/>
      </rPr>
      <t>De auto's die gecalculeerd worden zijn voorbeeld auto's. Ook hier kunnen geen rechten aan ontleend worden.</t>
    </r>
  </si>
  <si>
    <r>
      <t xml:space="preserve">Bedrijfsauto's categorie 6: Midden terrein groot 4x4 (Inschrijver dient uitsluitend de </t>
    </r>
    <r>
      <rPr>
        <b/>
        <sz val="14"/>
        <color rgb="FFFFFF00"/>
        <rFont val="Arial"/>
        <family val="2"/>
      </rPr>
      <t>gele velden</t>
    </r>
    <r>
      <rPr>
        <b/>
        <sz val="14"/>
        <color theme="0"/>
        <rFont val="Arial"/>
        <family val="2"/>
      </rPr>
      <t xml:space="preserve"> in te vullen)</t>
    </r>
  </si>
  <si>
    <t>Volkswagen e-Transporter GB Life 4Motion (indien uitvoering nog niet leverbaar is uitgaan van verwachte investering)</t>
  </si>
  <si>
    <t>Volkswagen e-Transporter Pick-up Life 4Motion (indien uitvoering nog niet leverbaar is uitgaan van verwachte investering)</t>
  </si>
  <si>
    <t xml:space="preserve">GEMIDDELD LEASETARIEF BEDRIJFSAUTO CATEGORIE 6 </t>
  </si>
  <si>
    <r>
      <t xml:space="preserve">Leasetarief per maand (excl. brandstof). </t>
    </r>
    <r>
      <rPr>
        <sz val="10"/>
        <color rgb="FFFFFF00"/>
        <rFont val="Arial"/>
        <family val="2"/>
      </rPr>
      <t xml:space="preserve">Range vanaf </t>
    </r>
    <r>
      <rPr>
        <sz val="10"/>
        <color rgb="FFFFFF00"/>
        <rFont val="Aptos Narrow"/>
        <family val="2"/>
      </rPr>
      <t xml:space="preserve">€ 350,- </t>
    </r>
    <r>
      <rPr>
        <sz val="10"/>
        <color rgb="FFFFFF00"/>
        <rFont val="Arial"/>
        <family val="2"/>
      </rPr>
      <t xml:space="preserve">en tot en met  </t>
    </r>
    <r>
      <rPr>
        <sz val="10"/>
        <color rgb="FFFFFF00"/>
        <rFont val="Aptos Narrow"/>
        <family val="2"/>
      </rPr>
      <t>€ 600,-</t>
    </r>
  </si>
  <si>
    <r>
      <t xml:space="preserve">Leasetarief per maand (excl. brandstof). </t>
    </r>
    <r>
      <rPr>
        <sz val="10"/>
        <color rgb="FFFFFF00"/>
        <rFont val="Arial"/>
        <family val="2"/>
      </rPr>
      <t xml:space="preserve">Range vanaf </t>
    </r>
    <r>
      <rPr>
        <sz val="10"/>
        <color rgb="FFFFFF00"/>
        <rFont val="Aptos Narrow"/>
        <family val="2"/>
      </rPr>
      <t xml:space="preserve">€ </t>
    </r>
    <r>
      <rPr>
        <sz val="10"/>
        <color rgb="FFFFFF00"/>
        <rFont val="Arial"/>
        <family val="2"/>
      </rPr>
      <t>350 en tot en met 550,-</t>
    </r>
  </si>
  <si>
    <r>
      <t xml:space="preserve">Leasetarief per maand (excl. brandstof). </t>
    </r>
    <r>
      <rPr>
        <sz val="10"/>
        <color rgb="FFFFFF00"/>
        <rFont val="Arial"/>
        <family val="2"/>
      </rPr>
      <t xml:space="preserve">Range vanaf </t>
    </r>
    <r>
      <rPr>
        <sz val="10"/>
        <color rgb="FFFFFF00"/>
        <rFont val="Aptos Narrow"/>
        <family val="2"/>
      </rPr>
      <t xml:space="preserve">€ </t>
    </r>
    <r>
      <rPr>
        <sz val="10"/>
        <color rgb="FFFFFF00"/>
        <rFont val="Arial"/>
        <family val="2"/>
      </rPr>
      <t>400 en tot en met  650,-</t>
    </r>
  </si>
  <si>
    <r>
      <t xml:space="preserve">Leasetarief per maand (excl. brandstof). </t>
    </r>
    <r>
      <rPr>
        <sz val="10"/>
        <color rgb="FFFFFF00"/>
        <rFont val="Arial"/>
        <family val="2"/>
      </rPr>
      <t xml:space="preserve">Range vanaf </t>
    </r>
    <r>
      <rPr>
        <sz val="10"/>
        <color rgb="FFFFFF00"/>
        <rFont val="Aptos Narrow"/>
        <family val="2"/>
      </rPr>
      <t>€ 550</t>
    </r>
    <r>
      <rPr>
        <sz val="10"/>
        <color rgb="FFFFFF00"/>
        <rFont val="Arial"/>
        <family val="2"/>
      </rPr>
      <t xml:space="preserve"> en tot en met 850,-</t>
    </r>
  </si>
  <si>
    <r>
      <t xml:space="preserve">Leasetarief per maand (excl. brandstof). </t>
    </r>
    <r>
      <rPr>
        <sz val="10"/>
        <color rgb="FFFFFF00"/>
        <rFont val="Arial"/>
        <family val="2"/>
      </rPr>
      <t xml:space="preserve">Range vanaf </t>
    </r>
    <r>
      <rPr>
        <sz val="10"/>
        <color rgb="FFFFFF00"/>
        <rFont val="Aptos Narrow"/>
        <family val="2"/>
      </rPr>
      <t>€ 750</t>
    </r>
    <r>
      <rPr>
        <sz val="10"/>
        <color rgb="FFFFFF00"/>
        <rFont val="Arial"/>
        <family val="2"/>
      </rPr>
      <t xml:space="preserve"> en tot en met 1.000,-</t>
    </r>
  </si>
  <si>
    <r>
      <t xml:space="preserve">Leasetarief per maand (excl. brandstof). </t>
    </r>
    <r>
      <rPr>
        <sz val="10"/>
        <color rgb="FFFFFF00"/>
        <rFont val="Arial"/>
        <family val="2"/>
      </rPr>
      <t xml:space="preserve">Range vanaf </t>
    </r>
    <r>
      <rPr>
        <sz val="10"/>
        <color rgb="FFFFFF00"/>
        <rFont val="Aptos Narrow"/>
        <family val="2"/>
      </rPr>
      <t xml:space="preserve">€ 650,- </t>
    </r>
    <r>
      <rPr>
        <sz val="10"/>
        <color rgb="FFFFFF00"/>
        <rFont val="Arial"/>
        <family val="2"/>
      </rPr>
      <t xml:space="preserve">en tot en met 850,- </t>
    </r>
  </si>
  <si>
    <r>
      <t xml:space="preserve">Leasetarief per maand (excl. brandstof). </t>
    </r>
    <r>
      <rPr>
        <sz val="10"/>
        <color rgb="FFFFFF00"/>
        <rFont val="Arial"/>
        <family val="2"/>
      </rPr>
      <t xml:space="preserve">Range vanaf </t>
    </r>
    <r>
      <rPr>
        <sz val="10"/>
        <color rgb="FFFFFF00"/>
        <rFont val="Aptos Narrow"/>
        <family val="2"/>
      </rPr>
      <t xml:space="preserve">€ 900,- </t>
    </r>
    <r>
      <rPr>
        <sz val="10"/>
        <color rgb="FFFFFF00"/>
        <rFont val="Arial"/>
        <family val="2"/>
      </rPr>
      <t>en tot en met 1.200,-</t>
    </r>
  </si>
  <si>
    <r>
      <t xml:space="preserve">Leasetarief exclusief btw (excl. brandstof). </t>
    </r>
    <r>
      <rPr>
        <sz val="10"/>
        <color rgb="FFFFFF00"/>
        <rFont val="Arial"/>
        <family val="2"/>
      </rPr>
      <t xml:space="preserve">Range vanaf </t>
    </r>
    <r>
      <rPr>
        <sz val="10"/>
        <color rgb="FFFFFF00"/>
        <rFont val="Aptos Narrow"/>
        <family val="2"/>
      </rPr>
      <t xml:space="preserve">€ </t>
    </r>
    <r>
      <rPr>
        <sz val="10"/>
        <color rgb="FFFFFF00"/>
        <rFont val="Arial"/>
        <family val="2"/>
      </rPr>
      <t xml:space="preserve">500,- en tot en met 700,- </t>
    </r>
  </si>
  <si>
    <r>
      <t xml:space="preserve">Leasetarief exclusief btw (excl. brandstof). </t>
    </r>
    <r>
      <rPr>
        <sz val="10"/>
        <color rgb="FFFFFF00"/>
        <rFont val="Arial"/>
        <family val="2"/>
      </rPr>
      <t xml:space="preserve">Range vanaf </t>
    </r>
    <r>
      <rPr>
        <sz val="10"/>
        <color rgb="FFFFFF00"/>
        <rFont val="Aptos Narrow"/>
        <family val="2"/>
      </rPr>
      <t>€</t>
    </r>
    <r>
      <rPr>
        <sz val="10"/>
        <color rgb="FFFFFF00"/>
        <rFont val="Arial"/>
        <family val="2"/>
      </rPr>
      <t xml:space="preserve"> 550,- en tot en met 750,-</t>
    </r>
  </si>
  <si>
    <r>
      <t xml:space="preserve">Leasetarief exclusief btw (excl. brandstof). </t>
    </r>
    <r>
      <rPr>
        <sz val="10"/>
        <color rgb="FFFFFF00"/>
        <rFont val="Arial"/>
        <family val="2"/>
      </rPr>
      <t xml:space="preserve">Range vanaf </t>
    </r>
    <r>
      <rPr>
        <sz val="10"/>
        <color rgb="FFFFFF00"/>
        <rFont val="Aptos Narrow"/>
        <family val="2"/>
      </rPr>
      <t>€</t>
    </r>
    <r>
      <rPr>
        <sz val="10"/>
        <color rgb="FFFFFF00"/>
        <rFont val="Arial"/>
        <family val="2"/>
      </rPr>
      <t xml:space="preserve"> 900,- en tot en met 1.200,-</t>
    </r>
  </si>
  <si>
    <r>
      <t xml:space="preserve">Leasetarief exclusief btw (excl. brandstof). </t>
    </r>
    <r>
      <rPr>
        <sz val="10"/>
        <color rgb="FFFFFF00"/>
        <rFont val="Arial"/>
        <family val="2"/>
      </rPr>
      <t xml:space="preserve">Range vanaf </t>
    </r>
    <r>
      <rPr>
        <sz val="10"/>
        <color rgb="FFFFFF00"/>
        <rFont val="Aptos Narrow"/>
        <family val="2"/>
      </rPr>
      <t>€</t>
    </r>
    <r>
      <rPr>
        <sz val="10"/>
        <color rgb="FFFFFF00"/>
        <rFont val="Arial"/>
        <family val="2"/>
      </rPr>
      <t xml:space="preserve"> 400,- en tot en met 600,-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</si>
</sst>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1" formatCode="_ * #,##0_ ;_ * \-#,##0_ ;_ * &quot;-&quot;_ ;_ @_ "/>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s>
  <fonts count="21" x14ac:knownFonts="1">
    <font>
      <sz val="10"/>
      <name val="Arial"/>
    </font>
    <font>
      <sz val="11"/>
      <color theme="1"/>
      <name val="Calibri"/>
      <family val="2"/>
      <scheme val="minor"/>
    </font>
    <font>
      <sz val="10"/>
      <name val="Arial"/>
      <family val="2"/>
    </font>
    <font>
      <b/>
      <sz val="10"/>
      <name val="Arial"/>
      <family val="2"/>
    </font>
    <font>
      <sz val="8"/>
      <name val="Arial"/>
      <family val="2"/>
    </font>
    <font>
      <b/>
      <sz val="14"/>
      <name val="Arial"/>
      <family val="2"/>
    </font>
    <font>
      <sz val="10"/>
      <color theme="0"/>
      <name val="Arial"/>
      <family val="2"/>
    </font>
    <font>
      <b/>
      <sz val="10"/>
      <color theme="0"/>
      <name val="Arial"/>
      <family val="2"/>
    </font>
    <font>
      <sz val="10"/>
      <color rgb="FFFF0000"/>
      <name val="Arial"/>
      <family val="2"/>
    </font>
    <font>
      <b/>
      <sz val="14"/>
      <color theme="0"/>
      <name val="Arial"/>
      <family val="2"/>
    </font>
    <font>
      <b/>
      <sz val="10"/>
      <color rgb="FFFF0000"/>
      <name val="Arial"/>
      <family val="2"/>
    </font>
    <font>
      <sz val="10"/>
      <name val="Arial"/>
      <family val="2"/>
    </font>
    <font>
      <sz val="11"/>
      <color rgb="FF9C5700"/>
      <name val="Calibri"/>
      <family val="2"/>
      <scheme val="minor"/>
    </font>
    <font>
      <sz val="14"/>
      <color rgb="FFFF0000"/>
      <name val="Arial"/>
      <family val="2"/>
    </font>
    <font>
      <sz val="10"/>
      <color rgb="FF00B050"/>
      <name val="Arial"/>
      <family val="2"/>
    </font>
    <font>
      <u/>
      <sz val="10"/>
      <name val="Arial"/>
      <family val="2"/>
    </font>
    <font>
      <b/>
      <sz val="14"/>
      <color rgb="FFFFFF00"/>
      <name val="Arial"/>
      <family val="2"/>
    </font>
    <font>
      <sz val="10"/>
      <color rgb="FFFFFF00"/>
      <name val="Arial"/>
      <family val="2"/>
    </font>
    <font>
      <sz val="10"/>
      <color rgb="FFFFFF00"/>
      <name val="Aptos Narrow"/>
      <family val="2"/>
    </font>
    <font>
      <b/>
      <sz val="16"/>
      <name val="Arial"/>
      <family val="2"/>
    </font>
    <font>
      <sz val="10"/>
      <color theme="0"/>
      <name val="Aptos Narrow"/>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rgb="FF0072B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22"/>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9">
    <xf numFmtId="0" fontId="0" fillId="0" borderId="0"/>
    <xf numFmtId="164" fontId="2" fillId="0" borderId="0" applyFont="0" applyFill="0" applyBorder="0" applyAlignment="0" applyProtection="0"/>
    <xf numFmtId="9" fontId="11"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0" fontId="12" fillId="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10" fontId="2" fillId="6" borderId="1" xfId="2" applyNumberFormat="1" applyFont="1" applyFill="1" applyBorder="1" applyAlignment="1" applyProtection="1">
      <alignment vertical="center"/>
      <protection locked="0"/>
    </xf>
    <xf numFmtId="0" fontId="0" fillId="0" borderId="0" xfId="0" applyAlignment="1">
      <alignment vertical="center"/>
    </xf>
    <xf numFmtId="10" fontId="2" fillId="7" borderId="1" xfId="1" applyNumberFormat="1" applyFont="1" applyFill="1" applyBorder="1" applyAlignment="1" applyProtection="1">
      <alignment vertical="center"/>
    </xf>
    <xf numFmtId="4" fontId="2" fillId="0" borderId="1" xfId="1" applyNumberFormat="1" applyFont="1" applyFill="1" applyBorder="1" applyAlignment="1" applyProtection="1">
      <alignment vertical="center"/>
    </xf>
    <xf numFmtId="7" fontId="2" fillId="6" borderId="1" xfId="1" applyNumberFormat="1" applyFont="1" applyFill="1" applyBorder="1" applyAlignment="1" applyProtection="1">
      <alignment vertical="center"/>
      <protection locked="0"/>
    </xf>
    <xf numFmtId="7" fontId="2" fillId="6" borderId="12" xfId="1" applyNumberFormat="1" applyFont="1" applyFill="1" applyBorder="1" applyAlignment="1" applyProtection="1">
      <alignment vertical="center"/>
      <protection locked="0"/>
    </xf>
    <xf numFmtId="10" fontId="2" fillId="6" borderId="12" xfId="2" applyNumberFormat="1" applyFont="1" applyFill="1" applyBorder="1" applyAlignment="1" applyProtection="1">
      <alignment vertical="center"/>
      <protection locked="0"/>
    </xf>
    <xf numFmtId="10" fontId="2" fillId="6" borderId="12" xfId="1" applyNumberFormat="1" applyFont="1" applyFill="1" applyBorder="1" applyAlignment="1" applyProtection="1">
      <alignment vertical="center"/>
      <protection locked="0"/>
    </xf>
    <xf numFmtId="4" fontId="2" fillId="0" borderId="12" xfId="1" applyNumberFormat="1" applyFont="1" applyFill="1" applyBorder="1" applyAlignment="1" applyProtection="1">
      <alignment vertical="center"/>
    </xf>
    <xf numFmtId="10" fontId="2" fillId="7" borderId="12" xfId="1" applyNumberFormat="1" applyFont="1" applyFill="1" applyBorder="1" applyAlignment="1" applyProtection="1">
      <alignment vertical="center"/>
    </xf>
    <xf numFmtId="10" fontId="2" fillId="7" borderId="12" xfId="2" applyNumberFormat="1" applyFont="1" applyFill="1" applyBorder="1" applyAlignment="1" applyProtection="1">
      <alignment vertical="center"/>
    </xf>
    <xf numFmtId="165" fontId="2" fillId="7" borderId="1" xfId="1" applyNumberFormat="1" applyFont="1" applyFill="1" applyBorder="1" applyAlignment="1" applyProtection="1">
      <alignment horizontal="right" vertical="center"/>
    </xf>
    <xf numFmtId="165" fontId="2" fillId="6" borderId="1" xfId="1" applyNumberFormat="1" applyFont="1" applyFill="1" applyBorder="1" applyAlignment="1" applyProtection="1">
      <alignment vertical="center"/>
      <protection locked="0"/>
    </xf>
    <xf numFmtId="165" fontId="2" fillId="6" borderId="12" xfId="1" applyNumberFormat="1" applyFont="1" applyFill="1" applyBorder="1" applyAlignment="1" applyProtection="1">
      <alignment vertical="center"/>
      <protection locked="0"/>
    </xf>
    <xf numFmtId="165" fontId="2" fillId="6" borderId="5" xfId="1" applyNumberFormat="1" applyFont="1" applyFill="1" applyBorder="1" applyAlignment="1" applyProtection="1">
      <alignment vertical="center"/>
      <protection locked="0"/>
    </xf>
    <xf numFmtId="10" fontId="3" fillId="7" borderId="12" xfId="1" applyNumberFormat="1" applyFont="1" applyFill="1" applyBorder="1" applyAlignment="1" applyProtection="1">
      <alignment vertical="center"/>
    </xf>
    <xf numFmtId="10" fontId="2" fillId="7" borderId="5" xfId="2" applyNumberFormat="1" applyFont="1" applyFill="1" applyBorder="1" applyAlignment="1" applyProtection="1">
      <alignment vertical="center"/>
    </xf>
    <xf numFmtId="0" fontId="3" fillId="2" borderId="0" xfId="0" applyFont="1" applyFill="1" applyAlignment="1">
      <alignment horizontal="left" vertical="center"/>
    </xf>
    <xf numFmtId="164" fontId="2" fillId="2" borderId="4" xfId="0" applyNumberFormat="1" applyFont="1" applyFill="1" applyBorder="1" applyAlignment="1">
      <alignment vertical="center"/>
    </xf>
    <xf numFmtId="164" fontId="2" fillId="2" borderId="0" xfId="0" applyNumberFormat="1"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6" fillId="2" borderId="0" xfId="0" applyFont="1" applyFill="1" applyAlignment="1">
      <alignment vertical="center"/>
    </xf>
    <xf numFmtId="0" fontId="2" fillId="2" borderId="0" xfId="0" applyFont="1" applyFill="1"/>
    <xf numFmtId="0" fontId="2" fillId="2" borderId="0" xfId="0" applyFont="1" applyFill="1" applyAlignment="1">
      <alignment horizontal="center" vertical="center"/>
    </xf>
    <xf numFmtId="0" fontId="6" fillId="5" borderId="11" xfId="0" applyFont="1" applyFill="1" applyBorder="1" applyAlignment="1">
      <alignment horizontal="right" vertical="center" wrapText="1"/>
    </xf>
    <xf numFmtId="0" fontId="2" fillId="2" borderId="0" xfId="0" applyFont="1" applyFill="1" applyAlignment="1">
      <alignment horizontal="left" vertical="center"/>
    </xf>
    <xf numFmtId="0" fontId="0" fillId="2" borderId="0" xfId="0" applyFill="1"/>
    <xf numFmtId="0" fontId="10" fillId="2" borderId="0" xfId="0" applyFont="1" applyFill="1"/>
    <xf numFmtId="0" fontId="9" fillId="5" borderId="20" xfId="0" applyFont="1" applyFill="1" applyBorder="1" applyAlignment="1">
      <alignment vertical="center"/>
    </xf>
    <xf numFmtId="0" fontId="7" fillId="5" borderId="1" xfId="4" applyFont="1" applyFill="1" applyBorder="1" applyAlignment="1">
      <alignment vertical="top" wrapText="1"/>
    </xf>
    <xf numFmtId="0" fontId="7" fillId="5" borderId="12" xfId="4" applyFont="1" applyFill="1" applyBorder="1" applyAlignment="1">
      <alignment vertical="top" wrapText="1"/>
    </xf>
    <xf numFmtId="0" fontId="9" fillId="5" borderId="21" xfId="0" applyFont="1" applyFill="1" applyBorder="1" applyAlignment="1">
      <alignment vertical="center"/>
    </xf>
    <xf numFmtId="0" fontId="6" fillId="5" borderId="11" xfId="0" applyFont="1" applyFill="1" applyBorder="1" applyAlignment="1">
      <alignment horizontal="right" vertical="center"/>
    </xf>
    <xf numFmtId="165" fontId="2" fillId="7" borderId="3" xfId="1" applyNumberFormat="1" applyFont="1" applyFill="1" applyBorder="1" applyAlignment="1" applyProtection="1">
      <alignment vertical="center"/>
    </xf>
    <xf numFmtId="0" fontId="6" fillId="5" borderId="17" xfId="0" applyFont="1" applyFill="1" applyBorder="1" applyAlignment="1">
      <alignment horizontal="right" vertical="center" wrapText="1"/>
    </xf>
    <xf numFmtId="0" fontId="6" fillId="5" borderId="21" xfId="0" applyFont="1" applyFill="1" applyBorder="1" applyAlignment="1">
      <alignment horizontal="right" vertical="center"/>
    </xf>
    <xf numFmtId="0" fontId="3" fillId="3" borderId="11" xfId="0" applyFont="1" applyFill="1" applyBorder="1" applyAlignment="1">
      <alignment horizontal="center" vertical="center"/>
    </xf>
    <xf numFmtId="165" fontId="2" fillId="7" borderId="2" xfId="0" applyNumberFormat="1" applyFont="1" applyFill="1" applyBorder="1" applyAlignment="1">
      <alignment vertical="center"/>
    </xf>
    <xf numFmtId="0" fontId="2" fillId="2" borderId="6" xfId="0" applyFont="1" applyFill="1" applyBorder="1"/>
    <xf numFmtId="0" fontId="2" fillId="2" borderId="7" xfId="0" applyFont="1" applyFill="1" applyBorder="1"/>
    <xf numFmtId="0" fontId="2" fillId="2" borderId="3" xfId="0" applyFont="1" applyFill="1" applyBorder="1"/>
    <xf numFmtId="0" fontId="6" fillId="5" borderId="25" xfId="0" applyFont="1" applyFill="1" applyBorder="1" applyAlignment="1">
      <alignment horizontal="right" vertical="center"/>
    </xf>
    <xf numFmtId="10" fontId="2" fillId="7" borderId="23" xfId="1" applyNumberFormat="1" applyFont="1" applyFill="1" applyBorder="1" applyAlignment="1" applyProtection="1">
      <alignment vertical="center"/>
    </xf>
    <xf numFmtId="0" fontId="7" fillId="5" borderId="11" xfId="0" applyFont="1" applyFill="1" applyBorder="1" applyAlignment="1">
      <alignment horizontal="right" vertical="center"/>
    </xf>
    <xf numFmtId="7" fontId="2" fillId="7" borderId="1" xfId="1" applyNumberFormat="1" applyFont="1" applyFill="1" applyBorder="1" applyAlignment="1" applyProtection="1">
      <alignment vertical="center"/>
    </xf>
    <xf numFmtId="7" fontId="2" fillId="7" borderId="12" xfId="1" applyNumberFormat="1" applyFont="1" applyFill="1" applyBorder="1" applyAlignment="1" applyProtection="1">
      <alignment vertical="center"/>
    </xf>
    <xf numFmtId="41" fontId="3" fillId="7" borderId="1" xfId="0" applyNumberFormat="1" applyFont="1" applyFill="1" applyBorder="1" applyAlignment="1">
      <alignment horizontal="right" vertical="center"/>
    </xf>
    <xf numFmtId="41" fontId="3" fillId="7" borderId="12" xfId="0" applyNumberFormat="1" applyFont="1" applyFill="1" applyBorder="1" applyAlignment="1">
      <alignment horizontal="right" vertical="center"/>
    </xf>
    <xf numFmtId="0" fontId="3" fillId="7" borderId="1" xfId="0" applyFont="1" applyFill="1" applyBorder="1" applyAlignment="1">
      <alignment horizontal="right" vertical="center"/>
    </xf>
    <xf numFmtId="0" fontId="3" fillId="7" borderId="12" xfId="0" applyFont="1" applyFill="1" applyBorder="1" applyAlignment="1">
      <alignment horizontal="right" vertical="center"/>
    </xf>
    <xf numFmtId="0" fontId="7" fillId="5" borderId="1" xfId="4" applyFont="1" applyFill="1" applyBorder="1" applyAlignment="1">
      <alignment horizontal="center" vertical="center" wrapText="1"/>
    </xf>
    <xf numFmtId="0" fontId="7" fillId="5" borderId="12" xfId="4" applyFont="1" applyFill="1" applyBorder="1" applyAlignment="1">
      <alignment horizontal="center" vertical="center" wrapText="1"/>
    </xf>
    <xf numFmtId="165" fontId="2" fillId="7" borderId="12" xfId="1" applyNumberFormat="1" applyFont="1" applyFill="1" applyBorder="1" applyAlignment="1" applyProtection="1">
      <alignment horizontal="right" vertical="center"/>
    </xf>
    <xf numFmtId="165" fontId="2" fillId="7" borderId="12" xfId="1" applyNumberFormat="1" applyFont="1" applyFill="1" applyBorder="1" applyAlignment="1" applyProtection="1">
      <alignment vertical="center"/>
    </xf>
    <xf numFmtId="0" fontId="2" fillId="2" borderId="21" xfId="0" applyFont="1" applyFill="1" applyBorder="1"/>
    <xf numFmtId="0" fontId="2" fillId="2" borderId="24" xfId="0" applyFont="1" applyFill="1" applyBorder="1"/>
    <xf numFmtId="0" fontId="7" fillId="5" borderId="18" xfId="0" applyFont="1" applyFill="1" applyBorder="1" applyAlignment="1">
      <alignment horizontal="center" vertical="center"/>
    </xf>
    <xf numFmtId="44" fontId="14" fillId="2" borderId="0" xfId="0" applyNumberFormat="1" applyFont="1" applyFill="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9" fillId="5" borderId="11" xfId="0" applyFont="1" applyFill="1" applyBorder="1" applyAlignment="1">
      <alignment vertical="center"/>
    </xf>
    <xf numFmtId="0" fontId="13" fillId="2" borderId="0" xfId="0" applyFont="1" applyFill="1"/>
    <xf numFmtId="0" fontId="5" fillId="2" borderId="0" xfId="0" applyFont="1" applyFill="1" applyAlignment="1">
      <alignment vertical="center"/>
    </xf>
    <xf numFmtId="0" fontId="7" fillId="5" borderId="1" xfId="0" applyFont="1" applyFill="1" applyBorder="1" applyAlignment="1">
      <alignment horizontal="center" vertical="center" wrapText="1"/>
    </xf>
    <xf numFmtId="0" fontId="0" fillId="2" borderId="0" xfId="0" applyFill="1" applyAlignment="1">
      <alignment vertical="top" wrapText="1"/>
    </xf>
    <xf numFmtId="44" fontId="0" fillId="7" borderId="12" xfId="0" applyNumberFormat="1" applyFill="1" applyBorder="1" applyAlignment="1">
      <alignment horizontal="center" vertical="center"/>
    </xf>
    <xf numFmtId="44" fontId="0" fillId="2" borderId="0" xfId="0" applyNumberFormat="1" applyFill="1"/>
    <xf numFmtId="165" fontId="7" fillId="5" borderId="16" xfId="0" applyNumberFormat="1" applyFont="1" applyFill="1" applyBorder="1" applyAlignment="1">
      <alignment horizontal="center" vertical="center"/>
    </xf>
    <xf numFmtId="0" fontId="3" fillId="3" borderId="12" xfId="0" applyFont="1" applyFill="1" applyBorder="1" applyAlignment="1">
      <alignment horizontal="center" vertical="center"/>
    </xf>
    <xf numFmtId="0" fontId="7" fillId="5" borderId="12" xfId="0" applyFont="1" applyFill="1" applyBorder="1" applyAlignment="1">
      <alignment horizontal="center" vertical="center" wrapText="1"/>
    </xf>
    <xf numFmtId="165" fontId="2" fillId="6" borderId="12" xfId="1" applyNumberFormat="1" applyFont="1" applyFill="1" applyBorder="1" applyAlignment="1" applyProtection="1">
      <alignment horizontal="right" vertical="center"/>
      <protection locked="0"/>
    </xf>
    <xf numFmtId="7" fontId="2" fillId="7" borderId="12" xfId="2" applyNumberFormat="1" applyFont="1" applyFill="1" applyBorder="1" applyAlignment="1" applyProtection="1">
      <alignment vertical="center"/>
    </xf>
    <xf numFmtId="165" fontId="3" fillId="7" borderId="12" xfId="0" applyNumberFormat="1" applyFont="1" applyFill="1" applyBorder="1" applyAlignment="1">
      <alignment vertical="center"/>
    </xf>
    <xf numFmtId="165" fontId="2" fillId="6" borderId="30" xfId="1" applyNumberFormat="1" applyFont="1" applyFill="1" applyBorder="1" applyAlignment="1" applyProtection="1">
      <alignment horizontal="right" vertical="center"/>
      <protection locked="0"/>
    </xf>
    <xf numFmtId="0" fontId="3" fillId="7" borderId="30" xfId="0" applyFont="1" applyFill="1" applyBorder="1" applyAlignment="1">
      <alignment horizontal="right" vertical="center"/>
    </xf>
    <xf numFmtId="41" fontId="3" fillId="7" borderId="30" xfId="0" applyNumberFormat="1" applyFont="1" applyFill="1" applyBorder="1" applyAlignment="1">
      <alignment horizontal="right" vertical="center"/>
    </xf>
    <xf numFmtId="0" fontId="3" fillId="3" borderId="30" xfId="0" applyFont="1" applyFill="1" applyBorder="1" applyAlignment="1">
      <alignment horizontal="center" vertical="center"/>
    </xf>
    <xf numFmtId="7" fontId="2" fillId="6" borderId="30" xfId="1" applyNumberFormat="1" applyFont="1" applyFill="1" applyBorder="1" applyAlignment="1" applyProtection="1">
      <alignment vertical="center"/>
      <protection locked="0"/>
    </xf>
    <xf numFmtId="10" fontId="2" fillId="7" borderId="30" xfId="1" applyNumberFormat="1" applyFont="1" applyFill="1" applyBorder="1" applyAlignment="1" applyProtection="1">
      <alignment vertical="center"/>
    </xf>
    <xf numFmtId="7" fontId="2" fillId="7" borderId="30" xfId="1" applyNumberFormat="1" applyFont="1" applyFill="1" applyBorder="1" applyAlignment="1" applyProtection="1">
      <alignment vertical="center"/>
    </xf>
    <xf numFmtId="7" fontId="2" fillId="7" borderId="30" xfId="2" applyNumberFormat="1" applyFont="1" applyFill="1" applyBorder="1" applyAlignment="1" applyProtection="1">
      <alignment vertical="center"/>
    </xf>
    <xf numFmtId="10" fontId="2" fillId="7" borderId="30" xfId="2" applyNumberFormat="1" applyFont="1" applyFill="1" applyBorder="1" applyAlignment="1" applyProtection="1">
      <alignment vertical="center"/>
    </xf>
    <xf numFmtId="10" fontId="2" fillId="6" borderId="30" xfId="1" applyNumberFormat="1" applyFont="1" applyFill="1" applyBorder="1" applyAlignment="1" applyProtection="1">
      <alignment vertical="center"/>
      <protection locked="0"/>
    </xf>
    <xf numFmtId="165" fontId="2" fillId="6" borderId="30" xfId="1" applyNumberFormat="1" applyFont="1" applyFill="1" applyBorder="1" applyAlignment="1" applyProtection="1">
      <alignment vertical="center"/>
      <protection locked="0"/>
    </xf>
    <xf numFmtId="165" fontId="2" fillId="7" borderId="30" xfId="1" applyNumberFormat="1" applyFont="1" applyFill="1" applyBorder="1" applyAlignment="1" applyProtection="1">
      <alignment vertical="center"/>
    </xf>
    <xf numFmtId="0" fontId="3" fillId="3" borderId="19" xfId="0" applyFont="1" applyFill="1" applyBorder="1" applyAlignment="1">
      <alignment horizontal="center" vertical="center"/>
    </xf>
    <xf numFmtId="0" fontId="2" fillId="2" borderId="19" xfId="0" applyFont="1" applyFill="1" applyBorder="1"/>
    <xf numFmtId="0" fontId="7" fillId="5" borderId="30"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5" borderId="11" xfId="0" applyFont="1" applyFill="1" applyBorder="1" applyAlignment="1">
      <alignment horizontal="center" vertical="center"/>
    </xf>
    <xf numFmtId="165" fontId="2" fillId="6" borderId="22" xfId="1" applyNumberFormat="1" applyFont="1" applyFill="1" applyBorder="1" applyAlignment="1" applyProtection="1">
      <alignment horizontal="right" vertical="center"/>
      <protection locked="0"/>
    </xf>
    <xf numFmtId="0" fontId="9" fillId="5" borderId="1" xfId="0" applyFont="1" applyFill="1" applyBorder="1" applyAlignment="1">
      <alignment vertical="center"/>
    </xf>
    <xf numFmtId="0" fontId="6" fillId="5" borderId="1" xfId="0" applyFont="1" applyFill="1" applyBorder="1" applyAlignment="1">
      <alignment horizontal="right" vertical="center"/>
    </xf>
    <xf numFmtId="165" fontId="2" fillId="6" borderId="1" xfId="1" applyNumberFormat="1" applyFont="1" applyFill="1" applyBorder="1" applyAlignment="1" applyProtection="1">
      <alignment horizontal="right" vertical="center"/>
      <protection locked="0"/>
    </xf>
    <xf numFmtId="7" fontId="2" fillId="7" borderId="1" xfId="2" applyNumberFormat="1" applyFont="1" applyFill="1" applyBorder="1" applyAlignment="1" applyProtection="1">
      <alignment vertical="center"/>
    </xf>
    <xf numFmtId="0" fontId="6" fillId="5" borderId="1" xfId="0" applyFont="1" applyFill="1" applyBorder="1" applyAlignment="1">
      <alignment horizontal="right" vertical="center" wrapText="1"/>
    </xf>
    <xf numFmtId="10" fontId="2" fillId="7" borderId="1" xfId="2" applyNumberFormat="1" applyFont="1" applyFill="1" applyBorder="1" applyAlignment="1" applyProtection="1">
      <alignment vertical="center"/>
    </xf>
    <xf numFmtId="10" fontId="2" fillId="6" borderId="1" xfId="1" applyNumberFormat="1" applyFont="1" applyFill="1" applyBorder="1" applyAlignment="1" applyProtection="1">
      <alignment vertical="center"/>
      <protection locked="0"/>
    </xf>
    <xf numFmtId="0" fontId="7" fillId="5" borderId="1" xfId="0" applyFont="1" applyFill="1" applyBorder="1" applyAlignment="1">
      <alignment horizontal="right" vertical="center"/>
    </xf>
    <xf numFmtId="165" fontId="2" fillId="7" borderId="1" xfId="1" applyNumberFormat="1" applyFont="1" applyFill="1" applyBorder="1" applyAlignment="1" applyProtection="1">
      <alignment vertical="center"/>
    </xf>
    <xf numFmtId="165" fontId="3" fillId="7" borderId="1" xfId="0" applyNumberFormat="1" applyFont="1" applyFill="1" applyBorder="1" applyAlignment="1">
      <alignment vertical="center"/>
    </xf>
    <xf numFmtId="10" fontId="3" fillId="7" borderId="1" xfId="1" applyNumberFormat="1" applyFont="1" applyFill="1" applyBorder="1" applyAlignment="1" applyProtection="1">
      <alignment vertical="center"/>
    </xf>
    <xf numFmtId="0" fontId="2" fillId="2" borderId="34" xfId="0" applyFont="1" applyFill="1" applyBorder="1"/>
    <xf numFmtId="0" fontId="2" fillId="2" borderId="35" xfId="0" applyFont="1" applyFill="1" applyBorder="1"/>
    <xf numFmtId="0" fontId="7" fillId="5" borderId="1" xfId="0" applyFont="1" applyFill="1" applyBorder="1" applyAlignment="1">
      <alignment horizontal="center" vertical="center"/>
    </xf>
    <xf numFmtId="165" fontId="7" fillId="5" borderId="1" xfId="0" applyNumberFormat="1" applyFont="1" applyFill="1" applyBorder="1" applyAlignment="1">
      <alignment horizontal="center" vertical="center"/>
    </xf>
    <xf numFmtId="0" fontId="7" fillId="5" borderId="13" xfId="0" applyFont="1" applyFill="1" applyBorder="1" applyAlignment="1">
      <alignment horizontal="left" vertical="center" wrapText="1"/>
    </xf>
    <xf numFmtId="0" fontId="0" fillId="7" borderId="1" xfId="0" applyFill="1" applyBorder="1"/>
    <xf numFmtId="0" fontId="2" fillId="2" borderId="1" xfId="0" applyFont="1" applyFill="1" applyBorder="1" applyAlignment="1">
      <alignment vertical="center" wrapText="1"/>
    </xf>
    <xf numFmtId="0" fontId="2" fillId="2" borderId="1" xfId="0" applyFont="1" applyFill="1" applyBorder="1" applyAlignment="1">
      <alignment vertical="center"/>
    </xf>
    <xf numFmtId="0" fontId="3" fillId="0" borderId="1" xfId="0" applyFont="1" applyBorder="1" applyAlignment="1">
      <alignment vertical="center" wrapText="1"/>
    </xf>
    <xf numFmtId="0" fontId="0" fillId="2" borderId="1" xfId="0" applyFill="1" applyBorder="1" applyAlignment="1">
      <alignment vertical="center" wrapText="1"/>
    </xf>
    <xf numFmtId="9" fontId="0" fillId="7" borderId="12" xfId="2" applyFont="1" applyFill="1" applyBorder="1" applyAlignment="1">
      <alignment horizontal="center" vertical="center" wrapText="1"/>
    </xf>
    <xf numFmtId="44" fontId="0" fillId="7" borderId="12" xfId="0" applyNumberFormat="1" applyFill="1" applyBorder="1" applyAlignment="1">
      <alignment horizontal="center" vertical="center" wrapText="1"/>
    </xf>
    <xf numFmtId="9" fontId="0" fillId="7" borderId="1" xfId="2" applyFont="1" applyFill="1" applyBorder="1" applyAlignment="1" applyProtection="1">
      <alignment horizontal="center" vertical="center" wrapText="1"/>
    </xf>
    <xf numFmtId="44" fontId="0" fillId="7" borderId="1" xfId="0" applyNumberFormat="1" applyFill="1" applyBorder="1" applyAlignment="1">
      <alignment horizontal="center" vertical="center" wrapText="1"/>
    </xf>
    <xf numFmtId="44" fontId="0" fillId="2" borderId="30" xfId="0" applyNumberFormat="1" applyFill="1" applyBorder="1" applyAlignment="1">
      <alignment horizontal="left" vertical="top" wrapText="1"/>
    </xf>
    <xf numFmtId="44" fontId="19" fillId="8" borderId="16" xfId="0" applyNumberFormat="1" applyFont="1" applyFill="1" applyBorder="1" applyAlignment="1">
      <alignment vertical="center"/>
    </xf>
    <xf numFmtId="0" fontId="7" fillId="5" borderId="39" xfId="0" applyFont="1" applyFill="1" applyBorder="1" applyAlignment="1">
      <alignment horizontal="center" vertical="center" wrapText="1"/>
    </xf>
    <xf numFmtId="44" fontId="0" fillId="8" borderId="16" xfId="0" applyNumberFormat="1" applyFill="1" applyBorder="1" applyAlignment="1">
      <alignment horizontal="center" vertical="center"/>
    </xf>
    <xf numFmtId="0" fontId="7" fillId="2" borderId="21" xfId="0" applyFont="1" applyFill="1" applyBorder="1" applyAlignment="1">
      <alignment horizontal="left" vertical="center" wrapText="1"/>
    </xf>
    <xf numFmtId="0" fontId="7" fillId="2" borderId="0" xfId="0" applyFont="1" applyFill="1" applyAlignment="1">
      <alignment horizontal="left" vertical="center" wrapText="1"/>
    </xf>
    <xf numFmtId="44" fontId="0" fillId="2" borderId="40" xfId="0" applyNumberFormat="1" applyFill="1" applyBorder="1" applyAlignment="1">
      <alignment horizontal="center" vertical="center"/>
    </xf>
    <xf numFmtId="0" fontId="7" fillId="5" borderId="41" xfId="0" applyFont="1" applyFill="1" applyBorder="1" applyAlignment="1">
      <alignment horizontal="center" vertical="center" wrapText="1"/>
    </xf>
    <xf numFmtId="0" fontId="7" fillId="5" borderId="42" xfId="0" applyFont="1" applyFill="1" applyBorder="1" applyAlignment="1">
      <alignment horizontal="center" vertical="center" wrapText="1" shrinkToFit="1"/>
    </xf>
    <xf numFmtId="7" fontId="2" fillId="6" borderId="1" xfId="1" applyNumberFormat="1" applyFont="1" applyFill="1" applyBorder="1" applyAlignment="1" applyProtection="1">
      <alignment horizontal="right" vertical="center"/>
      <protection locked="0"/>
    </xf>
    <xf numFmtId="7" fontId="2" fillId="6" borderId="12" xfId="1" applyNumberFormat="1" applyFont="1" applyFill="1" applyBorder="1" applyAlignment="1" applyProtection="1">
      <alignment horizontal="right" vertical="center"/>
      <protection locked="0"/>
    </xf>
    <xf numFmtId="0" fontId="7" fillId="5" borderId="27" xfId="0" applyFont="1" applyFill="1" applyBorder="1" applyAlignment="1">
      <alignment horizontal="center" vertical="center" wrapText="1"/>
    </xf>
    <xf numFmtId="0" fontId="7" fillId="5" borderId="18" xfId="0" applyFont="1" applyFill="1" applyBorder="1" applyAlignment="1">
      <alignment horizontal="center" vertical="center" wrapText="1"/>
    </xf>
    <xf numFmtId="165" fontId="2" fillId="6" borderId="44" xfId="1" applyNumberFormat="1" applyFont="1" applyFill="1" applyBorder="1" applyAlignment="1" applyProtection="1">
      <alignment vertical="center"/>
      <protection locked="0"/>
    </xf>
    <xf numFmtId="0" fontId="3" fillId="3" borderId="25" xfId="0" applyFont="1" applyFill="1" applyBorder="1" applyAlignment="1">
      <alignment horizontal="center" vertical="center"/>
    </xf>
    <xf numFmtId="0" fontId="7" fillId="5" borderId="47" xfId="0" applyFont="1" applyFill="1" applyBorder="1" applyAlignment="1">
      <alignment horizontal="center" vertical="center" wrapText="1"/>
    </xf>
    <xf numFmtId="7" fontId="2" fillId="6" borderId="48" xfId="1" applyNumberFormat="1" applyFont="1" applyFill="1" applyBorder="1" applyAlignment="1" applyProtection="1">
      <alignment vertical="center"/>
      <protection locked="0"/>
    </xf>
    <xf numFmtId="0" fontId="3" fillId="3" borderId="47" xfId="0" applyFont="1" applyFill="1" applyBorder="1" applyAlignment="1">
      <alignment horizontal="center" vertical="center"/>
    </xf>
    <xf numFmtId="165" fontId="3" fillId="7" borderId="30" xfId="0" applyNumberFormat="1" applyFont="1" applyFill="1" applyBorder="1" applyAlignment="1">
      <alignment vertical="center"/>
    </xf>
    <xf numFmtId="10" fontId="3" fillId="7" borderId="30" xfId="1" applyNumberFormat="1" applyFont="1" applyFill="1" applyBorder="1" applyAlignment="1" applyProtection="1">
      <alignment vertical="center"/>
    </xf>
    <xf numFmtId="0" fontId="2" fillId="2" borderId="48" xfId="0" applyFont="1" applyFill="1" applyBorder="1"/>
    <xf numFmtId="0" fontId="9" fillId="5" borderId="39" xfId="0" applyFont="1" applyFill="1" applyBorder="1" applyAlignment="1">
      <alignment vertical="center"/>
    </xf>
    <xf numFmtId="0" fontId="6" fillId="5" borderId="25" xfId="0" applyFont="1" applyFill="1" applyBorder="1" applyAlignment="1">
      <alignment horizontal="right" vertical="center" wrapText="1"/>
    </xf>
    <xf numFmtId="0" fontId="7" fillId="5" borderId="25" xfId="0" applyFont="1" applyFill="1" applyBorder="1" applyAlignment="1">
      <alignment horizontal="right" vertical="center"/>
    </xf>
    <xf numFmtId="0" fontId="3" fillId="3" borderId="49" xfId="0" applyFont="1" applyFill="1" applyBorder="1" applyAlignment="1">
      <alignment vertical="center"/>
    </xf>
    <xf numFmtId="0" fontId="2" fillId="2" borderId="25" xfId="0" applyFont="1" applyFill="1" applyBorder="1"/>
    <xf numFmtId="0" fontId="3" fillId="3" borderId="30" xfId="0" applyFont="1" applyFill="1" applyBorder="1" applyAlignment="1">
      <alignmen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9" fillId="5" borderId="43"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3"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165" fontId="7" fillId="5" borderId="36" xfId="0" applyNumberFormat="1" applyFont="1" applyFill="1" applyBorder="1" applyAlignment="1">
      <alignment horizontal="center" vertical="center"/>
    </xf>
    <xf numFmtId="165" fontId="7" fillId="5" borderId="37" xfId="0" applyNumberFormat="1" applyFont="1" applyFill="1" applyBorder="1" applyAlignment="1">
      <alignment horizontal="center" vertical="center"/>
    </xf>
    <xf numFmtId="0" fontId="6" fillId="5" borderId="25" xfId="0" applyFont="1" applyFill="1" applyBorder="1" applyAlignment="1">
      <alignment horizontal="center" vertical="center"/>
    </xf>
    <xf numFmtId="0" fontId="6" fillId="5" borderId="3"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0" xfId="0" applyFont="1" applyFill="1" applyAlignment="1">
      <alignment horizontal="center" vertical="center"/>
    </xf>
    <xf numFmtId="0" fontId="6" fillId="5" borderId="34" xfId="0" applyFont="1" applyFill="1" applyBorder="1" applyAlignment="1">
      <alignment horizontal="center" vertical="center"/>
    </xf>
    <xf numFmtId="0" fontId="6" fillId="5" borderId="35" xfId="0" applyFont="1" applyFill="1" applyBorder="1" applyAlignment="1">
      <alignment horizontal="center" vertical="center"/>
    </xf>
    <xf numFmtId="165" fontId="7" fillId="5" borderId="28" xfId="0" applyNumberFormat="1" applyFont="1" applyFill="1" applyBorder="1" applyAlignment="1">
      <alignment horizontal="center" vertical="center"/>
    </xf>
    <xf numFmtId="165" fontId="7" fillId="5" borderId="29" xfId="0" applyNumberFormat="1" applyFont="1" applyFill="1" applyBorder="1" applyAlignment="1">
      <alignment horizontal="center" vertical="center"/>
    </xf>
    <xf numFmtId="0" fontId="6" fillId="5" borderId="7" xfId="0" applyFont="1" applyFill="1" applyBorder="1" applyAlignment="1">
      <alignment horizontal="center" vertical="center"/>
    </xf>
    <xf numFmtId="165" fontId="7" fillId="5" borderId="38"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2" xfId="0" applyFont="1" applyFill="1" applyBorder="1" applyAlignment="1">
      <alignment horizontal="center" vertical="center"/>
    </xf>
    <xf numFmtId="165" fontId="7" fillId="5" borderId="14" xfId="0" applyNumberFormat="1" applyFont="1" applyFill="1" applyBorder="1" applyAlignment="1">
      <alignment horizontal="center" vertical="center"/>
    </xf>
    <xf numFmtId="0" fontId="3" fillId="3" borderId="2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cellXfs>
  <cellStyles count="9">
    <cellStyle name="Euro" xfId="1" xr:uid="{00000000-0005-0000-0000-000000000000}"/>
    <cellStyle name="Komma 2" xfId="7" xr:uid="{00000000-0005-0000-0000-000001000000}"/>
    <cellStyle name="Neutraal 2" xfId="6" xr:uid="{00000000-0005-0000-0000-000002000000}"/>
    <cellStyle name="Procent" xfId="2" builtinId="5"/>
    <cellStyle name="Procent 2" xfId="5" xr:uid="{00000000-0005-0000-0000-000004000000}"/>
    <cellStyle name="Procent 3" xfId="8" xr:uid="{00000000-0005-0000-0000-000005000000}"/>
    <cellStyle name="Standaard" xfId="0" builtinId="0"/>
    <cellStyle name="Standaard 2" xfId="4" xr:uid="{00000000-0005-0000-0000-000007000000}"/>
    <cellStyle name="Standaard 3" xfId="3" xr:uid="{00000000-0005-0000-0000-000008000000}"/>
  </cellStyles>
  <dxfs count="24">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s>
  <tableStyles count="0" defaultTableStyle="TableStyleMedium9" defaultPivotStyle="PivotStyleLight16"/>
  <colors>
    <mruColors>
      <color rgb="FF0072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F386-271D-4453-98CE-735C2143B8B1}">
  <dimension ref="C1:D23"/>
  <sheetViews>
    <sheetView showGridLines="0" topLeftCell="C1" workbookViewId="0">
      <selection activeCell="C11" sqref="C11"/>
    </sheetView>
  </sheetViews>
  <sheetFormatPr defaultColWidth="0" defaultRowHeight="12.5" zeroHeight="1" x14ac:dyDescent="0.25"/>
  <cols>
    <col min="1" max="2" width="8.7265625" hidden="1" customWidth="1"/>
    <col min="3" max="3" width="132.81640625" customWidth="1"/>
    <col min="4" max="4" width="8.54296875" customWidth="1"/>
    <col min="5" max="16384" width="8.7265625" hidden="1"/>
  </cols>
  <sheetData>
    <row r="1" spans="3:3" s="2" customFormat="1" ht="19.5" customHeight="1" x14ac:dyDescent="0.25">
      <c r="C1" s="106" t="s">
        <v>0</v>
      </c>
    </row>
    <row r="2" spans="3:3" x14ac:dyDescent="0.25">
      <c r="C2" s="109"/>
    </row>
    <row r="3" spans="3:3" ht="19.5" customHeight="1" x14ac:dyDescent="0.25">
      <c r="C3" s="110" t="s">
        <v>53</v>
      </c>
    </row>
    <row r="4" spans="3:3" x14ac:dyDescent="0.25">
      <c r="C4" s="109"/>
    </row>
    <row r="5" spans="3:3" ht="18" customHeight="1" x14ac:dyDescent="0.25">
      <c r="C5" s="110" t="s">
        <v>2</v>
      </c>
    </row>
    <row r="6" spans="3:3" x14ac:dyDescent="0.25">
      <c r="C6" s="109"/>
    </row>
    <row r="7" spans="3:3" ht="18" customHeight="1" x14ac:dyDescent="0.25">
      <c r="C7" s="111" t="s">
        <v>1</v>
      </c>
    </row>
    <row r="8" spans="3:3" x14ac:dyDescent="0.25">
      <c r="C8" s="109"/>
    </row>
    <row r="9" spans="3:3" ht="32.5" customHeight="1" x14ac:dyDescent="0.25">
      <c r="C9" s="110" t="s">
        <v>114</v>
      </c>
    </row>
    <row r="10" spans="3:3" x14ac:dyDescent="0.25">
      <c r="C10" s="109"/>
    </row>
    <row r="11" spans="3:3" ht="98.15" customHeight="1" x14ac:dyDescent="0.25">
      <c r="C11" s="112" t="s">
        <v>127</v>
      </c>
    </row>
    <row r="12" spans="3:3" x14ac:dyDescent="0.25">
      <c r="C12" s="109"/>
    </row>
    <row r="13" spans="3:3" ht="165" customHeight="1" x14ac:dyDescent="0.25">
      <c r="C13" s="110" t="s">
        <v>126</v>
      </c>
    </row>
    <row r="14" spans="3:3" x14ac:dyDescent="0.25">
      <c r="C14" s="109"/>
    </row>
    <row r="15" spans="3:3" ht="54.65" customHeight="1" x14ac:dyDescent="0.25">
      <c r="C15" s="110" t="s">
        <v>113</v>
      </c>
    </row>
    <row r="16" spans="3:3" x14ac:dyDescent="0.25">
      <c r="C16" s="109"/>
    </row>
    <row r="17" spans="3:3" x14ac:dyDescent="0.25">
      <c r="C17" s="113" t="s">
        <v>102</v>
      </c>
    </row>
    <row r="18" spans="3:3" x14ac:dyDescent="0.25">
      <c r="C18" s="109"/>
    </row>
    <row r="19" spans="3:3" ht="37.5" x14ac:dyDescent="0.25">
      <c r="C19" s="110" t="s">
        <v>119</v>
      </c>
    </row>
    <row r="20" spans="3:3" x14ac:dyDescent="0.25">
      <c r="C20" s="109"/>
    </row>
    <row r="21" spans="3:3" ht="25" x14ac:dyDescent="0.25">
      <c r="C21" s="110" t="s">
        <v>112</v>
      </c>
    </row>
    <row r="22" spans="3:3" x14ac:dyDescent="0.25">
      <c r="C22" s="109"/>
    </row>
    <row r="23" spans="3:3" x14ac:dyDescent="0.25"/>
  </sheetData>
  <pageMargins left="0.11811023622047245" right="0.11811023622047245" top="0.15748031496062992" bottom="0.19685039370078741"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2"/>
  <sheetViews>
    <sheetView topLeftCell="A6" zoomScale="70" zoomScaleNormal="70" zoomScaleSheetLayoutView="100" workbookViewId="0">
      <selection activeCell="B35" sqref="B35"/>
    </sheetView>
  </sheetViews>
  <sheetFormatPr defaultColWidth="0" defaultRowHeight="12.5" zeroHeight="1" x14ac:dyDescent="0.25"/>
  <cols>
    <col min="1" max="1" width="67.81640625" style="24" bestFit="1" customWidth="1"/>
    <col min="2" max="4" width="50.7265625" style="24" customWidth="1"/>
    <col min="5" max="5" width="9.1796875" style="24" customWidth="1"/>
    <col min="6" max="6" width="9.1796875" style="24" hidden="1" customWidth="1"/>
    <col min="7" max="7" width="13.54296875" style="24" hidden="1" customWidth="1"/>
    <col min="8" max="13" width="0" style="24" hidden="1" customWidth="1"/>
    <col min="14" max="16384" width="9.1796875" style="24" hidden="1"/>
  </cols>
  <sheetData>
    <row r="1" spans="1:12" s="28" customFormat="1" ht="40.5" customHeight="1" x14ac:dyDescent="0.25">
      <c r="A1" s="153" t="s">
        <v>115</v>
      </c>
      <c r="B1" s="172"/>
      <c r="C1" s="172"/>
      <c r="D1" s="154"/>
    </row>
    <row r="2" spans="1:12" ht="26" hidden="1" x14ac:dyDescent="0.3">
      <c r="A2" s="30"/>
      <c r="B2" s="31" t="s">
        <v>32</v>
      </c>
      <c r="C2" s="31" t="s">
        <v>33</v>
      </c>
      <c r="D2" s="32" t="s">
        <v>34</v>
      </c>
      <c r="F2" s="29"/>
      <c r="G2" s="28"/>
      <c r="H2" s="28"/>
      <c r="I2" s="28"/>
      <c r="J2" s="28"/>
      <c r="K2" s="28"/>
      <c r="L2" s="28"/>
    </row>
    <row r="3" spans="1:12" ht="32.15" customHeight="1" x14ac:dyDescent="0.3">
      <c r="A3" s="33" t="s">
        <v>13</v>
      </c>
      <c r="B3" s="52" t="s">
        <v>78</v>
      </c>
      <c r="C3" s="52" t="s">
        <v>79</v>
      </c>
      <c r="D3" s="53" t="s">
        <v>80</v>
      </c>
      <c r="F3" s="29"/>
      <c r="G3" s="28"/>
      <c r="H3" s="28"/>
      <c r="I3" s="28"/>
      <c r="J3" s="28"/>
      <c r="K3" s="28"/>
      <c r="L3" s="28"/>
    </row>
    <row r="4" spans="1:12" s="21" customFormat="1" ht="19.5" customHeight="1" x14ac:dyDescent="0.25">
      <c r="A4" s="37" t="s">
        <v>6</v>
      </c>
      <c r="B4" s="12" t="s">
        <v>13</v>
      </c>
      <c r="C4" s="12" t="s">
        <v>13</v>
      </c>
      <c r="D4" s="54" t="s">
        <v>13</v>
      </c>
      <c r="F4" s="24"/>
      <c r="G4" s="28"/>
      <c r="H4" s="28"/>
      <c r="I4" s="28"/>
      <c r="J4" s="28"/>
      <c r="K4" s="28"/>
      <c r="L4" s="28"/>
    </row>
    <row r="5" spans="1:12" s="21" customFormat="1" ht="19.5" customHeight="1" x14ac:dyDescent="0.25">
      <c r="A5" s="37" t="s">
        <v>122</v>
      </c>
      <c r="B5" s="5">
        <v>0</v>
      </c>
      <c r="C5" s="5">
        <v>0</v>
      </c>
      <c r="D5" s="6">
        <v>0</v>
      </c>
      <c r="F5" s="24"/>
      <c r="G5" s="28"/>
      <c r="H5" s="28"/>
      <c r="I5" s="28"/>
      <c r="J5" s="28"/>
      <c r="K5" s="28"/>
      <c r="L5" s="28"/>
    </row>
    <row r="6" spans="1:12" s="21" customFormat="1" ht="15" customHeight="1" x14ac:dyDescent="0.25">
      <c r="A6" s="37" t="s">
        <v>7</v>
      </c>
      <c r="B6" s="127">
        <v>0</v>
      </c>
      <c r="C6" s="127">
        <v>0</v>
      </c>
      <c r="D6" s="128">
        <v>0</v>
      </c>
      <c r="F6" s="24"/>
      <c r="G6" s="28"/>
      <c r="H6" s="28"/>
      <c r="I6" s="28"/>
      <c r="J6" s="28"/>
      <c r="K6" s="28"/>
      <c r="L6" s="28"/>
    </row>
    <row r="7" spans="1:12" s="21" customFormat="1" ht="15" customHeight="1" x14ac:dyDescent="0.25">
      <c r="A7" s="37" t="s">
        <v>123</v>
      </c>
      <c r="B7" s="127">
        <v>0</v>
      </c>
      <c r="C7" s="127">
        <v>0</v>
      </c>
      <c r="D7" s="127">
        <v>0</v>
      </c>
      <c r="F7" s="24"/>
      <c r="G7" s="28"/>
      <c r="H7" s="28"/>
      <c r="I7" s="28"/>
      <c r="J7" s="28"/>
      <c r="K7" s="28"/>
      <c r="L7" s="28"/>
    </row>
    <row r="8" spans="1:12" s="21" customFormat="1" ht="20.149999999999999" customHeight="1" x14ac:dyDescent="0.25">
      <c r="A8" s="37" t="s">
        <v>8</v>
      </c>
      <c r="B8" s="48" t="s">
        <v>9</v>
      </c>
      <c r="C8" s="48" t="s">
        <v>9</v>
      </c>
      <c r="D8" s="49" t="s">
        <v>9</v>
      </c>
      <c r="F8" s="28"/>
      <c r="G8" s="28"/>
      <c r="H8" s="28"/>
      <c r="I8" s="28"/>
      <c r="J8" s="28"/>
      <c r="K8" s="28"/>
      <c r="L8" s="28"/>
    </row>
    <row r="9" spans="1:12" s="21" customFormat="1" ht="20.149999999999999" customHeight="1" x14ac:dyDescent="0.25">
      <c r="A9" s="37" t="s">
        <v>10</v>
      </c>
      <c r="B9" s="50">
        <v>60</v>
      </c>
      <c r="C9" s="50">
        <v>60</v>
      </c>
      <c r="D9" s="51">
        <v>60</v>
      </c>
      <c r="F9" s="28"/>
      <c r="G9" s="28"/>
      <c r="H9" s="28"/>
      <c r="I9" s="28"/>
      <c r="J9" s="28"/>
      <c r="K9" s="28"/>
      <c r="L9" s="28"/>
    </row>
    <row r="10" spans="1:12" s="21" customFormat="1" ht="18.75" customHeight="1" x14ac:dyDescent="0.25">
      <c r="A10" s="37" t="s">
        <v>11</v>
      </c>
      <c r="B10" s="48">
        <v>25000</v>
      </c>
      <c r="C10" s="48">
        <v>25000</v>
      </c>
      <c r="D10" s="49">
        <v>25000</v>
      </c>
      <c r="F10" s="28"/>
      <c r="G10" s="28"/>
      <c r="H10" s="28"/>
      <c r="I10" s="28"/>
      <c r="J10" s="28"/>
      <c r="K10" s="28"/>
      <c r="L10" s="28"/>
    </row>
    <row r="11" spans="1:12" s="21" customFormat="1" ht="20.25" customHeight="1" x14ac:dyDescent="0.25">
      <c r="A11" s="38"/>
      <c r="B11" s="173" t="s">
        <v>52</v>
      </c>
      <c r="C11" s="174"/>
      <c r="D11" s="175"/>
      <c r="F11" s="28"/>
      <c r="G11" s="28"/>
      <c r="H11" s="28"/>
      <c r="I11" s="28"/>
      <c r="J11" s="28"/>
      <c r="K11" s="28"/>
      <c r="L11" s="28"/>
    </row>
    <row r="12" spans="1:12" s="21" customFormat="1" ht="19.5" customHeight="1" x14ac:dyDescent="0.25">
      <c r="A12" s="34" t="s">
        <v>12</v>
      </c>
      <c r="B12" s="5">
        <v>0</v>
      </c>
      <c r="C12" s="5">
        <v>0</v>
      </c>
      <c r="D12" s="6">
        <v>0</v>
      </c>
      <c r="F12" s="28"/>
      <c r="G12" s="28"/>
      <c r="H12" s="28"/>
      <c r="I12" s="28"/>
      <c r="J12" s="28"/>
      <c r="K12" s="28"/>
      <c r="L12" s="28"/>
    </row>
    <row r="13" spans="1:12" s="21" customFormat="1" ht="19.5" customHeight="1" x14ac:dyDescent="0.25">
      <c r="A13" s="34" t="s">
        <v>39</v>
      </c>
      <c r="B13" s="3" t="e">
        <f>B12/B5</f>
        <v>#DIV/0!</v>
      </c>
      <c r="C13" s="3" t="e">
        <f>C12/C5</f>
        <v>#DIV/0!</v>
      </c>
      <c r="D13" s="10" t="e">
        <f>D12/D5</f>
        <v>#DIV/0!</v>
      </c>
      <c r="F13" s="28"/>
      <c r="G13" s="28"/>
      <c r="H13" s="28"/>
      <c r="I13" s="28"/>
      <c r="J13" s="28"/>
      <c r="K13" s="28"/>
      <c r="L13" s="28"/>
    </row>
    <row r="14" spans="1:12" s="21" customFormat="1" ht="20.149999999999999" customHeight="1" x14ac:dyDescent="0.25">
      <c r="A14" s="38"/>
      <c r="B14" s="173" t="s">
        <v>14</v>
      </c>
      <c r="C14" s="174"/>
      <c r="D14" s="175"/>
      <c r="F14" s="28"/>
      <c r="G14" s="28"/>
      <c r="H14" s="28"/>
      <c r="I14" s="28"/>
      <c r="J14" s="28"/>
      <c r="K14" s="28"/>
      <c r="L14" s="28"/>
    </row>
    <row r="15" spans="1:12" s="21" customFormat="1" ht="20.149999999999999" customHeight="1" x14ac:dyDescent="0.25">
      <c r="A15" s="34" t="s">
        <v>14</v>
      </c>
      <c r="B15" s="5">
        <v>0</v>
      </c>
      <c r="C15" s="5">
        <v>0</v>
      </c>
      <c r="D15" s="6">
        <v>0</v>
      </c>
      <c r="F15" s="28"/>
      <c r="G15" s="28"/>
      <c r="H15" s="28"/>
      <c r="I15" s="28"/>
      <c r="J15" s="28"/>
      <c r="K15" s="28"/>
      <c r="L15" s="28"/>
    </row>
    <row r="16" spans="1:12" s="21" customFormat="1" ht="20.149999999999999" customHeight="1" x14ac:dyDescent="0.25">
      <c r="A16" s="34" t="s">
        <v>40</v>
      </c>
      <c r="B16" s="3" t="e">
        <f>B15/B5</f>
        <v>#DIV/0!</v>
      </c>
      <c r="C16" s="3" t="e">
        <f>C15/C5</f>
        <v>#DIV/0!</v>
      </c>
      <c r="D16" s="10" t="e">
        <f>D15/D5</f>
        <v>#DIV/0!</v>
      </c>
      <c r="F16" s="28"/>
      <c r="G16" s="28"/>
      <c r="H16" s="28"/>
      <c r="I16" s="28"/>
      <c r="J16" s="28"/>
      <c r="K16" s="28"/>
      <c r="L16" s="28"/>
    </row>
    <row r="17" spans="1:12" s="21" customFormat="1" ht="20.149999999999999" customHeight="1" x14ac:dyDescent="0.25">
      <c r="A17" s="38" t="s">
        <v>13</v>
      </c>
      <c r="B17" s="173" t="s">
        <v>35</v>
      </c>
      <c r="C17" s="174"/>
      <c r="D17" s="175"/>
      <c r="F17" s="28"/>
      <c r="G17" s="28"/>
      <c r="H17" s="28"/>
      <c r="I17" s="28"/>
      <c r="J17" s="28"/>
      <c r="K17" s="28"/>
      <c r="L17" s="28"/>
    </row>
    <row r="18" spans="1:12" s="21" customFormat="1" ht="20.149999999999999" customHeight="1" x14ac:dyDescent="0.25">
      <c r="A18" s="34" t="s">
        <v>15</v>
      </c>
      <c r="B18" s="5">
        <v>0</v>
      </c>
      <c r="C18" s="5">
        <v>0</v>
      </c>
      <c r="D18" s="6">
        <v>0</v>
      </c>
    </row>
    <row r="19" spans="1:12" s="21" customFormat="1" ht="19.5" customHeight="1" x14ac:dyDescent="0.25">
      <c r="A19" s="34" t="s">
        <v>41</v>
      </c>
      <c r="B19" s="3" t="e">
        <f>B18/B4</f>
        <v>#VALUE!</v>
      </c>
      <c r="C19" s="3" t="e">
        <f>C18/C4</f>
        <v>#VALUE!</v>
      </c>
      <c r="D19" s="10" t="e">
        <f>D18/D4</f>
        <v>#VALUE!</v>
      </c>
    </row>
    <row r="20" spans="1:12" s="21" customFormat="1" ht="18.75" customHeight="1" x14ac:dyDescent="0.25">
      <c r="A20" s="38"/>
      <c r="B20" s="173" t="s">
        <v>16</v>
      </c>
      <c r="C20" s="174"/>
      <c r="D20" s="175"/>
    </row>
    <row r="21" spans="1:12" s="21" customFormat="1" ht="20.149999999999999" customHeight="1" x14ac:dyDescent="0.25">
      <c r="A21" s="34" t="s">
        <v>17</v>
      </c>
      <c r="B21" s="5">
        <v>0</v>
      </c>
      <c r="C21" s="5">
        <v>0</v>
      </c>
      <c r="D21" s="6">
        <v>0</v>
      </c>
    </row>
    <row r="22" spans="1:12" s="21" customFormat="1" ht="20.149999999999999" customHeight="1" x14ac:dyDescent="0.25">
      <c r="A22" s="34" t="s">
        <v>18</v>
      </c>
      <c r="B22" s="5">
        <v>0</v>
      </c>
      <c r="C22" s="5">
        <v>0</v>
      </c>
      <c r="D22" s="6">
        <v>0</v>
      </c>
    </row>
    <row r="23" spans="1:12" s="21" customFormat="1" ht="20.149999999999999" customHeight="1" x14ac:dyDescent="0.25">
      <c r="A23" s="34" t="s">
        <v>19</v>
      </c>
      <c r="B23" s="46">
        <f>SUM(B21:B22)</f>
        <v>0</v>
      </c>
      <c r="C23" s="46">
        <f t="shared" ref="C23:D23" si="0">SUM(C21:C22)</f>
        <v>0</v>
      </c>
      <c r="D23" s="46">
        <f t="shared" si="0"/>
        <v>0</v>
      </c>
    </row>
    <row r="24" spans="1:12" s="21" customFormat="1" ht="18.75" customHeight="1" x14ac:dyDescent="0.25">
      <c r="A24" s="34" t="s">
        <v>48</v>
      </c>
      <c r="B24" s="3" t="e">
        <f>B23/B5</f>
        <v>#DIV/0!</v>
      </c>
      <c r="C24" s="3" t="e">
        <f t="shared" ref="C24:D24" si="1">C23/C5</f>
        <v>#DIV/0!</v>
      </c>
      <c r="D24" s="3" t="e">
        <f t="shared" si="1"/>
        <v>#DIV/0!</v>
      </c>
    </row>
    <row r="25" spans="1:12" s="21" customFormat="1" ht="18.75" customHeight="1" x14ac:dyDescent="0.25">
      <c r="A25" s="38"/>
      <c r="B25" s="178" t="s">
        <v>21</v>
      </c>
      <c r="C25" s="174"/>
      <c r="D25" s="175"/>
    </row>
    <row r="26" spans="1:12" s="21" customFormat="1" ht="20.149999999999999" customHeight="1" x14ac:dyDescent="0.25">
      <c r="A26" s="34" t="s">
        <v>90</v>
      </c>
      <c r="B26" s="99">
        <v>0</v>
      </c>
      <c r="C26" s="99">
        <v>0</v>
      </c>
      <c r="D26" s="8">
        <v>0</v>
      </c>
    </row>
    <row r="27" spans="1:12" s="21" customFormat="1" ht="20.149999999999999" customHeight="1" x14ac:dyDescent="0.25">
      <c r="A27" s="34" t="s">
        <v>22</v>
      </c>
      <c r="B27" s="1">
        <v>0</v>
      </c>
      <c r="C27" s="1">
        <v>0</v>
      </c>
      <c r="D27" s="7">
        <v>0.01</v>
      </c>
    </row>
    <row r="28" spans="1:12" s="21" customFormat="1" ht="18.75" customHeight="1" x14ac:dyDescent="0.25">
      <c r="A28" s="34" t="s">
        <v>23</v>
      </c>
      <c r="B28" s="3">
        <f>B26+B27</f>
        <v>0</v>
      </c>
      <c r="C28" s="3">
        <f>C26+C27</f>
        <v>0</v>
      </c>
      <c r="D28" s="10">
        <f>D26+D27</f>
        <v>0.01</v>
      </c>
    </row>
    <row r="29" spans="1:12" s="21" customFormat="1" ht="20.149999999999999" customHeight="1" thickBot="1" x14ac:dyDescent="0.3">
      <c r="A29" s="45" t="s">
        <v>24</v>
      </c>
      <c r="B29" s="15">
        <v>0</v>
      </c>
      <c r="C29" s="13">
        <v>0</v>
      </c>
      <c r="D29" s="14">
        <v>0</v>
      </c>
    </row>
    <row r="30" spans="1:12" s="21" customFormat="1" ht="20.149999999999999" customHeight="1" thickBot="1" x14ac:dyDescent="0.3">
      <c r="A30" s="43" t="s">
        <v>49</v>
      </c>
      <c r="B30" s="44" t="e">
        <f>B29/B4</f>
        <v>#VALUE!</v>
      </c>
      <c r="C30" s="44" t="e">
        <f>C29/C4</f>
        <v>#VALUE!</v>
      </c>
      <c r="D30" s="44" t="e">
        <f>D29/D4</f>
        <v>#VALUE!</v>
      </c>
    </row>
    <row r="31" spans="1:12" s="27" customFormat="1" ht="18.75" customHeight="1" x14ac:dyDescent="0.25">
      <c r="A31" s="38" t="s">
        <v>13</v>
      </c>
      <c r="B31" s="177" t="s">
        <v>25</v>
      </c>
      <c r="C31" s="174"/>
      <c r="D31" s="175"/>
    </row>
    <row r="32" spans="1:12" s="21" customFormat="1" ht="20.149999999999999" customHeight="1" x14ac:dyDescent="0.25">
      <c r="A32" s="34" t="s">
        <v>26</v>
      </c>
      <c r="B32" s="13">
        <v>0</v>
      </c>
      <c r="C32" s="13">
        <v>0</v>
      </c>
      <c r="D32" s="14">
        <v>0</v>
      </c>
    </row>
    <row r="33" spans="1:4" s="21" customFormat="1" ht="20.149999999999999" customHeight="1" x14ac:dyDescent="0.25">
      <c r="A33" s="34" t="s">
        <v>36</v>
      </c>
      <c r="B33" s="13">
        <v>0</v>
      </c>
      <c r="C33" s="13">
        <v>0</v>
      </c>
      <c r="D33" s="14">
        <v>0</v>
      </c>
    </row>
    <row r="34" spans="1:4" s="21" customFormat="1" ht="20.149999999999999" customHeight="1" x14ac:dyDescent="0.25">
      <c r="A34" s="34" t="s">
        <v>121</v>
      </c>
      <c r="B34" s="13">
        <v>0</v>
      </c>
      <c r="C34" s="13">
        <v>0</v>
      </c>
      <c r="D34" s="14">
        <v>0</v>
      </c>
    </row>
    <row r="35" spans="1:4" s="21" customFormat="1" ht="20.149999999999999" customHeight="1" x14ac:dyDescent="0.25">
      <c r="A35" s="34" t="s">
        <v>28</v>
      </c>
      <c r="B35" s="13">
        <v>0</v>
      </c>
      <c r="C35" s="13">
        <v>0</v>
      </c>
      <c r="D35" s="14">
        <v>0</v>
      </c>
    </row>
    <row r="36" spans="1:4" s="21" customFormat="1" ht="18.75" customHeight="1" x14ac:dyDescent="0.25">
      <c r="A36" s="34" t="s">
        <v>29</v>
      </c>
      <c r="B36" s="13">
        <v>0</v>
      </c>
      <c r="C36" s="13">
        <v>0</v>
      </c>
      <c r="D36" s="14">
        <v>0</v>
      </c>
    </row>
    <row r="37" spans="1:4" s="21" customFormat="1" ht="18.75" customHeight="1" x14ac:dyDescent="0.25">
      <c r="A37" s="34" t="s">
        <v>30</v>
      </c>
      <c r="B37" s="13">
        <v>0</v>
      </c>
      <c r="C37" s="13">
        <v>0</v>
      </c>
      <c r="D37" s="14">
        <v>0</v>
      </c>
    </row>
    <row r="38" spans="1:4" s="21" customFormat="1" ht="18.75" customHeight="1" x14ac:dyDescent="0.25">
      <c r="A38" s="34" t="s">
        <v>25</v>
      </c>
      <c r="B38" s="13">
        <v>0</v>
      </c>
      <c r="C38" s="13">
        <v>0</v>
      </c>
      <c r="D38" s="14">
        <v>0</v>
      </c>
    </row>
    <row r="39" spans="1:4" s="21" customFormat="1" ht="18.75" customHeight="1" x14ac:dyDescent="0.25">
      <c r="A39" s="37" t="s">
        <v>31</v>
      </c>
      <c r="B39" s="35">
        <f>SUM(B32:B38)</f>
        <v>0</v>
      </c>
      <c r="C39" s="35">
        <f>SUM(C32:C38)</f>
        <v>0</v>
      </c>
      <c r="D39" s="35">
        <f t="shared" ref="D39" si="2">SUM(D32:D38)</f>
        <v>0</v>
      </c>
    </row>
    <row r="40" spans="1:4" s="21" customFormat="1" ht="18.75" customHeight="1" x14ac:dyDescent="0.25">
      <c r="A40" s="34" t="s">
        <v>50</v>
      </c>
      <c r="B40" s="3" t="e">
        <f>B39/B4</f>
        <v>#VALUE!</v>
      </c>
      <c r="C40" s="3" t="e">
        <f>C39/C4</f>
        <v>#VALUE!</v>
      </c>
      <c r="D40" s="10" t="e">
        <f>D39/D4</f>
        <v>#VALUE!</v>
      </c>
    </row>
    <row r="41" spans="1:4" s="21" customFormat="1" ht="18.75" customHeight="1" x14ac:dyDescent="0.25">
      <c r="A41" s="155"/>
      <c r="B41" s="151"/>
      <c r="C41" s="151"/>
      <c r="D41" s="156"/>
    </row>
    <row r="42" spans="1:4" s="21" customFormat="1" ht="20.149999999999999" customHeight="1" x14ac:dyDescent="0.25">
      <c r="A42" s="36" t="s">
        <v>142</v>
      </c>
      <c r="B42" s="39">
        <f>B15+B18+B23+B29+B39</f>
        <v>0</v>
      </c>
      <c r="C42" s="39">
        <f>C15+C18+C23+C29+C39</f>
        <v>0</v>
      </c>
      <c r="D42" s="39">
        <f>D15+D18+D23+D29+D39</f>
        <v>0</v>
      </c>
    </row>
    <row r="43" spans="1:4" s="21" customFormat="1" hidden="1" x14ac:dyDescent="0.25">
      <c r="A43" s="26" t="s">
        <v>37</v>
      </c>
      <c r="B43" s="4" t="e">
        <f>B42/B4</f>
        <v>#VALUE!</v>
      </c>
      <c r="C43" s="4" t="e">
        <f>C42/C4</f>
        <v>#VALUE!</v>
      </c>
      <c r="D43" s="9" t="e">
        <f>D42/D4</f>
        <v>#VALUE!</v>
      </c>
    </row>
    <row r="44" spans="1:4" s="21" customFormat="1" ht="20.149999999999999" customHeight="1" x14ac:dyDescent="0.25">
      <c r="A44" s="36" t="s">
        <v>51</v>
      </c>
      <c r="B44" s="17" t="e">
        <f>B42/B4</f>
        <v>#VALUE!</v>
      </c>
      <c r="C44" s="17" t="e">
        <f>C42/C4</f>
        <v>#VALUE!</v>
      </c>
      <c r="D44" s="17" t="e">
        <f>D42/D4</f>
        <v>#VALUE!</v>
      </c>
    </row>
    <row r="45" spans="1:4" x14ac:dyDescent="0.25">
      <c r="A45" s="40"/>
      <c r="B45" s="41"/>
      <c r="C45" s="41"/>
      <c r="D45" s="42"/>
    </row>
    <row r="46" spans="1:4" s="21" customFormat="1" ht="41.25" customHeight="1" thickBot="1" x14ac:dyDescent="0.3">
      <c r="A46" s="129" t="s">
        <v>98</v>
      </c>
      <c r="B46" s="168">
        <f>AVERAGE(B42:D42)</f>
        <v>0</v>
      </c>
      <c r="C46" s="176"/>
      <c r="D46" s="169"/>
    </row>
    <row r="47" spans="1:4" s="21" customFormat="1" ht="21" customHeight="1" x14ac:dyDescent="0.25">
      <c r="A47" s="18"/>
      <c r="B47" s="19"/>
      <c r="C47" s="20"/>
      <c r="D47" s="20"/>
    </row>
    <row r="48" spans="1:4" ht="13" hidden="1" x14ac:dyDescent="0.25">
      <c r="A48" s="22"/>
      <c r="B48" s="23"/>
      <c r="C48" s="21"/>
      <c r="D48" s="21"/>
    </row>
    <row r="49" spans="2:4" s="21" customFormat="1" hidden="1" x14ac:dyDescent="0.25">
      <c r="B49" s="25"/>
      <c r="C49" s="25"/>
      <c r="D49" s="25"/>
    </row>
    <row r="51" spans="2:4" x14ac:dyDescent="0.25"/>
    <row r="52" spans="2:4" x14ac:dyDescent="0.25"/>
  </sheetData>
  <sheetProtection algorithmName="SHA-512" hashValue="jyFob9rPBaZneBS1jVU6qHkpQ+wCUQUR2Jq0WGi2lRU1V1b+zfl9Tbj1HTWw2tMTQlBFnF9bIhDLMhAYVurVbQ==" saltValue="9ISw15ZfoBNI8bmx1fFusw==" spinCount="100000" sheet="1" objects="1" scenarios="1"/>
  <protectedRanges>
    <protectedRange algorithmName="SHA-512" hashValue="venyM21ud/6bOx20F+iq4dubx5S6rKraRl1421jk5YKs9UM+a+MonD4XJZc9naG6d28K0rx3p3B1fGmIpYXIVw==" saltValue="qqFBqQEdB7DcVc/y8wtyCA==" spinCount="100000" sqref="H11" name="Bereik1"/>
  </protectedRanges>
  <mergeCells count="9">
    <mergeCell ref="A1:D1"/>
    <mergeCell ref="B11:D11"/>
    <mergeCell ref="B14:D14"/>
    <mergeCell ref="B17:D17"/>
    <mergeCell ref="B46:D46"/>
    <mergeCell ref="A41:D41"/>
    <mergeCell ref="B31:D31"/>
    <mergeCell ref="B20:D20"/>
    <mergeCell ref="B25:D25"/>
  </mergeCells>
  <conditionalFormatting sqref="B42:D42">
    <cfRule type="cellIs" dxfId="7" priority="1" operator="equal">
      <formula>0</formula>
    </cfRule>
    <cfRule type="cellIs" dxfId="6" priority="2" operator="notBetween">
      <formula>400</formula>
      <formula>600</formula>
    </cfRule>
  </conditionalFormatting>
  <pageMargins left="0.74803149606299213" right="0.74803149606299213" top="0.98425196850393704" bottom="0.98425196850393704" header="0.51181102362204722" footer="0.51181102362204722"/>
  <pageSetup paperSize="9" scale="3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DA68-C1D7-4C30-8E66-F6A0D8379F07}">
  <dimension ref="A1:M52"/>
  <sheetViews>
    <sheetView topLeftCell="A8" zoomScale="70" zoomScaleNormal="70" workbookViewId="0">
      <selection activeCell="C39" sqref="C39"/>
    </sheetView>
  </sheetViews>
  <sheetFormatPr defaultColWidth="0" defaultRowHeight="12.5" zeroHeight="1" x14ac:dyDescent="0.25"/>
  <cols>
    <col min="1" max="1" width="72.1796875" style="24" bestFit="1" customWidth="1"/>
    <col min="2" max="4" width="50.7265625" style="24" customWidth="1"/>
    <col min="5" max="5" width="9.1796875" style="24" customWidth="1"/>
    <col min="6" max="6" width="9.1796875" style="24" hidden="1" customWidth="1"/>
    <col min="7" max="7" width="13.54296875" style="24" hidden="1" customWidth="1"/>
    <col min="8" max="13" width="0" style="24" hidden="1" customWidth="1"/>
    <col min="14" max="16384" width="9.1796875" style="24" hidden="1"/>
  </cols>
  <sheetData>
    <row r="1" spans="1:12" s="28" customFormat="1" ht="40.5" customHeight="1" x14ac:dyDescent="0.25">
      <c r="A1" s="153" t="s">
        <v>116</v>
      </c>
      <c r="B1" s="172"/>
      <c r="C1" s="172"/>
      <c r="D1" s="154"/>
    </row>
    <row r="2" spans="1:12" ht="26" hidden="1" x14ac:dyDescent="0.3">
      <c r="A2" s="30"/>
      <c r="B2" s="31" t="s">
        <v>32</v>
      </c>
      <c r="C2" s="31" t="s">
        <v>33</v>
      </c>
      <c r="D2" s="32" t="s">
        <v>34</v>
      </c>
      <c r="F2" s="29"/>
      <c r="G2" s="28"/>
      <c r="H2" s="28"/>
      <c r="I2" s="28"/>
      <c r="J2" s="28"/>
      <c r="K2" s="28"/>
      <c r="L2" s="28"/>
    </row>
    <row r="3" spans="1:12" ht="32.15" customHeight="1" x14ac:dyDescent="0.3">
      <c r="A3" s="33" t="s">
        <v>13</v>
      </c>
      <c r="B3" s="52" t="s">
        <v>81</v>
      </c>
      <c r="C3" s="52" t="s">
        <v>82</v>
      </c>
      <c r="D3" s="53" t="s">
        <v>83</v>
      </c>
      <c r="F3" s="29"/>
      <c r="G3" s="28"/>
      <c r="H3" s="28"/>
      <c r="I3" s="28"/>
      <c r="J3" s="28"/>
      <c r="K3" s="28"/>
      <c r="L3" s="28"/>
    </row>
    <row r="4" spans="1:12" s="21" customFormat="1" ht="19.5" customHeight="1" x14ac:dyDescent="0.25">
      <c r="A4" s="37" t="s">
        <v>6</v>
      </c>
      <c r="B4" s="12" t="s">
        <v>13</v>
      </c>
      <c r="C4" s="12" t="s">
        <v>13</v>
      </c>
      <c r="D4" s="54" t="s">
        <v>13</v>
      </c>
      <c r="F4" s="24"/>
      <c r="G4" s="28"/>
      <c r="H4" s="28"/>
      <c r="I4" s="28"/>
      <c r="J4" s="28"/>
      <c r="K4" s="28"/>
      <c r="L4" s="28"/>
    </row>
    <row r="5" spans="1:12" s="21" customFormat="1" ht="19.5" customHeight="1" x14ac:dyDescent="0.25">
      <c r="A5" s="37" t="s">
        <v>47</v>
      </c>
      <c r="B5" s="5">
        <v>0</v>
      </c>
      <c r="C5" s="5">
        <v>0</v>
      </c>
      <c r="D5" s="6">
        <v>0</v>
      </c>
      <c r="F5" s="24"/>
      <c r="G5" s="28"/>
      <c r="H5" s="28"/>
      <c r="I5" s="28"/>
      <c r="J5" s="28"/>
      <c r="K5" s="28"/>
      <c r="L5" s="28"/>
    </row>
    <row r="6" spans="1:12" s="21" customFormat="1" ht="15" customHeight="1" x14ac:dyDescent="0.25">
      <c r="A6" s="37" t="s">
        <v>7</v>
      </c>
      <c r="B6" s="127">
        <v>0</v>
      </c>
      <c r="C6" s="127">
        <v>0</v>
      </c>
      <c r="D6" s="128">
        <v>0</v>
      </c>
      <c r="F6" s="24"/>
      <c r="G6" s="28"/>
      <c r="H6" s="28"/>
      <c r="I6" s="28"/>
      <c r="J6" s="28"/>
      <c r="K6" s="28"/>
      <c r="L6" s="28"/>
    </row>
    <row r="7" spans="1:12" s="21" customFormat="1" ht="15" customHeight="1" x14ac:dyDescent="0.25">
      <c r="A7" s="37" t="s">
        <v>123</v>
      </c>
      <c r="B7" s="127">
        <v>0</v>
      </c>
      <c r="C7" s="127">
        <v>0</v>
      </c>
      <c r="D7" s="127">
        <v>0</v>
      </c>
      <c r="F7" s="24"/>
      <c r="G7" s="28"/>
      <c r="H7" s="28"/>
      <c r="I7" s="28"/>
      <c r="J7" s="28"/>
      <c r="K7" s="28"/>
      <c r="L7" s="28"/>
    </row>
    <row r="8" spans="1:12" s="21" customFormat="1" ht="20.149999999999999" customHeight="1" x14ac:dyDescent="0.25">
      <c r="A8" s="37" t="s">
        <v>8</v>
      </c>
      <c r="B8" s="48" t="s">
        <v>9</v>
      </c>
      <c r="C8" s="48" t="s">
        <v>9</v>
      </c>
      <c r="D8" s="49" t="s">
        <v>9</v>
      </c>
      <c r="F8" s="28"/>
      <c r="G8" s="28"/>
      <c r="H8" s="28"/>
      <c r="I8" s="28"/>
      <c r="J8" s="28"/>
      <c r="K8" s="28"/>
      <c r="L8" s="28"/>
    </row>
    <row r="9" spans="1:12" s="21" customFormat="1" ht="20.149999999999999" customHeight="1" x14ac:dyDescent="0.25">
      <c r="A9" s="37" t="s">
        <v>10</v>
      </c>
      <c r="B9" s="50">
        <v>60</v>
      </c>
      <c r="C9" s="50">
        <v>60</v>
      </c>
      <c r="D9" s="51">
        <v>60</v>
      </c>
      <c r="F9" s="28"/>
      <c r="G9" s="28"/>
      <c r="H9" s="28"/>
      <c r="I9" s="28"/>
      <c r="J9" s="28"/>
      <c r="K9" s="28"/>
      <c r="L9" s="28"/>
    </row>
    <row r="10" spans="1:12" s="21" customFormat="1" ht="18.75" customHeight="1" x14ac:dyDescent="0.25">
      <c r="A10" s="37" t="s">
        <v>11</v>
      </c>
      <c r="B10" s="48">
        <v>25000</v>
      </c>
      <c r="C10" s="48">
        <v>25000</v>
      </c>
      <c r="D10" s="49">
        <v>25000</v>
      </c>
      <c r="F10" s="28"/>
      <c r="G10" s="28"/>
      <c r="H10" s="28"/>
      <c r="I10" s="28"/>
      <c r="J10" s="28"/>
      <c r="K10" s="28"/>
      <c r="L10" s="28"/>
    </row>
    <row r="11" spans="1:12" s="21" customFormat="1" ht="20.25" customHeight="1" x14ac:dyDescent="0.25">
      <c r="A11" s="38"/>
      <c r="B11" s="173" t="s">
        <v>52</v>
      </c>
      <c r="C11" s="174"/>
      <c r="D11" s="175"/>
      <c r="F11" s="28"/>
      <c r="G11" s="28"/>
      <c r="H11" s="28"/>
      <c r="I11" s="28"/>
      <c r="J11" s="28"/>
      <c r="K11" s="28"/>
      <c r="L11" s="28"/>
    </row>
    <row r="12" spans="1:12" s="21" customFormat="1" ht="19.5" customHeight="1" x14ac:dyDescent="0.25">
      <c r="A12" s="34" t="s">
        <v>12</v>
      </c>
      <c r="B12" s="5">
        <v>0</v>
      </c>
      <c r="C12" s="5">
        <v>0</v>
      </c>
      <c r="D12" s="6">
        <v>0</v>
      </c>
      <c r="F12" s="28"/>
      <c r="G12" s="28"/>
      <c r="H12" s="28"/>
      <c r="I12" s="28"/>
      <c r="J12" s="28"/>
      <c r="K12" s="28"/>
      <c r="L12" s="28"/>
    </row>
    <row r="13" spans="1:12" s="21" customFormat="1" ht="19.5" customHeight="1" x14ac:dyDescent="0.25">
      <c r="A13" s="34" t="s">
        <v>39</v>
      </c>
      <c r="B13" s="3" t="e">
        <f>B12/B5</f>
        <v>#DIV/0!</v>
      </c>
      <c r="C13" s="3" t="e">
        <f>C12/C5</f>
        <v>#DIV/0!</v>
      </c>
      <c r="D13" s="10" t="e">
        <f>D12/D5</f>
        <v>#DIV/0!</v>
      </c>
      <c r="F13" s="28"/>
      <c r="G13" s="28"/>
      <c r="H13" s="28"/>
      <c r="I13" s="28"/>
      <c r="J13" s="28"/>
      <c r="K13" s="28"/>
      <c r="L13" s="28"/>
    </row>
    <row r="14" spans="1:12" s="21" customFormat="1" ht="20.149999999999999" customHeight="1" x14ac:dyDescent="0.25">
      <c r="A14" s="38"/>
      <c r="B14" s="173" t="s">
        <v>14</v>
      </c>
      <c r="C14" s="174"/>
      <c r="D14" s="175"/>
      <c r="F14" s="28"/>
      <c r="G14" s="28"/>
      <c r="H14" s="28"/>
      <c r="I14" s="28"/>
      <c r="J14" s="28"/>
      <c r="K14" s="28"/>
      <c r="L14" s="28"/>
    </row>
    <row r="15" spans="1:12" s="21" customFormat="1" ht="20.149999999999999" customHeight="1" x14ac:dyDescent="0.25">
      <c r="A15" s="34" t="s">
        <v>14</v>
      </c>
      <c r="B15" s="5">
        <v>0</v>
      </c>
      <c r="C15" s="5">
        <v>0</v>
      </c>
      <c r="D15" s="6">
        <v>0</v>
      </c>
      <c r="F15" s="28"/>
      <c r="G15" s="28"/>
      <c r="H15" s="28"/>
      <c r="I15" s="28"/>
      <c r="J15" s="28"/>
      <c r="K15" s="28"/>
      <c r="L15" s="28"/>
    </row>
    <row r="16" spans="1:12" s="21" customFormat="1" ht="20.149999999999999" customHeight="1" x14ac:dyDescent="0.25">
      <c r="A16" s="34" t="s">
        <v>40</v>
      </c>
      <c r="B16" s="3" t="e">
        <f>B15/B5</f>
        <v>#DIV/0!</v>
      </c>
      <c r="C16" s="3" t="e">
        <f>C15/C5</f>
        <v>#DIV/0!</v>
      </c>
      <c r="D16" s="10" t="e">
        <f>D15/D5</f>
        <v>#DIV/0!</v>
      </c>
      <c r="F16" s="28"/>
      <c r="G16" s="28"/>
      <c r="H16" s="28"/>
      <c r="I16" s="28"/>
      <c r="J16" s="28"/>
      <c r="K16" s="28"/>
      <c r="L16" s="28"/>
    </row>
    <row r="17" spans="1:12" s="21" customFormat="1" ht="20.149999999999999" customHeight="1" x14ac:dyDescent="0.25">
      <c r="A17" s="38" t="s">
        <v>13</v>
      </c>
      <c r="B17" s="173" t="s">
        <v>35</v>
      </c>
      <c r="C17" s="174"/>
      <c r="D17" s="175"/>
      <c r="F17" s="28"/>
      <c r="G17" s="28"/>
      <c r="H17" s="28"/>
      <c r="I17" s="28"/>
      <c r="J17" s="28"/>
      <c r="K17" s="28"/>
      <c r="L17" s="28"/>
    </row>
    <row r="18" spans="1:12" s="21" customFormat="1" ht="20.149999999999999" customHeight="1" x14ac:dyDescent="0.25">
      <c r="A18" s="34" t="s">
        <v>15</v>
      </c>
      <c r="B18" s="5">
        <v>0</v>
      </c>
      <c r="C18" s="5">
        <v>0</v>
      </c>
      <c r="D18" s="6">
        <v>0</v>
      </c>
    </row>
    <row r="19" spans="1:12" s="21" customFormat="1" ht="19.5" customHeight="1" x14ac:dyDescent="0.25">
      <c r="A19" s="34" t="s">
        <v>41</v>
      </c>
      <c r="B19" s="3" t="e">
        <f>B18/B4</f>
        <v>#VALUE!</v>
      </c>
      <c r="C19" s="3" t="e">
        <f>C18/C4</f>
        <v>#VALUE!</v>
      </c>
      <c r="D19" s="10" t="e">
        <f>D18/D4</f>
        <v>#VALUE!</v>
      </c>
    </row>
    <row r="20" spans="1:12" s="21" customFormat="1" ht="18.75" customHeight="1" x14ac:dyDescent="0.25">
      <c r="A20" s="38"/>
      <c r="B20" s="173" t="s">
        <v>16</v>
      </c>
      <c r="C20" s="174"/>
      <c r="D20" s="175"/>
    </row>
    <row r="21" spans="1:12" s="21" customFormat="1" ht="20.149999999999999" customHeight="1" x14ac:dyDescent="0.25">
      <c r="A21" s="34" t="s">
        <v>17</v>
      </c>
      <c r="B21" s="5">
        <v>0</v>
      </c>
      <c r="C21" s="5">
        <v>0</v>
      </c>
      <c r="D21" s="6">
        <v>0</v>
      </c>
    </row>
    <row r="22" spans="1:12" s="21" customFormat="1" ht="20.149999999999999" customHeight="1" x14ac:dyDescent="0.25">
      <c r="A22" s="34" t="s">
        <v>18</v>
      </c>
      <c r="B22" s="5">
        <v>0</v>
      </c>
      <c r="C22" s="5">
        <v>0</v>
      </c>
      <c r="D22" s="6">
        <v>0</v>
      </c>
    </row>
    <row r="23" spans="1:12" s="21" customFormat="1" ht="20.149999999999999" customHeight="1" x14ac:dyDescent="0.25">
      <c r="A23" s="34" t="s">
        <v>19</v>
      </c>
      <c r="B23" s="46">
        <f>SUM(B21:B22)</f>
        <v>0</v>
      </c>
      <c r="C23" s="46">
        <f t="shared" ref="C23:D23" si="0">SUM(C21:C22)</f>
        <v>0</v>
      </c>
      <c r="D23" s="46">
        <f t="shared" si="0"/>
        <v>0</v>
      </c>
    </row>
    <row r="24" spans="1:12" s="21" customFormat="1" ht="18.75" customHeight="1" x14ac:dyDescent="0.25">
      <c r="A24" s="34" t="s">
        <v>48</v>
      </c>
      <c r="B24" s="3" t="e">
        <f>B23/B5</f>
        <v>#DIV/0!</v>
      </c>
      <c r="C24" s="3" t="e">
        <f t="shared" ref="C24:D24" si="1">C23/C5</f>
        <v>#DIV/0!</v>
      </c>
      <c r="D24" s="3" t="e">
        <f t="shared" si="1"/>
        <v>#DIV/0!</v>
      </c>
    </row>
    <row r="25" spans="1:12" s="21" customFormat="1" ht="18.75" customHeight="1" x14ac:dyDescent="0.25">
      <c r="A25" s="38"/>
      <c r="B25" s="178" t="s">
        <v>21</v>
      </c>
      <c r="C25" s="174"/>
      <c r="D25" s="175"/>
    </row>
    <row r="26" spans="1:12" s="21" customFormat="1" ht="20.149999999999999" customHeight="1" x14ac:dyDescent="0.25">
      <c r="A26" s="34" t="s">
        <v>90</v>
      </c>
      <c r="B26" s="1">
        <v>0</v>
      </c>
      <c r="C26" s="1">
        <v>0</v>
      </c>
      <c r="D26" s="7">
        <v>0</v>
      </c>
    </row>
    <row r="27" spans="1:12" s="21" customFormat="1" ht="20.149999999999999" customHeight="1" x14ac:dyDescent="0.25">
      <c r="A27" s="34" t="s">
        <v>22</v>
      </c>
      <c r="B27" s="1">
        <v>0</v>
      </c>
      <c r="C27" s="1">
        <v>0</v>
      </c>
      <c r="D27" s="7">
        <v>0</v>
      </c>
    </row>
    <row r="28" spans="1:12" s="21" customFormat="1" ht="18.75" customHeight="1" x14ac:dyDescent="0.25">
      <c r="A28" s="34" t="s">
        <v>23</v>
      </c>
      <c r="B28" s="3">
        <f>B26+B27</f>
        <v>0</v>
      </c>
      <c r="C28" s="3">
        <f>C26+C27</f>
        <v>0</v>
      </c>
      <c r="D28" s="10">
        <f>D26+D27</f>
        <v>0</v>
      </c>
    </row>
    <row r="29" spans="1:12" s="21" customFormat="1" ht="20.149999999999999" customHeight="1" thickBot="1" x14ac:dyDescent="0.3">
      <c r="A29" s="45" t="s">
        <v>24</v>
      </c>
      <c r="B29" s="15">
        <v>0</v>
      </c>
      <c r="C29" s="13">
        <v>0</v>
      </c>
      <c r="D29" s="14">
        <v>0</v>
      </c>
    </row>
    <row r="30" spans="1:12" s="21" customFormat="1" ht="20.149999999999999" customHeight="1" thickBot="1" x14ac:dyDescent="0.3">
      <c r="A30" s="43" t="s">
        <v>49</v>
      </c>
      <c r="B30" s="44" t="e">
        <f>B29/B4</f>
        <v>#VALUE!</v>
      </c>
      <c r="C30" s="44" t="e">
        <f>C29/C4</f>
        <v>#VALUE!</v>
      </c>
      <c r="D30" s="44" t="e">
        <f>D29/D4</f>
        <v>#VALUE!</v>
      </c>
    </row>
    <row r="31" spans="1:12" s="27" customFormat="1" ht="18.75" customHeight="1" x14ac:dyDescent="0.25">
      <c r="A31" s="38" t="s">
        <v>13</v>
      </c>
      <c r="B31" s="177" t="s">
        <v>25</v>
      </c>
      <c r="C31" s="174"/>
      <c r="D31" s="175"/>
    </row>
    <row r="32" spans="1:12" s="21" customFormat="1" ht="20.149999999999999" customHeight="1" x14ac:dyDescent="0.25">
      <c r="A32" s="34" t="s">
        <v>26</v>
      </c>
      <c r="B32" s="13">
        <v>0</v>
      </c>
      <c r="C32" s="13">
        <v>0</v>
      </c>
      <c r="D32" s="14">
        <v>0</v>
      </c>
    </row>
    <row r="33" spans="1:4" s="21" customFormat="1" ht="20.149999999999999" customHeight="1" x14ac:dyDescent="0.25">
      <c r="A33" s="34" t="s">
        <v>36</v>
      </c>
      <c r="B33" s="13">
        <v>0</v>
      </c>
      <c r="C33" s="13">
        <v>0</v>
      </c>
      <c r="D33" s="14">
        <v>0</v>
      </c>
    </row>
    <row r="34" spans="1:4" s="21" customFormat="1" ht="20.149999999999999" customHeight="1" x14ac:dyDescent="0.25">
      <c r="A34" s="34" t="s">
        <v>121</v>
      </c>
      <c r="B34" s="13">
        <v>0</v>
      </c>
      <c r="C34" s="13">
        <v>0</v>
      </c>
      <c r="D34" s="14">
        <v>0</v>
      </c>
    </row>
    <row r="35" spans="1:4" s="21" customFormat="1" ht="20.149999999999999" customHeight="1" x14ac:dyDescent="0.25">
      <c r="A35" s="34" t="s">
        <v>28</v>
      </c>
      <c r="B35" s="13">
        <v>0</v>
      </c>
      <c r="C35" s="13">
        <v>0</v>
      </c>
      <c r="D35" s="14">
        <v>0</v>
      </c>
    </row>
    <row r="36" spans="1:4" s="21" customFormat="1" ht="18.75" customHeight="1" x14ac:dyDescent="0.25">
      <c r="A36" s="34" t="s">
        <v>29</v>
      </c>
      <c r="B36" s="13">
        <v>0</v>
      </c>
      <c r="C36" s="13">
        <v>0</v>
      </c>
      <c r="D36" s="14">
        <v>0</v>
      </c>
    </row>
    <row r="37" spans="1:4" s="21" customFormat="1" ht="18.75" customHeight="1" x14ac:dyDescent="0.25">
      <c r="A37" s="34" t="s">
        <v>30</v>
      </c>
      <c r="B37" s="13">
        <v>0</v>
      </c>
      <c r="C37" s="13">
        <v>0</v>
      </c>
      <c r="D37" s="14">
        <v>0</v>
      </c>
    </row>
    <row r="38" spans="1:4" s="21" customFormat="1" ht="18.75" customHeight="1" x14ac:dyDescent="0.25">
      <c r="A38" s="34" t="s">
        <v>25</v>
      </c>
      <c r="B38" s="13">
        <v>0</v>
      </c>
      <c r="C38" s="13">
        <v>0</v>
      </c>
      <c r="D38" s="14">
        <v>0</v>
      </c>
    </row>
    <row r="39" spans="1:4" s="21" customFormat="1" ht="18.75" customHeight="1" x14ac:dyDescent="0.25">
      <c r="A39" s="37" t="s">
        <v>31</v>
      </c>
      <c r="B39" s="35">
        <f>SUM(B32:B38)</f>
        <v>0</v>
      </c>
      <c r="C39" s="35">
        <f t="shared" ref="C39:D39" si="2">SUM(C32:C38)</f>
        <v>0</v>
      </c>
      <c r="D39" s="35">
        <f t="shared" si="2"/>
        <v>0</v>
      </c>
    </row>
    <row r="40" spans="1:4" s="21" customFormat="1" ht="18.75" customHeight="1" x14ac:dyDescent="0.25">
      <c r="A40" s="34" t="s">
        <v>50</v>
      </c>
      <c r="B40" s="3" t="e">
        <f>B39/B4</f>
        <v>#VALUE!</v>
      </c>
      <c r="C40" s="3" t="e">
        <f>C39/C4</f>
        <v>#VALUE!</v>
      </c>
      <c r="D40" s="10" t="e">
        <f>D39/D4</f>
        <v>#VALUE!</v>
      </c>
    </row>
    <row r="41" spans="1:4" s="21" customFormat="1" ht="18.75" customHeight="1" x14ac:dyDescent="0.25">
      <c r="A41" s="155"/>
      <c r="B41" s="151"/>
      <c r="C41" s="151"/>
      <c r="D41" s="156"/>
    </row>
    <row r="42" spans="1:4" s="21" customFormat="1" ht="20.149999999999999" customHeight="1" x14ac:dyDescent="0.25">
      <c r="A42" s="36" t="s">
        <v>139</v>
      </c>
      <c r="B42" s="39">
        <f>B15+B18+B23+B29+B39</f>
        <v>0</v>
      </c>
      <c r="C42" s="39">
        <f>C15+C18+C23+C29+C39</f>
        <v>0</v>
      </c>
      <c r="D42" s="39">
        <f>D15+D18+D23+D29+D39</f>
        <v>0</v>
      </c>
    </row>
    <row r="43" spans="1:4" s="21" customFormat="1" hidden="1" x14ac:dyDescent="0.25">
      <c r="A43" s="26" t="s">
        <v>37</v>
      </c>
      <c r="B43" s="4" t="e">
        <f>B42/B4</f>
        <v>#VALUE!</v>
      </c>
      <c r="C43" s="4" t="e">
        <f>C42/C4</f>
        <v>#VALUE!</v>
      </c>
      <c r="D43" s="9" t="e">
        <f>D42/D4</f>
        <v>#VALUE!</v>
      </c>
    </row>
    <row r="44" spans="1:4" s="21" customFormat="1" ht="20.149999999999999" customHeight="1" x14ac:dyDescent="0.25">
      <c r="A44" s="36" t="s">
        <v>51</v>
      </c>
      <c r="B44" s="17" t="e">
        <f>B42/B4</f>
        <v>#VALUE!</v>
      </c>
      <c r="C44" s="17" t="e">
        <f>C42/C4</f>
        <v>#VALUE!</v>
      </c>
      <c r="D44" s="17" t="e">
        <f>D42/D4</f>
        <v>#VALUE!</v>
      </c>
    </row>
    <row r="45" spans="1:4" x14ac:dyDescent="0.25">
      <c r="A45" s="40"/>
      <c r="B45" s="41"/>
      <c r="C45" s="41"/>
      <c r="D45" s="42"/>
    </row>
    <row r="46" spans="1:4" s="21" customFormat="1" ht="41.25" customHeight="1" thickBot="1" x14ac:dyDescent="0.3">
      <c r="A46" s="129" t="s">
        <v>99</v>
      </c>
      <c r="B46" s="168">
        <f>AVERAGE(B42:D42)</f>
        <v>0</v>
      </c>
      <c r="C46" s="176"/>
      <c r="D46" s="169"/>
    </row>
    <row r="47" spans="1:4" s="21" customFormat="1" ht="21" customHeight="1" x14ac:dyDescent="0.25">
      <c r="A47" s="18"/>
      <c r="B47" s="19"/>
      <c r="C47" s="20"/>
      <c r="D47" s="20"/>
    </row>
    <row r="48" spans="1:4" ht="13" hidden="1" x14ac:dyDescent="0.25">
      <c r="A48" s="22"/>
      <c r="B48" s="23"/>
      <c r="C48" s="21"/>
      <c r="D48" s="21"/>
    </row>
    <row r="49" spans="2:4" s="21" customFormat="1" hidden="1" x14ac:dyDescent="0.25">
      <c r="B49" s="25"/>
      <c r="C49" s="25"/>
      <c r="D49" s="25"/>
    </row>
    <row r="51" spans="2:4" x14ac:dyDescent="0.25"/>
    <row r="52" spans="2:4" x14ac:dyDescent="0.25"/>
  </sheetData>
  <sheetProtection algorithmName="SHA-512" hashValue="IQ2U83IJ/MxC3BUrlnhiqpFkupL8x5XolWa1HuPN1g3scdIANYXZQ1uxlUXDnQK76nnAyVAvyXBzUJ8YEz3+dg==" saltValue="iKwOx4/lplIWIolmF4SjvA==" spinCount="100000" sheet="1" objects="1" scenarios="1"/>
  <protectedRanges>
    <protectedRange algorithmName="SHA-512" hashValue="venyM21ud/6bOx20F+iq4dubx5S6rKraRl1421jk5YKs9UM+a+MonD4XJZc9naG6d28K0rx3p3B1fGmIpYXIVw==" saltValue="qqFBqQEdB7DcVc/y8wtyCA==" spinCount="100000" sqref="H11" name="Bereik1"/>
  </protectedRanges>
  <mergeCells count="9">
    <mergeCell ref="B31:D31"/>
    <mergeCell ref="A41:D41"/>
    <mergeCell ref="B46:D46"/>
    <mergeCell ref="A1:D1"/>
    <mergeCell ref="B11:D11"/>
    <mergeCell ref="B14:D14"/>
    <mergeCell ref="B17:D17"/>
    <mergeCell ref="B20:D20"/>
    <mergeCell ref="B25:D25"/>
  </mergeCells>
  <conditionalFormatting sqref="B42:D42">
    <cfRule type="cellIs" dxfId="5" priority="1" operator="equal">
      <formula>0</formula>
    </cfRule>
    <cfRule type="cellIs" dxfId="4" priority="2" operator="notBetween">
      <formula>500</formula>
      <formula>700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C888-B364-45CE-B19D-525AC7C3B815}">
  <dimension ref="A1:M52"/>
  <sheetViews>
    <sheetView topLeftCell="A8" zoomScale="70" zoomScaleNormal="70" workbookViewId="0">
      <selection activeCell="C16" sqref="C16"/>
    </sheetView>
  </sheetViews>
  <sheetFormatPr defaultColWidth="0" defaultRowHeight="12.5" zeroHeight="1" x14ac:dyDescent="0.25"/>
  <cols>
    <col min="1" max="1" width="72.26953125" style="24" bestFit="1" customWidth="1"/>
    <col min="2" max="4" width="50.7265625" style="24" customWidth="1"/>
    <col min="5" max="5" width="9.1796875" style="24" customWidth="1"/>
    <col min="6" max="6" width="9.1796875" style="24" hidden="1" customWidth="1"/>
    <col min="7" max="7" width="13.54296875" style="24" hidden="1" customWidth="1"/>
    <col min="8" max="13" width="0" style="24" hidden="1" customWidth="1"/>
    <col min="14" max="16384" width="9.1796875" style="24" hidden="1"/>
  </cols>
  <sheetData>
    <row r="1" spans="1:12" s="28" customFormat="1" ht="40.5" customHeight="1" x14ac:dyDescent="0.25">
      <c r="A1" s="153" t="s">
        <v>117</v>
      </c>
      <c r="B1" s="172"/>
      <c r="C1" s="172"/>
      <c r="D1" s="154"/>
    </row>
    <row r="2" spans="1:12" ht="26" hidden="1" x14ac:dyDescent="0.3">
      <c r="A2" s="30"/>
      <c r="B2" s="31" t="s">
        <v>32</v>
      </c>
      <c r="C2" s="31" t="s">
        <v>33</v>
      </c>
      <c r="D2" s="32" t="s">
        <v>34</v>
      </c>
      <c r="F2" s="29"/>
      <c r="G2" s="28"/>
      <c r="H2" s="28"/>
      <c r="I2" s="28"/>
      <c r="J2" s="28"/>
      <c r="K2" s="28"/>
      <c r="L2" s="28"/>
    </row>
    <row r="3" spans="1:12" ht="32.15" customHeight="1" x14ac:dyDescent="0.3">
      <c r="A3" s="33" t="s">
        <v>13</v>
      </c>
      <c r="B3" s="52" t="s">
        <v>84</v>
      </c>
      <c r="C3" s="52" t="s">
        <v>86</v>
      </c>
      <c r="D3" s="53" t="s">
        <v>85</v>
      </c>
      <c r="F3" s="29"/>
      <c r="G3" s="28"/>
      <c r="H3" s="28"/>
      <c r="I3" s="28"/>
      <c r="J3" s="28"/>
      <c r="K3" s="28"/>
      <c r="L3" s="28"/>
    </row>
    <row r="4" spans="1:12" s="21" customFormat="1" ht="19.5" customHeight="1" x14ac:dyDescent="0.25">
      <c r="A4" s="37" t="s">
        <v>6</v>
      </c>
      <c r="B4" s="12" t="s">
        <v>13</v>
      </c>
      <c r="C4" s="12" t="s">
        <v>13</v>
      </c>
      <c r="D4" s="54" t="s">
        <v>13</v>
      </c>
      <c r="F4" s="24"/>
      <c r="G4" s="28"/>
      <c r="H4" s="28"/>
      <c r="I4" s="28"/>
      <c r="J4" s="28"/>
      <c r="K4" s="28"/>
      <c r="L4" s="28"/>
    </row>
    <row r="5" spans="1:12" s="21" customFormat="1" ht="19.5" customHeight="1" x14ac:dyDescent="0.25">
      <c r="A5" s="37" t="s">
        <v>47</v>
      </c>
      <c r="B5" s="5">
        <v>0</v>
      </c>
      <c r="C5" s="5">
        <v>0</v>
      </c>
      <c r="D5" s="6">
        <v>0</v>
      </c>
      <c r="F5" s="24"/>
      <c r="G5" s="28"/>
      <c r="H5" s="28"/>
      <c r="I5" s="28"/>
      <c r="J5" s="28"/>
      <c r="K5" s="28"/>
      <c r="L5" s="28"/>
    </row>
    <row r="6" spans="1:12" s="21" customFormat="1" ht="15" customHeight="1" x14ac:dyDescent="0.25">
      <c r="A6" s="37" t="s">
        <v>7</v>
      </c>
      <c r="B6" s="127">
        <v>0</v>
      </c>
      <c r="C6" s="127">
        <v>0</v>
      </c>
      <c r="D6" s="128">
        <v>0</v>
      </c>
      <c r="F6" s="24"/>
      <c r="G6" s="28"/>
      <c r="H6" s="28"/>
      <c r="I6" s="28"/>
      <c r="J6" s="28"/>
      <c r="K6" s="28"/>
      <c r="L6" s="28"/>
    </row>
    <row r="7" spans="1:12" s="21" customFormat="1" ht="15" customHeight="1" x14ac:dyDescent="0.25">
      <c r="A7" s="37" t="s">
        <v>123</v>
      </c>
      <c r="B7" s="127">
        <v>0</v>
      </c>
      <c r="C7" s="127">
        <v>0</v>
      </c>
      <c r="D7" s="127">
        <v>0</v>
      </c>
      <c r="F7" s="24"/>
      <c r="G7" s="28"/>
      <c r="H7" s="28"/>
      <c r="I7" s="28"/>
      <c r="J7" s="28"/>
      <c r="K7" s="28"/>
      <c r="L7" s="28"/>
    </row>
    <row r="8" spans="1:12" s="21" customFormat="1" ht="20.149999999999999" customHeight="1" x14ac:dyDescent="0.25">
      <c r="A8" s="37" t="s">
        <v>8</v>
      </c>
      <c r="B8" s="48" t="s">
        <v>9</v>
      </c>
      <c r="C8" s="48" t="s">
        <v>9</v>
      </c>
      <c r="D8" s="49" t="s">
        <v>9</v>
      </c>
      <c r="F8" s="28"/>
      <c r="G8" s="28"/>
      <c r="H8" s="28"/>
      <c r="I8" s="28"/>
      <c r="J8" s="28"/>
      <c r="K8" s="28"/>
      <c r="L8" s="28"/>
    </row>
    <row r="9" spans="1:12" s="21" customFormat="1" ht="20.149999999999999" customHeight="1" x14ac:dyDescent="0.25">
      <c r="A9" s="37" t="s">
        <v>10</v>
      </c>
      <c r="B9" s="50">
        <v>60</v>
      </c>
      <c r="C9" s="50">
        <v>60</v>
      </c>
      <c r="D9" s="51">
        <v>60</v>
      </c>
      <c r="F9" s="28"/>
      <c r="G9" s="28"/>
      <c r="H9" s="28"/>
      <c r="I9" s="28"/>
      <c r="J9" s="28"/>
      <c r="K9" s="28"/>
      <c r="L9" s="28"/>
    </row>
    <row r="10" spans="1:12" s="21" customFormat="1" ht="18.75" customHeight="1" x14ac:dyDescent="0.25">
      <c r="A10" s="37" t="s">
        <v>11</v>
      </c>
      <c r="B10" s="48">
        <v>25000</v>
      </c>
      <c r="C10" s="48">
        <v>25000</v>
      </c>
      <c r="D10" s="49">
        <v>25000</v>
      </c>
      <c r="F10" s="28"/>
      <c r="G10" s="28"/>
      <c r="H10" s="28"/>
      <c r="I10" s="28"/>
      <c r="J10" s="28"/>
      <c r="K10" s="28"/>
      <c r="L10" s="28"/>
    </row>
    <row r="11" spans="1:12" s="21" customFormat="1" ht="20.25" customHeight="1" x14ac:dyDescent="0.25">
      <c r="A11" s="38"/>
      <c r="B11" s="173" t="s">
        <v>52</v>
      </c>
      <c r="C11" s="174"/>
      <c r="D11" s="175"/>
      <c r="F11" s="28"/>
      <c r="G11" s="28"/>
      <c r="H11" s="28"/>
      <c r="I11" s="28"/>
      <c r="J11" s="28"/>
      <c r="K11" s="28"/>
      <c r="L11" s="28"/>
    </row>
    <row r="12" spans="1:12" s="21" customFormat="1" ht="19.5" customHeight="1" x14ac:dyDescent="0.25">
      <c r="A12" s="34" t="s">
        <v>12</v>
      </c>
      <c r="B12" s="5">
        <v>0</v>
      </c>
      <c r="C12" s="5">
        <v>0</v>
      </c>
      <c r="D12" s="6">
        <v>0</v>
      </c>
      <c r="F12" s="28"/>
      <c r="G12" s="28"/>
      <c r="H12" s="28"/>
      <c r="I12" s="28"/>
      <c r="J12" s="28"/>
      <c r="K12" s="28"/>
      <c r="L12" s="28"/>
    </row>
    <row r="13" spans="1:12" s="21" customFormat="1" ht="19.5" customHeight="1" x14ac:dyDescent="0.25">
      <c r="A13" s="34" t="s">
        <v>39</v>
      </c>
      <c r="B13" s="3" t="e">
        <f>B12/B5</f>
        <v>#DIV/0!</v>
      </c>
      <c r="C13" s="3" t="e">
        <f>C12/C5</f>
        <v>#DIV/0!</v>
      </c>
      <c r="D13" s="10" t="e">
        <f>D12/D5</f>
        <v>#DIV/0!</v>
      </c>
      <c r="F13" s="28"/>
      <c r="G13" s="28"/>
      <c r="H13" s="28"/>
      <c r="I13" s="28"/>
      <c r="J13" s="28"/>
      <c r="K13" s="28"/>
      <c r="L13" s="28"/>
    </row>
    <row r="14" spans="1:12" s="21" customFormat="1" ht="20.149999999999999" customHeight="1" x14ac:dyDescent="0.25">
      <c r="A14" s="38"/>
      <c r="B14" s="173" t="s">
        <v>14</v>
      </c>
      <c r="C14" s="174"/>
      <c r="D14" s="175"/>
      <c r="F14" s="28"/>
      <c r="G14" s="28"/>
      <c r="H14" s="28"/>
      <c r="I14" s="28"/>
      <c r="J14" s="28"/>
      <c r="K14" s="28"/>
      <c r="L14" s="28"/>
    </row>
    <row r="15" spans="1:12" s="21" customFormat="1" ht="20.149999999999999" customHeight="1" x14ac:dyDescent="0.25">
      <c r="A15" s="34" t="s">
        <v>14</v>
      </c>
      <c r="B15" s="5">
        <v>0</v>
      </c>
      <c r="C15" s="5">
        <v>0</v>
      </c>
      <c r="D15" s="6">
        <v>0</v>
      </c>
      <c r="F15" s="28"/>
      <c r="G15" s="28"/>
      <c r="H15" s="28"/>
      <c r="I15" s="28"/>
      <c r="J15" s="28"/>
      <c r="K15" s="28"/>
      <c r="L15" s="28"/>
    </row>
    <row r="16" spans="1:12" s="21" customFormat="1" ht="20.149999999999999" customHeight="1" x14ac:dyDescent="0.25">
      <c r="A16" s="34" t="s">
        <v>40</v>
      </c>
      <c r="B16" s="3" t="e">
        <f>B15/B5</f>
        <v>#DIV/0!</v>
      </c>
      <c r="C16" s="3" t="e">
        <f>C15/C5</f>
        <v>#DIV/0!</v>
      </c>
      <c r="D16" s="10" t="e">
        <f>D15/D5</f>
        <v>#DIV/0!</v>
      </c>
      <c r="F16" s="28"/>
      <c r="G16" s="28"/>
      <c r="H16" s="28"/>
      <c r="I16" s="28"/>
      <c r="J16" s="28"/>
      <c r="K16" s="28"/>
      <c r="L16" s="28"/>
    </row>
    <row r="17" spans="1:12" s="21" customFormat="1" ht="20.149999999999999" customHeight="1" x14ac:dyDescent="0.25">
      <c r="A17" s="38" t="s">
        <v>13</v>
      </c>
      <c r="B17" s="173" t="s">
        <v>35</v>
      </c>
      <c r="C17" s="174"/>
      <c r="D17" s="175"/>
      <c r="F17" s="28"/>
      <c r="G17" s="28"/>
      <c r="H17" s="28"/>
      <c r="I17" s="28"/>
      <c r="J17" s="28"/>
      <c r="K17" s="28"/>
      <c r="L17" s="28"/>
    </row>
    <row r="18" spans="1:12" s="21" customFormat="1" ht="20.149999999999999" customHeight="1" x14ac:dyDescent="0.25">
      <c r="A18" s="34" t="s">
        <v>15</v>
      </c>
      <c r="B18" s="5">
        <v>0</v>
      </c>
      <c r="C18" s="5">
        <v>0</v>
      </c>
      <c r="D18" s="6">
        <v>0</v>
      </c>
    </row>
    <row r="19" spans="1:12" s="21" customFormat="1" ht="19.5" customHeight="1" x14ac:dyDescent="0.25">
      <c r="A19" s="34" t="s">
        <v>41</v>
      </c>
      <c r="B19" s="3" t="e">
        <f>B18/B4</f>
        <v>#VALUE!</v>
      </c>
      <c r="C19" s="3" t="e">
        <f>C18/C4</f>
        <v>#VALUE!</v>
      </c>
      <c r="D19" s="10" t="e">
        <f>D18/D4</f>
        <v>#VALUE!</v>
      </c>
    </row>
    <row r="20" spans="1:12" s="21" customFormat="1" ht="18.75" customHeight="1" x14ac:dyDescent="0.25">
      <c r="A20" s="38"/>
      <c r="B20" s="173" t="s">
        <v>16</v>
      </c>
      <c r="C20" s="174"/>
      <c r="D20" s="175"/>
    </row>
    <row r="21" spans="1:12" s="21" customFormat="1" ht="20.149999999999999" customHeight="1" x14ac:dyDescent="0.25">
      <c r="A21" s="34" t="s">
        <v>17</v>
      </c>
      <c r="B21" s="5">
        <v>0</v>
      </c>
      <c r="C21" s="5">
        <v>0</v>
      </c>
      <c r="D21" s="6">
        <v>0</v>
      </c>
    </row>
    <row r="22" spans="1:12" s="21" customFormat="1" ht="20.149999999999999" customHeight="1" x14ac:dyDescent="0.25">
      <c r="A22" s="34" t="s">
        <v>18</v>
      </c>
      <c r="B22" s="5">
        <v>0</v>
      </c>
      <c r="C22" s="5">
        <v>0</v>
      </c>
      <c r="D22" s="6">
        <v>0</v>
      </c>
    </row>
    <row r="23" spans="1:12" s="21" customFormat="1" ht="20.149999999999999" customHeight="1" x14ac:dyDescent="0.25">
      <c r="A23" s="34" t="s">
        <v>19</v>
      </c>
      <c r="B23" s="46">
        <f>SUM(B21:B22)</f>
        <v>0</v>
      </c>
      <c r="C23" s="46">
        <f t="shared" ref="C23:D23" si="0">SUM(C21:C22)</f>
        <v>0</v>
      </c>
      <c r="D23" s="46">
        <f t="shared" si="0"/>
        <v>0</v>
      </c>
    </row>
    <row r="24" spans="1:12" s="21" customFormat="1" ht="18.75" customHeight="1" x14ac:dyDescent="0.25">
      <c r="A24" s="34" t="s">
        <v>48</v>
      </c>
      <c r="B24" s="3" t="e">
        <f>B23/B5</f>
        <v>#DIV/0!</v>
      </c>
      <c r="C24" s="3" t="e">
        <f t="shared" ref="C24:D24" si="1">C23/C5</f>
        <v>#DIV/0!</v>
      </c>
      <c r="D24" s="3" t="e">
        <f t="shared" si="1"/>
        <v>#DIV/0!</v>
      </c>
    </row>
    <row r="25" spans="1:12" s="21" customFormat="1" ht="18.75" customHeight="1" x14ac:dyDescent="0.25">
      <c r="A25" s="38"/>
      <c r="B25" s="178" t="s">
        <v>21</v>
      </c>
      <c r="C25" s="174"/>
      <c r="D25" s="175"/>
    </row>
    <row r="26" spans="1:12" s="21" customFormat="1" ht="20.149999999999999" customHeight="1" x14ac:dyDescent="0.25">
      <c r="A26" s="34" t="s">
        <v>90</v>
      </c>
      <c r="B26" s="99">
        <v>0</v>
      </c>
      <c r="C26" s="99">
        <v>0</v>
      </c>
      <c r="D26" s="8">
        <v>0</v>
      </c>
    </row>
    <row r="27" spans="1:12" s="21" customFormat="1" ht="20.149999999999999" customHeight="1" x14ac:dyDescent="0.25">
      <c r="A27" s="34" t="s">
        <v>22</v>
      </c>
      <c r="B27" s="1">
        <v>0</v>
      </c>
      <c r="C27" s="1">
        <v>0</v>
      </c>
      <c r="D27" s="7">
        <v>0</v>
      </c>
    </row>
    <row r="28" spans="1:12" s="21" customFormat="1" ht="18.75" customHeight="1" x14ac:dyDescent="0.25">
      <c r="A28" s="34" t="s">
        <v>23</v>
      </c>
      <c r="B28" s="3">
        <f>B26+B27</f>
        <v>0</v>
      </c>
      <c r="C28" s="3">
        <f>C26+C27</f>
        <v>0</v>
      </c>
      <c r="D28" s="10">
        <f>D26+D27</f>
        <v>0</v>
      </c>
    </row>
    <row r="29" spans="1:12" s="21" customFormat="1" ht="20.149999999999999" customHeight="1" x14ac:dyDescent="0.25">
      <c r="A29" s="34" t="s">
        <v>24</v>
      </c>
      <c r="B29" s="15">
        <v>0</v>
      </c>
      <c r="C29" s="15">
        <v>0</v>
      </c>
      <c r="D29" s="131">
        <v>0</v>
      </c>
    </row>
    <row r="30" spans="1:12" s="21" customFormat="1" ht="20.149999999999999" customHeight="1" x14ac:dyDescent="0.25">
      <c r="A30" s="43" t="s">
        <v>49</v>
      </c>
      <c r="B30" s="3" t="e">
        <f>B29/B4</f>
        <v>#VALUE!</v>
      </c>
      <c r="C30" s="3" t="e">
        <f>C29/C4</f>
        <v>#VALUE!</v>
      </c>
      <c r="D30" s="3" t="e">
        <f>D29/D4</f>
        <v>#VALUE!</v>
      </c>
    </row>
    <row r="31" spans="1:12" s="27" customFormat="1" ht="18.75" customHeight="1" x14ac:dyDescent="0.25">
      <c r="A31" s="38" t="s">
        <v>13</v>
      </c>
      <c r="B31" s="177" t="s">
        <v>25</v>
      </c>
      <c r="C31" s="179"/>
      <c r="D31" s="180"/>
    </row>
    <row r="32" spans="1:12" s="21" customFormat="1" ht="20.149999999999999" customHeight="1" x14ac:dyDescent="0.25">
      <c r="A32" s="34" t="s">
        <v>26</v>
      </c>
      <c r="B32" s="13">
        <v>0</v>
      </c>
      <c r="C32" s="13">
        <v>0</v>
      </c>
      <c r="D32" s="14">
        <v>0</v>
      </c>
    </row>
    <row r="33" spans="1:4" s="21" customFormat="1" ht="20.149999999999999" customHeight="1" x14ac:dyDescent="0.25">
      <c r="A33" s="34" t="s">
        <v>36</v>
      </c>
      <c r="B33" s="13">
        <v>0</v>
      </c>
      <c r="C33" s="13">
        <v>0</v>
      </c>
      <c r="D33" s="14">
        <v>0</v>
      </c>
    </row>
    <row r="34" spans="1:4" s="21" customFormat="1" ht="20.149999999999999" customHeight="1" x14ac:dyDescent="0.25">
      <c r="A34" s="34" t="s">
        <v>121</v>
      </c>
      <c r="B34" s="13">
        <v>0</v>
      </c>
      <c r="C34" s="13">
        <v>0</v>
      </c>
      <c r="D34" s="14">
        <v>0</v>
      </c>
    </row>
    <row r="35" spans="1:4" s="21" customFormat="1" ht="20.149999999999999" customHeight="1" x14ac:dyDescent="0.25">
      <c r="A35" s="34" t="s">
        <v>28</v>
      </c>
      <c r="B35" s="13">
        <v>0</v>
      </c>
      <c r="C35" s="13">
        <v>0</v>
      </c>
      <c r="D35" s="14">
        <v>0</v>
      </c>
    </row>
    <row r="36" spans="1:4" s="21" customFormat="1" ht="18.75" customHeight="1" x14ac:dyDescent="0.25">
      <c r="A36" s="34" t="s">
        <v>29</v>
      </c>
      <c r="B36" s="13">
        <v>0</v>
      </c>
      <c r="C36" s="13">
        <v>0</v>
      </c>
      <c r="D36" s="14">
        <v>0</v>
      </c>
    </row>
    <row r="37" spans="1:4" s="21" customFormat="1" ht="18.75" customHeight="1" x14ac:dyDescent="0.25">
      <c r="A37" s="34" t="s">
        <v>30</v>
      </c>
      <c r="B37" s="13">
        <v>0</v>
      </c>
      <c r="C37" s="13">
        <v>0</v>
      </c>
      <c r="D37" s="14">
        <v>0</v>
      </c>
    </row>
    <row r="38" spans="1:4" s="21" customFormat="1" ht="18.75" customHeight="1" x14ac:dyDescent="0.25">
      <c r="A38" s="34" t="s">
        <v>25</v>
      </c>
      <c r="B38" s="13">
        <v>0</v>
      </c>
      <c r="C38" s="13">
        <v>0</v>
      </c>
      <c r="D38" s="14">
        <v>0</v>
      </c>
    </row>
    <row r="39" spans="1:4" s="21" customFormat="1" ht="18.75" customHeight="1" x14ac:dyDescent="0.25">
      <c r="A39" s="37" t="s">
        <v>31</v>
      </c>
      <c r="B39" s="35">
        <f>SUM(B32:B38)</f>
        <v>0</v>
      </c>
      <c r="C39" s="35">
        <f t="shared" ref="C39:D39" si="2">SUM(C32:C38)</f>
        <v>0</v>
      </c>
      <c r="D39" s="35">
        <f t="shared" si="2"/>
        <v>0</v>
      </c>
    </row>
    <row r="40" spans="1:4" s="21" customFormat="1" ht="18.75" customHeight="1" x14ac:dyDescent="0.25">
      <c r="A40" s="34" t="s">
        <v>50</v>
      </c>
      <c r="B40" s="3" t="e">
        <f>B39/B4</f>
        <v>#VALUE!</v>
      </c>
      <c r="C40" s="3" t="e">
        <f>C39/C4</f>
        <v>#VALUE!</v>
      </c>
      <c r="D40" s="10" t="e">
        <f>D39/D4</f>
        <v>#VALUE!</v>
      </c>
    </row>
    <row r="41" spans="1:4" s="21" customFormat="1" ht="18.75" customHeight="1" x14ac:dyDescent="0.25">
      <c r="A41" s="155"/>
      <c r="B41" s="151"/>
      <c r="C41" s="151"/>
      <c r="D41" s="156"/>
    </row>
    <row r="42" spans="1:4" s="21" customFormat="1" ht="20.149999999999999" customHeight="1" x14ac:dyDescent="0.25">
      <c r="A42" s="36" t="s">
        <v>140</v>
      </c>
      <c r="B42" s="39">
        <f>B15+B18+B23+B29+B39</f>
        <v>0</v>
      </c>
      <c r="C42" s="39">
        <f>C15+C18+C23+C29+C39</f>
        <v>0</v>
      </c>
      <c r="D42" s="39">
        <f>D15+D18+D23+D29+D39</f>
        <v>0</v>
      </c>
    </row>
    <row r="43" spans="1:4" s="21" customFormat="1" hidden="1" x14ac:dyDescent="0.25">
      <c r="A43" s="26" t="s">
        <v>37</v>
      </c>
      <c r="B43" s="4" t="e">
        <f>B42/B4</f>
        <v>#VALUE!</v>
      </c>
      <c r="C43" s="4" t="e">
        <f>C42/C4</f>
        <v>#VALUE!</v>
      </c>
      <c r="D43" s="9" t="e">
        <f>D42/D4</f>
        <v>#VALUE!</v>
      </c>
    </row>
    <row r="44" spans="1:4" s="21" customFormat="1" ht="20.149999999999999" customHeight="1" x14ac:dyDescent="0.25">
      <c r="A44" s="36" t="s">
        <v>51</v>
      </c>
      <c r="B44" s="17" t="e">
        <f>B42/B4</f>
        <v>#VALUE!</v>
      </c>
      <c r="C44" s="17" t="e">
        <f>C42/C4</f>
        <v>#VALUE!</v>
      </c>
      <c r="D44" s="17" t="e">
        <f>D42/D4</f>
        <v>#VALUE!</v>
      </c>
    </row>
    <row r="45" spans="1:4" x14ac:dyDescent="0.25">
      <c r="A45" s="40"/>
      <c r="B45" s="41"/>
      <c r="C45" s="41"/>
      <c r="D45" s="42"/>
    </row>
    <row r="46" spans="1:4" s="21" customFormat="1" ht="41.25" customHeight="1" thickBot="1" x14ac:dyDescent="0.3">
      <c r="A46" s="129" t="s">
        <v>100</v>
      </c>
      <c r="B46" s="168">
        <f>AVERAGE(B42:D42)</f>
        <v>0</v>
      </c>
      <c r="C46" s="176"/>
      <c r="D46" s="169"/>
    </row>
    <row r="47" spans="1:4" s="21" customFormat="1" ht="21" customHeight="1" x14ac:dyDescent="0.25">
      <c r="A47" s="18"/>
      <c r="B47" s="19"/>
      <c r="C47" s="20"/>
      <c r="D47" s="20"/>
    </row>
    <row r="48" spans="1:4" ht="13" hidden="1" x14ac:dyDescent="0.25">
      <c r="A48" s="22"/>
      <c r="B48" s="23"/>
      <c r="C48" s="21"/>
      <c r="D48" s="21"/>
    </row>
    <row r="49" spans="2:4" s="21" customFormat="1" hidden="1" x14ac:dyDescent="0.25">
      <c r="B49" s="25"/>
      <c r="C49" s="25"/>
      <c r="D49" s="25"/>
    </row>
    <row r="51" spans="2:4" x14ac:dyDescent="0.25"/>
    <row r="52" spans="2:4" x14ac:dyDescent="0.25"/>
  </sheetData>
  <sheetProtection algorithmName="SHA-512" hashValue="ZYi/rsAz3IvEPqtOrwQ0AQgdnxVEzaEx1JorRl8J8hpOXeZoY2EiGZApGnMGgLB+u77GIf3SIKSsfyesufCYsg==" saltValue="6UHgAObafD7u0jmItlizkg==" spinCount="100000" sheet="1" objects="1" scenarios="1"/>
  <protectedRanges>
    <protectedRange algorithmName="SHA-512" hashValue="venyM21ud/6bOx20F+iq4dubx5S6rKraRl1421jk5YKs9UM+a+MonD4XJZc9naG6d28K0rx3p3B1fGmIpYXIVw==" saltValue="qqFBqQEdB7DcVc/y8wtyCA==" spinCount="100000" sqref="H11" name="Bereik1"/>
  </protectedRanges>
  <mergeCells count="9">
    <mergeCell ref="B31:D31"/>
    <mergeCell ref="A41:D41"/>
    <mergeCell ref="B46:D46"/>
    <mergeCell ref="A1:D1"/>
    <mergeCell ref="B11:D11"/>
    <mergeCell ref="B14:D14"/>
    <mergeCell ref="B17:D17"/>
    <mergeCell ref="B20:D20"/>
    <mergeCell ref="B25:D25"/>
  </mergeCells>
  <conditionalFormatting sqref="B42:D42">
    <cfRule type="cellIs" dxfId="3" priority="1" operator="equal">
      <formula>0</formula>
    </cfRule>
    <cfRule type="cellIs" dxfId="2" priority="2" operator="notBetween">
      <formula>550</formula>
      <formula>750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E7AE-E077-4C18-977B-EA8A7735EDD3}">
  <dimension ref="A1:M52"/>
  <sheetViews>
    <sheetView topLeftCell="A8" zoomScale="70" zoomScaleNormal="70" workbookViewId="0">
      <selection activeCell="C10" sqref="C10"/>
    </sheetView>
  </sheetViews>
  <sheetFormatPr defaultColWidth="0" defaultRowHeight="12.5" zeroHeight="1" x14ac:dyDescent="0.25"/>
  <cols>
    <col min="1" max="1" width="74" style="24" bestFit="1" customWidth="1"/>
    <col min="2" max="4" width="50.7265625" style="24" customWidth="1"/>
    <col min="5" max="5" width="9.1796875" style="24" customWidth="1"/>
    <col min="6" max="6" width="9.1796875" style="24" hidden="1" customWidth="1"/>
    <col min="7" max="7" width="13.54296875" style="24" hidden="1" customWidth="1"/>
    <col min="8" max="13" width="0" style="24" hidden="1" customWidth="1"/>
    <col min="14" max="16384" width="9.1796875" style="24" hidden="1"/>
  </cols>
  <sheetData>
    <row r="1" spans="1:12" s="28" customFormat="1" ht="40.5" customHeight="1" x14ac:dyDescent="0.25">
      <c r="A1" s="153" t="s">
        <v>118</v>
      </c>
      <c r="B1" s="172"/>
      <c r="C1" s="172"/>
      <c r="D1" s="154"/>
    </row>
    <row r="2" spans="1:12" ht="26" hidden="1" x14ac:dyDescent="0.3">
      <c r="A2" s="30"/>
      <c r="B2" s="31" t="s">
        <v>32</v>
      </c>
      <c r="C2" s="31" t="s">
        <v>33</v>
      </c>
      <c r="D2" s="32" t="s">
        <v>34</v>
      </c>
      <c r="F2" s="29"/>
      <c r="G2" s="28"/>
      <c r="H2" s="28"/>
      <c r="I2" s="28"/>
      <c r="J2" s="28"/>
      <c r="K2" s="28"/>
      <c r="L2" s="28"/>
    </row>
    <row r="3" spans="1:12" ht="32.15" customHeight="1" x14ac:dyDescent="0.3">
      <c r="A3" s="33" t="s">
        <v>13</v>
      </c>
      <c r="B3" s="52" t="s">
        <v>87</v>
      </c>
      <c r="C3" s="52" t="s">
        <v>88</v>
      </c>
      <c r="D3" s="53" t="s">
        <v>89</v>
      </c>
      <c r="F3" s="29"/>
      <c r="G3" s="28"/>
      <c r="H3" s="28"/>
      <c r="I3" s="28"/>
      <c r="J3" s="28"/>
      <c r="K3" s="28"/>
      <c r="L3" s="28"/>
    </row>
    <row r="4" spans="1:12" s="21" customFormat="1" ht="19.5" customHeight="1" x14ac:dyDescent="0.25">
      <c r="A4" s="37" t="s">
        <v>6</v>
      </c>
      <c r="B4" s="12" t="s">
        <v>13</v>
      </c>
      <c r="C4" s="12" t="s">
        <v>13</v>
      </c>
      <c r="D4" s="54" t="s">
        <v>13</v>
      </c>
      <c r="F4" s="24"/>
      <c r="G4" s="28"/>
      <c r="H4" s="28"/>
      <c r="I4" s="28"/>
      <c r="J4" s="28"/>
      <c r="K4" s="28"/>
      <c r="L4" s="28"/>
    </row>
    <row r="5" spans="1:12" s="21" customFormat="1" ht="19.5" customHeight="1" x14ac:dyDescent="0.25">
      <c r="A5" s="37" t="s">
        <v>47</v>
      </c>
      <c r="B5" s="5">
        <v>0</v>
      </c>
      <c r="C5" s="5">
        <v>0</v>
      </c>
      <c r="D5" s="5">
        <v>0</v>
      </c>
      <c r="F5" s="24"/>
      <c r="G5" s="28"/>
      <c r="H5" s="28"/>
      <c r="I5" s="28"/>
      <c r="J5" s="28"/>
      <c r="K5" s="28"/>
      <c r="L5" s="28"/>
    </row>
    <row r="6" spans="1:12" s="21" customFormat="1" ht="15" customHeight="1" x14ac:dyDescent="0.25">
      <c r="A6" s="37" t="s">
        <v>7</v>
      </c>
      <c r="B6" s="5">
        <v>0</v>
      </c>
      <c r="C6" s="5">
        <v>0</v>
      </c>
      <c r="D6" s="5">
        <v>0</v>
      </c>
      <c r="F6" s="24"/>
      <c r="G6" s="28"/>
      <c r="H6" s="28"/>
      <c r="I6" s="28"/>
      <c r="J6" s="28"/>
      <c r="K6" s="28"/>
      <c r="L6" s="28"/>
    </row>
    <row r="7" spans="1:12" s="21" customFormat="1" ht="15" customHeight="1" x14ac:dyDescent="0.25">
      <c r="A7" s="37" t="s">
        <v>123</v>
      </c>
      <c r="B7" s="5">
        <v>0</v>
      </c>
      <c r="C7" s="5">
        <v>0</v>
      </c>
      <c r="D7" s="5">
        <v>0</v>
      </c>
      <c r="F7" s="24"/>
      <c r="G7" s="28"/>
      <c r="H7" s="28"/>
      <c r="I7" s="28"/>
      <c r="J7" s="28"/>
      <c r="K7" s="28"/>
      <c r="L7" s="28"/>
    </row>
    <row r="8" spans="1:12" s="21" customFormat="1" ht="20.149999999999999" customHeight="1" x14ac:dyDescent="0.25">
      <c r="A8" s="37" t="s">
        <v>8</v>
      </c>
      <c r="B8" s="48" t="s">
        <v>9</v>
      </c>
      <c r="C8" s="48" t="s">
        <v>9</v>
      </c>
      <c r="D8" s="49" t="s">
        <v>9</v>
      </c>
      <c r="F8" s="28"/>
      <c r="G8" s="28"/>
      <c r="H8" s="28"/>
      <c r="I8" s="28"/>
      <c r="J8" s="28"/>
      <c r="K8" s="28"/>
      <c r="L8" s="28"/>
    </row>
    <row r="9" spans="1:12" s="21" customFormat="1" ht="20.149999999999999" customHeight="1" x14ac:dyDescent="0.25">
      <c r="A9" s="37" t="s">
        <v>10</v>
      </c>
      <c r="B9" s="50">
        <v>60</v>
      </c>
      <c r="C9" s="50">
        <v>60</v>
      </c>
      <c r="D9" s="51">
        <v>60</v>
      </c>
      <c r="F9" s="28"/>
      <c r="G9" s="28"/>
      <c r="H9" s="28"/>
      <c r="I9" s="28"/>
      <c r="J9" s="28"/>
      <c r="K9" s="28"/>
      <c r="L9" s="28"/>
    </row>
    <row r="10" spans="1:12" s="21" customFormat="1" ht="18.75" customHeight="1" x14ac:dyDescent="0.25">
      <c r="A10" s="37" t="s">
        <v>11</v>
      </c>
      <c r="B10" s="48">
        <v>25000</v>
      </c>
      <c r="C10" s="48">
        <v>25000</v>
      </c>
      <c r="D10" s="49">
        <v>25000</v>
      </c>
      <c r="F10" s="28"/>
      <c r="G10" s="28"/>
      <c r="H10" s="28"/>
      <c r="I10" s="28"/>
      <c r="J10" s="28"/>
      <c r="K10" s="28"/>
      <c r="L10" s="28"/>
    </row>
    <row r="11" spans="1:12" s="21" customFormat="1" ht="20.25" customHeight="1" x14ac:dyDescent="0.25">
      <c r="A11" s="38"/>
      <c r="B11" s="173" t="s">
        <v>52</v>
      </c>
      <c r="C11" s="174"/>
      <c r="D11" s="175"/>
      <c r="F11" s="28"/>
      <c r="G11" s="28"/>
      <c r="H11" s="28"/>
      <c r="I11" s="28"/>
      <c r="J11" s="28"/>
      <c r="K11" s="28"/>
      <c r="L11" s="28"/>
    </row>
    <row r="12" spans="1:12" s="21" customFormat="1" ht="19.5" customHeight="1" x14ac:dyDescent="0.25">
      <c r="A12" s="34" t="s">
        <v>12</v>
      </c>
      <c r="B12" s="5">
        <v>0</v>
      </c>
      <c r="C12" s="5">
        <v>0</v>
      </c>
      <c r="D12" s="6">
        <v>0</v>
      </c>
      <c r="F12" s="28"/>
      <c r="G12" s="28"/>
      <c r="H12" s="28"/>
      <c r="I12" s="28"/>
      <c r="J12" s="28"/>
      <c r="K12" s="28"/>
      <c r="L12" s="28"/>
    </row>
    <row r="13" spans="1:12" s="21" customFormat="1" ht="19.5" customHeight="1" x14ac:dyDescent="0.25">
      <c r="A13" s="34" t="s">
        <v>39</v>
      </c>
      <c r="B13" s="3" t="e">
        <f>B12/B5</f>
        <v>#DIV/0!</v>
      </c>
      <c r="C13" s="3" t="e">
        <f>C12/C5</f>
        <v>#DIV/0!</v>
      </c>
      <c r="D13" s="10" t="e">
        <f>D12/D5</f>
        <v>#DIV/0!</v>
      </c>
      <c r="F13" s="28"/>
      <c r="G13" s="28"/>
      <c r="H13" s="28"/>
      <c r="I13" s="28"/>
      <c r="J13" s="28"/>
      <c r="K13" s="28"/>
      <c r="L13" s="28"/>
    </row>
    <row r="14" spans="1:12" s="21" customFormat="1" ht="20.149999999999999" customHeight="1" x14ac:dyDescent="0.25">
      <c r="A14" s="38"/>
      <c r="B14" s="173" t="s">
        <v>14</v>
      </c>
      <c r="C14" s="174"/>
      <c r="D14" s="175"/>
      <c r="F14" s="28"/>
      <c r="G14" s="28"/>
      <c r="H14" s="28"/>
      <c r="I14" s="28"/>
      <c r="J14" s="28"/>
      <c r="K14" s="28"/>
      <c r="L14" s="28"/>
    </row>
    <row r="15" spans="1:12" s="21" customFormat="1" ht="20.149999999999999" customHeight="1" x14ac:dyDescent="0.25">
      <c r="A15" s="34" t="s">
        <v>14</v>
      </c>
      <c r="B15" s="5">
        <v>0</v>
      </c>
      <c r="C15" s="5">
        <v>0</v>
      </c>
      <c r="D15" s="6">
        <v>0</v>
      </c>
      <c r="F15" s="28"/>
      <c r="G15" s="28"/>
      <c r="H15" s="28"/>
      <c r="I15" s="28"/>
      <c r="J15" s="28"/>
      <c r="K15" s="28"/>
      <c r="L15" s="28"/>
    </row>
    <row r="16" spans="1:12" s="21" customFormat="1" ht="20.149999999999999" customHeight="1" x14ac:dyDescent="0.25">
      <c r="A16" s="34" t="s">
        <v>40</v>
      </c>
      <c r="B16" s="3" t="e">
        <f>B15/B5</f>
        <v>#DIV/0!</v>
      </c>
      <c r="C16" s="3" t="e">
        <f>C15/C5</f>
        <v>#DIV/0!</v>
      </c>
      <c r="D16" s="10" t="e">
        <f>D15/D5</f>
        <v>#DIV/0!</v>
      </c>
      <c r="F16" s="28"/>
      <c r="G16" s="28"/>
      <c r="H16" s="28"/>
      <c r="I16" s="28"/>
      <c r="J16" s="28"/>
      <c r="K16" s="28"/>
      <c r="L16" s="28"/>
    </row>
    <row r="17" spans="1:12" s="21" customFormat="1" ht="20.149999999999999" customHeight="1" x14ac:dyDescent="0.25">
      <c r="A17" s="38" t="s">
        <v>13</v>
      </c>
      <c r="B17" s="173" t="s">
        <v>35</v>
      </c>
      <c r="C17" s="174"/>
      <c r="D17" s="175"/>
      <c r="F17" s="28"/>
      <c r="G17" s="28"/>
      <c r="H17" s="28"/>
      <c r="I17" s="28"/>
      <c r="J17" s="28"/>
      <c r="K17" s="28"/>
      <c r="L17" s="28"/>
    </row>
    <row r="18" spans="1:12" s="21" customFormat="1" ht="20.149999999999999" customHeight="1" x14ac:dyDescent="0.25">
      <c r="A18" s="34" t="s">
        <v>15</v>
      </c>
      <c r="B18" s="5">
        <v>0</v>
      </c>
      <c r="C18" s="5">
        <v>0</v>
      </c>
      <c r="D18" s="6">
        <v>0</v>
      </c>
    </row>
    <row r="19" spans="1:12" s="21" customFormat="1" ht="19.5" customHeight="1" x14ac:dyDescent="0.25">
      <c r="A19" s="34" t="s">
        <v>41</v>
      </c>
      <c r="B19" s="3" t="e">
        <f>B18/B4</f>
        <v>#VALUE!</v>
      </c>
      <c r="C19" s="3" t="e">
        <f>C18/C4</f>
        <v>#VALUE!</v>
      </c>
      <c r="D19" s="10" t="e">
        <f>D18/D4</f>
        <v>#VALUE!</v>
      </c>
    </row>
    <row r="20" spans="1:12" s="21" customFormat="1" ht="18.75" customHeight="1" x14ac:dyDescent="0.25">
      <c r="A20" s="38"/>
      <c r="B20" s="173" t="s">
        <v>16</v>
      </c>
      <c r="C20" s="174"/>
      <c r="D20" s="175"/>
    </row>
    <row r="21" spans="1:12" s="21" customFormat="1" ht="20.149999999999999" customHeight="1" x14ac:dyDescent="0.25">
      <c r="A21" s="34" t="s">
        <v>17</v>
      </c>
      <c r="B21" s="5">
        <v>0</v>
      </c>
      <c r="C21" s="5">
        <v>0</v>
      </c>
      <c r="D21" s="6">
        <v>0</v>
      </c>
    </row>
    <row r="22" spans="1:12" s="21" customFormat="1" ht="20.149999999999999" customHeight="1" x14ac:dyDescent="0.25">
      <c r="A22" s="34" t="s">
        <v>18</v>
      </c>
      <c r="B22" s="5">
        <v>0</v>
      </c>
      <c r="C22" s="5">
        <v>0</v>
      </c>
      <c r="D22" s="6">
        <v>0</v>
      </c>
    </row>
    <row r="23" spans="1:12" s="21" customFormat="1" ht="20.149999999999999" customHeight="1" x14ac:dyDescent="0.25">
      <c r="A23" s="34" t="s">
        <v>19</v>
      </c>
      <c r="B23" s="46">
        <f>SUM(B21:B22)</f>
        <v>0</v>
      </c>
      <c r="C23" s="46">
        <f t="shared" ref="C23:D23" si="0">SUM(C21:C22)</f>
        <v>0</v>
      </c>
      <c r="D23" s="46">
        <f t="shared" si="0"/>
        <v>0</v>
      </c>
    </row>
    <row r="24" spans="1:12" s="21" customFormat="1" ht="18.75" customHeight="1" x14ac:dyDescent="0.25">
      <c r="A24" s="34" t="s">
        <v>48</v>
      </c>
      <c r="B24" s="3" t="e">
        <f>B23/B5</f>
        <v>#DIV/0!</v>
      </c>
      <c r="C24" s="3" t="e">
        <f t="shared" ref="C24:D24" si="1">C23/C5</f>
        <v>#DIV/0!</v>
      </c>
      <c r="D24" s="3" t="e">
        <f t="shared" si="1"/>
        <v>#DIV/0!</v>
      </c>
    </row>
    <row r="25" spans="1:12" s="21" customFormat="1" ht="18.75" customHeight="1" x14ac:dyDescent="0.25">
      <c r="A25" s="38"/>
      <c r="B25" s="178" t="s">
        <v>21</v>
      </c>
      <c r="C25" s="174"/>
      <c r="D25" s="175"/>
    </row>
    <row r="26" spans="1:12" s="21" customFormat="1" ht="20.149999999999999" customHeight="1" x14ac:dyDescent="0.25">
      <c r="A26" s="34" t="s">
        <v>90</v>
      </c>
      <c r="B26" s="99">
        <v>0</v>
      </c>
      <c r="C26" s="99">
        <v>0</v>
      </c>
      <c r="D26" s="8">
        <v>0</v>
      </c>
    </row>
    <row r="27" spans="1:12" s="21" customFormat="1" ht="20.149999999999999" customHeight="1" x14ac:dyDescent="0.25">
      <c r="A27" s="34" t="s">
        <v>22</v>
      </c>
      <c r="B27" s="1">
        <v>0</v>
      </c>
      <c r="C27" s="1">
        <v>0</v>
      </c>
      <c r="D27" s="7">
        <v>0</v>
      </c>
    </row>
    <row r="28" spans="1:12" s="21" customFormat="1" ht="18.75" customHeight="1" x14ac:dyDescent="0.25">
      <c r="A28" s="34" t="s">
        <v>23</v>
      </c>
      <c r="B28" s="3">
        <f>B26+B27</f>
        <v>0</v>
      </c>
      <c r="C28" s="3">
        <f>C26+C27</f>
        <v>0</v>
      </c>
      <c r="D28" s="10">
        <f>D26+D27</f>
        <v>0</v>
      </c>
    </row>
    <row r="29" spans="1:12" s="21" customFormat="1" ht="20.149999999999999" customHeight="1" x14ac:dyDescent="0.25">
      <c r="A29" s="34" t="s">
        <v>24</v>
      </c>
      <c r="B29" s="15">
        <v>0</v>
      </c>
      <c r="C29" s="15">
        <v>0</v>
      </c>
      <c r="D29" s="131">
        <v>0</v>
      </c>
    </row>
    <row r="30" spans="1:12" s="21" customFormat="1" ht="20.149999999999999" customHeight="1" x14ac:dyDescent="0.25">
      <c r="A30" s="43" t="s">
        <v>49</v>
      </c>
      <c r="B30" s="3" t="e">
        <f>B29/B4</f>
        <v>#VALUE!</v>
      </c>
      <c r="C30" s="3" t="e">
        <f>C29/C4</f>
        <v>#VALUE!</v>
      </c>
      <c r="D30" s="3" t="e">
        <f>D29/D4</f>
        <v>#VALUE!</v>
      </c>
    </row>
    <row r="31" spans="1:12" s="27" customFormat="1" ht="18.75" customHeight="1" x14ac:dyDescent="0.25">
      <c r="A31" s="38" t="s">
        <v>13</v>
      </c>
      <c r="B31" s="177" t="s">
        <v>25</v>
      </c>
      <c r="C31" s="179"/>
      <c r="D31" s="180"/>
    </row>
    <row r="32" spans="1:12" s="21" customFormat="1" ht="20.149999999999999" customHeight="1" x14ac:dyDescent="0.25">
      <c r="A32" s="34" t="s">
        <v>26</v>
      </c>
      <c r="B32" s="13">
        <v>0</v>
      </c>
      <c r="C32" s="13">
        <v>0</v>
      </c>
      <c r="D32" s="14">
        <v>0</v>
      </c>
    </row>
    <row r="33" spans="1:4" s="21" customFormat="1" ht="20.149999999999999" customHeight="1" x14ac:dyDescent="0.25">
      <c r="A33" s="34" t="s">
        <v>36</v>
      </c>
      <c r="B33" s="13">
        <v>0</v>
      </c>
      <c r="C33" s="13">
        <v>0</v>
      </c>
      <c r="D33" s="14">
        <v>0</v>
      </c>
    </row>
    <row r="34" spans="1:4" s="21" customFormat="1" ht="20.149999999999999" customHeight="1" x14ac:dyDescent="0.25">
      <c r="A34" s="34" t="s">
        <v>121</v>
      </c>
      <c r="B34" s="13">
        <v>0</v>
      </c>
      <c r="C34" s="13">
        <v>0</v>
      </c>
      <c r="D34" s="14">
        <v>0</v>
      </c>
    </row>
    <row r="35" spans="1:4" s="21" customFormat="1" ht="20.149999999999999" customHeight="1" x14ac:dyDescent="0.25">
      <c r="A35" s="34" t="s">
        <v>28</v>
      </c>
      <c r="B35" s="13">
        <v>0</v>
      </c>
      <c r="C35" s="13">
        <v>0</v>
      </c>
      <c r="D35" s="14">
        <v>0</v>
      </c>
    </row>
    <row r="36" spans="1:4" s="21" customFormat="1" ht="18.75" customHeight="1" x14ac:dyDescent="0.25">
      <c r="A36" s="34" t="s">
        <v>29</v>
      </c>
      <c r="B36" s="13">
        <v>0</v>
      </c>
      <c r="C36" s="13">
        <v>0</v>
      </c>
      <c r="D36" s="14">
        <v>0</v>
      </c>
    </row>
    <row r="37" spans="1:4" s="21" customFormat="1" ht="18.75" customHeight="1" x14ac:dyDescent="0.25">
      <c r="A37" s="34" t="s">
        <v>30</v>
      </c>
      <c r="B37" s="13">
        <v>0</v>
      </c>
      <c r="C37" s="13">
        <v>0</v>
      </c>
      <c r="D37" s="14">
        <v>0</v>
      </c>
    </row>
    <row r="38" spans="1:4" s="21" customFormat="1" ht="18.75" customHeight="1" x14ac:dyDescent="0.25">
      <c r="A38" s="34" t="s">
        <v>25</v>
      </c>
      <c r="B38" s="13">
        <v>0</v>
      </c>
      <c r="C38" s="13">
        <v>0</v>
      </c>
      <c r="D38" s="14">
        <v>0</v>
      </c>
    </row>
    <row r="39" spans="1:4" s="21" customFormat="1" ht="18.75" customHeight="1" x14ac:dyDescent="0.25">
      <c r="A39" s="37" t="s">
        <v>31</v>
      </c>
      <c r="B39" s="35">
        <f>SUM(B32:B38)</f>
        <v>0</v>
      </c>
      <c r="C39" s="35">
        <f t="shared" ref="C39:D39" si="2">SUM(C32:C38)</f>
        <v>0</v>
      </c>
      <c r="D39" s="35">
        <f t="shared" si="2"/>
        <v>0</v>
      </c>
    </row>
    <row r="40" spans="1:4" s="21" customFormat="1" ht="18.75" customHeight="1" x14ac:dyDescent="0.25">
      <c r="A40" s="34" t="s">
        <v>50</v>
      </c>
      <c r="B40" s="3" t="e">
        <f>B39/B4</f>
        <v>#VALUE!</v>
      </c>
      <c r="C40" s="3" t="e">
        <f>C39/C4</f>
        <v>#VALUE!</v>
      </c>
      <c r="D40" s="10" t="e">
        <f>D39/D4</f>
        <v>#VALUE!</v>
      </c>
    </row>
    <row r="41" spans="1:4" s="21" customFormat="1" ht="18.75" customHeight="1" x14ac:dyDescent="0.25">
      <c r="A41" s="155"/>
      <c r="B41" s="151"/>
      <c r="C41" s="151"/>
      <c r="D41" s="156"/>
    </row>
    <row r="42" spans="1:4" s="21" customFormat="1" ht="20.149999999999999" customHeight="1" x14ac:dyDescent="0.25">
      <c r="A42" s="36" t="s">
        <v>141</v>
      </c>
      <c r="B42" s="39">
        <f>B15+B18+B23+B29+B39</f>
        <v>0</v>
      </c>
      <c r="C42" s="39">
        <f>C15+C18+C23+C29+C39</f>
        <v>0</v>
      </c>
      <c r="D42" s="39">
        <f>D15+D18+D23+D29+D39</f>
        <v>0</v>
      </c>
    </row>
    <row r="43" spans="1:4" s="21" customFormat="1" hidden="1" x14ac:dyDescent="0.25">
      <c r="A43" s="26" t="s">
        <v>37</v>
      </c>
      <c r="B43" s="4" t="e">
        <f>B42/B4</f>
        <v>#VALUE!</v>
      </c>
      <c r="C43" s="4" t="e">
        <f>C42/C4</f>
        <v>#VALUE!</v>
      </c>
      <c r="D43" s="9" t="e">
        <f>D42/D4</f>
        <v>#VALUE!</v>
      </c>
    </row>
    <row r="44" spans="1:4" s="21" customFormat="1" ht="20.149999999999999" customHeight="1" x14ac:dyDescent="0.25">
      <c r="A44" s="36" t="s">
        <v>51</v>
      </c>
      <c r="B44" s="17" t="e">
        <f>B42/B4</f>
        <v>#VALUE!</v>
      </c>
      <c r="C44" s="17" t="e">
        <f>C42/C4</f>
        <v>#VALUE!</v>
      </c>
      <c r="D44" s="17" t="e">
        <f>D42/D4</f>
        <v>#VALUE!</v>
      </c>
    </row>
    <row r="45" spans="1:4" x14ac:dyDescent="0.25">
      <c r="A45" s="40"/>
      <c r="B45" s="41"/>
      <c r="C45" s="41"/>
      <c r="D45" s="42"/>
    </row>
    <row r="46" spans="1:4" s="21" customFormat="1" ht="41.25" customHeight="1" thickBot="1" x14ac:dyDescent="0.3">
      <c r="A46" s="129" t="s">
        <v>101</v>
      </c>
      <c r="B46" s="168">
        <f>AVERAGE(B42:D42)</f>
        <v>0</v>
      </c>
      <c r="C46" s="176"/>
      <c r="D46" s="169"/>
    </row>
    <row r="47" spans="1:4" s="21" customFormat="1" ht="21" customHeight="1" x14ac:dyDescent="0.25">
      <c r="A47" s="18"/>
      <c r="B47" s="19"/>
      <c r="C47" s="20"/>
      <c r="D47" s="20"/>
    </row>
    <row r="48" spans="1:4" ht="13" hidden="1" x14ac:dyDescent="0.25">
      <c r="A48" s="22"/>
      <c r="B48" s="23"/>
      <c r="C48" s="21"/>
      <c r="D48" s="21"/>
    </row>
    <row r="49" spans="2:4" s="21" customFormat="1" hidden="1" x14ac:dyDescent="0.25">
      <c r="B49" s="25"/>
      <c r="C49" s="25"/>
      <c r="D49" s="25"/>
    </row>
    <row r="51" spans="2:4" x14ac:dyDescent="0.25"/>
    <row r="52" spans="2:4" x14ac:dyDescent="0.25"/>
  </sheetData>
  <sheetProtection algorithmName="SHA-512" hashValue="tb80CyjIsciDJbwDynytk5v7vpeDP4jH9cyrm7iRx6tB6QtCA5vSpklLOtbN9hNMQd4rWNKZ8iSxBTkSfGj2gQ==" saltValue="OdyDHKUNXrafRbll2LjyJA==" spinCount="100000" sheet="1" objects="1" scenarios="1"/>
  <protectedRanges>
    <protectedRange algorithmName="SHA-512" hashValue="venyM21ud/6bOx20F+iq4dubx5S6rKraRl1421jk5YKs9UM+a+MonD4XJZc9naG6d28K0rx3p3B1fGmIpYXIVw==" saltValue="qqFBqQEdB7DcVc/y8wtyCA==" spinCount="100000" sqref="H11" name="Bereik1"/>
  </protectedRanges>
  <mergeCells count="9">
    <mergeCell ref="B31:D31"/>
    <mergeCell ref="A41:D41"/>
    <mergeCell ref="B46:D46"/>
    <mergeCell ref="A1:D1"/>
    <mergeCell ref="B11:D11"/>
    <mergeCell ref="B14:D14"/>
    <mergeCell ref="B17:D17"/>
    <mergeCell ref="B20:D20"/>
    <mergeCell ref="B25:D25"/>
  </mergeCells>
  <conditionalFormatting sqref="B42:D42">
    <cfRule type="cellIs" dxfId="1" priority="1" operator="equal">
      <formula>0</formula>
    </cfRule>
    <cfRule type="cellIs" dxfId="0" priority="2" operator="notBetween">
      <formula>900</formula>
      <formula>1200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zoomScaleNormal="100" workbookViewId="0">
      <selection activeCell="D10" sqref="D10"/>
    </sheetView>
  </sheetViews>
  <sheetFormatPr defaultColWidth="0" defaultRowHeight="12.5" zeroHeight="1" x14ac:dyDescent="0.25"/>
  <cols>
    <col min="1" max="1" width="72.54296875" style="28" customWidth="1"/>
    <col min="2" max="2" width="9.1796875" style="28" customWidth="1"/>
    <col min="3" max="3" width="42.453125" style="28" customWidth="1"/>
    <col min="4" max="4" width="48" style="28" customWidth="1"/>
    <col min="5" max="5" width="4.453125" style="28" customWidth="1"/>
    <col min="6" max="6" width="12.453125" style="28" hidden="1" customWidth="1"/>
    <col min="7" max="8" width="0" style="28" hidden="1" customWidth="1"/>
    <col min="9" max="16384" width="9.1796875" style="28" hidden="1"/>
  </cols>
  <sheetData>
    <row r="1" spans="1:6" ht="40.5" customHeight="1" thickBot="1" x14ac:dyDescent="0.3">
      <c r="A1" s="148" t="s">
        <v>3</v>
      </c>
      <c r="B1" s="149"/>
      <c r="C1" s="149"/>
      <c r="D1" s="150"/>
      <c r="E1" s="64"/>
      <c r="F1" s="64"/>
    </row>
    <row r="2" spans="1:6" ht="20.25" customHeight="1" x14ac:dyDescent="0.25">
      <c r="A2" s="120" t="s">
        <v>103</v>
      </c>
      <c r="B2" s="125" t="s">
        <v>4</v>
      </c>
      <c r="C2" s="125" t="s">
        <v>110</v>
      </c>
      <c r="D2" s="126" t="s">
        <v>111</v>
      </c>
      <c r="E2" s="66"/>
      <c r="F2" s="66"/>
    </row>
    <row r="3" spans="1:6" ht="25" x14ac:dyDescent="0.25">
      <c r="A3" s="118" t="str">
        <f>'Bedrijfsauto cat. 1'!A1</f>
        <v>Bedrijfsauto's categorie 1: Poolauto personenauto (Inschrijver dient uitsluitend de gele velden in te vullen)</v>
      </c>
      <c r="B3" s="114">
        <v>0.2</v>
      </c>
      <c r="C3" s="115">
        <f>'Bedrijfsauto cat. 1'!B45</f>
        <v>0</v>
      </c>
      <c r="D3" s="67">
        <f>C3*B3</f>
        <v>0</v>
      </c>
      <c r="E3" s="66"/>
      <c r="F3" s="66"/>
    </row>
    <row r="4" spans="1:6" ht="25" x14ac:dyDescent="0.25">
      <c r="A4" s="118" t="str">
        <f>'Bedrijfsauto cat. 3'!A1</f>
        <v>Bedrijfsauto's categorie 3: Licht terrein 4x4 hybrid personenauto (Inschrijver dient uitsluitend de gele velden in te vullen)</v>
      </c>
      <c r="B4" s="114">
        <v>0.16</v>
      </c>
      <c r="C4" s="115">
        <f>'Bedrijfsauto cat. 3'!B45</f>
        <v>0</v>
      </c>
      <c r="D4" s="67">
        <f t="shared" ref="D4:D9" si="0">C4*B4</f>
        <v>0</v>
      </c>
      <c r="E4" s="66"/>
      <c r="F4" s="66"/>
    </row>
    <row r="5" spans="1:6" ht="25" x14ac:dyDescent="0.25">
      <c r="A5" s="118" t="str">
        <f>'Bedrijfsauto cat. 4'!A1</f>
        <v>Bedrijfsauto's categorie 4 | BOA: Midden terrein 4x4 personenauto (Inschrijver dient uitsluitend de gele velden in te vullen)</v>
      </c>
      <c r="B5" s="114">
        <v>0.12</v>
      </c>
      <c r="C5" s="115">
        <f>'Bedrijfsauto cat. 4'!B45</f>
        <v>0</v>
      </c>
      <c r="D5" s="67">
        <f t="shared" si="0"/>
        <v>0</v>
      </c>
      <c r="E5" s="66"/>
      <c r="F5" s="66"/>
    </row>
    <row r="6" spans="1:6" ht="25" x14ac:dyDescent="0.25">
      <c r="A6" s="118" t="str">
        <f>'Bedrijfsauto cat. 5'!A1</f>
        <v>Bedrijfsauto's categorie 5: Midden terrein klein 4x4 met laadvloer (Inschrijver dient uitsluitend de gele velden in te vullen)</v>
      </c>
      <c r="B6" s="114">
        <v>0.24</v>
      </c>
      <c r="C6" s="115">
        <f>'Bedrijfsauto cat. 5'!B45</f>
        <v>0</v>
      </c>
      <c r="D6" s="67">
        <f t="shared" si="0"/>
        <v>0</v>
      </c>
      <c r="E6" s="66"/>
      <c r="F6" s="66"/>
    </row>
    <row r="7" spans="1:6" ht="25" x14ac:dyDescent="0.25">
      <c r="A7" s="118" t="str">
        <f>'Bedrijfsauto cat. 6'!A1</f>
        <v>Bedrijfsauto's categorie 6: Midden terrein groot 4x4 (Inschrijver dient uitsluitend de gele velden in te vullen)</v>
      </c>
      <c r="B7" s="114">
        <v>0.12</v>
      </c>
      <c r="C7" s="115">
        <f>'Bedrijfsauto cat. 6'!B45</f>
        <v>0</v>
      </c>
      <c r="D7" s="67">
        <f t="shared" si="0"/>
        <v>0</v>
      </c>
      <c r="E7" s="66"/>
      <c r="F7" s="66"/>
    </row>
    <row r="8" spans="1:6" ht="25" x14ac:dyDescent="0.25">
      <c r="A8" s="118" t="str">
        <f>'Bedrijfsauto cat. 7'!A1</f>
        <v>Bedrijfsauto's categorie 7 | Zwaar terrein 4x4 (Inschrijver dient uitsluitend de gele velden in te vullen)</v>
      </c>
      <c r="B8" s="114">
        <v>0.12</v>
      </c>
      <c r="C8" s="115">
        <f>'Bedrijfsauto cat. 7'!B45</f>
        <v>0</v>
      </c>
      <c r="D8" s="67">
        <f t="shared" si="0"/>
        <v>0</v>
      </c>
      <c r="E8" s="66"/>
      <c r="F8" s="66"/>
    </row>
    <row r="9" spans="1:6" ht="25" x14ac:dyDescent="0.25">
      <c r="A9" s="118" t="str">
        <f>'Bedrijfsauto cat. 8'!A1</f>
        <v>Bedrijfsauto's categorie 8 | 9 Personen vervoer 2x4 (Inschrijver dient uitsluitend de gele velden in te vullen)</v>
      </c>
      <c r="B9" s="114">
        <v>0.04</v>
      </c>
      <c r="C9" s="115">
        <f>'Bedrijfsauto cat. 8'!B45</f>
        <v>0</v>
      </c>
      <c r="D9" s="67">
        <f t="shared" si="0"/>
        <v>0</v>
      </c>
      <c r="E9" s="66"/>
      <c r="F9" s="66"/>
    </row>
    <row r="10" spans="1:6" ht="19.5" customHeight="1" thickBot="1" x14ac:dyDescent="0.3">
      <c r="A10" s="145" t="s">
        <v>106</v>
      </c>
      <c r="B10" s="146"/>
      <c r="C10" s="147"/>
      <c r="D10" s="121">
        <f>SUM(D3:D9)</f>
        <v>0</v>
      </c>
      <c r="E10" s="66"/>
      <c r="F10" s="66"/>
    </row>
    <row r="11" spans="1:6" ht="6.75" customHeight="1" thickBot="1" x14ac:dyDescent="0.3">
      <c r="A11" s="122"/>
      <c r="B11" s="123"/>
      <c r="C11" s="123"/>
      <c r="D11" s="124"/>
      <c r="E11" s="66"/>
      <c r="F11" s="66"/>
    </row>
    <row r="12" spans="1:6" ht="20.25" customHeight="1" x14ac:dyDescent="0.25">
      <c r="A12" s="120" t="s">
        <v>104</v>
      </c>
      <c r="B12" s="125" t="s">
        <v>4</v>
      </c>
      <c r="C12" s="125" t="s">
        <v>110</v>
      </c>
      <c r="D12" s="126" t="s">
        <v>111</v>
      </c>
      <c r="E12" s="66"/>
      <c r="F12" s="66"/>
    </row>
    <row r="13" spans="1:6" ht="25" x14ac:dyDescent="0.25">
      <c r="A13" s="118" t="str">
        <f>'Dienstauto cat. 1'!A1</f>
        <v>Dienstauto Categorie 1 / B-segment: Dienstauto's (Inschrijver dient uitsluitend de gele velden in te vullen)</v>
      </c>
      <c r="B13" s="116">
        <v>0.1</v>
      </c>
      <c r="C13" s="117">
        <f>'Dienstauto cat. 1'!B46</f>
        <v>0</v>
      </c>
      <c r="D13" s="67">
        <f t="shared" ref="D13:D14" si="1">B13*C13</f>
        <v>0</v>
      </c>
      <c r="E13" s="66"/>
      <c r="F13" s="66"/>
    </row>
    <row r="14" spans="1:6" ht="25" x14ac:dyDescent="0.25">
      <c r="A14" s="118" t="str">
        <f>'Dienstauto cat. 2'!A1</f>
        <v>Dienstauto Categorie 2 / C-segment: Dienstauto's (Inschrijver dient uitsluitend de gele velden in te vullen)</v>
      </c>
      <c r="B14" s="116">
        <v>0.6</v>
      </c>
      <c r="C14" s="117">
        <f>'Dienstauto cat. 2'!B46</f>
        <v>0</v>
      </c>
      <c r="D14" s="67">
        <f t="shared" si="1"/>
        <v>0</v>
      </c>
      <c r="E14" s="66"/>
      <c r="F14" s="66"/>
    </row>
    <row r="15" spans="1:6" ht="25" x14ac:dyDescent="0.25">
      <c r="A15" s="118" t="str">
        <f>'Dienstauto cat. 3'!A1</f>
        <v>Dienstauto Categorie 3 / C-plus segment: Dienstauto's (Inschrijver dient uitsluitend de gele velden in te vullen)</v>
      </c>
      <c r="B15" s="116">
        <v>0.25</v>
      </c>
      <c r="C15" s="117">
        <f>'Dienstauto cat. 3'!B46</f>
        <v>0</v>
      </c>
      <c r="D15" s="67">
        <f>B15*C15</f>
        <v>0</v>
      </c>
      <c r="F15" s="68"/>
    </row>
    <row r="16" spans="1:6" ht="25" x14ac:dyDescent="0.25">
      <c r="A16" s="118" t="str">
        <f>'Dienstauto cat. 4'!A1</f>
        <v>Dienstauto Categorie 4 / E-segment: Dienstauto's (Inschrijver dient uitsluitend de gele velden in te vullen)</v>
      </c>
      <c r="B16" s="116">
        <v>0.05</v>
      </c>
      <c r="C16" s="117">
        <f>'Dienstauto cat. 4'!B46</f>
        <v>0</v>
      </c>
      <c r="D16" s="67">
        <f>B16*C16</f>
        <v>0</v>
      </c>
      <c r="F16" s="68"/>
    </row>
    <row r="17" spans="1:6" ht="19.5" customHeight="1" thickBot="1" x14ac:dyDescent="0.3">
      <c r="A17" s="145" t="s">
        <v>105</v>
      </c>
      <c r="B17" s="146"/>
      <c r="C17" s="147"/>
      <c r="D17" s="121">
        <f>SUM(D13:D16)</f>
        <v>0</v>
      </c>
      <c r="E17" s="66"/>
      <c r="F17" s="66"/>
    </row>
    <row r="18" spans="1:6" ht="6" customHeight="1" thickBot="1" x14ac:dyDescent="0.3">
      <c r="A18" s="122"/>
      <c r="B18" s="123"/>
      <c r="C18" s="123"/>
      <c r="D18" s="124"/>
      <c r="E18" s="66"/>
      <c r="F18" s="66"/>
    </row>
    <row r="19" spans="1:6" ht="19.5" customHeight="1" x14ac:dyDescent="0.25">
      <c r="A19" s="120" t="s">
        <v>107</v>
      </c>
      <c r="B19" s="125" t="s">
        <v>4</v>
      </c>
      <c r="C19" s="125" t="s">
        <v>108</v>
      </c>
      <c r="D19" s="126" t="s">
        <v>109</v>
      </c>
      <c r="E19" s="66"/>
      <c r="F19" s="66"/>
    </row>
    <row r="20" spans="1:6" ht="19.5" customHeight="1" x14ac:dyDescent="0.25">
      <c r="A20" s="118" t="str">
        <f>A2</f>
        <v>Bedrijfsauto's</v>
      </c>
      <c r="B20" s="116">
        <v>0.9</v>
      </c>
      <c r="C20" s="117">
        <f>D10</f>
        <v>0</v>
      </c>
      <c r="D20" s="67">
        <f>B20*C20</f>
        <v>0</v>
      </c>
      <c r="E20" s="66"/>
      <c r="F20" s="66"/>
    </row>
    <row r="21" spans="1:6" ht="20.149999999999999" customHeight="1" x14ac:dyDescent="0.25">
      <c r="A21" s="118" t="str">
        <f>A12</f>
        <v>Dienstauto's</v>
      </c>
      <c r="B21" s="116">
        <v>0.1</v>
      </c>
      <c r="C21" s="117">
        <f>D17</f>
        <v>0</v>
      </c>
      <c r="D21" s="67">
        <f t="shared" ref="D21" si="2">B21*C21</f>
        <v>0</v>
      </c>
      <c r="F21" s="68"/>
    </row>
    <row r="22" spans="1:6" ht="20.149999999999999" customHeight="1" thickBot="1" x14ac:dyDescent="0.3">
      <c r="A22" s="145" t="s">
        <v>5</v>
      </c>
      <c r="B22" s="146"/>
      <c r="C22" s="147"/>
      <c r="D22" s="119">
        <f>SUM(D20:D21)</f>
        <v>0</v>
      </c>
      <c r="F22" s="68"/>
    </row>
    <row r="23" spans="1:6" ht="59.25" customHeight="1" thickBot="1" x14ac:dyDescent="0.35">
      <c r="A23" s="145" t="s">
        <v>125</v>
      </c>
      <c r="B23" s="146"/>
      <c r="C23" s="147"/>
      <c r="D23" s="108"/>
      <c r="E23" s="29"/>
    </row>
    <row r="24" spans="1:6" ht="13" x14ac:dyDescent="0.3">
      <c r="E24" s="29"/>
    </row>
    <row r="25" spans="1:6" ht="13" hidden="1" x14ac:dyDescent="0.3">
      <c r="E25" s="29"/>
    </row>
    <row r="32" spans="1:6" ht="16.5" hidden="1" customHeight="1" x14ac:dyDescent="0.25"/>
    <row r="33" ht="12" hidden="1" customHeight="1" x14ac:dyDescent="0.25"/>
  </sheetData>
  <sheetProtection algorithmName="SHA-512" hashValue="7JMRgvBXof4z8haffIYgbFx2nLHFsQGAHcS/u8zvRvFecvxjUtA9VYHN2zrL9uN+gymor4hwNPR296zRxxA2Ew==" saltValue="3vxZglCbwSmZz9JETZKvpg==" spinCount="100000" sheet="1" objects="1" scenarios="1"/>
  <mergeCells count="5">
    <mergeCell ref="A23:C23"/>
    <mergeCell ref="A1:D1"/>
    <mergeCell ref="A10:C10"/>
    <mergeCell ref="A17:C17"/>
    <mergeCell ref="A22:C22"/>
  </mergeCells>
  <conditionalFormatting sqref="D22">
    <cfRule type="cellIs" dxfId="23" priority="1" operator="equal">
      <formula>0</formula>
    </cfRule>
    <cfRule type="cellIs" dxfId="22" priority="6" operator="notBetween">
      <formula>529.95</formula>
      <formula>781.95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
  <sheetViews>
    <sheetView tabSelected="1" zoomScale="85" zoomScaleNormal="85" zoomScaleSheetLayoutView="100" workbookViewId="0">
      <selection activeCell="B45" sqref="B45"/>
    </sheetView>
  </sheetViews>
  <sheetFormatPr defaultColWidth="0" defaultRowHeight="12.5" zeroHeight="1" x14ac:dyDescent="0.25"/>
  <cols>
    <col min="1" max="1" width="67.26953125" style="24" customWidth="1"/>
    <col min="2" max="2" width="82.1796875" style="24" bestFit="1" customWidth="1"/>
    <col min="3" max="3" width="9.1796875" style="24" customWidth="1"/>
    <col min="4" max="4" width="9.1796875" style="24" hidden="1" customWidth="1"/>
    <col min="5" max="6" width="13.54296875" style="24" hidden="1" customWidth="1"/>
    <col min="7" max="16384" width="9.1796875" style="24" hidden="1"/>
  </cols>
  <sheetData>
    <row r="1" spans="1:5" s="28" customFormat="1" ht="40.5" customHeight="1" x14ac:dyDescent="0.25">
      <c r="A1" s="152" t="s">
        <v>91</v>
      </c>
      <c r="B1" s="152"/>
    </row>
    <row r="2" spans="1:5" ht="24" customHeight="1" x14ac:dyDescent="0.35">
      <c r="A2" s="93"/>
      <c r="B2" s="65" t="s">
        <v>57</v>
      </c>
      <c r="D2" s="63"/>
    </row>
    <row r="3" spans="1:5" s="21" customFormat="1" ht="19.5" customHeight="1" x14ac:dyDescent="0.25">
      <c r="A3" s="94" t="s">
        <v>38</v>
      </c>
      <c r="B3" s="95">
        <v>0</v>
      </c>
      <c r="D3" s="61"/>
    </row>
    <row r="4" spans="1:5" s="21" customFormat="1" ht="15" customHeight="1" x14ac:dyDescent="0.25">
      <c r="A4" s="94" t="s">
        <v>7</v>
      </c>
      <c r="B4" s="95">
        <v>0</v>
      </c>
    </row>
    <row r="5" spans="1:5" s="21" customFormat="1" ht="20.149999999999999" customHeight="1" x14ac:dyDescent="0.25">
      <c r="A5" s="94" t="s">
        <v>8</v>
      </c>
      <c r="B5" s="50" t="s">
        <v>9</v>
      </c>
    </row>
    <row r="6" spans="1:5" s="21" customFormat="1" ht="20.149999999999999" customHeight="1" x14ac:dyDescent="0.25">
      <c r="A6" s="94" t="s">
        <v>10</v>
      </c>
      <c r="B6" s="50">
        <v>84</v>
      </c>
    </row>
    <row r="7" spans="1:5" s="21" customFormat="1" ht="18.75" customHeight="1" x14ac:dyDescent="0.25">
      <c r="A7" s="94" t="s">
        <v>11</v>
      </c>
      <c r="B7" s="48">
        <v>25000</v>
      </c>
    </row>
    <row r="8" spans="1:5" s="21" customFormat="1" ht="19.5" customHeight="1" x14ac:dyDescent="0.25">
      <c r="A8" s="94" t="s">
        <v>67</v>
      </c>
      <c r="B8" s="5">
        <v>0</v>
      </c>
      <c r="E8" s="60"/>
    </row>
    <row r="9" spans="1:5" s="21" customFormat="1" ht="19.5" customHeight="1" x14ac:dyDescent="0.25">
      <c r="A9" s="94" t="s">
        <v>13</v>
      </c>
      <c r="B9" s="91" t="s">
        <v>124</v>
      </c>
    </row>
    <row r="10" spans="1:5" s="21" customFormat="1" ht="20.149999999999999" customHeight="1" x14ac:dyDescent="0.25">
      <c r="A10" s="90" t="s">
        <v>13</v>
      </c>
      <c r="B10" s="90" t="s">
        <v>14</v>
      </c>
    </row>
    <row r="11" spans="1:5" s="21" customFormat="1" ht="20.149999999999999" customHeight="1" x14ac:dyDescent="0.25">
      <c r="A11" s="94" t="s">
        <v>14</v>
      </c>
      <c r="B11" s="5">
        <v>0</v>
      </c>
    </row>
    <row r="12" spans="1:5" s="21" customFormat="1" ht="20.149999999999999" customHeight="1" x14ac:dyDescent="0.25">
      <c r="A12" s="94" t="s">
        <v>40</v>
      </c>
      <c r="B12" s="3" t="e">
        <f>B11/B3</f>
        <v>#DIV/0!</v>
      </c>
    </row>
    <row r="13" spans="1:5" s="21" customFormat="1" ht="20.149999999999999" customHeight="1" x14ac:dyDescent="0.25">
      <c r="A13" s="90" t="s">
        <v>13</v>
      </c>
      <c r="B13" s="90" t="s">
        <v>15</v>
      </c>
      <c r="E13" s="59"/>
    </row>
    <row r="14" spans="1:5" s="21" customFormat="1" ht="20.149999999999999" customHeight="1" x14ac:dyDescent="0.25">
      <c r="A14" s="94" t="s">
        <v>15</v>
      </c>
      <c r="B14" s="5">
        <v>0</v>
      </c>
    </row>
    <row r="15" spans="1:5" s="21" customFormat="1" ht="19.5" customHeight="1" x14ac:dyDescent="0.25">
      <c r="A15" s="94" t="s">
        <v>41</v>
      </c>
      <c r="B15" s="3" t="e">
        <f>B14/B3</f>
        <v>#DIV/0!</v>
      </c>
    </row>
    <row r="16" spans="1:5" s="21" customFormat="1" ht="18.75" customHeight="1" x14ac:dyDescent="0.25">
      <c r="A16" s="90" t="s">
        <v>13</v>
      </c>
      <c r="B16" s="90" t="s">
        <v>16</v>
      </c>
    </row>
    <row r="17" spans="1:3" s="21" customFormat="1" ht="20.149999999999999" customHeight="1" x14ac:dyDescent="0.25">
      <c r="A17" s="94" t="s">
        <v>64</v>
      </c>
      <c r="B17" s="5">
        <v>0</v>
      </c>
    </row>
    <row r="18" spans="1:3" s="21" customFormat="1" ht="20.149999999999999" customHeight="1" x14ac:dyDescent="0.25">
      <c r="A18" s="94" t="s">
        <v>65</v>
      </c>
      <c r="B18" s="5">
        <v>0</v>
      </c>
    </row>
    <row r="19" spans="1:3" s="21" customFormat="1" ht="20.149999999999999" customHeight="1" x14ac:dyDescent="0.25">
      <c r="A19" s="94" t="s">
        <v>19</v>
      </c>
      <c r="B19" s="46">
        <f>B17+B18</f>
        <v>0</v>
      </c>
      <c r="C19" s="21" t="s">
        <v>13</v>
      </c>
    </row>
    <row r="20" spans="1:3" s="21" customFormat="1" ht="18.75" customHeight="1" x14ac:dyDescent="0.25">
      <c r="A20" s="94" t="s">
        <v>66</v>
      </c>
      <c r="B20" s="3" t="e">
        <f>B19/B3</f>
        <v>#DIV/0!</v>
      </c>
    </row>
    <row r="21" spans="1:3" s="21" customFormat="1" ht="18.75" customHeight="1" x14ac:dyDescent="0.25">
      <c r="A21" s="90"/>
      <c r="B21" s="90" t="s">
        <v>20</v>
      </c>
    </row>
    <row r="22" spans="1:3" s="21" customFormat="1" ht="20.149999999999999" customHeight="1" x14ac:dyDescent="0.25">
      <c r="A22" s="94" t="s">
        <v>54</v>
      </c>
      <c r="B22" s="5">
        <v>0</v>
      </c>
    </row>
    <row r="23" spans="1:3" s="21" customFormat="1" ht="20.149999999999999" customHeight="1" x14ac:dyDescent="0.25">
      <c r="A23" s="94" t="s">
        <v>55</v>
      </c>
      <c r="B23" s="5">
        <v>0</v>
      </c>
    </row>
    <row r="24" spans="1:3" s="21" customFormat="1" ht="20.149999999999999" customHeight="1" x14ac:dyDescent="0.25">
      <c r="A24" s="94" t="s">
        <v>56</v>
      </c>
      <c r="B24" s="96">
        <f>SUM(B22:B23)</f>
        <v>0</v>
      </c>
    </row>
    <row r="25" spans="1:3" s="21" customFormat="1" ht="21" customHeight="1" x14ac:dyDescent="0.25">
      <c r="A25" s="97" t="s">
        <v>43</v>
      </c>
      <c r="B25" s="98" t="e">
        <f>B24/B3</f>
        <v>#DIV/0!</v>
      </c>
    </row>
    <row r="26" spans="1:3" s="21" customFormat="1" ht="18.75" customHeight="1" x14ac:dyDescent="0.25">
      <c r="A26" s="90" t="s">
        <v>13</v>
      </c>
      <c r="B26" s="90" t="s">
        <v>21</v>
      </c>
    </row>
    <row r="27" spans="1:3" s="21" customFormat="1" ht="20.149999999999999" customHeight="1" x14ac:dyDescent="0.25">
      <c r="A27" s="94" t="s">
        <v>90</v>
      </c>
      <c r="B27" s="99">
        <v>0</v>
      </c>
      <c r="C27" s="21" t="s">
        <v>13</v>
      </c>
    </row>
    <row r="28" spans="1:3" s="21" customFormat="1" ht="20.149999999999999" customHeight="1" x14ac:dyDescent="0.25">
      <c r="A28" s="94" t="s">
        <v>22</v>
      </c>
      <c r="B28" s="99">
        <v>0</v>
      </c>
    </row>
    <row r="29" spans="1:3" s="21" customFormat="1" ht="18.75" customHeight="1" x14ac:dyDescent="0.25">
      <c r="A29" s="94" t="s">
        <v>23</v>
      </c>
      <c r="B29" s="3">
        <f>SUM(B27:B28)</f>
        <v>0</v>
      </c>
    </row>
    <row r="30" spans="1:3" s="21" customFormat="1" ht="20.149999999999999" customHeight="1" x14ac:dyDescent="0.25">
      <c r="A30" s="100" t="s">
        <v>24</v>
      </c>
      <c r="B30" s="13">
        <v>0</v>
      </c>
    </row>
    <row r="31" spans="1:3" s="21" customFormat="1" ht="20.149999999999999" customHeight="1" x14ac:dyDescent="0.25">
      <c r="A31" s="94" t="s">
        <v>44</v>
      </c>
      <c r="B31" s="3" t="e">
        <f>B30/B3</f>
        <v>#DIV/0!</v>
      </c>
    </row>
    <row r="32" spans="1:3" s="27" customFormat="1" ht="18.75" customHeight="1" x14ac:dyDescent="0.25">
      <c r="A32" s="90" t="s">
        <v>13</v>
      </c>
      <c r="B32" s="90" t="s">
        <v>25</v>
      </c>
    </row>
    <row r="33" spans="1:2" s="21" customFormat="1" ht="20.149999999999999" customHeight="1" x14ac:dyDescent="0.25">
      <c r="A33" s="94" t="s">
        <v>26</v>
      </c>
      <c r="B33" s="13">
        <v>0</v>
      </c>
    </row>
    <row r="34" spans="1:2" s="21" customFormat="1" ht="20.149999999999999" customHeight="1" x14ac:dyDescent="0.25">
      <c r="A34" s="94" t="s">
        <v>36</v>
      </c>
      <c r="B34" s="13">
        <v>0</v>
      </c>
    </row>
    <row r="35" spans="1:2" s="21" customFormat="1" ht="20.149999999999999" customHeight="1" x14ac:dyDescent="0.25">
      <c r="A35" s="94" t="s">
        <v>28</v>
      </c>
      <c r="B35" s="13">
        <v>0</v>
      </c>
    </row>
    <row r="36" spans="1:2" s="21" customFormat="1" ht="18.75" customHeight="1" x14ac:dyDescent="0.25">
      <c r="A36" s="94" t="s">
        <v>29</v>
      </c>
      <c r="B36" s="13">
        <v>0</v>
      </c>
    </row>
    <row r="37" spans="1:2" s="21" customFormat="1" ht="18.75" customHeight="1" x14ac:dyDescent="0.25">
      <c r="A37" s="94" t="s">
        <v>30</v>
      </c>
      <c r="B37" s="13">
        <v>0</v>
      </c>
    </row>
    <row r="38" spans="1:2" s="21" customFormat="1" ht="18.75" customHeight="1" x14ac:dyDescent="0.25">
      <c r="A38" s="94" t="s">
        <v>25</v>
      </c>
      <c r="B38" s="13">
        <v>0</v>
      </c>
    </row>
    <row r="39" spans="1:2" s="21" customFormat="1" ht="18.75" customHeight="1" x14ac:dyDescent="0.25">
      <c r="A39" s="94" t="s">
        <v>31</v>
      </c>
      <c r="B39" s="101">
        <f>SUM(B33:B38)</f>
        <v>0</v>
      </c>
    </row>
    <row r="40" spans="1:2" s="21" customFormat="1" ht="18.75" customHeight="1" x14ac:dyDescent="0.25">
      <c r="A40" s="94" t="s">
        <v>45</v>
      </c>
      <c r="B40" s="3" t="e">
        <f>B39/B3</f>
        <v>#DIV/0!</v>
      </c>
    </row>
    <row r="41" spans="1:2" s="21" customFormat="1" ht="18.75" customHeight="1" x14ac:dyDescent="0.25">
      <c r="A41" s="151"/>
      <c r="B41" s="151"/>
    </row>
    <row r="42" spans="1:2" s="21" customFormat="1" ht="20.149999999999999" customHeight="1" x14ac:dyDescent="0.25">
      <c r="A42" s="97" t="s">
        <v>132</v>
      </c>
      <c r="B42" s="102">
        <f>B11+B14+B19+B24+B30+B39</f>
        <v>0</v>
      </c>
    </row>
    <row r="43" spans="1:2" s="21" customFormat="1" ht="13" x14ac:dyDescent="0.25">
      <c r="A43" s="97" t="s">
        <v>46</v>
      </c>
      <c r="B43" s="103" t="e">
        <f>B42/B3</f>
        <v>#DIV/0!</v>
      </c>
    </row>
    <row r="44" spans="1:2" x14ac:dyDescent="0.25">
      <c r="A44" s="104"/>
      <c r="B44" s="105"/>
    </row>
    <row r="45" spans="1:2" s="21" customFormat="1" ht="41.25" customHeight="1" x14ac:dyDescent="0.25">
      <c r="A45" s="106" t="s">
        <v>92</v>
      </c>
      <c r="B45" s="107">
        <f>AVERAGE(B42:B42)</f>
        <v>0</v>
      </c>
    </row>
    <row r="46" spans="1:2" ht="13" hidden="1" x14ac:dyDescent="0.25">
      <c r="A46" s="22"/>
      <c r="B46" s="23"/>
    </row>
    <row r="47" spans="1:2" s="21" customFormat="1" hidden="1" x14ac:dyDescent="0.25">
      <c r="B47" s="25"/>
    </row>
    <row r="48" spans="1:2" x14ac:dyDescent="0.25"/>
    <row r="49" x14ac:dyDescent="0.25"/>
    <row r="50" x14ac:dyDescent="0.25"/>
  </sheetData>
  <sheetProtection algorithmName="SHA-512" hashValue="1DMlksJUwWpuCgTj5xg7ZmQvUpN2K3oweSU/OncZ/5tYdxRNTHivQADjh823pANaXm08oNaV6cseBmXTKktONw==" saltValue="CnnGWXsNG0pO4YXw1Yv/+A==" spinCount="100000" sheet="1" objects="1" scenarios="1"/>
  <mergeCells count="2">
    <mergeCell ref="A41:B41"/>
    <mergeCell ref="A1:B1"/>
  </mergeCells>
  <phoneticPr fontId="4" type="noConversion"/>
  <conditionalFormatting sqref="B42">
    <cfRule type="cellIs" dxfId="21" priority="1" operator="equal">
      <formula>0</formula>
    </cfRule>
    <cfRule type="cellIs" dxfId="20" priority="2" operator="notBetween">
      <formula>350</formula>
      <formula>600</formula>
    </cfRule>
  </conditionalFormatting>
  <pageMargins left="0.19685039370078741" right="0.15748031496062992" top="0.19685039370078741" bottom="0.19685039370078741" header="0.51181102362204722" footer="0.51181102362204722"/>
  <pageSetup paperSize="9"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2EB3-BC83-4BC5-90B3-6B00CFD94253}">
  <dimension ref="A1:F50"/>
  <sheetViews>
    <sheetView topLeftCell="A19" zoomScale="85" zoomScaleNormal="85" workbookViewId="0">
      <selection activeCell="A43" sqref="A43"/>
    </sheetView>
  </sheetViews>
  <sheetFormatPr defaultColWidth="0" defaultRowHeight="12.5" zeroHeight="1" x14ac:dyDescent="0.25"/>
  <cols>
    <col min="1" max="1" width="67.26953125" style="24" bestFit="1" customWidth="1"/>
    <col min="2" max="2" width="91.54296875" style="24" customWidth="1"/>
    <col min="3" max="3" width="9.1796875" style="24" customWidth="1"/>
    <col min="4" max="4" width="9.1796875" style="24" hidden="1" customWidth="1"/>
    <col min="5" max="6" width="13.54296875" style="24" hidden="1" customWidth="1"/>
    <col min="7" max="16384" width="9.1796875" style="24" hidden="1"/>
  </cols>
  <sheetData>
    <row r="1" spans="1:5" s="28" customFormat="1" ht="40.5" customHeight="1" x14ac:dyDescent="0.25">
      <c r="A1" s="153" t="s">
        <v>59</v>
      </c>
      <c r="B1" s="154"/>
    </row>
    <row r="2" spans="1:5" ht="24" customHeight="1" x14ac:dyDescent="0.35">
      <c r="A2" s="62"/>
      <c r="B2" s="71" t="s">
        <v>60</v>
      </c>
      <c r="D2" s="63"/>
    </row>
    <row r="3" spans="1:5" s="21" customFormat="1" ht="19.5" customHeight="1" x14ac:dyDescent="0.25">
      <c r="A3" s="34" t="s">
        <v>38</v>
      </c>
      <c r="B3" s="72">
        <v>0</v>
      </c>
      <c r="D3" s="61"/>
    </row>
    <row r="4" spans="1:5" s="21" customFormat="1" ht="15" customHeight="1" x14ac:dyDescent="0.25">
      <c r="A4" s="34" t="s">
        <v>7</v>
      </c>
      <c r="B4" s="72">
        <v>0</v>
      </c>
    </row>
    <row r="5" spans="1:5" s="21" customFormat="1" ht="20.149999999999999" customHeight="1" x14ac:dyDescent="0.25">
      <c r="A5" s="34" t="s">
        <v>8</v>
      </c>
      <c r="B5" s="51" t="s">
        <v>58</v>
      </c>
    </row>
    <row r="6" spans="1:5" s="21" customFormat="1" ht="20.149999999999999" customHeight="1" x14ac:dyDescent="0.25">
      <c r="A6" s="34" t="s">
        <v>10</v>
      </c>
      <c r="B6" s="51">
        <v>84</v>
      </c>
    </row>
    <row r="7" spans="1:5" s="21" customFormat="1" ht="18.75" customHeight="1" x14ac:dyDescent="0.25">
      <c r="A7" s="34" t="s">
        <v>11</v>
      </c>
      <c r="B7" s="49">
        <v>25000</v>
      </c>
    </row>
    <row r="8" spans="1:5" s="21" customFormat="1" ht="19.5" customHeight="1" x14ac:dyDescent="0.25">
      <c r="A8" s="34" t="s">
        <v>68</v>
      </c>
      <c r="B8" s="6">
        <v>0</v>
      </c>
      <c r="E8" s="60"/>
    </row>
    <row r="9" spans="1:5" s="21" customFormat="1" ht="19.5" customHeight="1" x14ac:dyDescent="0.25">
      <c r="A9" s="34"/>
      <c r="B9" s="91" t="s">
        <v>124</v>
      </c>
    </row>
    <row r="10" spans="1:5" s="21" customFormat="1" ht="20.149999999999999" customHeight="1" x14ac:dyDescent="0.25">
      <c r="A10" s="38" t="s">
        <v>13</v>
      </c>
      <c r="B10" s="70" t="s">
        <v>14</v>
      </c>
    </row>
    <row r="11" spans="1:5" s="21" customFormat="1" ht="20.149999999999999" customHeight="1" x14ac:dyDescent="0.25">
      <c r="A11" s="34" t="s">
        <v>14</v>
      </c>
      <c r="B11" s="6">
        <v>0</v>
      </c>
    </row>
    <row r="12" spans="1:5" s="21" customFormat="1" ht="20.149999999999999" customHeight="1" x14ac:dyDescent="0.25">
      <c r="A12" s="34" t="s">
        <v>40</v>
      </c>
      <c r="B12" s="10" t="e">
        <f>B11/B3</f>
        <v>#DIV/0!</v>
      </c>
    </row>
    <row r="13" spans="1:5" s="21" customFormat="1" ht="20.149999999999999" customHeight="1" x14ac:dyDescent="0.25">
      <c r="A13" s="38" t="s">
        <v>13</v>
      </c>
      <c r="B13" s="70" t="s">
        <v>15</v>
      </c>
      <c r="E13" s="59"/>
    </row>
    <row r="14" spans="1:5" s="21" customFormat="1" ht="20.149999999999999" customHeight="1" x14ac:dyDescent="0.25">
      <c r="A14" s="34" t="s">
        <v>15</v>
      </c>
      <c r="B14" s="6">
        <v>0</v>
      </c>
    </row>
    <row r="15" spans="1:5" s="21" customFormat="1" ht="19.5" customHeight="1" x14ac:dyDescent="0.25">
      <c r="A15" s="34" t="s">
        <v>41</v>
      </c>
      <c r="B15" s="10" t="e">
        <f>B14/B3</f>
        <v>#DIV/0!</v>
      </c>
    </row>
    <row r="16" spans="1:5" s="21" customFormat="1" ht="18.75" customHeight="1" x14ac:dyDescent="0.25">
      <c r="A16" s="38" t="s">
        <v>13</v>
      </c>
      <c r="B16" s="70" t="s">
        <v>16</v>
      </c>
    </row>
    <row r="17" spans="1:3" s="21" customFormat="1" ht="20.149999999999999" customHeight="1" x14ac:dyDescent="0.25">
      <c r="A17" s="34" t="s">
        <v>64</v>
      </c>
      <c r="B17" s="6">
        <v>0</v>
      </c>
    </row>
    <row r="18" spans="1:3" s="21" customFormat="1" ht="20.149999999999999" customHeight="1" x14ac:dyDescent="0.25">
      <c r="A18" s="34" t="s">
        <v>65</v>
      </c>
      <c r="B18" s="6">
        <v>0</v>
      </c>
    </row>
    <row r="19" spans="1:3" s="21" customFormat="1" ht="20.149999999999999" customHeight="1" x14ac:dyDescent="0.25">
      <c r="A19" s="34" t="s">
        <v>19</v>
      </c>
      <c r="B19" s="47">
        <f>B17+B18</f>
        <v>0</v>
      </c>
      <c r="C19" s="21" t="s">
        <v>13</v>
      </c>
    </row>
    <row r="20" spans="1:3" s="21" customFormat="1" ht="18.75" customHeight="1" x14ac:dyDescent="0.25">
      <c r="A20" s="34" t="s">
        <v>66</v>
      </c>
      <c r="B20" s="10" t="e">
        <f>B19/B3</f>
        <v>#DIV/0!</v>
      </c>
    </row>
    <row r="21" spans="1:3" s="21" customFormat="1" ht="18.75" customHeight="1" x14ac:dyDescent="0.25">
      <c r="A21" s="38"/>
      <c r="B21" s="70" t="s">
        <v>20</v>
      </c>
    </row>
    <row r="22" spans="1:3" s="21" customFormat="1" ht="20.149999999999999" customHeight="1" x14ac:dyDescent="0.25">
      <c r="A22" s="34" t="s">
        <v>54</v>
      </c>
      <c r="B22" s="6">
        <v>0</v>
      </c>
    </row>
    <row r="23" spans="1:3" s="21" customFormat="1" ht="20.149999999999999" customHeight="1" x14ac:dyDescent="0.25">
      <c r="A23" s="34" t="s">
        <v>55</v>
      </c>
      <c r="B23" s="6">
        <v>0</v>
      </c>
    </row>
    <row r="24" spans="1:3" s="21" customFormat="1" ht="20.149999999999999" customHeight="1" x14ac:dyDescent="0.25">
      <c r="A24" s="34" t="s">
        <v>56</v>
      </c>
      <c r="B24" s="73">
        <f>SUM(B22:B23)</f>
        <v>0</v>
      </c>
    </row>
    <row r="25" spans="1:3" s="21" customFormat="1" ht="21" customHeight="1" x14ac:dyDescent="0.25">
      <c r="A25" s="26" t="s">
        <v>43</v>
      </c>
      <c r="B25" s="11" t="e">
        <f>B24/B3</f>
        <v>#DIV/0!</v>
      </c>
    </row>
    <row r="26" spans="1:3" s="21" customFormat="1" ht="18.75" customHeight="1" x14ac:dyDescent="0.25">
      <c r="A26" s="38" t="s">
        <v>13</v>
      </c>
      <c r="B26" s="70" t="s">
        <v>21</v>
      </c>
    </row>
    <row r="27" spans="1:3" s="21" customFormat="1" ht="20.149999999999999" customHeight="1" x14ac:dyDescent="0.25">
      <c r="A27" s="34" t="s">
        <v>90</v>
      </c>
      <c r="B27" s="8">
        <v>0</v>
      </c>
      <c r="C27" s="21" t="s">
        <v>13</v>
      </c>
    </row>
    <row r="28" spans="1:3" s="21" customFormat="1" ht="20.149999999999999" customHeight="1" x14ac:dyDescent="0.25">
      <c r="A28" s="34" t="s">
        <v>22</v>
      </c>
      <c r="B28" s="8">
        <v>0</v>
      </c>
    </row>
    <row r="29" spans="1:3" s="21" customFormat="1" ht="18.75" customHeight="1" x14ac:dyDescent="0.25">
      <c r="A29" s="34" t="s">
        <v>23</v>
      </c>
      <c r="B29" s="10">
        <f>SUM(B27:B28)</f>
        <v>0</v>
      </c>
    </row>
    <row r="30" spans="1:3" s="21" customFormat="1" ht="20.149999999999999" customHeight="1" x14ac:dyDescent="0.25">
      <c r="A30" s="45" t="s">
        <v>24</v>
      </c>
      <c r="B30" s="14">
        <v>0</v>
      </c>
    </row>
    <row r="31" spans="1:3" s="21" customFormat="1" ht="20.149999999999999" customHeight="1" x14ac:dyDescent="0.25">
      <c r="A31" s="34" t="s">
        <v>44</v>
      </c>
      <c r="B31" s="10" t="e">
        <f>B30/B3</f>
        <v>#DIV/0!</v>
      </c>
    </row>
    <row r="32" spans="1:3" s="27" customFormat="1" ht="18.75" customHeight="1" x14ac:dyDescent="0.25">
      <c r="A32" s="38" t="s">
        <v>13</v>
      </c>
      <c r="B32" s="70" t="s">
        <v>25</v>
      </c>
    </row>
    <row r="33" spans="1:2" s="21" customFormat="1" ht="20.149999999999999" customHeight="1" x14ac:dyDescent="0.25">
      <c r="A33" s="34" t="s">
        <v>26</v>
      </c>
      <c r="B33" s="14">
        <v>0</v>
      </c>
    </row>
    <row r="34" spans="1:2" s="21" customFormat="1" ht="20.149999999999999" customHeight="1" x14ac:dyDescent="0.25">
      <c r="A34" s="34" t="s">
        <v>27</v>
      </c>
      <c r="B34" s="14">
        <v>0</v>
      </c>
    </row>
    <row r="35" spans="1:2" s="21" customFormat="1" ht="20.149999999999999" customHeight="1" x14ac:dyDescent="0.25">
      <c r="A35" s="34" t="s">
        <v>28</v>
      </c>
      <c r="B35" s="14">
        <v>0</v>
      </c>
    </row>
    <row r="36" spans="1:2" s="21" customFormat="1" ht="18.75" customHeight="1" x14ac:dyDescent="0.25">
      <c r="A36" s="34" t="s">
        <v>29</v>
      </c>
      <c r="B36" s="14">
        <v>0</v>
      </c>
    </row>
    <row r="37" spans="1:2" s="21" customFormat="1" ht="18.75" customHeight="1" x14ac:dyDescent="0.25">
      <c r="A37" s="34" t="s">
        <v>30</v>
      </c>
      <c r="B37" s="14">
        <v>0</v>
      </c>
    </row>
    <row r="38" spans="1:2" s="21" customFormat="1" ht="18.75" customHeight="1" x14ac:dyDescent="0.25">
      <c r="A38" s="34" t="s">
        <v>25</v>
      </c>
      <c r="B38" s="14">
        <v>0</v>
      </c>
    </row>
    <row r="39" spans="1:2" s="21" customFormat="1" ht="18.75" customHeight="1" x14ac:dyDescent="0.25">
      <c r="A39" s="34" t="s">
        <v>31</v>
      </c>
      <c r="B39" s="101">
        <f>SUM(B33:B38)</f>
        <v>0</v>
      </c>
    </row>
    <row r="40" spans="1:2" s="21" customFormat="1" ht="18.75" customHeight="1" x14ac:dyDescent="0.25">
      <c r="A40" s="34" t="s">
        <v>45</v>
      </c>
      <c r="B40" s="10" t="e">
        <f>B39/B3</f>
        <v>#DIV/0!</v>
      </c>
    </row>
    <row r="41" spans="1:2" s="21" customFormat="1" ht="18.75" customHeight="1" x14ac:dyDescent="0.25">
      <c r="A41" s="155"/>
      <c r="B41" s="156"/>
    </row>
    <row r="42" spans="1:2" s="21" customFormat="1" ht="20.149999999999999" customHeight="1" x14ac:dyDescent="0.25">
      <c r="A42" s="26" t="s">
        <v>133</v>
      </c>
      <c r="B42" s="74">
        <f>B11+B14+B19+B24+B30+B39</f>
        <v>0</v>
      </c>
    </row>
    <row r="43" spans="1:2" s="21" customFormat="1" ht="13" x14ac:dyDescent="0.25">
      <c r="A43" s="26" t="s">
        <v>46</v>
      </c>
      <c r="B43" s="16" t="e">
        <f>B42/B3</f>
        <v>#DIV/0!</v>
      </c>
    </row>
    <row r="44" spans="1:2" x14ac:dyDescent="0.25">
      <c r="A44" s="56"/>
      <c r="B44" s="57"/>
    </row>
    <row r="45" spans="1:2" s="21" customFormat="1" ht="41.25" customHeight="1" thickBot="1" x14ac:dyDescent="0.3">
      <c r="A45" s="58" t="s">
        <v>93</v>
      </c>
      <c r="B45" s="69">
        <f>AVERAGE(B42:B42)</f>
        <v>0</v>
      </c>
    </row>
    <row r="46" spans="1:2" ht="13" hidden="1" x14ac:dyDescent="0.25">
      <c r="A46" s="22"/>
      <c r="B46" s="23"/>
    </row>
    <row r="47" spans="1:2" s="21" customFormat="1" hidden="1" x14ac:dyDescent="0.25">
      <c r="B47" s="25"/>
    </row>
    <row r="48" spans="1:2" x14ac:dyDescent="0.25"/>
    <row r="49" s="24" customFormat="1" x14ac:dyDescent="0.25"/>
    <row r="50" s="24" customFormat="1" x14ac:dyDescent="0.25"/>
  </sheetData>
  <sheetProtection algorithmName="SHA-512" hashValue="8NHSFi4JTK0seX55odFJf0vP2PMyJq+CZiN0+tHy5yqdnj/PIMUFWDl9EfN/sfKNzbVPmQHp54i0NDBDRQCPNg==" saltValue="ItYd75/YXVZOqSZ7Fs5XzQ==" spinCount="100000" sheet="1" objects="1" scenarios="1"/>
  <mergeCells count="2">
    <mergeCell ref="A1:B1"/>
    <mergeCell ref="A41:B41"/>
  </mergeCells>
  <conditionalFormatting sqref="B42">
    <cfRule type="cellIs" dxfId="19" priority="1" operator="equal">
      <formula>0</formula>
    </cfRule>
    <cfRule type="cellIs" dxfId="18" priority="2" operator="notBetween">
      <formula>350</formula>
      <formula>550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D0B9-9127-4171-B391-B5896AD16E50}">
  <dimension ref="A1:H51"/>
  <sheetViews>
    <sheetView topLeftCell="A14" zoomScale="80" zoomScaleNormal="80" workbookViewId="0">
      <selection activeCell="A19" sqref="A19"/>
    </sheetView>
  </sheetViews>
  <sheetFormatPr defaultColWidth="0" defaultRowHeight="12.5" zeroHeight="1" x14ac:dyDescent="0.25"/>
  <cols>
    <col min="1" max="1" width="70.7265625" style="24" customWidth="1"/>
    <col min="2" max="2" width="65.453125" style="24" customWidth="1"/>
    <col min="3" max="3" width="69.453125" style="24" customWidth="1"/>
    <col min="4" max="4" width="9.1796875" style="24" customWidth="1"/>
    <col min="5" max="5" width="9.1796875" style="24" hidden="1" customWidth="1"/>
    <col min="6" max="8" width="13.54296875" style="24" hidden="1" customWidth="1"/>
    <col min="9" max="16384" width="9.1796875" style="24" hidden="1"/>
  </cols>
  <sheetData>
    <row r="1" spans="1:6" s="28" customFormat="1" ht="40.5" customHeight="1" x14ac:dyDescent="0.25">
      <c r="A1" s="157" t="s">
        <v>61</v>
      </c>
      <c r="B1" s="158"/>
      <c r="C1" s="159"/>
    </row>
    <row r="2" spans="1:6" ht="24" customHeight="1" x14ac:dyDescent="0.35">
      <c r="A2" s="62"/>
      <c r="B2" s="71" t="s">
        <v>62</v>
      </c>
      <c r="C2" s="89" t="s">
        <v>63</v>
      </c>
      <c r="E2" s="63"/>
    </row>
    <row r="3" spans="1:6" s="21" customFormat="1" ht="19.5" customHeight="1" x14ac:dyDescent="0.25">
      <c r="A3" s="34" t="s">
        <v>38</v>
      </c>
      <c r="B3" s="72">
        <v>0</v>
      </c>
      <c r="C3" s="75">
        <v>0</v>
      </c>
      <c r="E3" s="61"/>
    </row>
    <row r="4" spans="1:6" s="21" customFormat="1" ht="15" customHeight="1" x14ac:dyDescent="0.25">
      <c r="A4" s="34" t="s">
        <v>7</v>
      </c>
      <c r="B4" s="72">
        <v>0</v>
      </c>
      <c r="C4" s="75">
        <v>0</v>
      </c>
    </row>
    <row r="5" spans="1:6" s="21" customFormat="1" ht="20.149999999999999" customHeight="1" x14ac:dyDescent="0.25">
      <c r="A5" s="34" t="s">
        <v>8</v>
      </c>
      <c r="B5" s="51" t="s">
        <v>9</v>
      </c>
      <c r="C5" s="76" t="s">
        <v>9</v>
      </c>
    </row>
    <row r="6" spans="1:6" s="21" customFormat="1" ht="20.149999999999999" customHeight="1" x14ac:dyDescent="0.25">
      <c r="A6" s="34" t="s">
        <v>10</v>
      </c>
      <c r="B6" s="51">
        <v>84</v>
      </c>
      <c r="C6" s="76">
        <v>84</v>
      </c>
    </row>
    <row r="7" spans="1:6" s="21" customFormat="1" ht="18.75" customHeight="1" x14ac:dyDescent="0.25">
      <c r="A7" s="34" t="s">
        <v>11</v>
      </c>
      <c r="B7" s="49">
        <v>25000</v>
      </c>
      <c r="C7" s="77">
        <v>25000</v>
      </c>
    </row>
    <row r="8" spans="1:6" s="21" customFormat="1" ht="19.5" customHeight="1" x14ac:dyDescent="0.25">
      <c r="A8" s="34" t="s">
        <v>68</v>
      </c>
      <c r="B8" s="6">
        <v>0</v>
      </c>
      <c r="C8" s="79">
        <v>0</v>
      </c>
      <c r="F8" s="60"/>
    </row>
    <row r="9" spans="1:6" s="21" customFormat="1" ht="19.5" customHeight="1" x14ac:dyDescent="0.25">
      <c r="A9" s="34" t="s">
        <v>13</v>
      </c>
      <c r="B9" s="162" t="s">
        <v>124</v>
      </c>
      <c r="C9" s="163"/>
    </row>
    <row r="10" spans="1:6" s="21" customFormat="1" ht="20.149999999999999" customHeight="1" x14ac:dyDescent="0.25">
      <c r="A10" s="38" t="s">
        <v>13</v>
      </c>
      <c r="B10" s="70" t="s">
        <v>14</v>
      </c>
      <c r="C10" s="78" t="s">
        <v>14</v>
      </c>
    </row>
    <row r="11" spans="1:6" s="21" customFormat="1" ht="20.149999999999999" customHeight="1" x14ac:dyDescent="0.25">
      <c r="A11" s="34" t="s">
        <v>14</v>
      </c>
      <c r="B11" s="6">
        <v>0</v>
      </c>
      <c r="C11" s="79">
        <v>0</v>
      </c>
    </row>
    <row r="12" spans="1:6" s="21" customFormat="1" ht="20.149999999999999" customHeight="1" x14ac:dyDescent="0.25">
      <c r="A12" s="34" t="s">
        <v>40</v>
      </c>
      <c r="B12" s="10" t="e">
        <f>B11/B3</f>
        <v>#DIV/0!</v>
      </c>
      <c r="C12" s="80" t="e">
        <f>C11/C3</f>
        <v>#DIV/0!</v>
      </c>
    </row>
    <row r="13" spans="1:6" s="21" customFormat="1" ht="20.149999999999999" customHeight="1" x14ac:dyDescent="0.25">
      <c r="A13" s="38" t="s">
        <v>13</v>
      </c>
      <c r="B13" s="70" t="s">
        <v>15</v>
      </c>
      <c r="C13" s="78" t="s">
        <v>15</v>
      </c>
      <c r="F13" s="59"/>
    </row>
    <row r="14" spans="1:6" s="21" customFormat="1" ht="20.149999999999999" customHeight="1" x14ac:dyDescent="0.25">
      <c r="A14" s="34" t="s">
        <v>15</v>
      </c>
      <c r="B14" s="6">
        <v>0</v>
      </c>
      <c r="C14" s="79">
        <v>0</v>
      </c>
    </row>
    <row r="15" spans="1:6" s="21" customFormat="1" ht="19.5" customHeight="1" x14ac:dyDescent="0.25">
      <c r="A15" s="34" t="s">
        <v>41</v>
      </c>
      <c r="B15" s="10" t="e">
        <f>B14/B3</f>
        <v>#DIV/0!</v>
      </c>
      <c r="C15" s="80" t="e">
        <f>C14/C3</f>
        <v>#DIV/0!</v>
      </c>
    </row>
    <row r="16" spans="1:6" s="21" customFormat="1" ht="18.75" customHeight="1" x14ac:dyDescent="0.25">
      <c r="A16" s="38" t="s">
        <v>13</v>
      </c>
      <c r="B16" s="70" t="s">
        <v>16</v>
      </c>
      <c r="C16" s="78" t="s">
        <v>16</v>
      </c>
    </row>
    <row r="17" spans="1:4" s="21" customFormat="1" ht="20.149999999999999" customHeight="1" x14ac:dyDescent="0.25">
      <c r="A17" s="34" t="s">
        <v>17</v>
      </c>
      <c r="B17" s="6">
        <v>0</v>
      </c>
      <c r="C17" s="79">
        <v>0</v>
      </c>
    </row>
    <row r="18" spans="1:4" s="21" customFormat="1" ht="20.149999999999999" customHeight="1" x14ac:dyDescent="0.25">
      <c r="A18" s="34" t="s">
        <v>18</v>
      </c>
      <c r="B18" s="6">
        <v>0</v>
      </c>
      <c r="C18" s="79">
        <v>0</v>
      </c>
    </row>
    <row r="19" spans="1:4" s="21" customFormat="1" ht="20.149999999999999" customHeight="1" x14ac:dyDescent="0.25">
      <c r="A19" s="34" t="s">
        <v>19</v>
      </c>
      <c r="B19" s="47">
        <f>B17+B18</f>
        <v>0</v>
      </c>
      <c r="C19" s="81">
        <f>C17+C18</f>
        <v>0</v>
      </c>
      <c r="D19" s="21" t="s">
        <v>13</v>
      </c>
    </row>
    <row r="20" spans="1:4" s="21" customFormat="1" ht="18.75" customHeight="1" x14ac:dyDescent="0.25">
      <c r="A20" s="34" t="s">
        <v>42</v>
      </c>
      <c r="B20" s="10" t="e">
        <f>B19/B3</f>
        <v>#DIV/0!</v>
      </c>
      <c r="C20" s="80" t="e">
        <f>C19/C3</f>
        <v>#DIV/0!</v>
      </c>
    </row>
    <row r="21" spans="1:4" s="21" customFormat="1" ht="18.75" customHeight="1" x14ac:dyDescent="0.25">
      <c r="A21" s="38"/>
      <c r="B21" s="70" t="s">
        <v>20</v>
      </c>
      <c r="C21" s="78" t="s">
        <v>20</v>
      </c>
    </row>
    <row r="22" spans="1:4" s="21" customFormat="1" ht="20.149999999999999" customHeight="1" x14ac:dyDescent="0.25">
      <c r="A22" s="34" t="s">
        <v>54</v>
      </c>
      <c r="B22" s="6">
        <v>0</v>
      </c>
      <c r="C22" s="79">
        <v>0</v>
      </c>
    </row>
    <row r="23" spans="1:4" s="21" customFormat="1" ht="20.149999999999999" customHeight="1" x14ac:dyDescent="0.25">
      <c r="A23" s="34" t="s">
        <v>55</v>
      </c>
      <c r="B23" s="6">
        <v>0</v>
      </c>
      <c r="C23" s="79">
        <v>0</v>
      </c>
    </row>
    <row r="24" spans="1:4" s="21" customFormat="1" ht="20.149999999999999" customHeight="1" x14ac:dyDescent="0.25">
      <c r="A24" s="34" t="s">
        <v>56</v>
      </c>
      <c r="B24" s="73">
        <f>SUM(B22:B23)</f>
        <v>0</v>
      </c>
      <c r="C24" s="82">
        <f>SUM(C22:C23)</f>
        <v>0</v>
      </c>
    </row>
    <row r="25" spans="1:4" s="21" customFormat="1" ht="21" customHeight="1" x14ac:dyDescent="0.25">
      <c r="A25" s="26" t="s">
        <v>43</v>
      </c>
      <c r="B25" s="11" t="e">
        <f>B24/B3</f>
        <v>#DIV/0!</v>
      </c>
      <c r="C25" s="83" t="e">
        <f>C24/C3</f>
        <v>#DIV/0!</v>
      </c>
    </row>
    <row r="26" spans="1:4" s="21" customFormat="1" ht="18.75" customHeight="1" x14ac:dyDescent="0.25">
      <c r="A26" s="38" t="s">
        <v>13</v>
      </c>
      <c r="B26" s="70" t="s">
        <v>21</v>
      </c>
      <c r="C26" s="78" t="s">
        <v>21</v>
      </c>
    </row>
    <row r="27" spans="1:4" s="21" customFormat="1" ht="20.149999999999999" customHeight="1" x14ac:dyDescent="0.25">
      <c r="A27" s="34" t="s">
        <v>90</v>
      </c>
      <c r="B27" s="8">
        <v>0</v>
      </c>
      <c r="C27" s="84">
        <v>0</v>
      </c>
      <c r="D27" s="21" t="s">
        <v>13</v>
      </c>
    </row>
    <row r="28" spans="1:4" s="21" customFormat="1" ht="20.149999999999999" customHeight="1" x14ac:dyDescent="0.25">
      <c r="A28" s="34" t="s">
        <v>22</v>
      </c>
      <c r="B28" s="8">
        <v>0</v>
      </c>
      <c r="C28" s="84">
        <v>0</v>
      </c>
    </row>
    <row r="29" spans="1:4" s="21" customFormat="1" ht="18.75" customHeight="1" x14ac:dyDescent="0.25">
      <c r="A29" s="34" t="s">
        <v>23</v>
      </c>
      <c r="B29" s="10">
        <f>SUM(B27:B28)</f>
        <v>0</v>
      </c>
      <c r="C29" s="80">
        <f>SUM(C27:C28)</f>
        <v>0</v>
      </c>
    </row>
    <row r="30" spans="1:4" s="21" customFormat="1" ht="20.149999999999999" customHeight="1" x14ac:dyDescent="0.25">
      <c r="A30" s="45" t="s">
        <v>24</v>
      </c>
      <c r="B30" s="14">
        <v>0</v>
      </c>
      <c r="C30" s="85">
        <v>0</v>
      </c>
    </row>
    <row r="31" spans="1:4" s="21" customFormat="1" ht="20.149999999999999" customHeight="1" x14ac:dyDescent="0.25">
      <c r="A31" s="34" t="s">
        <v>44</v>
      </c>
      <c r="B31" s="10" t="e">
        <f>B30/B3</f>
        <v>#DIV/0!</v>
      </c>
      <c r="C31" s="80" t="e">
        <f>C30/C3</f>
        <v>#DIV/0!</v>
      </c>
    </row>
    <row r="32" spans="1:4" s="27" customFormat="1" ht="18.75" customHeight="1" x14ac:dyDescent="0.25">
      <c r="A32" s="38" t="s">
        <v>13</v>
      </c>
      <c r="B32" s="70" t="s">
        <v>25</v>
      </c>
      <c r="C32" s="78" t="s">
        <v>25</v>
      </c>
    </row>
    <row r="33" spans="1:3" s="21" customFormat="1" ht="20.149999999999999" customHeight="1" x14ac:dyDescent="0.25">
      <c r="A33" s="34" t="s">
        <v>26</v>
      </c>
      <c r="B33" s="14">
        <v>0</v>
      </c>
      <c r="C33" s="85">
        <v>0</v>
      </c>
    </row>
    <row r="34" spans="1:3" s="21" customFormat="1" ht="20.149999999999999" customHeight="1" x14ac:dyDescent="0.25">
      <c r="A34" s="34" t="s">
        <v>36</v>
      </c>
      <c r="B34" s="14">
        <v>0</v>
      </c>
      <c r="C34" s="85">
        <v>0</v>
      </c>
    </row>
    <row r="35" spans="1:3" s="21" customFormat="1" ht="20.149999999999999" customHeight="1" x14ac:dyDescent="0.25">
      <c r="A35" s="34" t="s">
        <v>28</v>
      </c>
      <c r="B35" s="14">
        <v>0</v>
      </c>
      <c r="C35" s="85">
        <v>0</v>
      </c>
    </row>
    <row r="36" spans="1:3" s="21" customFormat="1" ht="18.75" customHeight="1" x14ac:dyDescent="0.25">
      <c r="A36" s="34" t="s">
        <v>29</v>
      </c>
      <c r="B36" s="14">
        <v>0</v>
      </c>
      <c r="C36" s="85">
        <v>0</v>
      </c>
    </row>
    <row r="37" spans="1:3" s="21" customFormat="1" ht="18.75" customHeight="1" x14ac:dyDescent="0.25">
      <c r="A37" s="34" t="s">
        <v>30</v>
      </c>
      <c r="B37" s="14">
        <v>0</v>
      </c>
      <c r="C37" s="85">
        <v>0</v>
      </c>
    </row>
    <row r="38" spans="1:3" s="21" customFormat="1" ht="18.75" customHeight="1" x14ac:dyDescent="0.25">
      <c r="A38" s="34" t="s">
        <v>25</v>
      </c>
      <c r="B38" s="14">
        <v>0</v>
      </c>
      <c r="C38" s="85">
        <v>0</v>
      </c>
    </row>
    <row r="39" spans="1:3" s="21" customFormat="1" ht="18.75" customHeight="1" x14ac:dyDescent="0.25">
      <c r="A39" s="34" t="s">
        <v>31</v>
      </c>
      <c r="B39" s="55">
        <f>SUM(B33:B38)</f>
        <v>0</v>
      </c>
      <c r="C39" s="86">
        <f>SUM(C33:C38)</f>
        <v>0</v>
      </c>
    </row>
    <row r="40" spans="1:3" s="21" customFormat="1" ht="18.75" customHeight="1" x14ac:dyDescent="0.25">
      <c r="A40" s="34" t="s">
        <v>45</v>
      </c>
      <c r="B40" s="10" t="e">
        <f>B39/B3</f>
        <v>#DIV/0!</v>
      </c>
      <c r="C40" s="80" t="e">
        <f>C39/C3</f>
        <v>#DIV/0!</v>
      </c>
    </row>
    <row r="41" spans="1:3" s="21" customFormat="1" ht="18.75" customHeight="1" x14ac:dyDescent="0.25">
      <c r="A41" s="155"/>
      <c r="B41" s="156"/>
      <c r="C41" s="87"/>
    </row>
    <row r="42" spans="1:3" s="21" customFormat="1" ht="23.25" customHeight="1" x14ac:dyDescent="0.25">
      <c r="A42" s="26" t="s">
        <v>134</v>
      </c>
      <c r="B42" s="74">
        <f>B11+B14+B19+B24+B30+B39</f>
        <v>0</v>
      </c>
      <c r="C42" s="74">
        <f>C11+C14+C19+C24+C30+C39</f>
        <v>0</v>
      </c>
    </row>
    <row r="43" spans="1:3" s="21" customFormat="1" ht="13" x14ac:dyDescent="0.25">
      <c r="A43" s="26" t="s">
        <v>46</v>
      </c>
      <c r="B43" s="16" t="e">
        <f>B42/B3</f>
        <v>#DIV/0!</v>
      </c>
      <c r="C43" s="16" t="e">
        <f>C42/C3</f>
        <v>#DIV/0!</v>
      </c>
    </row>
    <row r="44" spans="1:3" x14ac:dyDescent="0.25">
      <c r="A44" s="56"/>
      <c r="B44" s="57"/>
      <c r="C44" s="88"/>
    </row>
    <row r="45" spans="1:3" s="21" customFormat="1" ht="41.25" customHeight="1" thickBot="1" x14ac:dyDescent="0.3">
      <c r="A45" s="58" t="s">
        <v>94</v>
      </c>
      <c r="B45" s="160">
        <f>AVERAGE(B42:C42)</f>
        <v>0</v>
      </c>
      <c r="C45" s="161"/>
    </row>
    <row r="46" spans="1:3" ht="13" hidden="1" x14ac:dyDescent="0.25">
      <c r="A46" s="22"/>
      <c r="B46" s="23"/>
      <c r="C46" s="23"/>
    </row>
    <row r="47" spans="1:3" s="21" customFormat="1" hidden="1" x14ac:dyDescent="0.25">
      <c r="B47" s="25"/>
      <c r="C47" s="25"/>
    </row>
    <row r="48" spans="1:3" x14ac:dyDescent="0.25"/>
    <row r="49" s="24" customFormat="1" x14ac:dyDescent="0.25"/>
    <row r="50" s="24" customFormat="1" x14ac:dyDescent="0.25"/>
    <row r="51" s="24" customFormat="1" x14ac:dyDescent="0.25"/>
  </sheetData>
  <sheetProtection algorithmName="SHA-512" hashValue="g3hbeKVLp16okeJj3nzLPpjRTBVcstN8oItRghzPWFwkPCUusCHdBFiuFHUwjAnUasQ5imU8A6KdhV9AbXa6Ew==" saltValue="WPlKdSysgKtsJonTq5yt2A==" spinCount="100000" sheet="1" objects="1" scenarios="1"/>
  <mergeCells count="4">
    <mergeCell ref="A41:B41"/>
    <mergeCell ref="A1:C1"/>
    <mergeCell ref="B45:C45"/>
    <mergeCell ref="B9:C9"/>
  </mergeCells>
  <conditionalFormatting sqref="B42:C42">
    <cfRule type="cellIs" dxfId="17" priority="1" operator="equal">
      <formula>0</formula>
    </cfRule>
    <cfRule type="cellIs" dxfId="16" priority="2" operator="notBetween">
      <formula>350</formula>
      <formula>550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16EAF-41F5-4968-BF76-0154405D1A36}">
  <dimension ref="A1:F51"/>
  <sheetViews>
    <sheetView topLeftCell="A15" zoomScale="85" zoomScaleNormal="85" workbookViewId="0">
      <selection activeCell="B29" sqref="B29"/>
    </sheetView>
  </sheetViews>
  <sheetFormatPr defaultColWidth="0" defaultRowHeight="12.5" zeroHeight="1" x14ac:dyDescent="0.25"/>
  <cols>
    <col min="1" max="1" width="65.453125" style="24" customWidth="1"/>
    <col min="2" max="2" width="91.54296875" style="24" customWidth="1"/>
    <col min="3" max="3" width="9.1796875" style="24" customWidth="1"/>
    <col min="4" max="4" width="9.1796875" style="24" hidden="1" customWidth="1"/>
    <col min="5" max="6" width="13.54296875" style="24" hidden="1" customWidth="1"/>
    <col min="7" max="16384" width="9.1796875" style="24" hidden="1"/>
  </cols>
  <sheetData>
    <row r="1" spans="1:5" s="28" customFormat="1" ht="40.5" customHeight="1" x14ac:dyDescent="0.25">
      <c r="A1" s="153" t="s">
        <v>70</v>
      </c>
      <c r="B1" s="154"/>
    </row>
    <row r="2" spans="1:5" ht="24" customHeight="1" x14ac:dyDescent="0.35">
      <c r="A2" s="62"/>
      <c r="B2" s="71" t="s">
        <v>69</v>
      </c>
      <c r="D2" s="63"/>
    </row>
    <row r="3" spans="1:5" s="21" customFormat="1" ht="19.5" customHeight="1" x14ac:dyDescent="0.25">
      <c r="A3" s="34" t="s">
        <v>38</v>
      </c>
      <c r="B3" s="72">
        <v>0</v>
      </c>
      <c r="D3" s="61"/>
    </row>
    <row r="4" spans="1:5" s="21" customFormat="1" ht="15" customHeight="1" x14ac:dyDescent="0.25">
      <c r="A4" s="34" t="s">
        <v>7</v>
      </c>
      <c r="B4" s="72">
        <v>0</v>
      </c>
    </row>
    <row r="5" spans="1:5" s="21" customFormat="1" ht="20.149999999999999" customHeight="1" x14ac:dyDescent="0.25">
      <c r="A5" s="34" t="s">
        <v>8</v>
      </c>
      <c r="B5" s="51" t="s">
        <v>9</v>
      </c>
    </row>
    <row r="6" spans="1:5" s="21" customFormat="1" ht="20.149999999999999" customHeight="1" x14ac:dyDescent="0.25">
      <c r="A6" s="34" t="s">
        <v>10</v>
      </c>
      <c r="B6" s="51">
        <v>84</v>
      </c>
    </row>
    <row r="7" spans="1:5" s="21" customFormat="1" ht="18.75" customHeight="1" x14ac:dyDescent="0.25">
      <c r="A7" s="34" t="s">
        <v>11</v>
      </c>
      <c r="B7" s="49">
        <v>25000</v>
      </c>
    </row>
    <row r="8" spans="1:5" s="21" customFormat="1" ht="19.5" customHeight="1" x14ac:dyDescent="0.25">
      <c r="A8" s="34" t="s">
        <v>68</v>
      </c>
      <c r="B8" s="6">
        <v>0</v>
      </c>
      <c r="E8" s="60"/>
    </row>
    <row r="9" spans="1:5" s="21" customFormat="1" ht="19.5" customHeight="1" x14ac:dyDescent="0.25">
      <c r="A9" s="34"/>
      <c r="B9" s="91" t="s">
        <v>124</v>
      </c>
    </row>
    <row r="10" spans="1:5" s="21" customFormat="1" ht="20.149999999999999" customHeight="1" x14ac:dyDescent="0.25">
      <c r="A10" s="38" t="s">
        <v>13</v>
      </c>
      <c r="B10" s="70" t="s">
        <v>14</v>
      </c>
    </row>
    <row r="11" spans="1:5" s="21" customFormat="1" ht="20.149999999999999" customHeight="1" x14ac:dyDescent="0.25">
      <c r="A11" s="34" t="s">
        <v>14</v>
      </c>
      <c r="B11" s="6">
        <v>0</v>
      </c>
    </row>
    <row r="12" spans="1:5" s="21" customFormat="1" ht="20.149999999999999" customHeight="1" x14ac:dyDescent="0.25">
      <c r="A12" s="34" t="s">
        <v>40</v>
      </c>
      <c r="B12" s="10" t="e">
        <f>B11/B3</f>
        <v>#DIV/0!</v>
      </c>
    </row>
    <row r="13" spans="1:5" s="21" customFormat="1" ht="20.149999999999999" customHeight="1" x14ac:dyDescent="0.25">
      <c r="A13" s="38" t="s">
        <v>13</v>
      </c>
      <c r="B13" s="70" t="s">
        <v>15</v>
      </c>
      <c r="E13" s="59"/>
    </row>
    <row r="14" spans="1:5" s="21" customFormat="1" ht="20.149999999999999" customHeight="1" x14ac:dyDescent="0.25">
      <c r="A14" s="34" t="s">
        <v>15</v>
      </c>
      <c r="B14" s="6">
        <v>0</v>
      </c>
    </row>
    <row r="15" spans="1:5" s="21" customFormat="1" ht="19.5" customHeight="1" x14ac:dyDescent="0.25">
      <c r="A15" s="34" t="s">
        <v>41</v>
      </c>
      <c r="B15" s="10" t="e">
        <f>B14/B3</f>
        <v>#DIV/0!</v>
      </c>
    </row>
    <row r="16" spans="1:5" s="21" customFormat="1" ht="18.75" customHeight="1" x14ac:dyDescent="0.25">
      <c r="A16" s="38" t="s">
        <v>13</v>
      </c>
      <c r="B16" s="70" t="s">
        <v>16</v>
      </c>
    </row>
    <row r="17" spans="1:3" s="21" customFormat="1" ht="20.149999999999999" customHeight="1" x14ac:dyDescent="0.25">
      <c r="A17" s="34" t="s">
        <v>64</v>
      </c>
      <c r="B17" s="6">
        <v>0</v>
      </c>
    </row>
    <row r="18" spans="1:3" s="21" customFormat="1" ht="20.149999999999999" customHeight="1" x14ac:dyDescent="0.25">
      <c r="A18" s="34" t="s">
        <v>65</v>
      </c>
      <c r="B18" s="6">
        <v>0</v>
      </c>
    </row>
    <row r="19" spans="1:3" s="21" customFormat="1" ht="20.149999999999999" customHeight="1" x14ac:dyDescent="0.25">
      <c r="A19" s="34" t="s">
        <v>19</v>
      </c>
      <c r="B19" s="47">
        <f>B17+B18</f>
        <v>0</v>
      </c>
      <c r="C19" s="21" t="s">
        <v>13</v>
      </c>
    </row>
    <row r="20" spans="1:3" s="21" customFormat="1" ht="18.75" customHeight="1" x14ac:dyDescent="0.25">
      <c r="A20" s="34" t="s">
        <v>66</v>
      </c>
      <c r="B20" s="10" t="e">
        <f>B19/B3</f>
        <v>#DIV/0!</v>
      </c>
    </row>
    <row r="21" spans="1:3" s="21" customFormat="1" ht="18.75" customHeight="1" x14ac:dyDescent="0.25">
      <c r="A21" s="38"/>
      <c r="B21" s="70" t="s">
        <v>20</v>
      </c>
    </row>
    <row r="22" spans="1:3" s="21" customFormat="1" ht="20.149999999999999" customHeight="1" x14ac:dyDescent="0.25">
      <c r="A22" s="34" t="s">
        <v>54</v>
      </c>
      <c r="B22" s="6">
        <v>0</v>
      </c>
    </row>
    <row r="23" spans="1:3" s="21" customFormat="1" ht="20.149999999999999" customHeight="1" x14ac:dyDescent="0.25">
      <c r="A23" s="34" t="s">
        <v>55</v>
      </c>
      <c r="B23" s="6">
        <v>0</v>
      </c>
    </row>
    <row r="24" spans="1:3" s="21" customFormat="1" ht="20.149999999999999" customHeight="1" x14ac:dyDescent="0.25">
      <c r="A24" s="34" t="s">
        <v>56</v>
      </c>
      <c r="B24" s="73">
        <f>SUM(B22:B23)</f>
        <v>0</v>
      </c>
    </row>
    <row r="25" spans="1:3" s="21" customFormat="1" ht="21" customHeight="1" x14ac:dyDescent="0.25">
      <c r="A25" s="26" t="s">
        <v>43</v>
      </c>
      <c r="B25" s="11" t="e">
        <f>B24/B3</f>
        <v>#DIV/0!</v>
      </c>
    </row>
    <row r="26" spans="1:3" s="21" customFormat="1" ht="18.75" customHeight="1" x14ac:dyDescent="0.25">
      <c r="A26" s="38" t="s">
        <v>13</v>
      </c>
      <c r="B26" s="70" t="s">
        <v>21</v>
      </c>
    </row>
    <row r="27" spans="1:3" s="21" customFormat="1" ht="20.149999999999999" customHeight="1" x14ac:dyDescent="0.25">
      <c r="A27" s="34" t="s">
        <v>90</v>
      </c>
      <c r="B27" s="8">
        <v>0</v>
      </c>
      <c r="C27" s="21" t="s">
        <v>13</v>
      </c>
    </row>
    <row r="28" spans="1:3" s="21" customFormat="1" ht="20.149999999999999" customHeight="1" x14ac:dyDescent="0.25">
      <c r="A28" s="34" t="s">
        <v>22</v>
      </c>
      <c r="B28" s="8">
        <v>0</v>
      </c>
    </row>
    <row r="29" spans="1:3" s="21" customFormat="1" ht="18.75" customHeight="1" x14ac:dyDescent="0.25">
      <c r="A29" s="34" t="s">
        <v>23</v>
      </c>
      <c r="B29" s="10">
        <f>SUM(B27:B28)</f>
        <v>0</v>
      </c>
    </row>
    <row r="30" spans="1:3" s="21" customFormat="1" ht="20.149999999999999" customHeight="1" x14ac:dyDescent="0.25">
      <c r="A30" s="45" t="s">
        <v>24</v>
      </c>
      <c r="B30" s="14">
        <v>0</v>
      </c>
    </row>
    <row r="31" spans="1:3" s="21" customFormat="1" ht="20.149999999999999" customHeight="1" x14ac:dyDescent="0.25">
      <c r="A31" s="34" t="s">
        <v>44</v>
      </c>
      <c r="B31" s="10" t="e">
        <f>B30/B3</f>
        <v>#DIV/0!</v>
      </c>
    </row>
    <row r="32" spans="1:3" s="27" customFormat="1" ht="18.75" customHeight="1" x14ac:dyDescent="0.25">
      <c r="A32" s="38" t="s">
        <v>13</v>
      </c>
      <c r="B32" s="70" t="s">
        <v>25</v>
      </c>
    </row>
    <row r="33" spans="1:2" s="21" customFormat="1" ht="20.149999999999999" customHeight="1" x14ac:dyDescent="0.25">
      <c r="A33" s="34" t="s">
        <v>26</v>
      </c>
      <c r="B33" s="14">
        <v>0</v>
      </c>
    </row>
    <row r="34" spans="1:2" s="21" customFormat="1" ht="20.149999999999999" customHeight="1" x14ac:dyDescent="0.25">
      <c r="A34" s="34" t="s">
        <v>36</v>
      </c>
      <c r="B34" s="14">
        <v>0</v>
      </c>
    </row>
    <row r="35" spans="1:2" s="21" customFormat="1" ht="20.149999999999999" customHeight="1" x14ac:dyDescent="0.25">
      <c r="A35" s="34" t="s">
        <v>28</v>
      </c>
      <c r="B35" s="14">
        <v>0</v>
      </c>
    </row>
    <row r="36" spans="1:2" s="21" customFormat="1" ht="18.75" customHeight="1" x14ac:dyDescent="0.25">
      <c r="A36" s="34" t="s">
        <v>29</v>
      </c>
      <c r="B36" s="14">
        <v>0</v>
      </c>
    </row>
    <row r="37" spans="1:2" s="21" customFormat="1" ht="18.75" customHeight="1" x14ac:dyDescent="0.25">
      <c r="A37" s="34" t="s">
        <v>30</v>
      </c>
      <c r="B37" s="14">
        <v>0</v>
      </c>
    </row>
    <row r="38" spans="1:2" s="21" customFormat="1" ht="18.75" customHeight="1" x14ac:dyDescent="0.25">
      <c r="A38" s="34" t="s">
        <v>25</v>
      </c>
      <c r="B38" s="14">
        <v>0</v>
      </c>
    </row>
    <row r="39" spans="1:2" s="21" customFormat="1" ht="18.75" customHeight="1" x14ac:dyDescent="0.25">
      <c r="A39" s="34" t="s">
        <v>31</v>
      </c>
      <c r="B39" s="55">
        <f>SUM(B33:B38)</f>
        <v>0</v>
      </c>
    </row>
    <row r="40" spans="1:2" s="21" customFormat="1" ht="18.75" customHeight="1" x14ac:dyDescent="0.25">
      <c r="A40" s="34" t="s">
        <v>45</v>
      </c>
      <c r="B40" s="10" t="e">
        <f>B39/B3</f>
        <v>#DIV/0!</v>
      </c>
    </row>
    <row r="41" spans="1:2" s="21" customFormat="1" ht="18.75" customHeight="1" x14ac:dyDescent="0.25">
      <c r="A41" s="155"/>
      <c r="B41" s="156"/>
    </row>
    <row r="42" spans="1:2" s="21" customFormat="1" ht="19.5" customHeight="1" x14ac:dyDescent="0.25">
      <c r="A42" s="26" t="s">
        <v>135</v>
      </c>
      <c r="B42" s="74">
        <f>B11+B14+B19+B24+B30+B39</f>
        <v>0</v>
      </c>
    </row>
    <row r="43" spans="1:2" s="21" customFormat="1" ht="13" x14ac:dyDescent="0.25">
      <c r="A43" s="26" t="s">
        <v>46</v>
      </c>
      <c r="B43" s="16" t="e">
        <f>B42/B3</f>
        <v>#DIV/0!</v>
      </c>
    </row>
    <row r="44" spans="1:2" x14ac:dyDescent="0.25">
      <c r="A44" s="56"/>
      <c r="B44" s="57"/>
    </row>
    <row r="45" spans="1:2" s="21" customFormat="1" ht="41.25" customHeight="1" thickBot="1" x14ac:dyDescent="0.3">
      <c r="A45" s="58" t="s">
        <v>95</v>
      </c>
      <c r="B45" s="69">
        <f>AVERAGE(B42:B42)</f>
        <v>0</v>
      </c>
    </row>
    <row r="46" spans="1:2" ht="13" hidden="1" x14ac:dyDescent="0.25">
      <c r="A46" s="22"/>
      <c r="B46" s="23"/>
    </row>
    <row r="47" spans="1:2" s="21" customFormat="1" hidden="1" x14ac:dyDescent="0.25">
      <c r="B47" s="25"/>
    </row>
    <row r="48" spans="1:2" x14ac:dyDescent="0.25"/>
    <row r="49" s="24" customFormat="1" x14ac:dyDescent="0.25"/>
    <row r="50" s="24" customFormat="1" x14ac:dyDescent="0.25"/>
    <row r="51" s="24" customFormat="1" hidden="1" x14ac:dyDescent="0.25"/>
  </sheetData>
  <sheetProtection algorithmName="SHA-512" hashValue="dmnbS5jdKwpP42Lq3MaPewwjXnsdE04pMZXitf5N2cms5JWKe6O/UJoCLNUTefZ+kPKA392GSipHYxOEqNpFZA==" saltValue="iYPVq/bEoabY18F9JWhPmQ==" spinCount="100000" sheet="1" objects="1" scenarios="1"/>
  <mergeCells count="2">
    <mergeCell ref="A1:B1"/>
    <mergeCell ref="A41:B41"/>
  </mergeCells>
  <conditionalFormatting sqref="B42">
    <cfRule type="cellIs" dxfId="15" priority="1" operator="equal">
      <formula>0</formula>
    </cfRule>
    <cfRule type="cellIs" dxfId="14" priority="2" operator="notBetween">
      <formula>550</formula>
      <formula>850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62B4-34FF-44BE-8602-3D46787EFF18}">
  <dimension ref="A1:G51"/>
  <sheetViews>
    <sheetView topLeftCell="A18" zoomScale="85" zoomScaleNormal="85" workbookViewId="0">
      <selection activeCell="C2" sqref="C2"/>
    </sheetView>
  </sheetViews>
  <sheetFormatPr defaultColWidth="0" defaultRowHeight="12.5" zeroHeight="1" x14ac:dyDescent="0.25"/>
  <cols>
    <col min="1" max="1" width="68.54296875" style="24" bestFit="1" customWidth="1"/>
    <col min="2" max="3" width="92.7265625" style="24" customWidth="1"/>
    <col min="4" max="4" width="9.1796875" style="24" customWidth="1"/>
    <col min="5" max="5" width="9.1796875" style="24" hidden="1" customWidth="1"/>
    <col min="6" max="7" width="13.54296875" style="24" hidden="1" customWidth="1"/>
    <col min="8" max="16384" width="9.1796875" style="24" hidden="1"/>
  </cols>
  <sheetData>
    <row r="1" spans="1:6" s="28" customFormat="1" ht="40.5" customHeight="1" thickBot="1" x14ac:dyDescent="0.3">
      <c r="A1" s="164" t="s">
        <v>128</v>
      </c>
      <c r="B1" s="165"/>
      <c r="C1" s="165"/>
    </row>
    <row r="2" spans="1:6" ht="24" customHeight="1" x14ac:dyDescent="0.35">
      <c r="A2" s="139"/>
      <c r="B2" s="133" t="s">
        <v>129</v>
      </c>
      <c r="C2" s="133" t="s">
        <v>130</v>
      </c>
      <c r="E2" s="63"/>
    </row>
    <row r="3" spans="1:6" s="21" customFormat="1" ht="19.5" customHeight="1" x14ac:dyDescent="0.25">
      <c r="A3" s="43" t="s">
        <v>38</v>
      </c>
      <c r="B3" s="75">
        <v>0</v>
      </c>
      <c r="C3" s="75">
        <v>0</v>
      </c>
      <c r="E3" s="61"/>
    </row>
    <row r="4" spans="1:6" s="21" customFormat="1" ht="15" customHeight="1" x14ac:dyDescent="0.25">
      <c r="A4" s="43" t="s">
        <v>7</v>
      </c>
      <c r="B4" s="75">
        <v>0</v>
      </c>
      <c r="C4" s="75">
        <v>0</v>
      </c>
    </row>
    <row r="5" spans="1:6" s="21" customFormat="1" ht="20.149999999999999" customHeight="1" x14ac:dyDescent="0.25">
      <c r="A5" s="43" t="s">
        <v>8</v>
      </c>
      <c r="B5" s="76" t="s">
        <v>9</v>
      </c>
      <c r="C5" s="76" t="s">
        <v>9</v>
      </c>
    </row>
    <row r="6" spans="1:6" s="21" customFormat="1" ht="20.149999999999999" customHeight="1" x14ac:dyDescent="0.25">
      <c r="A6" s="43" t="s">
        <v>10</v>
      </c>
      <c r="B6" s="76">
        <v>84</v>
      </c>
      <c r="C6" s="76">
        <v>84</v>
      </c>
    </row>
    <row r="7" spans="1:6" s="21" customFormat="1" ht="18.75" customHeight="1" x14ac:dyDescent="0.25">
      <c r="A7" s="43" t="s">
        <v>11</v>
      </c>
      <c r="B7" s="77">
        <v>25000</v>
      </c>
      <c r="C7" s="77">
        <v>25000</v>
      </c>
    </row>
    <row r="8" spans="1:6" s="21" customFormat="1" ht="19.5" customHeight="1" thickBot="1" x14ac:dyDescent="0.3">
      <c r="A8" s="43" t="s">
        <v>68</v>
      </c>
      <c r="B8" s="134">
        <v>0</v>
      </c>
      <c r="C8" s="134">
        <v>0</v>
      </c>
      <c r="F8" s="60"/>
    </row>
    <row r="9" spans="1:6" s="21" customFormat="1" ht="19.5" customHeight="1" thickBot="1" x14ac:dyDescent="0.3">
      <c r="A9" s="34"/>
      <c r="B9" s="166" t="s">
        <v>124</v>
      </c>
      <c r="C9" s="167"/>
    </row>
    <row r="10" spans="1:6" s="21" customFormat="1" ht="20.149999999999999" customHeight="1" x14ac:dyDescent="0.25">
      <c r="A10" s="132" t="s">
        <v>13</v>
      </c>
      <c r="B10" s="135" t="s">
        <v>14</v>
      </c>
      <c r="C10" s="135" t="s">
        <v>14</v>
      </c>
    </row>
    <row r="11" spans="1:6" s="21" customFormat="1" ht="20.149999999999999" customHeight="1" x14ac:dyDescent="0.25">
      <c r="A11" s="43" t="s">
        <v>14</v>
      </c>
      <c r="B11" s="79">
        <v>0</v>
      </c>
      <c r="C11" s="79">
        <v>0</v>
      </c>
    </row>
    <row r="12" spans="1:6" s="21" customFormat="1" ht="20.149999999999999" customHeight="1" x14ac:dyDescent="0.25">
      <c r="A12" s="43" t="s">
        <v>40</v>
      </c>
      <c r="B12" s="80" t="e">
        <f>B11/B3</f>
        <v>#DIV/0!</v>
      </c>
      <c r="C12" s="80" t="e">
        <f>C11/C3</f>
        <v>#DIV/0!</v>
      </c>
    </row>
    <row r="13" spans="1:6" s="21" customFormat="1" ht="20.149999999999999" customHeight="1" x14ac:dyDescent="0.25">
      <c r="A13" s="132" t="s">
        <v>13</v>
      </c>
      <c r="B13" s="78" t="s">
        <v>15</v>
      </c>
      <c r="C13" s="78" t="s">
        <v>15</v>
      </c>
      <c r="F13" s="59"/>
    </row>
    <row r="14" spans="1:6" s="21" customFormat="1" ht="20.149999999999999" customHeight="1" x14ac:dyDescent="0.25">
      <c r="A14" s="43" t="s">
        <v>15</v>
      </c>
      <c r="B14" s="79">
        <v>0</v>
      </c>
      <c r="C14" s="79">
        <v>0</v>
      </c>
    </row>
    <row r="15" spans="1:6" s="21" customFormat="1" ht="19.5" customHeight="1" x14ac:dyDescent="0.25">
      <c r="A15" s="43" t="s">
        <v>41</v>
      </c>
      <c r="B15" s="80" t="e">
        <f>B14/B3</f>
        <v>#DIV/0!</v>
      </c>
      <c r="C15" s="80" t="e">
        <f>C14/C3</f>
        <v>#DIV/0!</v>
      </c>
    </row>
    <row r="16" spans="1:6" s="21" customFormat="1" ht="18.75" customHeight="1" x14ac:dyDescent="0.25">
      <c r="A16" s="132" t="s">
        <v>13</v>
      </c>
      <c r="B16" s="78" t="s">
        <v>16</v>
      </c>
      <c r="C16" s="78" t="s">
        <v>16</v>
      </c>
    </row>
    <row r="17" spans="1:4" s="21" customFormat="1" ht="20.149999999999999" customHeight="1" x14ac:dyDescent="0.25">
      <c r="A17" s="43" t="s">
        <v>64</v>
      </c>
      <c r="B17" s="79">
        <v>0</v>
      </c>
      <c r="C17" s="79">
        <v>0</v>
      </c>
    </row>
    <row r="18" spans="1:4" s="21" customFormat="1" ht="20.149999999999999" customHeight="1" x14ac:dyDescent="0.25">
      <c r="A18" s="43" t="s">
        <v>65</v>
      </c>
      <c r="B18" s="79">
        <v>0</v>
      </c>
      <c r="C18" s="79">
        <v>0</v>
      </c>
    </row>
    <row r="19" spans="1:4" s="21" customFormat="1" ht="20.149999999999999" customHeight="1" x14ac:dyDescent="0.25">
      <c r="A19" s="43" t="s">
        <v>19</v>
      </c>
      <c r="B19" s="81">
        <f>B17+B18</f>
        <v>0</v>
      </c>
      <c r="C19" s="81">
        <f>C17+C18</f>
        <v>0</v>
      </c>
      <c r="D19" s="21" t="s">
        <v>13</v>
      </c>
    </row>
    <row r="20" spans="1:4" s="21" customFormat="1" ht="18.75" customHeight="1" x14ac:dyDescent="0.25">
      <c r="A20" s="43" t="s">
        <v>66</v>
      </c>
      <c r="B20" s="80" t="e">
        <f>B19/B3</f>
        <v>#DIV/0!</v>
      </c>
      <c r="C20" s="80" t="e">
        <f>C19/C3</f>
        <v>#DIV/0!</v>
      </c>
    </row>
    <row r="21" spans="1:4" s="21" customFormat="1" ht="18.75" customHeight="1" x14ac:dyDescent="0.25">
      <c r="A21" s="132"/>
      <c r="B21" s="78" t="s">
        <v>20</v>
      </c>
      <c r="C21" s="78" t="s">
        <v>20</v>
      </c>
    </row>
    <row r="22" spans="1:4" s="21" customFormat="1" ht="20.149999999999999" customHeight="1" x14ac:dyDescent="0.25">
      <c r="A22" s="43" t="s">
        <v>54</v>
      </c>
      <c r="B22" s="79">
        <v>0</v>
      </c>
      <c r="C22" s="79">
        <v>0</v>
      </c>
    </row>
    <row r="23" spans="1:4" s="21" customFormat="1" ht="20.149999999999999" customHeight="1" x14ac:dyDescent="0.25">
      <c r="A23" s="43" t="s">
        <v>55</v>
      </c>
      <c r="B23" s="79">
        <v>0</v>
      </c>
      <c r="C23" s="79">
        <v>0</v>
      </c>
    </row>
    <row r="24" spans="1:4" s="21" customFormat="1" ht="20.149999999999999" customHeight="1" x14ac:dyDescent="0.25">
      <c r="A24" s="43" t="s">
        <v>56</v>
      </c>
      <c r="B24" s="82">
        <f>SUM(B22:B23)</f>
        <v>0</v>
      </c>
      <c r="C24" s="82">
        <f>SUM(C22:C23)</f>
        <v>0</v>
      </c>
    </row>
    <row r="25" spans="1:4" s="21" customFormat="1" ht="21" customHeight="1" x14ac:dyDescent="0.25">
      <c r="A25" s="140" t="s">
        <v>43</v>
      </c>
      <c r="B25" s="83" t="e">
        <f>B24/B3</f>
        <v>#DIV/0!</v>
      </c>
      <c r="C25" s="83" t="e">
        <f>C24/C3</f>
        <v>#DIV/0!</v>
      </c>
    </row>
    <row r="26" spans="1:4" s="21" customFormat="1" ht="18.75" customHeight="1" x14ac:dyDescent="0.25">
      <c r="A26" s="132" t="s">
        <v>13</v>
      </c>
      <c r="B26" s="78" t="s">
        <v>21</v>
      </c>
      <c r="C26" s="78" t="s">
        <v>21</v>
      </c>
    </row>
    <row r="27" spans="1:4" s="21" customFormat="1" ht="20.149999999999999" customHeight="1" x14ac:dyDescent="0.25">
      <c r="A27" s="43" t="s">
        <v>90</v>
      </c>
      <c r="B27" s="84">
        <v>0</v>
      </c>
      <c r="C27" s="84">
        <v>0</v>
      </c>
      <c r="D27" s="21" t="s">
        <v>13</v>
      </c>
    </row>
    <row r="28" spans="1:4" s="21" customFormat="1" ht="20.149999999999999" customHeight="1" x14ac:dyDescent="0.25">
      <c r="A28" s="43" t="s">
        <v>22</v>
      </c>
      <c r="B28" s="84">
        <v>0</v>
      </c>
      <c r="C28" s="84">
        <v>0</v>
      </c>
    </row>
    <row r="29" spans="1:4" s="21" customFormat="1" ht="18.75" customHeight="1" x14ac:dyDescent="0.25">
      <c r="A29" s="43" t="s">
        <v>23</v>
      </c>
      <c r="B29" s="80">
        <f>SUM(B27:B28)</f>
        <v>0</v>
      </c>
      <c r="C29" s="80">
        <f>SUM(C27:C28)</f>
        <v>0</v>
      </c>
    </row>
    <row r="30" spans="1:4" s="21" customFormat="1" ht="20.149999999999999" customHeight="1" x14ac:dyDescent="0.25">
      <c r="A30" s="141" t="s">
        <v>24</v>
      </c>
      <c r="B30" s="85">
        <v>0</v>
      </c>
      <c r="C30" s="85">
        <v>0</v>
      </c>
    </row>
    <row r="31" spans="1:4" s="21" customFormat="1" ht="20.149999999999999" customHeight="1" x14ac:dyDescent="0.25">
      <c r="A31" s="43" t="s">
        <v>44</v>
      </c>
      <c r="B31" s="80" t="e">
        <f>B30/B3</f>
        <v>#DIV/0!</v>
      </c>
      <c r="C31" s="80" t="e">
        <f>C30/C3</f>
        <v>#DIV/0!</v>
      </c>
    </row>
    <row r="32" spans="1:4" s="27" customFormat="1" ht="18.75" customHeight="1" x14ac:dyDescent="0.25">
      <c r="A32" s="132" t="s">
        <v>13</v>
      </c>
      <c r="B32" s="78" t="s">
        <v>25</v>
      </c>
      <c r="C32" s="78" t="s">
        <v>25</v>
      </c>
    </row>
    <row r="33" spans="1:3" s="21" customFormat="1" ht="20.149999999999999" customHeight="1" x14ac:dyDescent="0.25">
      <c r="A33" s="43" t="s">
        <v>26</v>
      </c>
      <c r="B33" s="85">
        <v>0</v>
      </c>
      <c r="C33" s="85">
        <v>0</v>
      </c>
    </row>
    <row r="34" spans="1:3" s="21" customFormat="1" ht="20.149999999999999" customHeight="1" x14ac:dyDescent="0.25">
      <c r="A34" s="43" t="s">
        <v>36</v>
      </c>
      <c r="B34" s="85">
        <v>0</v>
      </c>
      <c r="C34" s="85">
        <v>0</v>
      </c>
    </row>
    <row r="35" spans="1:3" s="21" customFormat="1" ht="20.149999999999999" customHeight="1" x14ac:dyDescent="0.25">
      <c r="A35" s="43" t="s">
        <v>28</v>
      </c>
      <c r="B35" s="85">
        <v>0</v>
      </c>
      <c r="C35" s="85">
        <v>0</v>
      </c>
    </row>
    <row r="36" spans="1:3" s="21" customFormat="1" ht="18.75" customHeight="1" x14ac:dyDescent="0.25">
      <c r="A36" s="43" t="s">
        <v>29</v>
      </c>
      <c r="B36" s="85">
        <v>0</v>
      </c>
      <c r="C36" s="85">
        <v>0</v>
      </c>
    </row>
    <row r="37" spans="1:3" s="21" customFormat="1" ht="18.75" customHeight="1" x14ac:dyDescent="0.25">
      <c r="A37" s="43" t="s">
        <v>30</v>
      </c>
      <c r="B37" s="85">
        <v>0</v>
      </c>
      <c r="C37" s="85">
        <v>0</v>
      </c>
    </row>
    <row r="38" spans="1:3" s="21" customFormat="1" ht="18.75" customHeight="1" x14ac:dyDescent="0.25">
      <c r="A38" s="43" t="s">
        <v>25</v>
      </c>
      <c r="B38" s="85">
        <v>0</v>
      </c>
      <c r="C38" s="85">
        <v>0</v>
      </c>
    </row>
    <row r="39" spans="1:3" s="21" customFormat="1" ht="18.75" customHeight="1" x14ac:dyDescent="0.25">
      <c r="A39" s="43" t="s">
        <v>31</v>
      </c>
      <c r="B39" s="86">
        <f>SUM(B33:B38)</f>
        <v>0</v>
      </c>
      <c r="C39" s="86">
        <f>SUM(C33:C38)</f>
        <v>0</v>
      </c>
    </row>
    <row r="40" spans="1:3" s="21" customFormat="1" ht="18.75" customHeight="1" x14ac:dyDescent="0.25">
      <c r="A40" s="43" t="s">
        <v>45</v>
      </c>
      <c r="B40" s="80" t="e">
        <f>B39/B3</f>
        <v>#DIV/0!</v>
      </c>
      <c r="C40" s="80" t="e">
        <f>C39/C3</f>
        <v>#DIV/0!</v>
      </c>
    </row>
    <row r="41" spans="1:3" s="21" customFormat="1" ht="18.75" customHeight="1" x14ac:dyDescent="0.25">
      <c r="A41" s="142"/>
      <c r="B41" s="144"/>
      <c r="C41" s="78"/>
    </row>
    <row r="42" spans="1:3" s="21" customFormat="1" ht="20.149999999999999" customHeight="1" x14ac:dyDescent="0.25">
      <c r="A42" s="140" t="s">
        <v>136</v>
      </c>
      <c r="B42" s="136">
        <f>B11+B14+B19+B24+B30+B39</f>
        <v>0</v>
      </c>
      <c r="C42" s="136">
        <f>C11+C14+C19+C24+C30+C39</f>
        <v>0</v>
      </c>
    </row>
    <row r="43" spans="1:3" s="21" customFormat="1" ht="13" x14ac:dyDescent="0.25">
      <c r="A43" s="140" t="s">
        <v>46</v>
      </c>
      <c r="B43" s="137" t="e">
        <f>B42/B3</f>
        <v>#DIV/0!</v>
      </c>
      <c r="C43" s="137" t="e">
        <f>C42/C3</f>
        <v>#DIV/0!</v>
      </c>
    </row>
    <row r="44" spans="1:3" ht="13" thickBot="1" x14ac:dyDescent="0.3">
      <c r="A44" s="143"/>
      <c r="B44" s="138"/>
      <c r="C44" s="138"/>
    </row>
    <row r="45" spans="1:3" s="21" customFormat="1" ht="41.25" customHeight="1" thickBot="1" x14ac:dyDescent="0.3">
      <c r="A45" s="58" t="s">
        <v>131</v>
      </c>
      <c r="B45" s="168">
        <f>AVERAGE(B42:C42)</f>
        <v>0</v>
      </c>
      <c r="C45" s="169"/>
    </row>
    <row r="46" spans="1:3" ht="13" hidden="1" x14ac:dyDescent="0.25">
      <c r="A46" s="22"/>
      <c r="B46" s="23"/>
      <c r="C46" s="23"/>
    </row>
    <row r="47" spans="1:3" s="21" customFormat="1" hidden="1" x14ac:dyDescent="0.25">
      <c r="B47" s="25"/>
      <c r="C47" s="25"/>
    </row>
    <row r="48" spans="1:3" x14ac:dyDescent="0.25"/>
    <row r="49" x14ac:dyDescent="0.25"/>
    <row r="50" x14ac:dyDescent="0.25"/>
    <row r="51" x14ac:dyDescent="0.25"/>
  </sheetData>
  <sheetProtection algorithmName="SHA-512" hashValue="fh53TCt7QGT1Rt/k+HMe64BYn6v6SQ13DepOqcbT4joqX/OENtt32txQV65c4wrb201XOeTsWWTVvYD6jOxgpA==" saltValue="TSQXLyuwSuBhM9h8QgGT4g==" spinCount="100000" sheet="1" objects="1" scenarios="1"/>
  <mergeCells count="3">
    <mergeCell ref="A1:C1"/>
    <mergeCell ref="B9:C9"/>
    <mergeCell ref="B45:C45"/>
  </mergeCells>
  <conditionalFormatting sqref="B42:C42">
    <cfRule type="cellIs" dxfId="13" priority="1" operator="equal">
      <formula>0</formula>
    </cfRule>
    <cfRule type="cellIs" dxfId="12" priority="2" operator="notBetween">
      <formula>750</formula>
      <formula>1000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C161-2048-47A1-BF47-C445737E16F9}">
  <dimension ref="A1:I51"/>
  <sheetViews>
    <sheetView topLeftCell="A12" zoomScale="70" zoomScaleNormal="70" workbookViewId="0">
      <selection activeCell="A42" sqref="A42"/>
    </sheetView>
  </sheetViews>
  <sheetFormatPr defaultColWidth="0" defaultRowHeight="12.5" zeroHeight="1" x14ac:dyDescent="0.25"/>
  <cols>
    <col min="1" max="1" width="71.54296875" style="24" bestFit="1" customWidth="1"/>
    <col min="2" max="3" width="76.1796875" style="24" customWidth="1"/>
    <col min="4" max="4" width="75.453125" style="24" customWidth="1"/>
    <col min="5" max="5" width="9.1796875" style="24" customWidth="1"/>
    <col min="6" max="6" width="9.1796875" style="24" hidden="1" customWidth="1"/>
    <col min="7" max="9" width="13.54296875" style="24" hidden="1" customWidth="1"/>
    <col min="10" max="16384" width="9.1796875" style="24" hidden="1"/>
  </cols>
  <sheetData>
    <row r="1" spans="1:7" s="28" customFormat="1" ht="40.5" customHeight="1" x14ac:dyDescent="0.25">
      <c r="A1" s="157" t="s">
        <v>71</v>
      </c>
      <c r="B1" s="158"/>
      <c r="C1" s="158"/>
      <c r="D1" s="159"/>
    </row>
    <row r="2" spans="1:7" ht="24" customHeight="1" x14ac:dyDescent="0.35">
      <c r="A2" s="62"/>
      <c r="B2" s="71" t="s">
        <v>72</v>
      </c>
      <c r="C2" s="89" t="s">
        <v>73</v>
      </c>
      <c r="D2" s="89" t="s">
        <v>74</v>
      </c>
      <c r="F2" s="63"/>
    </row>
    <row r="3" spans="1:7" s="21" customFormat="1" ht="19.5" customHeight="1" x14ac:dyDescent="0.25">
      <c r="A3" s="34" t="s">
        <v>38</v>
      </c>
      <c r="B3" s="72">
        <v>0</v>
      </c>
      <c r="C3" s="92">
        <v>0</v>
      </c>
      <c r="D3" s="75">
        <v>0</v>
      </c>
      <c r="F3" s="61"/>
    </row>
    <row r="4" spans="1:7" s="21" customFormat="1" ht="15" customHeight="1" x14ac:dyDescent="0.25">
      <c r="A4" s="34" t="s">
        <v>7</v>
      </c>
      <c r="B4" s="72">
        <v>0</v>
      </c>
      <c r="C4" s="72">
        <v>0</v>
      </c>
      <c r="D4" s="72">
        <v>0</v>
      </c>
    </row>
    <row r="5" spans="1:7" s="21" customFormat="1" ht="20.149999999999999" customHeight="1" x14ac:dyDescent="0.25">
      <c r="A5" s="34" t="s">
        <v>8</v>
      </c>
      <c r="B5" s="51" t="s">
        <v>9</v>
      </c>
      <c r="C5" s="51" t="s">
        <v>9</v>
      </c>
      <c r="D5" s="76" t="s">
        <v>9</v>
      </c>
    </row>
    <row r="6" spans="1:7" s="21" customFormat="1" ht="20.149999999999999" customHeight="1" x14ac:dyDescent="0.25">
      <c r="A6" s="34" t="s">
        <v>10</v>
      </c>
      <c r="B6" s="51">
        <v>84</v>
      </c>
      <c r="C6" s="51">
        <v>84</v>
      </c>
      <c r="D6" s="76">
        <v>84</v>
      </c>
    </row>
    <row r="7" spans="1:7" s="21" customFormat="1" ht="18.75" customHeight="1" x14ac:dyDescent="0.25">
      <c r="A7" s="34" t="s">
        <v>11</v>
      </c>
      <c r="B7" s="49">
        <v>25000</v>
      </c>
      <c r="C7" s="49">
        <v>25000</v>
      </c>
      <c r="D7" s="77">
        <v>25000</v>
      </c>
    </row>
    <row r="8" spans="1:7" s="21" customFormat="1" ht="19.5" customHeight="1" x14ac:dyDescent="0.25">
      <c r="A8" s="34" t="s">
        <v>68</v>
      </c>
      <c r="B8" s="6">
        <v>0</v>
      </c>
      <c r="C8" s="6">
        <v>0</v>
      </c>
      <c r="D8" s="79">
        <v>0</v>
      </c>
      <c r="G8" s="60"/>
    </row>
    <row r="9" spans="1:7" s="21" customFormat="1" ht="19.5" customHeight="1" x14ac:dyDescent="0.25">
      <c r="A9" s="34" t="s">
        <v>13</v>
      </c>
      <c r="B9" s="162" t="s">
        <v>124</v>
      </c>
      <c r="C9" s="170"/>
      <c r="D9" s="163"/>
    </row>
    <row r="10" spans="1:7" s="21" customFormat="1" ht="20.149999999999999" customHeight="1" x14ac:dyDescent="0.25">
      <c r="A10" s="38" t="s">
        <v>13</v>
      </c>
      <c r="B10" s="70" t="s">
        <v>14</v>
      </c>
      <c r="C10" s="78" t="s">
        <v>14</v>
      </c>
      <c r="D10" s="78" t="s">
        <v>14</v>
      </c>
    </row>
    <row r="11" spans="1:7" s="21" customFormat="1" ht="20.149999999999999" customHeight="1" x14ac:dyDescent="0.25">
      <c r="A11" s="34" t="s">
        <v>14</v>
      </c>
      <c r="B11" s="6">
        <v>0</v>
      </c>
      <c r="C11" s="79">
        <v>0</v>
      </c>
      <c r="D11" s="79">
        <v>0</v>
      </c>
    </row>
    <row r="12" spans="1:7" s="21" customFormat="1" ht="20.149999999999999" customHeight="1" x14ac:dyDescent="0.25">
      <c r="A12" s="34" t="s">
        <v>40</v>
      </c>
      <c r="B12" s="10" t="e">
        <f>B11/B3</f>
        <v>#DIV/0!</v>
      </c>
      <c r="C12" s="80" t="e">
        <f>C11/C3</f>
        <v>#DIV/0!</v>
      </c>
      <c r="D12" s="80" t="e">
        <f>D11/D3</f>
        <v>#DIV/0!</v>
      </c>
    </row>
    <row r="13" spans="1:7" s="21" customFormat="1" ht="20.149999999999999" customHeight="1" x14ac:dyDescent="0.25">
      <c r="A13" s="38" t="s">
        <v>13</v>
      </c>
      <c r="B13" s="70" t="s">
        <v>15</v>
      </c>
      <c r="C13" s="78" t="s">
        <v>15</v>
      </c>
      <c r="D13" s="78" t="s">
        <v>15</v>
      </c>
      <c r="G13" s="59"/>
    </row>
    <row r="14" spans="1:7" s="21" customFormat="1" ht="20.149999999999999" customHeight="1" x14ac:dyDescent="0.25">
      <c r="A14" s="34" t="s">
        <v>15</v>
      </c>
      <c r="B14" s="6">
        <v>0</v>
      </c>
      <c r="C14" s="79">
        <v>0</v>
      </c>
      <c r="D14" s="79">
        <v>0</v>
      </c>
    </row>
    <row r="15" spans="1:7" s="21" customFormat="1" ht="19.5" customHeight="1" x14ac:dyDescent="0.25">
      <c r="A15" s="34" t="s">
        <v>41</v>
      </c>
      <c r="B15" s="10" t="e">
        <f>B14/B3</f>
        <v>#DIV/0!</v>
      </c>
      <c r="C15" s="80" t="e">
        <f>C14/C3</f>
        <v>#DIV/0!</v>
      </c>
      <c r="D15" s="80" t="e">
        <f>D14/D3</f>
        <v>#DIV/0!</v>
      </c>
    </row>
    <row r="16" spans="1:7" s="21" customFormat="1" ht="18.75" customHeight="1" x14ac:dyDescent="0.25">
      <c r="A16" s="38" t="s">
        <v>13</v>
      </c>
      <c r="B16" s="70" t="s">
        <v>16</v>
      </c>
      <c r="C16" s="78" t="s">
        <v>16</v>
      </c>
      <c r="D16" s="78" t="s">
        <v>16</v>
      </c>
    </row>
    <row r="17" spans="1:5" s="21" customFormat="1" ht="20.149999999999999" customHeight="1" x14ac:dyDescent="0.25">
      <c r="A17" s="34" t="s">
        <v>17</v>
      </c>
      <c r="B17" s="6">
        <v>0</v>
      </c>
      <c r="C17" s="79">
        <v>0</v>
      </c>
      <c r="D17" s="79">
        <v>0</v>
      </c>
    </row>
    <row r="18" spans="1:5" s="21" customFormat="1" ht="20.149999999999999" customHeight="1" x14ac:dyDescent="0.25">
      <c r="A18" s="34" t="s">
        <v>18</v>
      </c>
      <c r="B18" s="6">
        <v>0</v>
      </c>
      <c r="C18" s="79">
        <v>0</v>
      </c>
      <c r="D18" s="79">
        <v>0</v>
      </c>
    </row>
    <row r="19" spans="1:5" s="21" customFormat="1" ht="20.149999999999999" customHeight="1" x14ac:dyDescent="0.25">
      <c r="A19" s="34" t="s">
        <v>19</v>
      </c>
      <c r="B19" s="47">
        <f>B17+B18</f>
        <v>0</v>
      </c>
      <c r="C19" s="81">
        <f>C17+C18</f>
        <v>0</v>
      </c>
      <c r="D19" s="81">
        <f>D17+D18</f>
        <v>0</v>
      </c>
      <c r="E19" s="21" t="s">
        <v>13</v>
      </c>
    </row>
    <row r="20" spans="1:5" s="21" customFormat="1" ht="18.75" customHeight="1" x14ac:dyDescent="0.25">
      <c r="A20" s="34" t="s">
        <v>42</v>
      </c>
      <c r="B20" s="10" t="e">
        <f>B19/B3</f>
        <v>#DIV/0!</v>
      </c>
      <c r="C20" s="80" t="e">
        <f>C19/C3</f>
        <v>#DIV/0!</v>
      </c>
      <c r="D20" s="80" t="e">
        <f>D19/D3</f>
        <v>#DIV/0!</v>
      </c>
    </row>
    <row r="21" spans="1:5" s="21" customFormat="1" ht="18.75" customHeight="1" x14ac:dyDescent="0.25">
      <c r="A21" s="38"/>
      <c r="B21" s="70" t="s">
        <v>20</v>
      </c>
      <c r="C21" s="78" t="s">
        <v>20</v>
      </c>
      <c r="D21" s="78" t="s">
        <v>20</v>
      </c>
    </row>
    <row r="22" spans="1:5" s="21" customFormat="1" ht="20.149999999999999" customHeight="1" x14ac:dyDescent="0.25">
      <c r="A22" s="34" t="s">
        <v>54</v>
      </c>
      <c r="B22" s="6">
        <f>B39</f>
        <v>0</v>
      </c>
      <c r="C22" s="79">
        <f>C39</f>
        <v>0</v>
      </c>
      <c r="D22" s="79">
        <f>D39</f>
        <v>0</v>
      </c>
    </row>
    <row r="23" spans="1:5" s="21" customFormat="1" ht="20.149999999999999" customHeight="1" x14ac:dyDescent="0.25">
      <c r="A23" s="34" t="s">
        <v>55</v>
      </c>
      <c r="B23" s="6">
        <v>0</v>
      </c>
      <c r="C23" s="79">
        <v>0</v>
      </c>
      <c r="D23" s="79">
        <v>0</v>
      </c>
    </row>
    <row r="24" spans="1:5" s="21" customFormat="1" ht="20.149999999999999" customHeight="1" x14ac:dyDescent="0.25">
      <c r="A24" s="34" t="s">
        <v>56</v>
      </c>
      <c r="B24" s="73">
        <f>SUM(B22:B23)</f>
        <v>0</v>
      </c>
      <c r="C24" s="82">
        <f>SUM(C22:C23)</f>
        <v>0</v>
      </c>
      <c r="D24" s="82">
        <f>SUM(D22:D23)</f>
        <v>0</v>
      </c>
    </row>
    <row r="25" spans="1:5" s="21" customFormat="1" ht="21" customHeight="1" x14ac:dyDescent="0.25">
      <c r="A25" s="26" t="s">
        <v>43</v>
      </c>
      <c r="B25" s="11" t="e">
        <f>B24/B3</f>
        <v>#DIV/0!</v>
      </c>
      <c r="C25" s="11" t="e">
        <f t="shared" ref="C25:D25" si="0">C24/C3</f>
        <v>#DIV/0!</v>
      </c>
      <c r="D25" s="11" t="e">
        <f t="shared" si="0"/>
        <v>#DIV/0!</v>
      </c>
    </row>
    <row r="26" spans="1:5" s="21" customFormat="1" ht="18.75" customHeight="1" x14ac:dyDescent="0.25">
      <c r="A26" s="38" t="s">
        <v>13</v>
      </c>
      <c r="B26" s="70" t="s">
        <v>21</v>
      </c>
      <c r="C26" s="78" t="s">
        <v>21</v>
      </c>
      <c r="D26" s="78" t="s">
        <v>21</v>
      </c>
    </row>
    <row r="27" spans="1:5" s="21" customFormat="1" ht="20.149999999999999" customHeight="1" x14ac:dyDescent="0.25">
      <c r="A27" s="34" t="s">
        <v>90</v>
      </c>
      <c r="B27" s="8">
        <v>0</v>
      </c>
      <c r="C27" s="84">
        <v>0</v>
      </c>
      <c r="D27" s="84">
        <v>0</v>
      </c>
      <c r="E27" s="21" t="s">
        <v>13</v>
      </c>
    </row>
    <row r="28" spans="1:5" s="21" customFormat="1" ht="20.149999999999999" customHeight="1" x14ac:dyDescent="0.25">
      <c r="A28" s="34" t="s">
        <v>22</v>
      </c>
      <c r="B28" s="8">
        <v>0</v>
      </c>
      <c r="C28" s="84">
        <v>0</v>
      </c>
      <c r="D28" s="84">
        <v>0</v>
      </c>
    </row>
    <row r="29" spans="1:5" s="21" customFormat="1" ht="18.75" customHeight="1" x14ac:dyDescent="0.25">
      <c r="A29" s="34" t="s">
        <v>23</v>
      </c>
      <c r="B29" s="10">
        <f>SUM(B27:B28)</f>
        <v>0</v>
      </c>
      <c r="C29" s="80">
        <f>SUM(C27:C28)</f>
        <v>0</v>
      </c>
      <c r="D29" s="80">
        <f>SUM(D27:D28)</f>
        <v>0</v>
      </c>
    </row>
    <row r="30" spans="1:5" s="21" customFormat="1" ht="20.149999999999999" customHeight="1" x14ac:dyDescent="0.25">
      <c r="A30" s="45" t="s">
        <v>24</v>
      </c>
      <c r="B30" s="14">
        <v>0</v>
      </c>
      <c r="C30" s="85">
        <v>0</v>
      </c>
      <c r="D30" s="85">
        <v>0</v>
      </c>
    </row>
    <row r="31" spans="1:5" s="21" customFormat="1" ht="20.149999999999999" customHeight="1" x14ac:dyDescent="0.25">
      <c r="A31" s="34" t="s">
        <v>44</v>
      </c>
      <c r="B31" s="10" t="e">
        <f>B30/B3</f>
        <v>#DIV/0!</v>
      </c>
      <c r="C31" s="80" t="e">
        <f>C30/C3</f>
        <v>#DIV/0!</v>
      </c>
      <c r="D31" s="80" t="e">
        <f>D30/D3</f>
        <v>#DIV/0!</v>
      </c>
    </row>
    <row r="32" spans="1:5" s="27" customFormat="1" ht="18.75" customHeight="1" x14ac:dyDescent="0.25">
      <c r="A32" s="38" t="s">
        <v>13</v>
      </c>
      <c r="B32" s="70" t="s">
        <v>25</v>
      </c>
      <c r="C32" s="78" t="s">
        <v>25</v>
      </c>
      <c r="D32" s="78" t="s">
        <v>25</v>
      </c>
    </row>
    <row r="33" spans="1:4" s="21" customFormat="1" ht="20.149999999999999" customHeight="1" x14ac:dyDescent="0.25">
      <c r="A33" s="34" t="s">
        <v>26</v>
      </c>
      <c r="B33" s="14">
        <v>0</v>
      </c>
      <c r="C33" s="85">
        <v>0</v>
      </c>
      <c r="D33" s="85">
        <v>0</v>
      </c>
    </row>
    <row r="34" spans="1:4" s="21" customFormat="1" ht="20.149999999999999" customHeight="1" x14ac:dyDescent="0.25">
      <c r="A34" s="34" t="s">
        <v>36</v>
      </c>
      <c r="B34" s="14">
        <v>0</v>
      </c>
      <c r="C34" s="85">
        <v>0</v>
      </c>
      <c r="D34" s="85">
        <v>0</v>
      </c>
    </row>
    <row r="35" spans="1:4" s="21" customFormat="1" ht="20.149999999999999" customHeight="1" x14ac:dyDescent="0.25">
      <c r="A35" s="34" t="s">
        <v>28</v>
      </c>
      <c r="B35" s="14">
        <v>0</v>
      </c>
      <c r="C35" s="85">
        <v>0</v>
      </c>
      <c r="D35" s="85">
        <v>0</v>
      </c>
    </row>
    <row r="36" spans="1:4" s="21" customFormat="1" ht="18.75" customHeight="1" x14ac:dyDescent="0.25">
      <c r="A36" s="34" t="s">
        <v>29</v>
      </c>
      <c r="B36" s="14">
        <v>0</v>
      </c>
      <c r="C36" s="85">
        <v>0</v>
      </c>
      <c r="D36" s="85">
        <v>0</v>
      </c>
    </row>
    <row r="37" spans="1:4" s="21" customFormat="1" ht="18.75" customHeight="1" x14ac:dyDescent="0.25">
      <c r="A37" s="34" t="s">
        <v>30</v>
      </c>
      <c r="B37" s="14">
        <v>0</v>
      </c>
      <c r="C37" s="85">
        <v>0</v>
      </c>
      <c r="D37" s="85">
        <v>0</v>
      </c>
    </row>
    <row r="38" spans="1:4" s="21" customFormat="1" ht="18.75" customHeight="1" x14ac:dyDescent="0.25">
      <c r="A38" s="34" t="s">
        <v>25</v>
      </c>
      <c r="B38" s="14">
        <v>0</v>
      </c>
      <c r="C38" s="85">
        <v>0</v>
      </c>
      <c r="D38" s="85">
        <v>0</v>
      </c>
    </row>
    <row r="39" spans="1:4" s="21" customFormat="1" ht="18.75" customHeight="1" x14ac:dyDescent="0.25">
      <c r="A39" s="34" t="s">
        <v>31</v>
      </c>
      <c r="B39" s="55">
        <f>SUM(B33:B38)</f>
        <v>0</v>
      </c>
      <c r="C39" s="86">
        <f>SUM(C33:C38)</f>
        <v>0</v>
      </c>
      <c r="D39" s="86">
        <f>SUM(D33:D38)</f>
        <v>0</v>
      </c>
    </row>
    <row r="40" spans="1:4" s="21" customFormat="1" ht="18.75" customHeight="1" x14ac:dyDescent="0.25">
      <c r="A40" s="34" t="s">
        <v>45</v>
      </c>
      <c r="B40" s="10" t="e">
        <f>B39/B3</f>
        <v>#DIV/0!</v>
      </c>
      <c r="C40" s="80" t="e">
        <f>C39/C3</f>
        <v>#DIV/0!</v>
      </c>
      <c r="D40" s="80" t="e">
        <f>D39/D3</f>
        <v>#DIV/0!</v>
      </c>
    </row>
    <row r="41" spans="1:4" s="21" customFormat="1" ht="18.75" customHeight="1" x14ac:dyDescent="0.25">
      <c r="A41" s="155"/>
      <c r="B41" s="156"/>
      <c r="C41" s="87"/>
      <c r="D41" s="87"/>
    </row>
    <row r="42" spans="1:4" s="21" customFormat="1" ht="20.149999999999999" customHeight="1" x14ac:dyDescent="0.25">
      <c r="A42" s="26" t="s">
        <v>138</v>
      </c>
      <c r="B42" s="74">
        <f>B11+B14+B19+B24+B30+B39</f>
        <v>0</v>
      </c>
      <c r="C42" s="74">
        <f t="shared" ref="C42" si="1">C11+C14+C19+C24+C30+C39</f>
        <v>0</v>
      </c>
      <c r="D42" s="74">
        <f>D11+D14+D19+D24+D30+D39</f>
        <v>0</v>
      </c>
    </row>
    <row r="43" spans="1:4" s="21" customFormat="1" ht="13" x14ac:dyDescent="0.25">
      <c r="A43" s="26" t="s">
        <v>46</v>
      </c>
      <c r="B43" s="16" t="e">
        <f>B42/B3</f>
        <v>#DIV/0!</v>
      </c>
      <c r="C43" s="16" t="e">
        <f t="shared" ref="C43:D43" si="2">C42/C3</f>
        <v>#DIV/0!</v>
      </c>
      <c r="D43" s="16" t="e">
        <f t="shared" si="2"/>
        <v>#DIV/0!</v>
      </c>
    </row>
    <row r="44" spans="1:4" x14ac:dyDescent="0.25">
      <c r="A44" s="56"/>
      <c r="B44" s="57"/>
      <c r="C44" s="88"/>
      <c r="D44" s="88"/>
    </row>
    <row r="45" spans="1:4" s="21" customFormat="1" ht="41.25" customHeight="1" thickBot="1" x14ac:dyDescent="0.3">
      <c r="A45" s="130" t="s">
        <v>96</v>
      </c>
      <c r="B45" s="160">
        <f>AVERAGE(B42:D42)</f>
        <v>0</v>
      </c>
      <c r="C45" s="171"/>
      <c r="D45" s="161"/>
    </row>
    <row r="46" spans="1:4" ht="13" hidden="1" x14ac:dyDescent="0.25">
      <c r="A46" s="22"/>
      <c r="B46" s="23"/>
      <c r="C46" s="23"/>
      <c r="D46" s="23"/>
    </row>
    <row r="47" spans="1:4" s="21" customFormat="1" hidden="1" x14ac:dyDescent="0.25">
      <c r="B47" s="25"/>
      <c r="C47" s="25"/>
      <c r="D47" s="25"/>
    </row>
    <row r="48" spans="1:4" x14ac:dyDescent="0.25"/>
    <row r="49" s="24" customFormat="1" x14ac:dyDescent="0.25"/>
    <row r="50" s="24" customFormat="1" x14ac:dyDescent="0.25"/>
    <row r="51" s="24" customFormat="1" x14ac:dyDescent="0.25"/>
  </sheetData>
  <sheetProtection algorithmName="SHA-512" hashValue="LvPdl1M18cvk5RJwbSYRZZ3O7MoW2kHdaVxAKlxYZEgHAPH2nMQB86+BmRKlM11bAYYbYaQhrgN1m8mFxIuQBg==" saltValue="sjqBVvKSKnUBqE56o7T7ag==" spinCount="100000" sheet="1" objects="1" scenarios="1"/>
  <mergeCells count="4">
    <mergeCell ref="A1:D1"/>
    <mergeCell ref="A41:B41"/>
    <mergeCell ref="B9:D9"/>
    <mergeCell ref="B45:D45"/>
  </mergeCells>
  <conditionalFormatting sqref="B42:D42">
    <cfRule type="cellIs" dxfId="11" priority="1" operator="equal">
      <formula>0</formula>
    </cfRule>
    <cfRule type="cellIs" dxfId="10" priority="2" operator="notBetween">
      <formula>900</formula>
      <formula>1200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2DFA-4702-4A82-9880-ECD4D83AF3D2}">
  <dimension ref="A1:I51"/>
  <sheetViews>
    <sheetView topLeftCell="A3" zoomScale="60" zoomScaleNormal="60" workbookViewId="0">
      <selection activeCell="A42" sqref="A42"/>
    </sheetView>
  </sheetViews>
  <sheetFormatPr defaultColWidth="0" defaultRowHeight="12.5" zeroHeight="1" x14ac:dyDescent="0.25"/>
  <cols>
    <col min="1" max="1" width="70.1796875" style="24" bestFit="1" customWidth="1"/>
    <col min="2" max="2" width="88.54296875" style="24" customWidth="1"/>
    <col min="3" max="3" width="85.1796875" style="24" customWidth="1"/>
    <col min="4" max="4" width="89.81640625" style="24" customWidth="1"/>
    <col min="5" max="5" width="9.1796875" style="24" customWidth="1"/>
    <col min="6" max="6" width="9.1796875" style="24" hidden="1" customWidth="1"/>
    <col min="7" max="9" width="13.54296875" style="24" hidden="1" customWidth="1"/>
    <col min="10" max="16384" width="9.1796875" style="24" hidden="1"/>
  </cols>
  <sheetData>
    <row r="1" spans="1:7" s="28" customFormat="1" ht="40.5" customHeight="1" x14ac:dyDescent="0.25">
      <c r="A1" s="157" t="s">
        <v>120</v>
      </c>
      <c r="B1" s="158"/>
      <c r="C1" s="158"/>
      <c r="D1" s="159"/>
    </row>
    <row r="2" spans="1:7" ht="24" customHeight="1" x14ac:dyDescent="0.35">
      <c r="A2" s="62"/>
      <c r="B2" s="71" t="s">
        <v>75</v>
      </c>
      <c r="C2" s="89" t="s">
        <v>76</v>
      </c>
      <c r="D2" s="89" t="s">
        <v>77</v>
      </c>
      <c r="F2" s="63"/>
    </row>
    <row r="3" spans="1:7" s="21" customFormat="1" ht="19.5" customHeight="1" x14ac:dyDescent="0.25">
      <c r="A3" s="34" t="s">
        <v>38</v>
      </c>
      <c r="B3" s="72">
        <v>0</v>
      </c>
      <c r="C3" s="72">
        <v>0</v>
      </c>
      <c r="D3" s="75">
        <v>0</v>
      </c>
      <c r="F3" s="61"/>
    </row>
    <row r="4" spans="1:7" s="21" customFormat="1" ht="15" customHeight="1" x14ac:dyDescent="0.25">
      <c r="A4" s="34" t="s">
        <v>7</v>
      </c>
      <c r="B4" s="72">
        <v>0</v>
      </c>
      <c r="C4" s="72">
        <v>0</v>
      </c>
      <c r="D4" s="72">
        <v>0</v>
      </c>
    </row>
    <row r="5" spans="1:7" s="21" customFormat="1" ht="20.149999999999999" customHeight="1" x14ac:dyDescent="0.25">
      <c r="A5" s="34" t="s">
        <v>8</v>
      </c>
      <c r="B5" s="51" t="s">
        <v>9</v>
      </c>
      <c r="C5" s="51" t="s">
        <v>9</v>
      </c>
      <c r="D5" s="76" t="s">
        <v>9</v>
      </c>
    </row>
    <row r="6" spans="1:7" s="21" customFormat="1" ht="20.149999999999999" customHeight="1" x14ac:dyDescent="0.25">
      <c r="A6" s="34" t="s">
        <v>10</v>
      </c>
      <c r="B6" s="51">
        <v>84</v>
      </c>
      <c r="C6" s="51">
        <v>84</v>
      </c>
      <c r="D6" s="76">
        <v>84</v>
      </c>
    </row>
    <row r="7" spans="1:7" s="21" customFormat="1" ht="18.75" customHeight="1" x14ac:dyDescent="0.25">
      <c r="A7" s="34" t="s">
        <v>11</v>
      </c>
      <c r="B7" s="49">
        <v>25000</v>
      </c>
      <c r="C7" s="49">
        <v>25000</v>
      </c>
      <c r="D7" s="77">
        <v>25000</v>
      </c>
    </row>
    <row r="8" spans="1:7" s="21" customFormat="1" ht="19.5" customHeight="1" x14ac:dyDescent="0.25">
      <c r="A8" s="34" t="s">
        <v>68</v>
      </c>
      <c r="B8" s="6">
        <v>0</v>
      </c>
      <c r="C8" s="6">
        <v>0</v>
      </c>
      <c r="D8" s="79">
        <v>0</v>
      </c>
      <c r="G8" s="60"/>
    </row>
    <row r="9" spans="1:7" s="21" customFormat="1" ht="19.5" customHeight="1" x14ac:dyDescent="0.25">
      <c r="A9" s="34" t="s">
        <v>13</v>
      </c>
      <c r="B9" s="162" t="s">
        <v>124</v>
      </c>
      <c r="C9" s="170"/>
      <c r="D9" s="163"/>
    </row>
    <row r="10" spans="1:7" s="21" customFormat="1" ht="20.149999999999999" customHeight="1" x14ac:dyDescent="0.25">
      <c r="A10" s="38" t="s">
        <v>13</v>
      </c>
      <c r="B10" s="70" t="s">
        <v>14</v>
      </c>
      <c r="C10" s="78" t="s">
        <v>14</v>
      </c>
      <c r="D10" s="78" t="s">
        <v>14</v>
      </c>
    </row>
    <row r="11" spans="1:7" s="21" customFormat="1" ht="20.149999999999999" customHeight="1" x14ac:dyDescent="0.25">
      <c r="A11" s="34" t="s">
        <v>14</v>
      </c>
      <c r="B11" s="6">
        <v>0</v>
      </c>
      <c r="C11" s="79">
        <v>0</v>
      </c>
      <c r="D11" s="79">
        <v>0</v>
      </c>
    </row>
    <row r="12" spans="1:7" s="21" customFormat="1" ht="20.149999999999999" customHeight="1" x14ac:dyDescent="0.25">
      <c r="A12" s="34" t="s">
        <v>40</v>
      </c>
      <c r="B12" s="10" t="e">
        <f>B11/B3</f>
        <v>#DIV/0!</v>
      </c>
      <c r="C12" s="80" t="e">
        <f>C11/C3</f>
        <v>#DIV/0!</v>
      </c>
      <c r="D12" s="80" t="e">
        <f>D11/D3</f>
        <v>#DIV/0!</v>
      </c>
    </row>
    <row r="13" spans="1:7" s="21" customFormat="1" ht="20.149999999999999" customHeight="1" x14ac:dyDescent="0.25">
      <c r="A13" s="38" t="s">
        <v>13</v>
      </c>
      <c r="B13" s="70" t="s">
        <v>15</v>
      </c>
      <c r="C13" s="78" t="s">
        <v>15</v>
      </c>
      <c r="D13" s="78" t="s">
        <v>15</v>
      </c>
      <c r="G13" s="59"/>
    </row>
    <row r="14" spans="1:7" s="21" customFormat="1" ht="20.149999999999999" customHeight="1" x14ac:dyDescent="0.25">
      <c r="A14" s="34" t="s">
        <v>15</v>
      </c>
      <c r="B14" s="6">
        <v>0</v>
      </c>
      <c r="C14" s="79">
        <v>0</v>
      </c>
      <c r="D14" s="79">
        <v>0</v>
      </c>
    </row>
    <row r="15" spans="1:7" s="21" customFormat="1" ht="19.5" customHeight="1" x14ac:dyDescent="0.25">
      <c r="A15" s="34" t="s">
        <v>41</v>
      </c>
      <c r="B15" s="10" t="e">
        <f>B14/B3</f>
        <v>#DIV/0!</v>
      </c>
      <c r="C15" s="80" t="e">
        <f>C14/C3</f>
        <v>#DIV/0!</v>
      </c>
      <c r="D15" s="80" t="e">
        <f>D14/D3</f>
        <v>#DIV/0!</v>
      </c>
    </row>
    <row r="16" spans="1:7" s="21" customFormat="1" ht="18.75" customHeight="1" x14ac:dyDescent="0.25">
      <c r="A16" s="38" t="s">
        <v>13</v>
      </c>
      <c r="B16" s="70" t="s">
        <v>16</v>
      </c>
      <c r="C16" s="78" t="s">
        <v>16</v>
      </c>
      <c r="D16" s="78" t="s">
        <v>16</v>
      </c>
    </row>
    <row r="17" spans="1:5" s="21" customFormat="1" ht="20.149999999999999" customHeight="1" x14ac:dyDescent="0.25">
      <c r="A17" s="34" t="s">
        <v>17</v>
      </c>
      <c r="B17" s="6">
        <v>0</v>
      </c>
      <c r="C17" s="79">
        <v>0</v>
      </c>
      <c r="D17" s="79">
        <v>0</v>
      </c>
    </row>
    <row r="18" spans="1:5" s="21" customFormat="1" ht="20.149999999999999" customHeight="1" x14ac:dyDescent="0.25">
      <c r="A18" s="34" t="s">
        <v>18</v>
      </c>
      <c r="B18" s="6">
        <v>0</v>
      </c>
      <c r="C18" s="79">
        <v>0</v>
      </c>
      <c r="D18" s="79">
        <v>0</v>
      </c>
    </row>
    <row r="19" spans="1:5" s="21" customFormat="1" ht="20.149999999999999" customHeight="1" x14ac:dyDescent="0.25">
      <c r="A19" s="34" t="s">
        <v>19</v>
      </c>
      <c r="B19" s="47">
        <f>B17+B18</f>
        <v>0</v>
      </c>
      <c r="C19" s="81">
        <f>C17+C18</f>
        <v>0</v>
      </c>
      <c r="D19" s="81">
        <f>D17+D18</f>
        <v>0</v>
      </c>
      <c r="E19" s="21" t="s">
        <v>13</v>
      </c>
    </row>
    <row r="20" spans="1:5" s="21" customFormat="1" ht="18.75" customHeight="1" x14ac:dyDescent="0.25">
      <c r="A20" s="34" t="s">
        <v>42</v>
      </c>
      <c r="B20" s="10" t="e">
        <f>B19/B3</f>
        <v>#DIV/0!</v>
      </c>
      <c r="C20" s="80" t="e">
        <f>C19/C3</f>
        <v>#DIV/0!</v>
      </c>
      <c r="D20" s="80" t="e">
        <f>D19/D3</f>
        <v>#DIV/0!</v>
      </c>
    </row>
    <row r="21" spans="1:5" s="21" customFormat="1" ht="18.75" customHeight="1" x14ac:dyDescent="0.25">
      <c r="A21" s="38"/>
      <c r="B21" s="70" t="s">
        <v>20</v>
      </c>
      <c r="C21" s="78" t="s">
        <v>20</v>
      </c>
      <c r="D21" s="78" t="s">
        <v>20</v>
      </c>
    </row>
    <row r="22" spans="1:5" s="21" customFormat="1" ht="20.149999999999999" customHeight="1" x14ac:dyDescent="0.25">
      <c r="A22" s="34" t="s">
        <v>54</v>
      </c>
      <c r="B22" s="6">
        <f>B39</f>
        <v>0</v>
      </c>
      <c r="C22" s="79">
        <f>C39</f>
        <v>0</v>
      </c>
      <c r="D22" s="79">
        <f>D39</f>
        <v>0</v>
      </c>
    </row>
    <row r="23" spans="1:5" s="21" customFormat="1" ht="20.149999999999999" customHeight="1" x14ac:dyDescent="0.25">
      <c r="A23" s="34" t="s">
        <v>55</v>
      </c>
      <c r="B23" s="6">
        <v>0</v>
      </c>
      <c r="C23" s="79">
        <v>0</v>
      </c>
      <c r="D23" s="79">
        <v>0</v>
      </c>
    </row>
    <row r="24" spans="1:5" s="21" customFormat="1" ht="20.149999999999999" customHeight="1" x14ac:dyDescent="0.25">
      <c r="A24" s="34" t="s">
        <v>56</v>
      </c>
      <c r="B24" s="73">
        <f>SUM(B22:B23)</f>
        <v>0</v>
      </c>
      <c r="C24" s="82">
        <f>SUM(C22:C23)</f>
        <v>0</v>
      </c>
      <c r="D24" s="82">
        <f>SUM(D22:D23)</f>
        <v>0</v>
      </c>
    </row>
    <row r="25" spans="1:5" s="21" customFormat="1" ht="21" customHeight="1" x14ac:dyDescent="0.25">
      <c r="A25" s="26" t="s">
        <v>43</v>
      </c>
      <c r="B25" s="11" t="e">
        <f>B24/B3</f>
        <v>#DIV/0!</v>
      </c>
      <c r="C25" s="11" t="e">
        <f t="shared" ref="C25:D25" si="0">C24/C3</f>
        <v>#DIV/0!</v>
      </c>
      <c r="D25" s="11" t="e">
        <f t="shared" si="0"/>
        <v>#DIV/0!</v>
      </c>
    </row>
    <row r="26" spans="1:5" s="21" customFormat="1" ht="18.75" customHeight="1" x14ac:dyDescent="0.25">
      <c r="A26" s="38" t="s">
        <v>13</v>
      </c>
      <c r="B26" s="70" t="s">
        <v>21</v>
      </c>
      <c r="C26" s="78" t="s">
        <v>21</v>
      </c>
      <c r="D26" s="78" t="s">
        <v>21</v>
      </c>
    </row>
    <row r="27" spans="1:5" s="21" customFormat="1" ht="20.149999999999999" customHeight="1" x14ac:dyDescent="0.25">
      <c r="A27" s="34" t="s">
        <v>90</v>
      </c>
      <c r="B27" s="8">
        <v>0</v>
      </c>
      <c r="C27" s="84">
        <v>0</v>
      </c>
      <c r="D27" s="84">
        <v>0</v>
      </c>
      <c r="E27" s="21" t="s">
        <v>13</v>
      </c>
    </row>
    <row r="28" spans="1:5" s="21" customFormat="1" ht="20.149999999999999" customHeight="1" x14ac:dyDescent="0.25">
      <c r="A28" s="34" t="s">
        <v>22</v>
      </c>
      <c r="B28" s="8">
        <v>0</v>
      </c>
      <c r="C28" s="84">
        <v>0</v>
      </c>
      <c r="D28" s="84">
        <v>0</v>
      </c>
    </row>
    <row r="29" spans="1:5" s="21" customFormat="1" ht="18.75" customHeight="1" x14ac:dyDescent="0.25">
      <c r="A29" s="34" t="s">
        <v>23</v>
      </c>
      <c r="B29" s="10">
        <f>SUM(B27:B28)</f>
        <v>0</v>
      </c>
      <c r="C29" s="80">
        <f>SUM(C27:C28)</f>
        <v>0</v>
      </c>
      <c r="D29" s="80">
        <f>SUM(D27:D28)</f>
        <v>0</v>
      </c>
    </row>
    <row r="30" spans="1:5" s="21" customFormat="1" ht="20.149999999999999" customHeight="1" x14ac:dyDescent="0.25">
      <c r="A30" s="45" t="s">
        <v>24</v>
      </c>
      <c r="B30" s="14">
        <v>0</v>
      </c>
      <c r="C30" s="85">
        <v>0</v>
      </c>
      <c r="D30" s="85">
        <v>0</v>
      </c>
    </row>
    <row r="31" spans="1:5" s="21" customFormat="1" ht="20.149999999999999" customHeight="1" x14ac:dyDescent="0.25">
      <c r="A31" s="34" t="s">
        <v>44</v>
      </c>
      <c r="B31" s="10" t="e">
        <f>B30/B3</f>
        <v>#DIV/0!</v>
      </c>
      <c r="C31" s="80" t="e">
        <f>C30/C3</f>
        <v>#DIV/0!</v>
      </c>
      <c r="D31" s="80" t="e">
        <f>D30/D3</f>
        <v>#DIV/0!</v>
      </c>
    </row>
    <row r="32" spans="1:5" s="27" customFormat="1" ht="18.75" customHeight="1" x14ac:dyDescent="0.25">
      <c r="A32" s="38" t="s">
        <v>13</v>
      </c>
      <c r="B32" s="70" t="s">
        <v>25</v>
      </c>
      <c r="C32" s="78" t="s">
        <v>25</v>
      </c>
      <c r="D32" s="78" t="s">
        <v>25</v>
      </c>
    </row>
    <row r="33" spans="1:4" s="21" customFormat="1" ht="20.149999999999999" customHeight="1" x14ac:dyDescent="0.25">
      <c r="A33" s="34" t="s">
        <v>26</v>
      </c>
      <c r="B33" s="14">
        <v>0</v>
      </c>
      <c r="C33" s="85">
        <v>0</v>
      </c>
      <c r="D33" s="85">
        <v>0</v>
      </c>
    </row>
    <row r="34" spans="1:4" s="21" customFormat="1" ht="20.149999999999999" customHeight="1" x14ac:dyDescent="0.25">
      <c r="A34" s="34" t="s">
        <v>36</v>
      </c>
      <c r="B34" s="14">
        <v>0</v>
      </c>
      <c r="C34" s="85">
        <v>0</v>
      </c>
      <c r="D34" s="85">
        <v>0</v>
      </c>
    </row>
    <row r="35" spans="1:4" s="21" customFormat="1" ht="20.149999999999999" customHeight="1" x14ac:dyDescent="0.25">
      <c r="A35" s="34" t="s">
        <v>28</v>
      </c>
      <c r="B35" s="14">
        <v>0</v>
      </c>
      <c r="C35" s="85">
        <v>0</v>
      </c>
      <c r="D35" s="85">
        <v>0</v>
      </c>
    </row>
    <row r="36" spans="1:4" s="21" customFormat="1" ht="18.75" customHeight="1" x14ac:dyDescent="0.25">
      <c r="A36" s="34" t="s">
        <v>29</v>
      </c>
      <c r="B36" s="14">
        <v>0</v>
      </c>
      <c r="C36" s="85">
        <v>0</v>
      </c>
      <c r="D36" s="85">
        <v>0</v>
      </c>
    </row>
    <row r="37" spans="1:4" s="21" customFormat="1" ht="18.75" customHeight="1" x14ac:dyDescent="0.25">
      <c r="A37" s="34" t="s">
        <v>30</v>
      </c>
      <c r="B37" s="14">
        <v>0</v>
      </c>
      <c r="C37" s="85">
        <v>0</v>
      </c>
      <c r="D37" s="85">
        <v>0</v>
      </c>
    </row>
    <row r="38" spans="1:4" s="21" customFormat="1" ht="18.75" customHeight="1" x14ac:dyDescent="0.25">
      <c r="A38" s="34" t="s">
        <v>25</v>
      </c>
      <c r="B38" s="14">
        <v>0</v>
      </c>
      <c r="C38" s="85">
        <v>0</v>
      </c>
      <c r="D38" s="85">
        <v>0</v>
      </c>
    </row>
    <row r="39" spans="1:4" s="21" customFormat="1" ht="18.75" customHeight="1" x14ac:dyDescent="0.25">
      <c r="A39" s="34" t="s">
        <v>31</v>
      </c>
      <c r="B39" s="55">
        <f>SUM(B33:B38)</f>
        <v>0</v>
      </c>
      <c r="C39" s="86">
        <f>SUM(C33:C38)</f>
        <v>0</v>
      </c>
      <c r="D39" s="86">
        <f>SUM(D33:D38)</f>
        <v>0</v>
      </c>
    </row>
    <row r="40" spans="1:4" s="21" customFormat="1" ht="18.75" customHeight="1" x14ac:dyDescent="0.25">
      <c r="A40" s="34" t="s">
        <v>45</v>
      </c>
      <c r="B40" s="10" t="e">
        <f>B39/B3</f>
        <v>#DIV/0!</v>
      </c>
      <c r="C40" s="80" t="e">
        <f>C39/C3</f>
        <v>#DIV/0!</v>
      </c>
      <c r="D40" s="80" t="e">
        <f>D39/D3</f>
        <v>#DIV/0!</v>
      </c>
    </row>
    <row r="41" spans="1:4" s="21" customFormat="1" ht="18.75" customHeight="1" x14ac:dyDescent="0.25">
      <c r="A41" s="155"/>
      <c r="B41" s="156"/>
      <c r="C41" s="87"/>
      <c r="D41" s="87"/>
    </row>
    <row r="42" spans="1:4" s="21" customFormat="1" ht="20.149999999999999" customHeight="1" x14ac:dyDescent="0.25">
      <c r="A42" s="26" t="s">
        <v>137</v>
      </c>
      <c r="B42" s="74">
        <f>B11+B14+B19+B24+B30+B39</f>
        <v>0</v>
      </c>
      <c r="C42" s="74">
        <f t="shared" ref="C42" si="1">C11+C14+C19+C24+C30+C39</f>
        <v>0</v>
      </c>
      <c r="D42" s="74">
        <f>D11+D14+D19+D24+D30+D39</f>
        <v>0</v>
      </c>
    </row>
    <row r="43" spans="1:4" s="21" customFormat="1" ht="13" x14ac:dyDescent="0.25">
      <c r="A43" s="26" t="s">
        <v>46</v>
      </c>
      <c r="B43" s="16" t="e">
        <f>B42/B3</f>
        <v>#DIV/0!</v>
      </c>
      <c r="C43" s="16" t="e">
        <f t="shared" ref="C43:D43" si="2">C42/C3</f>
        <v>#DIV/0!</v>
      </c>
      <c r="D43" s="16" t="e">
        <f t="shared" si="2"/>
        <v>#DIV/0!</v>
      </c>
    </row>
    <row r="44" spans="1:4" x14ac:dyDescent="0.25">
      <c r="A44" s="56"/>
      <c r="B44" s="57"/>
      <c r="C44" s="88"/>
      <c r="D44" s="88"/>
    </row>
    <row r="45" spans="1:4" s="21" customFormat="1" ht="41.25" customHeight="1" thickBot="1" x14ac:dyDescent="0.3">
      <c r="A45" s="130" t="s">
        <v>97</v>
      </c>
      <c r="B45" s="160">
        <f>AVERAGE(B42:D42)</f>
        <v>0</v>
      </c>
      <c r="C45" s="171"/>
      <c r="D45" s="161"/>
    </row>
    <row r="46" spans="1:4" ht="13" hidden="1" x14ac:dyDescent="0.25">
      <c r="A46" s="22"/>
      <c r="B46" s="23"/>
      <c r="C46" s="23"/>
      <c r="D46" s="23"/>
    </row>
    <row r="47" spans="1:4" s="21" customFormat="1" hidden="1" x14ac:dyDescent="0.25">
      <c r="B47" s="25"/>
      <c r="C47" s="25"/>
      <c r="D47" s="25"/>
    </row>
    <row r="48" spans="1:4" x14ac:dyDescent="0.25"/>
    <row r="49" s="24" customFormat="1" x14ac:dyDescent="0.25"/>
    <row r="50" s="24" customFormat="1" x14ac:dyDescent="0.25"/>
    <row r="51" s="24" customFormat="1" x14ac:dyDescent="0.25"/>
  </sheetData>
  <sheetProtection algorithmName="SHA-512" hashValue="YYr5kIB9oHisC5wW/YTXR2+2ply7urgr6sR7DplGv/QbMXbAEcuTcwOnyxQPFgep3RwVxRJdDmDHRXjkMjqvPQ==" saltValue="HFm+LJ13zwmb9mMSiE0/xA==" spinCount="100000" sheet="1" objects="1" scenarios="1"/>
  <mergeCells count="4">
    <mergeCell ref="A1:D1"/>
    <mergeCell ref="B9:D9"/>
    <mergeCell ref="A41:B41"/>
    <mergeCell ref="B45:D45"/>
  </mergeCells>
  <conditionalFormatting sqref="B42:D42">
    <cfRule type="cellIs" dxfId="9" priority="1" operator="equal">
      <formula>0</formula>
    </cfRule>
    <cfRule type="cellIs" dxfId="8" priority="2" operator="notBetween">
      <formula>650</formula>
      <formula>850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8" ma:contentTypeDescription="Een nieuw document maken." ma:contentTypeScope="" ma:versionID="21727c49b5a3a988d82619d4b80b2d3e">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5eaf324144a8dcb0e7766acae17d3185"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42688F-847B-4CD4-B98B-B8B973B8A5BF}">
  <ds:schemaRefs>
    <ds:schemaRef ds:uri="http://purl.org/dc/dcmitype/"/>
    <ds:schemaRef ds:uri="http://schemas.microsoft.com/office/2006/documentManagement/types"/>
    <ds:schemaRef ds:uri="http://purl.org/dc/terms/"/>
    <ds:schemaRef ds:uri="7b51f98f-61e6-42f4-bae9-9a6129e68d68"/>
    <ds:schemaRef ds:uri="http://www.w3.org/XML/1998/namespace"/>
    <ds:schemaRef ds:uri="http://purl.org/dc/elements/1.1/"/>
    <ds:schemaRef ds:uri="e9ba909c-40ff-43d2-8650-c1cb9609952f"/>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FA44EA1-D5F4-4691-94D2-1B894356B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0EB2A-3E10-4B00-946B-A6317E3784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Toelichting</vt:lpstr>
      <vt:lpstr>Overzichtsblad prijzen</vt:lpstr>
      <vt:lpstr>Bedrijfsauto cat. 1</vt:lpstr>
      <vt:lpstr>Bedrijfsauto cat. 3</vt:lpstr>
      <vt:lpstr>Bedrijfsauto cat. 4</vt:lpstr>
      <vt:lpstr>Bedrijfsauto cat. 5</vt:lpstr>
      <vt:lpstr>Bedrijfsauto cat. 6</vt:lpstr>
      <vt:lpstr>Bedrijfsauto cat. 7</vt:lpstr>
      <vt:lpstr>Bedrijfsauto cat. 8</vt:lpstr>
      <vt:lpstr>Dienstauto cat. 1</vt:lpstr>
      <vt:lpstr>Dienstauto cat. 2</vt:lpstr>
      <vt:lpstr>Dienstauto cat. 3</vt:lpstr>
      <vt:lpstr>Dienstauto cat. 4</vt:lpstr>
    </vt:vector>
  </TitlesOfParts>
  <Manager/>
  <Company>Provincie Flevoland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Loek</dc:creator>
  <cp:keywords/>
  <dc:description/>
  <cp:lastModifiedBy>Erik van Wermeskerken</cp:lastModifiedBy>
  <cp:revision/>
  <cp:lastPrinted>2025-04-14T10:30:53Z</cp:lastPrinted>
  <dcterms:created xsi:type="dcterms:W3CDTF">2007-07-16T13:16:43Z</dcterms:created>
  <dcterms:modified xsi:type="dcterms:W3CDTF">2025-07-29T09:35:03Z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Order">
    <vt:r8>5310000</vt:r8>
  </property>
  <property fmtid="{D5CDD505-2E9C-101B-9397-08002B2CF9AE}" pid="4" name="MediaServiceImageTags">
    <vt:lpwstr/>
  </property>
</Properties>
</file>