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codeName="ThisWorkbook" defaultThemeVersion="166925"/>
  <xr:revisionPtr revIDLastSave="3" documentId="8_{D65794E4-AAD3-45FE-B1E0-C07F969C564C}" xr6:coauthVersionLast="47" xr6:coauthVersionMax="47" xr10:uidLastSave="{F11AA8B7-9778-4E69-8AC2-8C5D01B7491E}"/>
  <bookViews>
    <workbookView xWindow="-108" yWindow="-108" windowWidth="23256" windowHeight="12456" xr2:uid="{F08957CF-C266-45C8-8FAD-1C46BEC17335}"/>
  </bookViews>
  <sheets>
    <sheet name="Inschrijfbiljet Netwerk (P1)" sheetId="7" r:id="rId1"/>
  </sheets>
  <definedNames>
    <definedName name="_xlnm._FilterDatabase" localSheetId="0" hidden="1">'Inschrijfbiljet Netwerk (P1)'!$C$16:$Z$130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21" i="7" l="1"/>
  <c r="S125" i="7"/>
  <c r="S124" i="7"/>
  <c r="S123" i="7"/>
  <c r="S122" i="7"/>
  <c r="S118" i="7"/>
  <c r="S117" i="7"/>
  <c r="S116" i="7"/>
  <c r="S115" i="7"/>
  <c r="S114" i="7"/>
  <c r="S113" i="7"/>
  <c r="S108" i="7"/>
  <c r="S107" i="7"/>
  <c r="S106" i="7"/>
  <c r="S105" i="7"/>
  <c r="S104" i="7"/>
  <c r="S103" i="7"/>
  <c r="S102" i="7"/>
  <c r="S101" i="7"/>
  <c r="S99" i="7"/>
  <c r="S98" i="7"/>
  <c r="S97" i="7"/>
  <c r="S96" i="7"/>
  <c r="S95" i="7"/>
  <c r="S93" i="7"/>
  <c r="S92" i="7"/>
  <c r="S91" i="7"/>
  <c r="S89" i="7"/>
  <c r="S88" i="7"/>
  <c r="S87" i="7"/>
  <c r="S86" i="7"/>
  <c r="S85" i="7"/>
  <c r="S83" i="7"/>
  <c r="S82" i="7"/>
  <c r="S81" i="7"/>
  <c r="S80" i="7"/>
  <c r="S78" i="7"/>
  <c r="S76" i="7"/>
  <c r="S74" i="7"/>
  <c r="S73" i="7"/>
  <c r="S72" i="7"/>
  <c r="S71" i="7"/>
  <c r="S70" i="7"/>
  <c r="S69" i="7"/>
  <c r="S68" i="7"/>
  <c r="S67" i="7"/>
  <c r="S66" i="7"/>
  <c r="S65" i="7"/>
  <c r="S64" i="7"/>
  <c r="S62" i="7"/>
  <c r="S61" i="7"/>
  <c r="S60" i="7"/>
  <c r="S58" i="7"/>
  <c r="S57" i="7"/>
  <c r="S56" i="7"/>
  <c r="S54" i="7"/>
  <c r="S53" i="7"/>
  <c r="S52" i="7"/>
  <c r="S50" i="7"/>
  <c r="S49" i="7"/>
  <c r="S48" i="7"/>
  <c r="S47" i="7"/>
  <c r="S46" i="7"/>
  <c r="S45" i="7"/>
  <c r="S44" i="7"/>
  <c r="S43" i="7"/>
  <c r="S42" i="7"/>
  <c r="S40" i="7"/>
  <c r="S39" i="7"/>
  <c r="S37" i="7"/>
  <c r="S36" i="7"/>
  <c r="S35" i="7"/>
  <c r="S34" i="7"/>
  <c r="S33" i="7"/>
  <c r="S32" i="7"/>
  <c r="S31" i="7"/>
  <c r="S30" i="7"/>
  <c r="S29" i="7"/>
  <c r="S28" i="7"/>
  <c r="S27" i="7"/>
  <c r="S26" i="7"/>
  <c r="S17" i="7"/>
  <c r="S129" i="7"/>
  <c r="S128" i="7"/>
  <c r="S126" i="7"/>
  <c r="S127" i="7"/>
  <c r="S18" i="7"/>
  <c r="S19" i="7"/>
  <c r="S20" i="7"/>
  <c r="S21" i="7"/>
  <c r="S22" i="7"/>
  <c r="S23" i="7"/>
  <c r="S24" i="7"/>
  <c r="S25" i="7"/>
  <c r="S38" i="7"/>
  <c r="S41" i="7"/>
  <c r="S51" i="7"/>
  <c r="S55" i="7"/>
  <c r="S59" i="7"/>
  <c r="S63" i="7"/>
  <c r="S75" i="7"/>
  <c r="S77" i="7"/>
  <c r="S79" i="7"/>
  <c r="S84" i="7"/>
  <c r="S90" i="7"/>
  <c r="S94" i="7"/>
  <c r="S100" i="7"/>
  <c r="S109" i="7"/>
  <c r="S110" i="7"/>
  <c r="S111" i="7"/>
  <c r="S112" i="7"/>
  <c r="S119" i="7"/>
  <c r="S120" i="7"/>
  <c r="S132" i="7" l="1"/>
</calcChain>
</file>

<file path=xl/sharedStrings.xml><?xml version="1.0" encoding="utf-8"?>
<sst xmlns="http://schemas.openxmlformats.org/spreadsheetml/2006/main" count="1176" uniqueCount="388">
  <si>
    <t xml:space="preserve">Bijlage 6a - Inschrijfbiljet Netwerkverbindingen </t>
  </si>
  <si>
    <r>
      <rPr>
        <b/>
        <sz val="12"/>
        <color theme="1"/>
        <rFont val="Ariel"/>
      </rPr>
      <t>Invulregels</t>
    </r>
    <r>
      <rPr>
        <b/>
        <sz val="11"/>
        <color theme="1"/>
        <rFont val="Ariel"/>
      </rPr>
      <t xml:space="preserve"> </t>
    </r>
  </si>
  <si>
    <t>• Dit inschrijfbiljet dient rechtsgeldig te worden ondertekend.</t>
  </si>
  <si>
    <t xml:space="preserve">• Dit inschrijfbiljet mag niet worden gewijzigd door de Inschrijver. </t>
  </si>
  <si>
    <t xml:space="preserve">• Er mogen geen negatieve bedragen en/of percentages ingevuld worden. </t>
  </si>
  <si>
    <t>• Alle gele cellen dienen door Inschrijver te worden ingevuld.</t>
  </si>
  <si>
    <t>• Alle bedragen zijn exclusief BTW.</t>
  </si>
  <si>
    <t xml:space="preserve">• Inschrijver kan geen rechten ontlenen aan de in dit formulier genoemde aantallen en locaties. </t>
  </si>
  <si>
    <t xml:space="preserve">• Inschrijver heeft alle kosten verrekend die de beschreven opdracht aan opdrachtgever mogelijk maakt. </t>
  </si>
  <si>
    <t>• Kosten die niet zijn benoemd in dit formulier, kunnen niet in rekening worden gebracht.</t>
  </si>
  <si>
    <t>• Inschrijver meld eventuele ontbrekende onderdelen noodzakelijk voor de uitvoering van de raamovereenkomst via de Nota van Inlichtingen.</t>
  </si>
  <si>
    <t>Huidige situatie</t>
  </si>
  <si>
    <t>Gewenste situatie</t>
  </si>
  <si>
    <t>Inschrijfprijs</t>
  </si>
  <si>
    <t>Prijs 5)</t>
  </si>
  <si>
    <t>Woonplaats</t>
  </si>
  <si>
    <t>Adres</t>
  </si>
  <si>
    <t>Huisnr.</t>
  </si>
  <si>
    <t>Postcode</t>
  </si>
  <si>
    <t>Type locatie 6)</t>
  </si>
  <si>
    <t>Access</t>
  </si>
  <si>
    <t>Bandbreedte</t>
  </si>
  <si>
    <t>Netwerk</t>
  </si>
  <si>
    <t>Bandbreedte 3)</t>
  </si>
  <si>
    <t>Uitvoering 4)</t>
  </si>
  <si>
    <t>SLA</t>
  </si>
  <si>
    <t>Eenmalig</t>
  </si>
  <si>
    <t>Maandelijks
access</t>
  </si>
  <si>
    <t>Maandelijks
dienst</t>
  </si>
  <si>
    <t>Maandelijks
router</t>
  </si>
  <si>
    <t>Maandelijks
SLA</t>
  </si>
  <si>
    <t>120 maanden</t>
  </si>
  <si>
    <t>Lijnden</t>
  </si>
  <si>
    <t xml:space="preserve"> Akerdijk</t>
  </si>
  <si>
    <t>1175LE</t>
  </si>
  <si>
    <t>MRB</t>
  </si>
  <si>
    <t>DSL</t>
  </si>
  <si>
    <t>30Mb/3Mb</t>
  </si>
  <si>
    <t>IT</t>
  </si>
  <si>
    <t>Enkelvoudig</t>
  </si>
  <si>
    <t>NBD</t>
  </si>
  <si>
    <t>Almere 1)</t>
  </si>
  <si>
    <t>Rondebeltweg</t>
  </si>
  <si>
    <t>1329BG</t>
  </si>
  <si>
    <t>Datacenter</t>
  </si>
  <si>
    <t>Glasvezel</t>
  </si>
  <si>
    <t>1Gb</t>
  </si>
  <si>
    <t>Internet</t>
  </si>
  <si>
    <t>2Gb</t>
  </si>
  <si>
    <t xml:space="preserve">24 x 7 </t>
  </si>
  <si>
    <t>Almere</t>
  </si>
  <si>
    <t>Datacenter WB (type 1)</t>
  </si>
  <si>
    <t>10Mb</t>
  </si>
  <si>
    <t>100Mb</t>
  </si>
  <si>
    <t>IT en OT-Zuiver</t>
  </si>
  <si>
    <t>10Gb</t>
  </si>
  <si>
    <t>Datacenter WB (type 3)</t>
  </si>
  <si>
    <t>koper</t>
  </si>
  <si>
    <t>OT-WB</t>
  </si>
  <si>
    <t>Aalsmeer</t>
  </si>
  <si>
    <t>Lakenblekerstraat</t>
  </si>
  <si>
    <t>1431GE</t>
  </si>
  <si>
    <t>Wieringerwerf</t>
  </si>
  <si>
    <t xml:space="preserve"> Noorderdijkweg</t>
  </si>
  <si>
    <t>1771MJ</t>
  </si>
  <si>
    <t>10/1MB</t>
  </si>
  <si>
    <t>Koudekerk ad Rijn</t>
  </si>
  <si>
    <t xml:space="preserve"> Hondsdijk</t>
  </si>
  <si>
    <t>2396HH</t>
  </si>
  <si>
    <t>10/1Mb</t>
  </si>
  <si>
    <t>Bodegraven</t>
  </si>
  <si>
    <t xml:space="preserve"> Brugstraat</t>
  </si>
  <si>
    <t>2411BN</t>
  </si>
  <si>
    <t>WB-sluis</t>
  </si>
  <si>
    <t>Brugstraat</t>
  </si>
  <si>
    <t>WB (type 5)</t>
  </si>
  <si>
    <t>1/0,5Mb</t>
  </si>
  <si>
    <t>Vlietkade</t>
  </si>
  <si>
    <t>2411BZ</t>
  </si>
  <si>
    <t>20/2Mb</t>
  </si>
  <si>
    <t>Zuidzyde</t>
  </si>
  <si>
    <t>2411RP</t>
  </si>
  <si>
    <t>Nieuwerbrug</t>
  </si>
  <si>
    <t xml:space="preserve"> Kortewaarder</t>
  </si>
  <si>
    <t>2415AS</t>
  </si>
  <si>
    <t>RG</t>
  </si>
  <si>
    <t>OT-Zuiver</t>
  </si>
  <si>
    <t>Schipluiden</t>
  </si>
  <si>
    <t xml:space="preserve"> Zwethpad</t>
  </si>
  <si>
    <t>2636KC</t>
  </si>
  <si>
    <t>Gouda</t>
  </si>
  <si>
    <t xml:space="preserve"> Waaiersluis (Goejanverwelledijk 16)</t>
  </si>
  <si>
    <t>2806NZ</t>
  </si>
  <si>
    <t>Goejanverwelledijk</t>
  </si>
  <si>
    <t>Berkenwoude</t>
  </si>
  <si>
    <t>Zuidbroekseweg Opweg</t>
  </si>
  <si>
    <t>2825AB</t>
  </si>
  <si>
    <t>Haasdrecht</t>
  </si>
  <si>
    <t>Provincialeweg oost</t>
  </si>
  <si>
    <t>2851AD</t>
  </si>
  <si>
    <t>IJsselstein</t>
  </si>
  <si>
    <t xml:space="preserve"> Klaphek</t>
  </si>
  <si>
    <t>3401RZ</t>
  </si>
  <si>
    <t>RWZI</t>
  </si>
  <si>
    <t>200Mb</t>
  </si>
  <si>
    <t xml:space="preserve"> Zomerdijk</t>
  </si>
  <si>
    <t>3402MJ</t>
  </si>
  <si>
    <t>Benschop</t>
  </si>
  <si>
    <t xml:space="preserve"> Koningin Wilhelminastraat</t>
  </si>
  <si>
    <t>2 RST</t>
  </si>
  <si>
    <t>3405XP</t>
  </si>
  <si>
    <t>Lopik</t>
  </si>
  <si>
    <t xml:space="preserve"> Zuiderparklaan</t>
  </si>
  <si>
    <t>3411 ML</t>
  </si>
  <si>
    <t>Lopik (Vogelenzang)</t>
  </si>
  <si>
    <t xml:space="preserve"> Europasingel</t>
  </si>
  <si>
    <t>3411BL</t>
  </si>
  <si>
    <t>Cabauw</t>
  </si>
  <si>
    <t xml:space="preserve"> Nic van Catsweg</t>
  </si>
  <si>
    <t>3411EH</t>
  </si>
  <si>
    <t>2/1Mb</t>
  </si>
  <si>
    <t xml:space="preserve"> 2e Industrieweg</t>
  </si>
  <si>
    <t>3411ME</t>
  </si>
  <si>
    <t>Lekdijk west</t>
  </si>
  <si>
    <t>3411MT</t>
  </si>
  <si>
    <t xml:space="preserve"> Burg. Schumanlaan</t>
  </si>
  <si>
    <t>3411XM</t>
  </si>
  <si>
    <t xml:space="preserve"> S.L. van Alterenlaan</t>
  </si>
  <si>
    <t>3413MJ</t>
  </si>
  <si>
    <t>Polsbroek</t>
  </si>
  <si>
    <t xml:space="preserve"> Baronieweg</t>
  </si>
  <si>
    <t>3415PK</t>
  </si>
  <si>
    <t>Montfoort</t>
  </si>
  <si>
    <t xml:space="preserve"> Julianalaan</t>
  </si>
  <si>
    <t>(bij) 1</t>
  </si>
  <si>
    <t>3417GJ</t>
  </si>
  <si>
    <t xml:space="preserve"> Waardsedijk</t>
  </si>
  <si>
    <t>14a</t>
  </si>
  <si>
    <t>3417NA</t>
  </si>
  <si>
    <t xml:space="preserve"> Oeverweg</t>
  </si>
  <si>
    <t>3417XK</t>
  </si>
  <si>
    <t xml:space="preserve"> Mostermolenweg</t>
  </si>
  <si>
    <t>3417XM</t>
  </si>
  <si>
    <t>Oudewater-Zuid</t>
  </si>
  <si>
    <t xml:space="preserve"> Burg. Zielhuisstraat</t>
  </si>
  <si>
    <t>3421CD</t>
  </si>
  <si>
    <t>Oudewater-Noord</t>
  </si>
  <si>
    <t xml:space="preserve"> Oude Heksendorperweg</t>
  </si>
  <si>
    <t>3421GE</t>
  </si>
  <si>
    <t>Oudewater</t>
  </si>
  <si>
    <t xml:space="preserve"> Goudsestraatweg</t>
  </si>
  <si>
    <t>3421GK</t>
  </si>
  <si>
    <t>Radio</t>
  </si>
  <si>
    <t>Nieuwegein</t>
  </si>
  <si>
    <t>Vreeswijkseweg</t>
  </si>
  <si>
    <t>3432NA</t>
  </si>
  <si>
    <t>Raadhuisplein</t>
  </si>
  <si>
    <t>3433ZA</t>
  </si>
  <si>
    <t xml:space="preserve"> Geindijk</t>
  </si>
  <si>
    <t>3434NZ</t>
  </si>
  <si>
    <t>Woerden</t>
  </si>
  <si>
    <t xml:space="preserve"> Barwoutswaarder</t>
  </si>
  <si>
    <t>3449HJ</t>
  </si>
  <si>
    <t>Vleuterweide</t>
  </si>
  <si>
    <t xml:space="preserve"> Vleuterweideweg</t>
  </si>
  <si>
    <t>3451RA</t>
  </si>
  <si>
    <t>De Meern</t>
  </si>
  <si>
    <t xml:space="preserve"> Mereveldlaan</t>
  </si>
  <si>
    <t>(bij) 12</t>
  </si>
  <si>
    <t>3454CG</t>
  </si>
  <si>
    <t>De Meern ('t Weer)</t>
  </si>
  <si>
    <t xml:space="preserve"> Zandweg</t>
  </si>
  <si>
    <t>(achter) 148</t>
  </si>
  <si>
    <t>3454HA</t>
  </si>
  <si>
    <t xml:space="preserve"> Zandweg 218</t>
  </si>
  <si>
    <t>3454HE</t>
  </si>
  <si>
    <t>Strijkviertal (naast Molenstreyn 1)</t>
  </si>
  <si>
    <t>3454PG</t>
  </si>
  <si>
    <t>Haarzuilens</t>
  </si>
  <si>
    <t xml:space="preserve"> Eikenstraat</t>
  </si>
  <si>
    <t>3455SJ</t>
  </si>
  <si>
    <t>Linschoten</t>
  </si>
  <si>
    <t xml:space="preserve"> Barneveldstraat</t>
  </si>
  <si>
    <t>(bij) 40</t>
  </si>
  <si>
    <t>3461GH</t>
  </si>
  <si>
    <t>Driebruggen</t>
  </si>
  <si>
    <t xml:space="preserve"> De Groenedijk</t>
  </si>
  <si>
    <t>3465JB</t>
  </si>
  <si>
    <t>Waarder</t>
  </si>
  <si>
    <t xml:space="preserve"> Prins Clausstraat</t>
  </si>
  <si>
    <t>3466LJ</t>
  </si>
  <si>
    <t>Kamerik</t>
  </si>
  <si>
    <t xml:space="preserve"> Voorhuis</t>
  </si>
  <si>
    <t>3471EL</t>
  </si>
  <si>
    <t>Zegveld</t>
  </si>
  <si>
    <t xml:space="preserve"> Nieuwstraat</t>
  </si>
  <si>
    <t>3474KZ</t>
  </si>
  <si>
    <t>Harmelen</t>
  </si>
  <si>
    <t xml:space="preserve"> W. Alexanderlaan</t>
  </si>
  <si>
    <t>3481VA</t>
  </si>
  <si>
    <t>Utrecht</t>
  </si>
  <si>
    <t>Bemuurde Weerd OZ (oostzijde)</t>
  </si>
  <si>
    <t>3514AN</t>
  </si>
  <si>
    <t>Noordersluis</t>
  </si>
  <si>
    <t>3526KX</t>
  </si>
  <si>
    <t>Everard Meijsterlaan</t>
  </si>
  <si>
    <t>3533CM</t>
  </si>
  <si>
    <t xml:space="preserve"> Atoomweg</t>
  </si>
  <si>
    <t>3542AB</t>
  </si>
  <si>
    <t>Loods WB</t>
  </si>
  <si>
    <t xml:space="preserve">IT </t>
  </si>
  <si>
    <t xml:space="preserve"> Maarsenbroek, Sterrebaan</t>
  </si>
  <si>
    <t>3542DJ</t>
  </si>
  <si>
    <t>Leidsche Rijn</t>
  </si>
  <si>
    <t xml:space="preserve"> Proostwetering</t>
  </si>
  <si>
    <t>3543AH</t>
  </si>
  <si>
    <t xml:space="preserve"> Heivlinder</t>
  </si>
  <si>
    <t>3544DM</t>
  </si>
  <si>
    <t xml:space="preserve"> Brailledreef</t>
  </si>
  <si>
    <t>3562LA</t>
  </si>
  <si>
    <t>Maarssen</t>
  </si>
  <si>
    <t xml:space="preserve"> Diependaalsedijk</t>
  </si>
  <si>
    <t>3601GN</t>
  </si>
  <si>
    <t>Oud Zuilen</t>
  </si>
  <si>
    <t xml:space="preserve"> Vechtzijde</t>
  </si>
  <si>
    <t>3611AM</t>
  </si>
  <si>
    <t>Breukelen</t>
  </si>
  <si>
    <t xml:space="preserve"> J. v. Oldenbarneveldstraat</t>
  </si>
  <si>
    <t>3621LS</t>
  </si>
  <si>
    <t xml:space="preserve"> Keulschevraat</t>
  </si>
  <si>
    <t>3621MX</t>
  </si>
  <si>
    <t xml:space="preserve"> Keulschevaart</t>
  </si>
  <si>
    <t>Kockengen</t>
  </si>
  <si>
    <t xml:space="preserve"> Weth v Doorn</t>
  </si>
  <si>
    <t>(bij) 21</t>
  </si>
  <si>
    <t>3628BC</t>
  </si>
  <si>
    <t>Waverveen</t>
  </si>
  <si>
    <t xml:space="preserve"> Hoofdweg</t>
  </si>
  <si>
    <t>3646AX</t>
  </si>
  <si>
    <t>Slikkendammersluis</t>
  </si>
  <si>
    <t>Woerdense Verlaat</t>
  </si>
  <si>
    <t>3652LC</t>
  </si>
  <si>
    <t>4G</t>
  </si>
  <si>
    <t> </t>
  </si>
  <si>
    <t>4/5G</t>
  </si>
  <si>
    <t>Zeist</t>
  </si>
  <si>
    <t xml:space="preserve"> Ph. van Bourgondielaan</t>
  </si>
  <si>
    <t>3703XJ</t>
  </si>
  <si>
    <t xml:space="preserve"> Noordweg</t>
  </si>
  <si>
    <t>3704GN</t>
  </si>
  <si>
    <t xml:space="preserve"> Kwikstaartlaan</t>
  </si>
  <si>
    <t>3704GS</t>
  </si>
  <si>
    <t xml:space="preserve">100Mb </t>
  </si>
  <si>
    <t>Woudenbergseweg</t>
  </si>
  <si>
    <t>3707HW</t>
  </si>
  <si>
    <t xml:space="preserve"> Odijkerweg</t>
  </si>
  <si>
    <t>3709JH</t>
  </si>
  <si>
    <t>Austerlitz</t>
  </si>
  <si>
    <t xml:space="preserve"> Oude Postweg</t>
  </si>
  <si>
    <t>3711AC</t>
  </si>
  <si>
    <t>Groenkan (De Bilt)</t>
  </si>
  <si>
    <t xml:space="preserve"> Groenekanseweg</t>
  </si>
  <si>
    <t>3737AE</t>
  </si>
  <si>
    <t>Groenekan</t>
  </si>
  <si>
    <t xml:space="preserve"> Vijverlaan</t>
  </si>
  <si>
    <t>3737RE</t>
  </si>
  <si>
    <t>Maartensdijk</t>
  </si>
  <si>
    <t xml:space="preserve"> Achter Weteringseweg</t>
  </si>
  <si>
    <t>3738MB</t>
  </si>
  <si>
    <t xml:space="preserve"> Prinsenlaan</t>
  </si>
  <si>
    <t>3738VE</t>
  </si>
  <si>
    <t>Hollandse Rading</t>
  </si>
  <si>
    <t xml:space="preserve"> Spoorlaan</t>
  </si>
  <si>
    <t>(einde) 100</t>
  </si>
  <si>
    <t>3739KG</t>
  </si>
  <si>
    <t>Rhenen</t>
  </si>
  <si>
    <t xml:space="preserve"> Utrechtsestraatweg</t>
  </si>
  <si>
    <t>3911TT</t>
  </si>
  <si>
    <t xml:space="preserve"> Remmerden</t>
  </si>
  <si>
    <t>3911TZ</t>
  </si>
  <si>
    <t>Elst</t>
  </si>
  <si>
    <t xml:space="preserve"> De Opslag</t>
  </si>
  <si>
    <t>3921AR</t>
  </si>
  <si>
    <t>Doorn</t>
  </si>
  <si>
    <t xml:space="preserve"> Vossensteinsesteeg</t>
  </si>
  <si>
    <t>3941BL</t>
  </si>
  <si>
    <t>Cothem</t>
  </si>
  <si>
    <t xml:space="preserve"> W. Alexanderweg</t>
  </si>
  <si>
    <t>3945CH</t>
  </si>
  <si>
    <t>Cothen</t>
  </si>
  <si>
    <t>V L V Sandenb Wg</t>
  </si>
  <si>
    <t>3945PA</t>
  </si>
  <si>
    <t>Langbroek</t>
  </si>
  <si>
    <t xml:space="preserve"> Cotherweg</t>
  </si>
  <si>
    <t>3947MP</t>
  </si>
  <si>
    <t>Leersum</t>
  </si>
  <si>
    <t xml:space="preserve"> Nieuwe Steeg</t>
  </si>
  <si>
    <t>(achter) 26</t>
  </si>
  <si>
    <t>3956RD</t>
  </si>
  <si>
    <t>Amerongen</t>
  </si>
  <si>
    <t xml:space="preserve"> Lekdijk</t>
  </si>
  <si>
    <t>3958ND</t>
  </si>
  <si>
    <t>Wijk bij Duurstede</t>
  </si>
  <si>
    <t>Singel</t>
  </si>
  <si>
    <t>3961CH</t>
  </si>
  <si>
    <t xml:space="preserve"> Molenvliet</t>
  </si>
  <si>
    <t>3961MT</t>
  </si>
  <si>
    <t xml:space="preserve"> Watermolenweg</t>
  </si>
  <si>
    <t>3961NG</t>
  </si>
  <si>
    <t>Driebergen</t>
  </si>
  <si>
    <t xml:space="preserve"> Rijsenburgselaan</t>
  </si>
  <si>
    <t>3972EH</t>
  </si>
  <si>
    <t>Bunnik</t>
  </si>
  <si>
    <t xml:space="preserve"> Rumpsterweg </t>
  </si>
  <si>
    <t>3981AK</t>
  </si>
  <si>
    <t>Odijk</t>
  </si>
  <si>
    <t xml:space="preserve"> Singel </t>
  </si>
  <si>
    <t>3984NT</t>
  </si>
  <si>
    <t>Werkhoven</t>
  </si>
  <si>
    <t xml:space="preserve"> Provincialeweg </t>
  </si>
  <si>
    <t>3985RA</t>
  </si>
  <si>
    <t>Beverweerseweg</t>
  </si>
  <si>
    <t>3985RE</t>
  </si>
  <si>
    <t>Houten Castellum</t>
  </si>
  <si>
    <t xml:space="preserve"> Leedijk </t>
  </si>
  <si>
    <t>3991AJ</t>
  </si>
  <si>
    <t>Houten</t>
  </si>
  <si>
    <t xml:space="preserve"> Veerwagenweg </t>
  </si>
  <si>
    <t>3991LM</t>
  </si>
  <si>
    <t xml:space="preserve"> De Brug</t>
  </si>
  <si>
    <t>3991LN</t>
  </si>
  <si>
    <t xml:space="preserve"> De Staart</t>
  </si>
  <si>
    <t>3992LK</t>
  </si>
  <si>
    <t xml:space="preserve"> Poldermolen</t>
  </si>
  <si>
    <t>3994DD</t>
  </si>
  <si>
    <t>Hoofdkantoor</t>
  </si>
  <si>
    <t>Redundant</t>
  </si>
  <si>
    <t>t Goy</t>
  </si>
  <si>
    <t xml:space="preserve"> De Eng</t>
  </si>
  <si>
    <t>3997MD</t>
  </si>
  <si>
    <t>Schalkwijk</t>
  </si>
  <si>
    <t xml:space="preserve"> Jonkheer Ramweg</t>
  </si>
  <si>
    <t>3998JP</t>
  </si>
  <si>
    <t>Tull en T Waal</t>
  </si>
  <si>
    <t xml:space="preserve"> Weidebogerd</t>
  </si>
  <si>
    <t>3999ML</t>
  </si>
  <si>
    <t>400 x 1GB groepsbundel</t>
  </si>
  <si>
    <t>WB (type 4)</t>
  </si>
  <si>
    <t>LTE</t>
  </si>
  <si>
    <t xml:space="preserve">NBD </t>
  </si>
  <si>
    <t>2 x Extra IP Block 28 IP (/27)</t>
  </si>
  <si>
    <t>n.v.t.</t>
  </si>
  <si>
    <t>80 x Migratie koper - glasvezel 2)</t>
  </si>
  <si>
    <t>40 uur Projectmanager 8)</t>
  </si>
  <si>
    <t>40 uur Consultant</t>
  </si>
  <si>
    <t>Deze locatielijst en volumes zijn zorgvuldig samengesteld. Hieraan kunnen geen rechten worden ontleend. Tijdens de projectfase wordt de definitieve locatielijst en volumes vastgesteld.</t>
  </si>
  <si>
    <t>Totaal / Vergelijkingsprijs</t>
  </si>
  <si>
    <t>Optionele diensten 7)</t>
  </si>
  <si>
    <t>eenmalig</t>
  </si>
  <si>
    <t>maandelijks</t>
  </si>
  <si>
    <t>DDOS</t>
  </si>
  <si>
    <t>4/5G Router</t>
  </si>
  <si>
    <t>Remote access</t>
  </si>
  <si>
    <r>
      <rPr>
        <b/>
        <sz val="10"/>
        <color rgb="FF000000"/>
        <rFont val="Ariel"/>
      </rPr>
      <t>1)</t>
    </r>
    <r>
      <rPr>
        <sz val="10"/>
        <color rgb="FF000000"/>
        <rFont val="Ariel"/>
      </rPr>
      <t xml:space="preserve"> HDSR heeft een twin datacenter, het productie datacenter is Almere en backup datacenter is Aalsmeer. Bij uitval het productie datacenter wordt het netwerkverkeer gerouteerd naar Aalsmeer via de backup verbinding.</t>
    </r>
  </si>
  <si>
    <r>
      <rPr>
        <b/>
        <sz val="10"/>
        <color theme="1"/>
        <rFont val="Ariel"/>
      </rPr>
      <t>2)</t>
    </r>
    <r>
      <rPr>
        <sz val="10"/>
        <color theme="1"/>
        <rFont val="Ariel"/>
      </rPr>
      <t xml:space="preserve"> Kosten voor en na de migratie van DSL (koper) naar een glasvezel verbinding conform het KPN project "glas-aan-koper-uit". Tijdens de projectfase zal bepaald worden of migratie toegepast wordt. </t>
    </r>
  </si>
  <si>
    <r>
      <rPr>
        <b/>
        <sz val="10"/>
        <color theme="1"/>
        <rFont val="Ariel"/>
      </rPr>
      <t>3)</t>
    </r>
    <r>
      <rPr>
        <sz val="10"/>
        <color theme="1"/>
        <rFont val="Ariel"/>
      </rPr>
      <t xml:space="preserve"> DSL bandbreedte is conform een standaard propositie van de Opdrechtnemer doch minimaal gelijk aan de huidige situatie.</t>
    </r>
  </si>
  <si>
    <r>
      <rPr>
        <b/>
        <sz val="10"/>
        <color theme="1"/>
        <rFont val="Ariel"/>
      </rPr>
      <t>4)</t>
    </r>
    <r>
      <rPr>
        <sz val="10"/>
        <color theme="1"/>
        <rFont val="Ariel"/>
      </rPr>
      <t xml:space="preserve"> De Opdrachtgever maakt gebruik van een Twin datacenter van Northsea. De datacenter locaties zijn Almere en Aalsmeer. Het dataverkeer wordt standaard naar de productie datacenter gerouteerd en bij een storing wordt dit manual en/of automatisch naar het backup datacenter geleid.</t>
    </r>
  </si>
  <si>
    <r>
      <rPr>
        <b/>
        <sz val="10"/>
        <color theme="1"/>
        <rFont val="Ariel"/>
      </rPr>
      <t>5)</t>
    </r>
    <r>
      <rPr>
        <sz val="10"/>
        <color theme="1"/>
        <rFont val="Ariel"/>
      </rPr>
      <t xml:space="preserve"> Vanwege "glas-aan-koper-uit" worden DSL verbindingen berekend voor 24 maanden en de hiervoor in de plaats komende glasverbindingen voor 96 maanden.</t>
    </r>
  </si>
  <si>
    <r>
      <rPr>
        <b/>
        <sz val="10"/>
        <color theme="1"/>
        <rFont val="Ariel"/>
      </rPr>
      <t>6)</t>
    </r>
    <r>
      <rPr>
        <sz val="10"/>
        <color theme="1"/>
        <rFont val="Ariel"/>
      </rPr>
      <t xml:space="preserve"> Het gebruikte (type) is een interne aanduiding.</t>
    </r>
  </si>
  <si>
    <r>
      <rPr>
        <b/>
        <sz val="10"/>
        <color theme="1"/>
        <rFont val="Ariel"/>
      </rPr>
      <t>7)</t>
    </r>
    <r>
      <rPr>
        <sz val="10"/>
        <color theme="1"/>
        <rFont val="Ariel"/>
      </rPr>
      <t xml:space="preserve"> U dient een (realistische) prijs te geven voor de optioneel uitgevraagde diensten. Deze prijzen zullen niet worden meegenomen in de prijsbeoordeling. Opdrachtgever is gerechtigd om gedurende de opdracht de optionele diensten af te nemen tegen de door u geoffreerde prijzen. </t>
    </r>
  </si>
  <si>
    <t xml:space="preserve">Opdrachtgever behoudt zich het recht voor om de optionele diensten bij derden af te nemen indien de door u geoffreerde tarieven niet marktconform worden geacht. </t>
  </si>
  <si>
    <r>
      <rPr>
        <b/>
        <sz val="10"/>
        <color theme="1"/>
        <rFont val="Ariel"/>
      </rPr>
      <t>8)</t>
    </r>
    <r>
      <rPr>
        <sz val="10"/>
        <color theme="1"/>
        <rFont val="Ariel"/>
      </rPr>
      <t xml:space="preserve"> U vult voor Projectmanager en Consultant het geldende uurtarief in, in Kolom L.</t>
    </r>
  </si>
  <si>
    <t>Bedrijfsnaam:</t>
  </si>
  <si>
    <t>Legenda</t>
  </si>
  <si>
    <t>Naam:</t>
  </si>
  <si>
    <t>Muskusrattenbestrijding</t>
  </si>
  <si>
    <t>Functie:</t>
  </si>
  <si>
    <t>Rioolgemaal</t>
  </si>
  <si>
    <t>Plaats:</t>
  </si>
  <si>
    <t>Rioolwaterzuiveringsinstallatie</t>
  </si>
  <si>
    <t>Datum:</t>
  </si>
  <si>
    <t>WB</t>
  </si>
  <si>
    <t>Waterbeheer</t>
  </si>
  <si>
    <t>Handtekening:</t>
  </si>
  <si>
    <t>3944DD</t>
  </si>
  <si>
    <t>IT (t.b.v. eis 9)</t>
  </si>
  <si>
    <t>Houten 9)</t>
  </si>
  <si>
    <r>
      <rPr>
        <b/>
        <sz val="10"/>
        <color theme="1"/>
        <rFont val="Ariel"/>
      </rPr>
      <t>9)</t>
    </r>
    <r>
      <rPr>
        <sz val="10"/>
        <color theme="1"/>
        <rFont val="Ariel"/>
      </rPr>
      <t xml:space="preserve"> Indien van toepassing om te kunnen voldoen aan eis 9. De benodigde redundancy hierbij is dat bij uitval van een verbinding of datacenter er een tweede verbinding beschikbaar voor het netwerkverkeer van het hoofdkantoor naar het tweede datacenter.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</si>
</sst>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43" formatCode="_ * #,##0.00_ ;_ * \-#,##0.00_ ;_ * &quot;-&quot;??_ ;_ @_ "/>
    <numFmt numFmtId="164" formatCode="_ [$€-413]\ * #,##0.00_ ;_ [$€-413]\ * \-#,##0.00_ ;_ [$€-413]\ * &quot;-&quot;??_ ;_ @_ "/>
  </numFmts>
  <fonts count="17">
    <font>
      <sz val="11"/>
      <color theme="1"/>
      <name val="Calibri"/>
      <family val="2"/>
      <scheme val="minor"/>
    </font>
    <font>
      <b/>
      <sz val="10"/>
      <color rgb="FFFFFFFF"/>
      <name val="Ariel"/>
    </font>
    <font>
      <sz val="10"/>
      <color rgb="FF000000"/>
      <name val="Ariel"/>
    </font>
    <font>
      <sz val="10"/>
      <name val="Ariel"/>
    </font>
    <font>
      <b/>
      <sz val="10"/>
      <name val="Ariel"/>
    </font>
    <font>
      <b/>
      <sz val="10"/>
      <color rgb="FF000000"/>
      <name val="Ariel"/>
    </font>
    <font>
      <sz val="11"/>
      <color theme="1"/>
      <name val="Ariel"/>
    </font>
    <font>
      <sz val="10"/>
      <color theme="1"/>
      <name val="Ariel"/>
    </font>
    <font>
      <sz val="11"/>
      <color theme="1"/>
      <name val="Calibri"/>
      <family val="2"/>
      <scheme val="minor"/>
    </font>
    <font>
      <sz val="14"/>
      <color rgb="FFFF0000"/>
      <name val="Ariel"/>
    </font>
    <font>
      <sz val="8"/>
      <name val="Calibri"/>
      <family val="2"/>
      <scheme val="minor"/>
    </font>
    <font>
      <sz val="10"/>
      <color rgb="FF242424"/>
      <name val="Arial"/>
      <family val="2"/>
    </font>
    <font>
      <b/>
      <sz val="11"/>
      <color theme="1"/>
      <name val="Ariel"/>
    </font>
    <font>
      <b/>
      <sz val="12"/>
      <color theme="1"/>
      <name val="Ariel"/>
    </font>
    <font>
      <b/>
      <sz val="10"/>
      <color theme="1"/>
      <name val="Ariel"/>
    </font>
    <font>
      <b/>
      <sz val="16"/>
      <color theme="1"/>
      <name val="Ariel"/>
    </font>
    <font>
      <b/>
      <sz val="11"/>
      <color theme="1"/>
      <name val="Arial"/>
      <family val="2"/>
    </font>
  </fonts>
  <fills count="18">
    <fill>
      <patternFill patternType="none"/>
    </fill>
    <fill>
      <patternFill patternType="gray125"/>
    </fill>
    <fill>
      <patternFill patternType="solid">
        <fgColor rgb="FF4EA72E"/>
        <bgColor rgb="FF000000"/>
      </patternFill>
    </fill>
    <fill>
      <patternFill patternType="solid">
        <fgColor rgb="FFE97132"/>
        <bgColor rgb="FF000000"/>
      </patternFill>
    </fill>
    <fill>
      <patternFill patternType="solid">
        <fgColor rgb="FFFF0000"/>
        <bgColor rgb="FF000000"/>
      </patternFill>
    </fill>
    <fill>
      <patternFill patternType="solid">
        <fgColor rgb="FFFFFFCC"/>
        <bgColor rgb="FF000000"/>
      </patternFill>
    </fill>
    <fill>
      <patternFill patternType="solid">
        <fgColor rgb="FFD9D9D9"/>
        <bgColor rgb="FF000000"/>
      </patternFill>
    </fill>
    <fill>
      <patternFill patternType="solid">
        <fgColor rgb="FF00B050"/>
        <bgColor rgb="FF000000"/>
      </patternFill>
    </fill>
    <fill>
      <patternFill patternType="solid">
        <fgColor theme="0" tint="-0.14999847407452621"/>
        <bgColor indexed="64"/>
      </patternFill>
    </fill>
    <fill>
      <patternFill patternType="solid">
        <fgColor theme="3" tint="-0.249977111117893"/>
        <bgColor rgb="FF000000"/>
      </patternFill>
    </fill>
    <fill>
      <patternFill patternType="solid">
        <fgColor rgb="FFDAEEF3"/>
        <bgColor indexed="64"/>
      </patternFill>
    </fill>
    <fill>
      <patternFill patternType="solid">
        <fgColor theme="8" tint="0.79998168889431442"/>
        <bgColor indexed="64"/>
      </patternFill>
    </fill>
    <fill>
      <patternFill patternType="solid">
        <fgColor rgb="FFFFFF99"/>
        <bgColor indexed="64"/>
      </patternFill>
    </fill>
    <fill>
      <patternFill patternType="solid">
        <fgColor theme="2" tint="-9.9978637043366805E-2"/>
        <bgColor rgb="FF000000"/>
      </patternFill>
    </fill>
    <fill>
      <patternFill patternType="solid">
        <fgColor theme="2"/>
        <bgColor rgb="FF000000"/>
      </patternFill>
    </fill>
    <fill>
      <patternFill patternType="solid">
        <fgColor theme="0" tint="-4.9989318521683403E-2"/>
        <bgColor indexed="64"/>
      </patternFill>
    </fill>
    <fill>
      <patternFill patternType="solid">
        <fgColor rgb="FFFFFFCC"/>
        <bgColor indexed="64"/>
      </patternFill>
    </fill>
    <fill>
      <patternFill patternType="solid">
        <fgColor rgb="FFF2F2F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rgb="FF000000"/>
      </left>
      <right style="thin">
        <color theme="0"/>
      </right>
      <top style="thin">
        <color rgb="FF000000"/>
      </top>
      <bottom style="thin">
        <color theme="0"/>
      </bottom>
      <diagonal/>
    </border>
    <border>
      <left style="thin">
        <color theme="0"/>
      </left>
      <right style="thin">
        <color theme="0"/>
      </right>
      <top style="thin">
        <color rgb="FF000000"/>
      </top>
      <bottom style="thin">
        <color theme="0"/>
      </bottom>
      <diagonal/>
    </border>
    <border>
      <left style="thin">
        <color theme="0"/>
      </left>
      <right style="thin">
        <color rgb="FF000000"/>
      </right>
      <top style="thin">
        <color rgb="FF000000"/>
      </top>
      <bottom style="thin">
        <color theme="0"/>
      </bottom>
      <diagonal/>
    </border>
    <border>
      <left style="thin">
        <color rgb="FF000000"/>
      </left>
      <right style="thin">
        <color theme="0"/>
      </right>
      <top style="thin">
        <color theme="0"/>
      </top>
      <bottom style="thin">
        <color rgb="FF000000"/>
      </bottom>
      <diagonal/>
    </border>
    <border>
      <left style="thin">
        <color theme="0"/>
      </left>
      <right style="thin">
        <color theme="0"/>
      </right>
      <top style="thin">
        <color theme="0"/>
      </top>
      <bottom style="thin">
        <color rgb="FF000000"/>
      </bottom>
      <diagonal/>
    </border>
    <border>
      <left style="thin">
        <color theme="0"/>
      </left>
      <right style="thin">
        <color rgb="FF000000"/>
      </right>
      <top style="thin">
        <color theme="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rgb="FF000000"/>
      </top>
      <bottom/>
      <diagonal/>
    </border>
    <border>
      <left style="thin">
        <color rgb="FF000000"/>
      </left>
      <right style="thin">
        <color rgb="FF000000"/>
      </right>
      <top/>
      <bottom style="thin">
        <color rgb="FF000000"/>
      </bottom>
      <diagonal/>
    </border>
  </borders>
  <cellStyleXfs count="5">
    <xf numFmtId="0" fontId="0" fillId="0" borderId="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cellStyleXfs>
  <cellXfs count="121">
    <xf numFmtId="0" fontId="0" fillId="0" borderId="0" xfId="0"/>
    <xf numFmtId="0" fontId="2" fillId="0" borderId="0" xfId="0" applyFont="1"/>
    <xf numFmtId="0" fontId="3" fillId="0" borderId="0" xfId="0" applyFont="1"/>
    <xf numFmtId="0" fontId="5" fillId="0" borderId="0" xfId="0" applyFont="1"/>
    <xf numFmtId="0" fontId="4" fillId="0" borderId="0" xfId="0" applyFont="1"/>
    <xf numFmtId="0" fontId="1" fillId="7" borderId="6" xfId="0" applyFont="1" applyFill="1" applyBorder="1" applyAlignment="1">
      <alignment horizontal="center"/>
    </xf>
    <xf numFmtId="0" fontId="1" fillId="3" borderId="1" xfId="0" applyFont="1" applyFill="1" applyBorder="1" applyAlignment="1">
      <alignment horizontal="center" vertical="center" wrapText="1"/>
    </xf>
    <xf numFmtId="0" fontId="1" fillId="2" borderId="3" xfId="0" applyFont="1" applyFill="1" applyBorder="1" applyAlignment="1">
      <alignment vertical="center"/>
    </xf>
    <xf numFmtId="0" fontId="1" fillId="2" borderId="4" xfId="0" applyFont="1" applyFill="1" applyBorder="1" applyAlignment="1">
      <alignment vertical="center"/>
    </xf>
    <xf numFmtId="0" fontId="1" fillId="3" borderId="1" xfId="0" applyFont="1" applyFill="1" applyBorder="1" applyAlignment="1">
      <alignment horizontal="center" vertical="center"/>
    </xf>
    <xf numFmtId="0" fontId="6" fillId="0" borderId="0" xfId="0" applyFont="1"/>
    <xf numFmtId="0" fontId="5" fillId="0" borderId="0" xfId="0" applyFont="1" applyAlignment="1">
      <alignment wrapText="1"/>
    </xf>
    <xf numFmtId="0" fontId="7" fillId="0" borderId="0" xfId="0" applyFont="1"/>
    <xf numFmtId="0" fontId="6" fillId="0" borderId="0" xfId="0" applyFont="1" applyAlignment="1">
      <alignment horizontal="right"/>
    </xf>
    <xf numFmtId="0" fontId="1" fillId="4" borderId="1" xfId="0" applyFont="1" applyFill="1" applyBorder="1" applyAlignment="1">
      <alignment horizontal="center"/>
    </xf>
    <xf numFmtId="0" fontId="1" fillId="4" borderId="2" xfId="0" applyFont="1" applyFill="1" applyBorder="1" applyAlignment="1">
      <alignment horizontal="center"/>
    </xf>
    <xf numFmtId="0" fontId="1" fillId="9" borderId="14" xfId="0" applyFont="1" applyFill="1" applyBorder="1" applyAlignment="1">
      <alignment vertical="center"/>
    </xf>
    <xf numFmtId="0" fontId="1" fillId="9" borderId="15" xfId="0" applyFont="1" applyFill="1" applyBorder="1" applyAlignment="1">
      <alignment vertical="center"/>
    </xf>
    <xf numFmtId="0" fontId="1" fillId="9" borderId="15" xfId="0" applyFont="1" applyFill="1" applyBorder="1" applyAlignment="1">
      <alignment horizontal="left" vertical="center"/>
    </xf>
    <xf numFmtId="0" fontId="1" fillId="9" borderId="16" xfId="0" applyFont="1" applyFill="1" applyBorder="1" applyAlignment="1">
      <alignment vertical="center"/>
    </xf>
    <xf numFmtId="0" fontId="9" fillId="0" borderId="0" xfId="0" applyFont="1"/>
    <xf numFmtId="49" fontId="1" fillId="7" borderId="3" xfId="0" applyNumberFormat="1" applyFont="1" applyFill="1" applyBorder="1" applyAlignment="1">
      <alignment horizontal="left" vertical="center"/>
    </xf>
    <xf numFmtId="49" fontId="6" fillId="0" borderId="0" xfId="0" applyNumberFormat="1" applyFont="1" applyAlignment="1">
      <alignment horizontal="left"/>
    </xf>
    <xf numFmtId="0" fontId="1" fillId="3" borderId="1" xfId="0" applyFont="1" applyFill="1" applyBorder="1" applyAlignment="1">
      <alignment horizontal="center"/>
    </xf>
    <xf numFmtId="49" fontId="6" fillId="10" borderId="22" xfId="0" applyNumberFormat="1" applyFont="1" applyFill="1" applyBorder="1" applyAlignment="1">
      <alignment horizontal="left"/>
    </xf>
    <xf numFmtId="0" fontId="6" fillId="10" borderId="24" xfId="0" applyFont="1" applyFill="1" applyBorder="1"/>
    <xf numFmtId="0" fontId="6" fillId="10" borderId="0" xfId="0" applyFont="1" applyFill="1" applyAlignment="1">
      <alignment horizontal="right"/>
    </xf>
    <xf numFmtId="0" fontId="6" fillId="10" borderId="0" xfId="0" applyFont="1" applyFill="1"/>
    <xf numFmtId="49" fontId="6" fillId="10" borderId="0" xfId="0" applyNumberFormat="1" applyFont="1" applyFill="1" applyAlignment="1">
      <alignment horizontal="left"/>
    </xf>
    <xf numFmtId="0" fontId="6" fillId="10" borderId="25" xfId="0" applyFont="1" applyFill="1" applyBorder="1"/>
    <xf numFmtId="0" fontId="6" fillId="10" borderId="26" xfId="0" applyFont="1" applyFill="1" applyBorder="1"/>
    <xf numFmtId="0" fontId="6" fillId="10" borderId="27" xfId="0" applyFont="1" applyFill="1" applyBorder="1" applyAlignment="1">
      <alignment horizontal="right"/>
    </xf>
    <xf numFmtId="0" fontId="6" fillId="10" borderId="27" xfId="0" applyFont="1" applyFill="1" applyBorder="1"/>
    <xf numFmtId="49" fontId="6" fillId="10" borderId="27" xfId="0" applyNumberFormat="1" applyFont="1" applyFill="1" applyBorder="1" applyAlignment="1">
      <alignment horizontal="left"/>
    </xf>
    <xf numFmtId="0" fontId="6" fillId="10" borderId="28" xfId="0" applyFont="1" applyFill="1" applyBorder="1"/>
    <xf numFmtId="0" fontId="2" fillId="10" borderId="3" xfId="0" applyFont="1" applyFill="1" applyBorder="1"/>
    <xf numFmtId="0" fontId="2" fillId="10" borderId="3" xfId="0" applyFont="1" applyFill="1" applyBorder="1" applyAlignment="1">
      <alignment horizontal="right"/>
    </xf>
    <xf numFmtId="49" fontId="2" fillId="10" borderId="3" xfId="0" applyNumberFormat="1" applyFont="1" applyFill="1" applyBorder="1" applyAlignment="1">
      <alignment horizontal="left"/>
    </xf>
    <xf numFmtId="0" fontId="2" fillId="10" borderId="4" xfId="0" applyFont="1" applyFill="1" applyBorder="1"/>
    <xf numFmtId="49" fontId="3" fillId="10" borderId="3" xfId="0" applyNumberFormat="1" applyFont="1" applyFill="1" applyBorder="1" applyAlignment="1">
      <alignment horizontal="left"/>
    </xf>
    <xf numFmtId="0" fontId="2" fillId="10" borderId="3" xfId="0" applyFont="1" applyFill="1" applyBorder="1" applyAlignment="1">
      <alignment wrapText="1"/>
    </xf>
    <xf numFmtId="0" fontId="3" fillId="10" borderId="3" xfId="0" applyFont="1" applyFill="1" applyBorder="1"/>
    <xf numFmtId="0" fontId="3" fillId="10" borderId="3" xfId="0" applyFont="1" applyFill="1" applyBorder="1" applyAlignment="1">
      <alignment horizontal="right"/>
    </xf>
    <xf numFmtId="0" fontId="2" fillId="10" borderId="7" xfId="0" applyFont="1" applyFill="1" applyBorder="1"/>
    <xf numFmtId="0" fontId="2" fillId="10" borderId="7" xfId="0" applyFont="1" applyFill="1" applyBorder="1" applyAlignment="1">
      <alignment horizontal="right"/>
    </xf>
    <xf numFmtId="0" fontId="2" fillId="10" borderId="1" xfId="0" applyFont="1" applyFill="1" applyBorder="1"/>
    <xf numFmtId="0" fontId="2" fillId="10" borderId="1" xfId="0" applyFont="1" applyFill="1" applyBorder="1" applyAlignment="1">
      <alignment horizontal="right"/>
    </xf>
    <xf numFmtId="0" fontId="2" fillId="10" borderId="1" xfId="0" applyFont="1" applyFill="1" applyBorder="1" applyAlignment="1">
      <alignment horizontal="left" wrapText="1"/>
    </xf>
    <xf numFmtId="0" fontId="2" fillId="10" borderId="1" xfId="0" applyFont="1" applyFill="1" applyBorder="1" applyAlignment="1">
      <alignment horizontal="left"/>
    </xf>
    <xf numFmtId="49" fontId="2" fillId="10" borderId="1" xfId="0" applyNumberFormat="1" applyFont="1" applyFill="1" applyBorder="1" applyAlignment="1">
      <alignment horizontal="left"/>
    </xf>
    <xf numFmtId="0" fontId="3" fillId="14" borderId="29" xfId="0" applyFont="1" applyFill="1" applyBorder="1"/>
    <xf numFmtId="0" fontId="3" fillId="14" borderId="31" xfId="0" applyFont="1" applyFill="1" applyBorder="1"/>
    <xf numFmtId="0" fontId="3" fillId="14" borderId="0" xfId="0" applyFont="1" applyFill="1"/>
    <xf numFmtId="0" fontId="3" fillId="14" borderId="30" xfId="0" applyFont="1" applyFill="1" applyBorder="1"/>
    <xf numFmtId="49" fontId="6" fillId="10" borderId="21" xfId="0" applyNumberFormat="1" applyFont="1" applyFill="1" applyBorder="1" applyAlignment="1">
      <alignment horizontal="left"/>
    </xf>
    <xf numFmtId="49" fontId="6" fillId="10" borderId="23" xfId="0" applyNumberFormat="1" applyFont="1" applyFill="1" applyBorder="1" applyAlignment="1">
      <alignment horizontal="left"/>
    </xf>
    <xf numFmtId="49" fontId="6" fillId="10" borderId="24" xfId="0" applyNumberFormat="1" applyFont="1" applyFill="1" applyBorder="1" applyAlignment="1">
      <alignment horizontal="left"/>
    </xf>
    <xf numFmtId="49" fontId="6" fillId="10" borderId="25" xfId="0" applyNumberFormat="1" applyFont="1" applyFill="1" applyBorder="1" applyAlignment="1">
      <alignment horizontal="left"/>
    </xf>
    <xf numFmtId="0" fontId="2" fillId="10" borderId="25" xfId="0" applyFont="1" applyFill="1" applyBorder="1"/>
    <xf numFmtId="0" fontId="3" fillId="10" borderId="25" xfId="0" applyFont="1" applyFill="1" applyBorder="1"/>
    <xf numFmtId="0" fontId="5" fillId="10" borderId="25" xfId="0" applyFont="1" applyFill="1" applyBorder="1"/>
    <xf numFmtId="0" fontId="7" fillId="10" borderId="25" xfId="0" applyFont="1" applyFill="1" applyBorder="1"/>
    <xf numFmtId="0" fontId="7" fillId="10" borderId="0" xfId="0" applyFont="1" applyFill="1"/>
    <xf numFmtId="0" fontId="5" fillId="10" borderId="0" xfId="0" applyFont="1" applyFill="1"/>
    <xf numFmtId="0" fontId="5" fillId="10" borderId="0" xfId="0" applyFont="1" applyFill="1" applyAlignment="1">
      <alignment horizontal="right"/>
    </xf>
    <xf numFmtId="49" fontId="5" fillId="10" borderId="0" xfId="0" applyNumberFormat="1" applyFont="1" applyFill="1" applyAlignment="1">
      <alignment horizontal="left"/>
    </xf>
    <xf numFmtId="8" fontId="5" fillId="10" borderId="0" xfId="0" applyNumberFormat="1" applyFont="1" applyFill="1"/>
    <xf numFmtId="0" fontId="2" fillId="10" borderId="0" xfId="0" applyFont="1" applyFill="1"/>
    <xf numFmtId="0" fontId="2" fillId="10" borderId="0" xfId="0" applyFont="1" applyFill="1" applyAlignment="1">
      <alignment horizontal="right"/>
    </xf>
    <xf numFmtId="49" fontId="2" fillId="10" borderId="0" xfId="0" applyNumberFormat="1" applyFont="1" applyFill="1" applyAlignment="1">
      <alignment horizontal="left"/>
    </xf>
    <xf numFmtId="0" fontId="5" fillId="10" borderId="0" xfId="0" applyFont="1" applyFill="1" applyAlignment="1">
      <alignment wrapText="1"/>
    </xf>
    <xf numFmtId="0" fontId="7" fillId="10" borderId="0" xfId="0" applyFont="1" applyFill="1" applyAlignment="1">
      <alignment horizontal="right"/>
    </xf>
    <xf numFmtId="49" fontId="7" fillId="10" borderId="0" xfId="0" applyNumberFormat="1" applyFont="1" applyFill="1" applyAlignment="1">
      <alignment horizontal="left"/>
    </xf>
    <xf numFmtId="0" fontId="11" fillId="10" borderId="0" xfId="0" applyFont="1" applyFill="1"/>
    <xf numFmtId="8" fontId="5" fillId="6" borderId="20" xfId="0" applyNumberFormat="1" applyFont="1" applyFill="1" applyBorder="1" applyAlignment="1">
      <alignment horizontal="center" vertical="center"/>
    </xf>
    <xf numFmtId="8" fontId="2" fillId="15" borderId="2" xfId="0" applyNumberFormat="1" applyFont="1" applyFill="1" applyBorder="1" applyAlignment="1">
      <alignment horizontal="center"/>
    </xf>
    <xf numFmtId="8" fontId="2" fillId="15" borderId="1" xfId="0" applyNumberFormat="1" applyFont="1" applyFill="1" applyBorder="1" applyAlignment="1">
      <alignment horizontal="center"/>
    </xf>
    <xf numFmtId="0" fontId="3" fillId="10" borderId="1" xfId="0" applyFont="1" applyFill="1" applyBorder="1" applyAlignment="1">
      <alignment horizontal="left" wrapText="1"/>
    </xf>
    <xf numFmtId="0" fontId="3" fillId="10" borderId="1" xfId="0" applyFont="1" applyFill="1" applyBorder="1" applyAlignment="1">
      <alignment horizontal="left"/>
    </xf>
    <xf numFmtId="8" fontId="2" fillId="17" borderId="2" xfId="0" applyNumberFormat="1" applyFont="1" applyFill="1" applyBorder="1" applyAlignment="1">
      <alignment horizontal="center"/>
    </xf>
    <xf numFmtId="0" fontId="16" fillId="10" borderId="0" xfId="0" applyFont="1" applyFill="1" applyAlignment="1">
      <alignment horizontal="center" vertical="center"/>
    </xf>
    <xf numFmtId="0" fontId="16" fillId="11" borderId="0" xfId="0" applyFont="1" applyFill="1" applyAlignment="1">
      <alignment horizontal="center" vertical="center"/>
    </xf>
    <xf numFmtId="8" fontId="2" fillId="5" borderId="10" xfId="0" applyNumberFormat="1" applyFont="1" applyFill="1" applyBorder="1" applyProtection="1">
      <protection locked="0"/>
    </xf>
    <xf numFmtId="8" fontId="2" fillId="5" borderId="2" xfId="0" applyNumberFormat="1" applyFont="1" applyFill="1" applyBorder="1" applyProtection="1">
      <protection locked="0"/>
    </xf>
    <xf numFmtId="8" fontId="2" fillId="5" borderId="4" xfId="0" applyNumberFormat="1" applyFont="1" applyFill="1" applyBorder="1" applyProtection="1">
      <protection locked="0"/>
    </xf>
    <xf numFmtId="8" fontId="2" fillId="5" borderId="1" xfId="0" applyNumberFormat="1" applyFont="1" applyFill="1" applyBorder="1" applyProtection="1">
      <protection locked="0"/>
    </xf>
    <xf numFmtId="8" fontId="2" fillId="5" borderId="9" xfId="0" applyNumberFormat="1" applyFont="1" applyFill="1" applyBorder="1" applyProtection="1">
      <protection locked="0"/>
    </xf>
    <xf numFmtId="0" fontId="2" fillId="10" borderId="0" xfId="0" applyFont="1" applyFill="1" applyProtection="1">
      <protection locked="0"/>
    </xf>
    <xf numFmtId="164" fontId="2" fillId="16" borderId="1" xfId="0" applyNumberFormat="1" applyFont="1" applyFill="1" applyBorder="1" applyProtection="1">
      <protection locked="0"/>
    </xf>
    <xf numFmtId="44" fontId="2" fillId="16" borderId="1" xfId="0" applyNumberFormat="1" applyFont="1" applyFill="1" applyBorder="1" applyProtection="1">
      <protection locked="0"/>
    </xf>
    <xf numFmtId="8" fontId="2" fillId="5" borderId="36" xfId="0" applyNumberFormat="1" applyFont="1" applyFill="1" applyBorder="1" applyProtection="1">
      <protection locked="0"/>
    </xf>
    <xf numFmtId="49" fontId="3" fillId="10" borderId="7" xfId="0" applyNumberFormat="1" applyFont="1" applyFill="1" applyBorder="1" applyAlignment="1">
      <alignment horizontal="left"/>
    </xf>
    <xf numFmtId="0" fontId="2" fillId="10" borderId="8" xfId="0" applyFont="1" applyFill="1" applyBorder="1"/>
    <xf numFmtId="0" fontId="2" fillId="10" borderId="37" xfId="0" applyFont="1" applyFill="1" applyBorder="1"/>
    <xf numFmtId="0" fontId="2" fillId="10" borderId="37" xfId="0" applyFont="1" applyFill="1" applyBorder="1" applyAlignment="1">
      <alignment horizontal="right"/>
    </xf>
    <xf numFmtId="0" fontId="2" fillId="10" borderId="2" xfId="0" applyFont="1" applyFill="1" applyBorder="1"/>
    <xf numFmtId="49" fontId="3" fillId="10" borderId="37" xfId="0" applyNumberFormat="1" applyFont="1" applyFill="1" applyBorder="1" applyAlignment="1">
      <alignment horizontal="left"/>
    </xf>
    <xf numFmtId="49" fontId="3" fillId="10" borderId="1" xfId="0" applyNumberFormat="1" applyFont="1" applyFill="1" applyBorder="1" applyAlignment="1">
      <alignment horizontal="left"/>
    </xf>
    <xf numFmtId="0" fontId="5" fillId="6" borderId="32" xfId="0" applyFont="1" applyFill="1" applyBorder="1" applyAlignment="1">
      <alignment horizontal="left" vertical="center"/>
    </xf>
    <xf numFmtId="0" fontId="5" fillId="6" borderId="33" xfId="0" applyFont="1" applyFill="1" applyBorder="1" applyAlignment="1">
      <alignment horizontal="left" vertical="center"/>
    </xf>
    <xf numFmtId="0" fontId="5" fillId="6" borderId="34" xfId="0" applyFont="1" applyFill="1" applyBorder="1" applyAlignment="1">
      <alignment horizontal="left" vertical="center"/>
    </xf>
    <xf numFmtId="0" fontId="2" fillId="10" borderId="17" xfId="0" applyFont="1" applyFill="1" applyBorder="1" applyAlignment="1">
      <alignment horizontal="left"/>
    </xf>
    <xf numFmtId="0" fontId="2" fillId="10" borderId="18" xfId="0" applyFont="1" applyFill="1" applyBorder="1" applyAlignment="1">
      <alignment horizontal="left"/>
    </xf>
    <xf numFmtId="0" fontId="2" fillId="10" borderId="19" xfId="0" applyFont="1" applyFill="1" applyBorder="1" applyAlignment="1">
      <alignment horizontal="left"/>
    </xf>
    <xf numFmtId="0" fontId="1" fillId="9" borderId="1" xfId="0" applyFont="1" applyFill="1" applyBorder="1" applyAlignment="1">
      <alignment horizontal="left" vertical="top"/>
    </xf>
    <xf numFmtId="0" fontId="0" fillId="12" borderId="1" xfId="0" applyFill="1" applyBorder="1" applyAlignment="1" applyProtection="1">
      <alignment horizontal="left"/>
      <protection locked="0"/>
    </xf>
    <xf numFmtId="0" fontId="4" fillId="13" borderId="35" xfId="0" applyFont="1" applyFill="1" applyBorder="1" applyAlignment="1">
      <alignment horizontal="center"/>
    </xf>
    <xf numFmtId="49" fontId="15" fillId="10" borderId="22" xfId="0" applyNumberFormat="1" applyFont="1" applyFill="1" applyBorder="1" applyAlignment="1">
      <alignment horizontal="center" vertical="center"/>
    </xf>
    <xf numFmtId="49" fontId="15" fillId="10" borderId="0" xfId="0" applyNumberFormat="1" applyFont="1" applyFill="1" applyAlignment="1">
      <alignment horizontal="center" vertical="center"/>
    </xf>
    <xf numFmtId="0" fontId="12" fillId="10" borderId="0" xfId="0" applyFont="1" applyFill="1" applyAlignment="1">
      <alignment horizontal="left"/>
    </xf>
    <xf numFmtId="0" fontId="6" fillId="10" borderId="0" xfId="0" applyFont="1" applyFill="1" applyAlignment="1">
      <alignment horizontal="left"/>
    </xf>
    <xf numFmtId="0" fontId="5" fillId="8" borderId="32" xfId="0" applyFont="1" applyFill="1" applyBorder="1" applyAlignment="1">
      <alignment vertical="center" wrapText="1"/>
    </xf>
    <xf numFmtId="0" fontId="5" fillId="8" borderId="33" xfId="0" applyFont="1" applyFill="1" applyBorder="1" applyAlignment="1">
      <alignment vertical="center" wrapText="1"/>
    </xf>
    <xf numFmtId="0" fontId="5" fillId="8" borderId="34" xfId="0" applyFont="1" applyFill="1" applyBorder="1" applyAlignment="1">
      <alignment vertical="center" wrapText="1"/>
    </xf>
    <xf numFmtId="0" fontId="1" fillId="7" borderId="4" xfId="0" applyFont="1" applyFill="1" applyBorder="1" applyAlignment="1">
      <alignment horizontal="center"/>
    </xf>
    <xf numFmtId="0" fontId="1" fillId="7" borderId="6" xfId="0" applyFont="1" applyFill="1" applyBorder="1" applyAlignment="1">
      <alignment horizontal="center"/>
    </xf>
    <xf numFmtId="0" fontId="1" fillId="7" borderId="5" xfId="0" applyFont="1" applyFill="1" applyBorder="1" applyAlignment="1">
      <alignment horizontal="center"/>
    </xf>
    <xf numFmtId="0" fontId="1" fillId="3" borderId="1" xfId="0" applyFont="1" applyFill="1" applyBorder="1" applyAlignment="1">
      <alignment horizontal="center"/>
    </xf>
    <xf numFmtId="0" fontId="1" fillId="9" borderId="11" xfId="0" applyFont="1" applyFill="1" applyBorder="1"/>
    <xf numFmtId="0" fontId="1" fillId="9" borderId="12" xfId="0" applyFont="1" applyFill="1" applyBorder="1"/>
    <xf numFmtId="0" fontId="1" fillId="9" borderId="13" xfId="0" applyFont="1" applyFill="1" applyBorder="1"/>
  </cellXfs>
  <cellStyles count="5">
    <cellStyle name="Komma 3" xfId="2" xr:uid="{D745754C-98A5-4429-A23B-D8A5065F699A}"/>
    <cellStyle name="Komma 4" xfId="4" xr:uid="{134E8608-61A7-45AC-A921-DDAD612B9534}"/>
    <cellStyle name="Komma 5" xfId="3" xr:uid="{D1BD9DE2-2EF1-45C1-A18A-80C31CBC4D0D}"/>
    <cellStyle name="Standaard" xfId="0" builtinId="0"/>
    <cellStyle name="Valuta 2" xfId="1" xr:uid="{91048ADD-95C5-4329-8281-CB9D69D3E43D}"/>
  </cellStyles>
  <dxfs count="0"/>
  <tableStyles count="0" defaultTableStyle="TableStyleMedium2" defaultPivotStyle="PivotStyleLight16"/>
  <colors>
    <mruColors>
      <color rgb="FFF2F2F2"/>
      <color rgb="FFFFFFCC"/>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45405</xdr:colOff>
      <xdr:row>1</xdr:row>
      <xdr:rowOff>317611</xdr:rowOff>
    </xdr:from>
    <xdr:to>
      <xdr:col>17</xdr:col>
      <xdr:colOff>536258</xdr:colOff>
      <xdr:row>12</xdr:row>
      <xdr:rowOff>73464</xdr:rowOff>
    </xdr:to>
    <xdr:pic>
      <xdr:nvPicPr>
        <xdr:cNvPr id="3" name="Graphic 2">
          <a:extLst>
            <a:ext uri="{FF2B5EF4-FFF2-40B4-BE49-F238E27FC236}">
              <a16:creationId xmlns:a16="http://schemas.microsoft.com/office/drawing/2014/main" id="{4E88DBF2-C42F-4250-AF1C-E7B110964A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5266355" y="498586"/>
          <a:ext cx="1291588" cy="1946603"/>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FF5C6-4944-4D2D-BA7B-CA25576FD213}">
  <sheetPr codeName="Blad3"/>
  <dimension ref="B1:Z158"/>
  <sheetViews>
    <sheetView tabSelected="1" zoomScale="70" zoomScaleNormal="70" workbookViewId="0">
      <selection activeCell="N23" sqref="N23"/>
    </sheetView>
  </sheetViews>
  <sheetFormatPr defaultColWidth="8.5546875" defaultRowHeight="13.8"/>
  <cols>
    <col min="1" max="1" width="3.77734375" style="10" customWidth="1"/>
    <col min="2" max="2" width="4.21875" style="10" customWidth="1"/>
    <col min="3" max="3" width="21.5546875" style="10" customWidth="1"/>
    <col min="4" max="4" width="31.44140625" style="10" bestFit="1" customWidth="1"/>
    <col min="5" max="5" width="11.5546875" style="13" customWidth="1"/>
    <col min="6" max="6" width="11.5546875" style="10" customWidth="1"/>
    <col min="7" max="7" width="20.5546875" style="10" bestFit="1" customWidth="1"/>
    <col min="8" max="8" width="10.21875" style="10" customWidth="1"/>
    <col min="9" max="9" width="12.77734375" style="10" bestFit="1" customWidth="1"/>
    <col min="10" max="10" width="18.21875" style="22" customWidth="1"/>
    <col min="11" max="11" width="15.21875" style="10" bestFit="1" customWidth="1"/>
    <col min="12" max="12" width="12.77734375" style="10" bestFit="1" customWidth="1"/>
    <col min="13" max="14" width="11.5546875" style="10" customWidth="1"/>
    <col min="15" max="15" width="14" style="10" customWidth="1"/>
    <col min="16" max="17" width="11.5546875" style="10" customWidth="1"/>
    <col min="18" max="18" width="15.5546875" style="10" customWidth="1"/>
    <col min="19" max="19" width="14.77734375" style="10" customWidth="1"/>
    <col min="20" max="20" width="4.77734375" style="10" customWidth="1"/>
    <col min="21" max="21" width="8.77734375" style="10" customWidth="1"/>
    <col min="22" max="22" width="7.21875" style="10" customWidth="1"/>
    <col min="23" max="23" width="9.21875" style="10" customWidth="1"/>
    <col min="24" max="24" width="7.77734375" style="10" customWidth="1"/>
    <col min="25" max="16384" width="8.5546875" style="10"/>
  </cols>
  <sheetData>
    <row r="1" spans="2:26" ht="14.4" thickBot="1"/>
    <row r="2" spans="2:26" ht="28.95" customHeight="1">
      <c r="B2" s="54"/>
      <c r="C2" s="24"/>
      <c r="D2" s="107" t="s">
        <v>0</v>
      </c>
      <c r="E2" s="107"/>
      <c r="F2" s="107"/>
      <c r="G2" s="107"/>
      <c r="H2" s="107"/>
      <c r="I2" s="107"/>
      <c r="J2" s="107"/>
      <c r="K2" s="107"/>
      <c r="L2" s="107"/>
      <c r="M2" s="107"/>
      <c r="N2" s="24"/>
      <c r="O2" s="24"/>
      <c r="P2" s="24"/>
      <c r="Q2" s="24"/>
      <c r="R2" s="24"/>
      <c r="S2" s="24"/>
      <c r="T2" s="55"/>
    </row>
    <row r="3" spans="2:26">
      <c r="B3" s="56"/>
      <c r="C3" s="28"/>
      <c r="D3" s="108"/>
      <c r="E3" s="108"/>
      <c r="F3" s="108"/>
      <c r="G3" s="108"/>
      <c r="H3" s="108"/>
      <c r="I3" s="108"/>
      <c r="J3" s="108"/>
      <c r="K3" s="108"/>
      <c r="L3" s="108"/>
      <c r="M3" s="108"/>
      <c r="N3" s="28"/>
      <c r="O3" s="28"/>
      <c r="P3" s="28"/>
      <c r="Q3" s="28"/>
      <c r="R3" s="28"/>
      <c r="S3" s="28"/>
      <c r="T3" s="57"/>
    </row>
    <row r="4" spans="2:26" ht="16.95" customHeight="1">
      <c r="B4" s="56"/>
      <c r="C4" s="109" t="s">
        <v>1</v>
      </c>
      <c r="D4" s="109"/>
      <c r="E4" s="109"/>
      <c r="F4" s="109"/>
      <c r="G4" s="109"/>
      <c r="H4" s="27"/>
      <c r="I4" s="27"/>
      <c r="J4" s="28"/>
      <c r="K4" s="27"/>
      <c r="L4" s="27"/>
      <c r="M4" s="27"/>
      <c r="N4" s="27"/>
      <c r="O4" s="27"/>
      <c r="P4" s="27"/>
      <c r="Q4" s="27"/>
      <c r="R4" s="27"/>
      <c r="S4" s="27"/>
      <c r="T4" s="29"/>
    </row>
    <row r="5" spans="2:26" ht="14.55" customHeight="1">
      <c r="B5" s="56"/>
      <c r="C5" s="110" t="s">
        <v>2</v>
      </c>
      <c r="D5" s="110"/>
      <c r="E5" s="110"/>
      <c r="F5" s="110"/>
      <c r="G5" s="110"/>
      <c r="H5" s="27"/>
      <c r="I5" s="27"/>
      <c r="J5" s="28"/>
      <c r="K5" s="27"/>
      <c r="L5" s="27"/>
      <c r="M5" s="27"/>
      <c r="N5" s="27"/>
      <c r="O5" s="27"/>
      <c r="P5" s="27"/>
      <c r="Q5" s="27"/>
      <c r="R5" s="27"/>
      <c r="S5" s="27"/>
      <c r="T5" s="29"/>
    </row>
    <row r="6" spans="2:26" ht="14.55" customHeight="1">
      <c r="B6" s="56"/>
      <c r="C6" s="110" t="s">
        <v>3</v>
      </c>
      <c r="D6" s="110"/>
      <c r="E6" s="110"/>
      <c r="F6" s="110"/>
      <c r="G6" s="110"/>
      <c r="H6" s="27"/>
      <c r="I6" s="27"/>
      <c r="J6" s="28"/>
      <c r="K6" s="27"/>
      <c r="L6" s="27"/>
      <c r="M6" s="27"/>
      <c r="N6" s="27"/>
      <c r="O6" s="27"/>
      <c r="P6" s="27"/>
      <c r="Q6" s="27"/>
      <c r="R6" s="27"/>
      <c r="S6" s="27"/>
      <c r="T6" s="29"/>
    </row>
    <row r="7" spans="2:26" ht="14.55" customHeight="1">
      <c r="B7" s="56"/>
      <c r="C7" s="110" t="s">
        <v>4</v>
      </c>
      <c r="D7" s="110"/>
      <c r="E7" s="110"/>
      <c r="F7" s="110"/>
      <c r="G7" s="110"/>
      <c r="H7" s="27"/>
      <c r="I7" s="27"/>
      <c r="J7" s="28"/>
      <c r="K7" s="27"/>
      <c r="L7" s="28"/>
      <c r="M7" s="28"/>
      <c r="N7" s="28"/>
      <c r="O7" s="28"/>
      <c r="P7" s="28"/>
      <c r="Q7" s="27"/>
      <c r="R7" s="27"/>
      <c r="S7" s="27"/>
      <c r="T7" s="29"/>
    </row>
    <row r="8" spans="2:26" ht="14.55" customHeight="1">
      <c r="B8" s="56"/>
      <c r="C8" s="110" t="s">
        <v>5</v>
      </c>
      <c r="D8" s="110"/>
      <c r="E8" s="110"/>
      <c r="F8" s="110"/>
      <c r="G8" s="110"/>
      <c r="H8" s="27"/>
      <c r="I8" s="27"/>
      <c r="J8" s="28"/>
      <c r="K8" s="27"/>
      <c r="L8" s="28"/>
      <c r="M8" s="28"/>
      <c r="N8" s="28"/>
      <c r="O8" s="28"/>
      <c r="P8" s="28"/>
      <c r="Q8" s="27"/>
      <c r="R8" s="27"/>
      <c r="S8" s="27"/>
      <c r="T8" s="29"/>
    </row>
    <row r="9" spans="2:26" ht="14.55" customHeight="1">
      <c r="B9" s="56"/>
      <c r="C9" s="110" t="s">
        <v>6</v>
      </c>
      <c r="D9" s="110"/>
      <c r="E9" s="110"/>
      <c r="F9" s="110"/>
      <c r="G9" s="27"/>
      <c r="H9" s="27"/>
      <c r="I9" s="27"/>
      <c r="J9" s="28"/>
      <c r="K9" s="27"/>
      <c r="L9" s="28"/>
      <c r="M9" s="28"/>
      <c r="N9" s="28"/>
      <c r="O9" s="28"/>
      <c r="P9" s="28"/>
      <c r="Q9" s="27"/>
      <c r="R9" s="27"/>
      <c r="S9" s="27"/>
      <c r="T9" s="29"/>
    </row>
    <row r="10" spans="2:26" ht="14.55" customHeight="1">
      <c r="B10" s="56"/>
      <c r="C10" s="110" t="s">
        <v>7</v>
      </c>
      <c r="D10" s="110"/>
      <c r="E10" s="110"/>
      <c r="F10" s="110"/>
      <c r="G10" s="110"/>
      <c r="H10" s="110"/>
      <c r="I10" s="110"/>
      <c r="J10" s="28"/>
      <c r="K10" s="27"/>
      <c r="L10" s="28"/>
      <c r="M10" s="28"/>
      <c r="N10" s="28"/>
      <c r="O10" s="28"/>
      <c r="P10" s="28"/>
      <c r="Q10" s="27"/>
      <c r="R10" s="27"/>
      <c r="S10" s="27"/>
      <c r="T10" s="29"/>
    </row>
    <row r="11" spans="2:26" ht="14.55" customHeight="1">
      <c r="B11" s="56"/>
      <c r="C11" s="110" t="s">
        <v>8</v>
      </c>
      <c r="D11" s="110"/>
      <c r="E11" s="110"/>
      <c r="F11" s="110"/>
      <c r="G11" s="110"/>
      <c r="H11" s="110"/>
      <c r="I11" s="110"/>
      <c r="J11" s="110"/>
      <c r="K11" s="27"/>
      <c r="L11" s="28"/>
      <c r="M11" s="28"/>
      <c r="N11" s="28"/>
      <c r="O11" s="28"/>
      <c r="P11" s="28"/>
      <c r="Q11" s="27"/>
      <c r="R11" s="27"/>
      <c r="S11" s="27"/>
      <c r="T11" s="29"/>
    </row>
    <row r="12" spans="2:26" ht="14.55" customHeight="1">
      <c r="B12" s="56"/>
      <c r="C12" s="110" t="s">
        <v>9</v>
      </c>
      <c r="D12" s="110"/>
      <c r="E12" s="110"/>
      <c r="F12" s="110"/>
      <c r="G12" s="110"/>
      <c r="H12" s="110"/>
      <c r="I12" s="110"/>
      <c r="J12" s="28"/>
      <c r="K12" s="27"/>
      <c r="L12" s="28"/>
      <c r="M12" s="28"/>
      <c r="N12" s="28"/>
      <c r="O12" s="28"/>
      <c r="P12" s="28"/>
      <c r="Q12" s="27"/>
      <c r="R12" s="27"/>
      <c r="S12" s="27"/>
      <c r="T12" s="29"/>
    </row>
    <row r="13" spans="2:26" ht="14.55" customHeight="1">
      <c r="B13" s="56"/>
      <c r="C13" s="110" t="s">
        <v>10</v>
      </c>
      <c r="D13" s="110"/>
      <c r="E13" s="110"/>
      <c r="F13" s="110"/>
      <c r="G13" s="110"/>
      <c r="H13" s="110"/>
      <c r="I13" s="110"/>
      <c r="J13" s="110"/>
      <c r="K13" s="110"/>
      <c r="L13" s="110"/>
      <c r="M13" s="28"/>
      <c r="N13" s="28"/>
      <c r="O13" s="28"/>
      <c r="P13" s="28"/>
      <c r="Q13" s="27"/>
      <c r="R13" s="27"/>
      <c r="S13" s="27"/>
      <c r="T13" s="29"/>
    </row>
    <row r="14" spans="2:26" ht="19.2" customHeight="1">
      <c r="B14" s="56"/>
      <c r="C14" s="27"/>
      <c r="D14" s="27"/>
      <c r="E14" s="26"/>
      <c r="F14" s="27"/>
      <c r="G14" s="27"/>
      <c r="H14" s="27"/>
      <c r="I14" s="27"/>
      <c r="J14" s="28"/>
      <c r="K14" s="27"/>
      <c r="L14" s="27"/>
      <c r="M14" s="27"/>
      <c r="N14" s="27"/>
      <c r="O14" s="27"/>
      <c r="P14" s="27"/>
      <c r="Q14" s="27"/>
      <c r="R14" s="27"/>
      <c r="S14" s="27"/>
      <c r="T14" s="29"/>
    </row>
    <row r="15" spans="2:26" ht="14.7" customHeight="1">
      <c r="B15" s="56"/>
      <c r="C15" s="118" t="s">
        <v>11</v>
      </c>
      <c r="D15" s="119"/>
      <c r="E15" s="119"/>
      <c r="F15" s="119"/>
      <c r="G15" s="119"/>
      <c r="H15" s="119"/>
      <c r="I15" s="120"/>
      <c r="J15" s="114" t="s">
        <v>12</v>
      </c>
      <c r="K15" s="115"/>
      <c r="L15" s="116"/>
      <c r="M15" s="5"/>
      <c r="N15" s="117" t="s">
        <v>13</v>
      </c>
      <c r="O15" s="117"/>
      <c r="P15" s="117"/>
      <c r="Q15" s="117"/>
      <c r="R15" s="117"/>
      <c r="S15" s="14" t="s">
        <v>14</v>
      </c>
      <c r="T15" s="58"/>
      <c r="U15" s="2"/>
      <c r="V15" s="2"/>
      <c r="W15" s="1"/>
      <c r="X15" s="1"/>
      <c r="Y15" s="1"/>
      <c r="Z15" s="1"/>
    </row>
    <row r="16" spans="2:26" ht="46.2" customHeight="1">
      <c r="B16" s="56"/>
      <c r="C16" s="16" t="s">
        <v>15</v>
      </c>
      <c r="D16" s="17" t="s">
        <v>16</v>
      </c>
      <c r="E16" s="18" t="s">
        <v>17</v>
      </c>
      <c r="F16" s="17" t="s">
        <v>18</v>
      </c>
      <c r="G16" s="17" t="s">
        <v>19</v>
      </c>
      <c r="H16" s="17" t="s">
        <v>20</v>
      </c>
      <c r="I16" s="19" t="s">
        <v>21</v>
      </c>
      <c r="J16" s="21" t="s">
        <v>22</v>
      </c>
      <c r="K16" s="7" t="s">
        <v>23</v>
      </c>
      <c r="L16" s="7" t="s">
        <v>24</v>
      </c>
      <c r="M16" s="8" t="s">
        <v>25</v>
      </c>
      <c r="N16" s="9" t="s">
        <v>26</v>
      </c>
      <c r="O16" s="6" t="s">
        <v>27</v>
      </c>
      <c r="P16" s="6" t="s">
        <v>28</v>
      </c>
      <c r="Q16" s="6" t="s">
        <v>29</v>
      </c>
      <c r="R16" s="6" t="s">
        <v>30</v>
      </c>
      <c r="S16" s="15" t="s">
        <v>31</v>
      </c>
      <c r="T16" s="58"/>
      <c r="Y16" s="1"/>
      <c r="Z16" s="1"/>
    </row>
    <row r="17" spans="2:26">
      <c r="B17" s="56"/>
      <c r="C17" s="35" t="s">
        <v>32</v>
      </c>
      <c r="D17" s="35" t="s">
        <v>33</v>
      </c>
      <c r="E17" s="36">
        <v>12</v>
      </c>
      <c r="F17" s="35" t="s">
        <v>34</v>
      </c>
      <c r="G17" s="35" t="s">
        <v>35</v>
      </c>
      <c r="H17" s="35" t="s">
        <v>36</v>
      </c>
      <c r="I17" s="35" t="s">
        <v>37</v>
      </c>
      <c r="J17" s="37" t="s">
        <v>38</v>
      </c>
      <c r="K17" s="35" t="s">
        <v>36</v>
      </c>
      <c r="L17" s="35" t="s">
        <v>39</v>
      </c>
      <c r="M17" s="38" t="s">
        <v>40</v>
      </c>
      <c r="N17" s="82">
        <v>0</v>
      </c>
      <c r="O17" s="83">
        <v>0</v>
      </c>
      <c r="P17" s="83">
        <v>0</v>
      </c>
      <c r="Q17" s="83">
        <v>0</v>
      </c>
      <c r="R17" s="83">
        <v>0</v>
      </c>
      <c r="S17" s="75">
        <f>N17+SUM(O17+P17+Q17+R17)*24</f>
        <v>0</v>
      </c>
      <c r="T17" s="58"/>
      <c r="Y17" s="1"/>
      <c r="Z17" s="1"/>
    </row>
    <row r="18" spans="2:26">
      <c r="B18" s="56"/>
      <c r="C18" s="35" t="s">
        <v>41</v>
      </c>
      <c r="D18" s="35" t="s">
        <v>42</v>
      </c>
      <c r="E18" s="36">
        <v>62</v>
      </c>
      <c r="F18" s="35" t="s">
        <v>43</v>
      </c>
      <c r="G18" s="35" t="s">
        <v>44</v>
      </c>
      <c r="H18" s="35" t="s">
        <v>45</v>
      </c>
      <c r="I18" s="35" t="s">
        <v>46</v>
      </c>
      <c r="J18" s="37" t="s">
        <v>47</v>
      </c>
      <c r="K18" s="35" t="s">
        <v>48</v>
      </c>
      <c r="L18" s="35" t="s">
        <v>39</v>
      </c>
      <c r="M18" s="38" t="s">
        <v>49</v>
      </c>
      <c r="N18" s="84">
        <v>0</v>
      </c>
      <c r="O18" s="85">
        <v>0</v>
      </c>
      <c r="P18" s="85">
        <v>0</v>
      </c>
      <c r="Q18" s="85">
        <v>0</v>
      </c>
      <c r="R18" s="85">
        <v>0</v>
      </c>
      <c r="S18" s="75">
        <f t="shared" ref="S18:S79" si="0">N18+SUM(O18+P18+Q18+R18)*120</f>
        <v>0</v>
      </c>
      <c r="T18" s="58"/>
      <c r="Y18" s="1"/>
      <c r="Z18" s="1"/>
    </row>
    <row r="19" spans="2:26">
      <c r="B19" s="56"/>
      <c r="C19" s="35" t="s">
        <v>50</v>
      </c>
      <c r="D19" s="35" t="s">
        <v>42</v>
      </c>
      <c r="E19" s="36">
        <v>62</v>
      </c>
      <c r="F19" s="35" t="s">
        <v>43</v>
      </c>
      <c r="G19" s="35" t="s">
        <v>51</v>
      </c>
      <c r="H19" s="35" t="s">
        <v>45</v>
      </c>
      <c r="I19" s="35" t="s">
        <v>52</v>
      </c>
      <c r="J19" s="37" t="s">
        <v>47</v>
      </c>
      <c r="K19" s="35" t="s">
        <v>53</v>
      </c>
      <c r="L19" s="35" t="s">
        <v>39</v>
      </c>
      <c r="M19" s="38" t="s">
        <v>49</v>
      </c>
      <c r="N19" s="84">
        <v>0</v>
      </c>
      <c r="O19" s="85">
        <v>0</v>
      </c>
      <c r="P19" s="85">
        <v>0</v>
      </c>
      <c r="Q19" s="85">
        <v>0</v>
      </c>
      <c r="R19" s="85">
        <v>0</v>
      </c>
      <c r="S19" s="79">
        <f t="shared" si="0"/>
        <v>0</v>
      </c>
      <c r="T19" s="58"/>
      <c r="Y19" s="1"/>
      <c r="Z19" s="1"/>
    </row>
    <row r="20" spans="2:26">
      <c r="B20" s="56"/>
      <c r="C20" s="35" t="s">
        <v>50</v>
      </c>
      <c r="D20" s="35" t="s">
        <v>42</v>
      </c>
      <c r="E20" s="36">
        <v>62</v>
      </c>
      <c r="F20" s="35" t="s">
        <v>43</v>
      </c>
      <c r="G20" s="35" t="s">
        <v>44</v>
      </c>
      <c r="H20" s="35" t="s">
        <v>45</v>
      </c>
      <c r="I20" s="35" t="s">
        <v>46</v>
      </c>
      <c r="J20" s="37" t="s">
        <v>54</v>
      </c>
      <c r="K20" s="35" t="s">
        <v>55</v>
      </c>
      <c r="L20" s="35" t="s">
        <v>39</v>
      </c>
      <c r="M20" s="38" t="s">
        <v>49</v>
      </c>
      <c r="N20" s="84">
        <v>0</v>
      </c>
      <c r="O20" s="85">
        <v>0</v>
      </c>
      <c r="P20" s="85">
        <v>0</v>
      </c>
      <c r="Q20" s="85">
        <v>0</v>
      </c>
      <c r="R20" s="85">
        <v>0</v>
      </c>
      <c r="S20" s="75">
        <f t="shared" si="0"/>
        <v>0</v>
      </c>
      <c r="T20" s="58"/>
      <c r="Y20" s="1"/>
      <c r="Z20" s="1"/>
    </row>
    <row r="21" spans="2:26">
      <c r="B21" s="56"/>
      <c r="C21" s="35" t="s">
        <v>50</v>
      </c>
      <c r="D21" s="35" t="s">
        <v>42</v>
      </c>
      <c r="E21" s="36">
        <v>62</v>
      </c>
      <c r="F21" s="35" t="s">
        <v>43</v>
      </c>
      <c r="G21" s="35" t="s">
        <v>56</v>
      </c>
      <c r="H21" s="35" t="s">
        <v>57</v>
      </c>
      <c r="I21" s="35" t="s">
        <v>52</v>
      </c>
      <c r="J21" s="37" t="s">
        <v>58</v>
      </c>
      <c r="K21" s="35" t="s">
        <v>53</v>
      </c>
      <c r="L21" s="35" t="s">
        <v>39</v>
      </c>
      <c r="M21" s="38" t="s">
        <v>49</v>
      </c>
      <c r="N21" s="84">
        <v>0</v>
      </c>
      <c r="O21" s="85">
        <v>0</v>
      </c>
      <c r="P21" s="85">
        <v>0</v>
      </c>
      <c r="Q21" s="85">
        <v>0</v>
      </c>
      <c r="R21" s="85">
        <v>0</v>
      </c>
      <c r="S21" s="75">
        <f t="shared" si="0"/>
        <v>0</v>
      </c>
      <c r="T21" s="58"/>
      <c r="U21" s="2"/>
      <c r="V21" s="2"/>
      <c r="W21" s="1"/>
      <c r="X21" s="1"/>
      <c r="Y21" s="1"/>
      <c r="Z21" s="1"/>
    </row>
    <row r="22" spans="2:26">
      <c r="B22" s="56"/>
      <c r="C22" s="35" t="s">
        <v>59</v>
      </c>
      <c r="D22" s="35" t="s">
        <v>60</v>
      </c>
      <c r="E22" s="36">
        <v>13</v>
      </c>
      <c r="F22" s="35" t="s">
        <v>61</v>
      </c>
      <c r="G22" s="35" t="s">
        <v>44</v>
      </c>
      <c r="H22" s="35" t="s">
        <v>45</v>
      </c>
      <c r="I22" s="35" t="s">
        <v>46</v>
      </c>
      <c r="J22" s="37" t="s">
        <v>47</v>
      </c>
      <c r="K22" s="35" t="s">
        <v>48</v>
      </c>
      <c r="L22" s="35" t="s">
        <v>39</v>
      </c>
      <c r="M22" s="38" t="s">
        <v>49</v>
      </c>
      <c r="N22" s="84">
        <v>0</v>
      </c>
      <c r="O22" s="85">
        <v>0</v>
      </c>
      <c r="P22" s="85">
        <v>0</v>
      </c>
      <c r="Q22" s="85">
        <v>0</v>
      </c>
      <c r="R22" s="85">
        <v>0</v>
      </c>
      <c r="S22" s="75">
        <f t="shared" si="0"/>
        <v>0</v>
      </c>
      <c r="T22" s="58"/>
      <c r="U22" s="2"/>
      <c r="V22" s="2"/>
      <c r="W22" s="1"/>
      <c r="X22" s="1"/>
      <c r="Y22" s="1"/>
      <c r="Z22" s="1"/>
    </row>
    <row r="23" spans="2:26">
      <c r="B23" s="56"/>
      <c r="C23" s="35" t="s">
        <v>59</v>
      </c>
      <c r="D23" s="35" t="s">
        <v>60</v>
      </c>
      <c r="E23" s="36">
        <v>13</v>
      </c>
      <c r="F23" s="35" t="s">
        <v>61</v>
      </c>
      <c r="G23" s="35" t="s">
        <v>51</v>
      </c>
      <c r="H23" s="35" t="s">
        <v>45</v>
      </c>
      <c r="I23" s="35" t="s">
        <v>52</v>
      </c>
      <c r="J23" s="37" t="s">
        <v>47</v>
      </c>
      <c r="K23" s="35" t="s">
        <v>53</v>
      </c>
      <c r="L23" s="35" t="s">
        <v>39</v>
      </c>
      <c r="M23" s="38" t="s">
        <v>49</v>
      </c>
      <c r="N23" s="84">
        <v>0</v>
      </c>
      <c r="O23" s="85">
        <v>0</v>
      </c>
      <c r="P23" s="85">
        <v>0</v>
      </c>
      <c r="Q23" s="85">
        <v>0</v>
      </c>
      <c r="R23" s="85">
        <v>0</v>
      </c>
      <c r="S23" s="75">
        <f t="shared" si="0"/>
        <v>0</v>
      </c>
      <c r="T23" s="58"/>
      <c r="U23" s="2"/>
      <c r="V23" s="2"/>
      <c r="W23" s="1"/>
      <c r="X23" s="1"/>
      <c r="Y23" s="1"/>
      <c r="Z23" s="1"/>
    </row>
    <row r="24" spans="2:26">
      <c r="B24" s="56"/>
      <c r="C24" s="35" t="s">
        <v>59</v>
      </c>
      <c r="D24" s="35" t="s">
        <v>60</v>
      </c>
      <c r="E24" s="36">
        <v>13</v>
      </c>
      <c r="F24" s="35" t="s">
        <v>61</v>
      </c>
      <c r="G24" s="35" t="s">
        <v>44</v>
      </c>
      <c r="H24" s="35" t="s">
        <v>45</v>
      </c>
      <c r="I24" s="35" t="s">
        <v>46</v>
      </c>
      <c r="J24" s="37" t="s">
        <v>54</v>
      </c>
      <c r="K24" s="35" t="s">
        <v>55</v>
      </c>
      <c r="L24" s="35" t="s">
        <v>39</v>
      </c>
      <c r="M24" s="38" t="s">
        <v>49</v>
      </c>
      <c r="N24" s="84">
        <v>0</v>
      </c>
      <c r="O24" s="85">
        <v>0</v>
      </c>
      <c r="P24" s="85">
        <v>0</v>
      </c>
      <c r="Q24" s="85">
        <v>0</v>
      </c>
      <c r="R24" s="85">
        <v>0</v>
      </c>
      <c r="S24" s="75">
        <f t="shared" si="0"/>
        <v>0</v>
      </c>
      <c r="T24" s="58"/>
      <c r="U24" s="2"/>
      <c r="V24" s="2"/>
      <c r="W24" s="1"/>
      <c r="X24" s="1"/>
      <c r="Y24" s="1"/>
      <c r="Z24" s="1"/>
    </row>
    <row r="25" spans="2:26" ht="15.6" customHeight="1">
      <c r="B25" s="56"/>
      <c r="C25" s="35" t="s">
        <v>59</v>
      </c>
      <c r="D25" s="35" t="s">
        <v>60</v>
      </c>
      <c r="E25" s="36">
        <v>13</v>
      </c>
      <c r="F25" s="35" t="s">
        <v>61</v>
      </c>
      <c r="G25" s="35" t="s">
        <v>56</v>
      </c>
      <c r="H25" s="35" t="s">
        <v>57</v>
      </c>
      <c r="I25" s="35" t="s">
        <v>52</v>
      </c>
      <c r="J25" s="37" t="s">
        <v>58</v>
      </c>
      <c r="K25" s="35" t="s">
        <v>53</v>
      </c>
      <c r="L25" s="35" t="s">
        <v>39</v>
      </c>
      <c r="M25" s="38" t="s">
        <v>49</v>
      </c>
      <c r="N25" s="84">
        <v>0</v>
      </c>
      <c r="O25" s="85">
        <v>0</v>
      </c>
      <c r="P25" s="85">
        <v>0</v>
      </c>
      <c r="Q25" s="85">
        <v>0</v>
      </c>
      <c r="R25" s="85">
        <v>0</v>
      </c>
      <c r="S25" s="75">
        <f t="shared" si="0"/>
        <v>0</v>
      </c>
      <c r="T25" s="58"/>
      <c r="U25" s="2"/>
      <c r="V25" s="20"/>
      <c r="W25" s="1"/>
      <c r="X25" s="1"/>
      <c r="Y25" s="1"/>
      <c r="Z25" s="1"/>
    </row>
    <row r="26" spans="2:26">
      <c r="B26" s="56"/>
      <c r="C26" s="35" t="s">
        <v>62</v>
      </c>
      <c r="D26" s="35" t="s">
        <v>63</v>
      </c>
      <c r="E26" s="36">
        <v>12</v>
      </c>
      <c r="F26" s="35" t="s">
        <v>64</v>
      </c>
      <c r="G26" s="35" t="s">
        <v>35</v>
      </c>
      <c r="H26" s="35" t="s">
        <v>36</v>
      </c>
      <c r="I26" s="35" t="s">
        <v>65</v>
      </c>
      <c r="J26" s="39" t="s">
        <v>38</v>
      </c>
      <c r="K26" s="35" t="s">
        <v>36</v>
      </c>
      <c r="L26" s="35" t="s">
        <v>39</v>
      </c>
      <c r="M26" s="38" t="s">
        <v>40</v>
      </c>
      <c r="N26" s="84">
        <v>0</v>
      </c>
      <c r="O26" s="85">
        <v>0</v>
      </c>
      <c r="P26" s="85">
        <v>0</v>
      </c>
      <c r="Q26" s="85">
        <v>0</v>
      </c>
      <c r="R26" s="85">
        <v>0</v>
      </c>
      <c r="S26" s="75">
        <f t="shared" ref="S26:S37" si="1">N26+SUM(O26+P26+Q26+R26)*24</f>
        <v>0</v>
      </c>
      <c r="T26" s="58"/>
      <c r="U26" s="2"/>
      <c r="V26" s="2"/>
      <c r="W26" s="1"/>
      <c r="X26" s="1"/>
      <c r="Y26" s="1"/>
      <c r="Z26" s="1"/>
    </row>
    <row r="27" spans="2:26">
      <c r="B27" s="56"/>
      <c r="C27" s="35" t="s">
        <v>66</v>
      </c>
      <c r="D27" s="35" t="s">
        <v>67</v>
      </c>
      <c r="E27" s="36">
        <v>8</v>
      </c>
      <c r="F27" s="35" t="s">
        <v>68</v>
      </c>
      <c r="G27" s="35" t="s">
        <v>35</v>
      </c>
      <c r="H27" s="35" t="s">
        <v>36</v>
      </c>
      <c r="I27" s="35" t="s">
        <v>69</v>
      </c>
      <c r="J27" s="39" t="s">
        <v>38</v>
      </c>
      <c r="K27" s="35" t="s">
        <v>36</v>
      </c>
      <c r="L27" s="35" t="s">
        <v>39</v>
      </c>
      <c r="M27" s="38" t="s">
        <v>40</v>
      </c>
      <c r="N27" s="84">
        <v>0</v>
      </c>
      <c r="O27" s="85">
        <v>0</v>
      </c>
      <c r="P27" s="85">
        <v>0</v>
      </c>
      <c r="Q27" s="85">
        <v>0</v>
      </c>
      <c r="R27" s="85">
        <v>0</v>
      </c>
      <c r="S27" s="75">
        <f t="shared" si="1"/>
        <v>0</v>
      </c>
      <c r="T27" s="58"/>
      <c r="U27" s="2"/>
      <c r="V27" s="2"/>
      <c r="W27" s="1"/>
      <c r="X27" s="1"/>
      <c r="Y27" s="1"/>
      <c r="Z27" s="1"/>
    </row>
    <row r="28" spans="2:26">
      <c r="B28" s="56"/>
      <c r="C28" s="35" t="s">
        <v>70</v>
      </c>
      <c r="D28" s="35" t="s">
        <v>71</v>
      </c>
      <c r="E28" s="36">
        <v>2</v>
      </c>
      <c r="F28" s="35" t="s">
        <v>72</v>
      </c>
      <c r="G28" s="35" t="s">
        <v>73</v>
      </c>
      <c r="H28" s="35" t="s">
        <v>36</v>
      </c>
      <c r="I28" s="35" t="s">
        <v>69</v>
      </c>
      <c r="J28" s="39" t="s">
        <v>38</v>
      </c>
      <c r="K28" s="35" t="s">
        <v>36</v>
      </c>
      <c r="L28" s="35" t="s">
        <v>39</v>
      </c>
      <c r="M28" s="38" t="s">
        <v>40</v>
      </c>
      <c r="N28" s="84">
        <v>0</v>
      </c>
      <c r="O28" s="85">
        <v>0</v>
      </c>
      <c r="P28" s="85">
        <v>0</v>
      </c>
      <c r="Q28" s="85">
        <v>0</v>
      </c>
      <c r="R28" s="85">
        <v>0</v>
      </c>
      <c r="S28" s="75">
        <f t="shared" si="1"/>
        <v>0</v>
      </c>
      <c r="T28" s="58"/>
      <c r="U28" s="2"/>
      <c r="V28" s="2"/>
      <c r="W28" s="1"/>
      <c r="X28" s="1"/>
      <c r="Y28" s="1"/>
      <c r="Z28" s="1"/>
    </row>
    <row r="29" spans="2:26">
      <c r="B29" s="56"/>
      <c r="C29" s="35" t="s">
        <v>70</v>
      </c>
      <c r="D29" s="35" t="s">
        <v>74</v>
      </c>
      <c r="E29" s="36">
        <v>2</v>
      </c>
      <c r="F29" s="35" t="s">
        <v>72</v>
      </c>
      <c r="G29" s="35" t="s">
        <v>75</v>
      </c>
      <c r="H29" s="35" t="s">
        <v>36</v>
      </c>
      <c r="I29" s="35" t="s">
        <v>76</v>
      </c>
      <c r="J29" s="37" t="s">
        <v>58</v>
      </c>
      <c r="K29" s="35" t="s">
        <v>36</v>
      </c>
      <c r="L29" s="35" t="s">
        <v>39</v>
      </c>
      <c r="M29" s="38" t="s">
        <v>40</v>
      </c>
      <c r="N29" s="84">
        <v>0</v>
      </c>
      <c r="O29" s="85">
        <v>0</v>
      </c>
      <c r="P29" s="85">
        <v>0</v>
      </c>
      <c r="Q29" s="85">
        <v>0</v>
      </c>
      <c r="R29" s="85">
        <v>0</v>
      </c>
      <c r="S29" s="75">
        <f t="shared" si="1"/>
        <v>0</v>
      </c>
      <c r="T29" s="58"/>
      <c r="U29" s="2"/>
      <c r="V29" s="2"/>
      <c r="W29" s="2"/>
      <c r="X29" s="1"/>
      <c r="Y29" s="1"/>
      <c r="Z29" s="1"/>
    </row>
    <row r="30" spans="2:26">
      <c r="B30" s="56"/>
      <c r="C30" s="35" t="s">
        <v>70</v>
      </c>
      <c r="D30" s="35" t="s">
        <v>77</v>
      </c>
      <c r="E30" s="36">
        <v>49</v>
      </c>
      <c r="F30" s="35" t="s">
        <v>78</v>
      </c>
      <c r="G30" s="35" t="s">
        <v>35</v>
      </c>
      <c r="H30" s="35" t="s">
        <v>36</v>
      </c>
      <c r="I30" s="35" t="s">
        <v>79</v>
      </c>
      <c r="J30" s="39" t="s">
        <v>38</v>
      </c>
      <c r="K30" s="35" t="s">
        <v>36</v>
      </c>
      <c r="L30" s="35" t="s">
        <v>39</v>
      </c>
      <c r="M30" s="38" t="s">
        <v>40</v>
      </c>
      <c r="N30" s="84">
        <v>0</v>
      </c>
      <c r="O30" s="85">
        <v>0</v>
      </c>
      <c r="P30" s="85">
        <v>0</v>
      </c>
      <c r="Q30" s="85">
        <v>0</v>
      </c>
      <c r="R30" s="85">
        <v>0</v>
      </c>
      <c r="S30" s="75">
        <f t="shared" si="1"/>
        <v>0</v>
      </c>
      <c r="T30" s="58"/>
      <c r="U30" s="2"/>
      <c r="V30" s="2"/>
      <c r="W30" s="1"/>
      <c r="X30" s="1"/>
      <c r="Y30" s="1"/>
      <c r="Z30" s="1"/>
    </row>
    <row r="31" spans="2:26">
      <c r="B31" s="56"/>
      <c r="C31" s="35" t="s">
        <v>70</v>
      </c>
      <c r="D31" s="35" t="s">
        <v>80</v>
      </c>
      <c r="E31" s="36">
        <v>3</v>
      </c>
      <c r="F31" s="35" t="s">
        <v>81</v>
      </c>
      <c r="G31" s="35" t="s">
        <v>75</v>
      </c>
      <c r="H31" s="35" t="s">
        <v>36</v>
      </c>
      <c r="I31" s="35" t="s">
        <v>76</v>
      </c>
      <c r="J31" s="37" t="s">
        <v>58</v>
      </c>
      <c r="K31" s="35" t="s">
        <v>36</v>
      </c>
      <c r="L31" s="35" t="s">
        <v>39</v>
      </c>
      <c r="M31" s="38" t="s">
        <v>40</v>
      </c>
      <c r="N31" s="84">
        <v>0</v>
      </c>
      <c r="O31" s="85">
        <v>0</v>
      </c>
      <c r="P31" s="85">
        <v>0</v>
      </c>
      <c r="Q31" s="85">
        <v>0</v>
      </c>
      <c r="R31" s="85">
        <v>0</v>
      </c>
      <c r="S31" s="75">
        <f t="shared" si="1"/>
        <v>0</v>
      </c>
      <c r="T31" s="58"/>
      <c r="U31" s="2"/>
      <c r="V31" s="2"/>
      <c r="W31" s="1"/>
      <c r="X31" s="1"/>
      <c r="Y31" s="1"/>
      <c r="Z31" s="1"/>
    </row>
    <row r="32" spans="2:26">
      <c r="B32" s="56"/>
      <c r="C32" s="35" t="s">
        <v>82</v>
      </c>
      <c r="D32" s="35" t="s">
        <v>83</v>
      </c>
      <c r="E32" s="36">
        <v>1</v>
      </c>
      <c r="F32" s="35" t="s">
        <v>84</v>
      </c>
      <c r="G32" s="35" t="s">
        <v>85</v>
      </c>
      <c r="H32" s="35" t="s">
        <v>36</v>
      </c>
      <c r="I32" s="35" t="s">
        <v>69</v>
      </c>
      <c r="J32" s="39" t="s">
        <v>86</v>
      </c>
      <c r="K32" s="35" t="s">
        <v>36</v>
      </c>
      <c r="L32" s="35" t="s">
        <v>39</v>
      </c>
      <c r="M32" s="38" t="s">
        <v>40</v>
      </c>
      <c r="N32" s="84">
        <v>0</v>
      </c>
      <c r="O32" s="85">
        <v>0</v>
      </c>
      <c r="P32" s="85">
        <v>0</v>
      </c>
      <c r="Q32" s="85">
        <v>0</v>
      </c>
      <c r="R32" s="85">
        <v>0</v>
      </c>
      <c r="S32" s="75">
        <f t="shared" si="1"/>
        <v>0</v>
      </c>
      <c r="T32" s="58"/>
      <c r="U32" s="2"/>
      <c r="V32" s="2"/>
      <c r="W32" s="1"/>
      <c r="X32" s="1"/>
      <c r="Y32" s="1"/>
      <c r="Z32" s="1"/>
    </row>
    <row r="33" spans="2:26">
      <c r="B33" s="56"/>
      <c r="C33" s="35" t="s">
        <v>87</v>
      </c>
      <c r="D33" s="35" t="s">
        <v>88</v>
      </c>
      <c r="E33" s="36">
        <v>1</v>
      </c>
      <c r="F33" s="35" t="s">
        <v>89</v>
      </c>
      <c r="G33" s="35" t="s">
        <v>35</v>
      </c>
      <c r="H33" s="35" t="s">
        <v>36</v>
      </c>
      <c r="I33" s="35" t="s">
        <v>69</v>
      </c>
      <c r="J33" s="39" t="s">
        <v>38</v>
      </c>
      <c r="K33" s="35" t="s">
        <v>36</v>
      </c>
      <c r="L33" s="35" t="s">
        <v>39</v>
      </c>
      <c r="M33" s="38" t="s">
        <v>40</v>
      </c>
      <c r="N33" s="84">
        <v>0</v>
      </c>
      <c r="O33" s="85">
        <v>0</v>
      </c>
      <c r="P33" s="85">
        <v>0</v>
      </c>
      <c r="Q33" s="85">
        <v>0</v>
      </c>
      <c r="R33" s="85">
        <v>0</v>
      </c>
      <c r="S33" s="75">
        <f t="shared" si="1"/>
        <v>0</v>
      </c>
      <c r="T33" s="58"/>
      <c r="U33" s="2"/>
      <c r="V33" s="2"/>
      <c r="W33" s="1"/>
      <c r="X33" s="1"/>
      <c r="Y33" s="1"/>
      <c r="Z33" s="1"/>
    </row>
    <row r="34" spans="2:26">
      <c r="B34" s="56"/>
      <c r="C34" s="35" t="s">
        <v>90</v>
      </c>
      <c r="D34" s="35" t="s">
        <v>91</v>
      </c>
      <c r="E34" s="36">
        <v>16</v>
      </c>
      <c r="F34" s="35" t="s">
        <v>92</v>
      </c>
      <c r="G34" s="35" t="s">
        <v>73</v>
      </c>
      <c r="H34" s="35" t="s">
        <v>36</v>
      </c>
      <c r="I34" s="35" t="s">
        <v>69</v>
      </c>
      <c r="J34" s="39" t="s">
        <v>38</v>
      </c>
      <c r="K34" s="35" t="s">
        <v>36</v>
      </c>
      <c r="L34" s="35" t="s">
        <v>39</v>
      </c>
      <c r="M34" s="38" t="s">
        <v>40</v>
      </c>
      <c r="N34" s="84">
        <v>0</v>
      </c>
      <c r="O34" s="85">
        <v>0</v>
      </c>
      <c r="P34" s="85">
        <v>0</v>
      </c>
      <c r="Q34" s="85">
        <v>0</v>
      </c>
      <c r="R34" s="85">
        <v>0</v>
      </c>
      <c r="S34" s="75">
        <f t="shared" si="1"/>
        <v>0</v>
      </c>
      <c r="T34" s="58"/>
      <c r="U34" s="2"/>
      <c r="V34" s="2"/>
      <c r="W34" s="1"/>
      <c r="X34" s="1"/>
      <c r="Y34" s="1"/>
      <c r="Z34" s="1"/>
    </row>
    <row r="35" spans="2:26">
      <c r="B35" s="56"/>
      <c r="C35" s="35" t="s">
        <v>90</v>
      </c>
      <c r="D35" s="35" t="s">
        <v>93</v>
      </c>
      <c r="E35" s="36">
        <v>16</v>
      </c>
      <c r="F35" s="35" t="s">
        <v>92</v>
      </c>
      <c r="G35" s="35" t="s">
        <v>75</v>
      </c>
      <c r="H35" s="35" t="s">
        <v>36</v>
      </c>
      <c r="I35" s="35" t="s">
        <v>76</v>
      </c>
      <c r="J35" s="37" t="s">
        <v>58</v>
      </c>
      <c r="K35" s="35" t="s">
        <v>36</v>
      </c>
      <c r="L35" s="35" t="s">
        <v>39</v>
      </c>
      <c r="M35" s="38" t="s">
        <v>40</v>
      </c>
      <c r="N35" s="84">
        <v>0</v>
      </c>
      <c r="O35" s="85">
        <v>0</v>
      </c>
      <c r="P35" s="85">
        <v>0</v>
      </c>
      <c r="Q35" s="85">
        <v>0</v>
      </c>
      <c r="R35" s="85">
        <v>0</v>
      </c>
      <c r="S35" s="75">
        <f t="shared" si="1"/>
        <v>0</v>
      </c>
      <c r="T35" s="58"/>
      <c r="U35" s="2"/>
      <c r="V35" s="2"/>
      <c r="W35" s="1"/>
      <c r="X35" s="1"/>
      <c r="Y35" s="1"/>
      <c r="Z35" s="1"/>
    </row>
    <row r="36" spans="2:26">
      <c r="B36" s="56"/>
      <c r="C36" s="35" t="s">
        <v>94</v>
      </c>
      <c r="D36" s="35" t="s">
        <v>95</v>
      </c>
      <c r="E36" s="36">
        <v>28</v>
      </c>
      <c r="F36" s="35" t="s">
        <v>96</v>
      </c>
      <c r="G36" s="35" t="s">
        <v>35</v>
      </c>
      <c r="H36" s="35" t="s">
        <v>36</v>
      </c>
      <c r="I36" s="35" t="s">
        <v>69</v>
      </c>
      <c r="J36" s="39" t="s">
        <v>38</v>
      </c>
      <c r="K36" s="35" t="s">
        <v>36</v>
      </c>
      <c r="L36" s="35" t="s">
        <v>39</v>
      </c>
      <c r="M36" s="38" t="s">
        <v>40</v>
      </c>
      <c r="N36" s="84">
        <v>0</v>
      </c>
      <c r="O36" s="85">
        <v>0</v>
      </c>
      <c r="P36" s="85">
        <v>0</v>
      </c>
      <c r="Q36" s="85">
        <v>0</v>
      </c>
      <c r="R36" s="85">
        <v>0</v>
      </c>
      <c r="S36" s="75">
        <f t="shared" si="1"/>
        <v>0</v>
      </c>
      <c r="T36" s="58"/>
      <c r="U36" s="2"/>
      <c r="V36" s="2"/>
      <c r="W36" s="1"/>
      <c r="X36" s="1"/>
      <c r="Y36" s="1"/>
      <c r="Z36" s="1"/>
    </row>
    <row r="37" spans="2:26">
      <c r="B37" s="56"/>
      <c r="C37" s="35" t="s">
        <v>97</v>
      </c>
      <c r="D37" s="35" t="s">
        <v>98</v>
      </c>
      <c r="E37" s="36">
        <v>115</v>
      </c>
      <c r="F37" s="35" t="s">
        <v>99</v>
      </c>
      <c r="G37" s="35" t="s">
        <v>75</v>
      </c>
      <c r="H37" s="35" t="s">
        <v>36</v>
      </c>
      <c r="I37" s="35" t="s">
        <v>76</v>
      </c>
      <c r="J37" s="37" t="s">
        <v>58</v>
      </c>
      <c r="K37" s="35" t="s">
        <v>36</v>
      </c>
      <c r="L37" s="35" t="s">
        <v>39</v>
      </c>
      <c r="M37" s="38" t="s">
        <v>40</v>
      </c>
      <c r="N37" s="84">
        <v>0</v>
      </c>
      <c r="O37" s="85">
        <v>0</v>
      </c>
      <c r="P37" s="85">
        <v>0</v>
      </c>
      <c r="Q37" s="85">
        <v>0</v>
      </c>
      <c r="R37" s="85">
        <v>0</v>
      </c>
      <c r="S37" s="75">
        <f t="shared" si="1"/>
        <v>0</v>
      </c>
      <c r="T37" s="58"/>
      <c r="U37" s="2"/>
      <c r="V37" s="2"/>
      <c r="W37" s="1"/>
      <c r="X37" s="1"/>
      <c r="Y37" s="1"/>
      <c r="Z37" s="1"/>
    </row>
    <row r="38" spans="2:26">
      <c r="B38" s="56"/>
      <c r="C38" s="35" t="s">
        <v>100</v>
      </c>
      <c r="D38" s="35" t="s">
        <v>101</v>
      </c>
      <c r="E38" s="36">
        <v>1</v>
      </c>
      <c r="F38" s="35" t="s">
        <v>102</v>
      </c>
      <c r="G38" s="35" t="s">
        <v>103</v>
      </c>
      <c r="H38" s="35" t="s">
        <v>45</v>
      </c>
      <c r="I38" s="35" t="s">
        <v>104</v>
      </c>
      <c r="J38" s="39" t="s">
        <v>54</v>
      </c>
      <c r="K38" s="35" t="s">
        <v>46</v>
      </c>
      <c r="L38" s="35" t="s">
        <v>39</v>
      </c>
      <c r="M38" s="38" t="s">
        <v>49</v>
      </c>
      <c r="N38" s="84">
        <v>0</v>
      </c>
      <c r="O38" s="85">
        <v>0</v>
      </c>
      <c r="P38" s="85">
        <v>0</v>
      </c>
      <c r="Q38" s="85">
        <v>0</v>
      </c>
      <c r="R38" s="85">
        <v>0</v>
      </c>
      <c r="S38" s="75">
        <f t="shared" si="0"/>
        <v>0</v>
      </c>
      <c r="T38" s="58"/>
      <c r="U38" s="2"/>
      <c r="V38" s="2"/>
      <c r="W38" s="1"/>
      <c r="X38" s="1"/>
      <c r="Y38" s="1"/>
      <c r="Z38" s="1"/>
    </row>
    <row r="39" spans="2:26">
      <c r="B39" s="56"/>
      <c r="C39" s="35" t="s">
        <v>100</v>
      </c>
      <c r="D39" s="35" t="s">
        <v>105</v>
      </c>
      <c r="E39" s="36">
        <v>5</v>
      </c>
      <c r="F39" s="35" t="s">
        <v>106</v>
      </c>
      <c r="G39" s="35" t="s">
        <v>85</v>
      </c>
      <c r="H39" s="35" t="s">
        <v>36</v>
      </c>
      <c r="I39" s="35" t="s">
        <v>69</v>
      </c>
      <c r="J39" s="39" t="s">
        <v>86</v>
      </c>
      <c r="K39" s="35" t="s">
        <v>36</v>
      </c>
      <c r="L39" s="35" t="s">
        <v>39</v>
      </c>
      <c r="M39" s="38" t="s">
        <v>40</v>
      </c>
      <c r="N39" s="84">
        <v>0</v>
      </c>
      <c r="O39" s="85">
        <v>0</v>
      </c>
      <c r="P39" s="85">
        <v>0</v>
      </c>
      <c r="Q39" s="85">
        <v>0</v>
      </c>
      <c r="R39" s="85">
        <v>0</v>
      </c>
      <c r="S39" s="75">
        <f t="shared" ref="S39:S40" si="2">N39+SUM(O39+P39+Q39+R39)*24</f>
        <v>0</v>
      </c>
      <c r="T39" s="58"/>
      <c r="U39" s="2"/>
      <c r="V39" s="2"/>
      <c r="W39" s="1"/>
      <c r="X39" s="1"/>
      <c r="Y39" s="1"/>
      <c r="Z39" s="1"/>
    </row>
    <row r="40" spans="2:26">
      <c r="B40" s="56"/>
      <c r="C40" s="35" t="s">
        <v>107</v>
      </c>
      <c r="D40" s="35" t="s">
        <v>108</v>
      </c>
      <c r="E40" s="36" t="s">
        <v>109</v>
      </c>
      <c r="F40" s="35" t="s">
        <v>110</v>
      </c>
      <c r="G40" s="35" t="s">
        <v>85</v>
      </c>
      <c r="H40" s="35" t="s">
        <v>36</v>
      </c>
      <c r="I40" s="40" t="s">
        <v>69</v>
      </c>
      <c r="J40" s="39" t="s">
        <v>86</v>
      </c>
      <c r="K40" s="35" t="s">
        <v>36</v>
      </c>
      <c r="L40" s="35" t="s">
        <v>39</v>
      </c>
      <c r="M40" s="38" t="s">
        <v>40</v>
      </c>
      <c r="N40" s="84">
        <v>0</v>
      </c>
      <c r="O40" s="85">
        <v>0</v>
      </c>
      <c r="P40" s="85">
        <v>0</v>
      </c>
      <c r="Q40" s="85">
        <v>0</v>
      </c>
      <c r="R40" s="85">
        <v>0</v>
      </c>
      <c r="S40" s="75">
        <f t="shared" si="2"/>
        <v>0</v>
      </c>
      <c r="T40" s="58"/>
      <c r="U40" s="2"/>
      <c r="V40" s="2"/>
      <c r="W40" s="1"/>
      <c r="X40" s="1"/>
      <c r="Y40" s="1"/>
      <c r="Z40" s="1"/>
    </row>
    <row r="41" spans="2:26">
      <c r="B41" s="56"/>
      <c r="C41" s="35" t="s">
        <v>111</v>
      </c>
      <c r="D41" s="35" t="s">
        <v>112</v>
      </c>
      <c r="E41" s="36">
        <v>1</v>
      </c>
      <c r="F41" s="35" t="s">
        <v>113</v>
      </c>
      <c r="G41" s="35" t="s">
        <v>103</v>
      </c>
      <c r="H41" s="35" t="s">
        <v>45</v>
      </c>
      <c r="I41" s="35" t="s">
        <v>53</v>
      </c>
      <c r="J41" s="39" t="s">
        <v>54</v>
      </c>
      <c r="K41" s="35" t="s">
        <v>46</v>
      </c>
      <c r="L41" s="35" t="s">
        <v>39</v>
      </c>
      <c r="M41" s="38" t="s">
        <v>49</v>
      </c>
      <c r="N41" s="84">
        <v>0</v>
      </c>
      <c r="O41" s="85">
        <v>0</v>
      </c>
      <c r="P41" s="85">
        <v>0</v>
      </c>
      <c r="Q41" s="85">
        <v>0</v>
      </c>
      <c r="R41" s="85">
        <v>0</v>
      </c>
      <c r="S41" s="75">
        <f t="shared" si="0"/>
        <v>0</v>
      </c>
      <c r="T41" s="58"/>
      <c r="U41" s="2"/>
      <c r="V41" s="2"/>
      <c r="W41" s="1"/>
      <c r="X41" s="1"/>
      <c r="Y41" s="1"/>
      <c r="Z41" s="1"/>
    </row>
    <row r="42" spans="2:26">
      <c r="B42" s="56"/>
      <c r="C42" s="35" t="s">
        <v>114</v>
      </c>
      <c r="D42" s="35" t="s">
        <v>115</v>
      </c>
      <c r="E42" s="36">
        <v>1</v>
      </c>
      <c r="F42" s="35" t="s">
        <v>116</v>
      </c>
      <c r="G42" s="35" t="s">
        <v>85</v>
      </c>
      <c r="H42" s="35" t="s">
        <v>36</v>
      </c>
      <c r="I42" s="35" t="s">
        <v>69</v>
      </c>
      <c r="J42" s="39" t="s">
        <v>86</v>
      </c>
      <c r="K42" s="35" t="s">
        <v>36</v>
      </c>
      <c r="L42" s="35" t="s">
        <v>39</v>
      </c>
      <c r="M42" s="38" t="s">
        <v>40</v>
      </c>
      <c r="N42" s="84">
        <v>0</v>
      </c>
      <c r="O42" s="85">
        <v>0</v>
      </c>
      <c r="P42" s="85">
        <v>0</v>
      </c>
      <c r="Q42" s="85">
        <v>0</v>
      </c>
      <c r="R42" s="85">
        <v>0</v>
      </c>
      <c r="S42" s="75">
        <f t="shared" ref="S42:S50" si="3">N42+SUM(O42+P42+Q42+R42)*24</f>
        <v>0</v>
      </c>
      <c r="T42" s="58"/>
      <c r="U42" s="2"/>
      <c r="V42" s="2"/>
      <c r="W42" s="1"/>
      <c r="X42" s="1"/>
      <c r="Y42" s="1"/>
      <c r="Z42" s="1"/>
    </row>
    <row r="43" spans="2:26">
      <c r="B43" s="56"/>
      <c r="C43" s="35" t="s">
        <v>117</v>
      </c>
      <c r="D43" s="35" t="s">
        <v>118</v>
      </c>
      <c r="E43" s="36">
        <v>30</v>
      </c>
      <c r="F43" s="35" t="s">
        <v>119</v>
      </c>
      <c r="G43" s="35" t="s">
        <v>85</v>
      </c>
      <c r="H43" s="35" t="s">
        <v>36</v>
      </c>
      <c r="I43" s="35" t="s">
        <v>120</v>
      </c>
      <c r="J43" s="39" t="s">
        <v>86</v>
      </c>
      <c r="K43" s="35" t="s">
        <v>36</v>
      </c>
      <c r="L43" s="35" t="s">
        <v>39</v>
      </c>
      <c r="M43" s="38" t="s">
        <v>40</v>
      </c>
      <c r="N43" s="84">
        <v>0</v>
      </c>
      <c r="O43" s="85">
        <v>0</v>
      </c>
      <c r="P43" s="85">
        <v>0</v>
      </c>
      <c r="Q43" s="85">
        <v>0</v>
      </c>
      <c r="R43" s="85">
        <v>0</v>
      </c>
      <c r="S43" s="75">
        <f t="shared" si="3"/>
        <v>0</v>
      </c>
      <c r="T43" s="58"/>
      <c r="U43" s="2"/>
      <c r="V43" s="2"/>
      <c r="W43" s="1"/>
      <c r="X43" s="1"/>
      <c r="Y43" s="1"/>
      <c r="Z43" s="1"/>
    </row>
    <row r="44" spans="2:26">
      <c r="B44" s="56"/>
      <c r="C44" s="35" t="s">
        <v>111</v>
      </c>
      <c r="D44" s="35" t="s">
        <v>121</v>
      </c>
      <c r="E44" s="36">
        <v>6</v>
      </c>
      <c r="F44" s="35" t="s">
        <v>122</v>
      </c>
      <c r="G44" s="35" t="s">
        <v>85</v>
      </c>
      <c r="H44" s="35" t="s">
        <v>36</v>
      </c>
      <c r="I44" s="35" t="s">
        <v>69</v>
      </c>
      <c r="J44" s="39" t="s">
        <v>86</v>
      </c>
      <c r="K44" s="35" t="s">
        <v>36</v>
      </c>
      <c r="L44" s="35" t="s">
        <v>39</v>
      </c>
      <c r="M44" s="38" t="s">
        <v>40</v>
      </c>
      <c r="N44" s="84">
        <v>0</v>
      </c>
      <c r="O44" s="85">
        <v>0</v>
      </c>
      <c r="P44" s="85">
        <v>0</v>
      </c>
      <c r="Q44" s="85">
        <v>0</v>
      </c>
      <c r="R44" s="85">
        <v>0</v>
      </c>
      <c r="S44" s="75">
        <f t="shared" si="3"/>
        <v>0</v>
      </c>
      <c r="T44" s="58"/>
      <c r="U44" s="2"/>
      <c r="V44" s="2"/>
      <c r="W44" s="1"/>
      <c r="X44" s="1"/>
      <c r="Y44" s="1"/>
      <c r="Z44" s="1"/>
    </row>
    <row r="45" spans="2:26">
      <c r="B45" s="56"/>
      <c r="C45" s="35" t="s">
        <v>111</v>
      </c>
      <c r="D45" s="35" t="s">
        <v>123</v>
      </c>
      <c r="E45" s="36">
        <v>19</v>
      </c>
      <c r="F45" s="35" t="s">
        <v>124</v>
      </c>
      <c r="G45" s="35" t="s">
        <v>75</v>
      </c>
      <c r="H45" s="35" t="s">
        <v>36</v>
      </c>
      <c r="I45" s="35" t="s">
        <v>76</v>
      </c>
      <c r="J45" s="37" t="s">
        <v>58</v>
      </c>
      <c r="K45" s="35" t="s">
        <v>36</v>
      </c>
      <c r="L45" s="35" t="s">
        <v>39</v>
      </c>
      <c r="M45" s="38" t="s">
        <v>40</v>
      </c>
      <c r="N45" s="84">
        <v>0</v>
      </c>
      <c r="O45" s="85">
        <v>0</v>
      </c>
      <c r="P45" s="85">
        <v>0</v>
      </c>
      <c r="Q45" s="85">
        <v>0</v>
      </c>
      <c r="R45" s="85">
        <v>0</v>
      </c>
      <c r="S45" s="75">
        <f t="shared" si="3"/>
        <v>0</v>
      </c>
      <c r="T45" s="58"/>
      <c r="U45" s="2"/>
      <c r="V45" s="2"/>
      <c r="W45" s="1"/>
      <c r="X45" s="1"/>
      <c r="Y45" s="1"/>
      <c r="Z45" s="1"/>
    </row>
    <row r="46" spans="2:26">
      <c r="B46" s="56"/>
      <c r="C46" s="35" t="s">
        <v>111</v>
      </c>
      <c r="D46" s="35" t="s">
        <v>125</v>
      </c>
      <c r="E46" s="36">
        <v>5</v>
      </c>
      <c r="F46" s="35" t="s">
        <v>126</v>
      </c>
      <c r="G46" s="35" t="s">
        <v>85</v>
      </c>
      <c r="H46" s="35" t="s">
        <v>36</v>
      </c>
      <c r="I46" s="40" t="s">
        <v>69</v>
      </c>
      <c r="J46" s="39" t="s">
        <v>86</v>
      </c>
      <c r="K46" s="35" t="s">
        <v>36</v>
      </c>
      <c r="L46" s="35" t="s">
        <v>39</v>
      </c>
      <c r="M46" s="38" t="s">
        <v>40</v>
      </c>
      <c r="N46" s="84">
        <v>0</v>
      </c>
      <c r="O46" s="85">
        <v>0</v>
      </c>
      <c r="P46" s="85">
        <v>0</v>
      </c>
      <c r="Q46" s="85">
        <v>0</v>
      </c>
      <c r="R46" s="85">
        <v>0</v>
      </c>
      <c r="S46" s="75">
        <f t="shared" si="3"/>
        <v>0</v>
      </c>
      <c r="T46" s="58"/>
      <c r="U46" s="2"/>
      <c r="V46" s="2"/>
      <c r="W46" s="1"/>
      <c r="X46" s="1"/>
      <c r="Y46" s="1"/>
      <c r="Z46" s="1"/>
    </row>
    <row r="47" spans="2:26">
      <c r="B47" s="56"/>
      <c r="C47" s="35" t="s">
        <v>111</v>
      </c>
      <c r="D47" s="35" t="s">
        <v>127</v>
      </c>
      <c r="E47" s="36">
        <v>27</v>
      </c>
      <c r="F47" s="35" t="s">
        <v>128</v>
      </c>
      <c r="G47" s="35" t="s">
        <v>85</v>
      </c>
      <c r="H47" s="35" t="s">
        <v>36</v>
      </c>
      <c r="I47" s="40" t="s">
        <v>69</v>
      </c>
      <c r="J47" s="39" t="s">
        <v>86</v>
      </c>
      <c r="K47" s="35" t="s">
        <v>36</v>
      </c>
      <c r="L47" s="35" t="s">
        <v>39</v>
      </c>
      <c r="M47" s="38" t="s">
        <v>40</v>
      </c>
      <c r="N47" s="84">
        <v>0</v>
      </c>
      <c r="O47" s="85">
        <v>0</v>
      </c>
      <c r="P47" s="85">
        <v>0</v>
      </c>
      <c r="Q47" s="85">
        <v>0</v>
      </c>
      <c r="R47" s="85">
        <v>0</v>
      </c>
      <c r="S47" s="75">
        <f t="shared" si="3"/>
        <v>0</v>
      </c>
      <c r="T47" s="58"/>
      <c r="U47" s="2"/>
      <c r="V47" s="2"/>
      <c r="W47" s="1"/>
      <c r="X47" s="1"/>
      <c r="Y47" s="1"/>
      <c r="Z47" s="1"/>
    </row>
    <row r="48" spans="2:26">
      <c r="B48" s="56"/>
      <c r="C48" s="35" t="s">
        <v>129</v>
      </c>
      <c r="D48" s="35" t="s">
        <v>130</v>
      </c>
      <c r="E48" s="36">
        <v>1</v>
      </c>
      <c r="F48" s="35" t="s">
        <v>131</v>
      </c>
      <c r="G48" s="35" t="s">
        <v>85</v>
      </c>
      <c r="H48" s="35" t="s">
        <v>36</v>
      </c>
      <c r="I48" s="35" t="s">
        <v>69</v>
      </c>
      <c r="J48" s="39" t="s">
        <v>86</v>
      </c>
      <c r="K48" s="35" t="s">
        <v>36</v>
      </c>
      <c r="L48" s="35" t="s">
        <v>39</v>
      </c>
      <c r="M48" s="38" t="s">
        <v>40</v>
      </c>
      <c r="N48" s="84">
        <v>0</v>
      </c>
      <c r="O48" s="85">
        <v>0</v>
      </c>
      <c r="P48" s="85">
        <v>0</v>
      </c>
      <c r="Q48" s="85">
        <v>0</v>
      </c>
      <c r="R48" s="85">
        <v>0</v>
      </c>
      <c r="S48" s="75">
        <f t="shared" si="3"/>
        <v>0</v>
      </c>
      <c r="T48" s="58"/>
      <c r="U48" s="2"/>
      <c r="V48" s="2"/>
      <c r="W48" s="1"/>
      <c r="X48" s="1"/>
      <c r="Y48" s="1"/>
      <c r="Z48" s="1"/>
    </row>
    <row r="49" spans="2:26">
      <c r="B49" s="56"/>
      <c r="C49" s="35" t="s">
        <v>132</v>
      </c>
      <c r="D49" s="35" t="s">
        <v>133</v>
      </c>
      <c r="E49" s="36" t="s">
        <v>134</v>
      </c>
      <c r="F49" s="35" t="s">
        <v>135</v>
      </c>
      <c r="G49" s="35" t="s">
        <v>85</v>
      </c>
      <c r="H49" s="35" t="s">
        <v>36</v>
      </c>
      <c r="I49" s="35" t="s">
        <v>69</v>
      </c>
      <c r="J49" s="39" t="s">
        <v>86</v>
      </c>
      <c r="K49" s="35" t="s">
        <v>36</v>
      </c>
      <c r="L49" s="35" t="s">
        <v>39</v>
      </c>
      <c r="M49" s="38" t="s">
        <v>40</v>
      </c>
      <c r="N49" s="84">
        <v>0</v>
      </c>
      <c r="O49" s="85">
        <v>0</v>
      </c>
      <c r="P49" s="85">
        <v>0</v>
      </c>
      <c r="Q49" s="85">
        <v>0</v>
      </c>
      <c r="R49" s="85">
        <v>0</v>
      </c>
      <c r="S49" s="75">
        <f t="shared" si="3"/>
        <v>0</v>
      </c>
      <c r="T49" s="58"/>
      <c r="U49" s="2"/>
      <c r="V49" s="2"/>
      <c r="W49" s="1"/>
      <c r="X49" s="1"/>
      <c r="Y49" s="1"/>
      <c r="Z49" s="1"/>
    </row>
    <row r="50" spans="2:26">
      <c r="B50" s="56"/>
      <c r="C50" s="35" t="s">
        <v>132</v>
      </c>
      <c r="D50" s="35" t="s">
        <v>136</v>
      </c>
      <c r="E50" s="36" t="s">
        <v>137</v>
      </c>
      <c r="F50" s="35" t="s">
        <v>138</v>
      </c>
      <c r="G50" s="35" t="s">
        <v>35</v>
      </c>
      <c r="H50" s="35" t="s">
        <v>36</v>
      </c>
      <c r="I50" s="35" t="s">
        <v>69</v>
      </c>
      <c r="J50" s="39" t="s">
        <v>38</v>
      </c>
      <c r="K50" s="35" t="s">
        <v>36</v>
      </c>
      <c r="L50" s="35" t="s">
        <v>39</v>
      </c>
      <c r="M50" s="38" t="s">
        <v>40</v>
      </c>
      <c r="N50" s="84">
        <v>0</v>
      </c>
      <c r="O50" s="85">
        <v>0</v>
      </c>
      <c r="P50" s="85">
        <v>0</v>
      </c>
      <c r="Q50" s="85">
        <v>0</v>
      </c>
      <c r="R50" s="85">
        <v>0</v>
      </c>
      <c r="S50" s="75">
        <f t="shared" si="3"/>
        <v>0</v>
      </c>
      <c r="T50" s="58"/>
      <c r="U50" s="2"/>
      <c r="V50" s="2"/>
      <c r="W50" s="1"/>
      <c r="X50" s="1"/>
      <c r="Y50" s="1"/>
      <c r="Z50" s="1"/>
    </row>
    <row r="51" spans="2:26">
      <c r="B51" s="56"/>
      <c r="C51" s="35" t="s">
        <v>132</v>
      </c>
      <c r="D51" s="35" t="s">
        <v>139</v>
      </c>
      <c r="E51" s="36">
        <v>7</v>
      </c>
      <c r="F51" s="35" t="s">
        <v>140</v>
      </c>
      <c r="G51" s="35" t="s">
        <v>103</v>
      </c>
      <c r="H51" s="35" t="s">
        <v>45</v>
      </c>
      <c r="I51" s="35" t="s">
        <v>53</v>
      </c>
      <c r="J51" s="39" t="s">
        <v>54</v>
      </c>
      <c r="K51" s="35" t="s">
        <v>46</v>
      </c>
      <c r="L51" s="35" t="s">
        <v>39</v>
      </c>
      <c r="M51" s="38" t="s">
        <v>49</v>
      </c>
      <c r="N51" s="84">
        <v>0</v>
      </c>
      <c r="O51" s="85">
        <v>0</v>
      </c>
      <c r="P51" s="85">
        <v>0</v>
      </c>
      <c r="Q51" s="85">
        <v>0</v>
      </c>
      <c r="R51" s="85">
        <v>0</v>
      </c>
      <c r="S51" s="75">
        <f t="shared" si="0"/>
        <v>0</v>
      </c>
      <c r="T51" s="58"/>
      <c r="U51" s="2"/>
      <c r="V51" s="2"/>
      <c r="W51" s="1"/>
      <c r="X51" s="1"/>
      <c r="Y51" s="1"/>
      <c r="Z51" s="1"/>
    </row>
    <row r="52" spans="2:26">
      <c r="B52" s="56"/>
      <c r="C52" s="35" t="s">
        <v>132</v>
      </c>
      <c r="D52" s="35" t="s">
        <v>141</v>
      </c>
      <c r="E52" s="36">
        <v>2</v>
      </c>
      <c r="F52" s="35" t="s">
        <v>142</v>
      </c>
      <c r="G52" s="35" t="s">
        <v>85</v>
      </c>
      <c r="H52" s="35" t="s">
        <v>36</v>
      </c>
      <c r="I52" s="40" t="s">
        <v>69</v>
      </c>
      <c r="J52" s="39" t="s">
        <v>86</v>
      </c>
      <c r="K52" s="35" t="s">
        <v>36</v>
      </c>
      <c r="L52" s="35" t="s">
        <v>39</v>
      </c>
      <c r="M52" s="38" t="s">
        <v>40</v>
      </c>
      <c r="N52" s="84">
        <v>0</v>
      </c>
      <c r="O52" s="85">
        <v>0</v>
      </c>
      <c r="P52" s="85">
        <v>0</v>
      </c>
      <c r="Q52" s="85">
        <v>0</v>
      </c>
      <c r="R52" s="85">
        <v>0</v>
      </c>
      <c r="S52" s="75">
        <f t="shared" ref="S52:S54" si="4">N52+SUM(O52+P52+Q52+R52)*24</f>
        <v>0</v>
      </c>
      <c r="T52" s="58"/>
      <c r="U52" s="2"/>
      <c r="V52" s="2"/>
      <c r="W52" s="1"/>
      <c r="X52" s="1"/>
      <c r="Y52" s="1"/>
      <c r="Z52" s="1"/>
    </row>
    <row r="53" spans="2:26">
      <c r="B53" s="56"/>
      <c r="C53" s="35" t="s">
        <v>143</v>
      </c>
      <c r="D53" s="35" t="s">
        <v>144</v>
      </c>
      <c r="E53" s="36">
        <v>6</v>
      </c>
      <c r="F53" s="35" t="s">
        <v>145</v>
      </c>
      <c r="G53" s="35" t="s">
        <v>85</v>
      </c>
      <c r="H53" s="35" t="s">
        <v>36</v>
      </c>
      <c r="I53" s="35" t="s">
        <v>69</v>
      </c>
      <c r="J53" s="39" t="s">
        <v>86</v>
      </c>
      <c r="K53" s="35" t="s">
        <v>36</v>
      </c>
      <c r="L53" s="35" t="s">
        <v>39</v>
      </c>
      <c r="M53" s="38" t="s">
        <v>40</v>
      </c>
      <c r="N53" s="84">
        <v>0</v>
      </c>
      <c r="O53" s="85">
        <v>0</v>
      </c>
      <c r="P53" s="85">
        <v>0</v>
      </c>
      <c r="Q53" s="85">
        <v>0</v>
      </c>
      <c r="R53" s="85">
        <v>0</v>
      </c>
      <c r="S53" s="75">
        <f t="shared" si="4"/>
        <v>0</v>
      </c>
      <c r="T53" s="58"/>
      <c r="U53" s="2"/>
      <c r="V53" s="2"/>
      <c r="W53" s="1"/>
      <c r="X53" s="1"/>
      <c r="Y53" s="1"/>
      <c r="Z53" s="1"/>
    </row>
    <row r="54" spans="2:26">
      <c r="B54" s="56"/>
      <c r="C54" s="35" t="s">
        <v>146</v>
      </c>
      <c r="D54" s="35" t="s">
        <v>147</v>
      </c>
      <c r="E54" s="36">
        <v>1</v>
      </c>
      <c r="F54" s="35" t="s">
        <v>148</v>
      </c>
      <c r="G54" s="35" t="s">
        <v>85</v>
      </c>
      <c r="H54" s="35" t="s">
        <v>36</v>
      </c>
      <c r="I54" s="35" t="s">
        <v>69</v>
      </c>
      <c r="J54" s="39" t="s">
        <v>86</v>
      </c>
      <c r="K54" s="35" t="s">
        <v>36</v>
      </c>
      <c r="L54" s="35" t="s">
        <v>39</v>
      </c>
      <c r="M54" s="38" t="s">
        <v>40</v>
      </c>
      <c r="N54" s="84">
        <v>0</v>
      </c>
      <c r="O54" s="85">
        <v>0</v>
      </c>
      <c r="P54" s="85">
        <v>0</v>
      </c>
      <c r="Q54" s="85">
        <v>0</v>
      </c>
      <c r="R54" s="85">
        <v>0</v>
      </c>
      <c r="S54" s="75">
        <f t="shared" si="4"/>
        <v>0</v>
      </c>
      <c r="T54" s="58"/>
      <c r="U54" s="2"/>
      <c r="V54" s="2"/>
      <c r="W54" s="1"/>
      <c r="X54" s="1"/>
      <c r="Y54" s="1"/>
      <c r="Z54" s="1"/>
    </row>
    <row r="55" spans="2:26">
      <c r="B55" s="56"/>
      <c r="C55" s="35" t="s">
        <v>149</v>
      </c>
      <c r="D55" s="35" t="s">
        <v>150</v>
      </c>
      <c r="E55" s="36">
        <v>76</v>
      </c>
      <c r="F55" s="35" t="s">
        <v>151</v>
      </c>
      <c r="G55" s="35" t="s">
        <v>103</v>
      </c>
      <c r="H55" s="35" t="s">
        <v>152</v>
      </c>
      <c r="I55" s="35" t="s">
        <v>53</v>
      </c>
      <c r="J55" s="39" t="s">
        <v>54</v>
      </c>
      <c r="K55" s="35" t="s">
        <v>46</v>
      </c>
      <c r="L55" s="35" t="s">
        <v>39</v>
      </c>
      <c r="M55" s="38" t="s">
        <v>49</v>
      </c>
      <c r="N55" s="84">
        <v>0</v>
      </c>
      <c r="O55" s="85">
        <v>0</v>
      </c>
      <c r="P55" s="85">
        <v>0</v>
      </c>
      <c r="Q55" s="85">
        <v>0</v>
      </c>
      <c r="R55" s="85">
        <v>0</v>
      </c>
      <c r="S55" s="75">
        <f t="shared" si="0"/>
        <v>0</v>
      </c>
      <c r="T55" s="58"/>
      <c r="U55" s="2"/>
      <c r="V55" s="2"/>
      <c r="W55" s="1"/>
      <c r="X55" s="1"/>
      <c r="Y55" s="1"/>
      <c r="Z55" s="1"/>
    </row>
    <row r="56" spans="2:26">
      <c r="B56" s="56"/>
      <c r="C56" s="35" t="s">
        <v>153</v>
      </c>
      <c r="D56" s="35" t="s">
        <v>154</v>
      </c>
      <c r="E56" s="36">
        <v>1</v>
      </c>
      <c r="F56" s="35" t="s">
        <v>155</v>
      </c>
      <c r="G56" s="35" t="s">
        <v>75</v>
      </c>
      <c r="H56" s="35" t="s">
        <v>36</v>
      </c>
      <c r="I56" s="35" t="s">
        <v>76</v>
      </c>
      <c r="J56" s="37" t="s">
        <v>58</v>
      </c>
      <c r="K56" s="35" t="s">
        <v>36</v>
      </c>
      <c r="L56" s="35" t="s">
        <v>39</v>
      </c>
      <c r="M56" s="38" t="s">
        <v>40</v>
      </c>
      <c r="N56" s="84">
        <v>0</v>
      </c>
      <c r="O56" s="85">
        <v>0</v>
      </c>
      <c r="P56" s="85">
        <v>0</v>
      </c>
      <c r="Q56" s="85">
        <v>0</v>
      </c>
      <c r="R56" s="85">
        <v>0</v>
      </c>
      <c r="S56" s="75">
        <f t="shared" ref="S56:S58" si="5">N56+SUM(O56+P56+Q56+R56)*24</f>
        <v>0</v>
      </c>
      <c r="T56" s="58"/>
      <c r="U56" s="2"/>
      <c r="V56" s="2"/>
      <c r="W56" s="1"/>
      <c r="X56" s="1"/>
      <c r="Y56" s="1"/>
      <c r="Z56" s="1"/>
    </row>
    <row r="57" spans="2:26">
      <c r="B57" s="56"/>
      <c r="C57" s="35" t="s">
        <v>153</v>
      </c>
      <c r="D57" s="35" t="s">
        <v>156</v>
      </c>
      <c r="E57" s="36">
        <v>1</v>
      </c>
      <c r="F57" s="35" t="s">
        <v>157</v>
      </c>
      <c r="G57" s="35" t="s">
        <v>75</v>
      </c>
      <c r="H57" s="35" t="s">
        <v>36</v>
      </c>
      <c r="I57" s="35" t="s">
        <v>76</v>
      </c>
      <c r="J57" s="37" t="s">
        <v>58</v>
      </c>
      <c r="K57" s="35" t="s">
        <v>36</v>
      </c>
      <c r="L57" s="35" t="s">
        <v>39</v>
      </c>
      <c r="M57" s="38" t="s">
        <v>40</v>
      </c>
      <c r="N57" s="84">
        <v>0</v>
      </c>
      <c r="O57" s="85">
        <v>0</v>
      </c>
      <c r="P57" s="85">
        <v>0</v>
      </c>
      <c r="Q57" s="85">
        <v>0</v>
      </c>
      <c r="R57" s="85">
        <v>0</v>
      </c>
      <c r="S57" s="75">
        <f t="shared" si="5"/>
        <v>0</v>
      </c>
      <c r="T57" s="58"/>
      <c r="U57" s="2"/>
      <c r="V57" s="2"/>
      <c r="W57" s="1"/>
      <c r="X57" s="1"/>
      <c r="Y57" s="1"/>
      <c r="Z57" s="1"/>
    </row>
    <row r="58" spans="2:26">
      <c r="B58" s="56"/>
      <c r="C58" s="35" t="s">
        <v>153</v>
      </c>
      <c r="D58" s="35" t="s">
        <v>158</v>
      </c>
      <c r="E58" s="36">
        <v>1</v>
      </c>
      <c r="F58" s="35" t="s">
        <v>159</v>
      </c>
      <c r="G58" s="35" t="s">
        <v>85</v>
      </c>
      <c r="H58" s="35" t="s">
        <v>36</v>
      </c>
      <c r="I58" s="35" t="s">
        <v>69</v>
      </c>
      <c r="J58" s="39" t="s">
        <v>86</v>
      </c>
      <c r="K58" s="35" t="s">
        <v>36</v>
      </c>
      <c r="L58" s="35" t="s">
        <v>39</v>
      </c>
      <c r="M58" s="38" t="s">
        <v>40</v>
      </c>
      <c r="N58" s="84">
        <v>0</v>
      </c>
      <c r="O58" s="85">
        <v>0</v>
      </c>
      <c r="P58" s="85">
        <v>0</v>
      </c>
      <c r="Q58" s="85">
        <v>0</v>
      </c>
      <c r="R58" s="85">
        <v>0</v>
      </c>
      <c r="S58" s="75">
        <f t="shared" si="5"/>
        <v>0</v>
      </c>
      <c r="T58" s="58"/>
      <c r="U58" s="2"/>
      <c r="V58" s="2"/>
      <c r="W58" s="1"/>
      <c r="X58" s="1"/>
      <c r="Y58" s="1"/>
      <c r="Z58" s="1"/>
    </row>
    <row r="59" spans="2:26">
      <c r="B59" s="56"/>
      <c r="C59" s="35" t="s">
        <v>160</v>
      </c>
      <c r="D59" s="35" t="s">
        <v>161</v>
      </c>
      <c r="E59" s="36">
        <v>53</v>
      </c>
      <c r="F59" s="35" t="s">
        <v>162</v>
      </c>
      <c r="G59" s="35" t="s">
        <v>103</v>
      </c>
      <c r="H59" s="35" t="s">
        <v>45</v>
      </c>
      <c r="I59" s="35" t="s">
        <v>53</v>
      </c>
      <c r="J59" s="39" t="s">
        <v>54</v>
      </c>
      <c r="K59" s="35" t="s">
        <v>46</v>
      </c>
      <c r="L59" s="35" t="s">
        <v>39</v>
      </c>
      <c r="M59" s="38" t="s">
        <v>49</v>
      </c>
      <c r="N59" s="84">
        <v>0</v>
      </c>
      <c r="O59" s="85">
        <v>0</v>
      </c>
      <c r="P59" s="85">
        <v>0</v>
      </c>
      <c r="Q59" s="85">
        <v>0</v>
      </c>
      <c r="R59" s="85">
        <v>0</v>
      </c>
      <c r="S59" s="75">
        <f t="shared" si="0"/>
        <v>0</v>
      </c>
      <c r="T59" s="58"/>
      <c r="U59" s="2"/>
      <c r="V59" s="2"/>
      <c r="W59" s="1"/>
      <c r="X59" s="1"/>
      <c r="Y59" s="1"/>
      <c r="Z59" s="1"/>
    </row>
    <row r="60" spans="2:26">
      <c r="B60" s="56"/>
      <c r="C60" s="35" t="s">
        <v>163</v>
      </c>
      <c r="D60" s="35" t="s">
        <v>164</v>
      </c>
      <c r="E60" s="36">
        <v>1</v>
      </c>
      <c r="F60" s="35" t="s">
        <v>165</v>
      </c>
      <c r="G60" s="35" t="s">
        <v>85</v>
      </c>
      <c r="H60" s="35" t="s">
        <v>36</v>
      </c>
      <c r="I60" s="35" t="s">
        <v>69</v>
      </c>
      <c r="J60" s="39" t="s">
        <v>86</v>
      </c>
      <c r="K60" s="35" t="s">
        <v>36</v>
      </c>
      <c r="L60" s="35" t="s">
        <v>39</v>
      </c>
      <c r="M60" s="38" t="s">
        <v>40</v>
      </c>
      <c r="N60" s="84">
        <v>0</v>
      </c>
      <c r="O60" s="85">
        <v>0</v>
      </c>
      <c r="P60" s="85">
        <v>0</v>
      </c>
      <c r="Q60" s="85">
        <v>0</v>
      </c>
      <c r="R60" s="85">
        <v>0</v>
      </c>
      <c r="S60" s="75">
        <f t="shared" ref="S60:S62" si="6">N60+SUM(O60+P60+Q60+R60)*24</f>
        <v>0</v>
      </c>
      <c r="T60" s="58"/>
      <c r="U60" s="2"/>
      <c r="V60" s="2"/>
      <c r="W60" s="1"/>
      <c r="X60" s="1"/>
      <c r="Y60" s="1"/>
      <c r="Z60" s="1"/>
    </row>
    <row r="61" spans="2:26">
      <c r="B61" s="56"/>
      <c r="C61" s="35" t="s">
        <v>166</v>
      </c>
      <c r="D61" s="35" t="s">
        <v>167</v>
      </c>
      <c r="E61" s="36" t="s">
        <v>168</v>
      </c>
      <c r="F61" s="35" t="s">
        <v>169</v>
      </c>
      <c r="G61" s="35" t="s">
        <v>85</v>
      </c>
      <c r="H61" s="35" t="s">
        <v>36</v>
      </c>
      <c r="I61" s="35" t="s">
        <v>69</v>
      </c>
      <c r="J61" s="39" t="s">
        <v>86</v>
      </c>
      <c r="K61" s="35" t="s">
        <v>36</v>
      </c>
      <c r="L61" s="35" t="s">
        <v>39</v>
      </c>
      <c r="M61" s="38" t="s">
        <v>40</v>
      </c>
      <c r="N61" s="84">
        <v>0</v>
      </c>
      <c r="O61" s="85">
        <v>0</v>
      </c>
      <c r="P61" s="85">
        <v>0</v>
      </c>
      <c r="Q61" s="85">
        <v>0</v>
      </c>
      <c r="R61" s="85">
        <v>0</v>
      </c>
      <c r="S61" s="75">
        <f t="shared" si="6"/>
        <v>0</v>
      </c>
      <c r="T61" s="58"/>
      <c r="U61" s="2"/>
      <c r="V61" s="2"/>
      <c r="W61" s="1"/>
      <c r="X61" s="1"/>
      <c r="Y61" s="1"/>
      <c r="Z61" s="1"/>
    </row>
    <row r="62" spans="2:26">
      <c r="B62" s="56"/>
      <c r="C62" s="35" t="s">
        <v>170</v>
      </c>
      <c r="D62" s="35" t="s">
        <v>171</v>
      </c>
      <c r="E62" s="36" t="s">
        <v>172</v>
      </c>
      <c r="F62" s="35" t="s">
        <v>173</v>
      </c>
      <c r="G62" s="35" t="s">
        <v>85</v>
      </c>
      <c r="H62" s="35" t="s">
        <v>36</v>
      </c>
      <c r="I62" s="35" t="s">
        <v>69</v>
      </c>
      <c r="J62" s="39" t="s">
        <v>86</v>
      </c>
      <c r="K62" s="35" t="s">
        <v>36</v>
      </c>
      <c r="L62" s="35" t="s">
        <v>39</v>
      </c>
      <c r="M62" s="38" t="s">
        <v>40</v>
      </c>
      <c r="N62" s="84">
        <v>0</v>
      </c>
      <c r="O62" s="85">
        <v>0</v>
      </c>
      <c r="P62" s="85">
        <v>0</v>
      </c>
      <c r="Q62" s="85">
        <v>0</v>
      </c>
      <c r="R62" s="85">
        <v>0</v>
      </c>
      <c r="S62" s="75">
        <f t="shared" si="6"/>
        <v>0</v>
      </c>
      <c r="T62" s="58"/>
      <c r="U62" s="2"/>
      <c r="V62" s="2"/>
      <c r="W62" s="1"/>
      <c r="X62" s="1"/>
      <c r="Y62" s="1"/>
      <c r="Z62" s="1"/>
    </row>
    <row r="63" spans="2:26">
      <c r="B63" s="56"/>
      <c r="C63" s="35" t="s">
        <v>166</v>
      </c>
      <c r="D63" s="35" t="s">
        <v>174</v>
      </c>
      <c r="E63" s="36">
        <v>218</v>
      </c>
      <c r="F63" s="35" t="s">
        <v>175</v>
      </c>
      <c r="G63" s="35" t="s">
        <v>103</v>
      </c>
      <c r="H63" s="35" t="s">
        <v>45</v>
      </c>
      <c r="I63" s="35" t="s">
        <v>53</v>
      </c>
      <c r="J63" s="39" t="s">
        <v>54</v>
      </c>
      <c r="K63" s="35" t="s">
        <v>46</v>
      </c>
      <c r="L63" s="35" t="s">
        <v>39</v>
      </c>
      <c r="M63" s="38" t="s">
        <v>49</v>
      </c>
      <c r="N63" s="84">
        <v>0</v>
      </c>
      <c r="O63" s="85">
        <v>0</v>
      </c>
      <c r="P63" s="85">
        <v>0</v>
      </c>
      <c r="Q63" s="85">
        <v>0</v>
      </c>
      <c r="R63" s="85">
        <v>0</v>
      </c>
      <c r="S63" s="75">
        <f t="shared" si="0"/>
        <v>0</v>
      </c>
      <c r="T63" s="58"/>
      <c r="U63" s="2"/>
      <c r="V63" s="2"/>
      <c r="W63" s="1"/>
      <c r="X63" s="1"/>
      <c r="Y63" s="1"/>
      <c r="Z63" s="1"/>
    </row>
    <row r="64" spans="2:26">
      <c r="B64" s="56"/>
      <c r="C64" s="35" t="s">
        <v>166</v>
      </c>
      <c r="D64" s="35" t="s">
        <v>176</v>
      </c>
      <c r="E64" s="36">
        <v>1</v>
      </c>
      <c r="F64" s="35" t="s">
        <v>177</v>
      </c>
      <c r="G64" s="35" t="s">
        <v>85</v>
      </c>
      <c r="H64" s="35" t="s">
        <v>36</v>
      </c>
      <c r="I64" s="35" t="s">
        <v>69</v>
      </c>
      <c r="J64" s="39" t="s">
        <v>86</v>
      </c>
      <c r="K64" s="35" t="s">
        <v>36</v>
      </c>
      <c r="L64" s="35" t="s">
        <v>39</v>
      </c>
      <c r="M64" s="38" t="s">
        <v>40</v>
      </c>
      <c r="N64" s="84">
        <v>0</v>
      </c>
      <c r="O64" s="85">
        <v>0</v>
      </c>
      <c r="P64" s="85">
        <v>0</v>
      </c>
      <c r="Q64" s="85">
        <v>0</v>
      </c>
      <c r="R64" s="85">
        <v>0</v>
      </c>
      <c r="S64" s="75">
        <f t="shared" ref="S64:S74" si="7">N64+SUM(O64+P64+Q64+R64)*24</f>
        <v>0</v>
      </c>
      <c r="T64" s="58"/>
      <c r="U64" s="2"/>
      <c r="V64" s="2"/>
      <c r="W64" s="1"/>
      <c r="X64" s="1"/>
      <c r="Y64" s="1"/>
      <c r="Z64" s="1"/>
    </row>
    <row r="65" spans="2:26">
      <c r="B65" s="56"/>
      <c r="C65" s="35" t="s">
        <v>178</v>
      </c>
      <c r="D65" s="35" t="s">
        <v>179</v>
      </c>
      <c r="E65" s="36" t="s">
        <v>134</v>
      </c>
      <c r="F65" s="35" t="s">
        <v>180</v>
      </c>
      <c r="G65" s="35" t="s">
        <v>85</v>
      </c>
      <c r="H65" s="35" t="s">
        <v>36</v>
      </c>
      <c r="I65" s="35" t="s">
        <v>69</v>
      </c>
      <c r="J65" s="39" t="s">
        <v>86</v>
      </c>
      <c r="K65" s="35" t="s">
        <v>36</v>
      </c>
      <c r="L65" s="35" t="s">
        <v>39</v>
      </c>
      <c r="M65" s="38" t="s">
        <v>40</v>
      </c>
      <c r="N65" s="84">
        <v>0</v>
      </c>
      <c r="O65" s="85">
        <v>0</v>
      </c>
      <c r="P65" s="85">
        <v>0</v>
      </c>
      <c r="Q65" s="85">
        <v>0</v>
      </c>
      <c r="R65" s="85">
        <v>0</v>
      </c>
      <c r="S65" s="75">
        <f t="shared" si="7"/>
        <v>0</v>
      </c>
      <c r="T65" s="58"/>
      <c r="U65" s="2"/>
      <c r="V65" s="2"/>
      <c r="W65" s="1"/>
      <c r="X65" s="1"/>
      <c r="Y65" s="1"/>
      <c r="Z65" s="1"/>
    </row>
    <row r="66" spans="2:26">
      <c r="B66" s="56"/>
      <c r="C66" s="35" t="s">
        <v>181</v>
      </c>
      <c r="D66" s="35" t="s">
        <v>182</v>
      </c>
      <c r="E66" s="36" t="s">
        <v>183</v>
      </c>
      <c r="F66" s="35" t="s">
        <v>184</v>
      </c>
      <c r="G66" s="35" t="s">
        <v>85</v>
      </c>
      <c r="H66" s="35" t="s">
        <v>36</v>
      </c>
      <c r="I66" s="35" t="s">
        <v>69</v>
      </c>
      <c r="J66" s="39" t="s">
        <v>86</v>
      </c>
      <c r="K66" s="35" t="s">
        <v>36</v>
      </c>
      <c r="L66" s="35" t="s">
        <v>39</v>
      </c>
      <c r="M66" s="38" t="s">
        <v>40</v>
      </c>
      <c r="N66" s="84">
        <v>0</v>
      </c>
      <c r="O66" s="85">
        <v>0</v>
      </c>
      <c r="P66" s="85">
        <v>0</v>
      </c>
      <c r="Q66" s="85">
        <v>0</v>
      </c>
      <c r="R66" s="85">
        <v>0</v>
      </c>
      <c r="S66" s="75">
        <f t="shared" si="7"/>
        <v>0</v>
      </c>
      <c r="T66" s="58"/>
      <c r="U66" s="2"/>
      <c r="V66" s="2"/>
      <c r="W66" s="1"/>
      <c r="X66" s="1"/>
      <c r="Y66" s="1"/>
      <c r="Z66" s="1"/>
    </row>
    <row r="67" spans="2:26">
      <c r="B67" s="56"/>
      <c r="C67" s="35" t="s">
        <v>185</v>
      </c>
      <c r="D67" s="35" t="s">
        <v>186</v>
      </c>
      <c r="E67" s="36">
        <v>1</v>
      </c>
      <c r="F67" s="35" t="s">
        <v>187</v>
      </c>
      <c r="G67" s="35" t="s">
        <v>85</v>
      </c>
      <c r="H67" s="35" t="s">
        <v>36</v>
      </c>
      <c r="I67" s="35" t="s">
        <v>69</v>
      </c>
      <c r="J67" s="39" t="s">
        <v>86</v>
      </c>
      <c r="K67" s="35" t="s">
        <v>36</v>
      </c>
      <c r="L67" s="35" t="s">
        <v>39</v>
      </c>
      <c r="M67" s="38" t="s">
        <v>40</v>
      </c>
      <c r="N67" s="84">
        <v>0</v>
      </c>
      <c r="O67" s="85">
        <v>0</v>
      </c>
      <c r="P67" s="85">
        <v>0</v>
      </c>
      <c r="Q67" s="85">
        <v>0</v>
      </c>
      <c r="R67" s="85">
        <v>0</v>
      </c>
      <c r="S67" s="75">
        <f t="shared" si="7"/>
        <v>0</v>
      </c>
      <c r="T67" s="58"/>
      <c r="U67" s="2"/>
      <c r="V67" s="2"/>
      <c r="W67" s="1"/>
      <c r="X67" s="1"/>
      <c r="Y67" s="1"/>
      <c r="Z67" s="1"/>
    </row>
    <row r="68" spans="2:26">
      <c r="B68" s="56"/>
      <c r="C68" s="35" t="s">
        <v>188</v>
      </c>
      <c r="D68" s="35" t="s">
        <v>189</v>
      </c>
      <c r="E68" s="36">
        <v>1</v>
      </c>
      <c r="F68" s="35" t="s">
        <v>190</v>
      </c>
      <c r="G68" s="35" t="s">
        <v>85</v>
      </c>
      <c r="H68" s="35" t="s">
        <v>36</v>
      </c>
      <c r="I68" s="40" t="s">
        <v>69</v>
      </c>
      <c r="J68" s="39" t="s">
        <v>86</v>
      </c>
      <c r="K68" s="35" t="s">
        <v>36</v>
      </c>
      <c r="L68" s="35" t="s">
        <v>39</v>
      </c>
      <c r="M68" s="38" t="s">
        <v>40</v>
      </c>
      <c r="N68" s="84">
        <v>0</v>
      </c>
      <c r="O68" s="85">
        <v>0</v>
      </c>
      <c r="P68" s="85">
        <v>0</v>
      </c>
      <c r="Q68" s="85">
        <v>0</v>
      </c>
      <c r="R68" s="85">
        <v>0</v>
      </c>
      <c r="S68" s="75">
        <f t="shared" si="7"/>
        <v>0</v>
      </c>
      <c r="T68" s="58"/>
      <c r="U68" s="2"/>
      <c r="V68" s="2"/>
      <c r="W68" s="1"/>
      <c r="X68" s="1"/>
      <c r="Y68" s="1"/>
      <c r="Z68" s="1"/>
    </row>
    <row r="69" spans="2:26">
      <c r="B69" s="56"/>
      <c r="C69" s="35" t="s">
        <v>191</v>
      </c>
      <c r="D69" s="35" t="s">
        <v>192</v>
      </c>
      <c r="E69" s="36">
        <v>51</v>
      </c>
      <c r="F69" s="35" t="s">
        <v>193</v>
      </c>
      <c r="G69" s="35" t="s">
        <v>85</v>
      </c>
      <c r="H69" s="35" t="s">
        <v>36</v>
      </c>
      <c r="I69" s="35" t="s">
        <v>69</v>
      </c>
      <c r="J69" s="39" t="s">
        <v>86</v>
      </c>
      <c r="K69" s="35" t="s">
        <v>36</v>
      </c>
      <c r="L69" s="35" t="s">
        <v>39</v>
      </c>
      <c r="M69" s="38" t="s">
        <v>40</v>
      </c>
      <c r="N69" s="84">
        <v>0</v>
      </c>
      <c r="O69" s="85">
        <v>0</v>
      </c>
      <c r="P69" s="85">
        <v>0</v>
      </c>
      <c r="Q69" s="85">
        <v>0</v>
      </c>
      <c r="R69" s="85">
        <v>0</v>
      </c>
      <c r="S69" s="75">
        <f t="shared" si="7"/>
        <v>0</v>
      </c>
      <c r="T69" s="58"/>
      <c r="U69" s="2"/>
      <c r="V69" s="2"/>
      <c r="W69" s="1"/>
      <c r="X69" s="1"/>
      <c r="Y69" s="1"/>
      <c r="Z69" s="1"/>
    </row>
    <row r="70" spans="2:26">
      <c r="B70" s="56"/>
      <c r="C70" s="35" t="s">
        <v>194</v>
      </c>
      <c r="D70" s="35" t="s">
        <v>195</v>
      </c>
      <c r="E70" s="36">
        <v>40</v>
      </c>
      <c r="F70" s="35" t="s">
        <v>196</v>
      </c>
      <c r="G70" s="35" t="s">
        <v>85</v>
      </c>
      <c r="H70" s="35" t="s">
        <v>36</v>
      </c>
      <c r="I70" s="35" t="s">
        <v>69</v>
      </c>
      <c r="J70" s="39" t="s">
        <v>86</v>
      </c>
      <c r="K70" s="35" t="s">
        <v>36</v>
      </c>
      <c r="L70" s="35" t="s">
        <v>39</v>
      </c>
      <c r="M70" s="38" t="s">
        <v>40</v>
      </c>
      <c r="N70" s="84">
        <v>0</v>
      </c>
      <c r="O70" s="85">
        <v>0</v>
      </c>
      <c r="P70" s="85">
        <v>0</v>
      </c>
      <c r="Q70" s="85">
        <v>0</v>
      </c>
      <c r="R70" s="85">
        <v>0</v>
      </c>
      <c r="S70" s="75">
        <f t="shared" si="7"/>
        <v>0</v>
      </c>
      <c r="T70" s="58"/>
      <c r="U70" s="2"/>
      <c r="V70" s="2"/>
      <c r="W70" s="1"/>
      <c r="X70" s="1"/>
      <c r="Y70" s="1"/>
      <c r="Z70" s="1"/>
    </row>
    <row r="71" spans="2:26">
      <c r="B71" s="56"/>
      <c r="C71" s="35" t="s">
        <v>197</v>
      </c>
      <c r="D71" s="35" t="s">
        <v>198</v>
      </c>
      <c r="E71" s="36">
        <v>1</v>
      </c>
      <c r="F71" s="35" t="s">
        <v>199</v>
      </c>
      <c r="G71" s="35" t="s">
        <v>85</v>
      </c>
      <c r="H71" s="35" t="s">
        <v>36</v>
      </c>
      <c r="I71" s="35" t="s">
        <v>69</v>
      </c>
      <c r="J71" s="39" t="s">
        <v>86</v>
      </c>
      <c r="K71" s="35" t="s">
        <v>36</v>
      </c>
      <c r="L71" s="35" t="s">
        <v>39</v>
      </c>
      <c r="M71" s="38" t="s">
        <v>40</v>
      </c>
      <c r="N71" s="84">
        <v>0</v>
      </c>
      <c r="O71" s="85">
        <v>0</v>
      </c>
      <c r="P71" s="85">
        <v>0</v>
      </c>
      <c r="Q71" s="85">
        <v>0</v>
      </c>
      <c r="R71" s="85">
        <v>0</v>
      </c>
      <c r="S71" s="75">
        <f t="shared" si="7"/>
        <v>0</v>
      </c>
      <c r="T71" s="58"/>
      <c r="U71" s="2"/>
      <c r="V71" s="2"/>
      <c r="W71" s="1"/>
      <c r="X71" s="1"/>
      <c r="Y71" s="1"/>
      <c r="Z71" s="1"/>
    </row>
    <row r="72" spans="2:26">
      <c r="B72" s="56"/>
      <c r="C72" s="35" t="s">
        <v>200</v>
      </c>
      <c r="D72" s="35" t="s">
        <v>201</v>
      </c>
      <c r="E72" s="36">
        <v>17</v>
      </c>
      <c r="F72" s="35" t="s">
        <v>202</v>
      </c>
      <c r="G72" s="35" t="s">
        <v>75</v>
      </c>
      <c r="H72" s="35" t="s">
        <v>36</v>
      </c>
      <c r="I72" s="35" t="s">
        <v>76</v>
      </c>
      <c r="J72" s="37" t="s">
        <v>58</v>
      </c>
      <c r="K72" s="35" t="s">
        <v>36</v>
      </c>
      <c r="L72" s="35" t="s">
        <v>39</v>
      </c>
      <c r="M72" s="38" t="s">
        <v>40</v>
      </c>
      <c r="N72" s="84">
        <v>0</v>
      </c>
      <c r="O72" s="85">
        <v>0</v>
      </c>
      <c r="P72" s="85">
        <v>0</v>
      </c>
      <c r="Q72" s="85">
        <v>0</v>
      </c>
      <c r="R72" s="85">
        <v>0</v>
      </c>
      <c r="S72" s="75">
        <f t="shared" si="7"/>
        <v>0</v>
      </c>
      <c r="T72" s="58"/>
      <c r="U72" s="2"/>
      <c r="V72" s="2"/>
      <c r="W72" s="1"/>
      <c r="X72" s="1"/>
      <c r="Y72" s="1"/>
      <c r="Z72" s="1"/>
    </row>
    <row r="73" spans="2:26">
      <c r="B73" s="56"/>
      <c r="C73" s="35" t="s">
        <v>200</v>
      </c>
      <c r="D73" s="35" t="s">
        <v>203</v>
      </c>
      <c r="E73" s="36">
        <v>32</v>
      </c>
      <c r="F73" s="35" t="s">
        <v>204</v>
      </c>
      <c r="G73" s="35" t="s">
        <v>75</v>
      </c>
      <c r="H73" s="35" t="s">
        <v>36</v>
      </c>
      <c r="I73" s="35" t="s">
        <v>76</v>
      </c>
      <c r="J73" s="37" t="s">
        <v>58</v>
      </c>
      <c r="K73" s="35" t="s">
        <v>36</v>
      </c>
      <c r="L73" s="35" t="s">
        <v>39</v>
      </c>
      <c r="M73" s="38" t="s">
        <v>40</v>
      </c>
      <c r="N73" s="84">
        <v>0</v>
      </c>
      <c r="O73" s="85">
        <v>0</v>
      </c>
      <c r="P73" s="85">
        <v>0</v>
      </c>
      <c r="Q73" s="85">
        <v>0</v>
      </c>
      <c r="R73" s="85">
        <v>0</v>
      </c>
      <c r="S73" s="75">
        <f t="shared" si="7"/>
        <v>0</v>
      </c>
      <c r="T73" s="58"/>
      <c r="U73" s="2"/>
      <c r="V73" s="2"/>
      <c r="W73" s="1"/>
      <c r="X73" s="1"/>
      <c r="Y73" s="1"/>
      <c r="Z73" s="1"/>
    </row>
    <row r="74" spans="2:26">
      <c r="B74" s="56"/>
      <c r="C74" s="35" t="s">
        <v>200</v>
      </c>
      <c r="D74" s="35" t="s">
        <v>205</v>
      </c>
      <c r="E74" s="36">
        <v>2</v>
      </c>
      <c r="F74" s="35" t="s">
        <v>206</v>
      </c>
      <c r="G74" s="35" t="s">
        <v>75</v>
      </c>
      <c r="H74" s="35" t="s">
        <v>36</v>
      </c>
      <c r="I74" s="35" t="s">
        <v>76</v>
      </c>
      <c r="J74" s="37" t="s">
        <v>58</v>
      </c>
      <c r="K74" s="35" t="s">
        <v>36</v>
      </c>
      <c r="L74" s="35" t="s">
        <v>39</v>
      </c>
      <c r="M74" s="38" t="s">
        <v>40</v>
      </c>
      <c r="N74" s="84">
        <v>0</v>
      </c>
      <c r="O74" s="85">
        <v>0</v>
      </c>
      <c r="P74" s="85">
        <v>0</v>
      </c>
      <c r="Q74" s="85">
        <v>0</v>
      </c>
      <c r="R74" s="85">
        <v>0</v>
      </c>
      <c r="S74" s="75">
        <f t="shared" si="7"/>
        <v>0</v>
      </c>
      <c r="T74" s="58"/>
      <c r="U74" s="2"/>
      <c r="V74" s="2"/>
      <c r="W74" s="1"/>
      <c r="X74" s="1"/>
      <c r="Y74" s="1"/>
      <c r="Z74" s="1"/>
    </row>
    <row r="75" spans="2:26">
      <c r="B75" s="56"/>
      <c r="C75" s="35" t="s">
        <v>200</v>
      </c>
      <c r="D75" s="35" t="s">
        <v>207</v>
      </c>
      <c r="E75" s="36">
        <v>496</v>
      </c>
      <c r="F75" s="35" t="s">
        <v>208</v>
      </c>
      <c r="G75" s="35" t="s">
        <v>209</v>
      </c>
      <c r="H75" s="35" t="s">
        <v>45</v>
      </c>
      <c r="I75" s="35" t="s">
        <v>53</v>
      </c>
      <c r="J75" s="39" t="s">
        <v>210</v>
      </c>
      <c r="K75" s="35" t="s">
        <v>46</v>
      </c>
      <c r="L75" s="35" t="s">
        <v>39</v>
      </c>
      <c r="M75" s="38" t="s">
        <v>49</v>
      </c>
      <c r="N75" s="84">
        <v>0</v>
      </c>
      <c r="O75" s="85">
        <v>0</v>
      </c>
      <c r="P75" s="85">
        <v>0</v>
      </c>
      <c r="Q75" s="85">
        <v>0</v>
      </c>
      <c r="R75" s="85">
        <v>0</v>
      </c>
      <c r="S75" s="75">
        <f t="shared" si="0"/>
        <v>0</v>
      </c>
      <c r="T75" s="58"/>
      <c r="U75" s="2"/>
      <c r="V75" s="2"/>
      <c r="W75" s="1"/>
      <c r="X75" s="1"/>
      <c r="Y75" s="1"/>
      <c r="Z75" s="1"/>
    </row>
    <row r="76" spans="2:26">
      <c r="B76" s="56"/>
      <c r="C76" s="35" t="s">
        <v>200</v>
      </c>
      <c r="D76" s="35" t="s">
        <v>211</v>
      </c>
      <c r="E76" s="36">
        <v>1</v>
      </c>
      <c r="F76" s="35" t="s">
        <v>212</v>
      </c>
      <c r="G76" s="35" t="s">
        <v>85</v>
      </c>
      <c r="H76" s="35" t="s">
        <v>36</v>
      </c>
      <c r="I76" s="35" t="s">
        <v>69</v>
      </c>
      <c r="J76" s="39" t="s">
        <v>86</v>
      </c>
      <c r="K76" s="35" t="s">
        <v>36</v>
      </c>
      <c r="L76" s="35" t="s">
        <v>39</v>
      </c>
      <c r="M76" s="38" t="s">
        <v>40</v>
      </c>
      <c r="N76" s="84">
        <v>0</v>
      </c>
      <c r="O76" s="85">
        <v>0</v>
      </c>
      <c r="P76" s="85">
        <v>0</v>
      </c>
      <c r="Q76" s="85">
        <v>0</v>
      </c>
      <c r="R76" s="85">
        <v>0</v>
      </c>
      <c r="S76" s="75">
        <f>N76+SUM(O76+P76+Q76+R76)*24</f>
        <v>0</v>
      </c>
      <c r="T76" s="58"/>
      <c r="U76" s="2"/>
      <c r="V76" s="2"/>
      <c r="W76" s="1"/>
      <c r="X76" s="1"/>
      <c r="Y76" s="1"/>
      <c r="Z76" s="1"/>
    </row>
    <row r="77" spans="2:26">
      <c r="B77" s="56"/>
      <c r="C77" s="35" t="s">
        <v>213</v>
      </c>
      <c r="D77" s="35" t="s">
        <v>214</v>
      </c>
      <c r="E77" s="36">
        <v>60</v>
      </c>
      <c r="F77" s="35" t="s">
        <v>215</v>
      </c>
      <c r="G77" s="35" t="s">
        <v>103</v>
      </c>
      <c r="H77" s="35" t="s">
        <v>45</v>
      </c>
      <c r="I77" s="35" t="s">
        <v>53</v>
      </c>
      <c r="J77" s="39" t="s">
        <v>54</v>
      </c>
      <c r="K77" s="35" t="s">
        <v>46</v>
      </c>
      <c r="L77" s="35" t="s">
        <v>39</v>
      </c>
      <c r="M77" s="38" t="s">
        <v>49</v>
      </c>
      <c r="N77" s="84">
        <v>0</v>
      </c>
      <c r="O77" s="85">
        <v>0</v>
      </c>
      <c r="P77" s="85">
        <v>0</v>
      </c>
      <c r="Q77" s="85">
        <v>0</v>
      </c>
      <c r="R77" s="85">
        <v>0</v>
      </c>
      <c r="S77" s="75">
        <f t="shared" si="0"/>
        <v>0</v>
      </c>
      <c r="T77" s="58"/>
      <c r="U77" s="2"/>
      <c r="V77" s="2"/>
      <c r="W77" s="1"/>
      <c r="X77" s="1"/>
      <c r="Y77" s="1"/>
      <c r="Z77" s="1"/>
    </row>
    <row r="78" spans="2:26">
      <c r="B78" s="56"/>
      <c r="C78" s="35" t="s">
        <v>213</v>
      </c>
      <c r="D78" s="35" t="s">
        <v>216</v>
      </c>
      <c r="E78" s="36">
        <v>3</v>
      </c>
      <c r="F78" s="35" t="s">
        <v>217</v>
      </c>
      <c r="G78" s="35" t="s">
        <v>85</v>
      </c>
      <c r="H78" s="35" t="s">
        <v>36</v>
      </c>
      <c r="I78" s="35" t="s">
        <v>69</v>
      </c>
      <c r="J78" s="39" t="s">
        <v>86</v>
      </c>
      <c r="K78" s="35" t="s">
        <v>36</v>
      </c>
      <c r="L78" s="35" t="s">
        <v>39</v>
      </c>
      <c r="M78" s="38" t="s">
        <v>40</v>
      </c>
      <c r="N78" s="84">
        <v>0</v>
      </c>
      <c r="O78" s="85">
        <v>0</v>
      </c>
      <c r="P78" s="85">
        <v>0</v>
      </c>
      <c r="Q78" s="85">
        <v>0</v>
      </c>
      <c r="R78" s="85">
        <v>0</v>
      </c>
      <c r="S78" s="75">
        <f>N78+SUM(O78+P78+Q78+R78)*24</f>
        <v>0</v>
      </c>
      <c r="T78" s="58"/>
      <c r="U78" s="2"/>
      <c r="V78" s="2"/>
      <c r="W78" s="1"/>
      <c r="X78" s="1"/>
      <c r="Y78" s="1"/>
      <c r="Z78" s="1"/>
    </row>
    <row r="79" spans="2:26">
      <c r="B79" s="56"/>
      <c r="C79" s="35" t="s">
        <v>200</v>
      </c>
      <c r="D79" s="35" t="s">
        <v>218</v>
      </c>
      <c r="E79" s="36">
        <v>1</v>
      </c>
      <c r="F79" s="35" t="s">
        <v>219</v>
      </c>
      <c r="G79" s="35" t="s">
        <v>103</v>
      </c>
      <c r="H79" s="35" t="s">
        <v>45</v>
      </c>
      <c r="I79" s="35" t="s">
        <v>104</v>
      </c>
      <c r="J79" s="39" t="s">
        <v>54</v>
      </c>
      <c r="K79" s="35" t="s">
        <v>46</v>
      </c>
      <c r="L79" s="35" t="s">
        <v>39</v>
      </c>
      <c r="M79" s="38" t="s">
        <v>49</v>
      </c>
      <c r="N79" s="84">
        <v>0</v>
      </c>
      <c r="O79" s="85">
        <v>0</v>
      </c>
      <c r="P79" s="85">
        <v>0</v>
      </c>
      <c r="Q79" s="85">
        <v>0</v>
      </c>
      <c r="R79" s="85">
        <v>0</v>
      </c>
      <c r="S79" s="75">
        <f t="shared" si="0"/>
        <v>0</v>
      </c>
      <c r="T79" s="58"/>
      <c r="U79" s="2"/>
      <c r="V79" s="2"/>
      <c r="W79" s="1"/>
      <c r="X79" s="1"/>
      <c r="Y79" s="1"/>
      <c r="Z79" s="1"/>
    </row>
    <row r="80" spans="2:26">
      <c r="B80" s="56"/>
      <c r="C80" s="35" t="s">
        <v>220</v>
      </c>
      <c r="D80" s="35" t="s">
        <v>221</v>
      </c>
      <c r="E80" s="36">
        <v>120</v>
      </c>
      <c r="F80" s="35" t="s">
        <v>222</v>
      </c>
      <c r="G80" s="35" t="s">
        <v>85</v>
      </c>
      <c r="H80" s="35" t="s">
        <v>36</v>
      </c>
      <c r="I80" s="35" t="s">
        <v>69</v>
      </c>
      <c r="J80" s="39" t="s">
        <v>86</v>
      </c>
      <c r="K80" s="35" t="s">
        <v>36</v>
      </c>
      <c r="L80" s="35" t="s">
        <v>39</v>
      </c>
      <c r="M80" s="38" t="s">
        <v>40</v>
      </c>
      <c r="N80" s="84">
        <v>0</v>
      </c>
      <c r="O80" s="85">
        <v>0</v>
      </c>
      <c r="P80" s="85">
        <v>0</v>
      </c>
      <c r="Q80" s="85">
        <v>0</v>
      </c>
      <c r="R80" s="85">
        <v>0</v>
      </c>
      <c r="S80" s="75">
        <f t="shared" ref="S80:S83" si="8">N80+SUM(O80+P80+Q80+R80)*24</f>
        <v>0</v>
      </c>
      <c r="T80" s="58"/>
      <c r="U80" s="2"/>
      <c r="V80" s="2"/>
      <c r="W80" s="1"/>
      <c r="X80" s="1"/>
      <c r="Y80" s="1"/>
      <c r="Z80" s="1"/>
    </row>
    <row r="81" spans="2:26">
      <c r="B81" s="56"/>
      <c r="C81" s="41" t="s">
        <v>223</v>
      </c>
      <c r="D81" s="41" t="s">
        <v>224</v>
      </c>
      <c r="E81" s="42">
        <v>1</v>
      </c>
      <c r="F81" s="41" t="s">
        <v>225</v>
      </c>
      <c r="G81" s="41" t="s">
        <v>85</v>
      </c>
      <c r="H81" s="41" t="s">
        <v>36</v>
      </c>
      <c r="I81" s="41" t="s">
        <v>69</v>
      </c>
      <c r="J81" s="39" t="s">
        <v>86</v>
      </c>
      <c r="K81" s="35" t="s">
        <v>36</v>
      </c>
      <c r="L81" s="35" t="s">
        <v>39</v>
      </c>
      <c r="M81" s="38" t="s">
        <v>40</v>
      </c>
      <c r="N81" s="84">
        <v>0</v>
      </c>
      <c r="O81" s="85">
        <v>0</v>
      </c>
      <c r="P81" s="85">
        <v>0</v>
      </c>
      <c r="Q81" s="85">
        <v>0</v>
      </c>
      <c r="R81" s="85">
        <v>0</v>
      </c>
      <c r="S81" s="75">
        <f t="shared" si="8"/>
        <v>0</v>
      </c>
      <c r="T81" s="58"/>
      <c r="U81" s="2"/>
      <c r="V81" s="2"/>
      <c r="W81" s="1"/>
      <c r="X81" s="1"/>
      <c r="Y81" s="1"/>
      <c r="Z81" s="1"/>
    </row>
    <row r="82" spans="2:26">
      <c r="B82" s="56"/>
      <c r="C82" s="35" t="s">
        <v>226</v>
      </c>
      <c r="D82" s="35" t="s">
        <v>227</v>
      </c>
      <c r="E82" s="36">
        <v>37</v>
      </c>
      <c r="F82" s="35" t="s">
        <v>228</v>
      </c>
      <c r="G82" s="35" t="s">
        <v>85</v>
      </c>
      <c r="H82" s="35" t="s">
        <v>36</v>
      </c>
      <c r="I82" s="35" t="s">
        <v>69</v>
      </c>
      <c r="J82" s="39" t="s">
        <v>86</v>
      </c>
      <c r="K82" s="35" t="s">
        <v>36</v>
      </c>
      <c r="L82" s="35" t="s">
        <v>39</v>
      </c>
      <c r="M82" s="38" t="s">
        <v>40</v>
      </c>
      <c r="N82" s="84">
        <v>0</v>
      </c>
      <c r="O82" s="85">
        <v>0</v>
      </c>
      <c r="P82" s="85">
        <v>0</v>
      </c>
      <c r="Q82" s="85">
        <v>0</v>
      </c>
      <c r="R82" s="85">
        <v>0</v>
      </c>
      <c r="S82" s="75">
        <f t="shared" si="8"/>
        <v>0</v>
      </c>
      <c r="T82" s="58"/>
      <c r="U82" s="2"/>
      <c r="V82" s="2"/>
      <c r="W82" s="1"/>
      <c r="X82" s="1"/>
      <c r="Y82" s="1"/>
      <c r="Z82" s="1"/>
    </row>
    <row r="83" spans="2:26">
      <c r="B83" s="56"/>
      <c r="C83" s="35" t="s">
        <v>226</v>
      </c>
      <c r="D83" s="35" t="s">
        <v>229</v>
      </c>
      <c r="E83" s="36">
        <v>6</v>
      </c>
      <c r="F83" s="35" t="s">
        <v>230</v>
      </c>
      <c r="G83" s="35" t="s">
        <v>35</v>
      </c>
      <c r="H83" s="35" t="s">
        <v>36</v>
      </c>
      <c r="I83" s="35" t="s">
        <v>79</v>
      </c>
      <c r="J83" s="39" t="s">
        <v>38</v>
      </c>
      <c r="K83" s="35" t="s">
        <v>36</v>
      </c>
      <c r="L83" s="35" t="s">
        <v>39</v>
      </c>
      <c r="M83" s="38" t="s">
        <v>40</v>
      </c>
      <c r="N83" s="84">
        <v>0</v>
      </c>
      <c r="O83" s="85">
        <v>0</v>
      </c>
      <c r="P83" s="85">
        <v>0</v>
      </c>
      <c r="Q83" s="85">
        <v>0</v>
      </c>
      <c r="R83" s="85">
        <v>0</v>
      </c>
      <c r="S83" s="75">
        <f t="shared" si="8"/>
        <v>0</v>
      </c>
      <c r="T83" s="59"/>
      <c r="U83" s="2"/>
      <c r="W83" s="1"/>
      <c r="X83" s="1"/>
      <c r="Y83" s="1"/>
      <c r="Z83" s="1"/>
    </row>
    <row r="84" spans="2:26">
      <c r="B84" s="56"/>
      <c r="C84" s="35" t="s">
        <v>226</v>
      </c>
      <c r="D84" s="35" t="s">
        <v>231</v>
      </c>
      <c r="E84" s="36">
        <v>6</v>
      </c>
      <c r="F84" s="35" t="s">
        <v>230</v>
      </c>
      <c r="G84" s="35" t="s">
        <v>103</v>
      </c>
      <c r="H84" s="35" t="s">
        <v>45</v>
      </c>
      <c r="I84" s="35" t="s">
        <v>53</v>
      </c>
      <c r="J84" s="39" t="s">
        <v>54</v>
      </c>
      <c r="K84" s="35" t="s">
        <v>46</v>
      </c>
      <c r="L84" s="35" t="s">
        <v>39</v>
      </c>
      <c r="M84" s="38" t="s">
        <v>49</v>
      </c>
      <c r="N84" s="84">
        <v>0</v>
      </c>
      <c r="O84" s="85">
        <v>0</v>
      </c>
      <c r="P84" s="85">
        <v>0</v>
      </c>
      <c r="Q84" s="85">
        <v>0</v>
      </c>
      <c r="R84" s="85">
        <v>0</v>
      </c>
      <c r="S84" s="75">
        <f t="shared" ref="S84:S120" si="9">N84+SUM(O84+P84+Q84+R84)*120</f>
        <v>0</v>
      </c>
      <c r="T84" s="58"/>
      <c r="U84" s="2"/>
      <c r="V84" s="2"/>
      <c r="W84" s="1"/>
      <c r="X84" s="1"/>
      <c r="Y84" s="1"/>
      <c r="Z84" s="1"/>
    </row>
    <row r="85" spans="2:26">
      <c r="B85" s="56"/>
      <c r="C85" s="35" t="s">
        <v>232</v>
      </c>
      <c r="D85" s="35" t="s">
        <v>233</v>
      </c>
      <c r="E85" s="36" t="s">
        <v>234</v>
      </c>
      <c r="F85" s="35" t="s">
        <v>235</v>
      </c>
      <c r="G85" s="35" t="s">
        <v>85</v>
      </c>
      <c r="H85" s="35" t="s">
        <v>36</v>
      </c>
      <c r="I85" s="35" t="s">
        <v>69</v>
      </c>
      <c r="J85" s="39" t="s">
        <v>86</v>
      </c>
      <c r="K85" s="35" t="s">
        <v>36</v>
      </c>
      <c r="L85" s="35" t="s">
        <v>39</v>
      </c>
      <c r="M85" s="38" t="s">
        <v>40</v>
      </c>
      <c r="N85" s="84">
        <v>0</v>
      </c>
      <c r="O85" s="85">
        <v>0</v>
      </c>
      <c r="P85" s="85">
        <v>0</v>
      </c>
      <c r="Q85" s="85">
        <v>0</v>
      </c>
      <c r="R85" s="85">
        <v>0</v>
      </c>
      <c r="S85" s="75">
        <f t="shared" ref="S85:S89" si="10">N85+SUM(O85+P85+Q85+R85)*24</f>
        <v>0</v>
      </c>
      <c r="T85" s="58"/>
      <c r="U85" s="2"/>
      <c r="V85" s="2"/>
      <c r="W85" s="1"/>
      <c r="X85" s="1"/>
      <c r="Y85" s="1"/>
      <c r="Z85" s="1"/>
    </row>
    <row r="86" spans="2:26">
      <c r="B86" s="56"/>
      <c r="C86" s="35" t="s">
        <v>236</v>
      </c>
      <c r="D86" s="35" t="s">
        <v>237</v>
      </c>
      <c r="E86" s="36">
        <v>25</v>
      </c>
      <c r="F86" s="35" t="s">
        <v>238</v>
      </c>
      <c r="G86" s="35" t="s">
        <v>35</v>
      </c>
      <c r="H86" s="35" t="s">
        <v>36</v>
      </c>
      <c r="I86" s="35" t="s">
        <v>69</v>
      </c>
      <c r="J86" s="39" t="s">
        <v>38</v>
      </c>
      <c r="K86" s="35" t="s">
        <v>36</v>
      </c>
      <c r="L86" s="35" t="s">
        <v>39</v>
      </c>
      <c r="M86" s="38" t="s">
        <v>40</v>
      </c>
      <c r="N86" s="84">
        <v>0</v>
      </c>
      <c r="O86" s="85">
        <v>0</v>
      </c>
      <c r="P86" s="85">
        <v>0</v>
      </c>
      <c r="Q86" s="85">
        <v>0</v>
      </c>
      <c r="R86" s="85">
        <v>0</v>
      </c>
      <c r="S86" s="75">
        <f t="shared" si="10"/>
        <v>0</v>
      </c>
      <c r="T86" s="58"/>
      <c r="U86" s="2"/>
      <c r="V86" s="2"/>
      <c r="W86" s="1"/>
      <c r="X86" s="1"/>
      <c r="Y86" s="1"/>
      <c r="Z86" s="1"/>
    </row>
    <row r="87" spans="2:26">
      <c r="B87" s="56"/>
      <c r="C87" s="35" t="s">
        <v>239</v>
      </c>
      <c r="D87" s="35" t="s">
        <v>240</v>
      </c>
      <c r="E87" s="36">
        <v>23</v>
      </c>
      <c r="F87" s="35" t="s">
        <v>241</v>
      </c>
      <c r="G87" s="35" t="s">
        <v>73</v>
      </c>
      <c r="H87" s="35" t="s">
        <v>242</v>
      </c>
      <c r="I87" s="35" t="s">
        <v>243</v>
      </c>
      <c r="J87" s="37" t="s">
        <v>38</v>
      </c>
      <c r="K87" s="35" t="s">
        <v>244</v>
      </c>
      <c r="L87" s="35" t="s">
        <v>39</v>
      </c>
      <c r="M87" s="38" t="s">
        <v>40</v>
      </c>
      <c r="N87" s="84">
        <v>0</v>
      </c>
      <c r="O87" s="85">
        <v>0</v>
      </c>
      <c r="P87" s="85">
        <v>0</v>
      </c>
      <c r="Q87" s="85">
        <v>0</v>
      </c>
      <c r="R87" s="85">
        <v>0</v>
      </c>
      <c r="S87" s="75">
        <f t="shared" si="10"/>
        <v>0</v>
      </c>
      <c r="T87" s="58"/>
      <c r="U87" s="2"/>
      <c r="V87" s="2"/>
      <c r="W87" s="1"/>
      <c r="X87" s="1"/>
      <c r="Y87" s="1"/>
      <c r="Z87" s="1"/>
    </row>
    <row r="88" spans="2:26">
      <c r="B88" s="56"/>
      <c r="C88" s="35" t="s">
        <v>245</v>
      </c>
      <c r="D88" s="35" t="s">
        <v>246</v>
      </c>
      <c r="E88" s="36">
        <v>216</v>
      </c>
      <c r="F88" s="35" t="s">
        <v>247</v>
      </c>
      <c r="G88" s="35" t="s">
        <v>85</v>
      </c>
      <c r="H88" s="35" t="s">
        <v>36</v>
      </c>
      <c r="I88" s="35" t="s">
        <v>69</v>
      </c>
      <c r="J88" s="39" t="s">
        <v>86</v>
      </c>
      <c r="K88" s="35" t="s">
        <v>36</v>
      </c>
      <c r="L88" s="35" t="s">
        <v>39</v>
      </c>
      <c r="M88" s="38" t="s">
        <v>40</v>
      </c>
      <c r="N88" s="84">
        <v>0</v>
      </c>
      <c r="O88" s="85">
        <v>0</v>
      </c>
      <c r="P88" s="85">
        <v>0</v>
      </c>
      <c r="Q88" s="85">
        <v>0</v>
      </c>
      <c r="R88" s="85">
        <v>0</v>
      </c>
      <c r="S88" s="75">
        <f t="shared" si="10"/>
        <v>0</v>
      </c>
      <c r="T88" s="58"/>
      <c r="U88" s="2"/>
      <c r="V88" s="2"/>
      <c r="W88" s="1"/>
      <c r="X88" s="1"/>
      <c r="Y88" s="1"/>
      <c r="Z88" s="1"/>
    </row>
    <row r="89" spans="2:26">
      <c r="B89" s="56"/>
      <c r="C89" s="35" t="s">
        <v>245</v>
      </c>
      <c r="D89" s="35" t="s">
        <v>248</v>
      </c>
      <c r="E89" s="36">
        <v>96</v>
      </c>
      <c r="F89" s="35" t="s">
        <v>249</v>
      </c>
      <c r="G89" s="35" t="s">
        <v>85</v>
      </c>
      <c r="H89" s="35" t="s">
        <v>36</v>
      </c>
      <c r="I89" s="35" t="s">
        <v>69</v>
      </c>
      <c r="J89" s="39" t="s">
        <v>86</v>
      </c>
      <c r="K89" s="35" t="s">
        <v>36</v>
      </c>
      <c r="L89" s="35" t="s">
        <v>39</v>
      </c>
      <c r="M89" s="38" t="s">
        <v>40</v>
      </c>
      <c r="N89" s="84">
        <v>0</v>
      </c>
      <c r="O89" s="85">
        <v>0</v>
      </c>
      <c r="P89" s="85">
        <v>0</v>
      </c>
      <c r="Q89" s="85">
        <v>0</v>
      </c>
      <c r="R89" s="85">
        <v>0</v>
      </c>
      <c r="S89" s="75">
        <f t="shared" si="10"/>
        <v>0</v>
      </c>
      <c r="T89" s="58"/>
      <c r="U89" s="2"/>
      <c r="V89" s="2"/>
      <c r="W89" s="1"/>
      <c r="X89" s="1"/>
      <c r="Y89" s="1"/>
      <c r="Z89" s="1"/>
    </row>
    <row r="90" spans="2:26">
      <c r="B90" s="56"/>
      <c r="C90" s="35" t="s">
        <v>245</v>
      </c>
      <c r="D90" s="35" t="s">
        <v>250</v>
      </c>
      <c r="E90" s="36">
        <v>3</v>
      </c>
      <c r="F90" s="35" t="s">
        <v>251</v>
      </c>
      <c r="G90" s="35" t="s">
        <v>103</v>
      </c>
      <c r="H90" s="35" t="s">
        <v>45</v>
      </c>
      <c r="I90" s="35" t="s">
        <v>252</v>
      </c>
      <c r="J90" s="39" t="s">
        <v>54</v>
      </c>
      <c r="K90" s="35" t="s">
        <v>46</v>
      </c>
      <c r="L90" s="35" t="s">
        <v>39</v>
      </c>
      <c r="M90" s="38" t="s">
        <v>49</v>
      </c>
      <c r="N90" s="84">
        <v>0</v>
      </c>
      <c r="O90" s="85">
        <v>0</v>
      </c>
      <c r="P90" s="85">
        <v>0</v>
      </c>
      <c r="Q90" s="85">
        <v>0</v>
      </c>
      <c r="R90" s="85">
        <v>0</v>
      </c>
      <c r="S90" s="75">
        <f t="shared" si="9"/>
        <v>0</v>
      </c>
      <c r="T90" s="58"/>
      <c r="U90" s="2"/>
      <c r="V90" s="2"/>
      <c r="W90" s="1"/>
      <c r="X90" s="1"/>
      <c r="Y90" s="1"/>
      <c r="Z90" s="1"/>
    </row>
    <row r="91" spans="2:26">
      <c r="B91" s="56"/>
      <c r="C91" s="35" t="s">
        <v>245</v>
      </c>
      <c r="D91" s="35" t="s">
        <v>253</v>
      </c>
      <c r="E91" s="36">
        <v>109</v>
      </c>
      <c r="F91" s="35" t="s">
        <v>254</v>
      </c>
      <c r="G91" s="35" t="s">
        <v>85</v>
      </c>
      <c r="H91" s="35" t="s">
        <v>36</v>
      </c>
      <c r="I91" s="35" t="s">
        <v>69</v>
      </c>
      <c r="J91" s="39" t="s">
        <v>86</v>
      </c>
      <c r="K91" s="35" t="s">
        <v>36</v>
      </c>
      <c r="L91" s="35" t="s">
        <v>39</v>
      </c>
      <c r="M91" s="38" t="s">
        <v>40</v>
      </c>
      <c r="N91" s="84">
        <v>0</v>
      </c>
      <c r="O91" s="85">
        <v>0</v>
      </c>
      <c r="P91" s="85">
        <v>0</v>
      </c>
      <c r="Q91" s="85">
        <v>0</v>
      </c>
      <c r="R91" s="85">
        <v>0</v>
      </c>
      <c r="S91" s="75">
        <f t="shared" ref="S91:S93" si="11">N91+SUM(O91+P91+Q91+R91)*24</f>
        <v>0</v>
      </c>
      <c r="T91" s="59"/>
      <c r="U91" s="2"/>
      <c r="W91" s="1"/>
      <c r="X91" s="1"/>
      <c r="Y91" s="1"/>
      <c r="Z91" s="1"/>
    </row>
    <row r="92" spans="2:26">
      <c r="B92" s="56"/>
      <c r="C92" s="35" t="s">
        <v>245</v>
      </c>
      <c r="D92" s="35" t="s">
        <v>255</v>
      </c>
      <c r="E92" s="36">
        <v>54</v>
      </c>
      <c r="F92" s="35" t="s">
        <v>256</v>
      </c>
      <c r="G92" s="35" t="s">
        <v>85</v>
      </c>
      <c r="H92" s="35" t="s">
        <v>36</v>
      </c>
      <c r="I92" s="35" t="s">
        <v>69</v>
      </c>
      <c r="J92" s="39" t="s">
        <v>86</v>
      </c>
      <c r="K92" s="35" t="s">
        <v>36</v>
      </c>
      <c r="L92" s="35" t="s">
        <v>39</v>
      </c>
      <c r="M92" s="38" t="s">
        <v>40</v>
      </c>
      <c r="N92" s="84">
        <v>0</v>
      </c>
      <c r="O92" s="85">
        <v>0</v>
      </c>
      <c r="P92" s="85">
        <v>0</v>
      </c>
      <c r="Q92" s="85">
        <v>0</v>
      </c>
      <c r="R92" s="85">
        <v>0</v>
      </c>
      <c r="S92" s="75">
        <f t="shared" si="11"/>
        <v>0</v>
      </c>
      <c r="T92" s="58"/>
      <c r="U92" s="2"/>
      <c r="V92" s="2"/>
      <c r="W92" s="1"/>
      <c r="X92" s="1"/>
      <c r="Y92" s="1"/>
      <c r="Z92" s="1"/>
    </row>
    <row r="93" spans="2:26">
      <c r="B93" s="56"/>
      <c r="C93" s="35" t="s">
        <v>257</v>
      </c>
      <c r="D93" s="35" t="s">
        <v>258</v>
      </c>
      <c r="E93" s="36" t="s">
        <v>134</v>
      </c>
      <c r="F93" s="35" t="s">
        <v>259</v>
      </c>
      <c r="G93" s="35" t="s">
        <v>85</v>
      </c>
      <c r="H93" s="35" t="s">
        <v>36</v>
      </c>
      <c r="I93" s="35" t="s">
        <v>69</v>
      </c>
      <c r="J93" s="39" t="s">
        <v>86</v>
      </c>
      <c r="K93" s="35" t="s">
        <v>36</v>
      </c>
      <c r="L93" s="35" t="s">
        <v>39</v>
      </c>
      <c r="M93" s="38" t="s">
        <v>40</v>
      </c>
      <c r="N93" s="84">
        <v>0</v>
      </c>
      <c r="O93" s="85">
        <v>0</v>
      </c>
      <c r="P93" s="85">
        <v>0</v>
      </c>
      <c r="Q93" s="85">
        <v>0</v>
      </c>
      <c r="R93" s="85">
        <v>0</v>
      </c>
      <c r="S93" s="75">
        <f t="shared" si="11"/>
        <v>0</v>
      </c>
      <c r="T93" s="58"/>
      <c r="U93" s="2"/>
      <c r="V93" s="2"/>
      <c r="W93" s="1"/>
      <c r="X93" s="1"/>
      <c r="Y93" s="1"/>
      <c r="Z93" s="1"/>
    </row>
    <row r="94" spans="2:26">
      <c r="B94" s="56"/>
      <c r="C94" s="35" t="s">
        <v>260</v>
      </c>
      <c r="D94" s="35" t="s">
        <v>261</v>
      </c>
      <c r="E94" s="36">
        <v>189</v>
      </c>
      <c r="F94" s="35" t="s">
        <v>262</v>
      </c>
      <c r="G94" s="35" t="s">
        <v>103</v>
      </c>
      <c r="H94" s="35" t="s">
        <v>45</v>
      </c>
      <c r="I94" s="35" t="s">
        <v>53</v>
      </c>
      <c r="J94" s="39" t="s">
        <v>54</v>
      </c>
      <c r="K94" s="35" t="s">
        <v>46</v>
      </c>
      <c r="L94" s="35" t="s">
        <v>39</v>
      </c>
      <c r="M94" s="38" t="s">
        <v>49</v>
      </c>
      <c r="N94" s="84">
        <v>0</v>
      </c>
      <c r="O94" s="85">
        <v>0</v>
      </c>
      <c r="P94" s="85">
        <v>0</v>
      </c>
      <c r="Q94" s="85">
        <v>0</v>
      </c>
      <c r="R94" s="85">
        <v>0</v>
      </c>
      <c r="S94" s="75">
        <f t="shared" si="9"/>
        <v>0</v>
      </c>
      <c r="T94" s="58"/>
      <c r="U94" s="2"/>
      <c r="V94" s="2"/>
      <c r="W94" s="1"/>
      <c r="X94" s="1"/>
      <c r="Y94" s="1"/>
      <c r="Z94" s="1"/>
    </row>
    <row r="95" spans="2:26">
      <c r="B95" s="56"/>
      <c r="C95" s="35" t="s">
        <v>263</v>
      </c>
      <c r="D95" s="35" t="s">
        <v>264</v>
      </c>
      <c r="E95" s="36">
        <v>1</v>
      </c>
      <c r="F95" s="35" t="s">
        <v>265</v>
      </c>
      <c r="G95" s="35" t="s">
        <v>85</v>
      </c>
      <c r="H95" s="35" t="s">
        <v>36</v>
      </c>
      <c r="I95" s="35" t="s">
        <v>69</v>
      </c>
      <c r="J95" s="39" t="s">
        <v>86</v>
      </c>
      <c r="K95" s="35" t="s">
        <v>36</v>
      </c>
      <c r="L95" s="35" t="s">
        <v>39</v>
      </c>
      <c r="M95" s="38" t="s">
        <v>40</v>
      </c>
      <c r="N95" s="84">
        <v>0</v>
      </c>
      <c r="O95" s="85">
        <v>0</v>
      </c>
      <c r="P95" s="85">
        <v>0</v>
      </c>
      <c r="Q95" s="85">
        <v>0</v>
      </c>
      <c r="R95" s="85">
        <v>0</v>
      </c>
      <c r="S95" s="75">
        <f t="shared" ref="S95:S99" si="12">N95+SUM(O95+P95+Q95+R95)*24</f>
        <v>0</v>
      </c>
      <c r="T95" s="58"/>
      <c r="U95" s="2"/>
      <c r="V95" s="2"/>
      <c r="W95" s="1"/>
      <c r="X95" s="1"/>
      <c r="Y95" s="1"/>
      <c r="Z95" s="1"/>
    </row>
    <row r="96" spans="2:26">
      <c r="B96" s="56"/>
      <c r="C96" s="35" t="s">
        <v>266</v>
      </c>
      <c r="D96" s="35" t="s">
        <v>267</v>
      </c>
      <c r="E96" s="36">
        <v>1</v>
      </c>
      <c r="F96" s="35" t="s">
        <v>268</v>
      </c>
      <c r="G96" s="35" t="s">
        <v>85</v>
      </c>
      <c r="H96" s="35" t="s">
        <v>36</v>
      </c>
      <c r="I96" s="35" t="s">
        <v>69</v>
      </c>
      <c r="J96" s="39" t="s">
        <v>86</v>
      </c>
      <c r="K96" s="35" t="s">
        <v>36</v>
      </c>
      <c r="L96" s="35" t="s">
        <v>39</v>
      </c>
      <c r="M96" s="38" t="s">
        <v>40</v>
      </c>
      <c r="N96" s="84">
        <v>0</v>
      </c>
      <c r="O96" s="85">
        <v>0</v>
      </c>
      <c r="P96" s="85">
        <v>0</v>
      </c>
      <c r="Q96" s="85">
        <v>0</v>
      </c>
      <c r="R96" s="85">
        <v>0</v>
      </c>
      <c r="S96" s="75">
        <f t="shared" si="12"/>
        <v>0</v>
      </c>
      <c r="T96" s="58"/>
      <c r="U96" s="2"/>
      <c r="V96" s="2"/>
      <c r="W96" s="1"/>
      <c r="X96" s="1"/>
      <c r="Y96" s="1"/>
      <c r="Z96" s="1"/>
    </row>
    <row r="97" spans="2:26">
      <c r="B97" s="56"/>
      <c r="C97" s="35" t="s">
        <v>266</v>
      </c>
      <c r="D97" s="35" t="s">
        <v>269</v>
      </c>
      <c r="E97" s="36">
        <v>6</v>
      </c>
      <c r="F97" s="35" t="s">
        <v>270</v>
      </c>
      <c r="G97" s="35" t="s">
        <v>85</v>
      </c>
      <c r="H97" s="35" t="s">
        <v>36</v>
      </c>
      <c r="I97" s="35" t="s">
        <v>69</v>
      </c>
      <c r="J97" s="39" t="s">
        <v>86</v>
      </c>
      <c r="K97" s="35" t="s">
        <v>36</v>
      </c>
      <c r="L97" s="35" t="s">
        <v>39</v>
      </c>
      <c r="M97" s="38" t="s">
        <v>40</v>
      </c>
      <c r="N97" s="84">
        <v>0</v>
      </c>
      <c r="O97" s="85">
        <v>0</v>
      </c>
      <c r="P97" s="85">
        <v>0</v>
      </c>
      <c r="Q97" s="85">
        <v>0</v>
      </c>
      <c r="R97" s="85">
        <v>0</v>
      </c>
      <c r="S97" s="75">
        <f t="shared" si="12"/>
        <v>0</v>
      </c>
      <c r="T97" s="58"/>
      <c r="U97" s="2"/>
      <c r="V97" s="2"/>
      <c r="W97" s="1"/>
      <c r="X97" s="1"/>
      <c r="Y97" s="1"/>
      <c r="Z97" s="1"/>
    </row>
    <row r="98" spans="2:26">
      <c r="B98" s="56"/>
      <c r="C98" s="35" t="s">
        <v>271</v>
      </c>
      <c r="D98" s="35" t="s">
        <v>272</v>
      </c>
      <c r="E98" s="36" t="s">
        <v>273</v>
      </c>
      <c r="F98" s="35" t="s">
        <v>274</v>
      </c>
      <c r="G98" s="35" t="s">
        <v>85</v>
      </c>
      <c r="H98" s="35" t="s">
        <v>36</v>
      </c>
      <c r="I98" s="35" t="s">
        <v>69</v>
      </c>
      <c r="J98" s="39" t="s">
        <v>86</v>
      </c>
      <c r="K98" s="35" t="s">
        <v>36</v>
      </c>
      <c r="L98" s="35" t="s">
        <v>39</v>
      </c>
      <c r="M98" s="38" t="s">
        <v>40</v>
      </c>
      <c r="N98" s="84">
        <v>0</v>
      </c>
      <c r="O98" s="85">
        <v>0</v>
      </c>
      <c r="P98" s="85">
        <v>0</v>
      </c>
      <c r="Q98" s="85">
        <v>0</v>
      </c>
      <c r="R98" s="85">
        <v>0</v>
      </c>
      <c r="S98" s="75">
        <f t="shared" si="12"/>
        <v>0</v>
      </c>
      <c r="T98" s="58"/>
      <c r="U98" s="2"/>
      <c r="V98" s="2"/>
      <c r="W98" s="1"/>
      <c r="X98" s="1"/>
      <c r="Y98" s="1"/>
      <c r="Z98" s="1"/>
    </row>
    <row r="99" spans="2:26">
      <c r="B99" s="56"/>
      <c r="C99" s="35" t="s">
        <v>275</v>
      </c>
      <c r="D99" s="35" t="s">
        <v>276</v>
      </c>
      <c r="E99" s="36">
        <v>2</v>
      </c>
      <c r="F99" s="35" t="s">
        <v>277</v>
      </c>
      <c r="G99" s="35" t="s">
        <v>85</v>
      </c>
      <c r="H99" s="35" t="s">
        <v>36</v>
      </c>
      <c r="I99" s="35" t="s">
        <v>69</v>
      </c>
      <c r="J99" s="39" t="s">
        <v>86</v>
      </c>
      <c r="K99" s="35" t="s">
        <v>36</v>
      </c>
      <c r="L99" s="35" t="s">
        <v>39</v>
      </c>
      <c r="M99" s="38" t="s">
        <v>40</v>
      </c>
      <c r="N99" s="84">
        <v>0</v>
      </c>
      <c r="O99" s="85">
        <v>0</v>
      </c>
      <c r="P99" s="85">
        <v>0</v>
      </c>
      <c r="Q99" s="85">
        <v>0</v>
      </c>
      <c r="R99" s="85">
        <v>0</v>
      </c>
      <c r="S99" s="75">
        <f t="shared" si="12"/>
        <v>0</v>
      </c>
      <c r="T99" s="58"/>
      <c r="U99" s="2"/>
      <c r="V99" s="2"/>
      <c r="W99" s="1"/>
      <c r="X99" s="1"/>
      <c r="Y99" s="1"/>
      <c r="Z99" s="1"/>
    </row>
    <row r="100" spans="2:26">
      <c r="B100" s="56"/>
      <c r="C100" s="35" t="s">
        <v>275</v>
      </c>
      <c r="D100" s="35" t="s">
        <v>278</v>
      </c>
      <c r="E100" s="36">
        <v>29</v>
      </c>
      <c r="F100" s="35" t="s">
        <v>279</v>
      </c>
      <c r="G100" s="35" t="s">
        <v>103</v>
      </c>
      <c r="H100" s="35" t="s">
        <v>45</v>
      </c>
      <c r="I100" s="35" t="s">
        <v>53</v>
      </c>
      <c r="J100" s="39" t="s">
        <v>54</v>
      </c>
      <c r="K100" s="35" t="s">
        <v>46</v>
      </c>
      <c r="L100" s="35" t="s">
        <v>39</v>
      </c>
      <c r="M100" s="38" t="s">
        <v>49</v>
      </c>
      <c r="N100" s="84">
        <v>0</v>
      </c>
      <c r="O100" s="85">
        <v>0</v>
      </c>
      <c r="P100" s="85">
        <v>0</v>
      </c>
      <c r="Q100" s="85">
        <v>0</v>
      </c>
      <c r="R100" s="85">
        <v>0</v>
      </c>
      <c r="S100" s="75">
        <f t="shared" si="9"/>
        <v>0</v>
      </c>
      <c r="T100" s="58"/>
      <c r="U100" s="2"/>
      <c r="V100" s="2"/>
      <c r="W100" s="1"/>
      <c r="X100" s="1"/>
      <c r="Y100" s="1"/>
      <c r="Z100" s="1"/>
    </row>
    <row r="101" spans="2:26">
      <c r="B101" s="56"/>
      <c r="C101" s="35" t="s">
        <v>280</v>
      </c>
      <c r="D101" s="35" t="s">
        <v>281</v>
      </c>
      <c r="E101" s="36">
        <v>2</v>
      </c>
      <c r="F101" s="35" t="s">
        <v>282</v>
      </c>
      <c r="G101" s="35" t="s">
        <v>85</v>
      </c>
      <c r="H101" s="35" t="s">
        <v>36</v>
      </c>
      <c r="I101" s="35" t="s">
        <v>69</v>
      </c>
      <c r="J101" s="39" t="s">
        <v>86</v>
      </c>
      <c r="K101" s="35" t="s">
        <v>36</v>
      </c>
      <c r="L101" s="35" t="s">
        <v>39</v>
      </c>
      <c r="M101" s="38" t="s">
        <v>40</v>
      </c>
      <c r="N101" s="84">
        <v>0</v>
      </c>
      <c r="O101" s="85">
        <v>0</v>
      </c>
      <c r="P101" s="85">
        <v>0</v>
      </c>
      <c r="Q101" s="85">
        <v>0</v>
      </c>
      <c r="R101" s="85">
        <v>0</v>
      </c>
      <c r="S101" s="75">
        <f t="shared" ref="S101:S108" si="13">N101+SUM(O101+P101+Q101+R101)*24</f>
        <v>0</v>
      </c>
      <c r="T101" s="58"/>
      <c r="U101" s="2"/>
      <c r="V101" s="2"/>
      <c r="W101" s="1"/>
      <c r="X101" s="1"/>
      <c r="Y101" s="1"/>
      <c r="Z101" s="1"/>
    </row>
    <row r="102" spans="2:26">
      <c r="B102" s="56"/>
      <c r="C102" s="35" t="s">
        <v>283</v>
      </c>
      <c r="D102" s="35" t="s">
        <v>284</v>
      </c>
      <c r="E102" s="36">
        <v>6</v>
      </c>
      <c r="F102" s="35" t="s">
        <v>285</v>
      </c>
      <c r="G102" s="35" t="s">
        <v>85</v>
      </c>
      <c r="H102" s="35" t="s">
        <v>36</v>
      </c>
      <c r="I102" s="35" t="s">
        <v>69</v>
      </c>
      <c r="J102" s="39" t="s">
        <v>86</v>
      </c>
      <c r="K102" s="35" t="s">
        <v>36</v>
      </c>
      <c r="L102" s="35" t="s">
        <v>39</v>
      </c>
      <c r="M102" s="38" t="s">
        <v>40</v>
      </c>
      <c r="N102" s="84">
        <v>0</v>
      </c>
      <c r="O102" s="85">
        <v>0</v>
      </c>
      <c r="P102" s="85">
        <v>0</v>
      </c>
      <c r="Q102" s="85">
        <v>0</v>
      </c>
      <c r="R102" s="85">
        <v>0</v>
      </c>
      <c r="S102" s="75">
        <f t="shared" si="13"/>
        <v>0</v>
      </c>
      <c r="T102" s="58"/>
      <c r="U102" s="2"/>
      <c r="V102" s="2"/>
      <c r="W102" s="1"/>
      <c r="X102" s="1"/>
      <c r="Y102" s="1"/>
      <c r="Z102" s="1"/>
    </row>
    <row r="103" spans="2:26">
      <c r="B103" s="56"/>
      <c r="C103" s="35" t="s">
        <v>286</v>
      </c>
      <c r="D103" s="35" t="s">
        <v>287</v>
      </c>
      <c r="E103" s="36">
        <v>1</v>
      </c>
      <c r="F103" s="35" t="s">
        <v>288</v>
      </c>
      <c r="G103" s="35" t="s">
        <v>85</v>
      </c>
      <c r="H103" s="35" t="s">
        <v>36</v>
      </c>
      <c r="I103" s="35" t="s">
        <v>69</v>
      </c>
      <c r="J103" s="39" t="s">
        <v>86</v>
      </c>
      <c r="K103" s="35" t="s">
        <v>36</v>
      </c>
      <c r="L103" s="35" t="s">
        <v>39</v>
      </c>
      <c r="M103" s="38" t="s">
        <v>40</v>
      </c>
      <c r="N103" s="84">
        <v>0</v>
      </c>
      <c r="O103" s="85">
        <v>0</v>
      </c>
      <c r="P103" s="85">
        <v>0</v>
      </c>
      <c r="Q103" s="85">
        <v>0</v>
      </c>
      <c r="R103" s="85">
        <v>0</v>
      </c>
      <c r="S103" s="75">
        <f t="shared" si="13"/>
        <v>0</v>
      </c>
      <c r="T103" s="58"/>
      <c r="U103" s="2"/>
      <c r="V103" s="2"/>
      <c r="W103" s="1"/>
      <c r="X103" s="1"/>
      <c r="Y103" s="1"/>
      <c r="Z103" s="1"/>
    </row>
    <row r="104" spans="2:26">
      <c r="B104" s="56"/>
      <c r="C104" s="35" t="s">
        <v>289</v>
      </c>
      <c r="D104" s="35" t="s">
        <v>290</v>
      </c>
      <c r="E104" s="36">
        <v>19</v>
      </c>
      <c r="F104" s="35" t="s">
        <v>291</v>
      </c>
      <c r="G104" s="35" t="s">
        <v>75</v>
      </c>
      <c r="H104" s="35" t="s">
        <v>36</v>
      </c>
      <c r="I104" s="35" t="s">
        <v>76</v>
      </c>
      <c r="J104" s="37" t="s">
        <v>58</v>
      </c>
      <c r="K104" s="35" t="s">
        <v>36</v>
      </c>
      <c r="L104" s="35" t="s">
        <v>39</v>
      </c>
      <c r="M104" s="38" t="s">
        <v>40</v>
      </c>
      <c r="N104" s="84">
        <v>0</v>
      </c>
      <c r="O104" s="85">
        <v>0</v>
      </c>
      <c r="P104" s="85">
        <v>0</v>
      </c>
      <c r="Q104" s="85">
        <v>0</v>
      </c>
      <c r="R104" s="85">
        <v>0</v>
      </c>
      <c r="S104" s="75">
        <f t="shared" si="13"/>
        <v>0</v>
      </c>
      <c r="T104" s="58"/>
      <c r="U104" s="2"/>
      <c r="V104" s="2"/>
      <c r="W104" s="1"/>
      <c r="X104" s="1"/>
      <c r="Y104" s="1"/>
      <c r="Z104" s="1"/>
    </row>
    <row r="105" spans="2:26">
      <c r="B105" s="56"/>
      <c r="C105" s="35" t="s">
        <v>292</v>
      </c>
      <c r="D105" s="35" t="s">
        <v>293</v>
      </c>
      <c r="E105" s="36">
        <v>7</v>
      </c>
      <c r="F105" s="35" t="s">
        <v>294</v>
      </c>
      <c r="G105" s="35" t="s">
        <v>85</v>
      </c>
      <c r="H105" s="35" t="s">
        <v>36</v>
      </c>
      <c r="I105" s="35" t="s">
        <v>69</v>
      </c>
      <c r="J105" s="39" t="s">
        <v>86</v>
      </c>
      <c r="K105" s="35" t="s">
        <v>36</v>
      </c>
      <c r="L105" s="35" t="s">
        <v>39</v>
      </c>
      <c r="M105" s="38" t="s">
        <v>40</v>
      </c>
      <c r="N105" s="84">
        <v>0</v>
      </c>
      <c r="O105" s="85">
        <v>0</v>
      </c>
      <c r="P105" s="85">
        <v>0</v>
      </c>
      <c r="Q105" s="85">
        <v>0</v>
      </c>
      <c r="R105" s="85">
        <v>0</v>
      </c>
      <c r="S105" s="75">
        <f t="shared" si="13"/>
        <v>0</v>
      </c>
      <c r="T105" s="58"/>
      <c r="U105" s="2"/>
      <c r="V105" s="2"/>
      <c r="W105" s="1"/>
      <c r="X105" s="1"/>
      <c r="Y105" s="1"/>
      <c r="Z105" s="1"/>
    </row>
    <row r="106" spans="2:26">
      <c r="B106" s="56"/>
      <c r="C106" s="35" t="s">
        <v>295</v>
      </c>
      <c r="D106" s="35" t="s">
        <v>296</v>
      </c>
      <c r="E106" s="36" t="s">
        <v>297</v>
      </c>
      <c r="F106" s="35" t="s">
        <v>298</v>
      </c>
      <c r="G106" s="35" t="s">
        <v>85</v>
      </c>
      <c r="H106" s="35" t="s">
        <v>36</v>
      </c>
      <c r="I106" s="35" t="s">
        <v>69</v>
      </c>
      <c r="J106" s="39" t="s">
        <v>86</v>
      </c>
      <c r="K106" s="35" t="s">
        <v>36</v>
      </c>
      <c r="L106" s="35" t="s">
        <v>39</v>
      </c>
      <c r="M106" s="38" t="s">
        <v>40</v>
      </c>
      <c r="N106" s="84">
        <v>0</v>
      </c>
      <c r="O106" s="85">
        <v>0</v>
      </c>
      <c r="P106" s="85">
        <v>0</v>
      </c>
      <c r="Q106" s="85">
        <v>0</v>
      </c>
      <c r="R106" s="85">
        <v>0</v>
      </c>
      <c r="S106" s="75">
        <f t="shared" si="13"/>
        <v>0</v>
      </c>
      <c r="T106" s="58"/>
      <c r="U106" s="2"/>
      <c r="V106" s="2"/>
      <c r="W106" s="1"/>
      <c r="X106" s="1"/>
      <c r="Y106" s="1"/>
      <c r="Z106" s="1"/>
    </row>
    <row r="107" spans="2:26">
      <c r="B107" s="56"/>
      <c r="C107" s="35" t="s">
        <v>299</v>
      </c>
      <c r="D107" s="35" t="s">
        <v>300</v>
      </c>
      <c r="E107" s="36">
        <v>1</v>
      </c>
      <c r="F107" s="35" t="s">
        <v>301</v>
      </c>
      <c r="G107" s="35" t="s">
        <v>85</v>
      </c>
      <c r="H107" s="35" t="s">
        <v>36</v>
      </c>
      <c r="I107" s="35" t="s">
        <v>69</v>
      </c>
      <c r="J107" s="39" t="s">
        <v>86</v>
      </c>
      <c r="K107" s="35" t="s">
        <v>36</v>
      </c>
      <c r="L107" s="35" t="s">
        <v>39</v>
      </c>
      <c r="M107" s="38" t="s">
        <v>40</v>
      </c>
      <c r="N107" s="84">
        <v>0</v>
      </c>
      <c r="O107" s="85">
        <v>0</v>
      </c>
      <c r="P107" s="85">
        <v>0</v>
      </c>
      <c r="Q107" s="85">
        <v>0</v>
      </c>
      <c r="R107" s="85">
        <v>0</v>
      </c>
      <c r="S107" s="75">
        <f t="shared" si="13"/>
        <v>0</v>
      </c>
      <c r="T107" s="58"/>
      <c r="U107" s="2"/>
      <c r="V107" s="2"/>
      <c r="W107" s="1"/>
      <c r="X107" s="1"/>
      <c r="Y107" s="1"/>
      <c r="Z107" s="1"/>
    </row>
    <row r="108" spans="2:26">
      <c r="B108" s="56"/>
      <c r="C108" s="35" t="s">
        <v>302</v>
      </c>
      <c r="D108" s="35" t="s">
        <v>303</v>
      </c>
      <c r="E108" s="36">
        <v>49</v>
      </c>
      <c r="F108" s="35" t="s">
        <v>304</v>
      </c>
      <c r="G108" s="35" t="s">
        <v>75</v>
      </c>
      <c r="H108" s="35" t="s">
        <v>36</v>
      </c>
      <c r="I108" s="35" t="s">
        <v>76</v>
      </c>
      <c r="J108" s="37" t="s">
        <v>58</v>
      </c>
      <c r="K108" s="35" t="s">
        <v>36</v>
      </c>
      <c r="L108" s="35" t="s">
        <v>39</v>
      </c>
      <c r="M108" s="38" t="s">
        <v>40</v>
      </c>
      <c r="N108" s="84">
        <v>0</v>
      </c>
      <c r="O108" s="85">
        <v>0</v>
      </c>
      <c r="P108" s="85">
        <v>0</v>
      </c>
      <c r="Q108" s="85">
        <v>0</v>
      </c>
      <c r="R108" s="85">
        <v>0</v>
      </c>
      <c r="S108" s="75">
        <f t="shared" si="13"/>
        <v>0</v>
      </c>
      <c r="T108" s="58"/>
      <c r="U108" s="2"/>
      <c r="V108" s="2"/>
      <c r="W108" s="1"/>
      <c r="X108" s="1"/>
      <c r="Y108" s="1"/>
      <c r="Z108" s="1"/>
    </row>
    <row r="109" spans="2:26">
      <c r="B109" s="56"/>
      <c r="C109" s="35" t="s">
        <v>302</v>
      </c>
      <c r="D109" s="35" t="s">
        <v>305</v>
      </c>
      <c r="E109" s="36">
        <v>21</v>
      </c>
      <c r="F109" s="35" t="s">
        <v>306</v>
      </c>
      <c r="G109" s="35" t="s">
        <v>103</v>
      </c>
      <c r="H109" s="35" t="s">
        <v>45</v>
      </c>
      <c r="I109" s="35" t="s">
        <v>53</v>
      </c>
      <c r="J109" s="39" t="s">
        <v>54</v>
      </c>
      <c r="K109" s="35" t="s">
        <v>46</v>
      </c>
      <c r="L109" s="35" t="s">
        <v>39</v>
      </c>
      <c r="M109" s="38" t="s">
        <v>49</v>
      </c>
      <c r="N109" s="84">
        <v>0</v>
      </c>
      <c r="O109" s="85">
        <v>0</v>
      </c>
      <c r="P109" s="85">
        <v>0</v>
      </c>
      <c r="Q109" s="85">
        <v>0</v>
      </c>
      <c r="R109" s="85">
        <v>0</v>
      </c>
      <c r="S109" s="75">
        <f t="shared" si="9"/>
        <v>0</v>
      </c>
      <c r="T109" s="58"/>
      <c r="U109" s="2"/>
      <c r="V109" s="2"/>
      <c r="W109" s="1"/>
      <c r="X109" s="1"/>
      <c r="Y109" s="1"/>
      <c r="Z109" s="1"/>
    </row>
    <row r="110" spans="2:26">
      <c r="B110" s="56"/>
      <c r="C110" s="35" t="s">
        <v>302</v>
      </c>
      <c r="D110" s="35" t="s">
        <v>307</v>
      </c>
      <c r="E110" s="36">
        <v>2</v>
      </c>
      <c r="F110" s="35" t="s">
        <v>308</v>
      </c>
      <c r="G110" s="35" t="s">
        <v>209</v>
      </c>
      <c r="H110" s="35" t="s">
        <v>45</v>
      </c>
      <c r="I110" s="35" t="s">
        <v>53</v>
      </c>
      <c r="J110" s="39" t="s">
        <v>210</v>
      </c>
      <c r="K110" s="35" t="s">
        <v>46</v>
      </c>
      <c r="L110" s="35" t="s">
        <v>39</v>
      </c>
      <c r="M110" s="38" t="s">
        <v>49</v>
      </c>
      <c r="N110" s="84">
        <v>0</v>
      </c>
      <c r="O110" s="85">
        <v>0</v>
      </c>
      <c r="P110" s="85">
        <v>0</v>
      </c>
      <c r="Q110" s="85">
        <v>0</v>
      </c>
      <c r="R110" s="85">
        <v>0</v>
      </c>
      <c r="S110" s="75">
        <f t="shared" si="9"/>
        <v>0</v>
      </c>
      <c r="T110" s="58"/>
      <c r="U110" s="2"/>
      <c r="V110" s="2"/>
      <c r="W110" s="1"/>
      <c r="X110" s="1"/>
      <c r="Y110" s="1"/>
      <c r="Z110" s="1"/>
    </row>
    <row r="111" spans="2:26">
      <c r="B111" s="56"/>
      <c r="C111" s="35" t="s">
        <v>309</v>
      </c>
      <c r="D111" s="35" t="s">
        <v>310</v>
      </c>
      <c r="E111" s="36">
        <v>133</v>
      </c>
      <c r="F111" s="35" t="s">
        <v>311</v>
      </c>
      <c r="G111" s="35" t="s">
        <v>103</v>
      </c>
      <c r="H111" s="35" t="s">
        <v>45</v>
      </c>
      <c r="I111" s="35" t="s">
        <v>53</v>
      </c>
      <c r="J111" s="39" t="s">
        <v>54</v>
      </c>
      <c r="K111" s="35" t="s">
        <v>46</v>
      </c>
      <c r="L111" s="35" t="s">
        <v>39</v>
      </c>
      <c r="M111" s="38" t="s">
        <v>49</v>
      </c>
      <c r="N111" s="84">
        <v>0</v>
      </c>
      <c r="O111" s="85">
        <v>0</v>
      </c>
      <c r="P111" s="85">
        <v>0</v>
      </c>
      <c r="Q111" s="85">
        <v>0</v>
      </c>
      <c r="R111" s="85">
        <v>0</v>
      </c>
      <c r="S111" s="75">
        <f t="shared" si="9"/>
        <v>0</v>
      </c>
      <c r="T111" s="58"/>
      <c r="U111" s="2"/>
      <c r="V111" s="2"/>
      <c r="W111" s="1"/>
      <c r="X111" s="1"/>
      <c r="Y111" s="1"/>
      <c r="Z111" s="1"/>
    </row>
    <row r="112" spans="2:26">
      <c r="B112" s="56"/>
      <c r="C112" s="35" t="s">
        <v>312</v>
      </c>
      <c r="D112" s="35" t="s">
        <v>313</v>
      </c>
      <c r="E112" s="36">
        <v>10</v>
      </c>
      <c r="F112" s="35" t="s">
        <v>314</v>
      </c>
      <c r="G112" s="35" t="s">
        <v>103</v>
      </c>
      <c r="H112" s="35" t="s">
        <v>45</v>
      </c>
      <c r="I112" s="35" t="s">
        <v>53</v>
      </c>
      <c r="J112" s="39" t="s">
        <v>54</v>
      </c>
      <c r="K112" s="35" t="s">
        <v>46</v>
      </c>
      <c r="L112" s="35" t="s">
        <v>39</v>
      </c>
      <c r="M112" s="38" t="s">
        <v>49</v>
      </c>
      <c r="N112" s="84">
        <v>0</v>
      </c>
      <c r="O112" s="85">
        <v>0</v>
      </c>
      <c r="P112" s="85">
        <v>0</v>
      </c>
      <c r="Q112" s="85">
        <v>0</v>
      </c>
      <c r="R112" s="85">
        <v>0</v>
      </c>
      <c r="S112" s="75">
        <f t="shared" si="9"/>
        <v>0</v>
      </c>
      <c r="T112" s="58"/>
      <c r="U112" s="2"/>
      <c r="V112" s="2"/>
      <c r="W112" s="1"/>
      <c r="X112" s="1"/>
      <c r="Y112" s="1"/>
      <c r="Z112" s="1"/>
    </row>
    <row r="113" spans="2:26">
      <c r="B113" s="56"/>
      <c r="C113" s="35" t="s">
        <v>315</v>
      </c>
      <c r="D113" s="35" t="s">
        <v>316</v>
      </c>
      <c r="E113" s="36">
        <v>1</v>
      </c>
      <c r="F113" s="35" t="s">
        <v>317</v>
      </c>
      <c r="G113" s="35" t="s">
        <v>85</v>
      </c>
      <c r="H113" s="35" t="s">
        <v>36</v>
      </c>
      <c r="I113" s="35" t="s">
        <v>69</v>
      </c>
      <c r="J113" s="39" t="s">
        <v>86</v>
      </c>
      <c r="K113" s="35" t="s">
        <v>36</v>
      </c>
      <c r="L113" s="35" t="s">
        <v>39</v>
      </c>
      <c r="M113" s="38" t="s">
        <v>40</v>
      </c>
      <c r="N113" s="84">
        <v>0</v>
      </c>
      <c r="O113" s="85">
        <v>0</v>
      </c>
      <c r="P113" s="85">
        <v>0</v>
      </c>
      <c r="Q113" s="85">
        <v>0</v>
      </c>
      <c r="R113" s="85">
        <v>0</v>
      </c>
      <c r="S113" s="75">
        <f t="shared" ref="S113:S118" si="14">N113+SUM(O113+P113+Q113+R113)*24</f>
        <v>0</v>
      </c>
      <c r="T113" s="58"/>
      <c r="U113" s="2"/>
      <c r="V113" s="2"/>
      <c r="W113" s="1"/>
      <c r="X113" s="1"/>
      <c r="Y113" s="1"/>
      <c r="Z113" s="1"/>
    </row>
    <row r="114" spans="2:26">
      <c r="B114" s="56"/>
      <c r="C114" s="35" t="s">
        <v>318</v>
      </c>
      <c r="D114" s="35" t="s">
        <v>319</v>
      </c>
      <c r="E114" s="36">
        <v>1</v>
      </c>
      <c r="F114" s="35" t="s">
        <v>320</v>
      </c>
      <c r="G114" s="35" t="s">
        <v>85</v>
      </c>
      <c r="H114" s="35" t="s">
        <v>36</v>
      </c>
      <c r="I114" s="35" t="s">
        <v>69</v>
      </c>
      <c r="J114" s="39" t="s">
        <v>86</v>
      </c>
      <c r="K114" s="35" t="s">
        <v>36</v>
      </c>
      <c r="L114" s="35" t="s">
        <v>39</v>
      </c>
      <c r="M114" s="38" t="s">
        <v>40</v>
      </c>
      <c r="N114" s="84">
        <v>0</v>
      </c>
      <c r="O114" s="85">
        <v>0</v>
      </c>
      <c r="P114" s="85">
        <v>0</v>
      </c>
      <c r="Q114" s="85">
        <v>0</v>
      </c>
      <c r="R114" s="85">
        <v>0</v>
      </c>
      <c r="S114" s="75">
        <f t="shared" si="14"/>
        <v>0</v>
      </c>
      <c r="T114" s="58"/>
      <c r="U114" s="2"/>
      <c r="V114" s="2"/>
      <c r="W114" s="1"/>
      <c r="X114" s="1"/>
      <c r="Y114" s="1"/>
      <c r="Z114" s="1"/>
    </row>
    <row r="115" spans="2:26">
      <c r="B115" s="56"/>
      <c r="C115" s="35" t="s">
        <v>318</v>
      </c>
      <c r="D115" s="35" t="s">
        <v>321</v>
      </c>
      <c r="E115" s="36">
        <v>36</v>
      </c>
      <c r="F115" s="35" t="s">
        <v>322</v>
      </c>
      <c r="G115" s="35" t="s">
        <v>75</v>
      </c>
      <c r="H115" s="35" t="s">
        <v>36</v>
      </c>
      <c r="I115" s="35" t="s">
        <v>76</v>
      </c>
      <c r="J115" s="37" t="s">
        <v>58</v>
      </c>
      <c r="K115" s="35" t="s">
        <v>36</v>
      </c>
      <c r="L115" s="35" t="s">
        <v>39</v>
      </c>
      <c r="M115" s="38" t="s">
        <v>40</v>
      </c>
      <c r="N115" s="84">
        <v>0</v>
      </c>
      <c r="O115" s="85">
        <v>0</v>
      </c>
      <c r="P115" s="85">
        <v>0</v>
      </c>
      <c r="Q115" s="85">
        <v>0</v>
      </c>
      <c r="R115" s="85">
        <v>0</v>
      </c>
      <c r="S115" s="75">
        <f t="shared" si="14"/>
        <v>0</v>
      </c>
      <c r="T115" s="58"/>
      <c r="U115" s="2"/>
      <c r="V115" s="2"/>
      <c r="W115" s="1"/>
      <c r="X115" s="1"/>
      <c r="Y115" s="1"/>
      <c r="Z115" s="1"/>
    </row>
    <row r="116" spans="2:26">
      <c r="B116" s="56"/>
      <c r="C116" s="35" t="s">
        <v>323</v>
      </c>
      <c r="D116" s="35" t="s">
        <v>324</v>
      </c>
      <c r="E116" s="36">
        <v>13</v>
      </c>
      <c r="F116" s="35" t="s">
        <v>325</v>
      </c>
      <c r="G116" s="35" t="s">
        <v>85</v>
      </c>
      <c r="H116" s="35" t="s">
        <v>36</v>
      </c>
      <c r="I116" s="35" t="s">
        <v>69</v>
      </c>
      <c r="J116" s="39" t="s">
        <v>86</v>
      </c>
      <c r="K116" s="35" t="s">
        <v>36</v>
      </c>
      <c r="L116" s="35" t="s">
        <v>39</v>
      </c>
      <c r="M116" s="38" t="s">
        <v>40</v>
      </c>
      <c r="N116" s="84">
        <v>0</v>
      </c>
      <c r="O116" s="85">
        <v>0</v>
      </c>
      <c r="P116" s="85">
        <v>0</v>
      </c>
      <c r="Q116" s="85">
        <v>0</v>
      </c>
      <c r="R116" s="85">
        <v>0</v>
      </c>
      <c r="S116" s="75">
        <f t="shared" si="14"/>
        <v>0</v>
      </c>
      <c r="T116" s="58"/>
      <c r="U116" s="2"/>
      <c r="V116" s="2"/>
      <c r="W116" s="1"/>
      <c r="X116" s="1"/>
      <c r="Y116" s="1"/>
      <c r="Z116" s="1"/>
    </row>
    <row r="117" spans="2:26">
      <c r="B117" s="56"/>
      <c r="C117" s="35" t="s">
        <v>326</v>
      </c>
      <c r="D117" s="35" t="s">
        <v>327</v>
      </c>
      <c r="E117" s="36">
        <v>10</v>
      </c>
      <c r="F117" s="35" t="s">
        <v>328</v>
      </c>
      <c r="G117" s="35" t="s">
        <v>85</v>
      </c>
      <c r="H117" s="35" t="s">
        <v>36</v>
      </c>
      <c r="I117" s="35" t="s">
        <v>69</v>
      </c>
      <c r="J117" s="39" t="s">
        <v>86</v>
      </c>
      <c r="K117" s="35" t="s">
        <v>36</v>
      </c>
      <c r="L117" s="35" t="s">
        <v>39</v>
      </c>
      <c r="M117" s="38" t="s">
        <v>40</v>
      </c>
      <c r="N117" s="84">
        <v>0</v>
      </c>
      <c r="O117" s="85">
        <v>0</v>
      </c>
      <c r="P117" s="85">
        <v>0</v>
      </c>
      <c r="Q117" s="85">
        <v>0</v>
      </c>
      <c r="R117" s="85">
        <v>0</v>
      </c>
      <c r="S117" s="75">
        <f t="shared" si="14"/>
        <v>0</v>
      </c>
      <c r="T117" s="58"/>
      <c r="U117" s="2"/>
      <c r="V117" s="2"/>
      <c r="W117" s="1"/>
      <c r="X117" s="1"/>
      <c r="Y117" s="1"/>
      <c r="Z117" s="1"/>
    </row>
    <row r="118" spans="2:26">
      <c r="B118" s="56"/>
      <c r="C118" s="35" t="s">
        <v>326</v>
      </c>
      <c r="D118" s="35" t="s">
        <v>329</v>
      </c>
      <c r="E118" s="36">
        <v>13</v>
      </c>
      <c r="F118" s="35" t="s">
        <v>330</v>
      </c>
      <c r="G118" s="35" t="s">
        <v>35</v>
      </c>
      <c r="H118" s="35" t="s">
        <v>36</v>
      </c>
      <c r="I118" s="35" t="s">
        <v>79</v>
      </c>
      <c r="J118" s="39" t="s">
        <v>38</v>
      </c>
      <c r="K118" s="35" t="s">
        <v>36</v>
      </c>
      <c r="L118" s="35" t="s">
        <v>39</v>
      </c>
      <c r="M118" s="38" t="s">
        <v>40</v>
      </c>
      <c r="N118" s="84">
        <v>0</v>
      </c>
      <c r="O118" s="85">
        <v>0</v>
      </c>
      <c r="P118" s="85">
        <v>0</v>
      </c>
      <c r="Q118" s="85">
        <v>0</v>
      </c>
      <c r="R118" s="85">
        <v>0</v>
      </c>
      <c r="S118" s="75">
        <f t="shared" si="14"/>
        <v>0</v>
      </c>
      <c r="T118" s="58"/>
      <c r="U118" s="2"/>
      <c r="V118" s="2"/>
      <c r="W118" s="1"/>
      <c r="X118" s="1"/>
      <c r="Y118" s="1"/>
      <c r="Z118" s="1"/>
    </row>
    <row r="119" spans="2:26">
      <c r="B119" s="56"/>
      <c r="C119" s="43" t="s">
        <v>326</v>
      </c>
      <c r="D119" s="43" t="s">
        <v>331</v>
      </c>
      <c r="E119" s="44">
        <v>5</v>
      </c>
      <c r="F119" s="43" t="s">
        <v>332</v>
      </c>
      <c r="G119" s="43" t="s">
        <v>103</v>
      </c>
      <c r="H119" s="43" t="s">
        <v>45</v>
      </c>
      <c r="I119" s="43" t="s">
        <v>53</v>
      </c>
      <c r="J119" s="91" t="s">
        <v>54</v>
      </c>
      <c r="K119" s="43" t="s">
        <v>46</v>
      </c>
      <c r="L119" s="43" t="s">
        <v>39</v>
      </c>
      <c r="M119" s="92" t="s">
        <v>49</v>
      </c>
      <c r="N119" s="84">
        <v>0</v>
      </c>
      <c r="O119" s="85">
        <v>0</v>
      </c>
      <c r="P119" s="85">
        <v>0</v>
      </c>
      <c r="Q119" s="85">
        <v>0</v>
      </c>
      <c r="R119" s="85">
        <v>0</v>
      </c>
      <c r="S119" s="75">
        <f t="shared" si="9"/>
        <v>0</v>
      </c>
      <c r="T119" s="60"/>
      <c r="U119" s="4"/>
      <c r="V119" s="4"/>
      <c r="W119" s="3"/>
      <c r="X119" s="3"/>
      <c r="Y119" s="3"/>
      <c r="Z119" s="1"/>
    </row>
    <row r="120" spans="2:26">
      <c r="B120" s="56"/>
      <c r="C120" s="45" t="s">
        <v>326</v>
      </c>
      <c r="D120" s="45" t="s">
        <v>333</v>
      </c>
      <c r="E120" s="46">
        <v>2</v>
      </c>
      <c r="F120" s="45" t="s">
        <v>334</v>
      </c>
      <c r="G120" s="45" t="s">
        <v>335</v>
      </c>
      <c r="H120" s="45" t="s">
        <v>45</v>
      </c>
      <c r="I120" s="45" t="s">
        <v>46</v>
      </c>
      <c r="J120" s="97" t="s">
        <v>54</v>
      </c>
      <c r="K120" s="45" t="s">
        <v>48</v>
      </c>
      <c r="L120" s="45" t="s">
        <v>336</v>
      </c>
      <c r="M120" s="45" t="s">
        <v>49</v>
      </c>
      <c r="N120" s="90">
        <v>0</v>
      </c>
      <c r="O120" s="86">
        <v>0</v>
      </c>
      <c r="P120" s="86">
        <v>0</v>
      </c>
      <c r="Q120" s="86">
        <v>0</v>
      </c>
      <c r="R120" s="86">
        <v>0</v>
      </c>
      <c r="S120" s="75">
        <f t="shared" si="9"/>
        <v>0</v>
      </c>
      <c r="T120" s="58"/>
      <c r="U120" s="2"/>
      <c r="V120" s="2"/>
      <c r="W120" s="1"/>
      <c r="X120" s="1"/>
      <c r="Y120" s="1"/>
      <c r="Z120" s="1"/>
    </row>
    <row r="121" spans="2:26">
      <c r="B121" s="56"/>
      <c r="C121" s="45" t="s">
        <v>386</v>
      </c>
      <c r="D121" s="45" t="s">
        <v>333</v>
      </c>
      <c r="E121" s="46">
        <v>2</v>
      </c>
      <c r="F121" s="45" t="s">
        <v>384</v>
      </c>
      <c r="G121" s="45" t="s">
        <v>335</v>
      </c>
      <c r="H121" s="45" t="s">
        <v>45</v>
      </c>
      <c r="I121" s="45" t="s">
        <v>53</v>
      </c>
      <c r="J121" s="97" t="s">
        <v>385</v>
      </c>
      <c r="K121" s="45" t="s">
        <v>46</v>
      </c>
      <c r="L121" s="45" t="s">
        <v>336</v>
      </c>
      <c r="M121" s="45" t="s">
        <v>49</v>
      </c>
      <c r="N121" s="90">
        <v>0</v>
      </c>
      <c r="O121" s="86">
        <v>0</v>
      </c>
      <c r="P121" s="86">
        <v>0</v>
      </c>
      <c r="Q121" s="86">
        <v>0</v>
      </c>
      <c r="R121" s="86">
        <v>0</v>
      </c>
      <c r="S121" s="75">
        <f t="shared" ref="S121" si="15">N121+SUM(O121+P121+Q121+R121)*120</f>
        <v>0</v>
      </c>
      <c r="T121" s="58"/>
      <c r="U121" s="2"/>
      <c r="V121" s="2"/>
      <c r="W121" s="1"/>
      <c r="X121" s="1"/>
      <c r="Y121" s="1"/>
      <c r="Z121" s="1"/>
    </row>
    <row r="122" spans="2:26">
      <c r="B122" s="56"/>
      <c r="C122" s="93" t="s">
        <v>337</v>
      </c>
      <c r="D122" s="93" t="s">
        <v>338</v>
      </c>
      <c r="E122" s="94">
        <v>1</v>
      </c>
      <c r="F122" s="93" t="s">
        <v>339</v>
      </c>
      <c r="G122" s="93" t="s">
        <v>85</v>
      </c>
      <c r="H122" s="95" t="s">
        <v>36</v>
      </c>
      <c r="I122" s="95" t="s">
        <v>69</v>
      </c>
      <c r="J122" s="96" t="s">
        <v>86</v>
      </c>
      <c r="K122" s="95" t="s">
        <v>36</v>
      </c>
      <c r="L122" s="95" t="s">
        <v>39</v>
      </c>
      <c r="M122" s="95" t="s">
        <v>40</v>
      </c>
      <c r="N122" s="85">
        <v>0</v>
      </c>
      <c r="O122" s="85">
        <v>0</v>
      </c>
      <c r="P122" s="85">
        <v>0</v>
      </c>
      <c r="Q122" s="85">
        <v>0</v>
      </c>
      <c r="R122" s="85">
        <v>0</v>
      </c>
      <c r="S122" s="75">
        <f t="shared" ref="S122:S124" si="16">N122+SUM(O122+P122+Q122+R122)*24</f>
        <v>0</v>
      </c>
      <c r="T122" s="58"/>
      <c r="U122" s="2"/>
      <c r="V122" s="2"/>
      <c r="W122" s="1"/>
      <c r="X122" s="1"/>
      <c r="Y122" s="1"/>
      <c r="Z122" s="1"/>
    </row>
    <row r="123" spans="2:26">
      <c r="B123" s="56"/>
      <c r="C123" s="35" t="s">
        <v>340</v>
      </c>
      <c r="D123" s="35" t="s">
        <v>341</v>
      </c>
      <c r="E123" s="36">
        <v>1</v>
      </c>
      <c r="F123" s="35" t="s">
        <v>342</v>
      </c>
      <c r="G123" s="35" t="s">
        <v>85</v>
      </c>
      <c r="H123" s="45" t="s">
        <v>36</v>
      </c>
      <c r="I123" s="45" t="s">
        <v>69</v>
      </c>
      <c r="J123" s="39" t="s">
        <v>86</v>
      </c>
      <c r="K123" s="45" t="s">
        <v>36</v>
      </c>
      <c r="L123" s="45" t="s">
        <v>39</v>
      </c>
      <c r="M123" s="45" t="s">
        <v>40</v>
      </c>
      <c r="N123" s="85">
        <v>0</v>
      </c>
      <c r="O123" s="85">
        <v>0</v>
      </c>
      <c r="P123" s="85">
        <v>0</v>
      </c>
      <c r="Q123" s="85">
        <v>0</v>
      </c>
      <c r="R123" s="85">
        <v>0</v>
      </c>
      <c r="S123" s="75">
        <f t="shared" si="16"/>
        <v>0</v>
      </c>
      <c r="T123" s="58"/>
      <c r="U123" s="2"/>
      <c r="V123" s="2"/>
      <c r="W123" s="1"/>
      <c r="X123" s="1"/>
      <c r="Y123" s="1"/>
      <c r="Z123" s="1"/>
    </row>
    <row r="124" spans="2:26">
      <c r="B124" s="56"/>
      <c r="C124" s="45" t="s">
        <v>343</v>
      </c>
      <c r="D124" s="45" t="s">
        <v>344</v>
      </c>
      <c r="E124" s="46">
        <v>1</v>
      </c>
      <c r="F124" s="45" t="s">
        <v>345</v>
      </c>
      <c r="G124" s="45" t="s">
        <v>85</v>
      </c>
      <c r="H124" s="45" t="s">
        <v>36</v>
      </c>
      <c r="I124" s="45" t="s">
        <v>69</v>
      </c>
      <c r="J124" s="39" t="s">
        <v>86</v>
      </c>
      <c r="K124" s="45" t="s">
        <v>36</v>
      </c>
      <c r="L124" s="45" t="s">
        <v>39</v>
      </c>
      <c r="M124" s="45" t="s">
        <v>40</v>
      </c>
      <c r="N124" s="85">
        <v>0</v>
      </c>
      <c r="O124" s="85">
        <v>0</v>
      </c>
      <c r="P124" s="85">
        <v>0</v>
      </c>
      <c r="Q124" s="85">
        <v>0</v>
      </c>
      <c r="R124" s="85">
        <v>0</v>
      </c>
      <c r="S124" s="75">
        <f t="shared" si="16"/>
        <v>0</v>
      </c>
      <c r="T124" s="61"/>
      <c r="U124" s="12"/>
      <c r="V124" s="12"/>
      <c r="W124" s="12"/>
      <c r="X124" s="12"/>
      <c r="Y124" s="12"/>
      <c r="Z124" s="1"/>
    </row>
    <row r="125" spans="2:26">
      <c r="B125" s="56"/>
      <c r="C125" s="40" t="s">
        <v>346</v>
      </c>
      <c r="D125" s="35"/>
      <c r="E125" s="36" t="s">
        <v>243</v>
      </c>
      <c r="F125" s="35" t="s">
        <v>243</v>
      </c>
      <c r="G125" s="35" t="s">
        <v>347</v>
      </c>
      <c r="H125" s="35" t="s">
        <v>348</v>
      </c>
      <c r="I125" s="35" t="s">
        <v>243</v>
      </c>
      <c r="J125" s="39" t="s">
        <v>58</v>
      </c>
      <c r="K125" s="35" t="s">
        <v>348</v>
      </c>
      <c r="L125" s="35" t="s">
        <v>39</v>
      </c>
      <c r="M125" s="38" t="s">
        <v>349</v>
      </c>
      <c r="N125" s="84">
        <v>0</v>
      </c>
      <c r="O125" s="85">
        <v>0</v>
      </c>
      <c r="P125" s="85">
        <v>0</v>
      </c>
      <c r="Q125" s="85">
        <v>0</v>
      </c>
      <c r="R125" s="85">
        <v>0</v>
      </c>
      <c r="S125" s="75">
        <f>(N125+SUM(O125+P125+Q125+R125)*120)*400</f>
        <v>0</v>
      </c>
      <c r="T125" s="58"/>
      <c r="U125" s="2"/>
      <c r="V125" s="2"/>
      <c r="W125" s="1"/>
      <c r="X125" s="1"/>
      <c r="Y125" s="1"/>
      <c r="Z125" s="1"/>
    </row>
    <row r="126" spans="2:26" ht="26.4">
      <c r="B126" s="56"/>
      <c r="C126" s="40" t="s">
        <v>350</v>
      </c>
      <c r="D126" s="35"/>
      <c r="E126" s="36"/>
      <c r="F126" s="35"/>
      <c r="G126" s="35" t="s">
        <v>44</v>
      </c>
      <c r="H126" s="35" t="s">
        <v>351</v>
      </c>
      <c r="I126" s="35"/>
      <c r="J126" s="39" t="s">
        <v>47</v>
      </c>
      <c r="K126" s="35" t="s">
        <v>351</v>
      </c>
      <c r="L126" s="35" t="s">
        <v>351</v>
      </c>
      <c r="M126" s="38" t="s">
        <v>351</v>
      </c>
      <c r="N126" s="84">
        <v>0</v>
      </c>
      <c r="O126" s="85">
        <v>0</v>
      </c>
      <c r="P126" s="85">
        <v>0</v>
      </c>
      <c r="Q126" s="85">
        <v>0</v>
      </c>
      <c r="R126" s="85">
        <v>0</v>
      </c>
      <c r="S126" s="75">
        <f>(N126*2)+SUM(O126+P126+Q126+R126)*120*2</f>
        <v>0</v>
      </c>
      <c r="T126" s="58"/>
      <c r="U126" s="1"/>
      <c r="V126" s="1"/>
      <c r="W126" s="1"/>
      <c r="X126" s="1"/>
      <c r="Y126" s="1"/>
      <c r="Z126" s="1"/>
    </row>
    <row r="127" spans="2:26" ht="26.4">
      <c r="B127" s="56"/>
      <c r="C127" s="47" t="s">
        <v>352</v>
      </c>
      <c r="D127" s="48"/>
      <c r="E127" s="46"/>
      <c r="F127" s="45"/>
      <c r="G127" s="45"/>
      <c r="H127" s="45"/>
      <c r="I127" s="45"/>
      <c r="J127" s="49"/>
      <c r="K127" s="45"/>
      <c r="L127" s="45"/>
      <c r="M127" s="45"/>
      <c r="N127" s="85">
        <v>0</v>
      </c>
      <c r="O127" s="85">
        <v>0</v>
      </c>
      <c r="P127" s="85">
        <v>0</v>
      </c>
      <c r="Q127" s="85">
        <v>0</v>
      </c>
      <c r="R127" s="85">
        <v>0</v>
      </c>
      <c r="S127" s="75">
        <f>((N127*80)+SUM((O127+P127+Q127+R127))*80*96)</f>
        <v>0</v>
      </c>
      <c r="T127" s="61"/>
      <c r="U127" s="12"/>
      <c r="V127" s="12"/>
      <c r="W127" s="12"/>
      <c r="X127" s="12"/>
      <c r="Y127" s="12"/>
      <c r="Z127" s="1"/>
    </row>
    <row r="128" spans="2:26" ht="16.95" customHeight="1">
      <c r="B128" s="56"/>
      <c r="C128" s="77" t="s">
        <v>353</v>
      </c>
      <c r="D128" s="48"/>
      <c r="E128" s="46"/>
      <c r="F128" s="45"/>
      <c r="G128" s="45"/>
      <c r="H128" s="45"/>
      <c r="I128" s="45"/>
      <c r="J128" s="49"/>
      <c r="K128" s="45"/>
      <c r="L128" s="45"/>
      <c r="M128" s="45"/>
      <c r="N128" s="85">
        <v>0</v>
      </c>
      <c r="O128" s="87"/>
      <c r="P128" s="87"/>
      <c r="Q128" s="87"/>
      <c r="R128" s="87"/>
      <c r="S128" s="76">
        <f>N128*10*40</f>
        <v>0</v>
      </c>
      <c r="T128" s="61"/>
      <c r="U128" s="12"/>
      <c r="V128" s="12"/>
      <c r="W128" s="12"/>
      <c r="X128" s="12"/>
      <c r="Y128" s="12"/>
      <c r="Z128" s="1"/>
    </row>
    <row r="129" spans="2:26">
      <c r="B129" s="56"/>
      <c r="C129" s="78" t="s">
        <v>354</v>
      </c>
      <c r="D129" s="48"/>
      <c r="E129" s="46"/>
      <c r="F129" s="45"/>
      <c r="G129" s="45"/>
      <c r="H129" s="45"/>
      <c r="I129" s="45"/>
      <c r="J129" s="49"/>
      <c r="K129" s="45"/>
      <c r="L129" s="45"/>
      <c r="M129" s="45"/>
      <c r="N129" s="85">
        <v>0</v>
      </c>
      <c r="O129" s="87"/>
      <c r="P129" s="87"/>
      <c r="Q129" s="87"/>
      <c r="R129" s="87"/>
      <c r="S129" s="75">
        <f>N129*10*40</f>
        <v>0</v>
      </c>
      <c r="T129" s="61"/>
      <c r="U129" s="12"/>
      <c r="V129" s="12"/>
      <c r="W129" s="12"/>
      <c r="X129" s="12"/>
      <c r="Y129" s="12"/>
      <c r="Z129" s="1"/>
    </row>
    <row r="130" spans="2:26" ht="6" customHeight="1">
      <c r="B130" s="56"/>
      <c r="C130" s="62"/>
      <c r="D130" s="63"/>
      <c r="E130" s="64"/>
      <c r="F130" s="63"/>
      <c r="G130" s="63"/>
      <c r="H130" s="63"/>
      <c r="I130" s="63"/>
      <c r="J130" s="65"/>
      <c r="K130" s="63"/>
      <c r="L130" s="63"/>
      <c r="M130" s="63"/>
      <c r="N130" s="66"/>
      <c r="O130" s="66"/>
      <c r="P130" s="66"/>
      <c r="Q130" s="66"/>
      <c r="R130" s="66"/>
      <c r="S130" s="63"/>
      <c r="T130" s="29"/>
      <c r="Z130" s="3"/>
    </row>
    <row r="131" spans="2:26" ht="9" customHeight="1" thickBot="1">
      <c r="B131" s="56"/>
      <c r="C131" s="67"/>
      <c r="D131" s="67"/>
      <c r="E131" s="68"/>
      <c r="F131" s="67"/>
      <c r="G131" s="67"/>
      <c r="H131" s="67"/>
      <c r="I131" s="67"/>
      <c r="J131" s="69"/>
      <c r="K131" s="67"/>
      <c r="L131" s="67"/>
      <c r="M131" s="67"/>
      <c r="N131" s="67"/>
      <c r="O131" s="67"/>
      <c r="P131" s="67"/>
      <c r="Q131" s="67"/>
      <c r="R131" s="67"/>
      <c r="S131" s="67"/>
      <c r="T131" s="29"/>
      <c r="Z131" s="1"/>
    </row>
    <row r="132" spans="2:26" s="12" customFormat="1" ht="24.6" customHeight="1" thickBot="1">
      <c r="B132" s="56"/>
      <c r="C132" s="111" t="s">
        <v>355</v>
      </c>
      <c r="D132" s="112"/>
      <c r="E132" s="112"/>
      <c r="F132" s="112"/>
      <c r="G132" s="112"/>
      <c r="H132" s="112"/>
      <c r="I132" s="112"/>
      <c r="J132" s="112"/>
      <c r="K132" s="112"/>
      <c r="L132" s="113"/>
      <c r="M132" s="70"/>
      <c r="N132" s="98" t="s">
        <v>356</v>
      </c>
      <c r="O132" s="99"/>
      <c r="P132" s="99"/>
      <c r="Q132" s="99"/>
      <c r="R132" s="100"/>
      <c r="S132" s="74">
        <f>SUM(S17:S129)</f>
        <v>0</v>
      </c>
      <c r="T132" s="29"/>
      <c r="U132" s="10"/>
      <c r="V132" s="10"/>
      <c r="W132" s="10"/>
      <c r="X132" s="10"/>
      <c r="Y132" s="10"/>
      <c r="Z132" s="11"/>
    </row>
    <row r="133" spans="2:26" s="12" customFormat="1" ht="18" customHeight="1">
      <c r="B133" s="56"/>
      <c r="C133" s="67"/>
      <c r="D133" s="67"/>
      <c r="E133" s="68"/>
      <c r="F133" s="67"/>
      <c r="G133" s="67"/>
      <c r="H133" s="67"/>
      <c r="I133" s="67"/>
      <c r="J133" s="69"/>
      <c r="K133" s="67"/>
      <c r="L133" s="67"/>
      <c r="M133" s="67"/>
      <c r="N133" s="67"/>
      <c r="O133" s="67"/>
      <c r="P133" s="67"/>
      <c r="Q133" s="67"/>
      <c r="R133" s="67"/>
      <c r="S133" s="67"/>
      <c r="T133" s="29"/>
      <c r="U133" s="10"/>
      <c r="V133" s="10"/>
      <c r="W133" s="10"/>
      <c r="X133" s="10"/>
      <c r="Y133" s="10"/>
      <c r="Z133" s="1"/>
    </row>
    <row r="134" spans="2:26" s="12" customFormat="1">
      <c r="B134" s="56"/>
      <c r="C134" s="104" t="s">
        <v>357</v>
      </c>
      <c r="D134" s="104"/>
      <c r="E134" s="104"/>
      <c r="F134" s="104"/>
      <c r="G134" s="104"/>
      <c r="H134" s="104"/>
      <c r="I134" s="104"/>
      <c r="J134" s="104"/>
      <c r="K134" s="104"/>
      <c r="L134" s="104"/>
      <c r="M134" s="104"/>
      <c r="N134" s="23" t="s">
        <v>358</v>
      </c>
      <c r="O134" s="23" t="s">
        <v>359</v>
      </c>
      <c r="P134" s="27"/>
      <c r="Q134" s="27"/>
      <c r="R134" s="27"/>
      <c r="S134" s="27"/>
      <c r="T134" s="29"/>
      <c r="U134" s="1"/>
    </row>
    <row r="135" spans="2:26" s="12" customFormat="1">
      <c r="B135" s="56"/>
      <c r="C135" s="101" t="s">
        <v>360</v>
      </c>
      <c r="D135" s="102"/>
      <c r="E135" s="102"/>
      <c r="F135" s="102"/>
      <c r="G135" s="102"/>
      <c r="H135" s="102"/>
      <c r="I135" s="102"/>
      <c r="J135" s="102"/>
      <c r="K135" s="102"/>
      <c r="L135" s="102"/>
      <c r="M135" s="103"/>
      <c r="N135" s="88">
        <v>0</v>
      </c>
      <c r="O135" s="88">
        <v>0</v>
      </c>
      <c r="P135" s="67"/>
      <c r="Q135" s="67"/>
      <c r="R135" s="67"/>
      <c r="S135" s="67"/>
      <c r="T135" s="29"/>
      <c r="U135" s="10"/>
      <c r="V135" s="10"/>
      <c r="W135" s="10"/>
      <c r="X135" s="10"/>
      <c r="Y135" s="10"/>
      <c r="Z135" s="1"/>
    </row>
    <row r="136" spans="2:26" s="12" customFormat="1">
      <c r="B136" s="56"/>
      <c r="C136" s="101" t="s">
        <v>361</v>
      </c>
      <c r="D136" s="102"/>
      <c r="E136" s="102"/>
      <c r="F136" s="102"/>
      <c r="G136" s="102"/>
      <c r="H136" s="102"/>
      <c r="I136" s="102"/>
      <c r="J136" s="102"/>
      <c r="K136" s="102"/>
      <c r="L136" s="102"/>
      <c r="M136" s="103"/>
      <c r="N136" s="88">
        <v>0</v>
      </c>
      <c r="O136" s="88">
        <v>0</v>
      </c>
      <c r="P136" s="67"/>
      <c r="Q136" s="67"/>
      <c r="R136" s="67"/>
      <c r="S136" s="67"/>
      <c r="T136" s="29"/>
      <c r="U136" s="10"/>
      <c r="V136" s="10"/>
      <c r="W136" s="10"/>
      <c r="X136" s="10"/>
      <c r="Y136" s="10"/>
      <c r="Z136" s="1"/>
    </row>
    <row r="137" spans="2:26" s="12" customFormat="1">
      <c r="B137" s="56"/>
      <c r="C137" s="101" t="s">
        <v>362</v>
      </c>
      <c r="D137" s="102"/>
      <c r="E137" s="102"/>
      <c r="F137" s="102"/>
      <c r="G137" s="102"/>
      <c r="H137" s="102"/>
      <c r="I137" s="102"/>
      <c r="J137" s="102"/>
      <c r="K137" s="102"/>
      <c r="L137" s="102"/>
      <c r="M137" s="103"/>
      <c r="N137" s="89">
        <v>0</v>
      </c>
      <c r="O137" s="89">
        <v>0</v>
      </c>
      <c r="P137" s="67"/>
      <c r="Q137" s="67"/>
      <c r="R137" s="67"/>
      <c r="S137" s="67"/>
      <c r="T137" s="29"/>
      <c r="U137" s="10"/>
      <c r="V137" s="10"/>
      <c r="W137" s="10"/>
      <c r="X137" s="10"/>
      <c r="Y137" s="10"/>
      <c r="Z137" s="1"/>
    </row>
    <row r="138" spans="2:26" s="12" customFormat="1">
      <c r="B138" s="56"/>
      <c r="C138" s="67"/>
      <c r="D138" s="67"/>
      <c r="E138" s="68"/>
      <c r="F138" s="67"/>
      <c r="G138" s="67"/>
      <c r="H138" s="67"/>
      <c r="I138" s="67"/>
      <c r="J138" s="69"/>
      <c r="K138" s="67"/>
      <c r="L138" s="67"/>
      <c r="M138" s="67"/>
      <c r="N138" s="67"/>
      <c r="O138" s="67"/>
      <c r="P138" s="67"/>
      <c r="Q138" s="67"/>
      <c r="R138" s="67"/>
      <c r="S138" s="67"/>
      <c r="T138" s="29"/>
      <c r="U138" s="10"/>
      <c r="V138" s="10"/>
      <c r="W138" s="10"/>
      <c r="X138" s="10"/>
      <c r="Y138" s="10"/>
      <c r="Z138" s="1"/>
    </row>
    <row r="139" spans="2:26" s="12" customFormat="1">
      <c r="B139" s="56"/>
      <c r="C139" s="67" t="s">
        <v>363</v>
      </c>
      <c r="D139" s="67"/>
      <c r="E139" s="68"/>
      <c r="F139" s="67"/>
      <c r="G139" s="67"/>
      <c r="H139" s="67"/>
      <c r="I139" s="67"/>
      <c r="J139" s="69"/>
      <c r="K139" s="67"/>
      <c r="L139" s="67"/>
      <c r="M139" s="67"/>
      <c r="N139" s="67"/>
      <c r="O139" s="67"/>
      <c r="P139" s="67"/>
      <c r="Q139" s="67"/>
      <c r="R139" s="67"/>
      <c r="S139" s="67"/>
      <c r="T139" s="29"/>
      <c r="U139" s="10"/>
      <c r="V139" s="10"/>
      <c r="W139" s="10"/>
      <c r="X139" s="10"/>
      <c r="Y139" s="10"/>
      <c r="Z139" s="1"/>
    </row>
    <row r="140" spans="2:26" s="12" customFormat="1">
      <c r="B140" s="56"/>
      <c r="C140" s="62" t="s">
        <v>364</v>
      </c>
      <c r="D140" s="62"/>
      <c r="E140" s="71"/>
      <c r="F140" s="62"/>
      <c r="G140" s="62"/>
      <c r="H140" s="62"/>
      <c r="I140" s="62"/>
      <c r="J140" s="72"/>
      <c r="K140" s="62"/>
      <c r="L140" s="62"/>
      <c r="M140" s="62"/>
      <c r="N140" s="62"/>
      <c r="O140" s="62"/>
      <c r="P140" s="62"/>
      <c r="Q140" s="62"/>
      <c r="R140" s="62"/>
      <c r="S140" s="62"/>
      <c r="T140" s="29"/>
      <c r="U140" s="10"/>
      <c r="V140" s="10"/>
      <c r="W140" s="10"/>
      <c r="X140" s="10"/>
      <c r="Y140" s="10"/>
    </row>
    <row r="141" spans="2:26" s="12" customFormat="1">
      <c r="B141" s="56"/>
      <c r="C141" s="62" t="s">
        <v>365</v>
      </c>
      <c r="D141" s="62"/>
      <c r="E141" s="71"/>
      <c r="F141" s="62"/>
      <c r="G141" s="62"/>
      <c r="H141" s="62"/>
      <c r="I141" s="62"/>
      <c r="J141" s="72"/>
      <c r="K141" s="62"/>
      <c r="L141" s="62"/>
      <c r="M141" s="62"/>
      <c r="N141" s="62"/>
      <c r="O141" s="62"/>
      <c r="P141" s="62"/>
      <c r="Q141" s="62"/>
      <c r="R141" s="62"/>
      <c r="S141" s="62"/>
      <c r="T141" s="29"/>
      <c r="U141" s="10"/>
      <c r="V141" s="10"/>
      <c r="W141" s="10"/>
      <c r="X141" s="10"/>
      <c r="Y141" s="10"/>
    </row>
    <row r="142" spans="2:26" s="12" customFormat="1">
      <c r="B142" s="56"/>
      <c r="C142" s="62" t="s">
        <v>366</v>
      </c>
      <c r="D142" s="62"/>
      <c r="E142" s="71"/>
      <c r="F142" s="62"/>
      <c r="G142" s="62"/>
      <c r="H142" s="62"/>
      <c r="I142" s="62"/>
      <c r="J142" s="72"/>
      <c r="K142" s="62"/>
      <c r="L142" s="62"/>
      <c r="M142" s="62"/>
      <c r="N142" s="62"/>
      <c r="O142" s="62"/>
      <c r="P142" s="62"/>
      <c r="Q142" s="62"/>
      <c r="R142" s="62"/>
      <c r="S142" s="62"/>
      <c r="T142" s="29"/>
      <c r="U142" s="10"/>
      <c r="V142" s="10"/>
      <c r="W142" s="10"/>
      <c r="X142" s="10"/>
      <c r="Y142" s="10"/>
    </row>
    <row r="143" spans="2:26" s="12" customFormat="1">
      <c r="B143" s="56"/>
      <c r="C143" s="62" t="s">
        <v>367</v>
      </c>
      <c r="D143" s="62"/>
      <c r="E143" s="71"/>
      <c r="F143" s="62"/>
      <c r="G143" s="62"/>
      <c r="H143" s="62"/>
      <c r="I143" s="62"/>
      <c r="J143" s="72"/>
      <c r="K143" s="62"/>
      <c r="L143" s="62"/>
      <c r="M143" s="62"/>
      <c r="N143" s="62"/>
      <c r="O143" s="62"/>
      <c r="P143" s="62"/>
      <c r="Q143" s="62"/>
      <c r="R143" s="62"/>
      <c r="S143" s="62"/>
      <c r="T143" s="29"/>
      <c r="U143" s="10"/>
      <c r="V143" s="10"/>
      <c r="W143" s="10"/>
      <c r="X143" s="10"/>
      <c r="Y143" s="10"/>
    </row>
    <row r="144" spans="2:26">
      <c r="B144" s="56"/>
      <c r="C144" s="62" t="s">
        <v>368</v>
      </c>
      <c r="D144" s="62"/>
      <c r="E144" s="71"/>
      <c r="F144" s="62"/>
      <c r="G144" s="62"/>
      <c r="H144" s="62"/>
      <c r="I144" s="62"/>
      <c r="J144" s="72"/>
      <c r="K144" s="62"/>
      <c r="L144" s="62"/>
      <c r="M144" s="62"/>
      <c r="N144" s="62"/>
      <c r="O144" s="62"/>
      <c r="P144" s="62"/>
      <c r="Q144" s="62"/>
      <c r="R144" s="62"/>
      <c r="S144" s="62"/>
      <c r="T144" s="29"/>
      <c r="Z144" s="12"/>
    </row>
    <row r="145" spans="2:20">
      <c r="B145" s="56"/>
      <c r="C145" s="62" t="s">
        <v>369</v>
      </c>
      <c r="D145" s="27"/>
      <c r="E145" s="26"/>
      <c r="F145" s="27"/>
      <c r="G145" s="27"/>
      <c r="H145" s="27"/>
      <c r="I145" s="27"/>
      <c r="J145" s="28"/>
      <c r="K145" s="27"/>
      <c r="L145" s="27"/>
      <c r="M145" s="27"/>
      <c r="N145" s="27"/>
      <c r="O145" s="27"/>
      <c r="P145" s="27"/>
      <c r="Q145" s="27"/>
      <c r="R145" s="27"/>
      <c r="S145" s="27"/>
      <c r="T145" s="29"/>
    </row>
    <row r="146" spans="2:20">
      <c r="B146" s="56"/>
      <c r="C146" s="73" t="s">
        <v>370</v>
      </c>
      <c r="D146" s="27"/>
      <c r="E146" s="26"/>
      <c r="F146" s="27"/>
      <c r="G146" s="27"/>
      <c r="H146" s="27"/>
      <c r="I146" s="27"/>
      <c r="J146" s="28"/>
      <c r="K146" s="27"/>
      <c r="L146" s="27"/>
      <c r="M146" s="27"/>
      <c r="N146" s="27"/>
      <c r="O146" s="27"/>
      <c r="P146" s="27"/>
      <c r="Q146" s="27"/>
      <c r="R146" s="27"/>
      <c r="S146" s="27"/>
      <c r="T146" s="29"/>
    </row>
    <row r="147" spans="2:20">
      <c r="B147" s="56"/>
      <c r="C147" s="62" t="s">
        <v>371</v>
      </c>
      <c r="D147" s="27"/>
      <c r="E147" s="26"/>
      <c r="F147" s="27"/>
      <c r="G147" s="27"/>
      <c r="H147" s="27"/>
      <c r="I147" s="27"/>
      <c r="J147" s="28"/>
      <c r="K147" s="27"/>
      <c r="L147" s="27"/>
      <c r="M147" s="27"/>
      <c r="N147" s="27"/>
      <c r="O147" s="27"/>
      <c r="P147" s="27"/>
      <c r="Q147" s="27"/>
      <c r="R147" s="27"/>
      <c r="S147" s="27"/>
      <c r="T147" s="29"/>
    </row>
    <row r="148" spans="2:20">
      <c r="B148" s="56"/>
      <c r="C148" s="62" t="s">
        <v>387</v>
      </c>
      <c r="D148" s="27"/>
      <c r="E148" s="26"/>
      <c r="F148" s="27"/>
      <c r="G148" s="27"/>
      <c r="H148" s="27"/>
      <c r="I148" s="27"/>
      <c r="J148" s="28"/>
      <c r="K148" s="27"/>
      <c r="L148" s="27"/>
      <c r="M148" s="27"/>
      <c r="N148" s="27"/>
      <c r="O148" s="27"/>
      <c r="P148" s="27"/>
      <c r="Q148" s="27"/>
      <c r="R148" s="27"/>
      <c r="S148" s="27"/>
      <c r="T148" s="29"/>
    </row>
    <row r="149" spans="2:20">
      <c r="B149" s="56"/>
      <c r="C149" s="27"/>
      <c r="D149" s="27"/>
      <c r="E149" s="26"/>
      <c r="F149" s="27"/>
      <c r="G149" s="27"/>
      <c r="H149" s="27"/>
      <c r="I149" s="27"/>
      <c r="J149" s="28"/>
      <c r="K149" s="27"/>
      <c r="L149" s="27"/>
      <c r="M149" s="27"/>
      <c r="N149" s="27"/>
      <c r="O149" s="27"/>
      <c r="P149" s="27"/>
      <c r="Q149" s="27"/>
      <c r="R149" s="27"/>
      <c r="S149" s="27"/>
      <c r="T149" s="29"/>
    </row>
    <row r="150" spans="2:20" ht="2.5499999999999998" customHeight="1">
      <c r="B150" s="56"/>
      <c r="C150" s="27"/>
      <c r="D150" s="27"/>
      <c r="E150" s="26"/>
      <c r="F150" s="27"/>
      <c r="G150" s="27"/>
      <c r="H150" s="27"/>
      <c r="I150" s="27"/>
      <c r="J150" s="28"/>
      <c r="K150" s="27"/>
      <c r="L150" s="27"/>
      <c r="M150" s="27"/>
      <c r="N150" s="27"/>
      <c r="O150" s="27"/>
      <c r="P150" s="27"/>
      <c r="Q150" s="27"/>
      <c r="R150" s="27"/>
      <c r="S150" s="27"/>
      <c r="T150" s="29"/>
    </row>
    <row r="151" spans="2:20" ht="19.2" customHeight="1">
      <c r="B151" s="56"/>
      <c r="C151" s="27"/>
      <c r="D151" s="80" t="s">
        <v>372</v>
      </c>
      <c r="E151" s="105"/>
      <c r="F151" s="105"/>
      <c r="G151" s="105"/>
      <c r="H151" s="105"/>
      <c r="I151" s="105"/>
      <c r="J151" s="105"/>
      <c r="K151" s="105"/>
      <c r="L151" s="105"/>
      <c r="M151" s="27"/>
      <c r="N151" s="27"/>
      <c r="O151" s="27"/>
      <c r="P151" s="106" t="s">
        <v>373</v>
      </c>
      <c r="Q151" s="106"/>
      <c r="R151" s="106"/>
      <c r="S151" s="27"/>
      <c r="T151" s="29"/>
    </row>
    <row r="152" spans="2:20" ht="24" customHeight="1">
      <c r="B152" s="56"/>
      <c r="C152" s="27"/>
      <c r="D152" s="81" t="s">
        <v>374</v>
      </c>
      <c r="E152" s="105"/>
      <c r="F152" s="105"/>
      <c r="G152" s="105"/>
      <c r="H152" s="105"/>
      <c r="I152" s="105"/>
      <c r="J152" s="105"/>
      <c r="K152" s="105"/>
      <c r="L152" s="105"/>
      <c r="M152" s="27"/>
      <c r="N152" s="27"/>
      <c r="O152" s="27"/>
      <c r="P152" s="50" t="s">
        <v>35</v>
      </c>
      <c r="Q152" s="51" t="s">
        <v>375</v>
      </c>
      <c r="R152" s="50"/>
      <c r="S152" s="27"/>
      <c r="T152" s="29"/>
    </row>
    <row r="153" spans="2:20" ht="23.55" customHeight="1">
      <c r="B153" s="56"/>
      <c r="C153" s="27"/>
      <c r="D153" s="81" t="s">
        <v>376</v>
      </c>
      <c r="E153" s="105"/>
      <c r="F153" s="105"/>
      <c r="G153" s="105"/>
      <c r="H153" s="105"/>
      <c r="I153" s="105"/>
      <c r="J153" s="105"/>
      <c r="K153" s="105"/>
      <c r="L153" s="105"/>
      <c r="M153" s="27"/>
      <c r="N153" s="27"/>
      <c r="O153" s="27"/>
      <c r="P153" s="52" t="s">
        <v>85</v>
      </c>
      <c r="Q153" s="53" t="s">
        <v>377</v>
      </c>
      <c r="R153" s="52"/>
      <c r="S153" s="27"/>
      <c r="T153" s="29"/>
    </row>
    <row r="154" spans="2:20" ht="22.2" customHeight="1">
      <c r="B154" s="56"/>
      <c r="C154" s="27"/>
      <c r="D154" s="81" t="s">
        <v>378</v>
      </c>
      <c r="E154" s="105"/>
      <c r="F154" s="105"/>
      <c r="G154" s="105"/>
      <c r="H154" s="105"/>
      <c r="I154" s="105"/>
      <c r="J154" s="105"/>
      <c r="K154" s="105"/>
      <c r="L154" s="105"/>
      <c r="M154" s="27"/>
      <c r="N154" s="27"/>
      <c r="O154" s="27"/>
      <c r="P154" s="52" t="s">
        <v>103</v>
      </c>
      <c r="Q154" s="53" t="s">
        <v>379</v>
      </c>
      <c r="R154" s="52"/>
      <c r="S154" s="27"/>
      <c r="T154" s="29"/>
    </row>
    <row r="155" spans="2:20" ht="27.6" customHeight="1">
      <c r="B155" s="56"/>
      <c r="C155" s="27"/>
      <c r="D155" s="81" t="s">
        <v>380</v>
      </c>
      <c r="E155" s="105"/>
      <c r="F155" s="105"/>
      <c r="G155" s="105"/>
      <c r="H155" s="105"/>
      <c r="I155" s="105"/>
      <c r="J155" s="105"/>
      <c r="K155" s="105"/>
      <c r="L155" s="105"/>
      <c r="M155" s="27"/>
      <c r="N155" s="27"/>
      <c r="O155" s="27"/>
      <c r="P155" s="52" t="s">
        <v>381</v>
      </c>
      <c r="Q155" s="53" t="s">
        <v>382</v>
      </c>
      <c r="R155" s="52"/>
      <c r="S155" s="27"/>
      <c r="T155" s="29"/>
    </row>
    <row r="156" spans="2:20" ht="69.599999999999994" customHeight="1">
      <c r="B156" s="56"/>
      <c r="C156" s="27"/>
      <c r="D156" s="81" t="s">
        <v>383</v>
      </c>
      <c r="E156" s="105"/>
      <c r="F156" s="105"/>
      <c r="G156" s="105"/>
      <c r="H156" s="105"/>
      <c r="I156" s="105"/>
      <c r="J156" s="105"/>
      <c r="K156" s="105"/>
      <c r="L156" s="105"/>
      <c r="M156" s="27"/>
      <c r="N156" s="27"/>
      <c r="O156" s="27"/>
      <c r="P156" s="27"/>
      <c r="Q156" s="27"/>
      <c r="R156" s="27"/>
      <c r="S156" s="27"/>
      <c r="T156" s="29"/>
    </row>
    <row r="157" spans="2:20">
      <c r="B157" s="25"/>
      <c r="C157" s="27"/>
      <c r="D157" s="27"/>
      <c r="E157" s="26"/>
      <c r="F157" s="27"/>
      <c r="G157" s="27"/>
      <c r="H157" s="27"/>
      <c r="I157" s="27"/>
      <c r="J157" s="28"/>
      <c r="K157" s="27"/>
      <c r="L157" s="27"/>
      <c r="M157" s="27"/>
      <c r="N157" s="27"/>
      <c r="O157" s="27"/>
      <c r="P157" s="27"/>
      <c r="Q157" s="27"/>
      <c r="R157" s="27"/>
      <c r="S157" s="27"/>
      <c r="T157" s="29"/>
    </row>
    <row r="158" spans="2:20" ht="4.2" customHeight="1" thickBot="1">
      <c r="B158" s="30"/>
      <c r="C158" s="32"/>
      <c r="D158" s="32"/>
      <c r="E158" s="31"/>
      <c r="F158" s="32"/>
      <c r="G158" s="32"/>
      <c r="H158" s="32"/>
      <c r="I158" s="32"/>
      <c r="J158" s="33"/>
      <c r="K158" s="32"/>
      <c r="L158" s="32"/>
      <c r="M158" s="32"/>
      <c r="N158" s="32"/>
      <c r="O158" s="32"/>
      <c r="P158" s="32"/>
      <c r="Q158" s="32"/>
      <c r="R158" s="32"/>
      <c r="S158" s="32"/>
      <c r="T158" s="34"/>
    </row>
  </sheetData>
  <sheetProtection algorithmName="SHA-512" hashValue="eg4KiF7vNXkLQu2Kk8CuHu4wE+6VbUnm3zc3ApaBqO6jlSYSOXYxgr+8KHtfxHr6ByxlpxUJ/v1YZujo8i5SGQ==" saltValue="PZV1PCSZL91oQuEGtPZhCg==" spinCount="100000" sheet="1" objects="1" scenarios="1"/>
  <sortState xmlns:xlrd2="http://schemas.microsoft.com/office/spreadsheetml/2017/richdata2" ref="C17:S124">
    <sortCondition ref="F17:F124"/>
    <sortCondition ref="E17:E124"/>
  </sortState>
  <mergeCells count="27">
    <mergeCell ref="C12:I12"/>
    <mergeCell ref="C13:L13"/>
    <mergeCell ref="E152:L152"/>
    <mergeCell ref="E153:L153"/>
    <mergeCell ref="E154:L154"/>
    <mergeCell ref="C15:I15"/>
    <mergeCell ref="E155:L155"/>
    <mergeCell ref="E156:L156"/>
    <mergeCell ref="E151:L151"/>
    <mergeCell ref="P151:R151"/>
    <mergeCell ref="D2:M3"/>
    <mergeCell ref="C4:G4"/>
    <mergeCell ref="C5:G5"/>
    <mergeCell ref="C6:G6"/>
    <mergeCell ref="C7:G7"/>
    <mergeCell ref="C8:G8"/>
    <mergeCell ref="C9:F9"/>
    <mergeCell ref="C10:I10"/>
    <mergeCell ref="C11:J11"/>
    <mergeCell ref="C132:L132"/>
    <mergeCell ref="J15:L15"/>
    <mergeCell ref="N15:R15"/>
    <mergeCell ref="N132:R132"/>
    <mergeCell ref="C137:M137"/>
    <mergeCell ref="C136:M136"/>
    <mergeCell ref="C134:M134"/>
    <mergeCell ref="C135:M135"/>
  </mergeCells>
  <phoneticPr fontId="10" type="noConversion"/>
  <pageMargins left="0.7" right="0.7" top="0.75" bottom="0.75" header="0.3" footer="0.3"/>
  <pageSetup paperSize="9" orientation="portrait" r:id="rId1"/>
  <ignoredErrors>
    <ignoredError sqref="S51 S55 S59 S63 S75:S79 S84 S90 S94 S100 S38 S41"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9f150cf0-43c5-4aa8-b0e9-2c63ec01d6a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5" ma:contentTypeDescription="Een nieuw document maken." ma:contentTypeScope="" ma:versionID="c1d16e77a59392f552882452c7d16d26">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8bfc20c1a1194372891c2e57ca865a5b"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F736C3-7932-4129-BBBE-8AE82D339E07}">
  <ds:schemaRefs>
    <ds:schemaRef ds:uri="http://schemas.microsoft.com/sharepoint/v3/contenttype/forms"/>
  </ds:schemaRefs>
</ds:datastoreItem>
</file>

<file path=customXml/itemProps2.xml><?xml version="1.0" encoding="utf-8"?>
<ds:datastoreItem xmlns:ds="http://schemas.openxmlformats.org/officeDocument/2006/customXml" ds:itemID="{72338A5C-8868-494D-8059-B2D97BA7EBC8}">
  <ds:schemaRefs>
    <ds:schemaRef ds:uri="http://schemas.microsoft.com/office/2006/metadata/properties"/>
    <ds:schemaRef ds:uri="c64fecbb-1954-4030-8120-5d79bf625a24"/>
    <ds:schemaRef ds:uri="http://purl.org/dc/dcmitype/"/>
    <ds:schemaRef ds:uri="http://purl.org/dc/terms/"/>
    <ds:schemaRef ds:uri="9f150cf0-43c5-4aa8-b0e9-2c63ec01d6a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8DE86101-902C-432F-B262-E31D5091D6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50cf0-43c5-4aa8-b0e9-2c63ec01d6ae"/>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Inschrijfbiljet Netwerk (P1)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2025-03-06T12:56:31Z</dcterms:created>
  <dcterms:modified xsi:type="dcterms:W3CDTF">2025-04-15T18:41:22Z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0x010100CFCF070610896242B27FA453FA7161C0</vt:lpwstr>
  </property>
</Properties>
</file>