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https://utrechtcloud.sharepoint.com/sites/Binnensport_SBVGEBB/Gedeelde documenten/General/2. Organisatie Binnensport/7. Projecten/Aanbesteding sportmaterialen/03. Nota van inlichtingen/"/>
    </mc:Choice>
  </mc:AlternateContent>
  <xr:revisionPtr revIDLastSave="31" documentId="8_{3A8964A9-7CEE-4904-8BA6-6DE6ED1495EC}" xr6:coauthVersionLast="47" xr6:coauthVersionMax="47" xr10:uidLastSave="{A6410DA2-54FB-40FE-AE40-EF8D24EA55E5}"/>
  <bookViews>
    <workbookView xWindow="-108" yWindow="-108" windowWidth="23256" windowHeight="12456" xr2:uid="{00000000-000D-0000-FFFF-FFFF00000000}"/>
  </bookViews>
  <sheets>
    <sheet name="Blad1" sheetId="1" r:id="rId1"/>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 l="1"/>
  <c r="D46" i="1" s="1"/>
  <c r="D41" i="1"/>
  <c r="D40" i="1"/>
  <c r="D34" i="1"/>
  <c r="D35" i="1"/>
  <c r="D36" i="1"/>
  <c r="D33" i="1"/>
  <c r="D32" i="1"/>
  <c r="D31" i="1"/>
  <c r="D27" i="1"/>
  <c r="D9" i="1"/>
  <c r="D10" i="1"/>
  <c r="D11" i="1"/>
  <c r="D12" i="1"/>
  <c r="D13" i="1"/>
  <c r="D14" i="1"/>
  <c r="D15" i="1"/>
  <c r="D16" i="1"/>
  <c r="D17" i="1"/>
  <c r="D18" i="1"/>
  <c r="D19" i="1"/>
  <c r="D20" i="1"/>
  <c r="D21" i="1"/>
  <c r="D8" i="1"/>
  <c r="D42" i="1" l="1"/>
  <c r="D37" i="1"/>
  <c r="D22" i="1"/>
  <c r="D47" i="1" l="1"/>
</calcChain>
</file>

<file path=xl/sharedStrings.xml><?xml version="1.0" encoding="utf-8"?>
<sst xmlns="http://schemas.openxmlformats.org/spreadsheetml/2006/main" count="88" uniqueCount="44">
  <si>
    <t xml:space="preserve">Raamovereenkomst Aankoop, vervanging en inspecties van binnensport materialen  </t>
  </si>
  <si>
    <t> </t>
  </si>
  <si>
    <t>Kenmerk: 2024SB039 </t>
  </si>
  <si>
    <t>Verwachte afname</t>
  </si>
  <si>
    <t>Nettoprijs per eenheid</t>
  </si>
  <si>
    <t>Totaal</t>
  </si>
  <si>
    <t>1. (her)inrichting binnensportaccommodaties</t>
  </si>
  <si>
    <t>Springkast met zijopeningen in het tussendeel en zijopeningen in beide kopse kanten, geschikt voor zowel PO en VO onderwijs en primidaal recht</t>
  </si>
  <si>
    <t>Turnmat Bisonyl 150x100x6 cm met richtloper voorzien van een sandwich of duo vulling, vierzijdig koppelbaar met klittenband, richtgewicht 10kg</t>
  </si>
  <si>
    <t>Turnbank 300cm verrolbaar met evenwichtslat van 7cm</t>
  </si>
  <si>
    <t>Mini trampoline 112x112 cm met bisonyl padding en doek van geweven nylon 60x60cm</t>
  </si>
  <si>
    <t>Wandbasket met gasveer bediening 120x90 voorzien van fiberglas basketbal bord inclusief ring en net</t>
  </si>
  <si>
    <t>4-vaks elektrisch klimraam inclusief bediening en 3 ondersteuningspaaltjes</t>
  </si>
  <si>
    <t>Multifunctionele elektrische plafondunit inclusief overbelastings signaal, hijsvermogen van minimaal 55kg per unit, inclusief 4 banden en 2 stel karabiners per band</t>
  </si>
  <si>
    <t>Bedieningskast voor de multifunctionele elektrische plafondunit, geschikt voor aansturen van minimaal 4 units</t>
  </si>
  <si>
    <t>Klimtouwinstallatie recht voor 8 touwen h.o.h.100cm inclusief touwen, voorwagen, tussenwagens en achterwagen en voormontage/tussencontructie</t>
  </si>
  <si>
    <t>2-voudig handbediende hijsunits inclusief koord, veiligheidsketting of gelijkwaardig, katrollen indien noodzakelijk en 4 stuks ringen</t>
  </si>
  <si>
    <t>3-voudig handbediende hijsunits inclusief koord, veiligheidsketting of gelijkwaardig, katrollen indien noodzakelijk en 4 stuks ringen</t>
  </si>
  <si>
    <t>Het boren, plaatsen en stellen van een nieuwe grondbus geschikt voor volleybal/badminton. Indien nodig het uitboren van de bestaande grondbus volleybal</t>
  </si>
  <si>
    <t>Het boren, plaatsen en stellen van een nieuwe grondbus kort voorzien van een gesloten draaibare haak geschikt voor het vastzetten van diverse dingen en ook geschikt indien geplaatst als FIG opstelling. Indien nodig het uitboren van de bestaande grondbus kort</t>
  </si>
  <si>
    <t>Subtotaal (her)inrichting binnensportaccommodaties</t>
  </si>
  <si>
    <t>2. Overige aankopen via webshop</t>
  </si>
  <si>
    <t>Indicatieve afname per jaar (bruto omzet)</t>
  </si>
  <si>
    <t>Subtotaal netto overige aankopen via webshop</t>
  </si>
  <si>
    <t>3. Inspecteren van sportinstallaties, - toestellen en -materialen</t>
  </si>
  <si>
    <t>Tarief voor inspectie inclusief een inspectierapport en certificaat binnensportaccommodaties</t>
  </si>
  <si>
    <t>Gymzalen</t>
  </si>
  <si>
    <t>Sportzalen</t>
  </si>
  <si>
    <t>Sporthallen</t>
  </si>
  <si>
    <t>Turnhal</t>
  </si>
  <si>
    <t>Klimwanden inspectie 1 t/m 3 routes</t>
  </si>
  <si>
    <t>Klimwanden inspectie 4 t/m 6 routes</t>
  </si>
  <si>
    <t>Subtotaal inspecties binnensportaccommodaties</t>
  </si>
  <si>
    <t>4. Tarieven voor reparaties</t>
  </si>
  <si>
    <t>Uurtarief reparatie/inspectie monteur</t>
  </si>
  <si>
    <t>Uurtarief installatie monteur</t>
  </si>
  <si>
    <t>Subtotaal reparaties</t>
  </si>
  <si>
    <t>5. Begeleiding herinrichtingsprojecten</t>
  </si>
  <si>
    <t>Uurtarief projectfunctionaris</t>
  </si>
  <si>
    <t>Subtotaal herinrichtingsprojecten</t>
  </si>
  <si>
    <t>Fictieve inschrijfprijs excl. BTW (subtotalen 1 t/m 5)</t>
  </si>
  <si>
    <t>Landingsmat/valmat bisonyl 300x200x30cm met sandwich vulling van 64kg (+/- 5%) met richtloper voorzien van 8 leren hoekstukken, geen uitstekende lussen</t>
  </si>
  <si>
    <t xml:space="preserve">Kortingspercentage op actuele internetprijzen (NB: alleen voor de artikelen die niet omschreven staan in rij 8-21) </t>
  </si>
  <si>
    <t> Document 'Prijsinvulformulier'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</si>
</sst>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44" formatCode="_ &quot;€&quot;\ * #,##0.00_ ;_ &quot;€&quot;\ * \-#,##0.00_ ;_ &quot;€&quot;\ * &quot;-&quot;??_ ;_ @_ "/>
  </numFmts>
  <fonts count="13" x14ac:knownFonts="1">
    <font>
      <sz val="11"/>
      <color theme="1"/>
      <name val="Aptos Narrow"/>
      <family val="2"/>
      <scheme val="minor"/>
    </font>
    <font>
      <sz val="9"/>
      <color rgb="FF000000"/>
      <name val="Lucida Sans Unicode"/>
      <family val="2"/>
    </font>
    <font>
      <sz val="14"/>
      <color rgb="FF000000"/>
      <name val="Lucida Sans Unicode"/>
      <family val="2"/>
    </font>
    <font>
      <sz val="14"/>
      <name val="Lucida Sans Unicode"/>
      <family val="2"/>
    </font>
    <font>
      <b/>
      <sz val="10"/>
      <color rgb="FFFFFFFF"/>
      <name val="Lucida Sans Unicode"/>
      <family val="2"/>
    </font>
    <font>
      <sz val="9"/>
      <name val="Lucida Sans Unicode"/>
      <family val="2"/>
    </font>
    <font>
      <b/>
      <sz val="9"/>
      <color rgb="FF000000"/>
      <name val="Lucida Sans Unicode"/>
      <family val="2"/>
    </font>
    <font>
      <b/>
      <sz val="9"/>
      <color rgb="FFFFFFFF"/>
      <name val="Lucida Sans Unicode"/>
      <family val="2"/>
    </font>
    <font>
      <sz val="11"/>
      <color rgb="FF000000"/>
      <name val="Lucida Sans Unicode"/>
      <family val="2"/>
    </font>
    <font>
      <sz val="11"/>
      <name val="Lucida Sans Unicode"/>
      <family val="2"/>
    </font>
    <font>
      <b/>
      <sz val="11"/>
      <color rgb="FFFFFFFF"/>
      <name val="Lucida Sans Unicode"/>
      <family val="2"/>
    </font>
    <font>
      <b/>
      <sz val="20"/>
      <color rgb="FFFFFFFF"/>
      <name val="Lucida Sans Unicode"/>
      <family val="2"/>
    </font>
    <font>
      <sz val="11"/>
      <color theme="1"/>
      <name val="Aptos Narrow"/>
      <family val="2"/>
      <scheme val="minor"/>
    </font>
  </fonts>
  <fills count="7">
    <fill>
      <patternFill patternType="none"/>
    </fill>
    <fill>
      <patternFill patternType="gray125"/>
    </fill>
    <fill>
      <patternFill patternType="solid">
        <fgColor rgb="FF595959"/>
        <bgColor rgb="FF000000"/>
      </patternFill>
    </fill>
    <fill>
      <patternFill patternType="solid">
        <fgColor rgb="FFFFFFFF"/>
        <bgColor rgb="FF000000"/>
      </patternFill>
    </fill>
    <fill>
      <patternFill patternType="solid">
        <fgColor rgb="FFFF0000"/>
        <bgColor rgb="FF000000"/>
      </patternFill>
    </fill>
    <fill>
      <patternFill patternType="solid">
        <fgColor rgb="FFFFFF99"/>
        <bgColor rgb="FF000000"/>
      </patternFill>
    </fill>
    <fill>
      <patternFill patternType="solid">
        <fgColor theme="1" tint="0.34998626667073579"/>
        <bgColor rgb="FF000000"/>
      </patternFill>
    </fill>
  </fills>
  <borders count="22">
    <border>
      <left/>
      <right/>
      <top/>
      <bottom/>
      <diagonal/>
    </border>
    <border>
      <left/>
      <right style="thin">
        <color indexed="64"/>
      </right>
      <top/>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bottom/>
      <diagonal/>
    </border>
  </borders>
  <cellStyleXfs count="3">
    <xf numFmtId="0" fontId="0" fillId="0" borderId="0"/>
    <xf numFmtId="44" fontId="12" fillId="0" borderId="0" applyFont="0" applyFill="0" applyBorder="0" applyAlignment="0" applyProtection="0"/>
    <xf numFmtId="9" fontId="12" fillId="0" borderId="0" applyFont="0" applyFill="0" applyBorder="0" applyAlignment="0" applyProtection="0"/>
  </cellStyleXfs>
  <cellXfs count="61">
    <xf numFmtId="0" fontId="0" fillId="0" borderId="0" xfId="0"/>
    <xf numFmtId="0" fontId="0" fillId="0" borderId="0" xfId="0" applyAlignment="1">
      <alignment vertical="center"/>
    </xf>
    <xf numFmtId="0" fontId="2" fillId="3" borderId="2" xfId="0" applyFont="1" applyFill="1" applyBorder="1" applyAlignment="1">
      <alignment vertical="center"/>
    </xf>
    <xf numFmtId="0" fontId="1" fillId="0" borderId="4" xfId="0" applyFont="1" applyBorder="1" applyAlignment="1">
      <alignment vertical="center" wrapText="1"/>
    </xf>
    <xf numFmtId="0" fontId="5" fillId="0" borderId="7"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1" fillId="0" borderId="5" xfId="0" applyFont="1" applyBorder="1" applyAlignment="1">
      <alignment vertical="center"/>
    </xf>
    <xf numFmtId="0" fontId="6" fillId="0" borderId="7"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vertical="center"/>
    </xf>
    <xf numFmtId="0" fontId="6" fillId="0" borderId="8" xfId="0" applyFont="1" applyBorder="1" applyAlignment="1">
      <alignment vertical="center"/>
    </xf>
    <xf numFmtId="0" fontId="1" fillId="0" borderId="1" xfId="0" applyFont="1" applyBorder="1" applyAlignment="1">
      <alignment vertical="center" wrapText="1"/>
    </xf>
    <xf numFmtId="0" fontId="1" fillId="0" borderId="7" xfId="0" applyFont="1" applyBorder="1" applyAlignment="1">
      <alignment vertical="center"/>
    </xf>
    <xf numFmtId="0" fontId="1" fillId="0" borderId="9" xfId="0" applyFont="1" applyBorder="1" applyAlignment="1">
      <alignment vertical="center" wrapText="1"/>
    </xf>
    <xf numFmtId="0" fontId="8" fillId="3" borderId="15" xfId="0" applyFont="1" applyFill="1" applyBorder="1" applyAlignment="1">
      <alignment vertical="center"/>
    </xf>
    <xf numFmtId="0" fontId="2" fillId="3" borderId="16" xfId="0" applyFont="1" applyFill="1" applyBorder="1" applyAlignment="1">
      <alignment vertical="center"/>
    </xf>
    <xf numFmtId="0" fontId="9" fillId="3" borderId="17" xfId="0" applyFont="1" applyFill="1" applyBorder="1" applyAlignment="1">
      <alignment vertical="center"/>
    </xf>
    <xf numFmtId="0" fontId="3" fillId="3" borderId="11" xfId="0" applyFont="1" applyFill="1" applyBorder="1" applyAlignment="1">
      <alignment vertical="center"/>
    </xf>
    <xf numFmtId="0" fontId="3" fillId="3" borderId="4" xfId="0" applyFont="1" applyFill="1" applyBorder="1" applyAlignment="1">
      <alignment vertical="center"/>
    </xf>
    <xf numFmtId="0" fontId="1" fillId="3" borderId="0" xfId="0" applyFont="1" applyFill="1" applyAlignment="1">
      <alignment vertical="center"/>
    </xf>
    <xf numFmtId="0" fontId="4" fillId="2" borderId="18" xfId="0" applyFont="1" applyFill="1" applyBorder="1" applyAlignment="1">
      <alignment vertical="center" wrapText="1"/>
    </xf>
    <xf numFmtId="0" fontId="7" fillId="2" borderId="10" xfId="0" applyFont="1" applyFill="1" applyBorder="1" applyAlignment="1">
      <alignment horizontal="right" vertical="center" wrapText="1"/>
    </xf>
    <xf numFmtId="0" fontId="7" fillId="2" borderId="10" xfId="0" applyFont="1" applyFill="1" applyBorder="1" applyAlignment="1">
      <alignment horizontal="right" vertical="center"/>
    </xf>
    <xf numFmtId="0" fontId="5" fillId="0" borderId="9" xfId="0" applyFont="1" applyBorder="1" applyAlignment="1">
      <alignment vertical="center" wrapText="1"/>
    </xf>
    <xf numFmtId="0" fontId="6" fillId="0" borderId="19" xfId="0" applyFont="1" applyBorder="1" applyAlignment="1">
      <alignment vertical="center"/>
    </xf>
    <xf numFmtId="8" fontId="6" fillId="0" borderId="5" xfId="0" applyNumberFormat="1" applyFont="1" applyBorder="1" applyAlignment="1">
      <alignment vertical="center"/>
    </xf>
    <xf numFmtId="0" fontId="10" fillId="6" borderId="15" xfId="0" applyFont="1" applyFill="1" applyBorder="1" applyAlignment="1">
      <alignment vertical="center"/>
    </xf>
    <xf numFmtId="0" fontId="10" fillId="6" borderId="2" xfId="0" applyFont="1" applyFill="1" applyBorder="1" applyAlignment="1">
      <alignment vertical="center"/>
    </xf>
    <xf numFmtId="8" fontId="10" fillId="6" borderId="16" xfId="0" applyNumberFormat="1" applyFont="1" applyFill="1" applyBorder="1" applyAlignment="1">
      <alignment vertical="center"/>
    </xf>
    <xf numFmtId="8" fontId="1" fillId="0" borderId="4" xfId="0" applyNumberFormat="1" applyFont="1" applyBorder="1" applyAlignment="1">
      <alignment vertical="center" wrapText="1"/>
    </xf>
    <xf numFmtId="0" fontId="0" fillId="0" borderId="0" xfId="0" applyAlignment="1">
      <alignment vertical="center" wrapText="1"/>
    </xf>
    <xf numFmtId="8" fontId="1" fillId="3" borderId="4" xfId="0" applyNumberFormat="1" applyFont="1" applyFill="1" applyBorder="1" applyAlignment="1">
      <alignment vertical="center" wrapText="1"/>
    </xf>
    <xf numFmtId="8" fontId="6" fillId="0" borderId="4" xfId="0" applyNumberFormat="1" applyFont="1" applyBorder="1" applyAlignment="1">
      <alignment vertical="center" wrapText="1"/>
    </xf>
    <xf numFmtId="0" fontId="6" fillId="0" borderId="21" xfId="0" applyFont="1" applyBorder="1" applyAlignment="1">
      <alignment vertical="center" wrapText="1"/>
    </xf>
    <xf numFmtId="8" fontId="6" fillId="0" borderId="1" xfId="0" applyNumberFormat="1" applyFont="1" applyBorder="1" applyAlignment="1">
      <alignment vertical="center" wrapText="1"/>
    </xf>
    <xf numFmtId="0" fontId="6" fillId="0" borderId="9" xfId="0" applyFont="1" applyBorder="1" applyAlignment="1">
      <alignment vertical="center" wrapText="1"/>
    </xf>
    <xf numFmtId="0" fontId="6" fillId="0" borderId="4" xfId="0" applyFont="1" applyBorder="1" applyAlignment="1">
      <alignment vertical="center" wrapText="1"/>
    </xf>
    <xf numFmtId="0" fontId="6" fillId="0" borderId="7" xfId="0" applyFont="1" applyBorder="1" applyAlignment="1">
      <alignment vertical="center" wrapText="1"/>
    </xf>
    <xf numFmtId="8" fontId="1" fillId="0" borderId="7" xfId="0" applyNumberFormat="1" applyFont="1" applyBorder="1" applyAlignment="1">
      <alignment vertical="center" wrapText="1"/>
    </xf>
    <xf numFmtId="8" fontId="6" fillId="0" borderId="7" xfId="0" applyNumberFormat="1" applyFont="1" applyBorder="1" applyAlignment="1">
      <alignment vertical="center" wrapText="1"/>
    </xf>
    <xf numFmtId="0" fontId="6" fillId="0" borderId="19" xfId="0" applyFont="1" applyBorder="1" applyAlignment="1">
      <alignment vertical="center" wrapText="1"/>
    </xf>
    <xf numFmtId="8" fontId="6" fillId="0" borderId="5" xfId="0" applyNumberFormat="1" applyFont="1" applyBorder="1" applyAlignment="1">
      <alignment vertical="center" wrapText="1"/>
    </xf>
    <xf numFmtId="0" fontId="1" fillId="4" borderId="15" xfId="0" applyFont="1" applyFill="1" applyBorder="1" applyAlignment="1">
      <alignment vertical="center" wrapText="1"/>
    </xf>
    <xf numFmtId="0" fontId="1" fillId="4" borderId="2" xfId="0" applyFont="1" applyFill="1" applyBorder="1" applyAlignment="1">
      <alignment vertical="center" wrapText="1"/>
    </xf>
    <xf numFmtId="0" fontId="1" fillId="4" borderId="16" xfId="0" applyFont="1" applyFill="1" applyBorder="1" applyAlignment="1">
      <alignment vertical="center" wrapText="1"/>
    </xf>
    <xf numFmtId="0" fontId="11" fillId="2" borderId="12" xfId="0" applyFont="1" applyFill="1" applyBorder="1" applyAlignment="1">
      <alignment vertical="center"/>
    </xf>
    <xf numFmtId="0" fontId="11" fillId="2" borderId="13" xfId="0" applyFont="1" applyFill="1" applyBorder="1" applyAlignment="1">
      <alignment vertical="center"/>
    </xf>
    <xf numFmtId="0" fontId="11" fillId="2" borderId="14" xfId="0" applyFont="1" applyFill="1" applyBorder="1" applyAlignment="1">
      <alignment vertical="center"/>
    </xf>
    <xf numFmtId="0" fontId="1" fillId="4" borderId="15" xfId="0" applyFont="1" applyFill="1" applyBorder="1" applyAlignment="1">
      <alignment vertical="center"/>
    </xf>
    <xf numFmtId="0" fontId="1" fillId="4" borderId="2" xfId="0" applyFont="1" applyFill="1" applyBorder="1" applyAlignment="1">
      <alignment vertical="center"/>
    </xf>
    <xf numFmtId="0" fontId="1" fillId="4" borderId="16" xfId="0" applyFont="1" applyFill="1" applyBorder="1" applyAlignment="1">
      <alignment vertical="center"/>
    </xf>
    <xf numFmtId="0" fontId="1" fillId="4" borderId="20" xfId="0" applyFont="1" applyFill="1" applyBorder="1" applyAlignment="1">
      <alignment vertical="center"/>
    </xf>
    <xf numFmtId="0" fontId="1" fillId="4" borderId="6" xfId="0" applyFont="1" applyFill="1" applyBorder="1" applyAlignment="1">
      <alignment vertical="center"/>
    </xf>
    <xf numFmtId="0" fontId="1" fillId="4" borderId="3" xfId="0" applyFont="1" applyFill="1" applyBorder="1" applyAlignment="1">
      <alignment vertical="center"/>
    </xf>
    <xf numFmtId="0" fontId="1" fillId="4" borderId="17" xfId="0" applyFont="1" applyFill="1" applyBorder="1" applyAlignment="1">
      <alignment vertical="center" wrapText="1"/>
    </xf>
    <xf numFmtId="0" fontId="1" fillId="4" borderId="11" xfId="0" applyFont="1" applyFill="1" applyBorder="1" applyAlignment="1">
      <alignment vertical="center" wrapText="1"/>
    </xf>
    <xf numFmtId="0" fontId="1" fillId="4" borderId="4" xfId="0" applyFont="1" applyFill="1" applyBorder="1" applyAlignment="1">
      <alignment vertical="center" wrapText="1"/>
    </xf>
    <xf numFmtId="44" fontId="1" fillId="5" borderId="4" xfId="1" applyFont="1" applyFill="1" applyBorder="1" applyAlignment="1">
      <alignment vertical="center" wrapText="1"/>
    </xf>
    <xf numFmtId="44" fontId="1" fillId="5" borderId="7" xfId="1" applyFont="1" applyFill="1" applyBorder="1" applyAlignment="1">
      <alignment vertical="center" wrapText="1"/>
    </xf>
    <xf numFmtId="9" fontId="1" fillId="5" borderId="4" xfId="2" applyFont="1" applyFill="1" applyBorder="1" applyAlignment="1">
      <alignment vertical="center" wrapText="1"/>
    </xf>
  </cellXfs>
  <cellStyles count="3">
    <cellStyle name="Procent" xfId="2" builtinId="5"/>
    <cellStyle name="Standaard"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7"/>
  <sheetViews>
    <sheetView tabSelected="1" workbookViewId="0">
      <selection activeCell="A3" sqref="A3"/>
    </sheetView>
  </sheetViews>
  <sheetFormatPr defaultRowHeight="14.4" x14ac:dyDescent="0.3"/>
  <cols>
    <col min="1" max="1" width="79" customWidth="1"/>
    <col min="2" max="4" width="15.77734375" customWidth="1"/>
  </cols>
  <sheetData>
    <row r="1" spans="1:4" s="1" customFormat="1" ht="28.2" customHeight="1" thickBot="1" x14ac:dyDescent="0.35">
      <c r="A1" s="46" t="s">
        <v>43</v>
      </c>
      <c r="B1" s="47"/>
      <c r="C1" s="47"/>
      <c r="D1" s="48"/>
    </row>
    <row r="2" spans="1:4" s="1" customFormat="1" ht="17.399999999999999" x14ac:dyDescent="0.3">
      <c r="A2" s="15" t="s">
        <v>0</v>
      </c>
      <c r="B2" s="2" t="s">
        <v>1</v>
      </c>
      <c r="C2" s="2" t="s">
        <v>1</v>
      </c>
      <c r="D2" s="16" t="s">
        <v>1</v>
      </c>
    </row>
    <row r="3" spans="1:4" s="1" customFormat="1" ht="17.399999999999999" x14ac:dyDescent="0.3">
      <c r="A3" s="17" t="s">
        <v>2</v>
      </c>
      <c r="B3" s="18" t="s">
        <v>1</v>
      </c>
      <c r="C3" s="18" t="s">
        <v>1</v>
      </c>
      <c r="D3" s="19" t="s">
        <v>1</v>
      </c>
    </row>
    <row r="4" spans="1:4" s="1" customFormat="1" x14ac:dyDescent="0.3">
      <c r="A4" s="20" t="s">
        <v>1</v>
      </c>
      <c r="B4" s="20" t="s">
        <v>1</v>
      </c>
      <c r="C4" s="20" t="s">
        <v>1</v>
      </c>
      <c r="D4" s="20" t="s">
        <v>1</v>
      </c>
    </row>
    <row r="5" spans="1:4" s="1" customFormat="1" ht="28.2" customHeight="1" thickBot="1" x14ac:dyDescent="0.35">
      <c r="A5" s="21" t="s">
        <v>1</v>
      </c>
      <c r="B5" s="22" t="s">
        <v>3</v>
      </c>
      <c r="C5" s="22" t="s">
        <v>4</v>
      </c>
      <c r="D5" s="23" t="s">
        <v>5</v>
      </c>
    </row>
    <row r="6" spans="1:4" s="1" customFormat="1" ht="6" customHeight="1" x14ac:dyDescent="0.3">
      <c r="A6" s="49" t="s">
        <v>1</v>
      </c>
      <c r="B6" s="50"/>
      <c r="C6" s="50"/>
      <c r="D6" s="51"/>
    </row>
    <row r="7" spans="1:4" s="1" customFormat="1" x14ac:dyDescent="0.3">
      <c r="A7" s="8" t="s">
        <v>6</v>
      </c>
      <c r="B7" s="13"/>
      <c r="C7" s="13"/>
      <c r="D7" s="13"/>
    </row>
    <row r="8" spans="1:4" s="31" customFormat="1" ht="22.8" x14ac:dyDescent="0.3">
      <c r="A8" s="24" t="s">
        <v>41</v>
      </c>
      <c r="B8" s="3">
        <v>20</v>
      </c>
      <c r="C8" s="58"/>
      <c r="D8" s="30">
        <f>B8*C8</f>
        <v>0</v>
      </c>
    </row>
    <row r="9" spans="1:4" s="31" customFormat="1" ht="22.8" x14ac:dyDescent="0.3">
      <c r="A9" s="24" t="s">
        <v>7</v>
      </c>
      <c r="B9" s="3">
        <v>15</v>
      </c>
      <c r="C9" s="58"/>
      <c r="D9" s="30">
        <f t="shared" ref="D9:D21" si="0">B9*C9</f>
        <v>0</v>
      </c>
    </row>
    <row r="10" spans="1:4" s="31" customFormat="1" ht="33.75" customHeight="1" x14ac:dyDescent="0.3">
      <c r="A10" s="24" t="s">
        <v>8</v>
      </c>
      <c r="B10" s="3">
        <v>80</v>
      </c>
      <c r="C10" s="58"/>
      <c r="D10" s="30">
        <f t="shared" si="0"/>
        <v>0</v>
      </c>
    </row>
    <row r="11" spans="1:4" s="31" customFormat="1" x14ac:dyDescent="0.3">
      <c r="A11" s="24" t="s">
        <v>9</v>
      </c>
      <c r="B11" s="3">
        <v>50</v>
      </c>
      <c r="C11" s="58"/>
      <c r="D11" s="30">
        <f t="shared" si="0"/>
        <v>0</v>
      </c>
    </row>
    <row r="12" spans="1:4" s="31" customFormat="1" x14ac:dyDescent="0.3">
      <c r="A12" s="24" t="s">
        <v>10</v>
      </c>
      <c r="B12" s="3">
        <v>12</v>
      </c>
      <c r="C12" s="58"/>
      <c r="D12" s="30">
        <f t="shared" si="0"/>
        <v>0</v>
      </c>
    </row>
    <row r="13" spans="1:4" s="31" customFormat="1" ht="22.8" x14ac:dyDescent="0.3">
      <c r="A13" s="24" t="s">
        <v>11</v>
      </c>
      <c r="B13" s="3">
        <v>10</v>
      </c>
      <c r="C13" s="58"/>
      <c r="D13" s="30">
        <f t="shared" si="0"/>
        <v>0</v>
      </c>
    </row>
    <row r="14" spans="1:4" s="31" customFormat="1" x14ac:dyDescent="0.3">
      <c r="A14" s="24" t="s">
        <v>12</v>
      </c>
      <c r="B14" s="3">
        <v>4</v>
      </c>
      <c r="C14" s="58"/>
      <c r="D14" s="30">
        <f t="shared" si="0"/>
        <v>0</v>
      </c>
    </row>
    <row r="15" spans="1:4" s="31" customFormat="1" ht="22.8" x14ac:dyDescent="0.3">
      <c r="A15" s="4" t="s">
        <v>13</v>
      </c>
      <c r="B15" s="5">
        <v>16</v>
      </c>
      <c r="C15" s="59"/>
      <c r="D15" s="30">
        <f t="shared" si="0"/>
        <v>0</v>
      </c>
    </row>
    <row r="16" spans="1:4" s="31" customFormat="1" ht="22.8" x14ac:dyDescent="0.3">
      <c r="A16" s="4" t="s">
        <v>14</v>
      </c>
      <c r="B16" s="5">
        <v>4</v>
      </c>
      <c r="C16" s="59"/>
      <c r="D16" s="30">
        <f t="shared" si="0"/>
        <v>0</v>
      </c>
    </row>
    <row r="17" spans="1:4" s="31" customFormat="1" ht="22.8" x14ac:dyDescent="0.3">
      <c r="A17" s="4" t="s">
        <v>15</v>
      </c>
      <c r="B17" s="5">
        <v>6</v>
      </c>
      <c r="C17" s="59"/>
      <c r="D17" s="30">
        <f t="shared" si="0"/>
        <v>0</v>
      </c>
    </row>
    <row r="18" spans="1:4" s="31" customFormat="1" ht="22.8" x14ac:dyDescent="0.3">
      <c r="A18" s="4" t="s">
        <v>16</v>
      </c>
      <c r="B18" s="5">
        <v>6</v>
      </c>
      <c r="C18" s="59"/>
      <c r="D18" s="30">
        <f t="shared" si="0"/>
        <v>0</v>
      </c>
    </row>
    <row r="19" spans="1:4" s="31" customFormat="1" ht="22.8" x14ac:dyDescent="0.3">
      <c r="A19" s="4" t="s">
        <v>17</v>
      </c>
      <c r="B19" s="5">
        <v>6</v>
      </c>
      <c r="C19" s="59"/>
      <c r="D19" s="30">
        <f t="shared" si="0"/>
        <v>0</v>
      </c>
    </row>
    <row r="20" spans="1:4" s="31" customFormat="1" ht="22.8" x14ac:dyDescent="0.3">
      <c r="A20" s="4" t="s">
        <v>18</v>
      </c>
      <c r="B20" s="5">
        <v>20</v>
      </c>
      <c r="C20" s="59"/>
      <c r="D20" s="30">
        <f t="shared" si="0"/>
        <v>0</v>
      </c>
    </row>
    <row r="21" spans="1:4" s="31" customFormat="1" ht="34.200000000000003" x14ac:dyDescent="0.3">
      <c r="A21" s="4" t="s">
        <v>19</v>
      </c>
      <c r="B21" s="5">
        <v>40</v>
      </c>
      <c r="C21" s="59"/>
      <c r="D21" s="30">
        <f t="shared" si="0"/>
        <v>0</v>
      </c>
    </row>
    <row r="22" spans="1:4" s="1" customFormat="1" ht="15" thickBot="1" x14ac:dyDescent="0.35">
      <c r="A22" s="25" t="s">
        <v>20</v>
      </c>
      <c r="B22" s="6" t="s">
        <v>1</v>
      </c>
      <c r="C22" s="7" t="s">
        <v>1</v>
      </c>
      <c r="D22" s="26">
        <f>SUM(D8:D21)</f>
        <v>0</v>
      </c>
    </row>
    <row r="23" spans="1:4" s="1" customFormat="1" ht="6" customHeight="1" x14ac:dyDescent="0.3">
      <c r="A23" s="52" t="s">
        <v>1</v>
      </c>
      <c r="B23" s="53"/>
      <c r="C23" s="53"/>
      <c r="D23" s="54"/>
    </row>
    <row r="24" spans="1:4" s="1" customFormat="1" x14ac:dyDescent="0.3">
      <c r="A24" s="8" t="s">
        <v>21</v>
      </c>
      <c r="B24" s="9" t="s">
        <v>1</v>
      </c>
      <c r="C24" s="10" t="s">
        <v>1</v>
      </c>
      <c r="D24" s="11" t="s">
        <v>1</v>
      </c>
    </row>
    <row r="25" spans="1:4" s="31" customFormat="1" x14ac:dyDescent="0.3">
      <c r="A25" s="14" t="s">
        <v>22</v>
      </c>
      <c r="B25" s="3" t="s">
        <v>1</v>
      </c>
      <c r="C25" s="32">
        <v>450000</v>
      </c>
      <c r="D25" s="33"/>
    </row>
    <row r="26" spans="1:4" s="31" customFormat="1" ht="22.8" x14ac:dyDescent="0.3">
      <c r="A26" s="14" t="s">
        <v>42</v>
      </c>
      <c r="B26" s="3" t="s">
        <v>1</v>
      </c>
      <c r="C26" s="60"/>
      <c r="D26" s="33"/>
    </row>
    <row r="27" spans="1:4" s="31" customFormat="1" x14ac:dyDescent="0.3">
      <c r="A27" s="34" t="s">
        <v>23</v>
      </c>
      <c r="B27" s="12" t="s">
        <v>1</v>
      </c>
      <c r="C27" s="12" t="s">
        <v>1</v>
      </c>
      <c r="D27" s="35">
        <f>C25*(1-C26)</f>
        <v>450000</v>
      </c>
    </row>
    <row r="28" spans="1:4" s="31" customFormat="1" ht="6" customHeight="1" x14ac:dyDescent="0.3">
      <c r="A28" s="43" t="s">
        <v>1</v>
      </c>
      <c r="B28" s="44"/>
      <c r="C28" s="44"/>
      <c r="D28" s="45"/>
    </row>
    <row r="29" spans="1:4" s="31" customFormat="1" x14ac:dyDescent="0.3">
      <c r="A29" s="36" t="s">
        <v>24</v>
      </c>
      <c r="B29" s="3" t="s">
        <v>1</v>
      </c>
      <c r="C29" s="3" t="s">
        <v>1</v>
      </c>
      <c r="D29" s="37" t="s">
        <v>1</v>
      </c>
    </row>
    <row r="30" spans="1:4" s="31" customFormat="1" ht="22.8" x14ac:dyDescent="0.3">
      <c r="A30" s="5" t="s">
        <v>25</v>
      </c>
      <c r="B30" s="5" t="s">
        <v>1</v>
      </c>
      <c r="C30" s="5" t="s">
        <v>1</v>
      </c>
      <c r="D30" s="38" t="s">
        <v>1</v>
      </c>
    </row>
    <row r="31" spans="1:4" s="31" customFormat="1" x14ac:dyDescent="0.3">
      <c r="A31" s="5" t="s">
        <v>26</v>
      </c>
      <c r="B31" s="5">
        <v>43</v>
      </c>
      <c r="C31" s="59"/>
      <c r="D31" s="39">
        <f t="shared" ref="D31:D36" si="1">B31*C31</f>
        <v>0</v>
      </c>
    </row>
    <row r="32" spans="1:4" s="31" customFormat="1" x14ac:dyDescent="0.3">
      <c r="A32" s="5" t="s">
        <v>27</v>
      </c>
      <c r="B32" s="5">
        <v>8</v>
      </c>
      <c r="C32" s="59"/>
      <c r="D32" s="39">
        <f t="shared" si="1"/>
        <v>0</v>
      </c>
    </row>
    <row r="33" spans="1:4" s="31" customFormat="1" x14ac:dyDescent="0.3">
      <c r="A33" s="5" t="s">
        <v>28</v>
      </c>
      <c r="B33" s="5">
        <v>15</v>
      </c>
      <c r="C33" s="59"/>
      <c r="D33" s="39">
        <f t="shared" si="1"/>
        <v>0</v>
      </c>
    </row>
    <row r="34" spans="1:4" s="31" customFormat="1" x14ac:dyDescent="0.3">
      <c r="A34" s="5" t="s">
        <v>29</v>
      </c>
      <c r="B34" s="5">
        <v>1</v>
      </c>
      <c r="C34" s="59"/>
      <c r="D34" s="39">
        <f t="shared" si="1"/>
        <v>0</v>
      </c>
    </row>
    <row r="35" spans="1:4" s="31" customFormat="1" x14ac:dyDescent="0.3">
      <c r="A35" s="5" t="s">
        <v>30</v>
      </c>
      <c r="B35" s="5">
        <v>3</v>
      </c>
      <c r="C35" s="59"/>
      <c r="D35" s="39">
        <f t="shared" si="1"/>
        <v>0</v>
      </c>
    </row>
    <row r="36" spans="1:4" s="31" customFormat="1" x14ac:dyDescent="0.3">
      <c r="A36" s="5" t="s">
        <v>31</v>
      </c>
      <c r="B36" s="5">
        <v>1</v>
      </c>
      <c r="C36" s="59"/>
      <c r="D36" s="39">
        <f t="shared" si="1"/>
        <v>0</v>
      </c>
    </row>
    <row r="37" spans="1:4" s="31" customFormat="1" x14ac:dyDescent="0.3">
      <c r="A37" s="38" t="s">
        <v>32</v>
      </c>
      <c r="B37" s="5" t="s">
        <v>1</v>
      </c>
      <c r="C37" s="5" t="s">
        <v>1</v>
      </c>
      <c r="D37" s="40">
        <f>SUM(D31:D36)</f>
        <v>0</v>
      </c>
    </row>
    <row r="38" spans="1:4" s="31" customFormat="1" ht="6" customHeight="1" x14ac:dyDescent="0.3">
      <c r="A38" s="55" t="s">
        <v>1</v>
      </c>
      <c r="B38" s="56"/>
      <c r="C38" s="56"/>
      <c r="D38" s="57"/>
    </row>
    <row r="39" spans="1:4" s="31" customFormat="1" x14ac:dyDescent="0.3">
      <c r="A39" s="36" t="s">
        <v>33</v>
      </c>
      <c r="B39" s="3" t="s">
        <v>1</v>
      </c>
      <c r="C39" s="3" t="s">
        <v>1</v>
      </c>
      <c r="D39" s="37" t="s">
        <v>1</v>
      </c>
    </row>
    <row r="40" spans="1:4" s="31" customFormat="1" x14ac:dyDescent="0.3">
      <c r="A40" s="14" t="s">
        <v>34</v>
      </c>
      <c r="B40" s="3">
        <v>100</v>
      </c>
      <c r="C40" s="58"/>
      <c r="D40" s="39">
        <f t="shared" ref="D40:D41" si="2">B40*C40</f>
        <v>0</v>
      </c>
    </row>
    <row r="41" spans="1:4" s="31" customFormat="1" x14ac:dyDescent="0.3">
      <c r="A41" s="14" t="s">
        <v>35</v>
      </c>
      <c r="B41" s="3">
        <v>45</v>
      </c>
      <c r="C41" s="58"/>
      <c r="D41" s="39">
        <f t="shared" si="2"/>
        <v>0</v>
      </c>
    </row>
    <row r="42" spans="1:4" s="31" customFormat="1" x14ac:dyDescent="0.3">
      <c r="A42" s="41" t="s">
        <v>36</v>
      </c>
      <c r="B42" s="6" t="s">
        <v>1</v>
      </c>
      <c r="C42" s="6" t="s">
        <v>1</v>
      </c>
      <c r="D42" s="42">
        <f>SUM(D40:D41)</f>
        <v>0</v>
      </c>
    </row>
    <row r="43" spans="1:4" s="31" customFormat="1" ht="6" customHeight="1" x14ac:dyDescent="0.3">
      <c r="A43" s="43" t="s">
        <v>1</v>
      </c>
      <c r="B43" s="44"/>
      <c r="C43" s="44"/>
      <c r="D43" s="45"/>
    </row>
    <row r="44" spans="1:4" s="31" customFormat="1" x14ac:dyDescent="0.3">
      <c r="A44" s="36" t="s">
        <v>37</v>
      </c>
      <c r="B44" s="3" t="s">
        <v>1</v>
      </c>
      <c r="C44" s="3" t="s">
        <v>1</v>
      </c>
      <c r="D44" s="3" t="s">
        <v>1</v>
      </c>
    </row>
    <row r="45" spans="1:4" s="31" customFormat="1" x14ac:dyDescent="0.3">
      <c r="A45" s="14" t="s">
        <v>38</v>
      </c>
      <c r="B45" s="3">
        <v>20</v>
      </c>
      <c r="C45" s="58"/>
      <c r="D45" s="39">
        <f t="shared" ref="D45" si="3">B45*C45</f>
        <v>0</v>
      </c>
    </row>
    <row r="46" spans="1:4" s="31" customFormat="1" x14ac:dyDescent="0.3">
      <c r="A46" s="41" t="s">
        <v>39</v>
      </c>
      <c r="B46" s="6" t="s">
        <v>1</v>
      </c>
      <c r="C46" s="6" t="s">
        <v>1</v>
      </c>
      <c r="D46" s="42">
        <f>D45</f>
        <v>0</v>
      </c>
    </row>
    <row r="47" spans="1:4" s="1" customFormat="1" ht="28.2" customHeight="1" x14ac:dyDescent="0.3">
      <c r="A47" s="27" t="s">
        <v>40</v>
      </c>
      <c r="B47" s="28" t="s">
        <v>1</v>
      </c>
      <c r="C47" s="28" t="s">
        <v>1</v>
      </c>
      <c r="D47" s="29">
        <f>D46+D42+D37+D27+D22</f>
        <v>450000</v>
      </c>
    </row>
  </sheetData>
  <sheetProtection algorithmName="SHA-512" hashValue="OpjZBp7cq16RJXC7h5upCTJvnk8gmV6UDpyU9bdgWF0vZjE52/qIFL7ExBd6uCeGuOVeCTx9Pg5JvZFPx99X8g==" saltValue="Cdk+ZEnzfg8v3zKh5+oPRw==" spinCount="100000" sheet="1" objects="1" scenarios="1"/>
  <protectedRanges>
    <protectedRange sqref="C45" name="Bereik5"/>
    <protectedRange sqref="C40:C41" name="Bereik4"/>
    <protectedRange sqref="C31:C36" name="Bereik3"/>
    <protectedRange sqref="C26" name="Bereik2"/>
    <protectedRange sqref="C8:C21" name="Bereik1"/>
  </protectedRanges>
  <mergeCells count="6">
    <mergeCell ref="A43:D43"/>
    <mergeCell ref="A1:D1"/>
    <mergeCell ref="A6:D6"/>
    <mergeCell ref="A23:D23"/>
    <mergeCell ref="A28:D28"/>
    <mergeCell ref="A38:D3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pmerkingen xmlns="a8781994-e51d-44b2-b696-bed99fd2243a" xsi:nil="true"/>
    <Opmerking xmlns="a8781994-e51d-44b2-b696-bed99fd2243a" xsi:nil="true"/>
    <lcf76f155ced4ddcb4097134ff3c332f xmlns="a8781994-e51d-44b2-b696-bed99fd2243a">
      <Terms xmlns="http://schemas.microsoft.com/office/infopath/2007/PartnerControls"/>
    </lcf76f155ced4ddcb4097134ff3c332f>
    <TaxCatchAll xmlns="59d359e7-0c6e-4f09-a192-b47e558875e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36181A960E654B9D9A05B99CD99923" ma:contentTypeVersion="19" ma:contentTypeDescription="Een nieuw document maken." ma:contentTypeScope="" ma:versionID="0d63c2f81486caf88b2008e5931116ac">
  <xsd:schema xmlns:xsd="http://www.w3.org/2001/XMLSchema" xmlns:xs="http://www.w3.org/2001/XMLSchema" xmlns:p="http://schemas.microsoft.com/office/2006/metadata/properties" xmlns:ns2="a8781994-e51d-44b2-b696-bed99fd2243a" xmlns:ns3="59d359e7-0c6e-4f09-a192-b47e558875ee" targetNamespace="http://schemas.microsoft.com/office/2006/metadata/properties" ma:root="true" ma:fieldsID="e65d4c9de067017e29d90979b3d878c4" ns2:_="" ns3:_="">
    <xsd:import namespace="a8781994-e51d-44b2-b696-bed99fd2243a"/>
    <xsd:import namespace="59d359e7-0c6e-4f09-a192-b47e558875e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SearchProperties" minOccurs="0"/>
                <xsd:element ref="ns2:Opmerkingen" minOccurs="0"/>
                <xsd:element ref="ns2:Opmerking"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781994-e51d-44b2-b696-bed99fd224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425ec6a0-244e-4cb9-ab66-ebcbcfe305d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Opmerkingen" ma:index="22" nillable="true" ma:displayName="Opmerkingen" ma:description="De word versie staat in de map Protocol" ma:format="Dropdown" ma:internalName="Opmerkingen">
      <xsd:simpleType>
        <xsd:restriction base="dms:Text">
          <xsd:maxLength value="255"/>
        </xsd:restriction>
      </xsd:simpleType>
    </xsd:element>
    <xsd:element name="Opmerking" ma:index="23" nillable="true" ma:displayName="Opmerking" ma:format="Dropdown" ma:internalName="Opmerking">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d359e7-0c6e-4f09-a192-b47e558875ee"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da0439f6-0f6d-4f3f-816b-5b0964e79412}" ma:internalName="TaxCatchAll" ma:showField="CatchAllData" ma:web="59d359e7-0c6e-4f09-a192-b47e558875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987701-DE67-40B2-8C0E-2BA8EC3733B6}">
  <ds:schemaRefs>
    <ds:schemaRef ds:uri="http://purl.org/dc/elements/1.1/"/>
    <ds:schemaRef ds:uri="http://purl.org/dc/terms/"/>
    <ds:schemaRef ds:uri="http://schemas.microsoft.com/office/infopath/2007/PartnerControls"/>
    <ds:schemaRef ds:uri="59d359e7-0c6e-4f09-a192-b47e558875ee"/>
    <ds:schemaRef ds:uri="a8781994-e51d-44b2-b696-bed99fd2243a"/>
    <ds:schemaRef ds:uri="http://schemas.microsoft.com/office/2006/documentManagement/types"/>
    <ds:schemaRef ds:uri="http://www.w3.org/XML/1998/namespace"/>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16C4594C-B486-4FA4-9D9B-E929270B4EFB}">
  <ds:schemaRefs>
    <ds:schemaRef ds:uri="http://schemas.microsoft.com/sharepoint/v3/contenttype/forms"/>
  </ds:schemaRefs>
</ds:datastoreItem>
</file>

<file path=customXml/itemProps3.xml><?xml version="1.0" encoding="utf-8"?>
<ds:datastoreItem xmlns:ds="http://schemas.openxmlformats.org/officeDocument/2006/customXml" ds:itemID="{60C2BF3F-F329-4CB2-B04F-59AC39A80F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781994-e51d-44b2-b696-bed99fd2243a"/>
    <ds:schemaRef ds:uri="59d359e7-0c6e-4f09-a192-b47e558875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Omar Nejjar, Yassir</dc:creator>
  <cp:keywords/>
  <dc:description/>
  <cp:lastModifiedBy>Luiten, Matthijs</cp:lastModifiedBy>
  <cp:revision/>
  <dcterms:created xsi:type="dcterms:W3CDTF">2025-06-17T13:23:26Z</dcterms:created>
  <dcterms:modified xsi:type="dcterms:W3CDTF">2025-09-02T08:36:00Z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0x0101008C36181A960E654B9D9A05B99CD99923</vt:lpwstr>
  </property>
  <property fmtid="{D5CDD505-2E9C-101B-9397-08002B2CF9AE}" pid="3" name="MediaServiceImageTags">
    <vt:lpwstr/>
  </property>
</Properties>
</file>