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HERAANBESTEDING/03. Beschrijvend document/"/>
    </mc:Choice>
  </mc:AlternateContent>
  <xr:revisionPtr revIDLastSave="178" documentId="8_{DFFE6A58-E553-4720-B365-D7C2BFACEFCD}" xr6:coauthVersionLast="47" xr6:coauthVersionMax="47" xr10:uidLastSave="{9BF4F9DC-C211-4E3C-961F-48593D205279}"/>
  <workbookProtection workbookAlgorithmName="SHA-512" workbookHashValue="wvUkvfqK4i1MVY+ffK167Vq4fEK5eRl6OF0+EzZ+98m96in9F1zHSm494gCh6rvUOC1Fdpi1M1LOmfK3wHbXkQ==" workbookSaltValue="Xza7coL9OK7NBH1Z0SszmQ==" workbookSpinCount="100000" lockStructure="1"/>
  <bookViews>
    <workbookView xWindow="28680" yWindow="-120" windowWidth="29040" windowHeight="15720" xr2:uid="{00000000-000D-0000-FFFF-FFFF00000000}"/>
  </bookViews>
  <sheets>
    <sheet name="PvW" sheetId="3" r:id="rId1"/>
    <sheet name="Instellingen" sheetId="2" r:id="rId2"/>
  </sheets>
  <definedNames>
    <definedName name="_xlnm._FilterDatabase" localSheetId="0" hidden="1">PvW!$A$1:$H$30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3" l="1"/>
  <c r="G28" i="3"/>
  <c r="G30" i="3"/>
  <c r="G29" i="3"/>
  <c r="G27" i="3"/>
  <c r="G26" i="3"/>
  <c r="G25" i="3"/>
  <c r="G24" i="3"/>
  <c r="G22" i="3"/>
  <c r="G21" i="3"/>
  <c r="G20" i="3"/>
  <c r="G19" i="3"/>
  <c r="G18" i="3"/>
  <c r="G17" i="3"/>
  <c r="G16" i="3"/>
  <c r="G15" i="3"/>
  <c r="G14" i="3"/>
  <c r="G13" i="3"/>
  <c r="G12" i="3"/>
  <c r="G11" i="3"/>
  <c r="G10" i="3"/>
  <c r="G9" i="3"/>
  <c r="G8" i="3"/>
  <c r="G7" i="3"/>
  <c r="G6" i="3"/>
  <c r="G5" i="3"/>
  <c r="G4" i="3"/>
  <c r="G3" i="3"/>
  <c r="G2" i="3"/>
  <c r="F31" i="3"/>
  <c r="G31" i="3" l="1"/>
</calcChain>
</file>

<file path=xl/sharedStrings.xml><?xml version="1.0" encoding="utf-8"?>
<sst xmlns="http://schemas.openxmlformats.org/spreadsheetml/2006/main" count="127" uniqueCount="94">
  <si>
    <t>ID</t>
  </si>
  <si>
    <t>Categorie</t>
  </si>
  <si>
    <t>Subcategorie</t>
  </si>
  <si>
    <t>Beschrijving</t>
  </si>
  <si>
    <t>Voldoet?
 Ja/Nee</t>
  </si>
  <si>
    <t>Max. aantal punten</t>
  </si>
  <si>
    <t>Behaalde punten</t>
  </si>
  <si>
    <t>Toelichting door inschrijver</t>
  </si>
  <si>
    <t>W-ALG-1</t>
  </si>
  <si>
    <t>Algemeen</t>
  </si>
  <si>
    <t>Duurzaamheid</t>
  </si>
  <si>
    <t xml:space="preserve">Opdrachtnemer zal een circulaire benadering hanteren door te kiezen voor duurzame bedrijfspraktijken en milieuvriendelijke processen. Opdrachtnemer toont aan d.m.v. ISO-1400x certificaten dat zij hieraan voldoen voor de eigen organisatie. </t>
  </si>
  <si>
    <t>W-ALG-2</t>
  </si>
  <si>
    <t>Implementatie</t>
  </si>
  <si>
    <t>Opdrachtnemer dient ondersteuning te leveren bij het opstellen van het functionele acceptatieplan, zowel als bij de uitvoering van het functionele acceptatieplan.</t>
  </si>
  <si>
    <t>W-ALG-3</t>
  </si>
  <si>
    <t>Processen</t>
  </si>
  <si>
    <t>Geen maatwerk; Alle gevraagde functionaliteiten komen in de basisoplossing en worden door de Opdrachtnemer onderhouden.</t>
  </si>
  <si>
    <t>W-ALG-4</t>
  </si>
  <si>
    <t>Leveranciersmanagement</t>
  </si>
  <si>
    <t xml:space="preserve">Uw oplossing biedt standaard de mogelijkheid voor het centraal beheren van contactgegevens van leveranciers met de daarbij behorende producten en of diensten. </t>
  </si>
  <si>
    <t>W-ALG-5</t>
  </si>
  <si>
    <t>Uw oplossing biedt mogelijkheden om:
- verschillende KPI's / doorlooptijden vast te leggen (per klantgroep, per leverancier) en die te koppelen aan een PDC-item of aan een ticket.
- SLA afpraken te koppelen aan meldingen en inventarisbeheer binnen de applicatie. 
- verschillende contractregels (SLA's) toe te passen op meldingen, afhankelijk van locatie, melder, afdeling, en soort KPI's.</t>
  </si>
  <si>
    <t>W-ALG-6</t>
  </si>
  <si>
    <t>Change Management</t>
  </si>
  <si>
    <t>Visualiseren van een changecalender waar de wijzigingen in een tijdlijn zijn uitgezet, inclusief mogelijk veminderde dienstverlening / beschikbaarheid van bepaalde assets.</t>
  </si>
  <si>
    <t>W-AST-1</t>
  </si>
  <si>
    <t>Assetmanagement</t>
  </si>
  <si>
    <t>Beheer</t>
  </si>
  <si>
    <t>Aan (groepen van) CI's kunnen eenvoudig documenten gekoppeld worden (bijvoorbeeld pakbonnen, offertes, facturen).</t>
  </si>
  <si>
    <t>W-AST-2</t>
  </si>
  <si>
    <t xml:space="preserve">Uw oplossing biedt standaard de mogelijkheid om op basis van het scannen van barcodes of QR-codes geplaatst op een CI of ruimte de desbetreffende informatie omtrent CI/ruimte uit het ESM te tonen. </t>
  </si>
  <si>
    <t>W-AST-3</t>
  </si>
  <si>
    <t>Binnen uw oplossing is het mogelijk om een meerjarenonderhoudsplan te koppelen, waardoor inzicht wordt verkregen in de status van het onderhoud, zaken die zijn vervangen, wanneer iets vervangen moet worden of aan onderhoud toe is.</t>
  </si>
  <si>
    <t>W-AST-4</t>
  </si>
  <si>
    <t xml:space="preserve">Uw oplossing biedt standaard de mogelijkheid om een ticket aan te maken op basis van het scannen van een barcodes of QR-codes op een CI of ruimte, waarbij de kenmerken van de CI/ruimte al zijn ingevuld. </t>
  </si>
  <si>
    <t>W-BZK-1</t>
  </si>
  <si>
    <t>Bezoekersregistratie</t>
  </si>
  <si>
    <t>Parkerenplaatsen</t>
  </si>
  <si>
    <t>Het is vanuit de bezoekersregistratie mogelijk om parkeerplaatsen te beheren en toe te wijzen.</t>
  </si>
  <si>
    <t>Toegangsbeheer</t>
  </si>
  <si>
    <t xml:space="preserve">Voor alle behandelaren is het mogelijk om na het bewerken van een status of andere mutatie van één of meerdere geregistreerde bezoekers d.m.v. een handmatige handeling een e-mailnotificatie te versturen naar de aanvrager of contactpersoon.  </t>
  </si>
  <si>
    <t>W-KNS-1</t>
  </si>
  <si>
    <t>Kennisbank</t>
  </si>
  <si>
    <t>Producten en Diensten</t>
  </si>
  <si>
    <t>Bij kennisartikelen die getoond worden aan een gebruiker of behandelaar moeten tevens de datum laatst bijgewerkt getoond worden.</t>
  </si>
  <si>
    <t>W-KNS-2</t>
  </si>
  <si>
    <t>Kennisartikelen moeten door gebruikers kunnen worden voorzien van feedback na gebruik</t>
  </si>
  <si>
    <t>W-RES-1</t>
  </si>
  <si>
    <t>Reserveren</t>
  </si>
  <si>
    <t>Klantbeleving</t>
  </si>
  <si>
    <t xml:space="preserve">Uw oplossing biedt de mogelijkheid om informatie uit de reserveringsmodule te tonen in de schermpjes naast een vergaderzaal. </t>
  </si>
  <si>
    <t>W-RES-2</t>
  </si>
  <si>
    <t>Uw oplossing biedt de mogelijkehid om informatie uit de reserveringsmodule te importeren en exporteren, ten behoeve van digitale bewegwijzering. Denk hierbij aan narrowcastingschermen bij de receptie.</t>
  </si>
  <si>
    <t>W-RES-3</t>
  </si>
  <si>
    <t>Uw oplossing biedt standaard de mogelijkheid om een vervanger aan te wijzen aan de gebruikerskant/selfserviceportaal, waardoor collega's toegang hebben tot elkaars reserveringen, zodat ze elkaar kunnen overnemen bij afwezigheid.</t>
  </si>
  <si>
    <t>W-RES-4</t>
  </si>
  <si>
    <t>Ruimtebeheer</t>
  </si>
  <si>
    <t>De oplossing biedt de mogelijkheid om CI's / ruimtes uit de beschikbaarheid voor reserveren te halen op basis van een vooraf bepaalde periode.</t>
  </si>
  <si>
    <t>W-RES-5</t>
  </si>
  <si>
    <t>Rapportage</t>
  </si>
  <si>
    <t xml:space="preserve">Uw oplossing biedt standaard de mogelijkheid om managementinformatie te genereren met betrekking tot  reservingen, zoals dekkingsgraad/bezettingsgraad, pieken, top-10 gebruikers. In deze managementinformatie kan op regelniveau doorgeklikt  worden naar onderliggende reserveringen of items en kan op diverse manieren kan worden gefilterd.  </t>
  </si>
  <si>
    <t>W-TECH-1</t>
  </si>
  <si>
    <t>Techniek</t>
  </si>
  <si>
    <t>Communicatie</t>
  </si>
  <si>
    <t>De diverse soorten overzichten en rapportages kunnen direct vanuit het systeem als bijlage worden verstuurd naar een e-mail adres. </t>
  </si>
  <si>
    <t>W-TECH-2</t>
  </si>
  <si>
    <t>Basistechniek</t>
  </si>
  <si>
    <t>Het systeem biedt de mogelijkheid om tekst, afbeeldingen en bijlagen (uit bijvoorbeeld emails die binnenkomen in de mailbox van de servicedesk) op een eenvoudige manier naar het systeem te slepen, dit ter voorkomen van het moeten overtypen van informatie naar een ticket of bij het bijwerken van CI's uit de CMDB.</t>
  </si>
  <si>
    <t>W-TECH-3</t>
  </si>
  <si>
    <t>Op basis van een binnen gekomen email wordt automatisch een ticket aangemaakt danwel het desbetreffende ticket geüpdated.</t>
  </si>
  <si>
    <t>W-TECH-4</t>
  </si>
  <si>
    <t>Identity and Access Management</t>
  </si>
  <si>
    <t>In het kader van RBAC kunnen gebruikers-rollen en/of groepen opgehaald worden uit de binnen PU gebruikte directory-services (zie ook identitymanagement).</t>
  </si>
  <si>
    <t>W-TECH-5</t>
  </si>
  <si>
    <t>Bij gebruik van MultiFactorAuthentication (MFA) wordt zowel de bestaande oplossing (NetIQ-Advanced Authentication) van de provincie Utrecht ondersteund als ook opp basis van Microsoft Entra ID ondersteund.</t>
  </si>
  <si>
    <t>W-TECH-6</t>
  </si>
  <si>
    <t>Informatieveiligheid &amp; Privacy</t>
  </si>
  <si>
    <t>De applicatie biedt de mogelijkheid om persoonsgegevens te wissen of te anonymiseren, met een instelbare termijn en op automatische wijze.</t>
  </si>
  <si>
    <t>W-TECH-7</t>
  </si>
  <si>
    <t>Koppelingen</t>
  </si>
  <si>
    <t>Uw oplossing biedt de mogelijkheid d.m.v. API's te koppelen met ESM-systemen van externe behandelaren, ten behoeve van het importen en het exporteren van tickets en/of informatie. (bijv. leveranciers die tickets bij moeten kunnen werken of (CMDB) gegevens moeten kunnen aanleveren of verwerken).</t>
  </si>
  <si>
    <t>W-TECH-8</t>
  </si>
  <si>
    <t>Opdrachtnemer verzorgt de koppeling met SAP4HANA t.b.v. de facturatie c.q. interne doorbelasting van kosten van producten/diensten, dit in samenwerking met de beheerder van SAP.</t>
  </si>
  <si>
    <t>W-TICK-1</t>
  </si>
  <si>
    <t>Ticket</t>
  </si>
  <si>
    <t>Meldingen</t>
  </si>
  <si>
    <t xml:space="preserve">Behandelaars kunnen per activiteit de werkelijk bestede tijd registreren.
</t>
  </si>
  <si>
    <t>W-TICK-2</t>
  </si>
  <si>
    <t>Workflowfunctionaliteit</t>
  </si>
  <si>
    <t xml:space="preserve">Het is mogelijk om workflows automatisch te starten vanuit een externe trigger.
</t>
  </si>
  <si>
    <t>Beschikbaar:</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</si>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</sst>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8"/>
      <color indexed="8"/>
      <name val="Calibri"/>
      <family val="2"/>
    </font>
    <font>
      <sz val="11"/>
      <name val="Calibri"/>
      <family val="2"/>
      <scheme val="minor"/>
    </font>
    <font>
      <sz val="11"/>
      <color rgb="FF000000"/>
      <name val="Calibri"/>
      <family val="2"/>
      <scheme val="minor"/>
    </font>
    <font>
      <sz val="8"/>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rgb="FF000000"/>
      </patternFill>
    </fill>
    <fill>
      <patternFill patternType="solid">
        <fgColor theme="9"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s>
  <cellStyleXfs count="4">
    <xf numFmtId="0" fontId="0" fillId="0" borderId="0"/>
    <xf numFmtId="0" fontId="4" fillId="0" borderId="0"/>
    <xf numFmtId="0" fontId="1" fillId="0" borderId="0"/>
    <xf numFmtId="0" fontId="5" fillId="0" borderId="0"/>
  </cellStyleXfs>
  <cellXfs count="48">
    <xf numFmtId="0" fontId="0" fillId="0" borderId="0" xfId="0"/>
    <xf numFmtId="0" fontId="0" fillId="0" borderId="0" xfId="0" applyAlignment="1">
      <alignment vertical="top"/>
    </xf>
    <xf numFmtId="0" fontId="3" fillId="0" borderId="0" xfId="0" applyFont="1"/>
    <xf numFmtId="0" fontId="2" fillId="3" borderId="1" xfId="0" applyFont="1" applyFill="1" applyBorder="1" applyAlignment="1">
      <alignment horizontal="center" vertical="center" wrapText="1"/>
    </xf>
    <xf numFmtId="0" fontId="0" fillId="0" borderId="3" xfId="0" applyBorder="1" applyAlignment="1">
      <alignment vertical="top" wrapText="1"/>
    </xf>
    <xf numFmtId="0" fontId="0" fillId="2" borderId="3" xfId="0" applyFill="1" applyBorder="1" applyAlignment="1">
      <alignment vertical="top" wrapText="1"/>
    </xf>
    <xf numFmtId="0" fontId="7" fillId="0" borderId="3" xfId="0" applyFont="1" applyBorder="1" applyAlignment="1">
      <alignment vertical="top" wrapText="1"/>
    </xf>
    <xf numFmtId="0" fontId="0" fillId="2" borderId="3" xfId="0" applyFill="1" applyBorder="1" applyAlignment="1">
      <alignment vertical="top"/>
    </xf>
    <xf numFmtId="0" fontId="0" fillId="0" borderId="3" xfId="0" applyBorder="1" applyAlignment="1">
      <alignment horizontal="left" vertical="top"/>
    </xf>
    <xf numFmtId="0" fontId="0" fillId="0" borderId="3" xfId="0" applyBorder="1" applyAlignment="1">
      <alignment horizontal="left" vertical="top" wrapText="1"/>
    </xf>
    <xf numFmtId="0" fontId="0" fillId="0" borderId="2" xfId="0" applyBorder="1" applyAlignment="1">
      <alignment vertical="top"/>
    </xf>
    <xf numFmtId="0" fontId="0" fillId="0" borderId="2" xfId="0" applyBorder="1" applyAlignment="1">
      <alignment vertical="top" wrapText="1"/>
    </xf>
    <xf numFmtId="0" fontId="6" fillId="0" borderId="2" xfId="0" applyFont="1"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6" fillId="0" borderId="3"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2" borderId="3" xfId="0" applyFont="1" applyFill="1" applyBorder="1" applyAlignment="1">
      <alignment vertical="top" wrapText="1"/>
    </xf>
    <xf numFmtId="0" fontId="7" fillId="2" borderId="3" xfId="0" applyFont="1" applyFill="1" applyBorder="1" applyAlignment="1">
      <alignment vertical="top"/>
    </xf>
    <xf numFmtId="0" fontId="7" fillId="4" borderId="3" xfId="0" applyFont="1" applyFill="1" applyBorder="1" applyAlignment="1">
      <alignment vertical="top" wrapText="1"/>
    </xf>
    <xf numFmtId="0" fontId="7" fillId="4" borderId="3" xfId="0" applyFont="1" applyFill="1" applyBorder="1" applyAlignment="1">
      <alignment vertical="top"/>
    </xf>
    <xf numFmtId="0" fontId="7" fillId="0" borderId="3" xfId="0" applyFont="1" applyBorder="1" applyAlignment="1">
      <alignment horizontal="left" vertical="top"/>
    </xf>
    <xf numFmtId="0" fontId="7" fillId="0" borderId="3" xfId="0" applyFont="1" applyBorder="1" applyAlignment="1">
      <alignment vertical="top"/>
    </xf>
    <xf numFmtId="0" fontId="7" fillId="4" borderId="3" xfId="0" applyFont="1" applyFill="1" applyBorder="1" applyAlignment="1">
      <alignment horizontal="left" vertical="top"/>
    </xf>
    <xf numFmtId="0" fontId="7" fillId="0" borderId="5" xfId="0" applyFont="1" applyBorder="1" applyAlignment="1">
      <alignment vertical="top" wrapText="1"/>
    </xf>
    <xf numFmtId="0" fontId="7" fillId="4" borderId="2" xfId="0" applyFont="1" applyFill="1" applyBorder="1" applyAlignment="1">
      <alignment horizontal="left" vertical="top"/>
    </xf>
    <xf numFmtId="0" fontId="7" fillId="0" borderId="3" xfId="0" applyFont="1" applyBorder="1" applyAlignment="1">
      <alignment horizontal="left" vertical="top" wrapText="1"/>
    </xf>
    <xf numFmtId="0" fontId="6" fillId="0" borderId="5" xfId="0" applyFont="1" applyBorder="1" applyAlignment="1">
      <alignment vertical="top" wrapText="1"/>
    </xf>
    <xf numFmtId="0" fontId="6" fillId="4" borderId="3" xfId="0" applyFont="1" applyFill="1" applyBorder="1" applyAlignment="1">
      <alignment vertical="top" wrapText="1"/>
    </xf>
    <xf numFmtId="0" fontId="7" fillId="4" borderId="3" xfId="0" quotePrefix="1" applyFont="1" applyFill="1" applyBorder="1" applyAlignment="1">
      <alignment vertical="top" wrapText="1"/>
    </xf>
    <xf numFmtId="0" fontId="7" fillId="0" borderId="4" xfId="0" applyFont="1" applyBorder="1" applyAlignment="1">
      <alignment horizontal="left" vertical="top"/>
    </xf>
    <xf numFmtId="0" fontId="7" fillId="0" borderId="5" xfId="0" applyFont="1" applyBorder="1" applyAlignment="1">
      <alignment vertical="top"/>
    </xf>
    <xf numFmtId="0" fontId="7" fillId="0" borderId="4" xfId="0" applyFont="1" applyBorder="1" applyAlignment="1">
      <alignment horizontal="left" vertical="top" wrapText="1"/>
    </xf>
    <xf numFmtId="0" fontId="6" fillId="0" borderId="4" xfId="0" applyFont="1" applyBorder="1" applyAlignment="1">
      <alignment vertical="top" wrapText="1"/>
    </xf>
    <xf numFmtId="0" fontId="0" fillId="2" borderId="3" xfId="0" applyFill="1" applyBorder="1" applyAlignment="1">
      <alignment horizontal="left" vertical="top" wrapText="1"/>
    </xf>
    <xf numFmtId="0" fontId="2" fillId="3" borderId="1" xfId="0" applyFont="1" applyFill="1" applyBorder="1" applyAlignment="1">
      <alignment horizontal="left" vertical="center" wrapText="1"/>
    </xf>
    <xf numFmtId="9" fontId="0" fillId="0" borderId="0" xfId="0" applyNumberFormat="1"/>
    <xf numFmtId="0" fontId="0" fillId="5" borderId="1" xfId="0" applyFill="1" applyBorder="1" applyAlignment="1" applyProtection="1">
      <alignment horizontal="center" vertical="top"/>
      <protection locked="0"/>
    </xf>
    <xf numFmtId="0" fontId="0" fillId="5" borderId="3" xfId="0" applyFill="1" applyBorder="1" applyAlignment="1" applyProtection="1">
      <alignment vertical="top" wrapText="1"/>
      <protection locked="0"/>
    </xf>
    <xf numFmtId="0" fontId="0" fillId="5" borderId="3" xfId="0" applyFill="1" applyBorder="1" applyAlignment="1" applyProtection="1">
      <alignment vertical="top"/>
      <protection locked="0"/>
    </xf>
    <xf numFmtId="0" fontId="6" fillId="5" borderId="3" xfId="0" applyFont="1" applyFill="1" applyBorder="1" applyAlignment="1" applyProtection="1">
      <alignment vertical="top" wrapText="1"/>
      <protection locked="0"/>
    </xf>
    <xf numFmtId="0" fontId="0" fillId="0" borderId="0" xfId="0" applyAlignment="1">
      <alignment horizontal="center" vertical="top"/>
    </xf>
    <xf numFmtId="2" fontId="0" fillId="0" borderId="0" xfId="0" applyNumberFormat="1" applyAlignment="1">
      <alignment horizontal="center" vertical="top"/>
    </xf>
    <xf numFmtId="0" fontId="0" fillId="0" borderId="1" xfId="0" applyBorder="1" applyAlignment="1">
      <alignment horizontal="center" vertical="top" wrapText="1"/>
    </xf>
    <xf numFmtId="1" fontId="7" fillId="0" borderId="1" xfId="0" applyNumberFormat="1" applyFont="1" applyBorder="1" applyAlignment="1">
      <alignment horizontal="center" vertical="top" wrapText="1"/>
    </xf>
    <xf numFmtId="1" fontId="9" fillId="0" borderId="1" xfId="0" applyNumberFormat="1" applyFont="1" applyBorder="1" applyAlignment="1">
      <alignment horizontal="center" vertical="center" wrapText="1"/>
    </xf>
    <xf numFmtId="0" fontId="0" fillId="0" borderId="0" xfId="0" applyAlignment="1">
      <alignment vertical="top" wrapText="1"/>
    </xf>
  </cellXfs>
  <cellStyles count="4">
    <cellStyle name="Excel Built-in Normal" xfId="3" xr:uid="{76488464-58CB-47F2-A62B-8A01DE1708EC}"/>
    <cellStyle name="Normal 8" xfId="2" xr:uid="{3068E6FC-7E85-4F19-AAD7-5F55962073F7}"/>
    <cellStyle name="Standaard" xfId="0" builtinId="0"/>
    <cellStyle name="Standaard 2 2" xfId="1" xr:uid="{7E965D98-D9FD-4FA1-9093-6F3930D51CFA}"/>
  </cellStyles>
  <dxfs count="0"/>
  <tableStyles count="0" defaultTableStyle="TableStyleMedium2" defaultPivotStyle="PivotStyleMedium9"/>
  <colors>
    <mruColors>
      <color rgb="FFF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79D1-B8C6-40DB-B911-426573C25A5A}">
  <dimension ref="A1:I33"/>
  <sheetViews>
    <sheetView tabSelected="1" zoomScale="90" zoomScaleNormal="90" workbookViewId="0">
      <selection activeCell="A2" sqref="A2"/>
    </sheetView>
  </sheetViews>
  <sheetFormatPr defaultRowHeight="15" x14ac:dyDescent="0.25"/>
  <cols>
    <col min="1" max="1" width="10.5703125" style="1" bestFit="1" customWidth="1"/>
    <col min="2" max="2" width="19.5703125" style="1" bestFit="1" customWidth="1"/>
    <col min="3" max="3" width="28.5703125" style="1" customWidth="1"/>
    <col min="4" max="4" width="88.5703125" style="1" bestFit="1" customWidth="1"/>
    <col min="5" max="5" width="17" style="1" customWidth="1"/>
    <col min="6" max="6" width="13" style="42" customWidth="1"/>
    <col min="7" max="7" width="12.85546875" style="1" customWidth="1"/>
    <col min="8" max="8" width="55.5703125" style="1" customWidth="1"/>
    <col min="9" max="9" width="40.140625" style="1" customWidth="1"/>
    <col min="10" max="16384" width="9.140625" style="1"/>
  </cols>
  <sheetData>
    <row r="1" spans="1:9" ht="32.25" customHeight="1" x14ac:dyDescent="0.25">
      <c r="A1" s="3" t="s">
        <v>0</v>
      </c>
      <c r="B1" s="36" t="s">
        <v>1</v>
      </c>
      <c r="C1" s="36" t="s">
        <v>2</v>
      </c>
      <c r="D1" s="36" t="s">
        <v>3</v>
      </c>
      <c r="E1" s="3" t="s">
        <v>4</v>
      </c>
      <c r="F1" s="3" t="s">
        <v>5</v>
      </c>
      <c r="G1" s="3" t="s">
        <v>6</v>
      </c>
      <c r="H1" s="36" t="s">
        <v>7</v>
      </c>
    </row>
    <row r="2" spans="1:9" ht="52.5" customHeight="1" x14ac:dyDescent="0.25">
      <c r="A2" s="16" t="s">
        <v>8</v>
      </c>
      <c r="B2" s="17" t="s">
        <v>9</v>
      </c>
      <c r="C2" s="17" t="s">
        <v>10</v>
      </c>
      <c r="D2" s="17" t="s">
        <v>11</v>
      </c>
      <c r="E2" s="38"/>
      <c r="F2" s="45">
        <v>8</v>
      </c>
      <c r="G2" s="44" t="str">
        <f>IF(E2&lt;&gt;"",VLOOKUP(E2,Instellingen!$B$3:$C$4,2,FALSE)*F2,"Voldoet nog in te vullen")</f>
        <v>Voldoet nog in te vullen</v>
      </c>
      <c r="H2" s="44"/>
    </row>
    <row r="3" spans="1:9" ht="30" x14ac:dyDescent="0.25">
      <c r="A3" s="16" t="s">
        <v>12</v>
      </c>
      <c r="B3" s="17" t="s">
        <v>9</v>
      </c>
      <c r="C3" s="17" t="s">
        <v>13</v>
      </c>
      <c r="D3" s="17" t="s">
        <v>14</v>
      </c>
      <c r="E3" s="38"/>
      <c r="F3" s="45">
        <v>8</v>
      </c>
      <c r="G3" s="44" t="str">
        <f>IF(E3&lt;&gt;"",VLOOKUP(E3,Instellingen!$B$3:$C$4,2,FALSE)*F3,"Voldoet nog in te vullen")</f>
        <v>Voldoet nog in te vullen</v>
      </c>
      <c r="H3" s="44"/>
    </row>
    <row r="4" spans="1:9" ht="30" x14ac:dyDescent="0.25">
      <c r="A4" s="16" t="s">
        <v>15</v>
      </c>
      <c r="B4" s="19" t="s">
        <v>9</v>
      </c>
      <c r="C4" s="19" t="s">
        <v>16</v>
      </c>
      <c r="D4" s="18" t="s">
        <v>17</v>
      </c>
      <c r="E4" s="38"/>
      <c r="F4" s="45">
        <v>12</v>
      </c>
      <c r="G4" s="44" t="str">
        <f>IF(E4&lt;&gt;"",VLOOKUP(E4,Instellingen!$B$3:$C$4,2,FALSE)*F4,"Voldoet nog in te vullen")</f>
        <v>Voldoet nog in te vullen</v>
      </c>
      <c r="H4" s="44"/>
      <c r="I4" s="47"/>
    </row>
    <row r="5" spans="1:9" ht="30" x14ac:dyDescent="0.25">
      <c r="A5" s="16" t="s">
        <v>18</v>
      </c>
      <c r="B5" s="4" t="s">
        <v>9</v>
      </c>
      <c r="C5" s="18" t="s">
        <v>19</v>
      </c>
      <c r="D5" s="4" t="s">
        <v>20</v>
      </c>
      <c r="E5" s="38"/>
      <c r="F5" s="45">
        <v>8</v>
      </c>
      <c r="G5" s="44" t="str">
        <f>IF(E5&lt;&gt;"",VLOOKUP(E5,Instellingen!$B$3:$C$4,2,FALSE)*F5,"Voldoet nog in te vullen")</f>
        <v>Voldoet nog in te vullen</v>
      </c>
      <c r="H5" s="40"/>
    </row>
    <row r="6" spans="1:9" ht="90" x14ac:dyDescent="0.25">
      <c r="A6" s="16" t="s">
        <v>21</v>
      </c>
      <c r="B6" s="4" t="s">
        <v>9</v>
      </c>
      <c r="C6" s="18" t="s">
        <v>19</v>
      </c>
      <c r="D6" s="30" t="s">
        <v>22</v>
      </c>
      <c r="E6" s="38"/>
      <c r="F6" s="45">
        <v>8</v>
      </c>
      <c r="G6" s="44" t="str">
        <f>IF(E6&lt;&gt;"",VLOOKUP(E6,Instellingen!$B$3:$C$4,2,FALSE)*F6,"Voldoet nog in te vullen")</f>
        <v>Voldoet nog in te vullen</v>
      </c>
      <c r="H6" s="39"/>
    </row>
    <row r="7" spans="1:9" ht="30" x14ac:dyDescent="0.25">
      <c r="A7" s="16" t="s">
        <v>23</v>
      </c>
      <c r="B7" s="6" t="s">
        <v>9</v>
      </c>
      <c r="C7" s="21" t="s">
        <v>24</v>
      </c>
      <c r="D7" s="20" t="s">
        <v>25</v>
      </c>
      <c r="E7" s="38"/>
      <c r="F7" s="45">
        <v>6</v>
      </c>
      <c r="G7" s="44" t="str">
        <f>IF(E7&lt;&gt;"",VLOOKUP(E7,Instellingen!$B$3:$C$4,2,FALSE)*F7,"Voldoet nog in te vullen")</f>
        <v>Voldoet nog in te vullen</v>
      </c>
      <c r="H7" s="39"/>
    </row>
    <row r="8" spans="1:9" ht="30" x14ac:dyDescent="0.25">
      <c r="A8" s="16" t="s">
        <v>26</v>
      </c>
      <c r="B8" s="6" t="s">
        <v>27</v>
      </c>
      <c r="C8" s="4" t="s">
        <v>28</v>
      </c>
      <c r="D8" s="20" t="s">
        <v>29</v>
      </c>
      <c r="E8" s="38"/>
      <c r="F8" s="45">
        <v>6</v>
      </c>
      <c r="G8" s="44" t="str">
        <f>IF(E8&lt;&gt;"",VLOOKUP(E8,Instellingen!$B$3:$C$4,2,FALSE)*F8,"Voldoet nog in te vullen")</f>
        <v>Voldoet nog in te vullen</v>
      </c>
      <c r="H8" s="44"/>
    </row>
    <row r="9" spans="1:9" ht="45" x14ac:dyDescent="0.25">
      <c r="A9" s="16" t="s">
        <v>30</v>
      </c>
      <c r="B9" s="8" t="s">
        <v>27</v>
      </c>
      <c r="C9" s="4" t="s">
        <v>28</v>
      </c>
      <c r="D9" s="6" t="s">
        <v>31</v>
      </c>
      <c r="E9" s="38"/>
      <c r="F9" s="45">
        <v>6</v>
      </c>
      <c r="G9" s="44" t="str">
        <f>IF(E9&lt;&gt;"",VLOOKUP(E9,Instellingen!$B$3:$C$4,2,FALSE)*F9,"Voldoet nog in te vullen")</f>
        <v>Voldoet nog in te vullen</v>
      </c>
      <c r="H9" s="27"/>
    </row>
    <row r="10" spans="1:9" ht="45" x14ac:dyDescent="0.25">
      <c r="A10" s="16" t="s">
        <v>32</v>
      </c>
      <c r="B10" s="8" t="s">
        <v>27</v>
      </c>
      <c r="C10" s="4" t="s">
        <v>28</v>
      </c>
      <c r="D10" s="27" t="s">
        <v>33</v>
      </c>
      <c r="E10" s="38"/>
      <c r="F10" s="45">
        <v>6</v>
      </c>
      <c r="G10" s="44" t="str">
        <f>IF(E10&lt;&gt;"",VLOOKUP(E10,Instellingen!$B$3:$C$4,2,FALSE)*F10,"Voldoet nog in te vullen")</f>
        <v>Voldoet nog in te vullen</v>
      </c>
      <c r="H10" s="27"/>
    </row>
    <row r="11" spans="1:9" ht="45" x14ac:dyDescent="0.25">
      <c r="A11" s="16" t="s">
        <v>34</v>
      </c>
      <c r="B11" s="8" t="s">
        <v>27</v>
      </c>
      <c r="C11" s="7" t="s">
        <v>27</v>
      </c>
      <c r="D11" s="6" t="s">
        <v>35</v>
      </c>
      <c r="E11" s="38"/>
      <c r="F11" s="45">
        <v>6</v>
      </c>
      <c r="G11" s="44" t="str">
        <f>IF(E11&lt;&gt;"",VLOOKUP(E11,Instellingen!$B$3:$C$4,2,FALSE)*F11,"Voldoet nog in te vullen")</f>
        <v>Voldoet nog in te vullen</v>
      </c>
      <c r="H11" s="6"/>
    </row>
    <row r="12" spans="1:9" ht="30" x14ac:dyDescent="0.25">
      <c r="A12" s="16" t="s">
        <v>36</v>
      </c>
      <c r="B12" s="9" t="s">
        <v>37</v>
      </c>
      <c r="C12" s="4" t="s">
        <v>38</v>
      </c>
      <c r="D12" s="9" t="s">
        <v>39</v>
      </c>
      <c r="E12" s="38"/>
      <c r="F12" s="45">
        <v>6</v>
      </c>
      <c r="G12" s="44" t="str">
        <f>IF(E12&lt;&gt;"",VLOOKUP(E12,Instellingen!$B$3:$C$4,2,FALSE)*F12,"Voldoet nog in te vullen")</f>
        <v>Voldoet nog in te vullen</v>
      </c>
      <c r="H12" s="44"/>
    </row>
    <row r="13" spans="1:9" ht="45" x14ac:dyDescent="0.25">
      <c r="A13" s="16" t="s">
        <v>36</v>
      </c>
      <c r="B13" s="22" t="s">
        <v>37</v>
      </c>
      <c r="C13" s="23" t="s">
        <v>40</v>
      </c>
      <c r="D13" s="15" t="s">
        <v>41</v>
      </c>
      <c r="E13" s="38"/>
      <c r="F13" s="45">
        <v>6</v>
      </c>
      <c r="G13" s="44" t="str">
        <f>IF(E13&lt;&gt;"",VLOOKUP(E13,Instellingen!$B$3:$C$4,2,FALSE)*F13,"Voldoet nog in te vullen")</f>
        <v>Voldoet nog in te vullen</v>
      </c>
      <c r="H13" s="44"/>
    </row>
    <row r="14" spans="1:9" ht="30" x14ac:dyDescent="0.25">
      <c r="A14" s="16" t="s">
        <v>42</v>
      </c>
      <c r="B14" s="5" t="s">
        <v>43</v>
      </c>
      <c r="C14" s="5" t="s">
        <v>44</v>
      </c>
      <c r="D14" s="5" t="s">
        <v>45</v>
      </c>
      <c r="E14" s="38"/>
      <c r="F14" s="45">
        <v>6</v>
      </c>
      <c r="G14" s="44" t="str">
        <f>IF(E14&lt;&gt;"",VLOOKUP(E14,Instellingen!$B$3:$C$4,2,FALSE)*F14,"Voldoet nog in te vullen")</f>
        <v>Voldoet nog in te vullen</v>
      </c>
      <c r="H14" s="44"/>
    </row>
    <row r="15" spans="1:9" ht="30" x14ac:dyDescent="0.25">
      <c r="A15" s="16" t="s">
        <v>46</v>
      </c>
      <c r="B15" s="4" t="s">
        <v>43</v>
      </c>
      <c r="C15" s="4" t="s">
        <v>44</v>
      </c>
      <c r="D15" s="6" t="s">
        <v>47</v>
      </c>
      <c r="E15" s="38"/>
      <c r="F15" s="45">
        <v>6</v>
      </c>
      <c r="G15" s="44" t="str">
        <f>IF(E15&lt;&gt;"",VLOOKUP(E15,Instellingen!$B$3:$C$4,2,FALSE)*F15,"Voldoet nog in te vullen")</f>
        <v>Voldoet nog in te vullen</v>
      </c>
      <c r="H15" s="44"/>
    </row>
    <row r="16" spans="1:9" ht="30" x14ac:dyDescent="0.25">
      <c r="A16" s="16" t="s">
        <v>48</v>
      </c>
      <c r="B16" s="15" t="s">
        <v>49</v>
      </c>
      <c r="C16" s="15" t="s">
        <v>50</v>
      </c>
      <c r="D16" s="15" t="s">
        <v>51</v>
      </c>
      <c r="E16" s="38"/>
      <c r="F16" s="45">
        <v>6</v>
      </c>
      <c r="G16" s="44" t="str">
        <f>IF(E16&lt;&gt;"",VLOOKUP(E16,Instellingen!$B$3:$C$4,2,FALSE)*F16,"Voldoet nog in te vullen")</f>
        <v>Voldoet nog in te vullen</v>
      </c>
      <c r="H16" s="44"/>
    </row>
    <row r="17" spans="1:9" ht="45" x14ac:dyDescent="0.25">
      <c r="A17" s="16" t="s">
        <v>52</v>
      </c>
      <c r="B17" s="15" t="s">
        <v>49</v>
      </c>
      <c r="C17" s="15" t="s">
        <v>50</v>
      </c>
      <c r="D17" s="15" t="s">
        <v>53</v>
      </c>
      <c r="E17" s="38"/>
      <c r="F17" s="45">
        <v>6</v>
      </c>
      <c r="G17" s="44" t="str">
        <f>IF(E17&lt;&gt;"",VLOOKUP(E17,Instellingen!$B$3:$C$4,2,FALSE)*F17,"Voldoet nog in te vullen")</f>
        <v>Voldoet nog in te vullen</v>
      </c>
      <c r="H17" s="41"/>
    </row>
    <row r="18" spans="1:9" ht="45" x14ac:dyDescent="0.25">
      <c r="A18" s="16" t="s">
        <v>54</v>
      </c>
      <c r="B18" s="13" t="s">
        <v>49</v>
      </c>
      <c r="C18" s="28" t="s">
        <v>50</v>
      </c>
      <c r="D18" s="14" t="s">
        <v>55</v>
      </c>
      <c r="E18" s="38"/>
      <c r="F18" s="45">
        <v>8</v>
      </c>
      <c r="G18" s="44" t="str">
        <f>IF(E18&lt;&gt;"",VLOOKUP(E18,Instellingen!$B$3:$C$4,2,FALSE)*F18,"Voldoet nog in te vullen")</f>
        <v>Voldoet nog in te vullen</v>
      </c>
      <c r="H18" s="44"/>
      <c r="I18" s="47"/>
    </row>
    <row r="19" spans="1:9" ht="30" x14ac:dyDescent="0.25">
      <c r="A19" s="16" t="s">
        <v>56</v>
      </c>
      <c r="B19" s="4" t="s">
        <v>49</v>
      </c>
      <c r="C19" s="14" t="s">
        <v>57</v>
      </c>
      <c r="D19" s="25" t="s">
        <v>58</v>
      </c>
      <c r="E19" s="38"/>
      <c r="F19" s="45">
        <v>6</v>
      </c>
      <c r="G19" s="44" t="str">
        <f>IF(E19&lt;&gt;"",VLOOKUP(E19,Instellingen!$B$3:$C$4,2,FALSE)*F19,"Voldoet nog in te vullen")</f>
        <v>Voldoet nog in te vullen</v>
      </c>
      <c r="H19" s="44"/>
    </row>
    <row r="20" spans="1:9" ht="60" x14ac:dyDescent="0.25">
      <c r="A20" s="16" t="s">
        <v>59</v>
      </c>
      <c r="B20" s="31" t="s">
        <v>49</v>
      </c>
      <c r="C20" s="32" t="s">
        <v>60</v>
      </c>
      <c r="D20" s="33" t="s">
        <v>61</v>
      </c>
      <c r="E20" s="38"/>
      <c r="F20" s="45">
        <v>6</v>
      </c>
      <c r="G20" s="44" t="str">
        <f>IF(E20&lt;&gt;"",VLOOKUP(E20,Instellingen!$B$3:$C$4,2,FALSE)*F20,"Voldoet nog in te vullen")</f>
        <v>Voldoet nog in te vullen</v>
      </c>
      <c r="H20" s="44"/>
    </row>
    <row r="21" spans="1:9" ht="30" x14ac:dyDescent="0.25">
      <c r="A21" s="16" t="s">
        <v>62</v>
      </c>
      <c r="B21" s="24" t="s">
        <v>63</v>
      </c>
      <c r="C21" s="8" t="s">
        <v>64</v>
      </c>
      <c r="D21" s="9" t="s">
        <v>65</v>
      </c>
      <c r="E21" s="38"/>
      <c r="F21" s="45">
        <v>6</v>
      </c>
      <c r="G21" s="44" t="str">
        <f>IF(E21&lt;&gt;"",VLOOKUP(E21,Instellingen!$B$3:$C$4,2,FALSE)*F21,"Voldoet nog in te vullen")</f>
        <v>Voldoet nog in te vullen</v>
      </c>
      <c r="H21" s="44"/>
    </row>
    <row r="22" spans="1:9" ht="60" x14ac:dyDescent="0.25">
      <c r="A22" s="16" t="s">
        <v>66</v>
      </c>
      <c r="B22" s="26" t="s">
        <v>63</v>
      </c>
      <c r="C22" s="10" t="s">
        <v>67</v>
      </c>
      <c r="D22" s="11" t="s">
        <v>68</v>
      </c>
      <c r="E22" s="38"/>
      <c r="F22" s="45">
        <v>6</v>
      </c>
      <c r="G22" s="44" t="str">
        <f>IF(E22&lt;&gt;"",VLOOKUP(E22,Instellingen!$B$3:$C$4,2,FALSE)*F22,"Voldoet nog in te vullen")</f>
        <v>Voldoet nog in te vullen</v>
      </c>
      <c r="H22" s="40"/>
      <c r="I22" s="47"/>
    </row>
    <row r="23" spans="1:9" ht="30" x14ac:dyDescent="0.25">
      <c r="A23" s="16" t="s">
        <v>69</v>
      </c>
      <c r="B23" s="26" t="s">
        <v>63</v>
      </c>
      <c r="C23" s="10" t="s">
        <v>67</v>
      </c>
      <c r="D23" s="11" t="s">
        <v>70</v>
      </c>
      <c r="E23" s="38"/>
      <c r="F23" s="45">
        <v>6</v>
      </c>
      <c r="G23" s="44" t="str">
        <f>IF(E23&lt;&gt;"",VLOOKUP(E23,Instellingen!$B$3:$C$4,2,FALSE)*F23,"Voldoet nog in te vullen")</f>
        <v>Voldoet nog in te vullen</v>
      </c>
      <c r="H23" s="44"/>
      <c r="I23" s="47"/>
    </row>
    <row r="24" spans="1:9" ht="30" x14ac:dyDescent="0.25">
      <c r="A24" s="16" t="s">
        <v>71</v>
      </c>
      <c r="B24" s="26" t="s">
        <v>63</v>
      </c>
      <c r="C24" s="29" t="s">
        <v>72</v>
      </c>
      <c r="D24" s="12" t="s">
        <v>73</v>
      </c>
      <c r="E24" s="38"/>
      <c r="F24" s="45">
        <v>6</v>
      </c>
      <c r="G24" s="44" t="str">
        <f>IF(E24&lt;&gt;"",VLOOKUP(E24,Instellingen!$B$3:$C$4,2,FALSE)*F24,"Voldoet nog in te vullen")</f>
        <v>Voldoet nog in te vullen</v>
      </c>
      <c r="H24" s="44"/>
    </row>
    <row r="25" spans="1:9" ht="45" x14ac:dyDescent="0.25">
      <c r="A25" s="16" t="s">
        <v>74</v>
      </c>
      <c r="B25" s="26" t="s">
        <v>63</v>
      </c>
      <c r="C25" s="29" t="s">
        <v>72</v>
      </c>
      <c r="D25" s="35" t="s">
        <v>75</v>
      </c>
      <c r="E25" s="38"/>
      <c r="F25" s="45">
        <v>6</v>
      </c>
      <c r="G25" s="44" t="str">
        <f>IF(E25&lt;&gt;"",VLOOKUP(E25,Instellingen!$B$3:$C$4,2,FALSE)*F25,"Voldoet nog in te vullen")</f>
        <v>Voldoet nog in te vullen</v>
      </c>
      <c r="H25" s="44"/>
    </row>
    <row r="26" spans="1:9" ht="30" x14ac:dyDescent="0.25">
      <c r="A26" s="16" t="s">
        <v>76</v>
      </c>
      <c r="B26" s="26" t="s">
        <v>63</v>
      </c>
      <c r="C26" s="11" t="s">
        <v>77</v>
      </c>
      <c r="D26" s="34" t="s">
        <v>78</v>
      </c>
      <c r="E26" s="38"/>
      <c r="F26" s="45">
        <v>6</v>
      </c>
      <c r="G26" s="44" t="str">
        <f>IF(E26&lt;&gt;"",VLOOKUP(E26,Instellingen!$B$3:$C$4,2,FALSE)*F26,"Voldoet nog in te vullen")</f>
        <v>Voldoet nog in te vullen</v>
      </c>
      <c r="H26" s="40"/>
      <c r="I26" s="47"/>
    </row>
    <row r="27" spans="1:9" ht="60" x14ac:dyDescent="0.25">
      <c r="A27" s="16" t="s">
        <v>79</v>
      </c>
      <c r="B27" s="26" t="s">
        <v>63</v>
      </c>
      <c r="C27" s="21" t="s">
        <v>80</v>
      </c>
      <c r="D27" s="6" t="s">
        <v>81</v>
      </c>
      <c r="E27" s="38"/>
      <c r="F27" s="45">
        <v>8</v>
      </c>
      <c r="G27" s="44" t="str">
        <f>IF(E27&lt;&gt;"",VLOOKUP(E27,Instellingen!$B$3:$C$4,2,FALSE)*F27,"Voldoet nog in te vullen")</f>
        <v>Voldoet nog in te vullen</v>
      </c>
      <c r="H27" s="40"/>
    </row>
    <row r="28" spans="1:9" ht="45" x14ac:dyDescent="0.25">
      <c r="A28" s="16" t="s">
        <v>82</v>
      </c>
      <c r="B28" s="26" t="s">
        <v>63</v>
      </c>
      <c r="C28" s="21" t="s">
        <v>80</v>
      </c>
      <c r="D28" s="6" t="s">
        <v>83</v>
      </c>
      <c r="E28" s="38"/>
      <c r="F28" s="45">
        <v>12</v>
      </c>
      <c r="G28" s="44" t="str">
        <f>IF(E28&lt;&gt;"",VLOOKUP(E28,Instellingen!$B$3:$C$4,2,FALSE)*F28,"Voldoet nog in te vullen")</f>
        <v>Voldoet nog in te vullen</v>
      </c>
      <c r="H28" s="44"/>
    </row>
    <row r="29" spans="1:9" ht="30" x14ac:dyDescent="0.25">
      <c r="A29" s="27" t="s">
        <v>84</v>
      </c>
      <c r="B29" s="4" t="s">
        <v>85</v>
      </c>
      <c r="C29" s="18" t="s">
        <v>86</v>
      </c>
      <c r="D29" s="18" t="s">
        <v>87</v>
      </c>
      <c r="E29" s="38"/>
      <c r="F29" s="45">
        <v>6</v>
      </c>
      <c r="G29" s="44" t="str">
        <f>IF(E29&lt;&gt;"",VLOOKUP(E29,Instellingen!$B$3:$C$4,2,FALSE)*F29,"Voldoet nog in te vullen")</f>
        <v>Voldoet nog in te vullen</v>
      </c>
      <c r="H29" s="44"/>
    </row>
    <row r="30" spans="1:9" ht="30" x14ac:dyDescent="0.25">
      <c r="A30" s="27" t="s">
        <v>88</v>
      </c>
      <c r="B30" s="19" t="s">
        <v>85</v>
      </c>
      <c r="C30" s="18" t="s">
        <v>89</v>
      </c>
      <c r="D30" s="18" t="s">
        <v>90</v>
      </c>
      <c r="E30" s="38"/>
      <c r="F30" s="45">
        <v>8</v>
      </c>
      <c r="G30" s="44" t="str">
        <f>IF(E30&lt;&gt;"",VLOOKUP(E30,Instellingen!$B$3:$C$4,2,FALSE)*F30,"Voldoet nog in te vullen")</f>
        <v>Voldoet nog in te vullen</v>
      </c>
      <c r="H30" s="44"/>
    </row>
    <row r="31" spans="1:9" ht="31.5" customHeight="1" x14ac:dyDescent="0.25">
      <c r="F31" s="46">
        <f>SUM(F2:F30)</f>
        <v>200</v>
      </c>
      <c r="G31" s="46">
        <f>SUM(G2:G30)</f>
        <v>0</v>
      </c>
    </row>
    <row r="33" spans="6:9" x14ac:dyDescent="0.25">
      <c r="F33" s="43"/>
      <c r="I33" s="47"/>
    </row>
  </sheetData>
  <sheetProtection algorithmName="SHA-512" hashValue="TTNpAxJBg4Ulsv9/ktXEZhUaWn1ZrpKMYFZ0/ppztYPd/NxALHg8t/WitF3W20kvukKmxHIZHfgjlErmoF1+Yw==" saltValue="LKbNdYjdWx2IFhh0ixFKUw==" spinCount="100000" sheet="1" objects="1" scenarios="1" autoFilter="0"/>
  <autoFilter ref="A1:H30" xr:uid="{237579D1-B8C6-40DB-B911-426573C25A5A}">
    <sortState xmlns:xlrd2="http://schemas.microsoft.com/office/spreadsheetml/2017/richdata2" ref="A2:H30">
      <sortCondition ref="A2:A30"/>
    </sortState>
  </autoFilter>
  <phoneticPr fontId="8" type="noConversion"/>
  <dataValidations count="2">
    <dataValidation type="list" allowBlank="1" showInputMessage="1" showErrorMessage="1" sqref="C4" xr:uid="{0FA95A72-6583-445E-8CB7-E2C24ADAEF66}">
      <formula1>#REF!</formula1>
    </dataValidation>
    <dataValidation allowBlank="1" showInputMessage="1" showErrorMessage="1" sqref="G2:G30" xr:uid="{C144E08D-1355-4628-95AD-F5B271D1FDB6}"/>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49755B2-1FBE-47A7-9DDC-95CD9E866DD7}">
          <x14:formula1>
            <xm:f>Instellingen!$B$3:$B$4</xm:f>
          </x14:formula1>
          <xm:sqref>E2:E30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9D6B-4203-43AF-8C79-C53C15E76143}">
  <dimension ref="B2:C4"/>
  <sheetViews>
    <sheetView workbookViewId="0">
      <selection activeCell="A5" sqref="A5:XFD5"/>
    </sheetView>
  </sheetViews>
  <sheetFormatPr defaultRowHeight="15" x14ac:dyDescent="0.25"/>
  <cols>
    <col min="2" max="2" width="13.42578125" customWidth="1"/>
  </cols>
  <sheetData>
    <row r="2" spans="2:3" x14ac:dyDescent="0.25">
      <c r="B2" s="2" t="s">
        <v>91</v>
      </c>
    </row>
    <row r="3" spans="2:3" x14ac:dyDescent="0.25">
      <c r="B3" t="s">
        <v>92</v>
      </c>
      <c r="C3" s="37">
        <v>1</v>
      </c>
    </row>
    <row r="4" spans="2:3" x14ac:dyDescent="0.25">
      <c r="B4" t="s">
        <v>93</v>
      </c>
      <c r="C4" s="37">
        <v>0</v>
      </c>
    </row>
  </sheetData>
  <dataValidations count="2">
    <dataValidation type="list" allowBlank="1" showInputMessage="1" showErrorMessage="1" sqref="B4" xr:uid="{7B910794-74ED-47BD-965E-D4D905483F1B}">
      <formula1>"Ja Nee Gedeeltelijk"</formula1>
    </dataValidation>
    <dataValidation allowBlank="1" showInputMessage="1" showErrorMessage="1" sqref="B3" xr:uid="{4D562B24-D220-469D-94EA-96BE22018A30}"/>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CopyrightRechten xmlns="fc3a1a23-6aed-41e1-a702-e24609d89b7a">false</PUCopyrightRechten>
    <_dlc_DocId xmlns="fc3a1a23-6aed-41e1-a702-e24609d89b7a">UTSP-1005405996-813</_dlc_DocId>
    <TaxCatchAll xmlns="fc3a1a23-6aed-41e1-a702-e24609d89b7a">
      <Value>10</Value>
      <Value>9</Value>
      <Value>8</Value>
      <Value>7</Value>
      <Value>6</Value>
      <Value>5</Value>
      <Value>4</Value>
      <Value>3</Value>
      <Value>2</Value>
      <Value>1</Value>
    </TaxCatchAll>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Selectiecategorie xmlns="fc3a1a23-6aed-41e1-a702-e24609d89b7a">2020 37</PUSelectiecategori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_dlc_DocIdUrl xmlns="fc3a1a23-6aed-41e1-a702-e24609d89b7a">
      <Url>https://provincieutrecht.sharepoint.com/sites/smnwk-Aanbesteding1-BDV-loket/_layouts/15/DocIdRedir.aspx?ID=UTSP-1005405996-813</Url>
      <Description>UTSP-1005405996-813</Description>
    </_dlc_DocIdUrl>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PUBegindatumCopyright xmlns="fc3a1a23-6aed-41e1-a702-e24609d89b7a" xsi:nil="true"/>
    <PUEinddatumCopyright xmlns="fc3a1a23-6aed-41e1-a702-e24609d89b7a" xsi:nil="true"/>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PUDocumenttype xmlns="fc3a1a23-6aed-41e1-a702-e24609d89b7a" xsi:nil="true"/>
    <PUDossiernaam xmlns="fc3a1a23-6aed-41e1-a702-e24609d89b7a" xsi:nil="true"/>
    <PUOrigineleMakerDocumentum xmlns="3a2d4642-b1a9-4f9a-947d-aaac82c6ed7c" xsi:nil="true"/>
    <PUOmschrijvingVoorwaardenCopyright xmlns="fc3a1a23-6aed-41e1-a702-e24609d89b7a" xsi:nil="true"/>
    <PUBegindatumdossier xmlns="fc3a1a23-6aed-41e1-a702-e24609d89b7a" xsi:nil="true"/>
    <PUCorsaDocumentcode xmlns="3a2d4642-b1a9-4f9a-947d-aaac82c6ed7c" xsi:nil="true"/>
    <SharedWithUsers xmlns="fc3a1a23-6aed-41e1-a702-e24609d89b7a">
      <UserInfo>
        <DisplayName>Tihouna, Aissam</DisplayName>
        <AccountId>59</AccountId>
        <AccountType/>
      </UserInfo>
      <UserInfo>
        <DisplayName>Wijngaarden, Ed van</DisplayName>
        <AccountId>34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2C4B1-95E5-4DCE-B58F-99F026DD824F}">
  <ds:schemaRefs>
    <ds:schemaRef ds:uri="http://schemas.microsoft.com/sharepoint/events"/>
  </ds:schemaRefs>
</ds:datastoreItem>
</file>

<file path=customXml/itemProps2.xml><?xml version="1.0" encoding="utf-8"?>
<ds:datastoreItem xmlns:ds="http://schemas.openxmlformats.org/officeDocument/2006/customXml" ds:itemID="{FDC049E1-87A6-4BE5-B6F4-4FBE802EA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ACC705-5D6C-40CE-848C-C78B14FD1809}">
  <ds:schemaRefs>
    <ds:schemaRef ds:uri="http://schemas.microsoft.com/office/2006/metadata/properties"/>
    <ds:schemaRef ds:uri="http://schemas.microsoft.com/office/infopath/2007/PartnerControls"/>
    <ds:schemaRef ds:uri="fc3a1a23-6aed-41e1-a702-e24609d89b7a"/>
    <ds:schemaRef ds:uri="5a55a1c6-4de6-4c74-a1ea-18114151a3ea"/>
    <ds:schemaRef ds:uri="3a2d4642-b1a9-4f9a-947d-aaac82c6ed7c"/>
  </ds:schemaRefs>
</ds:datastoreItem>
</file>

<file path=customXml/itemProps4.xml><?xml version="1.0" encoding="utf-8"?>
<ds:datastoreItem xmlns:ds="http://schemas.openxmlformats.org/officeDocument/2006/customXml" ds:itemID="{CAFF5018-FCAF-4CA5-8EDB-B2DEE4D95E35}">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PvW</vt:lpstr>
      <vt:lpstr>Instellingen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Vries, Max de</cp:lastModifiedBy>
  <cp:revision/>
  <dcterms:created xsi:type="dcterms:W3CDTF">2023-09-12T12:36:55Z</dcterms:created>
  <dcterms:modified xsi:type="dcterms:W3CDTF">2025-01-27T17:42:29Z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5;#Vernietigen|90b47d01-38c6-4bfb-b527-d49e498a64bf</vt:lpwstr>
  </property>
  <property fmtid="{D5CDD505-2E9C-101B-9397-08002B2CF9AE}" pid="3" name="PUBewaartermijn">
    <vt:lpwstr>6;#20 jaar|8f73d7bd-6595-4bc6-aba4-4049f8f7bea1</vt:lpwstr>
  </property>
  <property fmtid="{D5CDD505-2E9C-101B-9397-08002B2CF9AE}" pid="4" name="PUWBSTax">
    <vt:lpwstr>8;#P.0000 - Onbenoemd|3d735cab-bb43-4375-8d6c-aab7c97c3079</vt:lpwstr>
  </property>
  <property fmtid="{D5CDD505-2E9C-101B-9397-08002B2CF9AE}" pid="5" name="ContentTypeId">
    <vt:lpwstr>0x0101003E9A2B830A3CB44DBCE3112387D3A13600027D544D4B8B7248AEBB31D1D05FB4E3</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748a32f9-fe7b-4d58-8815-f625ce98baf6</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