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20901data.file.core.windows.net\userdata\redirectedfolders\laura.daalman_20901\Documents\Inkoop\Stichting Nidos\Kantoorartikelen\NvI\"/>
    </mc:Choice>
  </mc:AlternateContent>
  <xr:revisionPtr revIDLastSave="0" documentId="8_{C60A61E4-08FB-4F23-A88F-2F36581A685F}" xr6:coauthVersionLast="47" xr6:coauthVersionMax="47" xr10:uidLastSave="{00000000-0000-0000-0000-000000000000}"/>
  <bookViews>
    <workbookView xWindow="-108" yWindow="-108" windowWidth="23256" windowHeight="12456" activeTab="2" xr2:uid="{00000000-000D-0000-FFFF-FFFF00000000}"/>
  </bookViews>
  <sheets>
    <sheet name="Invulinstructie" sheetId="1" r:id="rId1"/>
    <sheet name="Totale inschrijfsom" sheetId="6" r:id="rId2"/>
    <sheet name="Kantoren" sheetId="3" r:id="rId3"/>
    <sheet name="Opvanglocatie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5" i="3" l="1"/>
  <c r="I116" i="3" s="1"/>
  <c r="I111" i="3"/>
  <c r="I110" i="3"/>
  <c r="I109" i="3"/>
  <c r="I108" i="3"/>
  <c r="I107" i="3"/>
  <c r="I106" i="3"/>
  <c r="I105" i="3"/>
  <c r="I104" i="3"/>
  <c r="I103" i="3"/>
  <c r="I102" i="3"/>
  <c r="I101" i="3"/>
  <c r="I100" i="3"/>
  <c r="I98" i="3"/>
  <c r="I97" i="3"/>
  <c r="I96" i="3"/>
  <c r="I95" i="3"/>
  <c r="I94" i="3"/>
  <c r="I93" i="3"/>
  <c r="I92" i="3"/>
  <c r="I91" i="3"/>
  <c r="I90" i="3"/>
  <c r="I89" i="3"/>
  <c r="I88" i="3"/>
  <c r="I87" i="3"/>
  <c r="I86" i="3"/>
  <c r="I85" i="3"/>
  <c r="I84" i="3"/>
  <c r="I83" i="3"/>
  <c r="I68" i="3"/>
  <c r="I69" i="3"/>
  <c r="I70" i="3"/>
  <c r="I71" i="3"/>
  <c r="I72" i="3"/>
  <c r="I73" i="3"/>
  <c r="I74" i="3"/>
  <c r="I75" i="3"/>
  <c r="I76" i="3"/>
  <c r="I77" i="3"/>
  <c r="I78" i="3"/>
  <c r="I79" i="3"/>
  <c r="I80" i="3"/>
  <c r="I81" i="3"/>
  <c r="I61" i="3"/>
  <c r="I62" i="3"/>
  <c r="I63" i="3"/>
  <c r="I64" i="3"/>
  <c r="I65" i="3"/>
  <c r="I66" i="3"/>
  <c r="I67" i="3"/>
  <c r="I60" i="3"/>
  <c r="I112" i="3" s="1"/>
  <c r="I26" i="3"/>
  <c r="G111" i="3"/>
  <c r="G110" i="3"/>
  <c r="G109" i="3"/>
  <c r="G108" i="3"/>
  <c r="G107" i="3"/>
  <c r="G106" i="3"/>
  <c r="G105" i="3"/>
  <c r="G104" i="3"/>
  <c r="G103" i="3"/>
  <c r="G102" i="3"/>
  <c r="G101" i="3"/>
  <c r="G100" i="3"/>
  <c r="G98" i="3"/>
  <c r="G97" i="3"/>
  <c r="G96" i="3"/>
  <c r="G95" i="3"/>
  <c r="G94" i="3"/>
  <c r="G93" i="3"/>
  <c r="G92" i="3"/>
  <c r="G91" i="3"/>
  <c r="G90" i="3"/>
  <c r="G89" i="3"/>
  <c r="G88" i="3"/>
  <c r="G87" i="3"/>
  <c r="G86" i="3"/>
  <c r="G85" i="3"/>
  <c r="G84" i="3"/>
  <c r="G83" i="3"/>
  <c r="G81" i="3"/>
  <c r="G80" i="3"/>
  <c r="G79" i="3"/>
  <c r="G78" i="3"/>
  <c r="G77" i="3"/>
  <c r="G76" i="3"/>
  <c r="G75" i="3"/>
  <c r="G74" i="3"/>
  <c r="G73" i="3"/>
  <c r="G72" i="3"/>
  <c r="G71" i="3"/>
  <c r="G70" i="3"/>
  <c r="G69" i="3"/>
  <c r="G68" i="3"/>
  <c r="G67" i="3"/>
  <c r="G66" i="3"/>
  <c r="G65" i="3"/>
  <c r="G64" i="3"/>
  <c r="G63" i="3"/>
  <c r="G62" i="3"/>
  <c r="G61" i="3"/>
  <c r="G60" i="3"/>
  <c r="G105" i="8"/>
  <c r="G106" i="8"/>
  <c r="G107" i="8"/>
  <c r="G108" i="8"/>
  <c r="G109" i="8"/>
  <c r="G110" i="8"/>
  <c r="G111" i="8"/>
  <c r="G112" i="8"/>
  <c r="G113" i="8"/>
  <c r="G114" i="8"/>
  <c r="G115" i="8"/>
  <c r="G116" i="8"/>
  <c r="G117" i="8"/>
  <c r="G118" i="8"/>
  <c r="G119" i="8"/>
  <c r="G120" i="8"/>
  <c r="G104" i="8"/>
  <c r="G92" i="8"/>
  <c r="G93" i="8"/>
  <c r="G94" i="8"/>
  <c r="G95" i="8"/>
  <c r="G96" i="8"/>
  <c r="G97" i="8"/>
  <c r="G98" i="8"/>
  <c r="G99" i="8"/>
  <c r="G100" i="8"/>
  <c r="G101" i="8"/>
  <c r="G102" i="8"/>
  <c r="G91" i="8"/>
  <c r="G79" i="8"/>
  <c r="G80" i="8"/>
  <c r="G81" i="8"/>
  <c r="G82" i="8"/>
  <c r="G83" i="8"/>
  <c r="G84" i="8"/>
  <c r="G85" i="8"/>
  <c r="G86" i="8"/>
  <c r="G87" i="8"/>
  <c r="G88" i="8"/>
  <c r="G89" i="8"/>
  <c r="G78" i="8"/>
  <c r="G76" i="8"/>
  <c r="G75" i="8"/>
  <c r="I105" i="8"/>
  <c r="I106" i="8"/>
  <c r="I107" i="8"/>
  <c r="I108" i="8"/>
  <c r="I109" i="8"/>
  <c r="I110" i="8"/>
  <c r="I111" i="8"/>
  <c r="I112" i="8"/>
  <c r="I113" i="8"/>
  <c r="I114" i="8"/>
  <c r="I115" i="8"/>
  <c r="I116" i="8"/>
  <c r="I117" i="8"/>
  <c r="I118" i="8"/>
  <c r="I119" i="8"/>
  <c r="I120" i="8"/>
  <c r="I92" i="8"/>
  <c r="I93" i="8"/>
  <c r="I94" i="8"/>
  <c r="I95" i="8"/>
  <c r="I96" i="8"/>
  <c r="I97" i="8"/>
  <c r="I98" i="8"/>
  <c r="I99" i="8"/>
  <c r="I100" i="8"/>
  <c r="I101" i="8"/>
  <c r="I102" i="8"/>
  <c r="I104" i="8"/>
  <c r="I91" i="8"/>
  <c r="I79" i="8"/>
  <c r="I80" i="8"/>
  <c r="I81" i="8"/>
  <c r="I82" i="8"/>
  <c r="I83" i="8"/>
  <c r="I84" i="8"/>
  <c r="I85" i="8"/>
  <c r="I86" i="8"/>
  <c r="I87" i="8"/>
  <c r="I88" i="8"/>
  <c r="I89" i="8"/>
  <c r="I78" i="8"/>
  <c r="I76" i="8"/>
  <c r="I75"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4" i="8"/>
  <c r="I5" i="3"/>
  <c r="I6" i="3"/>
  <c r="I7" i="3"/>
  <c r="I8" i="3"/>
  <c r="I9" i="3"/>
  <c r="I10" i="3"/>
  <c r="I11" i="3"/>
  <c r="I12" i="3"/>
  <c r="I13" i="3"/>
  <c r="I14" i="3"/>
  <c r="I15" i="3"/>
  <c r="I16" i="3"/>
  <c r="I17" i="3"/>
  <c r="I18" i="3"/>
  <c r="I19" i="3"/>
  <c r="I20" i="3"/>
  <c r="I21" i="3"/>
  <c r="I22" i="3"/>
  <c r="I23" i="3"/>
  <c r="I24" i="3"/>
  <c r="I25"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4" i="3"/>
  <c r="I56" i="3" s="1"/>
  <c r="I117" i="3" s="1"/>
  <c r="I121" i="8" l="1"/>
  <c r="A5" i="6"/>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5" i="3"/>
  <c r="A4" i="6" l="1"/>
  <c r="D5" i="6" l="1"/>
  <c r="E5" i="6" s="1"/>
  <c r="G4" i="3"/>
  <c r="D4" i="6" l="1"/>
  <c r="E4" i="6" s="1"/>
  <c r="E6" i="6" s="1"/>
</calcChain>
</file>

<file path=xl/sharedStrings.xml><?xml version="1.0" encoding="utf-8"?>
<sst xmlns="http://schemas.openxmlformats.org/spreadsheetml/2006/main" count="3516" uniqueCount="234">
  <si>
    <t xml:space="preserve">Bijlage 5 Prijzenblad HERZIEN n.a.v. NvI 1 d.d. 17/09/2025 - Invulinstructie </t>
  </si>
  <si>
    <t> </t>
  </si>
  <si>
    <t xml:space="preserve">Invulinstructie </t>
  </si>
  <si>
    <t>Hieronder wordt de instructie beschreven hoe dit Prijzenblad ingevuld moet worden.</t>
  </si>
  <si>
    <t>Let op! Groen gemarkeerde velden zijn invulvelden</t>
  </si>
  <si>
    <t>Door invulling en ondertekening van dit Prijzenblad verklaart de inschrijver dat:</t>
  </si>
  <si>
    <t>1. De inschrijving is geschied overeenkomstig de bepalingen van het aanbestedingsdocument 'Kantoorartikelen' met referentienummer FAC-22072025-01, bijbehorende bijlagen en de eventuele nota('s) van inlichtingen;</t>
  </si>
  <si>
    <t>2. Alle prijzen, tarieven en kosten integraal (all-in) zijn. All-in prijzen zijn inclusief alle logischerwijs tot de opdracht behorende onderdelen en/of zaken, waaronder bijvoorbeeld kosten voor vervoer, verzekeringen, opslagkosten, overhead, uitvoeringskosten, reiskosten, algemene kosten, winst en risico, afschrijvingskosten e.d.. Opdrachtnemer hanteert geen kosten voor onder andere: drempelbedragen of toeslagen voor minimale bestelwaarde, factuurkosten, verpakkingskosten, transportkosten voor levering etc..</t>
  </si>
  <si>
    <t>3. Inschrijver hanteert geen kosten voor onder andere: drempelbedragen of toeslagen voor minimale bestelwaarde, factuurkosten, verpakkingskosten, etc.</t>
  </si>
  <si>
    <t>4.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</si>
  <si>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5. De aangeboden tarieven in euro’s zijn exclusief BTW;</t>
  </si>
  <si>
    <t>6. Het Prijzenblad volledig en rechtsgeldig ondertekend is;</t>
  </si>
  <si>
    <t>7. De genoemde aantallen fictief zijn en zijn bedoeld om te komen tot de inschrijfsom. De genoemde aantallen zijn slechts ter indicatie;</t>
  </si>
  <si>
    <t>8. Aan de genoemde aantallen geen rechten kunnen worden ontleend.</t>
  </si>
  <si>
    <t xml:space="preserve">9. De inschrijver zelf verantwoordelijk is voor de formules en de getallen die zij invult. </t>
  </si>
  <si>
    <t>10. Wanneer geen prijzen, kosten, tarieven ingevuld worden, betekent dit dat voor het gevraagde geen bedrag in rekening wordt gebracht (zijnde 0 euro).</t>
  </si>
  <si>
    <t>11. De te hanteren staffels per nadere opdracht gelden en niet cumulatief op het geheel.</t>
  </si>
  <si>
    <t>Instructie tabblad Kantoren</t>
  </si>
  <si>
    <t xml:space="preserve">Onder het tabblad 'Kantoren' wordt gevraagd om de prijzen op te geven voor de artikelen voor de kantoren. Deze zijn all-in (zie punt 2). Dit bestaat uit de kastvoorraad, het aanvullend assortiment dat te verkrijgen is via de webshop waar de prijs voor vastgesteld wordt en de kosten voor het voorraadbeheer van de kasten op de locaties. 
Om tot een inschrijfsom te komen, zijn er fictieve aantallen per jaar ingevuld. De genoemde aantallen zijn slechts ter indicatie, gebaseerd op het jaar 2024. Vervolgens vult u in de groene cellen in. De prijs per jaar wordt automatisch berekend door deze te vermenigvuldigen met de fictieve aantallen.
Het totaal van de kastvoorraad, het aanvullend assortiment en het voorraadbeheer wordt automatisch opgeteld, wat de totaal inschrijfsom Kantoren vormt. </t>
  </si>
  <si>
    <t>Instructie tabblad Opvanglocaties</t>
  </si>
  <si>
    <t xml:space="preserve">Onder het tabblad 'Opvanglocaties' wordt gevraagd om de prijzen op te geven voor de artikelen voor opvanglocaties. Deze zijn all-in (zie punt 2). Dit bestaat uit de onderdelen vanuit de scope en vormen het basisassortiment in de webshop. 
Om tot een inschrijfsom te komen, zijn er fictieve aantallen per jaar ingevuld. De genoemde aantallen zijn slechts ter indicatie, gebaseerd op het jaar 2024. Vervolgens vult u in de groene cellen in. De prijs per jaar wordt automatisch berekend door deze te vermenigvuldigen met de fictieve aantallen.
Het totaal van verschillende onderdelen uit de scope wordt automatisch opgeteld, wat de totaal inschrijfsom Opvanglocaties vormt. </t>
  </si>
  <si>
    <t>Bijlage 5 Prijzenblad HERZIEN n.a.v. NvI 1 d.d. 17/09/2025 - Totale inschrijfsom Kantoorartikelen</t>
  </si>
  <si>
    <t>Diensten/leveringen</t>
  </si>
  <si>
    <t>Looptijd</t>
  </si>
  <si>
    <t xml:space="preserve">Prijs per jaar </t>
  </si>
  <si>
    <t>Prijs totaal overeenkomst</t>
  </si>
  <si>
    <t>Maximaal 4 jaar</t>
  </si>
  <si>
    <t>Totaal Inschrijfsom Kantoorartikelen (op basis van 4 jaar)</t>
  </si>
  <si>
    <t>Ondertekening:</t>
  </si>
  <si>
    <t>Naam organisatie inschrijver</t>
  </si>
  <si>
    <t>Naam tekenaar</t>
  </si>
  <si>
    <t>Functie tekenaar</t>
  </si>
  <si>
    <t>Datum ondertekening</t>
  </si>
  <si>
    <t>Handtekening</t>
  </si>
  <si>
    <t>Bijlage 5 Prijzenblad HERZIEN n.a.v. NvI 1 d.d. 17/09/2025 - Kantoren</t>
  </si>
  <si>
    <t>Assortiment kastvoorraad</t>
  </si>
  <si>
    <t>Artikelomschrijving</t>
  </si>
  <si>
    <t>Artikelnummer</t>
  </si>
  <si>
    <t>Verpakkingseenheid</t>
  </si>
  <si>
    <t>Stuks per verpakkingseenheid</t>
  </si>
  <si>
    <t>Indien van toepassing: omschrijving alternatief</t>
  </si>
  <si>
    <t>Prijs per verpakkings-eenheid excl. BTW</t>
  </si>
  <si>
    <t>Prijs per stuk</t>
  </si>
  <si>
    <t>(Fictieve) afname verpakking per jaar</t>
  </si>
  <si>
    <t>Totaal excl. BTW</t>
  </si>
  <si>
    <t>Balpen drukknop blauw medium</t>
  </si>
  <si>
    <t>Doos</t>
  </si>
  <si>
    <t>Balpen drukknop rood medium</t>
  </si>
  <si>
    <t>Balpen drukknop zwart medium</t>
  </si>
  <si>
    <t xml:space="preserve">
413625</t>
  </si>
  <si>
    <t xml:space="preserve">Clipexmap  A4 270gr </t>
  </si>
  <si>
    <t xml:space="preserve">
512601</t>
  </si>
  <si>
    <t>Pak</t>
  </si>
  <si>
    <t>Collegeblok spiraal A4 23-gaats lijn 100vel</t>
  </si>
  <si>
    <t>Collegeblok spiraal A5 lijn 17-gaats 80vel 70gr</t>
  </si>
  <si>
    <t>Correctieroller  4.2mmx12m op blister</t>
  </si>
  <si>
    <t>416581 </t>
  </si>
  <si>
    <t>Stuk</t>
  </si>
  <si>
    <t>Envelop Hermes akte C4 229x324mm zelfklevend wit</t>
  </si>
  <si>
    <t>Envelop monsterzak 262x371x38mm zelfkl creme</t>
  </si>
  <si>
    <t>Etiket 63.5x33.9mm</t>
  </si>
  <si>
    <t>Gum 60x21x10mm</t>
  </si>
  <si>
    <t>Hangmap A4 frontaal U-bodem 30mm grijs</t>
  </si>
  <si>
    <t>Insteekmap L-model A4 PP 0.12mm nerf</t>
  </si>
  <si>
    <t>Kopieerpapier A4 80gr wit</t>
  </si>
  <si>
    <t>Kopieerpapier A3 80gr wit</t>
  </si>
  <si>
    <t>Labeltape 12mmx7m zwart op wit</t>
  </si>
  <si>
    <t>Labeltape 9mmx7m polyester zwart op wit</t>
  </si>
  <si>
    <t>931179 </t>
  </si>
  <si>
    <t>Labeltape 6mmx7m polyester zwart op wit</t>
  </si>
  <si>
    <t>Labeltape 12mmx4m plastic zwart op wit</t>
  </si>
  <si>
    <t>L-map standaard copy safe PP A4 transparant</t>
  </si>
  <si>
    <t>Magneet 20mm 300gr assortiment</t>
  </si>
  <si>
    <t>Set</t>
  </si>
  <si>
    <t>Markeerstift 345 2-5mm assortiment set</t>
  </si>
  <si>
    <t>Markeerstift blauw</t>
  </si>
  <si>
    <t xml:space="preserve">
635003</t>
  </si>
  <si>
    <t>Markeerstift geel</t>
  </si>
  <si>
    <t>Markeerstift groen</t>
  </si>
  <si>
    <t>Markeerstift roze</t>
  </si>
  <si>
    <t>Memoblok 38x51mm geel</t>
  </si>
  <si>
    <t>Memoblok 76x127mm geel</t>
  </si>
  <si>
    <t>Memoblok 76x76mm geel</t>
  </si>
  <si>
    <t>Ordner A4 50mm PP zwart 4 gaats</t>
  </si>
  <si>
    <t xml:space="preserve">
110054</t>
  </si>
  <si>
    <t>Paperclip 30mm rond zilver</t>
  </si>
  <si>
    <t>Paperclip 50mm rond zilver</t>
  </si>
  <si>
    <t>Plakband 19mmx33m transparant</t>
  </si>
  <si>
    <t>Rol</t>
  </si>
  <si>
    <t>Potlood HB met gum</t>
  </si>
  <si>
    <t>Reiniger beeldscherm spray 250ml</t>
  </si>
  <si>
    <t>Fles</t>
  </si>
  <si>
    <t>Schrijfblok A4 gelinieerd</t>
  </si>
  <si>
    <t xml:space="preserve">
0912</t>
  </si>
  <si>
    <t>Schrijfblok A5 gelinieerd</t>
  </si>
  <si>
    <t xml:space="preserve">
091229</t>
  </si>
  <si>
    <t>Showtas A4 23-gaats PP 0.11 glad</t>
  </si>
  <si>
    <t>Tabbladen  4-gaats 5-delig assortiment karton</t>
  </si>
  <si>
    <t>Things to do today notitieboek 125vel</t>
  </si>
  <si>
    <t>Verpakkingstape 50mmx60m PP transparant</t>
  </si>
  <si>
    <t>800252 </t>
  </si>
  <si>
    <t>Viltstift 400 rond 1mm zwart blister</t>
  </si>
  <si>
    <t xml:space="preserve">
630291</t>
  </si>
  <si>
    <t>Blister</t>
  </si>
  <si>
    <t>Wenskaart  navulset blanco</t>
  </si>
  <si>
    <t>Wenskaart  navulset felicitatie</t>
  </si>
  <si>
    <t xml:space="preserve">
874054</t>
  </si>
  <si>
    <t>Whiteboard reinigingsspray 250ml</t>
  </si>
  <si>
    <t xml:space="preserve">
920409</t>
  </si>
  <si>
    <t>Whiteboardstift rond 1-1.5mm  assortiment</t>
  </si>
  <si>
    <t>Whiteboardstift rond 1-1.5mm blauw</t>
  </si>
  <si>
    <t>Totaal kastvoorraad</t>
  </si>
  <si>
    <t>Assortiment buiten kastvoorraad</t>
  </si>
  <si>
    <t xml:space="preserve">Kantoorartikelen </t>
  </si>
  <si>
    <t>Aan- en afwezigheidsbord 54 cm</t>
  </si>
  <si>
    <t>Archiefdoos  A4 230x80x320mm</t>
  </si>
  <si>
    <t>Flipover magnetisch gelakt staal</t>
  </si>
  <si>
    <t>Flipoverpapier 65x98cm 50vel opgerold</t>
  </si>
  <si>
    <t>Horizontaat sorteerrek multivaks (15)</t>
  </si>
  <si>
    <t> A014029</t>
  </si>
  <si>
    <t>Kantoorschaar 210mm rvs assortiment</t>
  </si>
  <si>
    <t>Kunststof brievenbak vepabins (10 stuks)</t>
  </si>
  <si>
    <t> A134936</t>
  </si>
  <si>
    <t xml:space="preserve">Stuk </t>
  </si>
  <si>
    <t>Labelprinter  labelmanager 280 qwerty</t>
  </si>
  <si>
    <t>Lamineermachine A4</t>
  </si>
  <si>
    <t>Nietmachine basis fullstrip 20vel 24/6 zwart</t>
  </si>
  <si>
    <t>Ontnieter zwart</t>
  </si>
  <si>
    <t>Papiervernietiger kruissnippers 19 liter</t>
  </si>
  <si>
    <t> AC10463</t>
  </si>
  <si>
    <t>Perforator luxe 2-gaats 20vel zwart</t>
  </si>
  <si>
    <t xml:space="preserve"> Brievenbak Quantore wit 25x35x6 a-4</t>
  </si>
  <si>
    <t>Puntenslijper aluminium enkel kegelvorm</t>
  </si>
  <si>
    <t xml:space="preserve">Ruiters hangmappen 65 mm transparant </t>
  </si>
  <si>
    <t xml:space="preserve">Ruiterstrook voor hangmappen 65 mm wit </t>
  </si>
  <si>
    <t>Verpakkingstape dispenser tbv rollen van 50mmx60m</t>
  </si>
  <si>
    <t>Whiteboard 60x90cm magnetisch gelakt staal</t>
  </si>
  <si>
    <t>Whiteboard 90x120cm magnetisch gelakt staal</t>
  </si>
  <si>
    <t>Whiteboardwisser magnetisch rood</t>
  </si>
  <si>
    <t xml:space="preserve">Facilitaire artikelen </t>
  </si>
  <si>
    <t>Allesreiniger 1250ml</t>
  </si>
  <si>
    <t>Desinfectiespray 500ml</t>
  </si>
  <si>
    <t xml:space="preserve">Handdoekrol 2-laags scheurbestendig </t>
  </si>
  <si>
    <t>Handzeep antibacterieel 250ml met po</t>
  </si>
  <si>
    <t>Hygienische doekjes 72st</t>
  </si>
  <si>
    <t>Luchtverfrisser  300ml</t>
  </si>
  <si>
    <t>Spuitbus</t>
  </si>
  <si>
    <t xml:space="preserve">Poetsrol multifunctioneel 2-laags </t>
  </si>
  <si>
    <t> A029256</t>
  </si>
  <si>
    <t>Sanitairreiniger zonder bleekmiddel 750ml</t>
  </si>
  <si>
    <t> 891640</t>
  </si>
  <si>
    <t xml:space="preserve">Fles </t>
  </si>
  <si>
    <t>Siroop Karvan Cevitam aardbei 600ml</t>
  </si>
  <si>
    <t>Siroop Karvan Cevitam framboos 600ml</t>
  </si>
  <si>
    <t>Siroop Karvan Cevitam grenadine 600ml</t>
  </si>
  <si>
    <t xml:space="preserve">Huishoudelijke artikelen </t>
  </si>
  <si>
    <t>Afwasborstel smal 290mm blauw</t>
  </si>
  <si>
    <t>Pleisterdispenser met inhoud 220x110x50mm</t>
  </si>
  <si>
    <t>Schuurspons Cleaninq assorti 10 stuks</t>
  </si>
  <si>
    <t>Secondelijm Loctite Control tube 3 gram op blister</t>
  </si>
  <si>
    <t>Tube</t>
  </si>
  <si>
    <t>Vaatwaszout Sun Pro Formula 2kg</t>
  </si>
  <si>
    <t>Glansspoelmiddel Sun Pro Formula 1 liter</t>
  </si>
  <si>
    <t>Vaatwasmachine reiniger Finish regular 250ml</t>
  </si>
  <si>
    <t>Totaal assortiment buiten kastvoorraad</t>
  </si>
  <si>
    <t>Voorraadbeheer</t>
  </si>
  <si>
    <t xml:space="preserve">Omschrijving </t>
  </si>
  <si>
    <t>Frequentie</t>
  </si>
  <si>
    <t xml:space="preserve">Aantal maal per jaar </t>
  </si>
  <si>
    <t xml:space="preserve">Prijs per keer excl. btw per locatie </t>
  </si>
  <si>
    <t>Aantal locaties</t>
  </si>
  <si>
    <t>Totaal prijs excl btw per jaar gehele opdracht</t>
  </si>
  <si>
    <t>Kosten per ronde vullen kastvoorraad (1 kast per locatie)</t>
  </si>
  <si>
    <t>1 x per 8 weken</t>
  </si>
  <si>
    <t>Totaal voorraadbeheer</t>
  </si>
  <si>
    <t xml:space="preserve">Totaal Kantoren </t>
  </si>
  <si>
    <t>Bijlage 5 Prijzenblad HERZIEN n.a.v. NvI 1 d.d. 17/09/2025 - Opvanglocaties</t>
  </si>
  <si>
    <t>Kantoorartikelen</t>
  </si>
  <si>
    <t>Archiefdoos A4 230x80x320mm</t>
  </si>
  <si>
    <t>Frankeeretiket dubbel 140x50mm</t>
  </si>
  <si>
    <t>Hangmap  A4 frontaal U-bodem 30mm grijs</t>
  </si>
  <si>
    <t xml:space="preserve">Kantoorschaar 210mm rvs </t>
  </si>
  <si>
    <t>Labelprinter labelmanager 280 qwerty</t>
  </si>
  <si>
    <t>L-map  standaard copy safe PP A4 transparant</t>
  </si>
  <si>
    <t>1388248 </t>
  </si>
  <si>
    <t xml:space="preserve">Ontnieter Quantore zwart </t>
  </si>
  <si>
    <t xml:space="preserve"> 392687 </t>
  </si>
  <si>
    <t>Schrijfblok  A4 gelinieerd</t>
  </si>
  <si>
    <t>Schrijfblok  A5 gelinieerd</t>
  </si>
  <si>
    <t>Showtas  A4 23-gaats PP 0.11 glad</t>
  </si>
  <si>
    <t>Wenskaart navulset felicitatie</t>
  </si>
  <si>
    <t xml:space="preserve">Whiteboard-starterkit </t>
  </si>
  <si>
    <t xml:space="preserve">Pak </t>
  </si>
  <si>
    <t xml:space="preserve">Print- en kopieërpapier </t>
  </si>
  <si>
    <t>Schimmelreiniger</t>
  </si>
  <si>
    <t> 897216</t>
  </si>
  <si>
    <t>Kalkreiniger</t>
  </si>
  <si>
    <t> 1423792</t>
  </si>
  <si>
    <t>Koffie, thee en benodigdheden</t>
  </si>
  <si>
    <t>(Cup A )Soup zakjes Champignon</t>
  </si>
  <si>
    <t>(Cup A )Soup zakjes Groente</t>
  </si>
  <si>
    <t>890187 </t>
  </si>
  <si>
    <t>(Cup A )Soup zakjes Kip</t>
  </si>
  <si>
    <t>(Cup A )Soup zakjes Tomaat</t>
  </si>
  <si>
    <t>890196 </t>
  </si>
  <si>
    <t>Honingsticks</t>
  </si>
  <si>
    <t>Koffiefilters normaal formaat</t>
  </si>
  <si>
    <t>Melksticks</t>
  </si>
  <si>
    <t xml:space="preserve">Navul zoetjes </t>
  </si>
  <si>
    <t xml:space="preserve">Doos </t>
  </si>
  <si>
    <t>Snelfiltekoffie nr 5</t>
  </si>
  <si>
    <t>Pot</t>
  </si>
  <si>
    <t>Suikerklonten</t>
  </si>
  <si>
    <t xml:space="preserve">Suikerzakjes </t>
  </si>
  <si>
    <t xml:space="preserve">diverse </t>
  </si>
  <si>
    <t>Totaal Opvanglocaties</t>
  </si>
  <si>
    <t xml:space="preserve">Markeerstift 345 2-5mm assortiment set </t>
  </si>
  <si>
    <t>Nieten 24/6  verzinkt</t>
  </si>
  <si>
    <t xml:space="preserve">Batterij AA voordeelbox </t>
  </si>
  <si>
    <t xml:space="preserve">Batterij AAA voordeelbox </t>
  </si>
  <si>
    <t xml:space="preserve">Punaises wit </t>
  </si>
  <si>
    <t>Handdoek Z-gevouwen 2-laags wit 200 vel</t>
  </si>
  <si>
    <t xml:space="preserve">Inzetbak halfhoog </t>
  </si>
  <si>
    <t xml:space="preserve">Toiletpapier rol 1-laags 240mtr wit </t>
  </si>
  <si>
    <t xml:space="preserve">Honingsticks </t>
  </si>
  <si>
    <t xml:space="preserve">Zoutsticks </t>
  </si>
  <si>
    <t xml:space="preserve">Peperstick </t>
  </si>
  <si>
    <t>Afvalzak rol á 10 stuks 240L blauw extra stevig 65/25x140</t>
  </si>
  <si>
    <t>Afwasmiddel  1 liter</t>
  </si>
  <si>
    <t>Doosje Facial tissues The Good Roll The Happy Tissue bamboe 3-laags 20x60 vel naturel</t>
  </si>
  <si>
    <t xml:space="preserve">Pleister FixFirst elastisch assorti </t>
  </si>
  <si>
    <t>Vaatwastabletten Quantum Pro All-in-one</t>
  </si>
  <si>
    <t>Lamineerhoes A4 2x125micron</t>
  </si>
  <si>
    <t>Thee (diverse smaken) doos 25x1.5gr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</si>
</sst>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_(* #,##0.00_);_(* \(#,##0.00\);_(* &quot;-&quot;??_);_(@_)"/>
    <numFmt numFmtId="165" formatCode="&quot;€&quot;\ #,##0.00"/>
    <numFmt numFmtId="166" formatCode="_([$€-2]\ * #,##0.00_);_([$€-2]\ * \(#,##0.00\);_([$€-2]\ * &quot;-&quot;??_);_(@_)"/>
  </numFmts>
  <fonts count="25">
    <font>
      <sz val="11"/>
      <color theme="1"/>
      <name val="Aptos Narrow"/>
      <family val="2"/>
      <scheme val="minor"/>
    </font>
    <font>
      <sz val="10"/>
      <color rgb="FF000000"/>
      <name val="Arial"/>
      <family val="2"/>
    </font>
    <font>
      <sz val="11"/>
      <color theme="1"/>
      <name val="Aptos Narrow"/>
      <family val="2"/>
      <scheme val="minor"/>
    </font>
    <font>
      <b/>
      <sz val="14"/>
      <name val="Trebuchet MS"/>
      <family val="2"/>
    </font>
    <font>
      <b/>
      <sz val="11"/>
      <color theme="1"/>
      <name val="Aptos Narrow"/>
      <family val="2"/>
      <scheme val="minor"/>
    </font>
    <font>
      <sz val="11"/>
      <color rgb="FF000000"/>
      <name val="Aptos Narrow"/>
      <family val="2"/>
    </font>
    <font>
      <b/>
      <sz val="11"/>
      <color theme="0"/>
      <name val="Aptos Narrow"/>
      <family val="2"/>
      <scheme val="minor"/>
    </font>
    <font>
      <sz val="11"/>
      <color rgb="FFEE0000"/>
      <name val="Aptos Narrow"/>
      <family val="2"/>
      <scheme val="minor"/>
    </font>
    <font>
      <sz val="11"/>
      <color theme="0"/>
      <name val="Aptos Narrow"/>
      <family val="2"/>
      <scheme val="minor"/>
    </font>
    <font>
      <sz val="11"/>
      <color rgb="FF000000"/>
      <name val="Aptos Narrow"/>
      <family val="2"/>
      <scheme val="minor"/>
    </font>
    <font>
      <sz val="11"/>
      <name val="Aptos Narrow"/>
      <family val="2"/>
    </font>
    <font>
      <b/>
      <sz val="11"/>
      <name val="Aptos Narrow"/>
      <family val="2"/>
      <scheme val="minor"/>
    </font>
    <font>
      <b/>
      <sz val="16"/>
      <name val="Aptos Narrow"/>
      <family val="2"/>
      <scheme val="minor"/>
    </font>
    <font>
      <b/>
      <sz val="11"/>
      <color rgb="FF000000"/>
      <name val="Aptos Narrow"/>
      <family val="2"/>
      <scheme val="minor"/>
    </font>
    <font>
      <sz val="11"/>
      <name val="Aptos Narrow"/>
      <family val="2"/>
      <scheme val="minor"/>
    </font>
    <font>
      <b/>
      <sz val="11"/>
      <color rgb="FFFFFFFF"/>
      <name val="Aptos Narrow"/>
      <family val="2"/>
      <scheme val="minor"/>
    </font>
    <font>
      <sz val="11"/>
      <color rgb="FFFFFFFF"/>
      <name val="Aptos Narrow"/>
      <family val="2"/>
      <scheme val="minor"/>
    </font>
    <font>
      <sz val="11"/>
      <name val="Aptos Narrow"/>
      <scheme val="minor"/>
    </font>
    <font>
      <b/>
      <sz val="11"/>
      <color rgb="FF000000"/>
      <name val="Aptos Narrow"/>
      <family val="2"/>
    </font>
    <font>
      <sz val="10"/>
      <color rgb="FF333333"/>
      <name val="Arial"/>
      <family val="2"/>
    </font>
    <font>
      <b/>
      <sz val="11"/>
      <color rgb="FFFFFFFF"/>
      <name val="Aptos Narrow"/>
      <family val="2"/>
    </font>
    <font>
      <b/>
      <sz val="11"/>
      <name val="Aptos Narrow"/>
      <family val="2"/>
    </font>
    <font>
      <sz val="11"/>
      <color rgb="FF000000"/>
      <name val="Calibri"/>
      <family val="2"/>
    </font>
    <font>
      <sz val="11"/>
      <color rgb="FFFF0000"/>
      <name val="Aptos Narrow"/>
      <family val="2"/>
      <scheme val="minor"/>
    </font>
    <font>
      <sz val="11"/>
      <color rgb="FFFF0000"/>
      <name val="Aptos Narrow"/>
      <family val="2"/>
    </font>
  </fonts>
  <fills count="20">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theme="0" tint="-0.499984740745262"/>
        <bgColor rgb="FF000000"/>
      </patternFill>
    </fill>
    <fill>
      <patternFill patternType="solid">
        <fgColor theme="9"/>
        <bgColor rgb="FF000000"/>
      </patternFill>
    </fill>
    <fill>
      <patternFill patternType="solid">
        <fgColor theme="0"/>
        <bgColor indexed="64"/>
      </patternFill>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theme="9"/>
        <bgColor indexed="64"/>
      </patternFill>
    </fill>
    <fill>
      <patternFill patternType="solid">
        <fgColor theme="1" tint="0.34998626667073579"/>
        <bgColor indexed="64"/>
      </patternFill>
    </fill>
    <fill>
      <patternFill patternType="solid">
        <fgColor rgb="FF0070C0"/>
        <bgColor indexed="64"/>
      </patternFill>
    </fill>
    <fill>
      <patternFill patternType="solid">
        <fgColor rgb="FF4EA72E"/>
        <bgColor rgb="FF000000"/>
      </patternFill>
    </fill>
    <fill>
      <patternFill patternType="solid">
        <fgColor rgb="FF808080"/>
        <bgColor rgb="FF000000"/>
      </patternFill>
    </fill>
    <fill>
      <patternFill patternType="solid">
        <fgColor rgb="FF595959"/>
        <bgColor rgb="FF000000"/>
      </patternFill>
    </fill>
    <fill>
      <patternFill patternType="solid">
        <fgColor rgb="FF0070C0"/>
        <bgColor rgb="FF000000"/>
      </patternFill>
    </fill>
    <fill>
      <patternFill patternType="solid">
        <fgColor rgb="FFFFFF00"/>
        <bgColor indexed="64"/>
      </patternFill>
    </fill>
    <fill>
      <patternFill patternType="solid">
        <fgColor rgb="FFFFFF00"/>
        <bgColor rgb="FF000000"/>
      </patternFill>
    </fill>
    <fill>
      <patternFill patternType="solid">
        <fgColor theme="0"/>
        <bgColor rgb="FF000000"/>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diagonal/>
    </border>
    <border>
      <left style="medium">
        <color indexed="64"/>
      </left>
      <right/>
      <top style="thin">
        <color rgb="FFBFBFBF"/>
      </top>
      <bottom style="thin">
        <color rgb="FFD9D9D9"/>
      </bottom>
      <diagonal/>
    </border>
    <border>
      <left/>
      <right/>
      <top style="thin">
        <color rgb="FFBFBFBF"/>
      </top>
      <bottom style="thin">
        <color rgb="FFD9D9D9"/>
      </bottom>
      <diagonal/>
    </border>
    <border>
      <left/>
      <right style="medium">
        <color rgb="FF000000"/>
      </right>
      <top style="thin">
        <color rgb="FFBFBFBF"/>
      </top>
      <bottom style="thin">
        <color rgb="FFD9D9D9"/>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indexed="64"/>
      </top>
      <bottom style="medium">
        <color theme="0" tint="-0.34998626667073579"/>
      </bottom>
      <diagonal/>
    </border>
    <border>
      <left/>
      <right/>
      <top style="medium">
        <color indexed="64"/>
      </top>
      <bottom style="medium">
        <color theme="0" tint="-0.34998626667073579"/>
      </bottom>
      <diagonal/>
    </border>
    <border>
      <left style="medium">
        <color rgb="FF000000"/>
      </left>
      <right/>
      <top style="medium">
        <color rgb="FF000000"/>
      </top>
      <bottom style="medium">
        <color theme="0" tint="-0.34998626667073579"/>
      </bottom>
      <diagonal/>
    </border>
    <border>
      <left style="medium">
        <color rgb="FF000000"/>
      </left>
      <right style="medium">
        <color rgb="FF000000"/>
      </right>
      <top style="medium">
        <color rgb="FF000000"/>
      </top>
      <bottom/>
      <diagonal/>
    </border>
    <border>
      <left style="medium">
        <color rgb="FF000000"/>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medium">
        <color rgb="FF000000"/>
      </left>
      <right style="medium">
        <color rgb="FF000000"/>
      </right>
      <top style="medium">
        <color theme="0" tint="-0.34998626667073579"/>
      </top>
      <bottom/>
      <diagonal/>
    </border>
    <border>
      <left style="medium">
        <color indexed="64"/>
      </left>
      <right/>
      <top style="medium">
        <color theme="0" tint="-0.34998626667073579"/>
      </top>
      <bottom style="medium">
        <color indexed="64"/>
      </bottom>
      <diagonal/>
    </border>
    <border>
      <left/>
      <right/>
      <top style="medium">
        <color theme="0" tint="-0.34998626667073579"/>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BFBFBF"/>
      </bottom>
      <diagonal/>
    </border>
    <border>
      <left/>
      <right/>
      <top style="medium">
        <color indexed="64"/>
      </top>
      <bottom style="thin">
        <color rgb="FFBFBFBF"/>
      </bottom>
      <diagonal/>
    </border>
    <border>
      <left/>
      <right style="medium">
        <color indexed="64"/>
      </right>
      <top style="medium">
        <color indexed="64"/>
      </top>
      <bottom style="thin">
        <color rgb="FFBFBFBF"/>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theme="0" tint="-0.34998626667073579"/>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2" fillId="0" borderId="0" applyFont="0" applyFill="0" applyBorder="0" applyAlignment="0" applyProtection="0"/>
    <xf numFmtId="0" fontId="5" fillId="0" borderId="0" applyNumberFormat="0" applyFont="0" applyBorder="0" applyProtection="0"/>
  </cellStyleXfs>
  <cellXfs count="199">
    <xf numFmtId="0" fontId="0" fillId="0" borderId="0" xfId="0"/>
    <xf numFmtId="0" fontId="1" fillId="2" borderId="0" xfId="0" applyFont="1" applyFill="1"/>
    <xf numFmtId="0" fontId="0" fillId="6" borderId="0" xfId="0" applyFill="1"/>
    <xf numFmtId="0" fontId="1" fillId="2" borderId="0" xfId="0" applyFont="1" applyFill="1" applyAlignment="1">
      <alignment vertical="top"/>
    </xf>
    <xf numFmtId="0" fontId="0" fillId="0" borderId="0" xfId="0" applyAlignment="1">
      <alignment vertical="top"/>
    </xf>
    <xf numFmtId="0" fontId="3" fillId="6" borderId="0" xfId="0" applyFont="1" applyFill="1"/>
    <xf numFmtId="0" fontId="0" fillId="6" borderId="0" xfId="0" applyFill="1" applyAlignment="1">
      <alignment horizontal="center"/>
    </xf>
    <xf numFmtId="44" fontId="0" fillId="6" borderId="32" xfId="0" applyNumberFormat="1" applyFill="1" applyBorder="1" applyAlignment="1">
      <alignment horizontal="center"/>
    </xf>
    <xf numFmtId="0" fontId="0" fillId="6" borderId="0" xfId="0" applyFill="1" applyAlignment="1">
      <alignment horizontal="left" vertical="center" wrapText="1"/>
    </xf>
    <xf numFmtId="0" fontId="7" fillId="6" borderId="0" xfId="0" applyFont="1" applyFill="1"/>
    <xf numFmtId="44" fontId="6" fillId="11" borderId="29" xfId="0" applyNumberFormat="1" applyFont="1" applyFill="1" applyBorder="1" applyAlignment="1">
      <alignment horizontal="center"/>
    </xf>
    <xf numFmtId="0" fontId="0" fillId="10" borderId="40" xfId="0" applyFill="1" applyBorder="1" applyAlignment="1">
      <alignment horizontal="center"/>
    </xf>
    <xf numFmtId="44" fontId="0" fillId="10" borderId="40" xfId="0" applyNumberFormat="1" applyFill="1" applyBorder="1" applyAlignment="1">
      <alignment horizontal="center"/>
    </xf>
    <xf numFmtId="44" fontId="0" fillId="6" borderId="40" xfId="0" applyNumberFormat="1" applyFill="1" applyBorder="1" applyAlignment="1">
      <alignment horizontal="center"/>
    </xf>
    <xf numFmtId="0" fontId="9" fillId="6" borderId="32" xfId="2" quotePrefix="1" applyFont="1" applyFill="1" applyBorder="1" applyAlignment="1">
      <alignment horizontal="left" vertical="center"/>
    </xf>
    <xf numFmtId="0" fontId="9" fillId="6" borderId="32" xfId="2" quotePrefix="1" applyFont="1" applyFill="1" applyBorder="1" applyAlignment="1">
      <alignment vertical="center"/>
    </xf>
    <xf numFmtId="0" fontId="9" fillId="6" borderId="0" xfId="2" applyFont="1" applyFill="1" applyBorder="1"/>
    <xf numFmtId="0" fontId="13" fillId="9" borderId="1" xfId="2" applyFont="1" applyFill="1" applyBorder="1"/>
    <xf numFmtId="0" fontId="9" fillId="9" borderId="2" xfId="0" applyFont="1" applyFill="1" applyBorder="1"/>
    <xf numFmtId="0" fontId="9" fillId="9" borderId="2" xfId="2" applyFont="1" applyFill="1" applyBorder="1"/>
    <xf numFmtId="0" fontId="9" fillId="9" borderId="16" xfId="0" applyFont="1" applyFill="1" applyBorder="1"/>
    <xf numFmtId="0" fontId="9" fillId="9" borderId="7" xfId="0" applyFont="1" applyFill="1" applyBorder="1"/>
    <xf numFmtId="0" fontId="9" fillId="9" borderId="9" xfId="0" applyFont="1" applyFill="1" applyBorder="1"/>
    <xf numFmtId="0" fontId="9" fillId="9" borderId="7" xfId="0" applyFont="1" applyFill="1" applyBorder="1" applyAlignment="1">
      <alignment horizontal="left" vertical="top"/>
    </xf>
    <xf numFmtId="0" fontId="9" fillId="9" borderId="13" xfId="2" applyFont="1" applyFill="1" applyBorder="1"/>
    <xf numFmtId="0" fontId="9" fillId="9" borderId="14" xfId="0" applyFont="1" applyFill="1" applyBorder="1"/>
    <xf numFmtId="0" fontId="9" fillId="9" borderId="31" xfId="0" applyFont="1" applyFill="1" applyBorder="1"/>
    <xf numFmtId="0" fontId="6" fillId="7" borderId="17" xfId="0" applyFont="1" applyFill="1" applyBorder="1" applyAlignment="1">
      <alignment vertical="center" wrapText="1"/>
    </xf>
    <xf numFmtId="0" fontId="6" fillId="7" borderId="18" xfId="0" applyFont="1" applyFill="1" applyBorder="1" applyAlignment="1">
      <alignment vertical="center" wrapText="1"/>
    </xf>
    <xf numFmtId="0" fontId="6" fillId="7" borderId="19" xfId="0" applyFont="1" applyFill="1" applyBorder="1" applyAlignment="1">
      <alignment vertical="center" wrapText="1"/>
    </xf>
    <xf numFmtId="0" fontId="6" fillId="7" borderId="16" xfId="0" applyFont="1" applyFill="1" applyBorder="1" applyAlignment="1">
      <alignment vertical="center" wrapText="1"/>
    </xf>
    <xf numFmtId="0" fontId="9" fillId="6" borderId="20" xfId="0" applyFont="1" applyFill="1" applyBorder="1"/>
    <xf numFmtId="0" fontId="14" fillId="6" borderId="21" xfId="0" applyFont="1" applyFill="1" applyBorder="1"/>
    <xf numFmtId="165" fontId="14" fillId="12" borderId="22" xfId="0" applyNumberFormat="1" applyFont="1" applyFill="1" applyBorder="1"/>
    <xf numFmtId="165" fontId="14" fillId="6" borderId="23" xfId="0" applyNumberFormat="1" applyFont="1" applyFill="1" applyBorder="1"/>
    <xf numFmtId="0" fontId="9" fillId="6" borderId="24" xfId="0" applyFont="1" applyFill="1" applyBorder="1"/>
    <xf numFmtId="0" fontId="14" fillId="6" borderId="25" xfId="0" applyFont="1" applyFill="1" applyBorder="1"/>
    <xf numFmtId="165" fontId="14" fillId="12" borderId="24" xfId="0" applyNumberFormat="1" applyFont="1" applyFill="1" applyBorder="1"/>
    <xf numFmtId="165" fontId="14" fillId="6" borderId="26" xfId="0" applyNumberFormat="1" applyFont="1" applyFill="1" applyBorder="1"/>
    <xf numFmtId="7" fontId="8" fillId="8" borderId="29" xfId="1" applyNumberFormat="1" applyFont="1" applyFill="1" applyBorder="1" applyAlignment="1" applyProtection="1">
      <alignment horizontal="right" vertical="top" wrapText="1"/>
    </xf>
    <xf numFmtId="0" fontId="6" fillId="6" borderId="7" xfId="0" applyFont="1" applyFill="1" applyBorder="1" applyAlignment="1">
      <alignment horizontal="left" vertical="center" wrapText="1"/>
    </xf>
    <xf numFmtId="0" fontId="6" fillId="6" borderId="0" xfId="0" applyFont="1" applyFill="1" applyAlignment="1">
      <alignment horizontal="left" vertical="center" wrapText="1"/>
    </xf>
    <xf numFmtId="7" fontId="8" fillId="6" borderId="0" xfId="1" applyNumberFormat="1" applyFont="1" applyFill="1" applyBorder="1" applyAlignment="1" applyProtection="1">
      <alignment horizontal="right" vertical="top" wrapText="1"/>
    </xf>
    <xf numFmtId="0" fontId="14" fillId="6" borderId="20" xfId="0" applyFont="1" applyFill="1" applyBorder="1"/>
    <xf numFmtId="0" fontId="14" fillId="6" borderId="24" xfId="0" applyFont="1" applyFill="1" applyBorder="1"/>
    <xf numFmtId="0" fontId="9" fillId="9" borderId="0" xfId="0" applyFont="1" applyFill="1"/>
    <xf numFmtId="0" fontId="6" fillId="7" borderId="46" xfId="0" applyFont="1" applyFill="1" applyBorder="1" applyAlignment="1">
      <alignment vertical="center" wrapText="1"/>
    </xf>
    <xf numFmtId="0" fontId="9" fillId="6" borderId="0" xfId="0" applyFont="1" applyFill="1"/>
    <xf numFmtId="0" fontId="5" fillId="2" borderId="32" xfId="0" applyFont="1" applyFill="1" applyBorder="1"/>
    <xf numFmtId="0" fontId="5" fillId="2" borderId="38" xfId="0" applyFont="1" applyFill="1" applyBorder="1"/>
    <xf numFmtId="0" fontId="5" fillId="13" borderId="45" xfId="0" applyFont="1" applyFill="1" applyBorder="1"/>
    <xf numFmtId="0" fontId="5" fillId="2" borderId="45" xfId="0" applyFont="1" applyFill="1" applyBorder="1"/>
    <xf numFmtId="0" fontId="5" fillId="2" borderId="40" xfId="0" applyFont="1" applyFill="1" applyBorder="1"/>
    <xf numFmtId="0" fontId="5" fillId="0" borderId="40" xfId="0" applyFont="1" applyBorder="1" applyAlignment="1">
      <alignment wrapText="1"/>
    </xf>
    <xf numFmtId="0" fontId="5" fillId="0" borderId="40" xfId="0" applyFont="1" applyBorder="1"/>
    <xf numFmtId="0" fontId="19" fillId="0" borderId="0" xfId="0" applyFont="1" applyAlignment="1">
      <alignment wrapText="1"/>
    </xf>
    <xf numFmtId="0" fontId="5" fillId="2" borderId="52" xfId="0" applyFont="1" applyFill="1" applyBorder="1"/>
    <xf numFmtId="0" fontId="5" fillId="13" borderId="52" xfId="0" applyFont="1" applyFill="1" applyBorder="1"/>
    <xf numFmtId="0" fontId="5" fillId="2" borderId="53" xfId="0" applyFont="1" applyFill="1" applyBorder="1"/>
    <xf numFmtId="0" fontId="5" fillId="13" borderId="53" xfId="0" applyFont="1" applyFill="1" applyBorder="1"/>
    <xf numFmtId="0" fontId="10" fillId="2" borderId="45" xfId="0" applyFont="1" applyFill="1" applyBorder="1"/>
    <xf numFmtId="0" fontId="10" fillId="13" borderId="45" xfId="0" applyFont="1" applyFill="1" applyBorder="1"/>
    <xf numFmtId="0" fontId="18" fillId="3" borderId="43" xfId="0" applyFont="1" applyFill="1" applyBorder="1" applyAlignment="1">
      <alignment wrapText="1"/>
    </xf>
    <xf numFmtId="0" fontId="18" fillId="3" borderId="44" xfId="0" applyFont="1" applyFill="1" applyBorder="1" applyAlignment="1">
      <alignment wrapText="1"/>
    </xf>
    <xf numFmtId="0" fontId="18" fillId="3" borderId="39" xfId="0" applyFont="1" applyFill="1" applyBorder="1" applyAlignment="1">
      <alignment wrapText="1"/>
    </xf>
    <xf numFmtId="0" fontId="18" fillId="3" borderId="53" xfId="0" applyFont="1" applyFill="1" applyBorder="1" applyAlignment="1">
      <alignment wrapText="1"/>
    </xf>
    <xf numFmtId="0" fontId="5" fillId="2" borderId="43" xfId="0" applyFont="1" applyFill="1" applyBorder="1"/>
    <xf numFmtId="0" fontId="5" fillId="2" borderId="44" xfId="0" applyFont="1" applyFill="1" applyBorder="1"/>
    <xf numFmtId="0" fontId="18" fillId="3" borderId="32" xfId="0" applyFont="1" applyFill="1" applyBorder="1" applyAlignment="1">
      <alignment wrapText="1"/>
    </xf>
    <xf numFmtId="0" fontId="18" fillId="3" borderId="38" xfId="0" applyFont="1" applyFill="1" applyBorder="1" applyAlignment="1">
      <alignment wrapText="1"/>
    </xf>
    <xf numFmtId="0" fontId="22" fillId="2" borderId="40" xfId="0" applyFont="1" applyFill="1" applyBorder="1"/>
    <xf numFmtId="0" fontId="5" fillId="6" borderId="45" xfId="0" applyFont="1" applyFill="1" applyBorder="1"/>
    <xf numFmtId="0" fontId="5" fillId="6" borderId="40" xfId="0" applyFont="1" applyFill="1" applyBorder="1"/>
    <xf numFmtId="0" fontId="5" fillId="6" borderId="45" xfId="0" applyFont="1" applyFill="1" applyBorder="1" applyAlignment="1">
      <alignment horizontal="right"/>
    </xf>
    <xf numFmtId="166" fontId="5" fillId="13" borderId="45" xfId="0" applyNumberFormat="1" applyFont="1" applyFill="1" applyBorder="1"/>
    <xf numFmtId="166" fontId="5" fillId="2" borderId="45" xfId="0" applyNumberFormat="1" applyFont="1" applyFill="1" applyBorder="1"/>
    <xf numFmtId="166" fontId="20" fillId="16" borderId="29" xfId="0" applyNumberFormat="1" applyFont="1" applyFill="1" applyBorder="1"/>
    <xf numFmtId="0" fontId="9" fillId="6" borderId="40" xfId="2" quotePrefix="1" applyFont="1" applyFill="1" applyBorder="1" applyAlignment="1">
      <alignment horizontal="left" vertical="center"/>
    </xf>
    <xf numFmtId="0" fontId="9" fillId="6" borderId="40" xfId="2" quotePrefix="1" applyFont="1" applyFill="1" applyBorder="1" applyAlignment="1">
      <alignment horizontal="right" vertical="center"/>
    </xf>
    <xf numFmtId="0" fontId="9" fillId="6" borderId="32" xfId="2" quotePrefix="1" applyFont="1" applyFill="1" applyBorder="1" applyAlignment="1">
      <alignment horizontal="right" vertical="center"/>
    </xf>
    <xf numFmtId="0" fontId="5" fillId="6" borderId="54" xfId="0" applyFont="1" applyFill="1" applyBorder="1" applyAlignment="1">
      <alignment horizontal="right"/>
    </xf>
    <xf numFmtId="0" fontId="5" fillId="6" borderId="52" xfId="0" applyFont="1" applyFill="1" applyBorder="1" applyAlignment="1">
      <alignment horizontal="right"/>
    </xf>
    <xf numFmtId="0" fontId="5" fillId="6" borderId="32" xfId="0" applyFont="1" applyFill="1" applyBorder="1"/>
    <xf numFmtId="166" fontId="5" fillId="13" borderId="38" xfId="0" applyNumberFormat="1" applyFont="1" applyFill="1" applyBorder="1"/>
    <xf numFmtId="0" fontId="5" fillId="2" borderId="45" xfId="0" applyFont="1" applyFill="1" applyBorder="1" applyAlignment="1">
      <alignment vertical="center"/>
    </xf>
    <xf numFmtId="164" fontId="20" fillId="15" borderId="29" xfId="0" applyNumberFormat="1" applyFont="1" applyFill="1" applyBorder="1"/>
    <xf numFmtId="166" fontId="5" fillId="2" borderId="53" xfId="0" applyNumberFormat="1" applyFont="1" applyFill="1" applyBorder="1"/>
    <xf numFmtId="166" fontId="20" fillId="15" borderId="29" xfId="0" applyNumberFormat="1" applyFont="1" applyFill="1" applyBorder="1"/>
    <xf numFmtId="166" fontId="20" fillId="16" borderId="31" xfId="0" applyNumberFormat="1" applyFont="1" applyFill="1" applyBorder="1"/>
    <xf numFmtId="0" fontId="5" fillId="6" borderId="40" xfId="0" applyFont="1" applyFill="1" applyBorder="1" applyAlignment="1">
      <alignment horizontal="right"/>
    </xf>
    <xf numFmtId="0" fontId="5" fillId="0" borderId="40" xfId="0" applyFont="1" applyBorder="1" applyAlignment="1">
      <alignment horizontal="right"/>
    </xf>
    <xf numFmtId="0" fontId="5" fillId="0" borderId="45" xfId="0" applyFont="1" applyBorder="1" applyAlignment="1">
      <alignment horizontal="right" wrapText="1"/>
    </xf>
    <xf numFmtId="0" fontId="5" fillId="0" borderId="40" xfId="0" applyFont="1" applyBorder="1" applyAlignment="1">
      <alignment horizontal="right" wrapText="1"/>
    </xf>
    <xf numFmtId="0" fontId="10" fillId="0" borderId="40" xfId="0" applyFont="1" applyBorder="1" applyAlignment="1">
      <alignment horizontal="right" wrapText="1"/>
    </xf>
    <xf numFmtId="0" fontId="10" fillId="0" borderId="45" xfId="0" applyFont="1" applyBorder="1" applyAlignment="1">
      <alignment horizontal="right" wrapText="1"/>
    </xf>
    <xf numFmtId="0" fontId="0" fillId="6" borderId="0" xfId="0" applyFill="1" applyAlignment="1">
      <alignment horizontal="right"/>
    </xf>
    <xf numFmtId="0" fontId="18" fillId="3" borderId="38" xfId="0" applyFont="1" applyFill="1" applyBorder="1" applyAlignment="1">
      <alignment horizontal="center" wrapText="1"/>
    </xf>
    <xf numFmtId="0" fontId="0" fillId="0" borderId="40" xfId="0" applyBorder="1" applyAlignment="1">
      <alignment horizontal="right" vertical="center" wrapText="1"/>
    </xf>
    <xf numFmtId="1" fontId="0" fillId="6" borderId="40" xfId="0" applyNumberFormat="1" applyFill="1" applyBorder="1" applyAlignment="1">
      <alignment horizontal="right"/>
    </xf>
    <xf numFmtId="0" fontId="0" fillId="0" borderId="32" xfId="0" applyBorder="1" applyAlignment="1">
      <alignment horizontal="right" vertical="center" wrapText="1"/>
    </xf>
    <xf numFmtId="1" fontId="0" fillId="6" borderId="32" xfId="0" applyNumberFormat="1" applyFill="1" applyBorder="1" applyAlignment="1">
      <alignment horizontal="right"/>
    </xf>
    <xf numFmtId="0" fontId="5" fillId="0" borderId="38" xfId="0" applyFont="1" applyBorder="1" applyAlignment="1">
      <alignment horizontal="right" wrapText="1"/>
    </xf>
    <xf numFmtId="0" fontId="5" fillId="2" borderId="38" xfId="0" applyFont="1" applyFill="1" applyBorder="1" applyAlignment="1">
      <alignment horizontal="right"/>
    </xf>
    <xf numFmtId="0" fontId="5" fillId="2" borderId="45" xfId="0" applyFont="1" applyFill="1" applyBorder="1" applyAlignment="1">
      <alignment horizontal="right"/>
    </xf>
    <xf numFmtId="0" fontId="10" fillId="2" borderId="45" xfId="0" applyFont="1" applyFill="1" applyBorder="1" applyAlignment="1">
      <alignment horizontal="right"/>
    </xf>
    <xf numFmtId="0" fontId="5" fillId="2" borderId="44" xfId="0" applyFont="1" applyFill="1" applyBorder="1" applyAlignment="1">
      <alignment horizontal="right"/>
    </xf>
    <xf numFmtId="0" fontId="5" fillId="2" borderId="32" xfId="0" applyFont="1" applyFill="1" applyBorder="1" applyAlignment="1">
      <alignment horizontal="right"/>
    </xf>
    <xf numFmtId="0" fontId="4" fillId="9" borderId="32" xfId="0" applyFont="1" applyFill="1" applyBorder="1" applyAlignment="1">
      <alignment vertical="center" wrapText="1"/>
    </xf>
    <xf numFmtId="0" fontId="0" fillId="6" borderId="0" xfId="0" applyFill="1" applyAlignment="1">
      <alignment vertical="center" wrapText="1"/>
    </xf>
    <xf numFmtId="0" fontId="17" fillId="0" borderId="13" xfId="0" applyFont="1" applyBorder="1" applyAlignment="1">
      <alignment vertical="top" wrapText="1"/>
    </xf>
    <xf numFmtId="0" fontId="14" fillId="0" borderId="14" xfId="0" applyFont="1" applyBorder="1" applyAlignment="1">
      <alignment vertical="top" wrapText="1"/>
    </xf>
    <xf numFmtId="0" fontId="14" fillId="0" borderId="15" xfId="0" applyFont="1" applyBorder="1" applyAlignment="1">
      <alignment vertical="top" wrapText="1"/>
    </xf>
    <xf numFmtId="0" fontId="9" fillId="0" borderId="7"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13" fillId="3" borderId="4" xfId="0" applyFont="1" applyFill="1" applyBorder="1" applyAlignment="1"/>
    <xf numFmtId="0" fontId="13" fillId="3" borderId="5" xfId="0" applyFont="1" applyFill="1" applyBorder="1" applyAlignment="1"/>
    <xf numFmtId="0" fontId="13" fillId="3" borderId="6" xfId="0" applyFont="1" applyFill="1" applyBorder="1" applyAlignment="1"/>
    <xf numFmtId="0" fontId="12" fillId="0" borderId="1" xfId="0" applyFont="1" applyBorder="1" applyAlignment="1">
      <alignment wrapText="1"/>
    </xf>
    <xf numFmtId="0" fontId="12" fillId="0" borderId="2" xfId="0" applyFont="1" applyBorder="1" applyAlignment="1">
      <alignment wrapText="1"/>
    </xf>
    <xf numFmtId="0" fontId="12" fillId="0" borderId="3" xfId="0" applyFont="1" applyBorder="1" applyAlignment="1">
      <alignment wrapText="1"/>
    </xf>
    <xf numFmtId="0" fontId="15" fillId="4" borderId="4" xfId="0" applyFont="1" applyFill="1" applyBorder="1" applyAlignment="1"/>
    <xf numFmtId="0" fontId="15" fillId="4" borderId="5" xfId="0" applyFont="1" applyFill="1" applyBorder="1" applyAlignment="1"/>
    <xf numFmtId="0" fontId="15" fillId="4" borderId="6" xfId="0" applyFont="1" applyFill="1" applyBorder="1" applyAlignment="1"/>
    <xf numFmtId="0" fontId="1" fillId="2" borderId="0" xfId="0" applyFont="1" applyFill="1" applyAlignment="1"/>
    <xf numFmtId="0" fontId="9" fillId="0" borderId="7" xfId="0" applyFont="1" applyBorder="1" applyAlignment="1">
      <alignment wrapText="1"/>
    </xf>
    <xf numFmtId="0" fontId="9" fillId="0" borderId="0" xfId="0" applyFont="1" applyAlignment="1">
      <alignment wrapText="1"/>
    </xf>
    <xf numFmtId="0" fontId="9" fillId="0" borderId="8" xfId="0" applyFont="1" applyBorder="1" applyAlignment="1">
      <alignment wrapText="1"/>
    </xf>
    <xf numFmtId="0" fontId="16" fillId="5" borderId="4" xfId="0" applyFont="1" applyFill="1" applyBorder="1" applyAlignment="1"/>
    <xf numFmtId="0" fontId="16" fillId="5" borderId="5" xfId="0" applyFont="1" applyFill="1" applyBorder="1" applyAlignment="1"/>
    <xf numFmtId="0" fontId="16" fillId="5" borderId="6" xfId="0" applyFont="1" applyFill="1" applyBorder="1" applyAlignment="1"/>
    <xf numFmtId="0" fontId="14" fillId="2" borderId="10" xfId="0" applyFont="1" applyFill="1" applyBorder="1" applyAlignment="1">
      <alignment vertical="top" wrapText="1"/>
    </xf>
    <xf numFmtId="0" fontId="14" fillId="2" borderId="11" xfId="0" applyFont="1" applyFill="1" applyBorder="1" applyAlignment="1">
      <alignment vertical="top" wrapText="1"/>
    </xf>
    <xf numFmtId="0" fontId="14" fillId="2" borderId="12" xfId="0" applyFont="1" applyFill="1" applyBorder="1" applyAlignment="1">
      <alignment vertical="top" wrapText="1"/>
    </xf>
    <xf numFmtId="0" fontId="13" fillId="2" borderId="33" xfId="0" applyFont="1" applyFill="1" applyBorder="1" applyAlignment="1">
      <alignment horizontal="left" vertical="top"/>
    </xf>
    <xf numFmtId="0" fontId="13" fillId="2" borderId="34" xfId="0" applyFont="1" applyFill="1" applyBorder="1" applyAlignment="1">
      <alignment horizontal="left" vertical="top"/>
    </xf>
    <xf numFmtId="0" fontId="13" fillId="2" borderId="35" xfId="0" applyFont="1" applyFill="1" applyBorder="1" applyAlignment="1">
      <alignment horizontal="left" vertical="top"/>
    </xf>
    <xf numFmtId="0" fontId="9" fillId="10" borderId="4" xfId="0" applyFont="1" applyFill="1" applyBorder="1" applyAlignment="1" applyProtection="1">
      <alignment horizontal="center"/>
      <protection locked="0"/>
    </xf>
    <xf numFmtId="0" fontId="9" fillId="10" borderId="30" xfId="0" applyFont="1" applyFill="1" applyBorder="1" applyAlignment="1" applyProtection="1">
      <alignment horizontal="center"/>
      <protection locked="0"/>
    </xf>
    <xf numFmtId="0" fontId="12" fillId="0" borderId="4" xfId="0" applyFont="1" applyBorder="1" applyAlignment="1">
      <alignment horizontal="left"/>
    </xf>
    <xf numFmtId="0" fontId="12" fillId="0" borderId="5" xfId="0" applyFont="1" applyBorder="1" applyAlignment="1">
      <alignment horizontal="left"/>
    </xf>
    <xf numFmtId="0" fontId="12" fillId="0" borderId="30" xfId="0" applyFont="1" applyBorder="1" applyAlignment="1">
      <alignment horizontal="left"/>
    </xf>
    <xf numFmtId="0" fontId="6" fillId="7" borderId="27" xfId="0" applyFont="1" applyFill="1" applyBorder="1" applyAlignment="1">
      <alignment horizontal="left" vertical="center" wrapText="1"/>
    </xf>
    <xf numFmtId="0" fontId="6" fillId="7" borderId="28" xfId="0" applyFont="1" applyFill="1" applyBorder="1" applyAlignment="1">
      <alignment horizontal="left" vertical="center" wrapText="1"/>
    </xf>
    <xf numFmtId="0" fontId="18" fillId="14" borderId="37" xfId="0" applyFont="1" applyFill="1" applyBorder="1" applyAlignment="1">
      <alignment wrapText="1"/>
    </xf>
    <xf numFmtId="0" fontId="18" fillId="14" borderId="36" xfId="0" applyFont="1" applyFill="1" applyBorder="1" applyAlignment="1">
      <alignment wrapText="1"/>
    </xf>
    <xf numFmtId="0" fontId="18" fillId="14" borderId="50" xfId="0" applyFont="1" applyFill="1" applyBorder="1" applyAlignment="1">
      <alignment wrapText="1"/>
    </xf>
    <xf numFmtId="0" fontId="11" fillId="6" borderId="1" xfId="2" quotePrefix="1" applyFont="1" applyFill="1" applyBorder="1" applyAlignment="1">
      <alignment horizontal="left" vertical="center"/>
    </xf>
    <xf numFmtId="0" fontId="11" fillId="6" borderId="2" xfId="2" quotePrefix="1" applyFont="1" applyFill="1" applyBorder="1" applyAlignment="1">
      <alignment horizontal="left" vertical="center"/>
    </xf>
    <xf numFmtId="0" fontId="11" fillId="6" borderId="16" xfId="2" quotePrefix="1" applyFont="1" applyFill="1" applyBorder="1" applyAlignment="1">
      <alignment horizontal="left" vertical="center"/>
    </xf>
    <xf numFmtId="0" fontId="12" fillId="6" borderId="7" xfId="0" applyFont="1" applyFill="1" applyBorder="1" applyAlignment="1">
      <alignment horizontal="left"/>
    </xf>
    <xf numFmtId="0" fontId="12" fillId="6" borderId="0" xfId="0" applyFont="1" applyFill="1" applyAlignment="1">
      <alignment horizontal="left"/>
    </xf>
    <xf numFmtId="0" fontId="4" fillId="7" borderId="43" xfId="0" applyFont="1" applyFill="1" applyBorder="1" applyAlignment="1">
      <alignment horizontal="left" vertical="center" wrapText="1"/>
    </xf>
    <xf numFmtId="0" fontId="4" fillId="7" borderId="44" xfId="0" applyFont="1" applyFill="1" applyBorder="1" applyAlignment="1">
      <alignment horizontal="left" vertical="center" wrapText="1"/>
    </xf>
    <xf numFmtId="0" fontId="4" fillId="7" borderId="45" xfId="0" applyFont="1" applyFill="1" applyBorder="1" applyAlignment="1">
      <alignment horizontal="left" vertical="center" wrapText="1"/>
    </xf>
    <xf numFmtId="0" fontId="6" fillId="11" borderId="41" xfId="2" quotePrefix="1" applyFont="1" applyFill="1" applyBorder="1" applyAlignment="1">
      <alignment horizontal="left" vertical="center"/>
    </xf>
    <xf numFmtId="0" fontId="6" fillId="11" borderId="42" xfId="2" quotePrefix="1" applyFont="1" applyFill="1" applyBorder="1" applyAlignment="1">
      <alignment horizontal="left" vertical="center"/>
    </xf>
    <xf numFmtId="0" fontId="20" fillId="16" borderId="47" xfId="0" applyFont="1" applyFill="1" applyBorder="1" applyAlignment="1"/>
    <xf numFmtId="0" fontId="20" fillId="16" borderId="48" xfId="0" applyFont="1" applyFill="1" applyBorder="1" applyAlignment="1"/>
    <xf numFmtId="0" fontId="20" fillId="16" borderId="49" xfId="0" applyFont="1" applyFill="1" applyBorder="1" applyAlignment="1"/>
    <xf numFmtId="0" fontId="20" fillId="15" borderId="41" xfId="0" applyFont="1" applyFill="1" applyBorder="1" applyAlignment="1"/>
    <xf numFmtId="0" fontId="20" fillId="15" borderId="42" xfId="0" applyFont="1" applyFill="1" applyBorder="1" applyAlignment="1"/>
    <xf numFmtId="0" fontId="21" fillId="2" borderId="4" xfId="0" applyFont="1" applyFill="1" applyBorder="1" applyAlignment="1"/>
    <xf numFmtId="0" fontId="21" fillId="2" borderId="5" xfId="0" applyFont="1" applyFill="1" applyBorder="1" applyAlignment="1"/>
    <xf numFmtId="0" fontId="21" fillId="2" borderId="6" xfId="0" applyFont="1" applyFill="1" applyBorder="1" applyAlignment="1"/>
    <xf numFmtId="0" fontId="3" fillId="2" borderId="7" xfId="0" applyFont="1" applyFill="1" applyBorder="1" applyAlignment="1"/>
    <xf numFmtId="0" fontId="3" fillId="2" borderId="0" xfId="0" applyFont="1" applyFill="1" applyAlignment="1"/>
    <xf numFmtId="0" fontId="20" fillId="16" borderId="4" xfId="0" applyFont="1" applyFill="1" applyBorder="1" applyAlignment="1"/>
    <xf numFmtId="0" fontId="20" fillId="16" borderId="5" xfId="0" applyFont="1" applyFill="1" applyBorder="1" applyAlignment="1"/>
    <xf numFmtId="0" fontId="23" fillId="6" borderId="32" xfId="2" quotePrefix="1" applyFont="1" applyFill="1" applyBorder="1" applyAlignment="1">
      <alignment horizontal="left" vertical="center"/>
    </xf>
    <xf numFmtId="0" fontId="23" fillId="6" borderId="32" xfId="2" quotePrefix="1" applyFont="1" applyFill="1" applyBorder="1" applyAlignment="1">
      <alignment horizontal="right" vertical="center"/>
    </xf>
    <xf numFmtId="0" fontId="23" fillId="0" borderId="32" xfId="0" applyFont="1" applyBorder="1" applyAlignment="1">
      <alignment horizontal="right" vertical="center" wrapText="1"/>
    </xf>
    <xf numFmtId="1" fontId="23" fillId="6" borderId="32" xfId="0" applyNumberFormat="1" applyFont="1" applyFill="1" applyBorder="1" applyAlignment="1">
      <alignment horizontal="right"/>
    </xf>
    <xf numFmtId="0" fontId="5" fillId="17" borderId="40" xfId="0" applyFont="1" applyFill="1" applyBorder="1"/>
    <xf numFmtId="0" fontId="5" fillId="17" borderId="40" xfId="0" applyFont="1" applyFill="1" applyBorder="1" applyAlignment="1">
      <alignment horizontal="right"/>
    </xf>
    <xf numFmtId="0" fontId="5" fillId="17" borderId="45" xfId="0" applyFont="1" applyFill="1" applyBorder="1" applyAlignment="1">
      <alignment horizontal="right" wrapText="1"/>
    </xf>
    <xf numFmtId="0" fontId="5" fillId="18" borderId="45" xfId="0" applyFont="1" applyFill="1" applyBorder="1" applyAlignment="1">
      <alignment horizontal="right"/>
    </xf>
    <xf numFmtId="0" fontId="5" fillId="18" borderId="40" xfId="0" applyFont="1" applyFill="1" applyBorder="1"/>
    <xf numFmtId="0" fontId="5" fillId="17" borderId="40" xfId="0" applyFont="1" applyFill="1" applyBorder="1" applyAlignment="1">
      <alignment horizontal="right" wrapText="1"/>
    </xf>
    <xf numFmtId="0" fontId="0" fillId="6" borderId="32" xfId="0" applyFill="1" applyBorder="1" applyAlignment="1">
      <alignment horizontal="right" vertical="center" wrapText="1"/>
    </xf>
    <xf numFmtId="0" fontId="23" fillId="6" borderId="40" xfId="2" quotePrefix="1" applyFont="1" applyFill="1" applyBorder="1" applyAlignment="1">
      <alignment horizontal="right" vertical="center"/>
    </xf>
    <xf numFmtId="0" fontId="23" fillId="6" borderId="32" xfId="0" applyFont="1" applyFill="1" applyBorder="1" applyAlignment="1">
      <alignment horizontal="right" vertical="center" wrapText="1"/>
    </xf>
    <xf numFmtId="0" fontId="23" fillId="6" borderId="32" xfId="2" quotePrefix="1" applyFont="1" applyFill="1" applyBorder="1" applyAlignment="1">
      <alignment vertical="center"/>
    </xf>
    <xf numFmtId="0" fontId="24" fillId="6" borderId="40" xfId="0" applyFont="1" applyFill="1" applyBorder="1"/>
    <xf numFmtId="0" fontId="24" fillId="6" borderId="40" xfId="0" applyFont="1" applyFill="1" applyBorder="1" applyAlignment="1">
      <alignment horizontal="right" wrapText="1"/>
    </xf>
    <xf numFmtId="0" fontId="24" fillId="19" borderId="45" xfId="0" applyFont="1" applyFill="1" applyBorder="1" applyAlignment="1">
      <alignment horizontal="right"/>
    </xf>
    <xf numFmtId="0" fontId="24" fillId="0" borderId="40" xfId="0" applyFont="1" applyBorder="1"/>
    <xf numFmtId="0" fontId="24" fillId="2" borderId="40" xfId="0" applyFont="1" applyFill="1" applyBorder="1"/>
    <xf numFmtId="0" fontId="24" fillId="0" borderId="40" xfId="0" applyFont="1" applyBorder="1" applyAlignment="1">
      <alignment horizontal="right" wrapText="1"/>
    </xf>
    <xf numFmtId="0" fontId="24" fillId="2" borderId="45" xfId="0" applyFont="1" applyFill="1" applyBorder="1" applyAlignment="1">
      <alignment horizontal="right"/>
    </xf>
    <xf numFmtId="0" fontId="24" fillId="0" borderId="40" xfId="0" applyFont="1" applyBorder="1" applyAlignment="1">
      <alignment wrapText="1"/>
    </xf>
    <xf numFmtId="0" fontId="24" fillId="0" borderId="51" xfId="0" applyFont="1" applyBorder="1" applyAlignment="1">
      <alignment horizontal="right" wrapText="1"/>
    </xf>
    <xf numFmtId="0" fontId="24" fillId="2" borderId="52" xfId="0" applyFont="1" applyFill="1" applyBorder="1" applyAlignment="1">
      <alignment horizontal="right"/>
    </xf>
    <xf numFmtId="0" fontId="24" fillId="0" borderId="39" xfId="0" applyFont="1" applyBorder="1" applyAlignment="1">
      <alignment horizontal="right" wrapText="1"/>
    </xf>
    <xf numFmtId="0" fontId="24" fillId="2" borderId="53" xfId="0" applyFont="1" applyFill="1" applyBorder="1" applyAlignment="1">
      <alignment horizontal="right"/>
    </xf>
    <xf numFmtId="0" fontId="24" fillId="6" borderId="45" xfId="0" applyFont="1" applyFill="1" applyBorder="1" applyAlignment="1">
      <alignment horizontal="right"/>
    </xf>
    <xf numFmtId="0" fontId="24" fillId="0" borderId="45" xfId="0" applyFont="1" applyBorder="1" applyAlignment="1">
      <alignment horizontal="right" wrapText="1"/>
    </xf>
    <xf numFmtId="0" fontId="24" fillId="2" borderId="45" xfId="0" applyFont="1" applyFill="1" applyBorder="1"/>
    <xf numFmtId="0" fontId="24" fillId="0" borderId="40" xfId="0" applyFont="1" applyBorder="1" applyAlignment="1">
      <alignment horizontal="right"/>
    </xf>
  </cellXfs>
  <cellStyles count="3">
    <cellStyle name="Standaard" xfId="0" builtinId="0"/>
    <cellStyle name="Standaard 2" xfId="2" xr:uid="{80B74627-D951-4B46-9326-28F0FB8C6B1D}"/>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7"/>
  <sheetViews>
    <sheetView topLeftCell="A18" workbookViewId="0">
      <selection activeCell="A18" sqref="A18:L18"/>
    </sheetView>
  </sheetViews>
  <sheetFormatPr defaultRowHeight="14.4"/>
  <sheetData>
    <row r="1" spans="1:40" ht="21">
      <c r="A1" s="118" t="s">
        <v>0</v>
      </c>
      <c r="B1" s="119"/>
      <c r="C1" s="119"/>
      <c r="D1" s="119"/>
      <c r="E1" s="119"/>
      <c r="F1" s="119"/>
      <c r="G1" s="119"/>
      <c r="H1" s="119"/>
      <c r="I1" s="119"/>
      <c r="J1" s="119"/>
      <c r="K1" s="119"/>
      <c r="L1" s="120"/>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row>
    <row r="2" spans="1:40">
      <c r="A2" s="121" t="s">
        <v>2</v>
      </c>
      <c r="B2" s="122"/>
      <c r="C2" s="122"/>
      <c r="D2" s="122"/>
      <c r="E2" s="122"/>
      <c r="F2" s="122"/>
      <c r="G2" s="122"/>
      <c r="H2" s="122"/>
      <c r="I2" s="122"/>
      <c r="J2" s="122"/>
      <c r="K2" s="122"/>
      <c r="L2" s="123"/>
      <c r="M2" s="1" t="s">
        <v>1</v>
      </c>
      <c r="N2" s="124"/>
      <c r="O2" s="124"/>
      <c r="P2" s="124"/>
      <c r="Q2" s="124"/>
      <c r="R2" s="124"/>
      <c r="S2" s="124"/>
      <c r="T2" s="124"/>
      <c r="U2" s="124"/>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row>
    <row r="3" spans="1:40">
      <c r="A3" s="125" t="s">
        <v>3</v>
      </c>
      <c r="B3" s="126"/>
      <c r="C3" s="126"/>
      <c r="D3" s="126"/>
      <c r="E3" s="126"/>
      <c r="F3" s="126"/>
      <c r="G3" s="126"/>
      <c r="H3" s="126"/>
      <c r="I3" s="126"/>
      <c r="J3" s="126"/>
      <c r="K3" s="126"/>
      <c r="L3" s="127"/>
      <c r="M3" s="1" t="s">
        <v>1</v>
      </c>
      <c r="N3" s="124"/>
      <c r="O3" s="124"/>
      <c r="P3" s="124"/>
      <c r="Q3" s="124"/>
      <c r="R3" s="124"/>
      <c r="S3" s="124"/>
      <c r="T3" s="124"/>
      <c r="U3" s="124"/>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row>
    <row r="4" spans="1:40" ht="15" thickBot="1">
      <c r="A4" s="128" t="s">
        <v>4</v>
      </c>
      <c r="B4" s="129"/>
      <c r="C4" s="129"/>
      <c r="D4" s="129"/>
      <c r="E4" s="129"/>
      <c r="F4" s="129"/>
      <c r="G4" s="129"/>
      <c r="H4" s="129"/>
      <c r="I4" s="129"/>
      <c r="J4" s="129"/>
      <c r="K4" s="129"/>
      <c r="L4" s="130"/>
      <c r="M4" s="1" t="s">
        <v>1</v>
      </c>
      <c r="N4" s="124"/>
      <c r="O4" s="124"/>
      <c r="P4" s="124"/>
      <c r="Q4" s="124"/>
      <c r="R4" s="124"/>
      <c r="S4" s="124"/>
      <c r="T4" s="124"/>
      <c r="U4" s="124"/>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row>
    <row r="5" spans="1:40" ht="22.2" customHeight="1">
      <c r="A5" s="134" t="s">
        <v>5</v>
      </c>
      <c r="B5" s="135"/>
      <c r="C5" s="135"/>
      <c r="D5" s="135"/>
      <c r="E5" s="135"/>
      <c r="F5" s="135"/>
      <c r="G5" s="135"/>
      <c r="H5" s="135"/>
      <c r="I5" s="135"/>
      <c r="J5" s="135"/>
      <c r="K5" s="135"/>
      <c r="L5" s="136"/>
      <c r="M5" s="1" t="s">
        <v>1</v>
      </c>
      <c r="N5" s="124"/>
      <c r="O5" s="124"/>
      <c r="P5" s="124"/>
      <c r="Q5" s="124"/>
      <c r="R5" s="124"/>
      <c r="S5" s="124"/>
      <c r="T5" s="124"/>
      <c r="U5" s="124"/>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row>
    <row r="6" spans="1:40" ht="33" customHeight="1">
      <c r="A6" s="131" t="s">
        <v>6</v>
      </c>
      <c r="B6" s="132"/>
      <c r="C6" s="132"/>
      <c r="D6" s="132"/>
      <c r="E6" s="132"/>
      <c r="F6" s="132"/>
      <c r="G6" s="132"/>
      <c r="H6" s="132"/>
      <c r="I6" s="132"/>
      <c r="J6" s="132"/>
      <c r="K6" s="132"/>
      <c r="L6" s="133"/>
      <c r="M6" s="1" t="s">
        <v>1</v>
      </c>
      <c r="N6" s="124"/>
      <c r="O6" s="124"/>
      <c r="P6" s="124"/>
      <c r="Q6" s="124"/>
      <c r="R6" s="124"/>
      <c r="S6" s="124"/>
      <c r="T6" s="124"/>
      <c r="U6" s="124"/>
      <c r="V6" s="1" t="s">
        <v>1</v>
      </c>
      <c r="W6" s="1" t="s">
        <v>1</v>
      </c>
      <c r="X6" s="1" t="s">
        <v>1</v>
      </c>
      <c r="Y6" s="1" t="s">
        <v>1</v>
      </c>
      <c r="Z6" s="1" t="s">
        <v>1</v>
      </c>
      <c r="AA6" s="1" t="s">
        <v>1</v>
      </c>
      <c r="AB6" s="1" t="s">
        <v>1</v>
      </c>
      <c r="AC6" s="1" t="s">
        <v>1</v>
      </c>
      <c r="AD6" s="1" t="s">
        <v>1</v>
      </c>
      <c r="AE6" s="1" t="s">
        <v>1</v>
      </c>
      <c r="AF6" s="1" t="s">
        <v>1</v>
      </c>
      <c r="AG6" s="1" t="s">
        <v>1</v>
      </c>
      <c r="AH6" s="1" t="s">
        <v>1</v>
      </c>
      <c r="AI6" s="1" t="s">
        <v>1</v>
      </c>
      <c r="AJ6" s="1" t="s">
        <v>1</v>
      </c>
      <c r="AK6" s="1" t="s">
        <v>1</v>
      </c>
      <c r="AL6" s="1" t="s">
        <v>1</v>
      </c>
      <c r="AM6" s="1" t="s">
        <v>1</v>
      </c>
      <c r="AN6" s="1" t="s">
        <v>1</v>
      </c>
    </row>
    <row r="7" spans="1:40" s="4" customFormat="1" ht="79.5" customHeight="1">
      <c r="A7" s="112" t="s">
        <v>7</v>
      </c>
      <c r="B7" s="113"/>
      <c r="C7" s="113"/>
      <c r="D7" s="113"/>
      <c r="E7" s="113"/>
      <c r="F7" s="113"/>
      <c r="G7" s="113"/>
      <c r="H7" s="113"/>
      <c r="I7" s="113"/>
      <c r="J7" s="113"/>
      <c r="K7" s="113"/>
      <c r="L7" s="114"/>
      <c r="M7" s="3" t="s">
        <v>1</v>
      </c>
      <c r="N7" s="124"/>
      <c r="O7" s="124"/>
      <c r="P7" s="124"/>
      <c r="Q7" s="124"/>
      <c r="R7" s="124"/>
      <c r="S7" s="124"/>
      <c r="T7" s="124"/>
      <c r="U7" s="124"/>
      <c r="V7" s="3" t="s">
        <v>1</v>
      </c>
      <c r="W7" s="3" t="s">
        <v>1</v>
      </c>
      <c r="X7" s="3" t="s">
        <v>1</v>
      </c>
      <c r="Y7" s="3" t="s">
        <v>1</v>
      </c>
      <c r="Z7" s="3" t="s">
        <v>1</v>
      </c>
      <c r="AA7" s="3" t="s">
        <v>1</v>
      </c>
      <c r="AB7" s="3" t="s">
        <v>1</v>
      </c>
      <c r="AC7" s="3" t="s">
        <v>1</v>
      </c>
      <c r="AD7" s="3" t="s">
        <v>1</v>
      </c>
      <c r="AE7" s="3" t="s">
        <v>1</v>
      </c>
      <c r="AF7" s="3" t="s">
        <v>1</v>
      </c>
      <c r="AG7" s="3" t="s">
        <v>1</v>
      </c>
      <c r="AH7" s="3" t="s">
        <v>1</v>
      </c>
      <c r="AI7" s="3" t="s">
        <v>1</v>
      </c>
      <c r="AJ7" s="3" t="s">
        <v>1</v>
      </c>
      <c r="AK7" s="3" t="s">
        <v>1</v>
      </c>
      <c r="AL7" s="3" t="s">
        <v>1</v>
      </c>
      <c r="AM7" s="3" t="s">
        <v>1</v>
      </c>
      <c r="AN7" s="3" t="s">
        <v>1</v>
      </c>
    </row>
    <row r="8" spans="1:40" ht="35.25" customHeight="1">
      <c r="A8" s="112" t="s">
        <v>8</v>
      </c>
      <c r="B8" s="113"/>
      <c r="C8" s="113"/>
      <c r="D8" s="113"/>
      <c r="E8" s="113"/>
      <c r="F8" s="113"/>
      <c r="G8" s="113"/>
      <c r="H8" s="113"/>
      <c r="I8" s="113"/>
      <c r="J8" s="113"/>
      <c r="K8" s="113"/>
      <c r="L8" s="114"/>
      <c r="M8" s="1" t="s">
        <v>1</v>
      </c>
      <c r="N8" s="1" t="s">
        <v>1</v>
      </c>
      <c r="O8" s="1" t="s">
        <v>1</v>
      </c>
      <c r="P8" s="1" t="s">
        <v>1</v>
      </c>
      <c r="Q8" s="1" t="s">
        <v>1</v>
      </c>
      <c r="R8" s="1" t="s">
        <v>1</v>
      </c>
      <c r="S8" s="1" t="s">
        <v>1</v>
      </c>
      <c r="T8" s="1" t="s">
        <v>1</v>
      </c>
      <c r="U8" s="1" t="s">
        <v>1</v>
      </c>
      <c r="V8" s="1" t="s">
        <v>1</v>
      </c>
      <c r="W8" s="1" t="s">
        <v>1</v>
      </c>
      <c r="X8" s="1" t="s">
        <v>1</v>
      </c>
      <c r="Y8" s="1" t="s">
        <v>1</v>
      </c>
      <c r="Z8" s="1" t="s">
        <v>1</v>
      </c>
      <c r="AA8" s="1" t="s">
        <v>1</v>
      </c>
      <c r="AB8" s="1" t="s">
        <v>1</v>
      </c>
      <c r="AC8" s="1" t="s">
        <v>1</v>
      </c>
      <c r="AD8" s="1" t="s">
        <v>1</v>
      </c>
      <c r="AE8" s="1" t="s">
        <v>1</v>
      </c>
      <c r="AF8" s="1" t="s">
        <v>1</v>
      </c>
      <c r="AG8" s="1" t="s">
        <v>1</v>
      </c>
      <c r="AH8" s="1" t="s">
        <v>1</v>
      </c>
      <c r="AI8" s="1" t="s">
        <v>1</v>
      </c>
      <c r="AJ8" s="1" t="s">
        <v>1</v>
      </c>
      <c r="AK8" s="1" t="s">
        <v>1</v>
      </c>
      <c r="AL8" s="1" t="s">
        <v>1</v>
      </c>
      <c r="AM8" s="1" t="s">
        <v>1</v>
      </c>
      <c r="AN8" s="1" t="s">
        <v>1</v>
      </c>
    </row>
    <row r="9" spans="1:40" ht="51" customHeight="1">
      <c r="A9" s="112" t="s">
        <v>9</v>
      </c>
      <c r="B9" s="113"/>
      <c r="C9" s="113"/>
      <c r="D9" s="113"/>
      <c r="E9" s="113"/>
      <c r="F9" s="113"/>
      <c r="G9" s="113"/>
      <c r="H9" s="113"/>
      <c r="I9" s="113"/>
      <c r="J9" s="113"/>
      <c r="K9" s="113"/>
      <c r="L9" s="114"/>
      <c r="M9" s="1" t="s">
        <v>1</v>
      </c>
      <c r="N9" s="1" t="s">
        <v>1</v>
      </c>
      <c r="O9" s="1" t="s">
        <v>1</v>
      </c>
      <c r="P9" s="1" t="s">
        <v>1</v>
      </c>
      <c r="Q9" s="1" t="s">
        <v>1</v>
      </c>
      <c r="R9" s="1" t="s">
        <v>1</v>
      </c>
      <c r="S9" s="1" t="s">
        <v>1</v>
      </c>
      <c r="T9" s="1" t="s">
        <v>1</v>
      </c>
      <c r="U9" s="1" t="s">
        <v>1</v>
      </c>
      <c r="V9" s="1" t="s">
        <v>1</v>
      </c>
      <c r="W9" s="1" t="s">
        <v>1</v>
      </c>
      <c r="X9" s="1" t="s">
        <v>1</v>
      </c>
      <c r="Y9" s="1" t="s">
        <v>1</v>
      </c>
      <c r="Z9" s="1" t="s">
        <v>1</v>
      </c>
      <c r="AA9" s="1" t="s">
        <v>1</v>
      </c>
      <c r="AB9" s="1" t="s">
        <v>1</v>
      </c>
      <c r="AC9" s="1" t="s">
        <v>1</v>
      </c>
      <c r="AD9" s="1" t="s">
        <v>1</v>
      </c>
      <c r="AE9" s="1" t="s">
        <v>1</v>
      </c>
      <c r="AF9" s="1" t="s">
        <v>1</v>
      </c>
      <c r="AG9" s="1" t="s">
        <v>1</v>
      </c>
      <c r="AH9" s="1" t="s">
        <v>1</v>
      </c>
      <c r="AI9" s="1" t="s">
        <v>1</v>
      </c>
      <c r="AJ9" s="1" t="s">
        <v>1</v>
      </c>
      <c r="AK9" s="1" t="s">
        <v>1</v>
      </c>
      <c r="AL9" s="1" t="s">
        <v>1</v>
      </c>
      <c r="AM9" s="1" t="s">
        <v>1</v>
      </c>
      <c r="AN9" s="1" t="s">
        <v>1</v>
      </c>
    </row>
    <row r="10" spans="1:40">
      <c r="A10" s="112" t="s">
        <v>10</v>
      </c>
      <c r="B10" s="113"/>
      <c r="C10" s="113"/>
      <c r="D10" s="113"/>
      <c r="E10" s="113"/>
      <c r="F10" s="113"/>
      <c r="G10" s="113"/>
      <c r="H10" s="113"/>
      <c r="I10" s="113"/>
      <c r="J10" s="113"/>
      <c r="K10" s="113"/>
      <c r="L10" s="114"/>
      <c r="M10" s="1" t="s">
        <v>1</v>
      </c>
      <c r="N10" s="1" t="s">
        <v>1</v>
      </c>
      <c r="O10" s="1" t="s">
        <v>1</v>
      </c>
      <c r="P10" s="1" t="s">
        <v>1</v>
      </c>
      <c r="Q10" s="1" t="s">
        <v>1</v>
      </c>
      <c r="R10" s="1" t="s">
        <v>1</v>
      </c>
      <c r="S10" s="1" t="s">
        <v>1</v>
      </c>
      <c r="T10" s="1" t="s">
        <v>1</v>
      </c>
      <c r="U10" s="1" t="s">
        <v>1</v>
      </c>
      <c r="V10" s="1" t="s">
        <v>1</v>
      </c>
      <c r="W10" s="1" t="s">
        <v>1</v>
      </c>
      <c r="X10" s="1" t="s">
        <v>1</v>
      </c>
      <c r="Y10" s="1" t="s">
        <v>1</v>
      </c>
      <c r="Z10" s="1" t="s">
        <v>1</v>
      </c>
      <c r="AA10" s="1" t="s">
        <v>1</v>
      </c>
      <c r="AB10" s="1" t="s">
        <v>1</v>
      </c>
      <c r="AC10" s="1" t="s">
        <v>1</v>
      </c>
      <c r="AD10" s="1" t="s">
        <v>1</v>
      </c>
      <c r="AE10" s="1" t="s">
        <v>1</v>
      </c>
      <c r="AF10" s="1" t="s">
        <v>1</v>
      </c>
      <c r="AG10" s="1" t="s">
        <v>1</v>
      </c>
      <c r="AH10" s="1" t="s">
        <v>1</v>
      </c>
      <c r="AI10" s="1" t="s">
        <v>1</v>
      </c>
      <c r="AJ10" s="1" t="s">
        <v>1</v>
      </c>
      <c r="AK10" s="1" t="s">
        <v>1</v>
      </c>
      <c r="AL10" s="1" t="s">
        <v>1</v>
      </c>
      <c r="AM10" s="1" t="s">
        <v>1</v>
      </c>
      <c r="AN10" s="1" t="s">
        <v>1</v>
      </c>
    </row>
    <row r="11" spans="1:40">
      <c r="A11" s="112" t="s">
        <v>11</v>
      </c>
      <c r="B11" s="113"/>
      <c r="C11" s="113"/>
      <c r="D11" s="113"/>
      <c r="E11" s="113"/>
      <c r="F11" s="113"/>
      <c r="G11" s="113"/>
      <c r="H11" s="113"/>
      <c r="I11" s="113"/>
      <c r="J11" s="113"/>
      <c r="K11" s="113"/>
      <c r="L11" s="114"/>
      <c r="M11" s="1" t="s">
        <v>1</v>
      </c>
      <c r="N11" s="1" t="s">
        <v>1</v>
      </c>
      <c r="O11" s="1" t="s">
        <v>1</v>
      </c>
      <c r="P11" s="1" t="s">
        <v>1</v>
      </c>
      <c r="Q11" s="1" t="s">
        <v>1</v>
      </c>
      <c r="R11" s="1" t="s">
        <v>1</v>
      </c>
      <c r="S11" s="1" t="s">
        <v>1</v>
      </c>
      <c r="T11" s="1" t="s">
        <v>1</v>
      </c>
      <c r="U11" s="1" t="s">
        <v>1</v>
      </c>
      <c r="V11" s="1" t="s">
        <v>1</v>
      </c>
      <c r="W11" s="1" t="s">
        <v>1</v>
      </c>
      <c r="X11" s="1" t="s">
        <v>1</v>
      </c>
      <c r="Y11" s="1" t="s">
        <v>1</v>
      </c>
      <c r="Z11" s="1" t="s">
        <v>1</v>
      </c>
      <c r="AA11" s="1" t="s">
        <v>1</v>
      </c>
      <c r="AB11" s="1" t="s">
        <v>1</v>
      </c>
      <c r="AC11" s="1" t="s">
        <v>1</v>
      </c>
      <c r="AD11" s="1" t="s">
        <v>1</v>
      </c>
      <c r="AE11" s="1" t="s">
        <v>1</v>
      </c>
      <c r="AF11" s="1" t="s">
        <v>1</v>
      </c>
      <c r="AG11" s="1" t="s">
        <v>1</v>
      </c>
      <c r="AH11" s="1" t="s">
        <v>1</v>
      </c>
      <c r="AI11" s="1" t="s">
        <v>1</v>
      </c>
      <c r="AJ11" s="1" t="s">
        <v>1</v>
      </c>
      <c r="AK11" s="1" t="s">
        <v>1</v>
      </c>
      <c r="AL11" s="1" t="s">
        <v>1</v>
      </c>
      <c r="AM11" s="1" t="s">
        <v>1</v>
      </c>
      <c r="AN11" s="1" t="s">
        <v>1</v>
      </c>
    </row>
    <row r="12" spans="1:40" ht="33.75" customHeight="1">
      <c r="A12" s="112" t="s">
        <v>12</v>
      </c>
      <c r="B12" s="113"/>
      <c r="C12" s="113"/>
      <c r="D12" s="113"/>
      <c r="E12" s="113"/>
      <c r="F12" s="113"/>
      <c r="G12" s="113"/>
      <c r="H12" s="113"/>
      <c r="I12" s="113"/>
      <c r="J12" s="113"/>
      <c r="K12" s="113"/>
      <c r="L12" s="114"/>
      <c r="M12" s="1" t="s">
        <v>1</v>
      </c>
      <c r="N12" s="1" t="s">
        <v>1</v>
      </c>
      <c r="O12" s="1" t="s">
        <v>1</v>
      </c>
      <c r="P12" s="1" t="s">
        <v>1</v>
      </c>
      <c r="Q12" s="1" t="s">
        <v>1</v>
      </c>
      <c r="R12" s="1" t="s">
        <v>1</v>
      </c>
      <c r="S12" s="1" t="s">
        <v>1</v>
      </c>
      <c r="T12" s="1" t="s">
        <v>1</v>
      </c>
      <c r="U12" s="1" t="s">
        <v>1</v>
      </c>
      <c r="V12" s="1" t="s">
        <v>1</v>
      </c>
      <c r="W12" s="1" t="s">
        <v>1</v>
      </c>
      <c r="X12" s="1" t="s">
        <v>1</v>
      </c>
      <c r="Y12" s="1" t="s">
        <v>1</v>
      </c>
      <c r="Z12" s="1" t="s">
        <v>1</v>
      </c>
      <c r="AA12" s="1" t="s">
        <v>1</v>
      </c>
      <c r="AB12" s="1" t="s">
        <v>1</v>
      </c>
      <c r="AC12" s="1" t="s">
        <v>1</v>
      </c>
      <c r="AD12" s="1" t="s">
        <v>1</v>
      </c>
      <c r="AE12" s="1" t="s">
        <v>1</v>
      </c>
      <c r="AF12" s="1" t="s">
        <v>1</v>
      </c>
      <c r="AG12" s="1" t="s">
        <v>1</v>
      </c>
      <c r="AH12" s="1" t="s">
        <v>1</v>
      </c>
      <c r="AI12" s="1" t="s">
        <v>1</v>
      </c>
      <c r="AJ12" s="1" t="s">
        <v>1</v>
      </c>
      <c r="AK12" s="1" t="s">
        <v>1</v>
      </c>
      <c r="AL12" s="1" t="s">
        <v>1</v>
      </c>
      <c r="AM12" s="1" t="s">
        <v>1</v>
      </c>
      <c r="AN12" s="1" t="s">
        <v>1</v>
      </c>
    </row>
    <row r="13" spans="1:40">
      <c r="A13" s="112" t="s">
        <v>13</v>
      </c>
      <c r="B13" s="113"/>
      <c r="C13" s="113"/>
      <c r="D13" s="113"/>
      <c r="E13" s="113"/>
      <c r="F13" s="113"/>
      <c r="G13" s="113"/>
      <c r="H13" s="113"/>
      <c r="I13" s="113"/>
      <c r="J13" s="113"/>
      <c r="K13" s="113"/>
      <c r="L13" s="114"/>
      <c r="M13" s="1" t="s">
        <v>1</v>
      </c>
      <c r="N13" s="1" t="s">
        <v>1</v>
      </c>
      <c r="O13" s="1" t="s">
        <v>1</v>
      </c>
      <c r="P13" s="1" t="s">
        <v>1</v>
      </c>
      <c r="Q13" s="1" t="s">
        <v>1</v>
      </c>
      <c r="R13" s="1" t="s">
        <v>1</v>
      </c>
      <c r="S13" s="1" t="s">
        <v>1</v>
      </c>
      <c r="T13" s="1" t="s">
        <v>1</v>
      </c>
      <c r="U13" s="1" t="s">
        <v>1</v>
      </c>
      <c r="V13" s="1" t="s">
        <v>1</v>
      </c>
      <c r="W13" s="1" t="s">
        <v>1</v>
      </c>
      <c r="X13" s="1" t="s">
        <v>1</v>
      </c>
      <c r="Y13" s="1" t="s">
        <v>1</v>
      </c>
      <c r="Z13" s="1" t="s">
        <v>1</v>
      </c>
      <c r="AA13" s="1" t="s">
        <v>1</v>
      </c>
      <c r="AB13" s="1" t="s">
        <v>1</v>
      </c>
      <c r="AC13" s="1" t="s">
        <v>1</v>
      </c>
      <c r="AD13" s="1" t="s">
        <v>1</v>
      </c>
      <c r="AE13" s="1" t="s">
        <v>1</v>
      </c>
      <c r="AF13" s="1" t="s">
        <v>1</v>
      </c>
      <c r="AG13" s="1" t="s">
        <v>1</v>
      </c>
      <c r="AH13" s="1" t="s">
        <v>1</v>
      </c>
      <c r="AI13" s="1" t="s">
        <v>1</v>
      </c>
      <c r="AJ13" s="1" t="s">
        <v>1</v>
      </c>
      <c r="AK13" s="1" t="s">
        <v>1</v>
      </c>
      <c r="AL13" s="1" t="s">
        <v>1</v>
      </c>
      <c r="AM13" s="1" t="s">
        <v>1</v>
      </c>
      <c r="AN13" s="1" t="s">
        <v>1</v>
      </c>
    </row>
    <row r="14" spans="1:40">
      <c r="A14" s="112" t="s">
        <v>14</v>
      </c>
      <c r="B14" s="113"/>
      <c r="C14" s="113"/>
      <c r="D14" s="113"/>
      <c r="E14" s="113"/>
      <c r="F14" s="113"/>
      <c r="G14" s="113"/>
      <c r="H14" s="113"/>
      <c r="I14" s="113"/>
      <c r="J14" s="113"/>
      <c r="K14" s="113"/>
      <c r="L14" s="114"/>
      <c r="M14" s="1" t="s">
        <v>1</v>
      </c>
      <c r="N14" s="1" t="s">
        <v>1</v>
      </c>
      <c r="O14" s="1" t="s">
        <v>1</v>
      </c>
      <c r="P14" s="1" t="s">
        <v>1</v>
      </c>
      <c r="Q14" s="1" t="s">
        <v>1</v>
      </c>
      <c r="R14" s="1" t="s">
        <v>1</v>
      </c>
      <c r="S14" s="1" t="s">
        <v>1</v>
      </c>
      <c r="T14" s="1" t="s">
        <v>1</v>
      </c>
      <c r="U14" s="1" t="s">
        <v>1</v>
      </c>
      <c r="V14" s="1" t="s">
        <v>1</v>
      </c>
      <c r="W14" s="1" t="s">
        <v>1</v>
      </c>
      <c r="X14" s="1" t="s">
        <v>1</v>
      </c>
      <c r="Y14" s="1" t="s">
        <v>1</v>
      </c>
      <c r="Z14" s="1" t="s">
        <v>1</v>
      </c>
      <c r="AA14" s="1" t="s">
        <v>1</v>
      </c>
      <c r="AB14" s="1" t="s">
        <v>1</v>
      </c>
      <c r="AC14" s="1" t="s">
        <v>1</v>
      </c>
      <c r="AD14" s="1" t="s">
        <v>1</v>
      </c>
      <c r="AE14" s="1" t="s">
        <v>1</v>
      </c>
      <c r="AF14" s="1" t="s">
        <v>1</v>
      </c>
      <c r="AG14" s="1" t="s">
        <v>1</v>
      </c>
      <c r="AH14" s="1" t="s">
        <v>1</v>
      </c>
      <c r="AI14" s="1" t="s">
        <v>1</v>
      </c>
      <c r="AJ14" s="1" t="s">
        <v>1</v>
      </c>
      <c r="AK14" s="1" t="s">
        <v>1</v>
      </c>
      <c r="AL14" s="1" t="s">
        <v>1</v>
      </c>
      <c r="AM14" s="1" t="s">
        <v>1</v>
      </c>
      <c r="AN14" s="1" t="s">
        <v>1</v>
      </c>
    </row>
    <row r="15" spans="1:40" ht="36.75" customHeight="1">
      <c r="A15" s="112" t="s">
        <v>15</v>
      </c>
      <c r="B15" s="113"/>
      <c r="C15" s="113"/>
      <c r="D15" s="113"/>
      <c r="E15" s="113"/>
      <c r="F15" s="113"/>
      <c r="G15" s="113"/>
      <c r="H15" s="113"/>
      <c r="I15" s="113"/>
      <c r="J15" s="113"/>
      <c r="K15" s="113"/>
      <c r="L15" s="114"/>
      <c r="M15" s="1" t="s">
        <v>1</v>
      </c>
      <c r="N15" s="1" t="s">
        <v>1</v>
      </c>
      <c r="O15" s="1" t="s">
        <v>1</v>
      </c>
      <c r="P15" s="1" t="s">
        <v>1</v>
      </c>
      <c r="Q15" s="1" t="s">
        <v>1</v>
      </c>
      <c r="R15" s="1" t="s">
        <v>1</v>
      </c>
      <c r="S15" s="1" t="s">
        <v>1</v>
      </c>
      <c r="T15" s="1" t="s">
        <v>1</v>
      </c>
      <c r="U15" s="1" t="s">
        <v>1</v>
      </c>
      <c r="V15" s="1" t="s">
        <v>1</v>
      </c>
      <c r="W15" s="1" t="s">
        <v>1</v>
      </c>
      <c r="X15" s="1" t="s">
        <v>1</v>
      </c>
      <c r="Y15" s="1" t="s">
        <v>1</v>
      </c>
      <c r="Z15" s="1" t="s">
        <v>1</v>
      </c>
      <c r="AA15" s="1" t="s">
        <v>1</v>
      </c>
      <c r="AB15" s="1" t="s">
        <v>1</v>
      </c>
      <c r="AC15" s="1" t="s">
        <v>1</v>
      </c>
      <c r="AD15" s="1" t="s">
        <v>1</v>
      </c>
      <c r="AE15" s="1" t="s">
        <v>1</v>
      </c>
      <c r="AF15" s="1" t="s">
        <v>1</v>
      </c>
      <c r="AG15" s="1" t="s">
        <v>1</v>
      </c>
      <c r="AH15" s="1" t="s">
        <v>1</v>
      </c>
      <c r="AI15" s="1" t="s">
        <v>1</v>
      </c>
      <c r="AJ15" s="1" t="s">
        <v>1</v>
      </c>
      <c r="AK15" s="1" t="s">
        <v>1</v>
      </c>
      <c r="AL15" s="1" t="s">
        <v>1</v>
      </c>
      <c r="AM15" s="1" t="s">
        <v>1</v>
      </c>
      <c r="AN15" s="1" t="s">
        <v>1</v>
      </c>
    </row>
    <row r="16" spans="1:40" ht="15" thickBot="1">
      <c r="A16" s="112" t="s">
        <v>16</v>
      </c>
      <c r="B16" s="113"/>
      <c r="C16" s="113"/>
      <c r="D16" s="113"/>
      <c r="E16" s="113"/>
      <c r="F16" s="113"/>
      <c r="G16" s="113"/>
      <c r="H16" s="113"/>
      <c r="I16" s="113"/>
      <c r="J16" s="113"/>
      <c r="K16" s="113"/>
      <c r="L16" s="114"/>
      <c r="M16" s="1" t="s">
        <v>1</v>
      </c>
      <c r="N16" s="1" t="s">
        <v>1</v>
      </c>
      <c r="O16" s="1" t="s">
        <v>1</v>
      </c>
      <c r="P16" s="1" t="s">
        <v>1</v>
      </c>
      <c r="Q16" s="1" t="s">
        <v>1</v>
      </c>
      <c r="R16" s="1" t="s">
        <v>1</v>
      </c>
      <c r="S16" s="1" t="s">
        <v>1</v>
      </c>
      <c r="T16" s="1" t="s">
        <v>1</v>
      </c>
      <c r="U16" s="1" t="s">
        <v>1</v>
      </c>
      <c r="V16" s="1" t="s">
        <v>1</v>
      </c>
      <c r="W16" s="1" t="s">
        <v>1</v>
      </c>
      <c r="X16" s="1" t="s">
        <v>1</v>
      </c>
      <c r="Y16" s="1" t="s">
        <v>1</v>
      </c>
      <c r="Z16" s="1" t="s">
        <v>1</v>
      </c>
      <c r="AA16" s="1" t="s">
        <v>1</v>
      </c>
      <c r="AB16" s="1" t="s">
        <v>1</v>
      </c>
      <c r="AC16" s="1" t="s">
        <v>1</v>
      </c>
      <c r="AD16" s="1" t="s">
        <v>1</v>
      </c>
      <c r="AE16" s="1" t="s">
        <v>1</v>
      </c>
      <c r="AF16" s="1" t="s">
        <v>1</v>
      </c>
      <c r="AG16" s="1" t="s">
        <v>1</v>
      </c>
      <c r="AH16" s="1" t="s">
        <v>1</v>
      </c>
      <c r="AI16" s="1" t="s">
        <v>1</v>
      </c>
      <c r="AJ16" s="1" t="s">
        <v>1</v>
      </c>
      <c r="AK16" s="1" t="s">
        <v>1</v>
      </c>
      <c r="AL16" s="1" t="s">
        <v>1</v>
      </c>
      <c r="AM16" s="1" t="s">
        <v>1</v>
      </c>
      <c r="AN16" s="1" t="s">
        <v>1</v>
      </c>
    </row>
    <row r="17" spans="1:40">
      <c r="A17" s="115" t="s">
        <v>17</v>
      </c>
      <c r="B17" s="116"/>
      <c r="C17" s="116"/>
      <c r="D17" s="116"/>
      <c r="E17" s="116"/>
      <c r="F17" s="116"/>
      <c r="G17" s="116"/>
      <c r="H17" s="116"/>
      <c r="I17" s="116"/>
      <c r="J17" s="116"/>
      <c r="K17" s="116"/>
      <c r="L17" s="117"/>
      <c r="M17" s="1" t="s">
        <v>1</v>
      </c>
      <c r="N17" s="1" t="s">
        <v>1</v>
      </c>
      <c r="O17" s="1" t="s">
        <v>1</v>
      </c>
      <c r="P17" s="1" t="s">
        <v>1</v>
      </c>
      <c r="Q17" s="1" t="s">
        <v>1</v>
      </c>
      <c r="R17" s="1" t="s">
        <v>1</v>
      </c>
      <c r="S17" s="1" t="s">
        <v>1</v>
      </c>
      <c r="T17" s="1" t="s">
        <v>1</v>
      </c>
      <c r="U17" s="1" t="s">
        <v>1</v>
      </c>
      <c r="V17" s="1" t="s">
        <v>1</v>
      </c>
      <c r="W17" s="1" t="s">
        <v>1</v>
      </c>
      <c r="X17" s="1" t="s">
        <v>1</v>
      </c>
      <c r="Y17" s="1" t="s">
        <v>1</v>
      </c>
      <c r="Z17" s="1" t="s">
        <v>1</v>
      </c>
      <c r="AA17" s="1" t="s">
        <v>1</v>
      </c>
      <c r="AB17" s="1" t="s">
        <v>1</v>
      </c>
      <c r="AC17" s="1" t="s">
        <v>1</v>
      </c>
      <c r="AD17" s="1" t="s">
        <v>1</v>
      </c>
      <c r="AE17" s="1" t="s">
        <v>1</v>
      </c>
      <c r="AF17" s="1" t="s">
        <v>1</v>
      </c>
      <c r="AG17" s="1" t="s">
        <v>1</v>
      </c>
      <c r="AH17" s="1" t="s">
        <v>1</v>
      </c>
      <c r="AI17" s="1" t="s">
        <v>1</v>
      </c>
      <c r="AJ17" s="1" t="s">
        <v>1</v>
      </c>
      <c r="AK17" s="1" t="s">
        <v>1</v>
      </c>
      <c r="AL17" s="1" t="s">
        <v>1</v>
      </c>
      <c r="AM17" s="1" t="s">
        <v>1</v>
      </c>
      <c r="AN17" s="1" t="s">
        <v>1</v>
      </c>
    </row>
    <row r="18" spans="1:40" ht="199.2" customHeight="1">
      <c r="A18" s="109" t="s">
        <v>18</v>
      </c>
      <c r="B18" s="110"/>
      <c r="C18" s="110"/>
      <c r="D18" s="110"/>
      <c r="E18" s="110"/>
      <c r="F18" s="110"/>
      <c r="G18" s="110"/>
      <c r="H18" s="110"/>
      <c r="I18" s="110"/>
      <c r="J18" s="110"/>
      <c r="K18" s="110"/>
      <c r="L18" s="111"/>
      <c r="M18" s="1" t="s">
        <v>1</v>
      </c>
      <c r="N18" s="1" t="s">
        <v>1</v>
      </c>
      <c r="O18" s="1" t="s">
        <v>1</v>
      </c>
      <c r="P18" s="1" t="s">
        <v>1</v>
      </c>
      <c r="Q18" s="1" t="s">
        <v>1</v>
      </c>
      <c r="R18" s="1" t="s">
        <v>1</v>
      </c>
      <c r="S18" s="1" t="s">
        <v>1</v>
      </c>
      <c r="T18" s="1" t="s">
        <v>1</v>
      </c>
      <c r="U18" s="1" t="s">
        <v>1</v>
      </c>
      <c r="V18" s="1" t="s">
        <v>1</v>
      </c>
      <c r="W18" s="1" t="s">
        <v>1</v>
      </c>
      <c r="X18" s="1" t="s">
        <v>1</v>
      </c>
      <c r="Y18" s="1" t="s">
        <v>1</v>
      </c>
      <c r="Z18" s="1" t="s">
        <v>1</v>
      </c>
      <c r="AA18" s="1" t="s">
        <v>1</v>
      </c>
      <c r="AB18" s="1" t="s">
        <v>1</v>
      </c>
      <c r="AC18" s="1" t="s">
        <v>1</v>
      </c>
      <c r="AD18" s="1" t="s">
        <v>1</v>
      </c>
      <c r="AE18" s="1" t="s">
        <v>1</v>
      </c>
      <c r="AF18" s="1" t="s">
        <v>1</v>
      </c>
      <c r="AG18" s="1" t="s">
        <v>1</v>
      </c>
      <c r="AH18" s="1" t="s">
        <v>1</v>
      </c>
      <c r="AI18" s="1" t="s">
        <v>1</v>
      </c>
      <c r="AJ18" s="1" t="s">
        <v>1</v>
      </c>
      <c r="AK18" s="1" t="s">
        <v>1</v>
      </c>
      <c r="AL18" s="1" t="s">
        <v>1</v>
      </c>
      <c r="AM18" s="1" t="s">
        <v>1</v>
      </c>
      <c r="AN18" s="1" t="s">
        <v>1</v>
      </c>
    </row>
    <row r="19" spans="1:40" ht="15" thickBot="1">
      <c r="A19" s="115" t="s">
        <v>19</v>
      </c>
      <c r="B19" s="116"/>
      <c r="C19" s="116"/>
      <c r="D19" s="116"/>
      <c r="E19" s="116"/>
      <c r="F19" s="116"/>
      <c r="G19" s="116"/>
      <c r="H19" s="116"/>
      <c r="I19" s="116"/>
      <c r="J19" s="116"/>
      <c r="K19" s="116"/>
      <c r="L19" s="117"/>
      <c r="M19" s="1" t="s">
        <v>1</v>
      </c>
      <c r="N19" s="1" t="s">
        <v>1</v>
      </c>
      <c r="O19" s="1" t="s">
        <v>1</v>
      </c>
      <c r="P19" s="1" t="s">
        <v>1</v>
      </c>
      <c r="Q19" s="1" t="s">
        <v>1</v>
      </c>
      <c r="R19" s="1" t="s">
        <v>1</v>
      </c>
      <c r="S19" s="1" t="s">
        <v>1</v>
      </c>
      <c r="T19" s="1" t="s">
        <v>1</v>
      </c>
      <c r="U19" s="1" t="s">
        <v>1</v>
      </c>
      <c r="V19" s="1" t="s">
        <v>1</v>
      </c>
      <c r="W19" s="1" t="s">
        <v>1</v>
      </c>
      <c r="X19" s="1" t="s">
        <v>1</v>
      </c>
      <c r="Y19" s="1" t="s">
        <v>1</v>
      </c>
      <c r="Z19" s="1" t="s">
        <v>1</v>
      </c>
      <c r="AA19" s="1" t="s">
        <v>1</v>
      </c>
      <c r="AB19" s="1" t="s">
        <v>1</v>
      </c>
      <c r="AC19" s="1" t="s">
        <v>1</v>
      </c>
      <c r="AD19" s="1" t="s">
        <v>1</v>
      </c>
      <c r="AE19" s="1" t="s">
        <v>1</v>
      </c>
      <c r="AF19" s="1" t="s">
        <v>1</v>
      </c>
      <c r="AG19" s="1" t="s">
        <v>1</v>
      </c>
      <c r="AH19" s="1" t="s">
        <v>1</v>
      </c>
      <c r="AI19" s="1" t="s">
        <v>1</v>
      </c>
      <c r="AJ19" s="1" t="s">
        <v>1</v>
      </c>
      <c r="AK19" s="1" t="s">
        <v>1</v>
      </c>
      <c r="AL19" s="1" t="s">
        <v>1</v>
      </c>
      <c r="AM19" s="1" t="s">
        <v>1</v>
      </c>
      <c r="AN19" s="1" t="s">
        <v>1</v>
      </c>
    </row>
    <row r="20" spans="1:40" ht="208.95" customHeight="1">
      <c r="A20" s="109" t="s">
        <v>20</v>
      </c>
      <c r="B20" s="110"/>
      <c r="C20" s="110"/>
      <c r="D20" s="110"/>
      <c r="E20" s="110"/>
      <c r="F20" s="110"/>
      <c r="G20" s="110"/>
      <c r="H20" s="110"/>
      <c r="I20" s="110"/>
      <c r="J20" s="110"/>
      <c r="K20" s="110"/>
      <c r="L20" s="111"/>
      <c r="M20" s="1" t="s">
        <v>1</v>
      </c>
      <c r="N20" s="1" t="s">
        <v>1</v>
      </c>
      <c r="O20" s="1" t="s">
        <v>1</v>
      </c>
      <c r="P20" s="1" t="s">
        <v>1</v>
      </c>
      <c r="Q20" s="1" t="s">
        <v>1</v>
      </c>
      <c r="R20" s="1" t="s">
        <v>1</v>
      </c>
      <c r="S20" s="1" t="s">
        <v>1</v>
      </c>
      <c r="T20" s="1" t="s">
        <v>1</v>
      </c>
      <c r="U20" s="1" t="s">
        <v>1</v>
      </c>
      <c r="V20" s="1" t="s">
        <v>1</v>
      </c>
      <c r="W20" s="1" t="s">
        <v>1</v>
      </c>
      <c r="X20" s="1" t="s">
        <v>1</v>
      </c>
      <c r="Y20" s="1" t="s">
        <v>1</v>
      </c>
      <c r="Z20" s="1" t="s">
        <v>1</v>
      </c>
      <c r="AA20" s="1" t="s">
        <v>1</v>
      </c>
      <c r="AB20" s="1" t="s">
        <v>1</v>
      </c>
      <c r="AC20" s="1" t="s">
        <v>1</v>
      </c>
      <c r="AD20" s="1" t="s">
        <v>1</v>
      </c>
      <c r="AE20" s="1" t="s">
        <v>1</v>
      </c>
      <c r="AF20" s="1" t="s">
        <v>1</v>
      </c>
      <c r="AG20" s="1" t="s">
        <v>1</v>
      </c>
      <c r="AH20" s="1" t="s">
        <v>1</v>
      </c>
      <c r="AI20" s="1" t="s">
        <v>1</v>
      </c>
      <c r="AJ20" s="1" t="s">
        <v>1</v>
      </c>
      <c r="AK20" s="1" t="s">
        <v>1</v>
      </c>
      <c r="AL20" s="1" t="s">
        <v>1</v>
      </c>
      <c r="AM20" s="1" t="s">
        <v>1</v>
      </c>
      <c r="AN20" s="1" t="s">
        <v>1</v>
      </c>
    </row>
    <row r="21" spans="1:40">
      <c r="A21" s="1" t="s">
        <v>1</v>
      </c>
      <c r="B21" s="1" t="s">
        <v>1</v>
      </c>
      <c r="C21" s="1" t="s">
        <v>1</v>
      </c>
      <c r="D21" s="1" t="s">
        <v>1</v>
      </c>
      <c r="E21" s="1" t="s">
        <v>1</v>
      </c>
      <c r="F21" s="1" t="s">
        <v>1</v>
      </c>
      <c r="G21" s="1" t="s">
        <v>1</v>
      </c>
      <c r="H21" s="1" t="s">
        <v>1</v>
      </c>
      <c r="I21" s="1" t="s">
        <v>1</v>
      </c>
      <c r="J21" s="1" t="s">
        <v>1</v>
      </c>
      <c r="K21" s="1" t="s">
        <v>1</v>
      </c>
      <c r="L21" s="1" t="s">
        <v>1</v>
      </c>
      <c r="M21" s="1" t="s">
        <v>1</v>
      </c>
      <c r="N21" s="1" t="s">
        <v>1</v>
      </c>
      <c r="O21" s="1" t="s">
        <v>1</v>
      </c>
      <c r="P21" s="1" t="s">
        <v>1</v>
      </c>
      <c r="Q21" s="1" t="s">
        <v>1</v>
      </c>
      <c r="R21" s="1" t="s">
        <v>1</v>
      </c>
      <c r="S21" s="1" t="s">
        <v>1</v>
      </c>
      <c r="T21" s="1" t="s">
        <v>1</v>
      </c>
      <c r="U21" s="1" t="s">
        <v>1</v>
      </c>
      <c r="V21" s="1" t="s">
        <v>1</v>
      </c>
      <c r="W21" s="1" t="s">
        <v>1</v>
      </c>
      <c r="X21" s="1" t="s">
        <v>1</v>
      </c>
      <c r="Y21" s="1" t="s">
        <v>1</v>
      </c>
      <c r="Z21" s="1" t="s">
        <v>1</v>
      </c>
      <c r="AA21" s="1" t="s">
        <v>1</v>
      </c>
      <c r="AB21" s="1" t="s">
        <v>1</v>
      </c>
      <c r="AC21" s="1" t="s">
        <v>1</v>
      </c>
      <c r="AD21" s="1" t="s">
        <v>1</v>
      </c>
      <c r="AE21" s="1" t="s">
        <v>1</v>
      </c>
      <c r="AF21" s="1" t="s">
        <v>1</v>
      </c>
      <c r="AG21" s="1" t="s">
        <v>1</v>
      </c>
      <c r="AH21" s="1" t="s">
        <v>1</v>
      </c>
      <c r="AI21" s="1" t="s">
        <v>1</v>
      </c>
      <c r="AJ21" s="1" t="s">
        <v>1</v>
      </c>
      <c r="AK21" s="1" t="s">
        <v>1</v>
      </c>
      <c r="AL21" s="1" t="s">
        <v>1</v>
      </c>
      <c r="AM21" s="1" t="s">
        <v>1</v>
      </c>
      <c r="AN21" s="1" t="s">
        <v>1</v>
      </c>
    </row>
    <row r="22" spans="1:40">
      <c r="A22" s="1" t="s">
        <v>1</v>
      </c>
      <c r="B22" s="1" t="s">
        <v>1</v>
      </c>
      <c r="C22" s="1" t="s">
        <v>1</v>
      </c>
      <c r="D22" s="1" t="s">
        <v>1</v>
      </c>
      <c r="E22" s="1" t="s">
        <v>1</v>
      </c>
      <c r="F22" s="1" t="s">
        <v>1</v>
      </c>
      <c r="G22" s="1" t="s">
        <v>1</v>
      </c>
      <c r="H22" s="1" t="s">
        <v>1</v>
      </c>
      <c r="I22" s="1" t="s">
        <v>1</v>
      </c>
      <c r="J22" s="1" t="s">
        <v>1</v>
      </c>
      <c r="K22" s="1" t="s">
        <v>1</v>
      </c>
      <c r="L22" s="1" t="s">
        <v>1</v>
      </c>
      <c r="M22" s="1" t="s">
        <v>1</v>
      </c>
      <c r="N22" s="1" t="s">
        <v>1</v>
      </c>
      <c r="O22" s="1" t="s">
        <v>1</v>
      </c>
      <c r="P22" s="1" t="s">
        <v>1</v>
      </c>
      <c r="Q22" s="1" t="s">
        <v>1</v>
      </c>
      <c r="R22" s="1" t="s">
        <v>1</v>
      </c>
      <c r="S22" s="1" t="s">
        <v>1</v>
      </c>
      <c r="T22" s="1" t="s">
        <v>1</v>
      </c>
      <c r="U22" s="1" t="s">
        <v>1</v>
      </c>
      <c r="V22" s="1" t="s">
        <v>1</v>
      </c>
      <c r="W22" s="1" t="s">
        <v>1</v>
      </c>
      <c r="X22" s="1" t="s">
        <v>1</v>
      </c>
      <c r="Y22" s="1" t="s">
        <v>1</v>
      </c>
      <c r="Z22" s="1" t="s">
        <v>1</v>
      </c>
      <c r="AA22" s="1" t="s">
        <v>1</v>
      </c>
      <c r="AB22" s="1" t="s">
        <v>1</v>
      </c>
      <c r="AC22" s="1" t="s">
        <v>1</v>
      </c>
      <c r="AD22" s="1" t="s">
        <v>1</v>
      </c>
      <c r="AE22" s="1" t="s">
        <v>1</v>
      </c>
      <c r="AF22" s="1" t="s">
        <v>1</v>
      </c>
      <c r="AG22" s="1" t="s">
        <v>1</v>
      </c>
      <c r="AH22" s="1" t="s">
        <v>1</v>
      </c>
      <c r="AI22" s="1" t="s">
        <v>1</v>
      </c>
      <c r="AJ22" s="1" t="s">
        <v>1</v>
      </c>
      <c r="AK22" s="1" t="s">
        <v>1</v>
      </c>
      <c r="AL22" s="1" t="s">
        <v>1</v>
      </c>
      <c r="AM22" s="1" t="s">
        <v>1</v>
      </c>
      <c r="AN22" s="1" t="s">
        <v>1</v>
      </c>
    </row>
    <row r="23" spans="1:40">
      <c r="A23" s="1" t="s">
        <v>1</v>
      </c>
      <c r="B23" s="1" t="s">
        <v>1</v>
      </c>
      <c r="C23" s="1" t="s">
        <v>1</v>
      </c>
      <c r="D23" s="1" t="s">
        <v>1</v>
      </c>
      <c r="E23" s="1" t="s">
        <v>1</v>
      </c>
      <c r="F23" s="1" t="s">
        <v>1</v>
      </c>
      <c r="G23" s="1" t="s">
        <v>1</v>
      </c>
      <c r="H23" s="1" t="s">
        <v>1</v>
      </c>
      <c r="I23" s="1" t="s">
        <v>1</v>
      </c>
      <c r="J23" s="1" t="s">
        <v>1</v>
      </c>
      <c r="K23" s="1" t="s">
        <v>1</v>
      </c>
      <c r="L23" s="1" t="s">
        <v>1</v>
      </c>
      <c r="M23" s="1" t="s">
        <v>1</v>
      </c>
      <c r="N23" s="1" t="s">
        <v>1</v>
      </c>
      <c r="O23" s="1" t="s">
        <v>1</v>
      </c>
      <c r="P23" s="1" t="s">
        <v>1</v>
      </c>
      <c r="Q23" s="1" t="s">
        <v>1</v>
      </c>
      <c r="R23" s="1" t="s">
        <v>1</v>
      </c>
      <c r="S23" s="1" t="s">
        <v>1</v>
      </c>
      <c r="T23" s="1" t="s">
        <v>1</v>
      </c>
      <c r="U23" s="1" t="s">
        <v>1</v>
      </c>
      <c r="V23" s="1" t="s">
        <v>1</v>
      </c>
      <c r="W23" s="1" t="s">
        <v>1</v>
      </c>
      <c r="X23" s="1" t="s">
        <v>1</v>
      </c>
      <c r="Y23" s="1" t="s">
        <v>1</v>
      </c>
      <c r="Z23" s="1" t="s">
        <v>1</v>
      </c>
      <c r="AA23" s="1" t="s">
        <v>1</v>
      </c>
      <c r="AB23" s="1" t="s">
        <v>1</v>
      </c>
      <c r="AC23" s="1" t="s">
        <v>1</v>
      </c>
      <c r="AD23" s="1" t="s">
        <v>1</v>
      </c>
      <c r="AE23" s="1" t="s">
        <v>1</v>
      </c>
      <c r="AF23" s="1" t="s">
        <v>1</v>
      </c>
      <c r="AG23" s="1" t="s">
        <v>1</v>
      </c>
      <c r="AH23" s="1" t="s">
        <v>1</v>
      </c>
      <c r="AI23" s="1" t="s">
        <v>1</v>
      </c>
      <c r="AJ23" s="1" t="s">
        <v>1</v>
      </c>
      <c r="AK23" s="1" t="s">
        <v>1</v>
      </c>
      <c r="AL23" s="1" t="s">
        <v>1</v>
      </c>
      <c r="AM23" s="1" t="s">
        <v>1</v>
      </c>
      <c r="AN23" s="1" t="s">
        <v>1</v>
      </c>
    </row>
    <row r="24" spans="1:40">
      <c r="A24" s="1" t="s">
        <v>1</v>
      </c>
      <c r="B24" s="1" t="s">
        <v>1</v>
      </c>
      <c r="C24" s="1" t="s">
        <v>1</v>
      </c>
      <c r="D24" s="1" t="s">
        <v>1</v>
      </c>
      <c r="E24" s="1" t="s">
        <v>1</v>
      </c>
      <c r="F24" s="1" t="s">
        <v>1</v>
      </c>
      <c r="G24" s="1" t="s">
        <v>1</v>
      </c>
      <c r="H24" s="1" t="s">
        <v>1</v>
      </c>
      <c r="I24" s="1" t="s">
        <v>1</v>
      </c>
      <c r="J24" s="1" t="s">
        <v>1</v>
      </c>
      <c r="K24" s="1" t="s">
        <v>1</v>
      </c>
      <c r="L24" s="1" t="s">
        <v>1</v>
      </c>
      <c r="M24" s="1" t="s">
        <v>1</v>
      </c>
      <c r="N24" s="1" t="s">
        <v>1</v>
      </c>
      <c r="O24" s="1" t="s">
        <v>1</v>
      </c>
      <c r="P24" s="1" t="s">
        <v>1</v>
      </c>
      <c r="Q24" s="1" t="s">
        <v>1</v>
      </c>
      <c r="R24" s="1" t="s">
        <v>1</v>
      </c>
      <c r="S24" s="1" t="s">
        <v>1</v>
      </c>
      <c r="T24" s="1" t="s">
        <v>1</v>
      </c>
      <c r="U24" s="1" t="s">
        <v>1</v>
      </c>
      <c r="V24" s="1" t="s">
        <v>1</v>
      </c>
      <c r="W24" s="1" t="s">
        <v>1</v>
      </c>
      <c r="X24" s="1" t="s">
        <v>1</v>
      </c>
      <c r="Y24" s="1" t="s">
        <v>1</v>
      </c>
      <c r="Z24" s="1" t="s">
        <v>1</v>
      </c>
      <c r="AA24" s="1" t="s">
        <v>1</v>
      </c>
      <c r="AB24" s="1" t="s">
        <v>1</v>
      </c>
      <c r="AC24" s="1" t="s">
        <v>1</v>
      </c>
      <c r="AD24" s="1" t="s">
        <v>1</v>
      </c>
      <c r="AE24" s="1" t="s">
        <v>1</v>
      </c>
      <c r="AF24" s="1" t="s">
        <v>1</v>
      </c>
      <c r="AG24" s="1" t="s">
        <v>1</v>
      </c>
      <c r="AH24" s="1" t="s">
        <v>1</v>
      </c>
      <c r="AI24" s="1" t="s">
        <v>1</v>
      </c>
      <c r="AJ24" s="1" t="s">
        <v>1</v>
      </c>
      <c r="AK24" s="1" t="s">
        <v>1</v>
      </c>
      <c r="AL24" s="1" t="s">
        <v>1</v>
      </c>
      <c r="AM24" s="1" t="s">
        <v>1</v>
      </c>
      <c r="AN24" s="1" t="s">
        <v>1</v>
      </c>
    </row>
    <row r="25" spans="1:40">
      <c r="A25" s="1" t="s">
        <v>1</v>
      </c>
      <c r="B25" s="1" t="s">
        <v>1</v>
      </c>
      <c r="C25" s="1" t="s">
        <v>1</v>
      </c>
      <c r="D25" s="1" t="s">
        <v>1</v>
      </c>
      <c r="E25" s="1" t="s">
        <v>1</v>
      </c>
      <c r="F25" s="1" t="s">
        <v>1</v>
      </c>
      <c r="G25" s="1" t="s">
        <v>1</v>
      </c>
      <c r="H25" s="1" t="s">
        <v>1</v>
      </c>
      <c r="I25" s="1" t="s">
        <v>1</v>
      </c>
      <c r="J25" s="1" t="s">
        <v>1</v>
      </c>
      <c r="K25" s="1" t="s">
        <v>1</v>
      </c>
      <c r="L25" s="1" t="s">
        <v>1</v>
      </c>
      <c r="M25" s="1" t="s">
        <v>1</v>
      </c>
      <c r="N25" s="1" t="s">
        <v>1</v>
      </c>
      <c r="O25" s="1" t="s">
        <v>1</v>
      </c>
      <c r="P25" s="1" t="s">
        <v>1</v>
      </c>
      <c r="Q25" s="1" t="s">
        <v>1</v>
      </c>
      <c r="R25" s="1" t="s">
        <v>1</v>
      </c>
      <c r="S25" s="1" t="s">
        <v>1</v>
      </c>
      <c r="T25" s="1" t="s">
        <v>1</v>
      </c>
      <c r="U25" s="1" t="s">
        <v>1</v>
      </c>
      <c r="V25" s="1" t="s">
        <v>1</v>
      </c>
      <c r="W25" s="1" t="s">
        <v>1</v>
      </c>
      <c r="X25" s="1" t="s">
        <v>1</v>
      </c>
      <c r="Y25" s="1" t="s">
        <v>1</v>
      </c>
      <c r="Z25" s="1" t="s">
        <v>1</v>
      </c>
      <c r="AA25" s="1" t="s">
        <v>1</v>
      </c>
      <c r="AB25" s="1" t="s">
        <v>1</v>
      </c>
      <c r="AC25" s="1" t="s">
        <v>1</v>
      </c>
      <c r="AD25" s="1" t="s">
        <v>1</v>
      </c>
      <c r="AE25" s="1" t="s">
        <v>1</v>
      </c>
      <c r="AF25" s="1" t="s">
        <v>1</v>
      </c>
      <c r="AG25" s="1" t="s">
        <v>1</v>
      </c>
      <c r="AH25" s="1" t="s">
        <v>1</v>
      </c>
      <c r="AI25" s="1" t="s">
        <v>1</v>
      </c>
      <c r="AJ25" s="1" t="s">
        <v>1</v>
      </c>
      <c r="AK25" s="1" t="s">
        <v>1</v>
      </c>
      <c r="AL25" s="1" t="s">
        <v>1</v>
      </c>
      <c r="AM25" s="1" t="s">
        <v>1</v>
      </c>
      <c r="AN25" s="1" t="s">
        <v>1</v>
      </c>
    </row>
    <row r="26" spans="1:40">
      <c r="A26" s="1" t="s">
        <v>1</v>
      </c>
      <c r="B26" s="1" t="s">
        <v>1</v>
      </c>
      <c r="C26" s="1" t="s">
        <v>1</v>
      </c>
      <c r="D26" s="1" t="s">
        <v>1</v>
      </c>
      <c r="E26" s="1" t="s">
        <v>1</v>
      </c>
      <c r="F26" s="1" t="s">
        <v>1</v>
      </c>
      <c r="G26" s="1" t="s">
        <v>1</v>
      </c>
      <c r="H26" s="1" t="s">
        <v>1</v>
      </c>
      <c r="I26" s="1" t="s">
        <v>1</v>
      </c>
      <c r="J26" s="1" t="s">
        <v>1</v>
      </c>
      <c r="K26" s="1" t="s">
        <v>1</v>
      </c>
      <c r="L26" s="1" t="s">
        <v>1</v>
      </c>
      <c r="M26" s="1" t="s">
        <v>1</v>
      </c>
      <c r="N26" s="1" t="s">
        <v>1</v>
      </c>
      <c r="O26" s="1" t="s">
        <v>1</v>
      </c>
      <c r="P26" s="1" t="s">
        <v>1</v>
      </c>
      <c r="Q26" s="1" t="s">
        <v>1</v>
      </c>
      <c r="R26" s="1" t="s">
        <v>1</v>
      </c>
      <c r="S26" s="1" t="s">
        <v>1</v>
      </c>
      <c r="T26" s="1" t="s">
        <v>1</v>
      </c>
      <c r="U26" s="1" t="s">
        <v>1</v>
      </c>
      <c r="V26" s="1" t="s">
        <v>1</v>
      </c>
      <c r="W26" s="1" t="s">
        <v>1</v>
      </c>
      <c r="X26" s="1" t="s">
        <v>1</v>
      </c>
      <c r="Y26" s="1" t="s">
        <v>1</v>
      </c>
      <c r="Z26" s="1" t="s">
        <v>1</v>
      </c>
      <c r="AA26" s="1" t="s">
        <v>1</v>
      </c>
      <c r="AB26" s="1" t="s">
        <v>1</v>
      </c>
      <c r="AC26" s="1" t="s">
        <v>1</v>
      </c>
      <c r="AD26" s="1" t="s">
        <v>1</v>
      </c>
      <c r="AE26" s="1" t="s">
        <v>1</v>
      </c>
      <c r="AF26" s="1" t="s">
        <v>1</v>
      </c>
      <c r="AG26" s="1" t="s">
        <v>1</v>
      </c>
      <c r="AH26" s="1" t="s">
        <v>1</v>
      </c>
      <c r="AI26" s="1" t="s">
        <v>1</v>
      </c>
      <c r="AJ26" s="1" t="s">
        <v>1</v>
      </c>
      <c r="AK26" s="1" t="s">
        <v>1</v>
      </c>
      <c r="AL26" s="1" t="s">
        <v>1</v>
      </c>
      <c r="AM26" s="1" t="s">
        <v>1</v>
      </c>
      <c r="AN26" s="1" t="s">
        <v>1</v>
      </c>
    </row>
    <row r="27" spans="1:40">
      <c r="A27" s="1" t="s">
        <v>1</v>
      </c>
      <c r="B27" s="1" t="s">
        <v>1</v>
      </c>
      <c r="C27" s="1" t="s">
        <v>1</v>
      </c>
      <c r="D27" s="1" t="s">
        <v>1</v>
      </c>
      <c r="E27" s="1" t="s">
        <v>1</v>
      </c>
      <c r="F27" s="1" t="s">
        <v>1</v>
      </c>
      <c r="G27" s="1" t="s">
        <v>1</v>
      </c>
      <c r="H27" s="1" t="s">
        <v>1</v>
      </c>
      <c r="I27" s="1" t="s">
        <v>1</v>
      </c>
      <c r="J27" s="1" t="s">
        <v>1</v>
      </c>
      <c r="K27" s="1" t="s">
        <v>1</v>
      </c>
      <c r="L27" s="1" t="s">
        <v>1</v>
      </c>
      <c r="M27" s="1" t="s">
        <v>1</v>
      </c>
      <c r="N27" s="1" t="s">
        <v>1</v>
      </c>
      <c r="O27" s="1" t="s">
        <v>1</v>
      </c>
      <c r="P27" s="1" t="s">
        <v>1</v>
      </c>
      <c r="Q27" s="1" t="s">
        <v>1</v>
      </c>
      <c r="R27" s="1" t="s">
        <v>1</v>
      </c>
      <c r="S27" s="1" t="s">
        <v>1</v>
      </c>
      <c r="T27" s="1" t="s">
        <v>1</v>
      </c>
      <c r="U27" s="1" t="s">
        <v>1</v>
      </c>
      <c r="V27" s="1" t="s">
        <v>1</v>
      </c>
      <c r="W27" s="1" t="s">
        <v>1</v>
      </c>
      <c r="X27" s="1" t="s">
        <v>1</v>
      </c>
      <c r="Y27" s="1" t="s">
        <v>1</v>
      </c>
      <c r="Z27" s="1" t="s">
        <v>1</v>
      </c>
      <c r="AA27" s="1" t="s">
        <v>1</v>
      </c>
      <c r="AB27" s="1" t="s">
        <v>1</v>
      </c>
      <c r="AC27" s="1" t="s">
        <v>1</v>
      </c>
      <c r="AD27" s="1" t="s">
        <v>1</v>
      </c>
      <c r="AE27" s="1" t="s">
        <v>1</v>
      </c>
      <c r="AF27" s="1" t="s">
        <v>1</v>
      </c>
      <c r="AG27" s="1" t="s">
        <v>1</v>
      </c>
      <c r="AH27" s="1" t="s">
        <v>1</v>
      </c>
      <c r="AI27" s="1" t="s">
        <v>1</v>
      </c>
      <c r="AJ27" s="1" t="s">
        <v>1</v>
      </c>
      <c r="AK27" s="1" t="s">
        <v>1</v>
      </c>
      <c r="AL27" s="1" t="s">
        <v>1</v>
      </c>
      <c r="AM27" s="1" t="s">
        <v>1</v>
      </c>
      <c r="AN27" s="1" t="s">
        <v>1</v>
      </c>
    </row>
    <row r="28" spans="1:40">
      <c r="A28" s="1" t="s">
        <v>1</v>
      </c>
      <c r="B28" s="1" t="s">
        <v>1</v>
      </c>
      <c r="C28" s="1" t="s">
        <v>1</v>
      </c>
      <c r="D28" s="1" t="s">
        <v>1</v>
      </c>
      <c r="E28" s="1" t="s">
        <v>1</v>
      </c>
      <c r="F28" s="1" t="s">
        <v>1</v>
      </c>
      <c r="G28" s="1" t="s">
        <v>1</v>
      </c>
      <c r="H28" s="1" t="s">
        <v>1</v>
      </c>
      <c r="I28" s="1" t="s">
        <v>1</v>
      </c>
      <c r="J28" s="1" t="s">
        <v>1</v>
      </c>
      <c r="K28" s="1" t="s">
        <v>1</v>
      </c>
      <c r="L28" s="1" t="s">
        <v>1</v>
      </c>
      <c r="M28" s="1" t="s">
        <v>1</v>
      </c>
      <c r="N28" s="1" t="s">
        <v>1</v>
      </c>
      <c r="O28" s="1" t="s">
        <v>1</v>
      </c>
      <c r="P28" s="1" t="s">
        <v>1</v>
      </c>
      <c r="Q28" s="1" t="s">
        <v>1</v>
      </c>
      <c r="R28" s="1" t="s">
        <v>1</v>
      </c>
      <c r="S28" s="1" t="s">
        <v>1</v>
      </c>
      <c r="T28" s="1" t="s">
        <v>1</v>
      </c>
      <c r="U28" s="1" t="s">
        <v>1</v>
      </c>
      <c r="V28" s="1" t="s">
        <v>1</v>
      </c>
      <c r="W28" s="1" t="s">
        <v>1</v>
      </c>
      <c r="X28" s="1" t="s">
        <v>1</v>
      </c>
      <c r="Y28" s="1" t="s">
        <v>1</v>
      </c>
      <c r="Z28" s="1" t="s">
        <v>1</v>
      </c>
      <c r="AA28" s="1" t="s">
        <v>1</v>
      </c>
      <c r="AB28" s="1" t="s">
        <v>1</v>
      </c>
      <c r="AC28" s="1" t="s">
        <v>1</v>
      </c>
      <c r="AD28" s="1" t="s">
        <v>1</v>
      </c>
      <c r="AE28" s="1" t="s">
        <v>1</v>
      </c>
      <c r="AF28" s="1" t="s">
        <v>1</v>
      </c>
      <c r="AG28" s="1" t="s">
        <v>1</v>
      </c>
      <c r="AH28" s="1" t="s">
        <v>1</v>
      </c>
      <c r="AI28" s="1" t="s">
        <v>1</v>
      </c>
      <c r="AJ28" s="1" t="s">
        <v>1</v>
      </c>
      <c r="AK28" s="1" t="s">
        <v>1</v>
      </c>
      <c r="AL28" s="1" t="s">
        <v>1</v>
      </c>
      <c r="AM28" s="1" t="s">
        <v>1</v>
      </c>
      <c r="AN28" s="1" t="s">
        <v>1</v>
      </c>
    </row>
    <row r="29" spans="1:40">
      <c r="A29" s="1" t="s">
        <v>1</v>
      </c>
      <c r="B29" s="1" t="s">
        <v>1</v>
      </c>
      <c r="C29" s="1" t="s">
        <v>1</v>
      </c>
      <c r="D29" s="1" t="s">
        <v>1</v>
      </c>
      <c r="E29" s="1" t="s">
        <v>1</v>
      </c>
      <c r="F29" s="1" t="s">
        <v>1</v>
      </c>
      <c r="G29" s="1" t="s">
        <v>1</v>
      </c>
      <c r="H29" s="1" t="s">
        <v>1</v>
      </c>
      <c r="I29" s="1" t="s">
        <v>1</v>
      </c>
      <c r="J29" s="1" t="s">
        <v>1</v>
      </c>
      <c r="K29" s="1" t="s">
        <v>1</v>
      </c>
      <c r="L29" s="1" t="s">
        <v>1</v>
      </c>
      <c r="M29" s="1" t="s">
        <v>1</v>
      </c>
      <c r="N29" s="1" t="s">
        <v>1</v>
      </c>
      <c r="O29" s="1" t="s">
        <v>1</v>
      </c>
      <c r="P29" s="1" t="s">
        <v>1</v>
      </c>
      <c r="Q29" s="1" t="s">
        <v>1</v>
      </c>
      <c r="R29" s="1" t="s">
        <v>1</v>
      </c>
      <c r="S29" s="1" t="s">
        <v>1</v>
      </c>
      <c r="T29" s="1" t="s">
        <v>1</v>
      </c>
      <c r="U29" s="1" t="s">
        <v>1</v>
      </c>
      <c r="V29" s="1" t="s">
        <v>1</v>
      </c>
      <c r="W29" s="1" t="s">
        <v>1</v>
      </c>
      <c r="X29" s="1" t="s">
        <v>1</v>
      </c>
      <c r="Y29" s="1" t="s">
        <v>1</v>
      </c>
      <c r="Z29" s="1" t="s">
        <v>1</v>
      </c>
      <c r="AA29" s="1" t="s">
        <v>1</v>
      </c>
      <c r="AB29" s="1" t="s">
        <v>1</v>
      </c>
      <c r="AC29" s="1" t="s">
        <v>1</v>
      </c>
      <c r="AD29" s="1" t="s">
        <v>1</v>
      </c>
      <c r="AE29" s="1" t="s">
        <v>1</v>
      </c>
      <c r="AF29" s="1" t="s">
        <v>1</v>
      </c>
      <c r="AG29" s="1" t="s">
        <v>1</v>
      </c>
      <c r="AH29" s="1" t="s">
        <v>1</v>
      </c>
      <c r="AI29" s="1" t="s">
        <v>1</v>
      </c>
      <c r="AJ29" s="1" t="s">
        <v>1</v>
      </c>
      <c r="AK29" s="1" t="s">
        <v>1</v>
      </c>
      <c r="AL29" s="1" t="s">
        <v>1</v>
      </c>
      <c r="AM29" s="1" t="s">
        <v>1</v>
      </c>
      <c r="AN29" s="1" t="s">
        <v>1</v>
      </c>
    </row>
    <row r="30" spans="1:40">
      <c r="A30" s="1" t="s">
        <v>1</v>
      </c>
      <c r="B30" s="1" t="s">
        <v>1</v>
      </c>
      <c r="C30" s="1" t="s">
        <v>1</v>
      </c>
      <c r="D30" s="1" t="s">
        <v>1</v>
      </c>
      <c r="E30" s="1" t="s">
        <v>1</v>
      </c>
      <c r="F30" s="1" t="s">
        <v>1</v>
      </c>
      <c r="G30" s="1" t="s">
        <v>1</v>
      </c>
      <c r="H30" s="1" t="s">
        <v>1</v>
      </c>
      <c r="I30" s="1" t="s">
        <v>1</v>
      </c>
      <c r="J30" s="1" t="s">
        <v>1</v>
      </c>
      <c r="K30" s="1" t="s">
        <v>1</v>
      </c>
      <c r="L30" s="1" t="s">
        <v>1</v>
      </c>
      <c r="M30" s="1" t="s">
        <v>1</v>
      </c>
      <c r="N30" s="1" t="s">
        <v>1</v>
      </c>
      <c r="O30" s="1" t="s">
        <v>1</v>
      </c>
      <c r="P30" s="1" t="s">
        <v>1</v>
      </c>
      <c r="Q30" s="1" t="s">
        <v>1</v>
      </c>
      <c r="R30" s="1" t="s">
        <v>1</v>
      </c>
      <c r="S30" s="1" t="s">
        <v>1</v>
      </c>
      <c r="T30" s="1" t="s">
        <v>1</v>
      </c>
      <c r="U30" s="1" t="s">
        <v>1</v>
      </c>
      <c r="V30" s="1" t="s">
        <v>1</v>
      </c>
      <c r="W30" s="1" t="s">
        <v>1</v>
      </c>
      <c r="X30" s="1" t="s">
        <v>1</v>
      </c>
      <c r="Y30" s="1" t="s">
        <v>1</v>
      </c>
      <c r="Z30" s="1" t="s">
        <v>1</v>
      </c>
      <c r="AA30" s="1" t="s">
        <v>1</v>
      </c>
      <c r="AB30" s="1" t="s">
        <v>1</v>
      </c>
      <c r="AC30" s="1" t="s">
        <v>1</v>
      </c>
      <c r="AD30" s="1" t="s">
        <v>1</v>
      </c>
      <c r="AE30" s="1" t="s">
        <v>1</v>
      </c>
      <c r="AF30" s="1" t="s">
        <v>1</v>
      </c>
      <c r="AG30" s="1" t="s">
        <v>1</v>
      </c>
      <c r="AH30" s="1" t="s">
        <v>1</v>
      </c>
      <c r="AI30" s="1" t="s">
        <v>1</v>
      </c>
      <c r="AJ30" s="1" t="s">
        <v>1</v>
      </c>
      <c r="AK30" s="1" t="s">
        <v>1</v>
      </c>
      <c r="AL30" s="1" t="s">
        <v>1</v>
      </c>
      <c r="AM30" s="1" t="s">
        <v>1</v>
      </c>
      <c r="AN30" s="1" t="s">
        <v>1</v>
      </c>
    </row>
    <row r="31" spans="1:40">
      <c r="A31" s="1" t="s">
        <v>1</v>
      </c>
      <c r="B31" s="1" t="s">
        <v>1</v>
      </c>
      <c r="C31" s="1" t="s">
        <v>1</v>
      </c>
      <c r="D31" s="1" t="s">
        <v>1</v>
      </c>
      <c r="E31" s="1" t="s">
        <v>1</v>
      </c>
      <c r="F31" s="1" t="s">
        <v>1</v>
      </c>
      <c r="G31" s="1" t="s">
        <v>1</v>
      </c>
      <c r="H31" s="1" t="s">
        <v>1</v>
      </c>
      <c r="I31" s="1" t="s">
        <v>1</v>
      </c>
      <c r="J31" s="1" t="s">
        <v>1</v>
      </c>
      <c r="K31" s="1" t="s">
        <v>1</v>
      </c>
      <c r="L31" s="1" t="s">
        <v>1</v>
      </c>
      <c r="M31" s="1" t="s">
        <v>1</v>
      </c>
      <c r="N31" s="1" t="s">
        <v>1</v>
      </c>
      <c r="O31" s="1" t="s">
        <v>1</v>
      </c>
      <c r="P31" s="1" t="s">
        <v>1</v>
      </c>
      <c r="Q31" s="1" t="s">
        <v>1</v>
      </c>
      <c r="R31" s="1" t="s">
        <v>1</v>
      </c>
      <c r="S31" s="1" t="s">
        <v>1</v>
      </c>
      <c r="T31" s="1" t="s">
        <v>1</v>
      </c>
      <c r="U31" s="1" t="s">
        <v>1</v>
      </c>
      <c r="V31" s="1" t="s">
        <v>1</v>
      </c>
      <c r="W31" s="1" t="s">
        <v>1</v>
      </c>
      <c r="X31" s="1" t="s">
        <v>1</v>
      </c>
      <c r="Y31" s="1" t="s">
        <v>1</v>
      </c>
      <c r="Z31" s="1" t="s">
        <v>1</v>
      </c>
      <c r="AA31" s="1" t="s">
        <v>1</v>
      </c>
      <c r="AB31" s="1" t="s">
        <v>1</v>
      </c>
      <c r="AC31" s="1" t="s">
        <v>1</v>
      </c>
      <c r="AD31" s="1" t="s">
        <v>1</v>
      </c>
      <c r="AE31" s="1" t="s">
        <v>1</v>
      </c>
      <c r="AF31" s="1" t="s">
        <v>1</v>
      </c>
      <c r="AG31" s="1" t="s">
        <v>1</v>
      </c>
      <c r="AH31" s="1" t="s">
        <v>1</v>
      </c>
      <c r="AI31" s="1" t="s">
        <v>1</v>
      </c>
      <c r="AJ31" s="1" t="s">
        <v>1</v>
      </c>
      <c r="AK31" s="1" t="s">
        <v>1</v>
      </c>
      <c r="AL31" s="1" t="s">
        <v>1</v>
      </c>
      <c r="AM31" s="1" t="s">
        <v>1</v>
      </c>
      <c r="AN31" s="1" t="s">
        <v>1</v>
      </c>
    </row>
    <row r="32" spans="1:40">
      <c r="A32" s="1" t="s">
        <v>1</v>
      </c>
      <c r="B32" s="1" t="s">
        <v>1</v>
      </c>
      <c r="C32" s="1" t="s">
        <v>1</v>
      </c>
      <c r="D32" s="1" t="s">
        <v>1</v>
      </c>
      <c r="E32" s="1" t="s">
        <v>1</v>
      </c>
      <c r="F32" s="1" t="s">
        <v>1</v>
      </c>
      <c r="G32" s="1" t="s">
        <v>1</v>
      </c>
      <c r="H32" s="1" t="s">
        <v>1</v>
      </c>
      <c r="I32" s="1" t="s">
        <v>1</v>
      </c>
      <c r="J32" s="1" t="s">
        <v>1</v>
      </c>
      <c r="K32" s="1" t="s">
        <v>1</v>
      </c>
      <c r="L32" s="1" t="s">
        <v>1</v>
      </c>
      <c r="M32" s="1" t="s">
        <v>1</v>
      </c>
      <c r="N32" s="1" t="s">
        <v>1</v>
      </c>
      <c r="O32" s="1" t="s">
        <v>1</v>
      </c>
      <c r="P32" s="1" t="s">
        <v>1</v>
      </c>
      <c r="Q32" s="1" t="s">
        <v>1</v>
      </c>
      <c r="R32" s="1" t="s">
        <v>1</v>
      </c>
      <c r="S32" s="1" t="s">
        <v>1</v>
      </c>
      <c r="T32" s="1" t="s">
        <v>1</v>
      </c>
      <c r="U32" s="1" t="s">
        <v>1</v>
      </c>
      <c r="V32" s="1" t="s">
        <v>1</v>
      </c>
      <c r="W32" s="1" t="s">
        <v>1</v>
      </c>
      <c r="X32" s="1" t="s">
        <v>1</v>
      </c>
      <c r="Y32" s="1" t="s">
        <v>1</v>
      </c>
      <c r="Z32" s="1" t="s">
        <v>1</v>
      </c>
      <c r="AA32" s="1" t="s">
        <v>1</v>
      </c>
      <c r="AB32" s="1" t="s">
        <v>1</v>
      </c>
      <c r="AC32" s="1" t="s">
        <v>1</v>
      </c>
      <c r="AD32" s="1" t="s">
        <v>1</v>
      </c>
      <c r="AE32" s="1" t="s">
        <v>1</v>
      </c>
      <c r="AF32" s="1" t="s">
        <v>1</v>
      </c>
      <c r="AG32" s="1" t="s">
        <v>1</v>
      </c>
      <c r="AH32" s="1" t="s">
        <v>1</v>
      </c>
      <c r="AI32" s="1" t="s">
        <v>1</v>
      </c>
      <c r="AJ32" s="1" t="s">
        <v>1</v>
      </c>
      <c r="AK32" s="1" t="s">
        <v>1</v>
      </c>
      <c r="AL32" s="1" t="s">
        <v>1</v>
      </c>
      <c r="AM32" s="1" t="s">
        <v>1</v>
      </c>
      <c r="AN32" s="1" t="s">
        <v>1</v>
      </c>
    </row>
    <row r="33" spans="1:40">
      <c r="A33" s="1" t="s">
        <v>1</v>
      </c>
      <c r="B33" s="1" t="s">
        <v>1</v>
      </c>
      <c r="C33" s="1" t="s">
        <v>1</v>
      </c>
      <c r="D33" s="1" t="s">
        <v>1</v>
      </c>
      <c r="E33" s="1" t="s">
        <v>1</v>
      </c>
      <c r="F33" s="1" t="s">
        <v>1</v>
      </c>
      <c r="G33" s="1" t="s">
        <v>1</v>
      </c>
      <c r="H33" s="1" t="s">
        <v>1</v>
      </c>
      <c r="I33" s="1" t="s">
        <v>1</v>
      </c>
      <c r="J33" s="1" t="s">
        <v>1</v>
      </c>
      <c r="K33" s="1" t="s">
        <v>1</v>
      </c>
      <c r="L33" s="1" t="s">
        <v>1</v>
      </c>
      <c r="M33" s="1" t="s">
        <v>1</v>
      </c>
      <c r="N33" s="1" t="s">
        <v>1</v>
      </c>
      <c r="O33" s="1" t="s">
        <v>1</v>
      </c>
      <c r="P33" s="1" t="s">
        <v>1</v>
      </c>
      <c r="Q33" s="1" t="s">
        <v>1</v>
      </c>
      <c r="R33" s="1" t="s">
        <v>1</v>
      </c>
      <c r="S33" s="1" t="s">
        <v>1</v>
      </c>
      <c r="T33" s="1" t="s">
        <v>1</v>
      </c>
      <c r="U33" s="1" t="s">
        <v>1</v>
      </c>
      <c r="V33" s="1" t="s">
        <v>1</v>
      </c>
      <c r="W33" s="1" t="s">
        <v>1</v>
      </c>
      <c r="X33" s="1" t="s">
        <v>1</v>
      </c>
      <c r="Y33" s="1" t="s">
        <v>1</v>
      </c>
      <c r="Z33" s="1" t="s">
        <v>1</v>
      </c>
      <c r="AA33" s="1" t="s">
        <v>1</v>
      </c>
      <c r="AB33" s="1" t="s">
        <v>1</v>
      </c>
      <c r="AC33" s="1" t="s">
        <v>1</v>
      </c>
      <c r="AD33" s="1" t="s">
        <v>1</v>
      </c>
      <c r="AE33" s="1" t="s">
        <v>1</v>
      </c>
      <c r="AF33" s="1" t="s">
        <v>1</v>
      </c>
      <c r="AG33" s="1" t="s">
        <v>1</v>
      </c>
      <c r="AH33" s="1" t="s">
        <v>1</v>
      </c>
      <c r="AI33" s="1" t="s">
        <v>1</v>
      </c>
      <c r="AJ33" s="1" t="s">
        <v>1</v>
      </c>
      <c r="AK33" s="1" t="s">
        <v>1</v>
      </c>
      <c r="AL33" s="1" t="s">
        <v>1</v>
      </c>
      <c r="AM33" s="1" t="s">
        <v>1</v>
      </c>
      <c r="AN33" s="1" t="s">
        <v>1</v>
      </c>
    </row>
    <row r="34" spans="1:40">
      <c r="A34" s="1" t="s">
        <v>1</v>
      </c>
      <c r="B34" s="1" t="s">
        <v>1</v>
      </c>
      <c r="C34" s="1" t="s">
        <v>1</v>
      </c>
      <c r="D34" s="1" t="s">
        <v>1</v>
      </c>
      <c r="E34" s="1" t="s">
        <v>1</v>
      </c>
      <c r="F34" s="1" t="s">
        <v>1</v>
      </c>
      <c r="G34" s="1" t="s">
        <v>1</v>
      </c>
      <c r="H34" s="1" t="s">
        <v>1</v>
      </c>
      <c r="I34" s="1" t="s">
        <v>1</v>
      </c>
      <c r="J34" s="1" t="s">
        <v>1</v>
      </c>
      <c r="K34" s="1" t="s">
        <v>1</v>
      </c>
      <c r="L34" s="1" t="s">
        <v>1</v>
      </c>
      <c r="M34" s="1" t="s">
        <v>1</v>
      </c>
      <c r="N34" s="1" t="s">
        <v>1</v>
      </c>
      <c r="O34" s="1" t="s">
        <v>1</v>
      </c>
      <c r="P34" s="1" t="s">
        <v>1</v>
      </c>
      <c r="Q34" s="1" t="s">
        <v>1</v>
      </c>
      <c r="R34" s="1" t="s">
        <v>1</v>
      </c>
      <c r="S34" s="1" t="s">
        <v>1</v>
      </c>
      <c r="T34" s="1" t="s">
        <v>1</v>
      </c>
      <c r="U34" s="1" t="s">
        <v>1</v>
      </c>
      <c r="V34" s="1" t="s">
        <v>1</v>
      </c>
      <c r="W34" s="1" t="s">
        <v>1</v>
      </c>
      <c r="X34" s="1" t="s">
        <v>1</v>
      </c>
      <c r="Y34" s="1" t="s">
        <v>1</v>
      </c>
      <c r="Z34" s="1" t="s">
        <v>1</v>
      </c>
      <c r="AA34" s="1" t="s">
        <v>1</v>
      </c>
      <c r="AB34" s="1" t="s">
        <v>1</v>
      </c>
      <c r="AC34" s="1" t="s">
        <v>1</v>
      </c>
      <c r="AD34" s="1" t="s">
        <v>1</v>
      </c>
      <c r="AE34" s="1" t="s">
        <v>1</v>
      </c>
      <c r="AF34" s="1" t="s">
        <v>1</v>
      </c>
      <c r="AG34" s="1" t="s">
        <v>1</v>
      </c>
      <c r="AH34" s="1" t="s">
        <v>1</v>
      </c>
      <c r="AI34" s="1" t="s">
        <v>1</v>
      </c>
      <c r="AJ34" s="1" t="s">
        <v>1</v>
      </c>
      <c r="AK34" s="1" t="s">
        <v>1</v>
      </c>
      <c r="AL34" s="1" t="s">
        <v>1</v>
      </c>
      <c r="AM34" s="1" t="s">
        <v>1</v>
      </c>
      <c r="AN34" s="1" t="s">
        <v>1</v>
      </c>
    </row>
    <row r="35" spans="1:40">
      <c r="A35" s="1" t="s">
        <v>1</v>
      </c>
      <c r="B35" s="1" t="s">
        <v>1</v>
      </c>
      <c r="C35" s="1" t="s">
        <v>1</v>
      </c>
      <c r="D35" s="1" t="s">
        <v>1</v>
      </c>
      <c r="E35" s="1" t="s">
        <v>1</v>
      </c>
      <c r="F35" s="1" t="s">
        <v>1</v>
      </c>
      <c r="G35" s="1" t="s">
        <v>1</v>
      </c>
      <c r="H35" s="1" t="s">
        <v>1</v>
      </c>
      <c r="I35" s="1" t="s">
        <v>1</v>
      </c>
      <c r="J35" s="1" t="s">
        <v>1</v>
      </c>
      <c r="K35" s="1" t="s">
        <v>1</v>
      </c>
      <c r="L35" s="1" t="s">
        <v>1</v>
      </c>
      <c r="M35" s="1" t="s">
        <v>1</v>
      </c>
      <c r="N35" s="1" t="s">
        <v>1</v>
      </c>
      <c r="O35" s="1" t="s">
        <v>1</v>
      </c>
      <c r="P35" s="1" t="s">
        <v>1</v>
      </c>
      <c r="Q35" s="1" t="s">
        <v>1</v>
      </c>
      <c r="R35" s="1" t="s">
        <v>1</v>
      </c>
      <c r="S35" s="1" t="s">
        <v>1</v>
      </c>
      <c r="T35" s="1" t="s">
        <v>1</v>
      </c>
      <c r="U35" s="1" t="s">
        <v>1</v>
      </c>
      <c r="V35" s="1" t="s">
        <v>1</v>
      </c>
      <c r="W35" s="1" t="s">
        <v>1</v>
      </c>
      <c r="X35" s="1" t="s">
        <v>1</v>
      </c>
      <c r="Y35" s="1" t="s">
        <v>1</v>
      </c>
      <c r="Z35" s="1" t="s">
        <v>1</v>
      </c>
      <c r="AA35" s="1" t="s">
        <v>1</v>
      </c>
      <c r="AB35" s="1" t="s">
        <v>1</v>
      </c>
      <c r="AC35" s="1" t="s">
        <v>1</v>
      </c>
      <c r="AD35" s="1" t="s">
        <v>1</v>
      </c>
      <c r="AE35" s="1" t="s">
        <v>1</v>
      </c>
      <c r="AF35" s="1" t="s">
        <v>1</v>
      </c>
      <c r="AG35" s="1" t="s">
        <v>1</v>
      </c>
      <c r="AH35" s="1" t="s">
        <v>1</v>
      </c>
      <c r="AI35" s="1" t="s">
        <v>1</v>
      </c>
      <c r="AJ35" s="1" t="s">
        <v>1</v>
      </c>
      <c r="AK35" s="1" t="s">
        <v>1</v>
      </c>
      <c r="AL35" s="1" t="s">
        <v>1</v>
      </c>
      <c r="AM35" s="1" t="s">
        <v>1</v>
      </c>
      <c r="AN35" s="1" t="s">
        <v>1</v>
      </c>
    </row>
    <row r="36" spans="1:40">
      <c r="A36" s="1" t="s">
        <v>1</v>
      </c>
      <c r="B36" s="1" t="s">
        <v>1</v>
      </c>
      <c r="C36" s="1" t="s">
        <v>1</v>
      </c>
      <c r="D36" s="1" t="s">
        <v>1</v>
      </c>
      <c r="E36" s="1" t="s">
        <v>1</v>
      </c>
      <c r="F36" s="1" t="s">
        <v>1</v>
      </c>
      <c r="G36" s="1" t="s">
        <v>1</v>
      </c>
      <c r="H36" s="1" t="s">
        <v>1</v>
      </c>
      <c r="I36" s="1" t="s">
        <v>1</v>
      </c>
      <c r="J36" s="1" t="s">
        <v>1</v>
      </c>
      <c r="K36" s="1" t="s">
        <v>1</v>
      </c>
      <c r="L36" s="1" t="s">
        <v>1</v>
      </c>
      <c r="M36" s="1" t="s">
        <v>1</v>
      </c>
      <c r="N36" s="1" t="s">
        <v>1</v>
      </c>
      <c r="O36" s="1" t="s">
        <v>1</v>
      </c>
      <c r="P36" s="1" t="s">
        <v>1</v>
      </c>
      <c r="Q36" s="1" t="s">
        <v>1</v>
      </c>
      <c r="R36" s="1" t="s">
        <v>1</v>
      </c>
      <c r="S36" s="1" t="s">
        <v>1</v>
      </c>
      <c r="T36" s="1" t="s">
        <v>1</v>
      </c>
      <c r="U36" s="1" t="s">
        <v>1</v>
      </c>
      <c r="V36" s="1" t="s">
        <v>1</v>
      </c>
      <c r="W36" s="1" t="s">
        <v>1</v>
      </c>
      <c r="X36" s="1" t="s">
        <v>1</v>
      </c>
      <c r="Y36" s="1" t="s">
        <v>1</v>
      </c>
      <c r="Z36" s="1" t="s">
        <v>1</v>
      </c>
      <c r="AA36" s="1" t="s">
        <v>1</v>
      </c>
      <c r="AB36" s="1" t="s">
        <v>1</v>
      </c>
      <c r="AC36" s="1" t="s">
        <v>1</v>
      </c>
      <c r="AD36" s="1" t="s">
        <v>1</v>
      </c>
      <c r="AE36" s="1" t="s">
        <v>1</v>
      </c>
      <c r="AF36" s="1" t="s">
        <v>1</v>
      </c>
      <c r="AG36" s="1" t="s">
        <v>1</v>
      </c>
      <c r="AH36" s="1" t="s">
        <v>1</v>
      </c>
      <c r="AI36" s="1" t="s">
        <v>1</v>
      </c>
      <c r="AJ36" s="1" t="s">
        <v>1</v>
      </c>
      <c r="AK36" s="1" t="s">
        <v>1</v>
      </c>
      <c r="AL36" s="1" t="s">
        <v>1</v>
      </c>
      <c r="AM36" s="1" t="s">
        <v>1</v>
      </c>
      <c r="AN36" s="1" t="s">
        <v>1</v>
      </c>
    </row>
    <row r="37" spans="1:40">
      <c r="A37" s="1" t="s">
        <v>1</v>
      </c>
      <c r="B37" s="1" t="s">
        <v>1</v>
      </c>
      <c r="C37" s="1" t="s">
        <v>1</v>
      </c>
      <c r="D37" s="1" t="s">
        <v>1</v>
      </c>
      <c r="E37" s="1" t="s">
        <v>1</v>
      </c>
      <c r="F37" s="1" t="s">
        <v>1</v>
      </c>
      <c r="G37" s="1" t="s">
        <v>1</v>
      </c>
      <c r="H37" s="1" t="s">
        <v>1</v>
      </c>
      <c r="I37" s="1" t="s">
        <v>1</v>
      </c>
      <c r="J37" s="1" t="s">
        <v>1</v>
      </c>
      <c r="K37" s="1" t="s">
        <v>1</v>
      </c>
      <c r="L37" s="1" t="s">
        <v>1</v>
      </c>
      <c r="M37" s="1" t="s">
        <v>1</v>
      </c>
      <c r="N37" s="1" t="s">
        <v>1</v>
      </c>
      <c r="O37" s="1" t="s">
        <v>1</v>
      </c>
      <c r="P37" s="1" t="s">
        <v>1</v>
      </c>
      <c r="Q37" s="1" t="s">
        <v>1</v>
      </c>
      <c r="R37" s="1" t="s">
        <v>1</v>
      </c>
      <c r="S37" s="1" t="s">
        <v>1</v>
      </c>
      <c r="T37" s="1" t="s">
        <v>1</v>
      </c>
      <c r="U37" s="1" t="s">
        <v>1</v>
      </c>
      <c r="V37" s="1" t="s">
        <v>1</v>
      </c>
      <c r="W37" s="1" t="s">
        <v>1</v>
      </c>
      <c r="X37" s="1" t="s">
        <v>1</v>
      </c>
      <c r="Y37" s="1" t="s">
        <v>1</v>
      </c>
      <c r="Z37" s="1" t="s">
        <v>1</v>
      </c>
      <c r="AA37" s="1" t="s">
        <v>1</v>
      </c>
      <c r="AB37" s="1" t="s">
        <v>1</v>
      </c>
      <c r="AC37" s="1" t="s">
        <v>1</v>
      </c>
      <c r="AD37" s="1" t="s">
        <v>1</v>
      </c>
      <c r="AE37" s="1" t="s">
        <v>1</v>
      </c>
      <c r="AF37" s="1" t="s">
        <v>1</v>
      </c>
      <c r="AG37" s="1" t="s">
        <v>1</v>
      </c>
      <c r="AH37" s="1" t="s">
        <v>1</v>
      </c>
      <c r="AI37" s="1" t="s">
        <v>1</v>
      </c>
      <c r="AJ37" s="1" t="s">
        <v>1</v>
      </c>
      <c r="AK37" s="1" t="s">
        <v>1</v>
      </c>
      <c r="AL37" s="1" t="s">
        <v>1</v>
      </c>
      <c r="AM37" s="1" t="s">
        <v>1</v>
      </c>
      <c r="AN37" s="1" t="s">
        <v>1</v>
      </c>
    </row>
    <row r="38" spans="1:40">
      <c r="A38" s="1" t="s">
        <v>1</v>
      </c>
      <c r="B38" s="1" t="s">
        <v>1</v>
      </c>
      <c r="C38" s="1" t="s">
        <v>1</v>
      </c>
      <c r="D38" s="1" t="s">
        <v>1</v>
      </c>
      <c r="E38" s="1" t="s">
        <v>1</v>
      </c>
      <c r="F38" s="1" t="s">
        <v>1</v>
      </c>
      <c r="G38" s="1" t="s">
        <v>1</v>
      </c>
      <c r="H38" s="1" t="s">
        <v>1</v>
      </c>
      <c r="I38" s="1" t="s">
        <v>1</v>
      </c>
      <c r="J38" s="1" t="s">
        <v>1</v>
      </c>
      <c r="K38" s="1" t="s">
        <v>1</v>
      </c>
      <c r="L38" s="1" t="s">
        <v>1</v>
      </c>
      <c r="M38" s="1" t="s">
        <v>1</v>
      </c>
      <c r="N38" s="1" t="s">
        <v>1</v>
      </c>
      <c r="O38" s="1" t="s">
        <v>1</v>
      </c>
      <c r="P38" s="1" t="s">
        <v>1</v>
      </c>
      <c r="Q38" s="1" t="s">
        <v>1</v>
      </c>
      <c r="R38" s="1" t="s">
        <v>1</v>
      </c>
      <c r="S38" s="1" t="s">
        <v>1</v>
      </c>
      <c r="T38" s="1" t="s">
        <v>1</v>
      </c>
      <c r="U38" s="1" t="s">
        <v>1</v>
      </c>
      <c r="V38" s="1" t="s">
        <v>1</v>
      </c>
      <c r="W38" s="1" t="s">
        <v>1</v>
      </c>
      <c r="X38" s="1" t="s">
        <v>1</v>
      </c>
      <c r="Y38" s="1" t="s">
        <v>1</v>
      </c>
      <c r="Z38" s="1" t="s">
        <v>1</v>
      </c>
      <c r="AA38" s="1" t="s">
        <v>1</v>
      </c>
      <c r="AB38" s="1" t="s">
        <v>1</v>
      </c>
      <c r="AC38" s="1" t="s">
        <v>1</v>
      </c>
      <c r="AD38" s="1" t="s">
        <v>1</v>
      </c>
      <c r="AE38" s="1" t="s">
        <v>1</v>
      </c>
      <c r="AF38" s="1" t="s">
        <v>1</v>
      </c>
      <c r="AG38" s="1" t="s">
        <v>1</v>
      </c>
      <c r="AH38" s="1" t="s">
        <v>1</v>
      </c>
      <c r="AI38" s="1" t="s">
        <v>1</v>
      </c>
      <c r="AJ38" s="1" t="s">
        <v>1</v>
      </c>
      <c r="AK38" s="1" t="s">
        <v>1</v>
      </c>
      <c r="AL38" s="1" t="s">
        <v>1</v>
      </c>
      <c r="AM38" s="1" t="s">
        <v>1</v>
      </c>
      <c r="AN38" s="1" t="s">
        <v>1</v>
      </c>
    </row>
    <row r="39" spans="1:40">
      <c r="A39" s="1" t="s">
        <v>1</v>
      </c>
      <c r="B39" s="1" t="s">
        <v>1</v>
      </c>
      <c r="C39" s="1" t="s">
        <v>1</v>
      </c>
      <c r="D39" s="1" t="s">
        <v>1</v>
      </c>
      <c r="E39" s="1" t="s">
        <v>1</v>
      </c>
      <c r="F39" s="1" t="s">
        <v>1</v>
      </c>
      <c r="G39" s="1" t="s">
        <v>1</v>
      </c>
      <c r="H39" s="1" t="s">
        <v>1</v>
      </c>
      <c r="I39" s="1" t="s">
        <v>1</v>
      </c>
      <c r="J39" s="1" t="s">
        <v>1</v>
      </c>
      <c r="K39" s="1" t="s">
        <v>1</v>
      </c>
      <c r="L39" s="1" t="s">
        <v>1</v>
      </c>
      <c r="M39" s="1" t="s">
        <v>1</v>
      </c>
      <c r="N39" s="1" t="s">
        <v>1</v>
      </c>
      <c r="O39" s="1" t="s">
        <v>1</v>
      </c>
      <c r="P39" s="1" t="s">
        <v>1</v>
      </c>
      <c r="Q39" s="1" t="s">
        <v>1</v>
      </c>
      <c r="R39" s="1" t="s">
        <v>1</v>
      </c>
      <c r="S39" s="1" t="s">
        <v>1</v>
      </c>
      <c r="T39" s="1" t="s">
        <v>1</v>
      </c>
      <c r="U39" s="1" t="s">
        <v>1</v>
      </c>
      <c r="V39" s="1" t="s">
        <v>1</v>
      </c>
      <c r="W39" s="1" t="s">
        <v>1</v>
      </c>
      <c r="X39" s="1" t="s">
        <v>1</v>
      </c>
      <c r="Y39" s="1" t="s">
        <v>1</v>
      </c>
      <c r="Z39" s="1" t="s">
        <v>1</v>
      </c>
      <c r="AA39" s="1" t="s">
        <v>1</v>
      </c>
      <c r="AB39" s="1" t="s">
        <v>1</v>
      </c>
      <c r="AC39" s="1" t="s">
        <v>1</v>
      </c>
      <c r="AD39" s="1" t="s">
        <v>1</v>
      </c>
      <c r="AE39" s="1" t="s">
        <v>1</v>
      </c>
      <c r="AF39" s="1" t="s">
        <v>1</v>
      </c>
      <c r="AG39" s="1" t="s">
        <v>1</v>
      </c>
      <c r="AH39" s="1" t="s">
        <v>1</v>
      </c>
      <c r="AI39" s="1" t="s">
        <v>1</v>
      </c>
      <c r="AJ39" s="1" t="s">
        <v>1</v>
      </c>
      <c r="AK39" s="1" t="s">
        <v>1</v>
      </c>
      <c r="AL39" s="1" t="s">
        <v>1</v>
      </c>
      <c r="AM39" s="1" t="s">
        <v>1</v>
      </c>
      <c r="AN39" s="1" t="s">
        <v>1</v>
      </c>
    </row>
    <row r="40" spans="1:40">
      <c r="A40" s="1" t="s">
        <v>1</v>
      </c>
      <c r="B40" s="1" t="s">
        <v>1</v>
      </c>
      <c r="C40" s="1" t="s">
        <v>1</v>
      </c>
      <c r="D40" s="1" t="s">
        <v>1</v>
      </c>
      <c r="E40" s="1" t="s">
        <v>1</v>
      </c>
      <c r="F40" s="1" t="s">
        <v>1</v>
      </c>
      <c r="G40" s="1" t="s">
        <v>1</v>
      </c>
      <c r="H40" s="1" t="s">
        <v>1</v>
      </c>
      <c r="I40" s="1" t="s">
        <v>1</v>
      </c>
      <c r="J40" s="1" t="s">
        <v>1</v>
      </c>
      <c r="K40" s="1" t="s">
        <v>1</v>
      </c>
      <c r="L40" s="1" t="s">
        <v>1</v>
      </c>
      <c r="M40" s="1" t="s">
        <v>1</v>
      </c>
      <c r="N40" s="1" t="s">
        <v>1</v>
      </c>
      <c r="O40" s="1" t="s">
        <v>1</v>
      </c>
      <c r="P40" s="1" t="s">
        <v>1</v>
      </c>
      <c r="Q40" s="1" t="s">
        <v>1</v>
      </c>
      <c r="R40" s="1" t="s">
        <v>1</v>
      </c>
      <c r="S40" s="1" t="s">
        <v>1</v>
      </c>
      <c r="T40" s="1" t="s">
        <v>1</v>
      </c>
      <c r="U40" s="1" t="s">
        <v>1</v>
      </c>
      <c r="V40" s="1" t="s">
        <v>1</v>
      </c>
      <c r="W40" s="1" t="s">
        <v>1</v>
      </c>
      <c r="X40" s="1" t="s">
        <v>1</v>
      </c>
      <c r="Y40" s="1" t="s">
        <v>1</v>
      </c>
      <c r="Z40" s="1" t="s">
        <v>1</v>
      </c>
      <c r="AA40" s="1" t="s">
        <v>1</v>
      </c>
      <c r="AB40" s="1" t="s">
        <v>1</v>
      </c>
      <c r="AC40" s="1" t="s">
        <v>1</v>
      </c>
      <c r="AD40" s="1" t="s">
        <v>1</v>
      </c>
      <c r="AE40" s="1" t="s">
        <v>1</v>
      </c>
      <c r="AF40" s="1" t="s">
        <v>1</v>
      </c>
      <c r="AG40" s="1" t="s">
        <v>1</v>
      </c>
      <c r="AH40" s="1" t="s">
        <v>1</v>
      </c>
      <c r="AI40" s="1" t="s">
        <v>1</v>
      </c>
      <c r="AJ40" s="1" t="s">
        <v>1</v>
      </c>
      <c r="AK40" s="1" t="s">
        <v>1</v>
      </c>
      <c r="AL40" s="1" t="s">
        <v>1</v>
      </c>
      <c r="AM40" s="1" t="s">
        <v>1</v>
      </c>
      <c r="AN40" s="1" t="s">
        <v>1</v>
      </c>
    </row>
    <row r="41" spans="1:40">
      <c r="A41" s="1" t="s">
        <v>1</v>
      </c>
      <c r="B41" s="1" t="s">
        <v>1</v>
      </c>
      <c r="C41" s="1" t="s">
        <v>1</v>
      </c>
      <c r="D41" s="1" t="s">
        <v>1</v>
      </c>
      <c r="E41" s="1" t="s">
        <v>1</v>
      </c>
      <c r="F41" s="1" t="s">
        <v>1</v>
      </c>
      <c r="G41" s="1" t="s">
        <v>1</v>
      </c>
      <c r="H41" s="1" t="s">
        <v>1</v>
      </c>
      <c r="I41" s="1" t="s">
        <v>1</v>
      </c>
      <c r="J41" s="1" t="s">
        <v>1</v>
      </c>
      <c r="K41" s="1" t="s">
        <v>1</v>
      </c>
      <c r="L41" s="1" t="s">
        <v>1</v>
      </c>
      <c r="M41" s="1" t="s">
        <v>1</v>
      </c>
      <c r="N41" s="1" t="s">
        <v>1</v>
      </c>
      <c r="O41" s="1" t="s">
        <v>1</v>
      </c>
      <c r="P41" s="1" t="s">
        <v>1</v>
      </c>
      <c r="Q41" s="1" t="s">
        <v>1</v>
      </c>
      <c r="R41" s="1" t="s">
        <v>1</v>
      </c>
      <c r="S41" s="1" t="s">
        <v>1</v>
      </c>
      <c r="T41" s="1" t="s">
        <v>1</v>
      </c>
      <c r="U41" s="1" t="s">
        <v>1</v>
      </c>
      <c r="V41" s="1" t="s">
        <v>1</v>
      </c>
      <c r="W41" s="1" t="s">
        <v>1</v>
      </c>
      <c r="X41" s="1" t="s">
        <v>1</v>
      </c>
      <c r="Y41" s="1" t="s">
        <v>1</v>
      </c>
      <c r="Z41" s="1" t="s">
        <v>1</v>
      </c>
      <c r="AA41" s="1" t="s">
        <v>1</v>
      </c>
      <c r="AB41" s="1" t="s">
        <v>1</v>
      </c>
      <c r="AC41" s="1" t="s">
        <v>1</v>
      </c>
      <c r="AD41" s="1" t="s">
        <v>1</v>
      </c>
      <c r="AE41" s="1" t="s">
        <v>1</v>
      </c>
      <c r="AF41" s="1" t="s">
        <v>1</v>
      </c>
      <c r="AG41" s="1" t="s">
        <v>1</v>
      </c>
      <c r="AH41" s="1" t="s">
        <v>1</v>
      </c>
      <c r="AI41" s="1" t="s">
        <v>1</v>
      </c>
      <c r="AJ41" s="1" t="s">
        <v>1</v>
      </c>
      <c r="AK41" s="1" t="s">
        <v>1</v>
      </c>
      <c r="AL41" s="1" t="s">
        <v>1</v>
      </c>
      <c r="AM41" s="1" t="s">
        <v>1</v>
      </c>
      <c r="AN41" s="1" t="s">
        <v>1</v>
      </c>
    </row>
    <row r="42" spans="1:40">
      <c r="A42" s="1" t="s">
        <v>1</v>
      </c>
      <c r="B42" s="1" t="s">
        <v>1</v>
      </c>
      <c r="C42" s="1" t="s">
        <v>1</v>
      </c>
      <c r="D42" s="1" t="s">
        <v>1</v>
      </c>
      <c r="E42" s="1" t="s">
        <v>1</v>
      </c>
      <c r="F42" s="1" t="s">
        <v>1</v>
      </c>
      <c r="G42" s="1" t="s">
        <v>1</v>
      </c>
      <c r="H42" s="1" t="s">
        <v>1</v>
      </c>
      <c r="I42" s="1" t="s">
        <v>1</v>
      </c>
      <c r="J42" s="1" t="s">
        <v>1</v>
      </c>
      <c r="K42" s="1" t="s">
        <v>1</v>
      </c>
      <c r="L42" s="1" t="s">
        <v>1</v>
      </c>
      <c r="M42" s="1" t="s">
        <v>1</v>
      </c>
      <c r="N42" s="1" t="s">
        <v>1</v>
      </c>
      <c r="O42" s="1" t="s">
        <v>1</v>
      </c>
      <c r="P42" s="1" t="s">
        <v>1</v>
      </c>
      <c r="Q42" s="1" t="s">
        <v>1</v>
      </c>
      <c r="R42" s="1" t="s">
        <v>1</v>
      </c>
      <c r="S42" s="1" t="s">
        <v>1</v>
      </c>
      <c r="T42" s="1" t="s">
        <v>1</v>
      </c>
      <c r="U42" s="1" t="s">
        <v>1</v>
      </c>
      <c r="V42" s="1" t="s">
        <v>1</v>
      </c>
      <c r="W42" s="1" t="s">
        <v>1</v>
      </c>
      <c r="X42" s="1" t="s">
        <v>1</v>
      </c>
      <c r="Y42" s="1" t="s">
        <v>1</v>
      </c>
      <c r="Z42" s="1" t="s">
        <v>1</v>
      </c>
      <c r="AA42" s="1" t="s">
        <v>1</v>
      </c>
      <c r="AB42" s="1" t="s">
        <v>1</v>
      </c>
      <c r="AC42" s="1" t="s">
        <v>1</v>
      </c>
      <c r="AD42" s="1" t="s">
        <v>1</v>
      </c>
      <c r="AE42" s="1" t="s">
        <v>1</v>
      </c>
      <c r="AF42" s="1" t="s">
        <v>1</v>
      </c>
      <c r="AG42" s="1" t="s">
        <v>1</v>
      </c>
      <c r="AH42" s="1" t="s">
        <v>1</v>
      </c>
      <c r="AI42" s="1" t="s">
        <v>1</v>
      </c>
      <c r="AJ42" s="1" t="s">
        <v>1</v>
      </c>
      <c r="AK42" s="1" t="s">
        <v>1</v>
      </c>
      <c r="AL42" s="1" t="s">
        <v>1</v>
      </c>
      <c r="AM42" s="1" t="s">
        <v>1</v>
      </c>
      <c r="AN42" s="1" t="s">
        <v>1</v>
      </c>
    </row>
    <row r="43" spans="1:40">
      <c r="A43" s="1" t="s">
        <v>1</v>
      </c>
      <c r="B43" s="1" t="s">
        <v>1</v>
      </c>
      <c r="C43" s="1" t="s">
        <v>1</v>
      </c>
      <c r="D43" s="1" t="s">
        <v>1</v>
      </c>
      <c r="E43" s="1" t="s">
        <v>1</v>
      </c>
      <c r="F43" s="1" t="s">
        <v>1</v>
      </c>
      <c r="G43" s="1" t="s">
        <v>1</v>
      </c>
      <c r="H43" s="1" t="s">
        <v>1</v>
      </c>
      <c r="I43" s="1" t="s">
        <v>1</v>
      </c>
      <c r="J43" s="1" t="s">
        <v>1</v>
      </c>
      <c r="K43" s="1" t="s">
        <v>1</v>
      </c>
      <c r="L43" s="1" t="s">
        <v>1</v>
      </c>
      <c r="M43" s="1" t="s">
        <v>1</v>
      </c>
      <c r="N43" s="1" t="s">
        <v>1</v>
      </c>
      <c r="O43" s="1" t="s">
        <v>1</v>
      </c>
      <c r="P43" s="1" t="s">
        <v>1</v>
      </c>
      <c r="Q43" s="1" t="s">
        <v>1</v>
      </c>
      <c r="R43" s="1" t="s">
        <v>1</v>
      </c>
      <c r="S43" s="1" t="s">
        <v>1</v>
      </c>
      <c r="T43" s="1" t="s">
        <v>1</v>
      </c>
      <c r="U43" s="1" t="s">
        <v>1</v>
      </c>
      <c r="V43" s="1" t="s">
        <v>1</v>
      </c>
      <c r="W43" s="1" t="s">
        <v>1</v>
      </c>
      <c r="X43" s="1" t="s">
        <v>1</v>
      </c>
      <c r="Y43" s="1" t="s">
        <v>1</v>
      </c>
      <c r="Z43" s="1" t="s">
        <v>1</v>
      </c>
      <c r="AA43" s="1" t="s">
        <v>1</v>
      </c>
      <c r="AB43" s="1" t="s">
        <v>1</v>
      </c>
      <c r="AC43" s="1" t="s">
        <v>1</v>
      </c>
      <c r="AD43" s="1" t="s">
        <v>1</v>
      </c>
      <c r="AE43" s="1" t="s">
        <v>1</v>
      </c>
      <c r="AF43" s="1" t="s">
        <v>1</v>
      </c>
      <c r="AG43" s="1" t="s">
        <v>1</v>
      </c>
      <c r="AH43" s="1" t="s">
        <v>1</v>
      </c>
      <c r="AI43" s="1" t="s">
        <v>1</v>
      </c>
      <c r="AJ43" s="1" t="s">
        <v>1</v>
      </c>
      <c r="AK43" s="1" t="s">
        <v>1</v>
      </c>
      <c r="AL43" s="1" t="s">
        <v>1</v>
      </c>
      <c r="AM43" s="1" t="s">
        <v>1</v>
      </c>
      <c r="AN43" s="1" t="s">
        <v>1</v>
      </c>
    </row>
    <row r="44" spans="1:40">
      <c r="A44" s="1" t="s">
        <v>1</v>
      </c>
      <c r="B44" s="1" t="s">
        <v>1</v>
      </c>
      <c r="C44" s="1" t="s">
        <v>1</v>
      </c>
      <c r="D44" s="1" t="s">
        <v>1</v>
      </c>
      <c r="E44" s="1" t="s">
        <v>1</v>
      </c>
      <c r="F44" s="1" t="s">
        <v>1</v>
      </c>
      <c r="G44" s="1" t="s">
        <v>1</v>
      </c>
      <c r="H44" s="1" t="s">
        <v>1</v>
      </c>
      <c r="I44" s="1" t="s">
        <v>1</v>
      </c>
      <c r="J44" s="1" t="s">
        <v>1</v>
      </c>
      <c r="K44" s="1" t="s">
        <v>1</v>
      </c>
      <c r="L44" s="1" t="s">
        <v>1</v>
      </c>
      <c r="M44" s="1" t="s">
        <v>1</v>
      </c>
      <c r="N44" s="1" t="s">
        <v>1</v>
      </c>
      <c r="O44" s="1" t="s">
        <v>1</v>
      </c>
      <c r="P44" s="1" t="s">
        <v>1</v>
      </c>
      <c r="Q44" s="1" t="s">
        <v>1</v>
      </c>
      <c r="R44" s="1" t="s">
        <v>1</v>
      </c>
      <c r="S44" s="1" t="s">
        <v>1</v>
      </c>
      <c r="T44" s="1" t="s">
        <v>1</v>
      </c>
      <c r="U44" s="1" t="s">
        <v>1</v>
      </c>
      <c r="V44" s="1" t="s">
        <v>1</v>
      </c>
      <c r="W44" s="1" t="s">
        <v>1</v>
      </c>
      <c r="X44" s="1" t="s">
        <v>1</v>
      </c>
      <c r="Y44" s="1" t="s">
        <v>1</v>
      </c>
      <c r="Z44" s="1" t="s">
        <v>1</v>
      </c>
      <c r="AA44" s="1" t="s">
        <v>1</v>
      </c>
      <c r="AB44" s="1" t="s">
        <v>1</v>
      </c>
      <c r="AC44" s="1" t="s">
        <v>1</v>
      </c>
      <c r="AD44" s="1" t="s">
        <v>1</v>
      </c>
      <c r="AE44" s="1" t="s">
        <v>1</v>
      </c>
      <c r="AF44" s="1" t="s">
        <v>1</v>
      </c>
      <c r="AG44" s="1" t="s">
        <v>1</v>
      </c>
      <c r="AH44" s="1" t="s">
        <v>1</v>
      </c>
      <c r="AI44" s="1" t="s">
        <v>1</v>
      </c>
      <c r="AJ44" s="1" t="s">
        <v>1</v>
      </c>
      <c r="AK44" s="1" t="s">
        <v>1</v>
      </c>
      <c r="AL44" s="1" t="s">
        <v>1</v>
      </c>
      <c r="AM44" s="1" t="s">
        <v>1</v>
      </c>
      <c r="AN44" s="1" t="s">
        <v>1</v>
      </c>
    </row>
    <row r="45" spans="1:40">
      <c r="A45" s="1" t="s">
        <v>1</v>
      </c>
      <c r="B45" s="1" t="s">
        <v>1</v>
      </c>
      <c r="C45" s="1" t="s">
        <v>1</v>
      </c>
      <c r="D45" s="1" t="s">
        <v>1</v>
      </c>
      <c r="E45" s="1" t="s">
        <v>1</v>
      </c>
      <c r="F45" s="1" t="s">
        <v>1</v>
      </c>
      <c r="G45" s="1" t="s">
        <v>1</v>
      </c>
      <c r="H45" s="1" t="s">
        <v>1</v>
      </c>
      <c r="I45" s="1" t="s">
        <v>1</v>
      </c>
      <c r="J45" s="1" t="s">
        <v>1</v>
      </c>
      <c r="K45" s="1" t="s">
        <v>1</v>
      </c>
      <c r="L45" s="1" t="s">
        <v>1</v>
      </c>
      <c r="M45" s="1" t="s">
        <v>1</v>
      </c>
      <c r="N45" s="1" t="s">
        <v>1</v>
      </c>
      <c r="O45" s="1" t="s">
        <v>1</v>
      </c>
      <c r="P45" s="1" t="s">
        <v>1</v>
      </c>
      <c r="Q45" s="1" t="s">
        <v>1</v>
      </c>
      <c r="R45" s="1" t="s">
        <v>1</v>
      </c>
      <c r="S45" s="1" t="s">
        <v>1</v>
      </c>
      <c r="T45" s="1" t="s">
        <v>1</v>
      </c>
      <c r="U45" s="1" t="s">
        <v>1</v>
      </c>
      <c r="V45" s="1" t="s">
        <v>1</v>
      </c>
      <c r="W45" s="1" t="s">
        <v>1</v>
      </c>
      <c r="X45" s="1" t="s">
        <v>1</v>
      </c>
      <c r="Y45" s="1" t="s">
        <v>1</v>
      </c>
      <c r="Z45" s="1" t="s">
        <v>1</v>
      </c>
      <c r="AA45" s="1" t="s">
        <v>1</v>
      </c>
      <c r="AB45" s="1" t="s">
        <v>1</v>
      </c>
      <c r="AC45" s="1" t="s">
        <v>1</v>
      </c>
      <c r="AD45" s="1" t="s">
        <v>1</v>
      </c>
      <c r="AE45" s="1" t="s">
        <v>1</v>
      </c>
      <c r="AF45" s="1" t="s">
        <v>1</v>
      </c>
      <c r="AG45" s="1" t="s">
        <v>1</v>
      </c>
      <c r="AH45" s="1" t="s">
        <v>1</v>
      </c>
      <c r="AI45" s="1" t="s">
        <v>1</v>
      </c>
      <c r="AJ45" s="1" t="s">
        <v>1</v>
      </c>
      <c r="AK45" s="1" t="s">
        <v>1</v>
      </c>
      <c r="AL45" s="1" t="s">
        <v>1</v>
      </c>
      <c r="AM45" s="1" t="s">
        <v>1</v>
      </c>
      <c r="AN45" s="1" t="s">
        <v>1</v>
      </c>
    </row>
    <row r="46" spans="1:40">
      <c r="A46" s="1" t="s">
        <v>1</v>
      </c>
      <c r="B46" s="1" t="s">
        <v>1</v>
      </c>
      <c r="C46" s="1" t="s">
        <v>1</v>
      </c>
      <c r="D46" s="1" t="s">
        <v>1</v>
      </c>
      <c r="E46" s="1" t="s">
        <v>1</v>
      </c>
      <c r="F46" s="1" t="s">
        <v>1</v>
      </c>
      <c r="G46" s="1" t="s">
        <v>1</v>
      </c>
      <c r="H46" s="1" t="s">
        <v>1</v>
      </c>
      <c r="I46" s="1" t="s">
        <v>1</v>
      </c>
      <c r="J46" s="1" t="s">
        <v>1</v>
      </c>
      <c r="K46" s="1" t="s">
        <v>1</v>
      </c>
      <c r="L46" s="1" t="s">
        <v>1</v>
      </c>
      <c r="M46" s="1" t="s">
        <v>1</v>
      </c>
      <c r="N46" s="1" t="s">
        <v>1</v>
      </c>
      <c r="O46" s="1" t="s">
        <v>1</v>
      </c>
      <c r="P46" s="1" t="s">
        <v>1</v>
      </c>
      <c r="Q46" s="1" t="s">
        <v>1</v>
      </c>
      <c r="R46" s="1" t="s">
        <v>1</v>
      </c>
      <c r="S46" s="1" t="s">
        <v>1</v>
      </c>
      <c r="T46" s="1" t="s">
        <v>1</v>
      </c>
      <c r="U46" s="1" t="s">
        <v>1</v>
      </c>
      <c r="V46" s="1" t="s">
        <v>1</v>
      </c>
      <c r="W46" s="1" t="s">
        <v>1</v>
      </c>
      <c r="X46" s="1" t="s">
        <v>1</v>
      </c>
      <c r="Y46" s="1" t="s">
        <v>1</v>
      </c>
      <c r="Z46" s="1" t="s">
        <v>1</v>
      </c>
      <c r="AA46" s="1" t="s">
        <v>1</v>
      </c>
      <c r="AB46" s="1" t="s">
        <v>1</v>
      </c>
      <c r="AC46" s="1" t="s">
        <v>1</v>
      </c>
      <c r="AD46" s="1" t="s">
        <v>1</v>
      </c>
      <c r="AE46" s="1" t="s">
        <v>1</v>
      </c>
      <c r="AF46" s="1" t="s">
        <v>1</v>
      </c>
      <c r="AG46" s="1" t="s">
        <v>1</v>
      </c>
      <c r="AH46" s="1" t="s">
        <v>1</v>
      </c>
      <c r="AI46" s="1" t="s">
        <v>1</v>
      </c>
      <c r="AJ46" s="1" t="s">
        <v>1</v>
      </c>
      <c r="AK46" s="1" t="s">
        <v>1</v>
      </c>
      <c r="AL46" s="1" t="s">
        <v>1</v>
      </c>
      <c r="AM46" s="1" t="s">
        <v>1</v>
      </c>
      <c r="AN46" s="1" t="s">
        <v>1</v>
      </c>
    </row>
    <row r="47" spans="1:40">
      <c r="A47" s="1" t="s">
        <v>1</v>
      </c>
      <c r="B47" s="1" t="s">
        <v>1</v>
      </c>
      <c r="C47" s="1" t="s">
        <v>1</v>
      </c>
      <c r="D47" s="1" t="s">
        <v>1</v>
      </c>
      <c r="E47" s="1" t="s">
        <v>1</v>
      </c>
      <c r="F47" s="1" t="s">
        <v>1</v>
      </c>
      <c r="G47" s="1" t="s">
        <v>1</v>
      </c>
      <c r="H47" s="1" t="s">
        <v>1</v>
      </c>
      <c r="I47" s="1" t="s">
        <v>1</v>
      </c>
      <c r="J47" s="1" t="s">
        <v>1</v>
      </c>
      <c r="K47" s="1" t="s">
        <v>1</v>
      </c>
      <c r="L47" s="1" t="s">
        <v>1</v>
      </c>
      <c r="M47" s="1" t="s">
        <v>1</v>
      </c>
      <c r="N47" s="1" t="s">
        <v>1</v>
      </c>
      <c r="O47" s="1" t="s">
        <v>1</v>
      </c>
      <c r="P47" s="1" t="s">
        <v>1</v>
      </c>
      <c r="Q47" s="1" t="s">
        <v>1</v>
      </c>
      <c r="R47" s="1" t="s">
        <v>1</v>
      </c>
      <c r="S47" s="1" t="s">
        <v>1</v>
      </c>
      <c r="T47" s="1" t="s">
        <v>1</v>
      </c>
      <c r="U47" s="1" t="s">
        <v>1</v>
      </c>
      <c r="V47" s="1" t="s">
        <v>1</v>
      </c>
      <c r="W47" s="1" t="s">
        <v>1</v>
      </c>
      <c r="X47" s="1" t="s">
        <v>1</v>
      </c>
      <c r="Y47" s="1" t="s">
        <v>1</v>
      </c>
      <c r="Z47" s="1" t="s">
        <v>1</v>
      </c>
      <c r="AA47" s="1" t="s">
        <v>1</v>
      </c>
      <c r="AB47" s="1" t="s">
        <v>1</v>
      </c>
      <c r="AC47" s="1" t="s">
        <v>1</v>
      </c>
      <c r="AD47" s="1" t="s">
        <v>1</v>
      </c>
      <c r="AE47" s="1" t="s">
        <v>1</v>
      </c>
      <c r="AF47" s="1" t="s">
        <v>1</v>
      </c>
      <c r="AG47" s="1" t="s">
        <v>1</v>
      </c>
      <c r="AH47" s="1" t="s">
        <v>1</v>
      </c>
      <c r="AI47" s="1" t="s">
        <v>1</v>
      </c>
      <c r="AJ47" s="1" t="s">
        <v>1</v>
      </c>
      <c r="AK47" s="1" t="s">
        <v>1</v>
      </c>
      <c r="AL47" s="1" t="s">
        <v>1</v>
      </c>
      <c r="AM47" s="1" t="s">
        <v>1</v>
      </c>
      <c r="AN47" s="1" t="s">
        <v>1</v>
      </c>
    </row>
    <row r="48" spans="1:40">
      <c r="A48" s="1" t="s">
        <v>1</v>
      </c>
      <c r="B48" s="1" t="s">
        <v>1</v>
      </c>
      <c r="C48" s="1" t="s">
        <v>1</v>
      </c>
      <c r="D48" s="1" t="s">
        <v>1</v>
      </c>
      <c r="E48" s="1" t="s">
        <v>1</v>
      </c>
      <c r="F48" s="1" t="s">
        <v>1</v>
      </c>
      <c r="G48" s="1" t="s">
        <v>1</v>
      </c>
      <c r="H48" s="1" t="s">
        <v>1</v>
      </c>
      <c r="I48" s="1" t="s">
        <v>1</v>
      </c>
      <c r="J48" s="1" t="s">
        <v>1</v>
      </c>
      <c r="K48" s="1" t="s">
        <v>1</v>
      </c>
      <c r="L48" s="1" t="s">
        <v>1</v>
      </c>
      <c r="M48" s="1" t="s">
        <v>1</v>
      </c>
      <c r="N48" s="1" t="s">
        <v>1</v>
      </c>
      <c r="O48" s="1" t="s">
        <v>1</v>
      </c>
      <c r="P48" s="1" t="s">
        <v>1</v>
      </c>
      <c r="Q48" s="1" t="s">
        <v>1</v>
      </c>
      <c r="R48" s="1" t="s">
        <v>1</v>
      </c>
      <c r="S48" s="1" t="s">
        <v>1</v>
      </c>
      <c r="T48" s="1" t="s">
        <v>1</v>
      </c>
      <c r="U48" s="1" t="s">
        <v>1</v>
      </c>
      <c r="V48" s="1" t="s">
        <v>1</v>
      </c>
      <c r="W48" s="1" t="s">
        <v>1</v>
      </c>
      <c r="X48" s="1" t="s">
        <v>1</v>
      </c>
      <c r="Y48" s="1" t="s">
        <v>1</v>
      </c>
      <c r="Z48" s="1" t="s">
        <v>1</v>
      </c>
      <c r="AA48" s="1" t="s">
        <v>1</v>
      </c>
      <c r="AB48" s="1" t="s">
        <v>1</v>
      </c>
      <c r="AC48" s="1" t="s">
        <v>1</v>
      </c>
      <c r="AD48" s="1" t="s">
        <v>1</v>
      </c>
      <c r="AE48" s="1" t="s">
        <v>1</v>
      </c>
      <c r="AF48" s="1" t="s">
        <v>1</v>
      </c>
      <c r="AG48" s="1" t="s">
        <v>1</v>
      </c>
      <c r="AH48" s="1" t="s">
        <v>1</v>
      </c>
      <c r="AI48" s="1" t="s">
        <v>1</v>
      </c>
      <c r="AJ48" s="1" t="s">
        <v>1</v>
      </c>
      <c r="AK48" s="1" t="s">
        <v>1</v>
      </c>
      <c r="AL48" s="1" t="s">
        <v>1</v>
      </c>
      <c r="AM48" s="1" t="s">
        <v>1</v>
      </c>
      <c r="AN48" s="1" t="s">
        <v>1</v>
      </c>
    </row>
    <row r="49" spans="1:40">
      <c r="A49" s="1" t="s">
        <v>1</v>
      </c>
      <c r="B49" s="1" t="s">
        <v>1</v>
      </c>
      <c r="C49" s="1" t="s">
        <v>1</v>
      </c>
      <c r="D49" s="1" t="s">
        <v>1</v>
      </c>
      <c r="E49" s="1" t="s">
        <v>1</v>
      </c>
      <c r="F49" s="1" t="s">
        <v>1</v>
      </c>
      <c r="G49" s="1" t="s">
        <v>1</v>
      </c>
      <c r="H49" s="1" t="s">
        <v>1</v>
      </c>
      <c r="I49" s="1" t="s">
        <v>1</v>
      </c>
      <c r="J49" s="1" t="s">
        <v>1</v>
      </c>
      <c r="K49" s="1" t="s">
        <v>1</v>
      </c>
      <c r="L49" s="1" t="s">
        <v>1</v>
      </c>
      <c r="M49" s="1" t="s">
        <v>1</v>
      </c>
      <c r="N49" s="1" t="s">
        <v>1</v>
      </c>
      <c r="O49" s="1" t="s">
        <v>1</v>
      </c>
      <c r="P49" s="1" t="s">
        <v>1</v>
      </c>
      <c r="Q49" s="1" t="s">
        <v>1</v>
      </c>
      <c r="R49" s="1" t="s">
        <v>1</v>
      </c>
      <c r="S49" s="1" t="s">
        <v>1</v>
      </c>
      <c r="T49" s="1" t="s">
        <v>1</v>
      </c>
      <c r="U49" s="1" t="s">
        <v>1</v>
      </c>
      <c r="V49" s="1" t="s">
        <v>1</v>
      </c>
      <c r="W49" s="1" t="s">
        <v>1</v>
      </c>
      <c r="X49" s="1" t="s">
        <v>1</v>
      </c>
      <c r="Y49" s="1" t="s">
        <v>1</v>
      </c>
      <c r="Z49" s="1" t="s">
        <v>1</v>
      </c>
      <c r="AA49" s="1" t="s">
        <v>1</v>
      </c>
      <c r="AB49" s="1" t="s">
        <v>1</v>
      </c>
      <c r="AC49" s="1" t="s">
        <v>1</v>
      </c>
      <c r="AD49" s="1" t="s">
        <v>1</v>
      </c>
      <c r="AE49" s="1" t="s">
        <v>1</v>
      </c>
      <c r="AF49" s="1" t="s">
        <v>1</v>
      </c>
      <c r="AG49" s="1" t="s">
        <v>1</v>
      </c>
      <c r="AH49" s="1" t="s">
        <v>1</v>
      </c>
      <c r="AI49" s="1" t="s">
        <v>1</v>
      </c>
      <c r="AJ49" s="1" t="s">
        <v>1</v>
      </c>
      <c r="AK49" s="1" t="s">
        <v>1</v>
      </c>
      <c r="AL49" s="1" t="s">
        <v>1</v>
      </c>
      <c r="AM49" s="1" t="s">
        <v>1</v>
      </c>
      <c r="AN49" s="1" t="s">
        <v>1</v>
      </c>
    </row>
    <row r="50" spans="1:40">
      <c r="A50" s="1" t="s">
        <v>1</v>
      </c>
      <c r="B50" s="1" t="s">
        <v>1</v>
      </c>
      <c r="C50" s="1" t="s">
        <v>1</v>
      </c>
      <c r="D50" s="1" t="s">
        <v>1</v>
      </c>
      <c r="E50" s="1" t="s">
        <v>1</v>
      </c>
      <c r="F50" s="1" t="s">
        <v>1</v>
      </c>
      <c r="G50" s="1" t="s">
        <v>1</v>
      </c>
      <c r="H50" s="1" t="s">
        <v>1</v>
      </c>
      <c r="I50" s="1" t="s">
        <v>1</v>
      </c>
      <c r="J50" s="1" t="s">
        <v>1</v>
      </c>
      <c r="K50" s="1" t="s">
        <v>1</v>
      </c>
      <c r="L50" s="1" t="s">
        <v>1</v>
      </c>
      <c r="M50" s="1" t="s">
        <v>1</v>
      </c>
      <c r="N50" s="1" t="s">
        <v>1</v>
      </c>
      <c r="O50" s="1" t="s">
        <v>1</v>
      </c>
      <c r="P50" s="1" t="s">
        <v>1</v>
      </c>
      <c r="Q50" s="1" t="s">
        <v>1</v>
      </c>
      <c r="R50" s="1" t="s">
        <v>1</v>
      </c>
      <c r="S50" s="1" t="s">
        <v>1</v>
      </c>
      <c r="T50" s="1" t="s">
        <v>1</v>
      </c>
      <c r="U50" s="1" t="s">
        <v>1</v>
      </c>
      <c r="V50" s="1" t="s">
        <v>1</v>
      </c>
      <c r="W50" s="1" t="s">
        <v>1</v>
      </c>
      <c r="X50" s="1" t="s">
        <v>1</v>
      </c>
      <c r="Y50" s="1" t="s">
        <v>1</v>
      </c>
      <c r="Z50" s="1" t="s">
        <v>1</v>
      </c>
      <c r="AA50" s="1" t="s">
        <v>1</v>
      </c>
      <c r="AB50" s="1" t="s">
        <v>1</v>
      </c>
      <c r="AC50" s="1" t="s">
        <v>1</v>
      </c>
      <c r="AD50" s="1" t="s">
        <v>1</v>
      </c>
      <c r="AE50" s="1" t="s">
        <v>1</v>
      </c>
      <c r="AF50" s="1" t="s">
        <v>1</v>
      </c>
      <c r="AG50" s="1" t="s">
        <v>1</v>
      </c>
      <c r="AH50" s="1" t="s">
        <v>1</v>
      </c>
      <c r="AI50" s="1" t="s">
        <v>1</v>
      </c>
      <c r="AJ50" s="1" t="s">
        <v>1</v>
      </c>
      <c r="AK50" s="1" t="s">
        <v>1</v>
      </c>
      <c r="AL50" s="1" t="s">
        <v>1</v>
      </c>
      <c r="AM50" s="1" t="s">
        <v>1</v>
      </c>
      <c r="AN50" s="1" t="s">
        <v>1</v>
      </c>
    </row>
    <row r="51" spans="1:40">
      <c r="A51" s="1" t="s">
        <v>1</v>
      </c>
      <c r="B51" s="1" t="s">
        <v>1</v>
      </c>
      <c r="C51" s="1" t="s">
        <v>1</v>
      </c>
      <c r="D51" s="1" t="s">
        <v>1</v>
      </c>
      <c r="E51" s="1" t="s">
        <v>1</v>
      </c>
      <c r="F51" s="1" t="s">
        <v>1</v>
      </c>
      <c r="G51" s="1" t="s">
        <v>1</v>
      </c>
      <c r="H51" s="1" t="s">
        <v>1</v>
      </c>
      <c r="I51" s="1" t="s">
        <v>1</v>
      </c>
      <c r="J51" s="1" t="s">
        <v>1</v>
      </c>
      <c r="K51" s="1" t="s">
        <v>1</v>
      </c>
      <c r="L51" s="1" t="s">
        <v>1</v>
      </c>
      <c r="M51" s="1" t="s">
        <v>1</v>
      </c>
      <c r="N51" s="1" t="s">
        <v>1</v>
      </c>
      <c r="O51" s="1" t="s">
        <v>1</v>
      </c>
      <c r="P51" s="1" t="s">
        <v>1</v>
      </c>
      <c r="Q51" s="1" t="s">
        <v>1</v>
      </c>
      <c r="R51" s="1" t="s">
        <v>1</v>
      </c>
      <c r="S51" s="1" t="s">
        <v>1</v>
      </c>
      <c r="T51" s="1" t="s">
        <v>1</v>
      </c>
      <c r="U51" s="1" t="s">
        <v>1</v>
      </c>
      <c r="V51" s="1" t="s">
        <v>1</v>
      </c>
      <c r="W51" s="1" t="s">
        <v>1</v>
      </c>
      <c r="X51" s="1" t="s">
        <v>1</v>
      </c>
      <c r="Y51" s="1" t="s">
        <v>1</v>
      </c>
      <c r="Z51" s="1" t="s">
        <v>1</v>
      </c>
      <c r="AA51" s="1" t="s">
        <v>1</v>
      </c>
      <c r="AB51" s="1" t="s">
        <v>1</v>
      </c>
      <c r="AC51" s="1" t="s">
        <v>1</v>
      </c>
      <c r="AD51" s="1" t="s">
        <v>1</v>
      </c>
      <c r="AE51" s="1" t="s">
        <v>1</v>
      </c>
      <c r="AF51" s="1" t="s">
        <v>1</v>
      </c>
      <c r="AG51" s="1" t="s">
        <v>1</v>
      </c>
      <c r="AH51" s="1" t="s">
        <v>1</v>
      </c>
      <c r="AI51" s="1" t="s">
        <v>1</v>
      </c>
      <c r="AJ51" s="1" t="s">
        <v>1</v>
      </c>
      <c r="AK51" s="1" t="s">
        <v>1</v>
      </c>
      <c r="AL51" s="1" t="s">
        <v>1</v>
      </c>
      <c r="AM51" s="1" t="s">
        <v>1</v>
      </c>
      <c r="AN51" s="1" t="s">
        <v>1</v>
      </c>
    </row>
    <row r="52" spans="1:40">
      <c r="A52" s="1" t="s">
        <v>1</v>
      </c>
      <c r="B52" s="1" t="s">
        <v>1</v>
      </c>
      <c r="C52" s="1" t="s">
        <v>1</v>
      </c>
      <c r="D52" s="1" t="s">
        <v>1</v>
      </c>
      <c r="E52" s="1" t="s">
        <v>1</v>
      </c>
      <c r="F52" s="1" t="s">
        <v>1</v>
      </c>
      <c r="G52" s="1" t="s">
        <v>1</v>
      </c>
      <c r="H52" s="1" t="s">
        <v>1</v>
      </c>
      <c r="I52" s="1" t="s">
        <v>1</v>
      </c>
      <c r="J52" s="1" t="s">
        <v>1</v>
      </c>
      <c r="K52" s="1" t="s">
        <v>1</v>
      </c>
      <c r="L52" s="1" t="s">
        <v>1</v>
      </c>
      <c r="M52" s="1" t="s">
        <v>1</v>
      </c>
      <c r="N52" s="1" t="s">
        <v>1</v>
      </c>
      <c r="O52" s="1" t="s">
        <v>1</v>
      </c>
      <c r="P52" s="1" t="s">
        <v>1</v>
      </c>
      <c r="Q52" s="1" t="s">
        <v>1</v>
      </c>
      <c r="R52" s="1" t="s">
        <v>1</v>
      </c>
      <c r="S52" s="1" t="s">
        <v>1</v>
      </c>
      <c r="T52" s="1" t="s">
        <v>1</v>
      </c>
      <c r="U52" s="1" t="s">
        <v>1</v>
      </c>
      <c r="V52" s="1" t="s">
        <v>1</v>
      </c>
      <c r="W52" s="1" t="s">
        <v>1</v>
      </c>
      <c r="X52" s="1" t="s">
        <v>1</v>
      </c>
      <c r="Y52" s="1" t="s">
        <v>1</v>
      </c>
      <c r="Z52" s="1" t="s">
        <v>1</v>
      </c>
      <c r="AA52" s="1" t="s">
        <v>1</v>
      </c>
      <c r="AB52" s="1" t="s">
        <v>1</v>
      </c>
      <c r="AC52" s="1" t="s">
        <v>1</v>
      </c>
      <c r="AD52" s="1" t="s">
        <v>1</v>
      </c>
      <c r="AE52" s="1" t="s">
        <v>1</v>
      </c>
      <c r="AF52" s="1" t="s">
        <v>1</v>
      </c>
      <c r="AG52" s="1" t="s">
        <v>1</v>
      </c>
      <c r="AH52" s="1" t="s">
        <v>1</v>
      </c>
      <c r="AI52" s="1" t="s">
        <v>1</v>
      </c>
      <c r="AJ52" s="1" t="s">
        <v>1</v>
      </c>
      <c r="AK52" s="1" t="s">
        <v>1</v>
      </c>
      <c r="AL52" s="1" t="s">
        <v>1</v>
      </c>
      <c r="AM52" s="1" t="s">
        <v>1</v>
      </c>
      <c r="AN52" s="1" t="s">
        <v>1</v>
      </c>
    </row>
    <row r="53" spans="1:40">
      <c r="A53" s="1" t="s">
        <v>1</v>
      </c>
      <c r="B53" s="1" t="s">
        <v>1</v>
      </c>
      <c r="C53" s="1" t="s">
        <v>1</v>
      </c>
      <c r="D53" s="1" t="s">
        <v>1</v>
      </c>
      <c r="E53" s="1" t="s">
        <v>1</v>
      </c>
      <c r="F53" s="1" t="s">
        <v>1</v>
      </c>
      <c r="G53" s="1" t="s">
        <v>1</v>
      </c>
      <c r="H53" s="1" t="s">
        <v>1</v>
      </c>
      <c r="I53" s="1" t="s">
        <v>1</v>
      </c>
      <c r="J53" s="1" t="s">
        <v>1</v>
      </c>
      <c r="K53" s="1" t="s">
        <v>1</v>
      </c>
      <c r="L53" s="1" t="s">
        <v>1</v>
      </c>
      <c r="M53" s="1" t="s">
        <v>1</v>
      </c>
      <c r="N53" s="1" t="s">
        <v>1</v>
      </c>
      <c r="O53" s="1" t="s">
        <v>1</v>
      </c>
      <c r="P53" s="1" t="s">
        <v>1</v>
      </c>
      <c r="Q53" s="1" t="s">
        <v>1</v>
      </c>
      <c r="R53" s="1" t="s">
        <v>1</v>
      </c>
      <c r="S53" s="1" t="s">
        <v>1</v>
      </c>
      <c r="T53" s="1" t="s">
        <v>1</v>
      </c>
      <c r="U53" s="1" t="s">
        <v>1</v>
      </c>
      <c r="V53" s="1" t="s">
        <v>1</v>
      </c>
      <c r="W53" s="1" t="s">
        <v>1</v>
      </c>
      <c r="X53" s="1" t="s">
        <v>1</v>
      </c>
      <c r="Y53" s="1" t="s">
        <v>1</v>
      </c>
      <c r="Z53" s="1" t="s">
        <v>1</v>
      </c>
      <c r="AA53" s="1" t="s">
        <v>1</v>
      </c>
      <c r="AB53" s="1" t="s">
        <v>1</v>
      </c>
      <c r="AC53" s="1" t="s">
        <v>1</v>
      </c>
      <c r="AD53" s="1" t="s">
        <v>1</v>
      </c>
      <c r="AE53" s="1" t="s">
        <v>1</v>
      </c>
      <c r="AF53" s="1" t="s">
        <v>1</v>
      </c>
      <c r="AG53" s="1" t="s">
        <v>1</v>
      </c>
      <c r="AH53" s="1" t="s">
        <v>1</v>
      </c>
      <c r="AI53" s="1" t="s">
        <v>1</v>
      </c>
      <c r="AJ53" s="1" t="s">
        <v>1</v>
      </c>
      <c r="AK53" s="1" t="s">
        <v>1</v>
      </c>
      <c r="AL53" s="1" t="s">
        <v>1</v>
      </c>
      <c r="AM53" s="1" t="s">
        <v>1</v>
      </c>
      <c r="AN53" s="1" t="s">
        <v>1</v>
      </c>
    </row>
    <row r="54" spans="1:40">
      <c r="A54" s="1" t="s">
        <v>1</v>
      </c>
      <c r="B54" s="1" t="s">
        <v>1</v>
      </c>
      <c r="C54" s="1" t="s">
        <v>1</v>
      </c>
      <c r="D54" s="1" t="s">
        <v>1</v>
      </c>
      <c r="E54" s="1" t="s">
        <v>1</v>
      </c>
      <c r="F54" s="1" t="s">
        <v>1</v>
      </c>
      <c r="G54" s="1" t="s">
        <v>1</v>
      </c>
      <c r="H54" s="1" t="s">
        <v>1</v>
      </c>
      <c r="I54" s="1" t="s">
        <v>1</v>
      </c>
      <c r="J54" s="1" t="s">
        <v>1</v>
      </c>
      <c r="K54" s="1" t="s">
        <v>1</v>
      </c>
      <c r="L54" s="1" t="s">
        <v>1</v>
      </c>
      <c r="M54" s="1" t="s">
        <v>1</v>
      </c>
      <c r="N54" s="1" t="s">
        <v>1</v>
      </c>
      <c r="O54" s="1" t="s">
        <v>1</v>
      </c>
      <c r="P54" s="1" t="s">
        <v>1</v>
      </c>
      <c r="Q54" s="1" t="s">
        <v>1</v>
      </c>
      <c r="R54" s="1" t="s">
        <v>1</v>
      </c>
      <c r="S54" s="1" t="s">
        <v>1</v>
      </c>
      <c r="T54" s="1" t="s">
        <v>1</v>
      </c>
      <c r="U54" s="1" t="s">
        <v>1</v>
      </c>
      <c r="V54" s="1" t="s">
        <v>1</v>
      </c>
      <c r="W54" s="1" t="s">
        <v>1</v>
      </c>
      <c r="X54" s="1" t="s">
        <v>1</v>
      </c>
      <c r="Y54" s="1" t="s">
        <v>1</v>
      </c>
      <c r="Z54" s="1" t="s">
        <v>1</v>
      </c>
      <c r="AA54" s="1" t="s">
        <v>1</v>
      </c>
      <c r="AB54" s="1" t="s">
        <v>1</v>
      </c>
      <c r="AC54" s="1" t="s">
        <v>1</v>
      </c>
      <c r="AD54" s="1" t="s">
        <v>1</v>
      </c>
      <c r="AE54" s="1" t="s">
        <v>1</v>
      </c>
      <c r="AF54" s="1" t="s">
        <v>1</v>
      </c>
      <c r="AG54" s="1" t="s">
        <v>1</v>
      </c>
      <c r="AH54" s="1" t="s">
        <v>1</v>
      </c>
      <c r="AI54" s="1" t="s">
        <v>1</v>
      </c>
      <c r="AJ54" s="1" t="s">
        <v>1</v>
      </c>
      <c r="AK54" s="1" t="s">
        <v>1</v>
      </c>
      <c r="AL54" s="1" t="s">
        <v>1</v>
      </c>
      <c r="AM54" s="1" t="s">
        <v>1</v>
      </c>
      <c r="AN54" s="1" t="s">
        <v>1</v>
      </c>
    </row>
    <row r="55" spans="1:40">
      <c r="A55" s="1" t="s">
        <v>1</v>
      </c>
      <c r="B55" s="1" t="s">
        <v>1</v>
      </c>
      <c r="C55" s="1" t="s">
        <v>1</v>
      </c>
      <c r="D55" s="1" t="s">
        <v>1</v>
      </c>
      <c r="E55" s="1" t="s">
        <v>1</v>
      </c>
      <c r="F55" s="1" t="s">
        <v>1</v>
      </c>
      <c r="G55" s="1" t="s">
        <v>1</v>
      </c>
      <c r="H55" s="1" t="s">
        <v>1</v>
      </c>
      <c r="I55" s="1" t="s">
        <v>1</v>
      </c>
      <c r="J55" s="1" t="s">
        <v>1</v>
      </c>
      <c r="K55" s="1" t="s">
        <v>1</v>
      </c>
      <c r="L55" s="1" t="s">
        <v>1</v>
      </c>
      <c r="M55" s="1" t="s">
        <v>1</v>
      </c>
      <c r="N55" s="1" t="s">
        <v>1</v>
      </c>
      <c r="O55" s="1" t="s">
        <v>1</v>
      </c>
      <c r="P55" s="1" t="s">
        <v>1</v>
      </c>
      <c r="Q55" s="1" t="s">
        <v>1</v>
      </c>
      <c r="R55" s="1" t="s">
        <v>1</v>
      </c>
      <c r="S55" s="1" t="s">
        <v>1</v>
      </c>
      <c r="T55" s="1" t="s">
        <v>1</v>
      </c>
      <c r="U55" s="1" t="s">
        <v>1</v>
      </c>
      <c r="V55" s="1" t="s">
        <v>1</v>
      </c>
      <c r="W55" s="1" t="s">
        <v>1</v>
      </c>
      <c r="X55" s="1" t="s">
        <v>1</v>
      </c>
      <c r="Y55" s="1" t="s">
        <v>1</v>
      </c>
      <c r="Z55" s="1" t="s">
        <v>1</v>
      </c>
      <c r="AA55" s="1" t="s">
        <v>1</v>
      </c>
      <c r="AB55" s="1" t="s">
        <v>1</v>
      </c>
      <c r="AC55" s="1" t="s">
        <v>1</v>
      </c>
      <c r="AD55" s="1" t="s">
        <v>1</v>
      </c>
      <c r="AE55" s="1" t="s">
        <v>1</v>
      </c>
      <c r="AF55" s="1" t="s">
        <v>1</v>
      </c>
      <c r="AG55" s="1" t="s">
        <v>1</v>
      </c>
      <c r="AH55" s="1" t="s">
        <v>1</v>
      </c>
      <c r="AI55" s="1" t="s">
        <v>1</v>
      </c>
      <c r="AJ55" s="1" t="s">
        <v>1</v>
      </c>
      <c r="AK55" s="1" t="s">
        <v>1</v>
      </c>
      <c r="AL55" s="1" t="s">
        <v>1</v>
      </c>
      <c r="AM55" s="1" t="s">
        <v>1</v>
      </c>
      <c r="AN55" s="1" t="s">
        <v>1</v>
      </c>
    </row>
    <row r="56" spans="1:40">
      <c r="A56" s="1" t="s">
        <v>1</v>
      </c>
      <c r="B56" s="1" t="s">
        <v>1</v>
      </c>
      <c r="C56" s="1" t="s">
        <v>1</v>
      </c>
      <c r="D56" s="1" t="s">
        <v>1</v>
      </c>
      <c r="E56" s="1" t="s">
        <v>1</v>
      </c>
      <c r="F56" s="1" t="s">
        <v>1</v>
      </c>
      <c r="G56" s="1" t="s">
        <v>1</v>
      </c>
      <c r="H56" s="1" t="s">
        <v>1</v>
      </c>
      <c r="I56" s="1" t="s">
        <v>1</v>
      </c>
      <c r="J56" s="1" t="s">
        <v>1</v>
      </c>
      <c r="K56" s="1" t="s">
        <v>1</v>
      </c>
      <c r="L56" s="1" t="s">
        <v>1</v>
      </c>
      <c r="M56" s="1" t="s">
        <v>1</v>
      </c>
      <c r="N56" s="1" t="s">
        <v>1</v>
      </c>
      <c r="O56" s="1" t="s">
        <v>1</v>
      </c>
      <c r="P56" s="1" t="s">
        <v>1</v>
      </c>
      <c r="Q56" s="1" t="s">
        <v>1</v>
      </c>
      <c r="R56" s="1" t="s">
        <v>1</v>
      </c>
      <c r="S56" s="1" t="s">
        <v>1</v>
      </c>
      <c r="T56" s="1" t="s">
        <v>1</v>
      </c>
      <c r="U56" s="1" t="s">
        <v>1</v>
      </c>
      <c r="V56" s="1" t="s">
        <v>1</v>
      </c>
      <c r="W56" s="1" t="s">
        <v>1</v>
      </c>
      <c r="X56" s="1" t="s">
        <v>1</v>
      </c>
      <c r="Y56" s="1" t="s">
        <v>1</v>
      </c>
      <c r="Z56" s="1" t="s">
        <v>1</v>
      </c>
      <c r="AA56" s="1" t="s">
        <v>1</v>
      </c>
      <c r="AB56" s="1" t="s">
        <v>1</v>
      </c>
      <c r="AC56" s="1" t="s">
        <v>1</v>
      </c>
      <c r="AD56" s="1" t="s">
        <v>1</v>
      </c>
      <c r="AE56" s="1" t="s">
        <v>1</v>
      </c>
      <c r="AF56" s="1" t="s">
        <v>1</v>
      </c>
      <c r="AG56" s="1" t="s">
        <v>1</v>
      </c>
      <c r="AH56" s="1" t="s">
        <v>1</v>
      </c>
      <c r="AI56" s="1" t="s">
        <v>1</v>
      </c>
      <c r="AJ56" s="1" t="s">
        <v>1</v>
      </c>
      <c r="AK56" s="1" t="s">
        <v>1</v>
      </c>
      <c r="AL56" s="1" t="s">
        <v>1</v>
      </c>
      <c r="AM56" s="1" t="s">
        <v>1</v>
      </c>
      <c r="AN56" s="1" t="s">
        <v>1</v>
      </c>
    </row>
    <row r="57" spans="1:40">
      <c r="A57" s="1" t="s">
        <v>1</v>
      </c>
      <c r="B57" s="1" t="s">
        <v>1</v>
      </c>
      <c r="C57" s="1" t="s">
        <v>1</v>
      </c>
      <c r="D57" s="1" t="s">
        <v>1</v>
      </c>
      <c r="E57" s="1" t="s">
        <v>1</v>
      </c>
      <c r="F57" s="1" t="s">
        <v>1</v>
      </c>
      <c r="G57" s="1" t="s">
        <v>1</v>
      </c>
      <c r="H57" s="1" t="s">
        <v>1</v>
      </c>
      <c r="I57" s="1" t="s">
        <v>1</v>
      </c>
      <c r="J57" s="1" t="s">
        <v>1</v>
      </c>
      <c r="K57" s="1" t="s">
        <v>1</v>
      </c>
      <c r="L57" s="1" t="s">
        <v>1</v>
      </c>
      <c r="M57" s="1" t="s">
        <v>1</v>
      </c>
      <c r="N57" s="1" t="s">
        <v>1</v>
      </c>
      <c r="O57" s="1" t="s">
        <v>1</v>
      </c>
      <c r="P57" s="1" t="s">
        <v>1</v>
      </c>
      <c r="Q57" s="1" t="s">
        <v>1</v>
      </c>
      <c r="R57" s="1" t="s">
        <v>1</v>
      </c>
      <c r="S57" s="1" t="s">
        <v>1</v>
      </c>
      <c r="T57" s="1" t="s">
        <v>1</v>
      </c>
      <c r="U57" s="1" t="s">
        <v>1</v>
      </c>
      <c r="V57" s="1" t="s">
        <v>1</v>
      </c>
      <c r="W57" s="1" t="s">
        <v>1</v>
      </c>
      <c r="X57" s="1" t="s">
        <v>1</v>
      </c>
      <c r="Y57" s="1" t="s">
        <v>1</v>
      </c>
      <c r="Z57" s="1" t="s">
        <v>1</v>
      </c>
      <c r="AA57" s="1" t="s">
        <v>1</v>
      </c>
      <c r="AB57" s="1" t="s">
        <v>1</v>
      </c>
      <c r="AC57" s="1" t="s">
        <v>1</v>
      </c>
      <c r="AD57" s="1" t="s">
        <v>1</v>
      </c>
      <c r="AE57" s="1" t="s">
        <v>1</v>
      </c>
      <c r="AF57" s="1" t="s">
        <v>1</v>
      </c>
      <c r="AG57" s="1" t="s">
        <v>1</v>
      </c>
      <c r="AH57" s="1" t="s">
        <v>1</v>
      </c>
      <c r="AI57" s="1" t="s">
        <v>1</v>
      </c>
      <c r="AJ57" s="1" t="s">
        <v>1</v>
      </c>
      <c r="AK57" s="1" t="s">
        <v>1</v>
      </c>
      <c r="AL57" s="1" t="s">
        <v>1</v>
      </c>
      <c r="AM57" s="1" t="s">
        <v>1</v>
      </c>
      <c r="AN57" s="1" t="s">
        <v>1</v>
      </c>
    </row>
    <row r="58" spans="1:40">
      <c r="A58" s="1" t="s">
        <v>1</v>
      </c>
      <c r="B58" s="1" t="s">
        <v>1</v>
      </c>
      <c r="C58" s="1" t="s">
        <v>1</v>
      </c>
      <c r="D58" s="1" t="s">
        <v>1</v>
      </c>
      <c r="E58" s="1" t="s">
        <v>1</v>
      </c>
      <c r="F58" s="1" t="s">
        <v>1</v>
      </c>
      <c r="G58" s="1" t="s">
        <v>1</v>
      </c>
      <c r="H58" s="1" t="s">
        <v>1</v>
      </c>
      <c r="I58" s="1" t="s">
        <v>1</v>
      </c>
      <c r="J58" s="1" t="s">
        <v>1</v>
      </c>
      <c r="K58" s="1" t="s">
        <v>1</v>
      </c>
      <c r="L58" s="1" t="s">
        <v>1</v>
      </c>
      <c r="M58" s="1" t="s">
        <v>1</v>
      </c>
      <c r="N58" s="1" t="s">
        <v>1</v>
      </c>
      <c r="O58" s="1" t="s">
        <v>1</v>
      </c>
      <c r="P58" s="1" t="s">
        <v>1</v>
      </c>
      <c r="Q58" s="1" t="s">
        <v>1</v>
      </c>
      <c r="R58" s="1" t="s">
        <v>1</v>
      </c>
      <c r="S58" s="1" t="s">
        <v>1</v>
      </c>
      <c r="T58" s="1" t="s">
        <v>1</v>
      </c>
      <c r="U58" s="1" t="s">
        <v>1</v>
      </c>
      <c r="V58" s="1" t="s">
        <v>1</v>
      </c>
      <c r="W58" s="1" t="s">
        <v>1</v>
      </c>
      <c r="X58" s="1" t="s">
        <v>1</v>
      </c>
      <c r="Y58" s="1" t="s">
        <v>1</v>
      </c>
      <c r="Z58" s="1" t="s">
        <v>1</v>
      </c>
      <c r="AA58" s="1" t="s">
        <v>1</v>
      </c>
      <c r="AB58" s="1" t="s">
        <v>1</v>
      </c>
      <c r="AC58" s="1" t="s">
        <v>1</v>
      </c>
      <c r="AD58" s="1" t="s">
        <v>1</v>
      </c>
      <c r="AE58" s="1" t="s">
        <v>1</v>
      </c>
      <c r="AF58" s="1" t="s">
        <v>1</v>
      </c>
      <c r="AG58" s="1" t="s">
        <v>1</v>
      </c>
      <c r="AH58" s="1" t="s">
        <v>1</v>
      </c>
      <c r="AI58" s="1" t="s">
        <v>1</v>
      </c>
      <c r="AJ58" s="1" t="s">
        <v>1</v>
      </c>
      <c r="AK58" s="1" t="s">
        <v>1</v>
      </c>
      <c r="AL58" s="1" t="s">
        <v>1</v>
      </c>
      <c r="AM58" s="1" t="s">
        <v>1</v>
      </c>
      <c r="AN58" s="1" t="s">
        <v>1</v>
      </c>
    </row>
    <row r="59" spans="1:40">
      <c r="A59" s="1" t="s">
        <v>1</v>
      </c>
      <c r="B59" s="1" t="s">
        <v>1</v>
      </c>
      <c r="C59" s="1" t="s">
        <v>1</v>
      </c>
      <c r="D59" s="1" t="s">
        <v>1</v>
      </c>
      <c r="E59" s="1" t="s">
        <v>1</v>
      </c>
      <c r="F59" s="1" t="s">
        <v>1</v>
      </c>
      <c r="G59" s="1" t="s">
        <v>1</v>
      </c>
      <c r="H59" s="1" t="s">
        <v>1</v>
      </c>
      <c r="I59" s="1" t="s">
        <v>1</v>
      </c>
      <c r="J59" s="1" t="s">
        <v>1</v>
      </c>
      <c r="K59" s="1" t="s">
        <v>1</v>
      </c>
      <c r="L59" s="1" t="s">
        <v>1</v>
      </c>
      <c r="M59" s="1" t="s">
        <v>1</v>
      </c>
      <c r="N59" s="1" t="s">
        <v>1</v>
      </c>
      <c r="O59" s="1" t="s">
        <v>1</v>
      </c>
      <c r="P59" s="1" t="s">
        <v>1</v>
      </c>
      <c r="Q59" s="1" t="s">
        <v>1</v>
      </c>
      <c r="R59" s="1" t="s">
        <v>1</v>
      </c>
      <c r="S59" s="1" t="s">
        <v>1</v>
      </c>
      <c r="T59" s="1" t="s">
        <v>1</v>
      </c>
      <c r="U59" s="1" t="s">
        <v>1</v>
      </c>
      <c r="V59" s="1" t="s">
        <v>1</v>
      </c>
      <c r="W59" s="1" t="s">
        <v>1</v>
      </c>
      <c r="X59" s="1" t="s">
        <v>1</v>
      </c>
      <c r="Y59" s="1" t="s">
        <v>1</v>
      </c>
      <c r="Z59" s="1" t="s">
        <v>1</v>
      </c>
      <c r="AA59" s="1" t="s">
        <v>1</v>
      </c>
      <c r="AB59" s="1" t="s">
        <v>1</v>
      </c>
      <c r="AC59" s="1" t="s">
        <v>1</v>
      </c>
      <c r="AD59" s="1" t="s">
        <v>1</v>
      </c>
      <c r="AE59" s="1" t="s">
        <v>1</v>
      </c>
      <c r="AF59" s="1" t="s">
        <v>1</v>
      </c>
      <c r="AG59" s="1" t="s">
        <v>1</v>
      </c>
      <c r="AH59" s="1" t="s">
        <v>1</v>
      </c>
      <c r="AI59" s="1" t="s">
        <v>1</v>
      </c>
      <c r="AJ59" s="1" t="s">
        <v>1</v>
      </c>
      <c r="AK59" s="1" t="s">
        <v>1</v>
      </c>
      <c r="AL59" s="1" t="s">
        <v>1</v>
      </c>
      <c r="AM59" s="1" t="s">
        <v>1</v>
      </c>
      <c r="AN59" s="1" t="s">
        <v>1</v>
      </c>
    </row>
    <row r="60" spans="1:40">
      <c r="A60" s="1" t="s">
        <v>1</v>
      </c>
      <c r="B60" s="1" t="s">
        <v>1</v>
      </c>
      <c r="C60" s="1" t="s">
        <v>1</v>
      </c>
      <c r="D60" s="1" t="s">
        <v>1</v>
      </c>
      <c r="E60" s="1" t="s">
        <v>1</v>
      </c>
      <c r="F60" s="1" t="s">
        <v>1</v>
      </c>
      <c r="G60" s="1" t="s">
        <v>1</v>
      </c>
      <c r="H60" s="1" t="s">
        <v>1</v>
      </c>
      <c r="I60" s="1" t="s">
        <v>1</v>
      </c>
      <c r="J60" s="1" t="s">
        <v>1</v>
      </c>
      <c r="K60" s="1" t="s">
        <v>1</v>
      </c>
      <c r="L60" s="1" t="s">
        <v>1</v>
      </c>
      <c r="M60" s="1" t="s">
        <v>1</v>
      </c>
      <c r="N60" s="1" t="s">
        <v>1</v>
      </c>
      <c r="O60" s="1" t="s">
        <v>1</v>
      </c>
      <c r="P60" s="1" t="s">
        <v>1</v>
      </c>
      <c r="Q60" s="1" t="s">
        <v>1</v>
      </c>
      <c r="R60" s="1" t="s">
        <v>1</v>
      </c>
      <c r="S60" s="1" t="s">
        <v>1</v>
      </c>
      <c r="T60" s="1" t="s">
        <v>1</v>
      </c>
      <c r="U60" s="1" t="s">
        <v>1</v>
      </c>
      <c r="V60" s="1" t="s">
        <v>1</v>
      </c>
      <c r="W60" s="1" t="s">
        <v>1</v>
      </c>
      <c r="X60" s="1" t="s">
        <v>1</v>
      </c>
      <c r="Y60" s="1" t="s">
        <v>1</v>
      </c>
      <c r="Z60" s="1" t="s">
        <v>1</v>
      </c>
      <c r="AA60" s="1" t="s">
        <v>1</v>
      </c>
      <c r="AB60" s="1" t="s">
        <v>1</v>
      </c>
      <c r="AC60" s="1" t="s">
        <v>1</v>
      </c>
      <c r="AD60" s="1" t="s">
        <v>1</v>
      </c>
      <c r="AE60" s="1" t="s">
        <v>1</v>
      </c>
      <c r="AF60" s="1" t="s">
        <v>1</v>
      </c>
      <c r="AG60" s="1" t="s">
        <v>1</v>
      </c>
      <c r="AH60" s="1" t="s">
        <v>1</v>
      </c>
      <c r="AI60" s="1" t="s">
        <v>1</v>
      </c>
      <c r="AJ60" s="1" t="s">
        <v>1</v>
      </c>
      <c r="AK60" s="1" t="s">
        <v>1</v>
      </c>
      <c r="AL60" s="1" t="s">
        <v>1</v>
      </c>
      <c r="AM60" s="1" t="s">
        <v>1</v>
      </c>
      <c r="AN60" s="1" t="s">
        <v>1</v>
      </c>
    </row>
    <row r="61" spans="1:40">
      <c r="A61" s="1" t="s">
        <v>1</v>
      </c>
      <c r="B61" s="1" t="s">
        <v>1</v>
      </c>
      <c r="C61" s="1" t="s">
        <v>1</v>
      </c>
      <c r="D61" s="1" t="s">
        <v>1</v>
      </c>
      <c r="E61" s="1" t="s">
        <v>1</v>
      </c>
      <c r="F61" s="1" t="s">
        <v>1</v>
      </c>
      <c r="G61" s="1" t="s">
        <v>1</v>
      </c>
      <c r="H61" s="1" t="s">
        <v>1</v>
      </c>
      <c r="I61" s="1" t="s">
        <v>1</v>
      </c>
      <c r="J61" s="1" t="s">
        <v>1</v>
      </c>
      <c r="K61" s="1" t="s">
        <v>1</v>
      </c>
      <c r="L61" s="1" t="s">
        <v>1</v>
      </c>
      <c r="M61" s="1" t="s">
        <v>1</v>
      </c>
      <c r="N61" s="1" t="s">
        <v>1</v>
      </c>
      <c r="O61" s="1" t="s">
        <v>1</v>
      </c>
      <c r="P61" s="1" t="s">
        <v>1</v>
      </c>
      <c r="Q61" s="1" t="s">
        <v>1</v>
      </c>
      <c r="R61" s="1" t="s">
        <v>1</v>
      </c>
      <c r="S61" s="1" t="s">
        <v>1</v>
      </c>
      <c r="T61" s="1" t="s">
        <v>1</v>
      </c>
      <c r="U61" s="1" t="s">
        <v>1</v>
      </c>
      <c r="V61" s="1" t="s">
        <v>1</v>
      </c>
      <c r="W61" s="1" t="s">
        <v>1</v>
      </c>
      <c r="X61" s="1" t="s">
        <v>1</v>
      </c>
      <c r="Y61" s="1" t="s">
        <v>1</v>
      </c>
      <c r="Z61" s="1" t="s">
        <v>1</v>
      </c>
      <c r="AA61" s="1" t="s">
        <v>1</v>
      </c>
      <c r="AB61" s="1" t="s">
        <v>1</v>
      </c>
      <c r="AC61" s="1" t="s">
        <v>1</v>
      </c>
      <c r="AD61" s="1" t="s">
        <v>1</v>
      </c>
      <c r="AE61" s="1" t="s">
        <v>1</v>
      </c>
      <c r="AF61" s="1" t="s">
        <v>1</v>
      </c>
      <c r="AG61" s="1" t="s">
        <v>1</v>
      </c>
      <c r="AH61" s="1" t="s">
        <v>1</v>
      </c>
      <c r="AI61" s="1" t="s">
        <v>1</v>
      </c>
      <c r="AJ61" s="1" t="s">
        <v>1</v>
      </c>
      <c r="AK61" s="1" t="s">
        <v>1</v>
      </c>
      <c r="AL61" s="1" t="s">
        <v>1</v>
      </c>
      <c r="AM61" s="1" t="s">
        <v>1</v>
      </c>
      <c r="AN61" s="1" t="s">
        <v>1</v>
      </c>
    </row>
    <row r="62" spans="1:40">
      <c r="A62" s="1" t="s">
        <v>1</v>
      </c>
      <c r="B62" s="1" t="s">
        <v>1</v>
      </c>
      <c r="C62" s="1" t="s">
        <v>1</v>
      </c>
      <c r="D62" s="1" t="s">
        <v>1</v>
      </c>
      <c r="E62" s="1" t="s">
        <v>1</v>
      </c>
      <c r="F62" s="1" t="s">
        <v>1</v>
      </c>
      <c r="G62" s="1" t="s">
        <v>1</v>
      </c>
      <c r="H62" s="1" t="s">
        <v>1</v>
      </c>
      <c r="I62" s="1" t="s">
        <v>1</v>
      </c>
      <c r="J62" s="1" t="s">
        <v>1</v>
      </c>
      <c r="K62" s="1" t="s">
        <v>1</v>
      </c>
      <c r="L62" s="1" t="s">
        <v>1</v>
      </c>
      <c r="M62" s="1" t="s">
        <v>1</v>
      </c>
      <c r="N62" s="1" t="s">
        <v>1</v>
      </c>
      <c r="O62" s="1" t="s">
        <v>1</v>
      </c>
      <c r="P62" s="1" t="s">
        <v>1</v>
      </c>
      <c r="Q62" s="1" t="s">
        <v>1</v>
      </c>
      <c r="R62" s="1" t="s">
        <v>1</v>
      </c>
      <c r="S62" s="1" t="s">
        <v>1</v>
      </c>
      <c r="T62" s="1" t="s">
        <v>1</v>
      </c>
      <c r="U62" s="1" t="s">
        <v>1</v>
      </c>
      <c r="V62" s="1" t="s">
        <v>1</v>
      </c>
      <c r="W62" s="1" t="s">
        <v>1</v>
      </c>
      <c r="X62" s="1" t="s">
        <v>1</v>
      </c>
      <c r="Y62" s="1" t="s">
        <v>1</v>
      </c>
      <c r="Z62" s="1" t="s">
        <v>1</v>
      </c>
      <c r="AA62" s="1" t="s">
        <v>1</v>
      </c>
      <c r="AB62" s="1" t="s">
        <v>1</v>
      </c>
      <c r="AC62" s="1" t="s">
        <v>1</v>
      </c>
      <c r="AD62" s="1" t="s">
        <v>1</v>
      </c>
      <c r="AE62" s="1" t="s">
        <v>1</v>
      </c>
      <c r="AF62" s="1" t="s">
        <v>1</v>
      </c>
      <c r="AG62" s="1" t="s">
        <v>1</v>
      </c>
      <c r="AH62" s="1" t="s">
        <v>1</v>
      </c>
      <c r="AI62" s="1" t="s">
        <v>1</v>
      </c>
      <c r="AJ62" s="1" t="s">
        <v>1</v>
      </c>
      <c r="AK62" s="1" t="s">
        <v>1</v>
      </c>
      <c r="AL62" s="1" t="s">
        <v>1</v>
      </c>
      <c r="AM62" s="1" t="s">
        <v>1</v>
      </c>
      <c r="AN62" s="1" t="s">
        <v>1</v>
      </c>
    </row>
    <row r="63" spans="1:40">
      <c r="A63" s="1" t="s">
        <v>1</v>
      </c>
      <c r="B63" s="1" t="s">
        <v>1</v>
      </c>
      <c r="C63" s="1" t="s">
        <v>1</v>
      </c>
      <c r="D63" s="1" t="s">
        <v>1</v>
      </c>
      <c r="E63" s="1" t="s">
        <v>1</v>
      </c>
      <c r="F63" s="1" t="s">
        <v>1</v>
      </c>
      <c r="G63" s="1" t="s">
        <v>1</v>
      </c>
      <c r="H63" s="1" t="s">
        <v>1</v>
      </c>
      <c r="I63" s="1" t="s">
        <v>1</v>
      </c>
      <c r="J63" s="1" t="s">
        <v>1</v>
      </c>
      <c r="K63" s="1" t="s">
        <v>1</v>
      </c>
      <c r="L63" s="1" t="s">
        <v>1</v>
      </c>
      <c r="M63" s="1" t="s">
        <v>1</v>
      </c>
      <c r="N63" s="1" t="s">
        <v>1</v>
      </c>
      <c r="O63" s="1" t="s">
        <v>1</v>
      </c>
      <c r="P63" s="1" t="s">
        <v>1</v>
      </c>
      <c r="Q63" s="1" t="s">
        <v>1</v>
      </c>
      <c r="R63" s="1" t="s">
        <v>1</v>
      </c>
      <c r="S63" s="1" t="s">
        <v>1</v>
      </c>
      <c r="T63" s="1" t="s">
        <v>1</v>
      </c>
      <c r="U63" s="1" t="s">
        <v>1</v>
      </c>
      <c r="V63" s="1" t="s">
        <v>1</v>
      </c>
      <c r="W63" s="1" t="s">
        <v>1</v>
      </c>
      <c r="X63" s="1" t="s">
        <v>1</v>
      </c>
      <c r="Y63" s="1" t="s">
        <v>1</v>
      </c>
      <c r="Z63" s="1" t="s">
        <v>1</v>
      </c>
      <c r="AA63" s="1" t="s">
        <v>1</v>
      </c>
      <c r="AB63" s="1" t="s">
        <v>1</v>
      </c>
      <c r="AC63" s="1" t="s">
        <v>1</v>
      </c>
      <c r="AD63" s="1" t="s">
        <v>1</v>
      </c>
      <c r="AE63" s="1" t="s">
        <v>1</v>
      </c>
      <c r="AF63" s="1" t="s">
        <v>1</v>
      </c>
      <c r="AG63" s="1" t="s">
        <v>1</v>
      </c>
      <c r="AH63" s="1" t="s">
        <v>1</v>
      </c>
      <c r="AI63" s="1" t="s">
        <v>1</v>
      </c>
      <c r="AJ63" s="1" t="s">
        <v>1</v>
      </c>
      <c r="AK63" s="1" t="s">
        <v>1</v>
      </c>
      <c r="AL63" s="1" t="s">
        <v>1</v>
      </c>
      <c r="AM63" s="1" t="s">
        <v>1</v>
      </c>
      <c r="AN63" s="1" t="s">
        <v>1</v>
      </c>
    </row>
    <row r="64" spans="1:40">
      <c r="A64" s="1" t="s">
        <v>1</v>
      </c>
      <c r="B64" s="1" t="s">
        <v>1</v>
      </c>
      <c r="C64" s="1" t="s">
        <v>1</v>
      </c>
      <c r="D64" s="1" t="s">
        <v>1</v>
      </c>
      <c r="E64" s="1" t="s">
        <v>1</v>
      </c>
      <c r="F64" s="1" t="s">
        <v>1</v>
      </c>
      <c r="G64" s="1" t="s">
        <v>1</v>
      </c>
      <c r="H64" s="1" t="s">
        <v>1</v>
      </c>
      <c r="I64" s="1" t="s">
        <v>1</v>
      </c>
      <c r="J64" s="1" t="s">
        <v>1</v>
      </c>
      <c r="K64" s="1" t="s">
        <v>1</v>
      </c>
      <c r="L64" s="1" t="s">
        <v>1</v>
      </c>
      <c r="M64" s="1" t="s">
        <v>1</v>
      </c>
      <c r="N64" s="1" t="s">
        <v>1</v>
      </c>
      <c r="O64" s="1" t="s">
        <v>1</v>
      </c>
      <c r="P64" s="1" t="s">
        <v>1</v>
      </c>
      <c r="Q64" s="1" t="s">
        <v>1</v>
      </c>
      <c r="R64" s="1" t="s">
        <v>1</v>
      </c>
      <c r="S64" s="1" t="s">
        <v>1</v>
      </c>
      <c r="T64" s="1" t="s">
        <v>1</v>
      </c>
      <c r="U64" s="1" t="s">
        <v>1</v>
      </c>
      <c r="V64" s="1" t="s">
        <v>1</v>
      </c>
      <c r="W64" s="1" t="s">
        <v>1</v>
      </c>
      <c r="X64" s="1" t="s">
        <v>1</v>
      </c>
      <c r="Y64" s="1" t="s">
        <v>1</v>
      </c>
      <c r="Z64" s="1" t="s">
        <v>1</v>
      </c>
      <c r="AA64" s="1" t="s">
        <v>1</v>
      </c>
      <c r="AB64" s="1" t="s">
        <v>1</v>
      </c>
      <c r="AC64" s="1" t="s">
        <v>1</v>
      </c>
      <c r="AD64" s="1" t="s">
        <v>1</v>
      </c>
      <c r="AE64" s="1" t="s">
        <v>1</v>
      </c>
      <c r="AF64" s="1" t="s">
        <v>1</v>
      </c>
      <c r="AG64" s="1" t="s">
        <v>1</v>
      </c>
      <c r="AH64" s="1" t="s">
        <v>1</v>
      </c>
      <c r="AI64" s="1" t="s">
        <v>1</v>
      </c>
      <c r="AJ64" s="1" t="s">
        <v>1</v>
      </c>
      <c r="AK64" s="1" t="s">
        <v>1</v>
      </c>
      <c r="AL64" s="1" t="s">
        <v>1</v>
      </c>
      <c r="AM64" s="1" t="s">
        <v>1</v>
      </c>
      <c r="AN64" s="1" t="s">
        <v>1</v>
      </c>
    </row>
    <row r="65" spans="1:40">
      <c r="A65" s="1" t="s">
        <v>1</v>
      </c>
      <c r="B65" s="1" t="s">
        <v>1</v>
      </c>
      <c r="C65" s="1" t="s">
        <v>1</v>
      </c>
      <c r="D65" s="1" t="s">
        <v>1</v>
      </c>
      <c r="E65" s="1" t="s">
        <v>1</v>
      </c>
      <c r="F65" s="1" t="s">
        <v>1</v>
      </c>
      <c r="G65" s="1" t="s">
        <v>1</v>
      </c>
      <c r="H65" s="1" t="s">
        <v>1</v>
      </c>
      <c r="I65" s="1" t="s">
        <v>1</v>
      </c>
      <c r="J65" s="1" t="s">
        <v>1</v>
      </c>
      <c r="K65" s="1" t="s">
        <v>1</v>
      </c>
      <c r="L65" s="1" t="s">
        <v>1</v>
      </c>
      <c r="M65" s="1" t="s">
        <v>1</v>
      </c>
      <c r="N65" s="1" t="s">
        <v>1</v>
      </c>
      <c r="O65" s="1" t="s">
        <v>1</v>
      </c>
      <c r="P65" s="1" t="s">
        <v>1</v>
      </c>
      <c r="Q65" s="1" t="s">
        <v>1</v>
      </c>
      <c r="R65" s="1" t="s">
        <v>1</v>
      </c>
      <c r="S65" s="1" t="s">
        <v>1</v>
      </c>
      <c r="T65" s="1" t="s">
        <v>1</v>
      </c>
      <c r="U65" s="1" t="s">
        <v>1</v>
      </c>
      <c r="V65" s="1" t="s">
        <v>1</v>
      </c>
      <c r="W65" s="1" t="s">
        <v>1</v>
      </c>
      <c r="X65" s="1" t="s">
        <v>1</v>
      </c>
      <c r="Y65" s="1" t="s">
        <v>1</v>
      </c>
      <c r="Z65" s="1" t="s">
        <v>1</v>
      </c>
      <c r="AA65" s="1" t="s">
        <v>1</v>
      </c>
      <c r="AB65" s="1" t="s">
        <v>1</v>
      </c>
      <c r="AC65" s="1" t="s">
        <v>1</v>
      </c>
      <c r="AD65" s="1" t="s">
        <v>1</v>
      </c>
      <c r="AE65" s="1" t="s">
        <v>1</v>
      </c>
      <c r="AF65" s="1" t="s">
        <v>1</v>
      </c>
      <c r="AG65" s="1" t="s">
        <v>1</v>
      </c>
      <c r="AH65" s="1" t="s">
        <v>1</v>
      </c>
      <c r="AI65" s="1" t="s">
        <v>1</v>
      </c>
      <c r="AJ65" s="1" t="s">
        <v>1</v>
      </c>
      <c r="AK65" s="1" t="s">
        <v>1</v>
      </c>
      <c r="AL65" s="1" t="s">
        <v>1</v>
      </c>
      <c r="AM65" s="1" t="s">
        <v>1</v>
      </c>
      <c r="AN65" s="1" t="s">
        <v>1</v>
      </c>
    </row>
    <row r="66" spans="1:40">
      <c r="A66" s="1" t="s">
        <v>1</v>
      </c>
      <c r="B66" s="1" t="s">
        <v>1</v>
      </c>
      <c r="C66" s="1" t="s">
        <v>1</v>
      </c>
      <c r="D66" s="1" t="s">
        <v>1</v>
      </c>
      <c r="E66" s="1" t="s">
        <v>1</v>
      </c>
      <c r="F66" s="1" t="s">
        <v>1</v>
      </c>
      <c r="G66" s="1" t="s">
        <v>1</v>
      </c>
      <c r="H66" s="1" t="s">
        <v>1</v>
      </c>
      <c r="I66" s="1" t="s">
        <v>1</v>
      </c>
      <c r="J66" s="1" t="s">
        <v>1</v>
      </c>
      <c r="K66" s="1" t="s">
        <v>1</v>
      </c>
      <c r="L66" s="1" t="s">
        <v>1</v>
      </c>
      <c r="M66" s="1" t="s">
        <v>1</v>
      </c>
      <c r="N66" s="1" t="s">
        <v>1</v>
      </c>
      <c r="O66" s="1" t="s">
        <v>1</v>
      </c>
      <c r="P66" s="1" t="s">
        <v>1</v>
      </c>
      <c r="Q66" s="1" t="s">
        <v>1</v>
      </c>
      <c r="R66" s="1" t="s">
        <v>1</v>
      </c>
      <c r="S66" s="1" t="s">
        <v>1</v>
      </c>
      <c r="T66" s="1" t="s">
        <v>1</v>
      </c>
      <c r="U66" s="1" t="s">
        <v>1</v>
      </c>
      <c r="V66" s="1" t="s">
        <v>1</v>
      </c>
      <c r="W66" s="1" t="s">
        <v>1</v>
      </c>
      <c r="X66" s="1" t="s">
        <v>1</v>
      </c>
      <c r="Y66" s="1" t="s">
        <v>1</v>
      </c>
      <c r="Z66" s="1" t="s">
        <v>1</v>
      </c>
      <c r="AA66" s="1" t="s">
        <v>1</v>
      </c>
      <c r="AB66" s="1" t="s">
        <v>1</v>
      </c>
      <c r="AC66" s="1" t="s">
        <v>1</v>
      </c>
      <c r="AD66" s="1" t="s">
        <v>1</v>
      </c>
      <c r="AE66" s="1" t="s">
        <v>1</v>
      </c>
      <c r="AF66" s="1" t="s">
        <v>1</v>
      </c>
      <c r="AG66" s="1" t="s">
        <v>1</v>
      </c>
      <c r="AH66" s="1" t="s">
        <v>1</v>
      </c>
      <c r="AI66" s="1" t="s">
        <v>1</v>
      </c>
      <c r="AJ66" s="1" t="s">
        <v>1</v>
      </c>
      <c r="AK66" s="1" t="s">
        <v>1</v>
      </c>
      <c r="AL66" s="1" t="s">
        <v>1</v>
      </c>
      <c r="AM66" s="1" t="s">
        <v>1</v>
      </c>
      <c r="AN66" s="1" t="s">
        <v>1</v>
      </c>
    </row>
    <row r="67" spans="1:40">
      <c r="A67" s="1" t="s">
        <v>1</v>
      </c>
      <c r="B67" s="1" t="s">
        <v>1</v>
      </c>
      <c r="C67" s="1" t="s">
        <v>1</v>
      </c>
      <c r="D67" s="1" t="s">
        <v>1</v>
      </c>
      <c r="E67" s="1" t="s">
        <v>1</v>
      </c>
      <c r="F67" s="1" t="s">
        <v>1</v>
      </c>
      <c r="G67" s="1" t="s">
        <v>1</v>
      </c>
      <c r="H67" s="1" t="s">
        <v>1</v>
      </c>
      <c r="I67" s="1" t="s">
        <v>1</v>
      </c>
      <c r="J67" s="1" t="s">
        <v>1</v>
      </c>
      <c r="K67" s="1" t="s">
        <v>1</v>
      </c>
      <c r="L67" s="1" t="s">
        <v>1</v>
      </c>
      <c r="M67" s="1" t="s">
        <v>1</v>
      </c>
      <c r="N67" s="1" t="s">
        <v>1</v>
      </c>
      <c r="O67" s="1" t="s">
        <v>1</v>
      </c>
      <c r="P67" s="1" t="s">
        <v>1</v>
      </c>
      <c r="Q67" s="1" t="s">
        <v>1</v>
      </c>
      <c r="R67" s="1" t="s">
        <v>1</v>
      </c>
      <c r="S67" s="1" t="s">
        <v>1</v>
      </c>
      <c r="T67" s="1" t="s">
        <v>1</v>
      </c>
      <c r="U67" s="1" t="s">
        <v>1</v>
      </c>
      <c r="V67" s="1" t="s">
        <v>1</v>
      </c>
      <c r="W67" s="1" t="s">
        <v>1</v>
      </c>
      <c r="X67" s="1" t="s">
        <v>1</v>
      </c>
      <c r="Y67" s="1" t="s">
        <v>1</v>
      </c>
      <c r="Z67" s="1" t="s">
        <v>1</v>
      </c>
      <c r="AA67" s="1" t="s">
        <v>1</v>
      </c>
      <c r="AB67" s="1" t="s">
        <v>1</v>
      </c>
      <c r="AC67" s="1" t="s">
        <v>1</v>
      </c>
      <c r="AD67" s="1" t="s">
        <v>1</v>
      </c>
      <c r="AE67" s="1" t="s">
        <v>1</v>
      </c>
      <c r="AF67" s="1" t="s">
        <v>1</v>
      </c>
      <c r="AG67" s="1" t="s">
        <v>1</v>
      </c>
      <c r="AH67" s="1" t="s">
        <v>1</v>
      </c>
      <c r="AI67" s="1" t="s">
        <v>1</v>
      </c>
      <c r="AJ67" s="1" t="s">
        <v>1</v>
      </c>
      <c r="AK67" s="1" t="s">
        <v>1</v>
      </c>
      <c r="AL67" s="1" t="s">
        <v>1</v>
      </c>
      <c r="AM67" s="1" t="s">
        <v>1</v>
      </c>
      <c r="AN67" s="1" t="s">
        <v>1</v>
      </c>
    </row>
    <row r="68" spans="1:40">
      <c r="A68" s="1" t="s">
        <v>1</v>
      </c>
      <c r="B68" s="1" t="s">
        <v>1</v>
      </c>
      <c r="C68" s="1" t="s">
        <v>1</v>
      </c>
      <c r="D68" s="1" t="s">
        <v>1</v>
      </c>
      <c r="E68" s="1" t="s">
        <v>1</v>
      </c>
      <c r="F68" s="1" t="s">
        <v>1</v>
      </c>
      <c r="G68" s="1" t="s">
        <v>1</v>
      </c>
      <c r="H68" s="1" t="s">
        <v>1</v>
      </c>
      <c r="I68" s="1" t="s">
        <v>1</v>
      </c>
      <c r="J68" s="1" t="s">
        <v>1</v>
      </c>
      <c r="K68" s="1" t="s">
        <v>1</v>
      </c>
      <c r="L68" s="1" t="s">
        <v>1</v>
      </c>
      <c r="M68" s="1" t="s">
        <v>1</v>
      </c>
      <c r="N68" s="1" t="s">
        <v>1</v>
      </c>
      <c r="O68" s="1" t="s">
        <v>1</v>
      </c>
      <c r="P68" s="1" t="s">
        <v>1</v>
      </c>
      <c r="Q68" s="1" t="s">
        <v>1</v>
      </c>
      <c r="R68" s="1" t="s">
        <v>1</v>
      </c>
      <c r="S68" s="1" t="s">
        <v>1</v>
      </c>
      <c r="T68" s="1" t="s">
        <v>1</v>
      </c>
      <c r="U68" s="1" t="s">
        <v>1</v>
      </c>
      <c r="V68" s="1" t="s">
        <v>1</v>
      </c>
      <c r="W68" s="1" t="s">
        <v>1</v>
      </c>
      <c r="X68" s="1" t="s">
        <v>1</v>
      </c>
      <c r="Y68" s="1" t="s">
        <v>1</v>
      </c>
      <c r="Z68" s="1" t="s">
        <v>1</v>
      </c>
      <c r="AA68" s="1" t="s">
        <v>1</v>
      </c>
      <c r="AB68" s="1" t="s">
        <v>1</v>
      </c>
      <c r="AC68" s="1" t="s">
        <v>1</v>
      </c>
      <c r="AD68" s="1" t="s">
        <v>1</v>
      </c>
      <c r="AE68" s="1" t="s">
        <v>1</v>
      </c>
      <c r="AF68" s="1" t="s">
        <v>1</v>
      </c>
      <c r="AG68" s="1" t="s">
        <v>1</v>
      </c>
      <c r="AH68" s="1" t="s">
        <v>1</v>
      </c>
      <c r="AI68" s="1" t="s">
        <v>1</v>
      </c>
      <c r="AJ68" s="1" t="s">
        <v>1</v>
      </c>
      <c r="AK68" s="1" t="s">
        <v>1</v>
      </c>
      <c r="AL68" s="1" t="s">
        <v>1</v>
      </c>
      <c r="AM68" s="1" t="s">
        <v>1</v>
      </c>
      <c r="AN68" s="1" t="s">
        <v>1</v>
      </c>
    </row>
    <row r="69" spans="1:40">
      <c r="A69" s="1" t="s">
        <v>1</v>
      </c>
      <c r="B69" s="1" t="s">
        <v>1</v>
      </c>
      <c r="C69" s="1" t="s">
        <v>1</v>
      </c>
      <c r="D69" s="1" t="s">
        <v>1</v>
      </c>
      <c r="E69" s="1" t="s">
        <v>1</v>
      </c>
      <c r="F69" s="1" t="s">
        <v>1</v>
      </c>
      <c r="G69" s="1" t="s">
        <v>1</v>
      </c>
      <c r="H69" s="1" t="s">
        <v>1</v>
      </c>
      <c r="I69" s="1" t="s">
        <v>1</v>
      </c>
      <c r="J69" s="1" t="s">
        <v>1</v>
      </c>
      <c r="K69" s="1" t="s">
        <v>1</v>
      </c>
      <c r="L69" s="1" t="s">
        <v>1</v>
      </c>
      <c r="M69" s="1" t="s">
        <v>1</v>
      </c>
      <c r="N69" s="1" t="s">
        <v>1</v>
      </c>
      <c r="O69" s="1" t="s">
        <v>1</v>
      </c>
      <c r="P69" s="1" t="s">
        <v>1</v>
      </c>
      <c r="Q69" s="1" t="s">
        <v>1</v>
      </c>
      <c r="R69" s="1" t="s">
        <v>1</v>
      </c>
      <c r="S69" s="1" t="s">
        <v>1</v>
      </c>
      <c r="T69" s="1" t="s">
        <v>1</v>
      </c>
      <c r="U69" s="1" t="s">
        <v>1</v>
      </c>
      <c r="V69" s="1" t="s">
        <v>1</v>
      </c>
      <c r="W69" s="1" t="s">
        <v>1</v>
      </c>
      <c r="X69" s="1" t="s">
        <v>1</v>
      </c>
      <c r="Y69" s="1" t="s">
        <v>1</v>
      </c>
      <c r="Z69" s="1" t="s">
        <v>1</v>
      </c>
      <c r="AA69" s="1" t="s">
        <v>1</v>
      </c>
      <c r="AB69" s="1" t="s">
        <v>1</v>
      </c>
      <c r="AC69" s="1" t="s">
        <v>1</v>
      </c>
      <c r="AD69" s="1" t="s">
        <v>1</v>
      </c>
      <c r="AE69" s="1" t="s">
        <v>1</v>
      </c>
      <c r="AF69" s="1" t="s">
        <v>1</v>
      </c>
      <c r="AG69" s="1" t="s">
        <v>1</v>
      </c>
      <c r="AH69" s="1" t="s">
        <v>1</v>
      </c>
      <c r="AI69" s="1" t="s">
        <v>1</v>
      </c>
      <c r="AJ69" s="1" t="s">
        <v>1</v>
      </c>
      <c r="AK69" s="1" t="s">
        <v>1</v>
      </c>
      <c r="AL69" s="1" t="s">
        <v>1</v>
      </c>
      <c r="AM69" s="1" t="s">
        <v>1</v>
      </c>
      <c r="AN69" s="1" t="s">
        <v>1</v>
      </c>
    </row>
    <row r="70" spans="1:40">
      <c r="A70" s="1" t="s">
        <v>1</v>
      </c>
      <c r="B70" s="1" t="s">
        <v>1</v>
      </c>
      <c r="C70" s="1" t="s">
        <v>1</v>
      </c>
      <c r="D70" s="1" t="s">
        <v>1</v>
      </c>
      <c r="E70" s="1" t="s">
        <v>1</v>
      </c>
      <c r="F70" s="1" t="s">
        <v>1</v>
      </c>
      <c r="G70" s="1" t="s">
        <v>1</v>
      </c>
      <c r="H70" s="1" t="s">
        <v>1</v>
      </c>
      <c r="I70" s="1" t="s">
        <v>1</v>
      </c>
      <c r="J70" s="1" t="s">
        <v>1</v>
      </c>
      <c r="K70" s="1" t="s">
        <v>1</v>
      </c>
      <c r="L70" s="1" t="s">
        <v>1</v>
      </c>
      <c r="M70" s="1" t="s">
        <v>1</v>
      </c>
      <c r="N70" s="1" t="s">
        <v>1</v>
      </c>
      <c r="O70" s="1" t="s">
        <v>1</v>
      </c>
      <c r="P70" s="1" t="s">
        <v>1</v>
      </c>
      <c r="Q70" s="1" t="s">
        <v>1</v>
      </c>
      <c r="R70" s="1" t="s">
        <v>1</v>
      </c>
      <c r="S70" s="1" t="s">
        <v>1</v>
      </c>
      <c r="T70" s="1" t="s">
        <v>1</v>
      </c>
      <c r="U70" s="1" t="s">
        <v>1</v>
      </c>
      <c r="V70" s="1" t="s">
        <v>1</v>
      </c>
      <c r="W70" s="1" t="s">
        <v>1</v>
      </c>
      <c r="X70" s="1" t="s">
        <v>1</v>
      </c>
      <c r="Y70" s="1" t="s">
        <v>1</v>
      </c>
      <c r="Z70" s="1" t="s">
        <v>1</v>
      </c>
      <c r="AA70" s="1" t="s">
        <v>1</v>
      </c>
      <c r="AB70" s="1" t="s">
        <v>1</v>
      </c>
      <c r="AC70" s="1" t="s">
        <v>1</v>
      </c>
      <c r="AD70" s="1" t="s">
        <v>1</v>
      </c>
      <c r="AE70" s="1" t="s">
        <v>1</v>
      </c>
      <c r="AF70" s="1" t="s">
        <v>1</v>
      </c>
      <c r="AG70" s="1" t="s">
        <v>1</v>
      </c>
      <c r="AH70" s="1" t="s">
        <v>1</v>
      </c>
      <c r="AI70" s="1" t="s">
        <v>1</v>
      </c>
      <c r="AJ70" s="1" t="s">
        <v>1</v>
      </c>
      <c r="AK70" s="1" t="s">
        <v>1</v>
      </c>
      <c r="AL70" s="1" t="s">
        <v>1</v>
      </c>
      <c r="AM70" s="1" t="s">
        <v>1</v>
      </c>
      <c r="AN70" s="1" t="s">
        <v>1</v>
      </c>
    </row>
    <row r="71" spans="1:40">
      <c r="A71" s="1" t="s">
        <v>1</v>
      </c>
      <c r="B71" s="1" t="s">
        <v>1</v>
      </c>
      <c r="C71" s="1" t="s">
        <v>1</v>
      </c>
      <c r="D71" s="1" t="s">
        <v>1</v>
      </c>
      <c r="E71" s="1" t="s">
        <v>1</v>
      </c>
      <c r="F71" s="1" t="s">
        <v>1</v>
      </c>
      <c r="G71" s="1" t="s">
        <v>1</v>
      </c>
      <c r="H71" s="1" t="s">
        <v>1</v>
      </c>
      <c r="I71" s="1" t="s">
        <v>1</v>
      </c>
      <c r="J71" s="1" t="s">
        <v>1</v>
      </c>
      <c r="K71" s="1" t="s">
        <v>1</v>
      </c>
      <c r="L71" s="1" t="s">
        <v>1</v>
      </c>
      <c r="M71" s="1" t="s">
        <v>1</v>
      </c>
      <c r="N71" s="1" t="s">
        <v>1</v>
      </c>
      <c r="O71" s="1" t="s">
        <v>1</v>
      </c>
      <c r="P71" s="1" t="s">
        <v>1</v>
      </c>
      <c r="Q71" s="1" t="s">
        <v>1</v>
      </c>
      <c r="R71" s="1" t="s">
        <v>1</v>
      </c>
      <c r="S71" s="1" t="s">
        <v>1</v>
      </c>
      <c r="T71" s="1" t="s">
        <v>1</v>
      </c>
      <c r="U71" s="1" t="s">
        <v>1</v>
      </c>
      <c r="V71" s="1" t="s">
        <v>1</v>
      </c>
      <c r="W71" s="1" t="s">
        <v>1</v>
      </c>
      <c r="X71" s="1" t="s">
        <v>1</v>
      </c>
      <c r="Y71" s="1" t="s">
        <v>1</v>
      </c>
      <c r="Z71" s="1" t="s">
        <v>1</v>
      </c>
      <c r="AA71" s="1" t="s">
        <v>1</v>
      </c>
      <c r="AB71" s="1" t="s">
        <v>1</v>
      </c>
      <c r="AC71" s="1" t="s">
        <v>1</v>
      </c>
      <c r="AD71" s="1" t="s">
        <v>1</v>
      </c>
      <c r="AE71" s="1" t="s">
        <v>1</v>
      </c>
      <c r="AF71" s="1" t="s">
        <v>1</v>
      </c>
      <c r="AG71" s="1" t="s">
        <v>1</v>
      </c>
      <c r="AH71" s="1" t="s">
        <v>1</v>
      </c>
      <c r="AI71" s="1" t="s">
        <v>1</v>
      </c>
      <c r="AJ71" s="1" t="s">
        <v>1</v>
      </c>
      <c r="AK71" s="1" t="s">
        <v>1</v>
      </c>
      <c r="AL71" s="1" t="s">
        <v>1</v>
      </c>
      <c r="AM71" s="1" t="s">
        <v>1</v>
      </c>
      <c r="AN71" s="1" t="s">
        <v>1</v>
      </c>
    </row>
    <row r="72" spans="1:40">
      <c r="A72" s="1" t="s">
        <v>1</v>
      </c>
      <c r="B72" s="1" t="s">
        <v>1</v>
      </c>
      <c r="C72" s="1" t="s">
        <v>1</v>
      </c>
      <c r="D72" s="1" t="s">
        <v>1</v>
      </c>
      <c r="E72" s="1" t="s">
        <v>1</v>
      </c>
      <c r="F72" s="1" t="s">
        <v>1</v>
      </c>
      <c r="G72" s="1" t="s">
        <v>1</v>
      </c>
      <c r="H72" s="1" t="s">
        <v>1</v>
      </c>
      <c r="I72" s="1" t="s">
        <v>1</v>
      </c>
      <c r="J72" s="1" t="s">
        <v>1</v>
      </c>
      <c r="K72" s="1" t="s">
        <v>1</v>
      </c>
      <c r="L72" s="1" t="s">
        <v>1</v>
      </c>
      <c r="M72" s="1" t="s">
        <v>1</v>
      </c>
      <c r="N72" s="1" t="s">
        <v>1</v>
      </c>
      <c r="O72" s="1" t="s">
        <v>1</v>
      </c>
      <c r="P72" s="1" t="s">
        <v>1</v>
      </c>
      <c r="Q72" s="1" t="s">
        <v>1</v>
      </c>
      <c r="R72" s="1" t="s">
        <v>1</v>
      </c>
      <c r="S72" s="1" t="s">
        <v>1</v>
      </c>
      <c r="T72" s="1" t="s">
        <v>1</v>
      </c>
      <c r="U72" s="1" t="s">
        <v>1</v>
      </c>
      <c r="V72" s="1" t="s">
        <v>1</v>
      </c>
      <c r="W72" s="1" t="s">
        <v>1</v>
      </c>
      <c r="X72" s="1" t="s">
        <v>1</v>
      </c>
      <c r="Y72" s="1" t="s">
        <v>1</v>
      </c>
      <c r="Z72" s="1" t="s">
        <v>1</v>
      </c>
      <c r="AA72" s="1" t="s">
        <v>1</v>
      </c>
      <c r="AB72" s="1" t="s">
        <v>1</v>
      </c>
      <c r="AC72" s="1" t="s">
        <v>1</v>
      </c>
      <c r="AD72" s="1" t="s">
        <v>1</v>
      </c>
      <c r="AE72" s="1" t="s">
        <v>1</v>
      </c>
      <c r="AF72" s="1" t="s">
        <v>1</v>
      </c>
      <c r="AG72" s="1" t="s">
        <v>1</v>
      </c>
      <c r="AH72" s="1" t="s">
        <v>1</v>
      </c>
      <c r="AI72" s="1" t="s">
        <v>1</v>
      </c>
      <c r="AJ72" s="1" t="s">
        <v>1</v>
      </c>
      <c r="AK72" s="1" t="s">
        <v>1</v>
      </c>
      <c r="AL72" s="1" t="s">
        <v>1</v>
      </c>
      <c r="AM72" s="1" t="s">
        <v>1</v>
      </c>
      <c r="AN72" s="1" t="s">
        <v>1</v>
      </c>
    </row>
    <row r="73" spans="1:40">
      <c r="A73" s="1" t="s">
        <v>1</v>
      </c>
      <c r="B73" s="1" t="s">
        <v>1</v>
      </c>
      <c r="C73" s="1" t="s">
        <v>1</v>
      </c>
      <c r="D73" s="1" t="s">
        <v>1</v>
      </c>
      <c r="E73" s="1" t="s">
        <v>1</v>
      </c>
      <c r="F73" s="1" t="s">
        <v>1</v>
      </c>
      <c r="G73" s="1" t="s">
        <v>1</v>
      </c>
      <c r="H73" s="1" t="s">
        <v>1</v>
      </c>
      <c r="I73" s="1" t="s">
        <v>1</v>
      </c>
      <c r="J73" s="1" t="s">
        <v>1</v>
      </c>
      <c r="K73" s="1" t="s">
        <v>1</v>
      </c>
      <c r="L73" s="1" t="s">
        <v>1</v>
      </c>
      <c r="M73" s="1" t="s">
        <v>1</v>
      </c>
      <c r="N73" s="1" t="s">
        <v>1</v>
      </c>
      <c r="O73" s="1" t="s">
        <v>1</v>
      </c>
      <c r="P73" s="1" t="s">
        <v>1</v>
      </c>
      <c r="Q73" s="1" t="s">
        <v>1</v>
      </c>
      <c r="R73" s="1" t="s">
        <v>1</v>
      </c>
      <c r="S73" s="1" t="s">
        <v>1</v>
      </c>
      <c r="T73" s="1" t="s">
        <v>1</v>
      </c>
      <c r="U73" s="1" t="s">
        <v>1</v>
      </c>
      <c r="V73" s="1" t="s">
        <v>1</v>
      </c>
      <c r="W73" s="1" t="s">
        <v>1</v>
      </c>
      <c r="X73" s="1" t="s">
        <v>1</v>
      </c>
      <c r="Y73" s="1" t="s">
        <v>1</v>
      </c>
      <c r="Z73" s="1" t="s">
        <v>1</v>
      </c>
      <c r="AA73" s="1" t="s">
        <v>1</v>
      </c>
      <c r="AB73" s="1" t="s">
        <v>1</v>
      </c>
      <c r="AC73" s="1" t="s">
        <v>1</v>
      </c>
      <c r="AD73" s="1" t="s">
        <v>1</v>
      </c>
      <c r="AE73" s="1" t="s">
        <v>1</v>
      </c>
      <c r="AF73" s="1" t="s">
        <v>1</v>
      </c>
      <c r="AG73" s="1" t="s">
        <v>1</v>
      </c>
      <c r="AH73" s="1" t="s">
        <v>1</v>
      </c>
      <c r="AI73" s="1" t="s">
        <v>1</v>
      </c>
      <c r="AJ73" s="1" t="s">
        <v>1</v>
      </c>
      <c r="AK73" s="1" t="s">
        <v>1</v>
      </c>
      <c r="AL73" s="1" t="s">
        <v>1</v>
      </c>
      <c r="AM73" s="1" t="s">
        <v>1</v>
      </c>
      <c r="AN73" s="1" t="s">
        <v>1</v>
      </c>
    </row>
    <row r="74" spans="1:40">
      <c r="A74" s="1" t="s">
        <v>1</v>
      </c>
      <c r="B74" s="1" t="s">
        <v>1</v>
      </c>
      <c r="C74" s="1" t="s">
        <v>1</v>
      </c>
      <c r="D74" s="1" t="s">
        <v>1</v>
      </c>
      <c r="E74" s="1" t="s">
        <v>1</v>
      </c>
      <c r="F74" s="1" t="s">
        <v>1</v>
      </c>
      <c r="G74" s="1" t="s">
        <v>1</v>
      </c>
      <c r="H74" s="1" t="s">
        <v>1</v>
      </c>
      <c r="I74" s="1" t="s">
        <v>1</v>
      </c>
      <c r="J74" s="1" t="s">
        <v>1</v>
      </c>
      <c r="K74" s="1" t="s">
        <v>1</v>
      </c>
      <c r="L74" s="1" t="s">
        <v>1</v>
      </c>
      <c r="M74" s="1" t="s">
        <v>1</v>
      </c>
      <c r="N74" s="1" t="s">
        <v>1</v>
      </c>
      <c r="O74" s="1" t="s">
        <v>1</v>
      </c>
      <c r="P74" s="1" t="s">
        <v>1</v>
      </c>
      <c r="Q74" s="1" t="s">
        <v>1</v>
      </c>
      <c r="R74" s="1" t="s">
        <v>1</v>
      </c>
      <c r="S74" s="1" t="s">
        <v>1</v>
      </c>
      <c r="T74" s="1" t="s">
        <v>1</v>
      </c>
      <c r="U74" s="1" t="s">
        <v>1</v>
      </c>
      <c r="V74" s="1" t="s">
        <v>1</v>
      </c>
      <c r="W74" s="1" t="s">
        <v>1</v>
      </c>
      <c r="X74" s="1" t="s">
        <v>1</v>
      </c>
      <c r="Y74" s="1" t="s">
        <v>1</v>
      </c>
      <c r="Z74" s="1" t="s">
        <v>1</v>
      </c>
      <c r="AA74" s="1" t="s">
        <v>1</v>
      </c>
      <c r="AB74" s="1" t="s">
        <v>1</v>
      </c>
      <c r="AC74" s="1" t="s">
        <v>1</v>
      </c>
      <c r="AD74" s="1" t="s">
        <v>1</v>
      </c>
      <c r="AE74" s="1" t="s">
        <v>1</v>
      </c>
      <c r="AF74" s="1" t="s">
        <v>1</v>
      </c>
      <c r="AG74" s="1" t="s">
        <v>1</v>
      </c>
      <c r="AH74" s="1" t="s">
        <v>1</v>
      </c>
      <c r="AI74" s="1" t="s">
        <v>1</v>
      </c>
      <c r="AJ74" s="1" t="s">
        <v>1</v>
      </c>
      <c r="AK74" s="1" t="s">
        <v>1</v>
      </c>
      <c r="AL74" s="1" t="s">
        <v>1</v>
      </c>
      <c r="AM74" s="1" t="s">
        <v>1</v>
      </c>
      <c r="AN74" s="1" t="s">
        <v>1</v>
      </c>
    </row>
    <row r="75" spans="1:40">
      <c r="A75" s="1" t="s">
        <v>1</v>
      </c>
      <c r="B75" s="1" t="s">
        <v>1</v>
      </c>
      <c r="C75" s="1" t="s">
        <v>1</v>
      </c>
      <c r="D75" s="1" t="s">
        <v>1</v>
      </c>
      <c r="E75" s="1" t="s">
        <v>1</v>
      </c>
      <c r="F75" s="1" t="s">
        <v>1</v>
      </c>
      <c r="G75" s="1" t="s">
        <v>1</v>
      </c>
      <c r="H75" s="1" t="s">
        <v>1</v>
      </c>
      <c r="I75" s="1" t="s">
        <v>1</v>
      </c>
      <c r="J75" s="1" t="s">
        <v>1</v>
      </c>
      <c r="K75" s="1" t="s">
        <v>1</v>
      </c>
      <c r="L75" s="1" t="s">
        <v>1</v>
      </c>
      <c r="M75" s="1" t="s">
        <v>1</v>
      </c>
      <c r="N75" s="1" t="s">
        <v>1</v>
      </c>
      <c r="O75" s="1" t="s">
        <v>1</v>
      </c>
      <c r="P75" s="1" t="s">
        <v>1</v>
      </c>
      <c r="Q75" s="1" t="s">
        <v>1</v>
      </c>
      <c r="R75" s="1" t="s">
        <v>1</v>
      </c>
      <c r="S75" s="1" t="s">
        <v>1</v>
      </c>
      <c r="T75" s="1" t="s">
        <v>1</v>
      </c>
      <c r="U75" s="1" t="s">
        <v>1</v>
      </c>
      <c r="V75" s="1" t="s">
        <v>1</v>
      </c>
      <c r="W75" s="1" t="s">
        <v>1</v>
      </c>
      <c r="X75" s="1" t="s">
        <v>1</v>
      </c>
      <c r="Y75" s="1" t="s">
        <v>1</v>
      </c>
      <c r="Z75" s="1" t="s">
        <v>1</v>
      </c>
      <c r="AA75" s="1" t="s">
        <v>1</v>
      </c>
      <c r="AB75" s="1" t="s">
        <v>1</v>
      </c>
      <c r="AC75" s="1" t="s">
        <v>1</v>
      </c>
      <c r="AD75" s="1" t="s">
        <v>1</v>
      </c>
      <c r="AE75" s="1" t="s">
        <v>1</v>
      </c>
      <c r="AF75" s="1" t="s">
        <v>1</v>
      </c>
      <c r="AG75" s="1" t="s">
        <v>1</v>
      </c>
      <c r="AH75" s="1" t="s">
        <v>1</v>
      </c>
      <c r="AI75" s="1" t="s">
        <v>1</v>
      </c>
      <c r="AJ75" s="1" t="s">
        <v>1</v>
      </c>
      <c r="AK75" s="1" t="s">
        <v>1</v>
      </c>
      <c r="AL75" s="1" t="s">
        <v>1</v>
      </c>
      <c r="AM75" s="1" t="s">
        <v>1</v>
      </c>
      <c r="AN75" s="1" t="s">
        <v>1</v>
      </c>
    </row>
    <row r="76" spans="1:40">
      <c r="A76" s="1" t="s">
        <v>1</v>
      </c>
      <c r="B76" s="1" t="s">
        <v>1</v>
      </c>
      <c r="C76" s="1" t="s">
        <v>1</v>
      </c>
      <c r="D76" s="1" t="s">
        <v>1</v>
      </c>
      <c r="E76" s="1" t="s">
        <v>1</v>
      </c>
      <c r="F76" s="1" t="s">
        <v>1</v>
      </c>
      <c r="G76" s="1" t="s">
        <v>1</v>
      </c>
      <c r="H76" s="1" t="s">
        <v>1</v>
      </c>
      <c r="I76" s="1" t="s">
        <v>1</v>
      </c>
      <c r="J76" s="1" t="s">
        <v>1</v>
      </c>
      <c r="K76" s="1" t="s">
        <v>1</v>
      </c>
      <c r="L76" s="1" t="s">
        <v>1</v>
      </c>
      <c r="M76" s="1" t="s">
        <v>1</v>
      </c>
      <c r="N76" s="1" t="s">
        <v>1</v>
      </c>
      <c r="O76" s="1" t="s">
        <v>1</v>
      </c>
      <c r="P76" s="1" t="s">
        <v>1</v>
      </c>
      <c r="Q76" s="1" t="s">
        <v>1</v>
      </c>
      <c r="R76" s="1" t="s">
        <v>1</v>
      </c>
      <c r="S76" s="1" t="s">
        <v>1</v>
      </c>
      <c r="T76" s="1" t="s">
        <v>1</v>
      </c>
      <c r="U76" s="1" t="s">
        <v>1</v>
      </c>
      <c r="V76" s="1" t="s">
        <v>1</v>
      </c>
      <c r="W76" s="1" t="s">
        <v>1</v>
      </c>
      <c r="X76" s="1" t="s">
        <v>1</v>
      </c>
      <c r="Y76" s="1" t="s">
        <v>1</v>
      </c>
      <c r="Z76" s="1" t="s">
        <v>1</v>
      </c>
      <c r="AA76" s="1" t="s">
        <v>1</v>
      </c>
      <c r="AB76" s="1" t="s">
        <v>1</v>
      </c>
      <c r="AC76" s="1" t="s">
        <v>1</v>
      </c>
      <c r="AD76" s="1" t="s">
        <v>1</v>
      </c>
      <c r="AE76" s="1" t="s">
        <v>1</v>
      </c>
      <c r="AF76" s="1" t="s">
        <v>1</v>
      </c>
      <c r="AG76" s="1" t="s">
        <v>1</v>
      </c>
      <c r="AH76" s="1" t="s">
        <v>1</v>
      </c>
      <c r="AI76" s="1" t="s">
        <v>1</v>
      </c>
      <c r="AJ76" s="1" t="s">
        <v>1</v>
      </c>
      <c r="AK76" s="1" t="s">
        <v>1</v>
      </c>
      <c r="AL76" s="1" t="s">
        <v>1</v>
      </c>
      <c r="AM76" s="1" t="s">
        <v>1</v>
      </c>
      <c r="AN76" s="1" t="s">
        <v>1</v>
      </c>
    </row>
    <row r="77" spans="1:40">
      <c r="A77" s="1" t="s">
        <v>1</v>
      </c>
      <c r="B77" s="1" t="s">
        <v>1</v>
      </c>
      <c r="C77" s="1" t="s">
        <v>1</v>
      </c>
      <c r="D77" s="1" t="s">
        <v>1</v>
      </c>
      <c r="E77" s="1" t="s">
        <v>1</v>
      </c>
      <c r="F77" s="1" t="s">
        <v>1</v>
      </c>
      <c r="G77" s="1" t="s">
        <v>1</v>
      </c>
      <c r="H77" s="1" t="s">
        <v>1</v>
      </c>
      <c r="I77" s="1" t="s">
        <v>1</v>
      </c>
      <c r="J77" s="1" t="s">
        <v>1</v>
      </c>
      <c r="K77" s="1" t="s">
        <v>1</v>
      </c>
      <c r="L77" s="1" t="s">
        <v>1</v>
      </c>
      <c r="M77" s="1" t="s">
        <v>1</v>
      </c>
      <c r="N77" s="1" t="s">
        <v>1</v>
      </c>
      <c r="O77" s="1" t="s">
        <v>1</v>
      </c>
      <c r="P77" s="1" t="s">
        <v>1</v>
      </c>
      <c r="Q77" s="1" t="s">
        <v>1</v>
      </c>
      <c r="R77" s="1" t="s">
        <v>1</v>
      </c>
      <c r="S77" s="1" t="s">
        <v>1</v>
      </c>
      <c r="T77" s="1" t="s">
        <v>1</v>
      </c>
      <c r="U77" s="1" t="s">
        <v>1</v>
      </c>
      <c r="V77" s="1" t="s">
        <v>1</v>
      </c>
      <c r="W77" s="1" t="s">
        <v>1</v>
      </c>
      <c r="X77" s="1" t="s">
        <v>1</v>
      </c>
      <c r="Y77" s="1" t="s">
        <v>1</v>
      </c>
      <c r="Z77" s="1" t="s">
        <v>1</v>
      </c>
      <c r="AA77" s="1" t="s">
        <v>1</v>
      </c>
      <c r="AB77" s="1" t="s">
        <v>1</v>
      </c>
      <c r="AC77" s="1" t="s">
        <v>1</v>
      </c>
      <c r="AD77" s="1" t="s">
        <v>1</v>
      </c>
      <c r="AE77" s="1" t="s">
        <v>1</v>
      </c>
      <c r="AF77" s="1" t="s">
        <v>1</v>
      </c>
      <c r="AG77" s="1" t="s">
        <v>1</v>
      </c>
      <c r="AH77" s="1" t="s">
        <v>1</v>
      </c>
      <c r="AI77" s="1" t="s">
        <v>1</v>
      </c>
      <c r="AJ77" s="1" t="s">
        <v>1</v>
      </c>
      <c r="AK77" s="1" t="s">
        <v>1</v>
      </c>
      <c r="AL77" s="1" t="s">
        <v>1</v>
      </c>
      <c r="AM77" s="1" t="s">
        <v>1</v>
      </c>
      <c r="AN77" s="1" t="s">
        <v>1</v>
      </c>
    </row>
  </sheetData>
  <sheetProtection algorithmName="SHA-512" hashValue="qI/VKz0oW+iFZcex1WALvSP+ezfK0kVmtK5If2ppb/rNScvPNWwWFHTrGogQ6HAnophOs/5n447vBgM6G1Kdew==" saltValue="jTLLjBdP7VqvRU24qLLkEw==" spinCount="100000" sheet="1" objects="1" scenarios="1"/>
  <mergeCells count="21">
    <mergeCell ref="A13:L13"/>
    <mergeCell ref="A11:L11"/>
    <mergeCell ref="A12:L12"/>
    <mergeCell ref="N2:U7"/>
    <mergeCell ref="A3:L3"/>
    <mergeCell ref="A4:L4"/>
    <mergeCell ref="A6:L6"/>
    <mergeCell ref="A7:L7"/>
    <mergeCell ref="A5:L5"/>
    <mergeCell ref="A1:L1"/>
    <mergeCell ref="A2:L2"/>
    <mergeCell ref="A8:L8"/>
    <mergeCell ref="A9:L9"/>
    <mergeCell ref="A10:L10"/>
    <mergeCell ref="A20:L20"/>
    <mergeCell ref="A14:L14"/>
    <mergeCell ref="A15:L15"/>
    <mergeCell ref="A16:L16"/>
    <mergeCell ref="A17:L17"/>
    <mergeCell ref="A18:L18"/>
    <mergeCell ref="A19:L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D59B-8CC1-4480-9DAD-FDB47697F3A3}">
  <dimension ref="A1:BM274"/>
  <sheetViews>
    <sheetView workbookViewId="0">
      <selection activeCell="E6" sqref="E6"/>
    </sheetView>
  </sheetViews>
  <sheetFormatPr defaultRowHeight="14.4"/>
  <cols>
    <col min="1" max="1" width="27.109375" bestFit="1" customWidth="1"/>
    <col min="2" max="2" width="28.6640625" customWidth="1"/>
    <col min="3" max="3" width="48.44140625" customWidth="1"/>
    <col min="4" max="4" width="13.33203125" customWidth="1"/>
    <col min="5" max="5" width="23.88671875" customWidth="1"/>
    <col min="9" max="10" width="20.6640625" customWidth="1"/>
  </cols>
  <sheetData>
    <row r="1" spans="1:65" ht="21.6" thickBot="1">
      <c r="A1" s="139" t="s">
        <v>21</v>
      </c>
      <c r="B1" s="140"/>
      <c r="C1" s="140"/>
      <c r="D1" s="140"/>
      <c r="E1" s="14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 customFormat="1" ht="15" thickBot="1">
      <c r="A2" s="16"/>
      <c r="B2" s="16"/>
      <c r="C2" s="16"/>
    </row>
    <row r="3" spans="1:65" s="2" customFormat="1" ht="15" customHeight="1" thickBot="1">
      <c r="A3" s="27" t="s">
        <v>22</v>
      </c>
      <c r="B3" s="28"/>
      <c r="C3" s="27" t="s">
        <v>23</v>
      </c>
      <c r="D3" s="29" t="s">
        <v>24</v>
      </c>
      <c r="E3" s="30" t="s">
        <v>25</v>
      </c>
    </row>
    <row r="4" spans="1:65" s="2" customFormat="1" ht="15" thickBot="1">
      <c r="A4" s="31" t="str">
        <f>Kantoren!A117</f>
        <v xml:space="preserve">Totaal Kantoren </v>
      </c>
      <c r="B4" s="32"/>
      <c r="C4" s="43" t="s">
        <v>26</v>
      </c>
      <c r="D4" s="33">
        <f>Kantoren!I117</f>
        <v>0</v>
      </c>
      <c r="E4" s="34">
        <f>D4*4</f>
        <v>0</v>
      </c>
    </row>
    <row r="5" spans="1:65" s="2" customFormat="1" ht="15" thickBot="1">
      <c r="A5" s="35" t="str">
        <f>Opvanglocaties!A121</f>
        <v>Totaal Opvanglocaties</v>
      </c>
      <c r="B5" s="36"/>
      <c r="C5" s="44" t="s">
        <v>26</v>
      </c>
      <c r="D5" s="37">
        <f>Opvanglocaties!I121</f>
        <v>0</v>
      </c>
      <c r="E5" s="38">
        <f>D5*4</f>
        <v>0</v>
      </c>
    </row>
    <row r="6" spans="1:65" s="2" customFormat="1" ht="15" customHeight="1" thickBot="1">
      <c r="A6" s="142" t="s">
        <v>27</v>
      </c>
      <c r="B6" s="143"/>
      <c r="C6" s="143"/>
      <c r="D6" s="46"/>
      <c r="E6" s="39">
        <f>SUM(E4+E5)</f>
        <v>0</v>
      </c>
    </row>
    <row r="7" spans="1:65" s="2" customFormat="1" ht="15" thickBot="1">
      <c r="A7" s="40"/>
      <c r="B7" s="41"/>
      <c r="C7" s="41"/>
      <c r="D7" s="41"/>
      <c r="E7" s="41"/>
      <c r="F7" s="41"/>
      <c r="G7" s="41"/>
      <c r="H7" s="41"/>
      <c r="I7" s="41"/>
      <c r="J7" s="42"/>
    </row>
    <row r="8" spans="1:65" s="2" customFormat="1" ht="15" thickBot="1">
      <c r="A8" s="17" t="s">
        <v>28</v>
      </c>
      <c r="B8" s="18"/>
      <c r="C8" s="19"/>
      <c r="D8" s="18"/>
      <c r="E8" s="20"/>
    </row>
    <row r="9" spans="1:65" s="2" customFormat="1" ht="15" thickBot="1">
      <c r="A9" s="21" t="s">
        <v>29</v>
      </c>
      <c r="B9" s="45"/>
      <c r="C9" s="137"/>
      <c r="D9" s="138"/>
      <c r="E9" s="22"/>
    </row>
    <row r="10" spans="1:65" s="2" customFormat="1" ht="15" thickBot="1">
      <c r="A10" s="21" t="s">
        <v>30</v>
      </c>
      <c r="B10" s="45"/>
      <c r="C10" s="137"/>
      <c r="D10" s="138"/>
      <c r="E10" s="22"/>
    </row>
    <row r="11" spans="1:65" s="2" customFormat="1" ht="15" thickBot="1">
      <c r="A11" s="21" t="s">
        <v>31</v>
      </c>
      <c r="B11" s="45"/>
      <c r="C11" s="137"/>
      <c r="D11" s="138"/>
      <c r="E11" s="22"/>
    </row>
    <row r="12" spans="1:65" s="2" customFormat="1" ht="15" thickBot="1">
      <c r="A12" s="21" t="s">
        <v>32</v>
      </c>
      <c r="B12" s="45"/>
      <c r="C12" s="137"/>
      <c r="D12" s="138"/>
      <c r="E12" s="22"/>
    </row>
    <row r="13" spans="1:65" s="2" customFormat="1" ht="100.95" customHeight="1" thickBot="1">
      <c r="A13" s="23" t="s">
        <v>33</v>
      </c>
      <c r="B13" s="45"/>
      <c r="C13" s="137"/>
      <c r="D13" s="138"/>
      <c r="E13" s="22"/>
    </row>
    <row r="14" spans="1:65" s="2" customFormat="1" ht="15" thickBot="1">
      <c r="A14" s="24"/>
      <c r="B14" s="25"/>
      <c r="C14" s="25"/>
      <c r="D14" s="25"/>
      <c r="E14" s="26"/>
    </row>
    <row r="15" spans="1:65" s="2" customFormat="1"/>
    <row r="16" spans="1:65" s="2" customFormat="1" ht="15" customHeigh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pans="1:10" s="2" customFormat="1"/>
    <row r="258" spans="1:10" s="2" customFormat="1"/>
    <row r="259" spans="1:10" s="2" customFormat="1"/>
    <row r="260" spans="1:10" s="2" customFormat="1"/>
    <row r="261" spans="1:10" s="2" customFormat="1"/>
    <row r="262" spans="1:10" s="2" customFormat="1"/>
    <row r="263" spans="1:10" s="2" customFormat="1"/>
    <row r="264" spans="1:10" s="2" customFormat="1"/>
    <row r="265" spans="1:10" s="2" customFormat="1"/>
    <row r="266" spans="1:10" s="2" customFormat="1"/>
    <row r="267" spans="1:10" s="2" customFormat="1"/>
    <row r="268" spans="1:10" s="2" customFormat="1"/>
    <row r="269" spans="1:10" s="2" customFormat="1"/>
    <row r="270" spans="1:10" s="2" customFormat="1"/>
    <row r="271" spans="1:10">
      <c r="A271" s="2"/>
      <c r="B271" s="2"/>
      <c r="C271" s="2"/>
      <c r="D271" s="2"/>
      <c r="E271" s="2"/>
      <c r="F271" s="2"/>
      <c r="G271" s="2"/>
      <c r="H271" s="2"/>
      <c r="I271" s="2"/>
      <c r="J271" s="2"/>
    </row>
    <row r="272" spans="1:10">
      <c r="A272" s="2"/>
      <c r="B272" s="2"/>
      <c r="C272" s="2"/>
      <c r="D272" s="2"/>
      <c r="E272" s="2"/>
      <c r="F272" s="2"/>
      <c r="G272" s="2"/>
      <c r="H272" s="2"/>
      <c r="I272" s="2"/>
      <c r="J272" s="2"/>
    </row>
    <row r="273" spans="1:10">
      <c r="A273" s="2"/>
      <c r="B273" s="2"/>
      <c r="C273" s="2"/>
      <c r="D273" s="2"/>
      <c r="E273" s="2"/>
      <c r="F273" s="2"/>
      <c r="G273" s="2"/>
      <c r="H273" s="2"/>
      <c r="I273" s="2"/>
      <c r="J273" s="2"/>
    </row>
    <row r="274" spans="1:10">
      <c r="A274" s="2"/>
      <c r="B274" s="2"/>
      <c r="C274" s="2"/>
      <c r="D274" s="2"/>
      <c r="E274" s="2"/>
      <c r="F274" s="2"/>
      <c r="G274" s="2"/>
      <c r="H274" s="2"/>
      <c r="I274" s="2"/>
      <c r="J274" s="2"/>
    </row>
  </sheetData>
  <sheetProtection algorithmName="SHA-512" hashValue="J+nkWgoWPMIXJaclyYOeq4Xc/wERS2QFGHZXFk7wRCFnS8Y/dsz0I8M47ZbNKKZrJx6uTgUdxt1BrXObFsfTgA==" saltValue="zQntpVvkuSjfPvR+zUkmhQ==" spinCount="100000" sheet="1" objects="1" scenarios="1"/>
  <protectedRanges>
    <protectedRange sqref="C9:D13" name="Bereik2"/>
  </protectedRanges>
  <mergeCells count="7">
    <mergeCell ref="C12:D12"/>
    <mergeCell ref="C13:D13"/>
    <mergeCell ref="A1:E1"/>
    <mergeCell ref="A6:C6"/>
    <mergeCell ref="C9:D9"/>
    <mergeCell ref="C10:D10"/>
    <mergeCell ref="C11: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2DA0-645B-4E9F-912D-45BE218179D4}">
  <dimension ref="A1:M117"/>
  <sheetViews>
    <sheetView tabSelected="1" topLeftCell="A71" zoomScale="80" zoomScaleNormal="80" workbookViewId="0">
      <selection activeCell="A111" sqref="A111:D111"/>
    </sheetView>
  </sheetViews>
  <sheetFormatPr defaultColWidth="8.88671875" defaultRowHeight="14.4"/>
  <cols>
    <col min="1" max="1" width="78" style="2" customWidth="1"/>
    <col min="2" max="2" width="26.6640625" style="2" customWidth="1"/>
    <col min="3" max="3" width="18.109375" style="95" bestFit="1" customWidth="1"/>
    <col min="4" max="4" width="18.5546875" style="95" customWidth="1"/>
    <col min="5" max="5" width="30.44140625" style="6" customWidth="1"/>
    <col min="6" max="6" width="26.33203125" style="6" customWidth="1"/>
    <col min="7" max="7" width="16.109375" style="6" bestFit="1" customWidth="1"/>
    <col min="8" max="8" width="20.5546875" style="6" bestFit="1" customWidth="1"/>
    <col min="9" max="9" width="20.88671875" style="6" customWidth="1"/>
    <col min="10" max="16384" width="8.88671875" style="2"/>
  </cols>
  <sheetData>
    <row r="1" spans="1:13" ht="21">
      <c r="A1" s="150" t="s">
        <v>34</v>
      </c>
      <c r="B1" s="151"/>
      <c r="C1" s="151"/>
      <c r="D1" s="151"/>
      <c r="E1" s="151"/>
      <c r="F1" s="151"/>
      <c r="G1" s="151"/>
      <c r="H1" s="151"/>
      <c r="I1" s="151"/>
      <c r="J1" s="5"/>
      <c r="K1" s="5"/>
      <c r="L1" s="5"/>
      <c r="M1" s="5"/>
    </row>
    <row r="2" spans="1:13" s="8" customFormat="1" ht="31.95" customHeight="1">
      <c r="A2" s="147" t="s">
        <v>35</v>
      </c>
      <c r="B2" s="148"/>
      <c r="C2" s="148"/>
      <c r="D2" s="148"/>
      <c r="E2" s="148"/>
      <c r="F2" s="148"/>
      <c r="G2" s="148"/>
      <c r="H2" s="148"/>
      <c r="I2" s="149"/>
    </row>
    <row r="3" spans="1:13" s="108" customFormat="1" ht="31.95" customHeight="1">
      <c r="A3" s="107" t="s">
        <v>36</v>
      </c>
      <c r="B3" s="107" t="s">
        <v>37</v>
      </c>
      <c r="C3" s="107" t="s">
        <v>38</v>
      </c>
      <c r="D3" s="107" t="s">
        <v>39</v>
      </c>
      <c r="E3" s="107" t="s">
        <v>40</v>
      </c>
      <c r="F3" s="107" t="s">
        <v>41</v>
      </c>
      <c r="G3" s="107" t="s">
        <v>42</v>
      </c>
      <c r="H3" s="107" t="s">
        <v>43</v>
      </c>
      <c r="I3" s="107" t="s">
        <v>44</v>
      </c>
    </row>
    <row r="4" spans="1:13">
      <c r="A4" s="77" t="s">
        <v>45</v>
      </c>
      <c r="B4" s="78">
        <v>888371</v>
      </c>
      <c r="C4" s="97" t="s">
        <v>46</v>
      </c>
      <c r="D4" s="98">
        <v>12</v>
      </c>
      <c r="E4" s="11"/>
      <c r="F4" s="12">
        <v>0</v>
      </c>
      <c r="G4" s="13">
        <f>F4/D4</f>
        <v>0</v>
      </c>
      <c r="H4" s="98">
        <v>125</v>
      </c>
      <c r="I4" s="7">
        <f>F4*H4</f>
        <v>0</v>
      </c>
    </row>
    <row r="5" spans="1:13">
      <c r="A5" s="14" t="s">
        <v>47</v>
      </c>
      <c r="B5" s="79">
        <v>610282</v>
      </c>
      <c r="C5" s="99" t="s">
        <v>46</v>
      </c>
      <c r="D5" s="100">
        <v>12</v>
      </c>
      <c r="E5" s="11"/>
      <c r="F5" s="12">
        <v>0</v>
      </c>
      <c r="G5" s="13">
        <f t="shared" ref="G5:G55" si="0">F5/D5</f>
        <v>0</v>
      </c>
      <c r="H5" s="98">
        <v>20</v>
      </c>
      <c r="I5" s="7">
        <f t="shared" ref="I5:I55" si="1">F5*H5</f>
        <v>0</v>
      </c>
    </row>
    <row r="6" spans="1:13">
      <c r="A6" s="14" t="s">
        <v>48</v>
      </c>
      <c r="B6" s="79">
        <v>610281</v>
      </c>
      <c r="C6" s="99" t="s">
        <v>46</v>
      </c>
      <c r="D6" s="100">
        <v>12</v>
      </c>
      <c r="E6" s="11"/>
      <c r="F6" s="12">
        <v>0</v>
      </c>
      <c r="G6" s="13">
        <f t="shared" si="0"/>
        <v>0</v>
      </c>
      <c r="H6" s="98">
        <v>50</v>
      </c>
      <c r="I6" s="7">
        <f t="shared" si="1"/>
        <v>0</v>
      </c>
    </row>
    <row r="7" spans="1:13">
      <c r="A7" s="169" t="s">
        <v>218</v>
      </c>
      <c r="B7" s="170">
        <v>413624</v>
      </c>
      <c r="C7" s="171" t="s">
        <v>46</v>
      </c>
      <c r="D7" s="172">
        <v>24</v>
      </c>
      <c r="E7" s="11"/>
      <c r="F7" s="12">
        <v>0</v>
      </c>
      <c r="G7" s="13">
        <f t="shared" si="0"/>
        <v>0</v>
      </c>
      <c r="H7" s="98">
        <v>15</v>
      </c>
      <c r="I7" s="7">
        <f t="shared" si="1"/>
        <v>0</v>
      </c>
    </row>
    <row r="8" spans="1:13">
      <c r="A8" s="169" t="s">
        <v>219</v>
      </c>
      <c r="B8" s="170" t="s">
        <v>49</v>
      </c>
      <c r="C8" s="171" t="s">
        <v>46</v>
      </c>
      <c r="D8" s="172">
        <v>24</v>
      </c>
      <c r="E8" s="11"/>
      <c r="F8" s="12">
        <v>0</v>
      </c>
      <c r="G8" s="13">
        <f t="shared" si="0"/>
        <v>0</v>
      </c>
      <c r="H8" s="98">
        <v>15</v>
      </c>
      <c r="I8" s="7">
        <f t="shared" si="1"/>
        <v>0</v>
      </c>
    </row>
    <row r="9" spans="1:13">
      <c r="A9" s="14" t="s">
        <v>50</v>
      </c>
      <c r="B9" s="78" t="s">
        <v>51</v>
      </c>
      <c r="C9" s="99" t="s">
        <v>52</v>
      </c>
      <c r="D9" s="100">
        <v>10</v>
      </c>
      <c r="E9" s="11"/>
      <c r="F9" s="12">
        <v>0</v>
      </c>
      <c r="G9" s="13">
        <f t="shared" si="0"/>
        <v>0</v>
      </c>
      <c r="H9" s="98">
        <v>15</v>
      </c>
      <c r="I9" s="7">
        <f t="shared" si="1"/>
        <v>0</v>
      </c>
    </row>
    <row r="10" spans="1:13">
      <c r="A10" s="14" t="s">
        <v>53</v>
      </c>
      <c r="B10" s="79">
        <v>91283</v>
      </c>
      <c r="C10" s="99" t="s">
        <v>52</v>
      </c>
      <c r="D10" s="100">
        <v>5</v>
      </c>
      <c r="E10" s="11"/>
      <c r="F10" s="12">
        <v>0</v>
      </c>
      <c r="G10" s="13">
        <f t="shared" si="0"/>
        <v>0</v>
      </c>
      <c r="H10" s="98">
        <v>10</v>
      </c>
      <c r="I10" s="7">
        <f t="shared" si="1"/>
        <v>0</v>
      </c>
    </row>
    <row r="11" spans="1:13">
      <c r="A11" s="14" t="s">
        <v>54</v>
      </c>
      <c r="B11" s="79">
        <v>91218</v>
      </c>
      <c r="C11" s="99" t="s">
        <v>52</v>
      </c>
      <c r="D11" s="100">
        <v>5</v>
      </c>
      <c r="E11" s="11"/>
      <c r="F11" s="12">
        <v>0</v>
      </c>
      <c r="G11" s="13">
        <f t="shared" si="0"/>
        <v>0</v>
      </c>
      <c r="H11" s="98">
        <v>10</v>
      </c>
      <c r="I11" s="7">
        <f t="shared" si="1"/>
        <v>0</v>
      </c>
    </row>
    <row r="12" spans="1:13">
      <c r="A12" s="14" t="s">
        <v>55</v>
      </c>
      <c r="B12" s="79" t="s">
        <v>56</v>
      </c>
      <c r="C12" s="99" t="s">
        <v>57</v>
      </c>
      <c r="D12" s="100">
        <v>1</v>
      </c>
      <c r="E12" s="11"/>
      <c r="F12" s="12">
        <v>0</v>
      </c>
      <c r="G12" s="13">
        <f t="shared" si="0"/>
        <v>0</v>
      </c>
      <c r="H12" s="98">
        <v>10</v>
      </c>
      <c r="I12" s="7">
        <f t="shared" si="1"/>
        <v>0</v>
      </c>
    </row>
    <row r="13" spans="1:13">
      <c r="A13" s="14" t="s">
        <v>58</v>
      </c>
      <c r="B13" s="79">
        <v>180770</v>
      </c>
      <c r="C13" s="99" t="s">
        <v>46</v>
      </c>
      <c r="D13" s="100">
        <v>250</v>
      </c>
      <c r="E13" s="11"/>
      <c r="F13" s="12">
        <v>0</v>
      </c>
      <c r="G13" s="13">
        <f t="shared" si="0"/>
        <v>0</v>
      </c>
      <c r="H13" s="98">
        <v>15</v>
      </c>
      <c r="I13" s="7">
        <f t="shared" si="1"/>
        <v>0</v>
      </c>
    </row>
    <row r="14" spans="1:13">
      <c r="A14" s="14" t="s">
        <v>59</v>
      </c>
      <c r="B14" s="78">
        <v>180930</v>
      </c>
      <c r="C14" s="99" t="s">
        <v>46</v>
      </c>
      <c r="D14" s="100">
        <v>125</v>
      </c>
      <c r="E14" s="11"/>
      <c r="F14" s="12">
        <v>0</v>
      </c>
      <c r="G14" s="13">
        <f t="shared" si="0"/>
        <v>0</v>
      </c>
      <c r="H14" s="98">
        <v>10</v>
      </c>
      <c r="I14" s="7">
        <f t="shared" si="1"/>
        <v>0</v>
      </c>
    </row>
    <row r="15" spans="1:13">
      <c r="A15" s="14" t="s">
        <v>60</v>
      </c>
      <c r="B15" s="79">
        <v>1388580</v>
      </c>
      <c r="C15" s="99" t="s">
        <v>46</v>
      </c>
      <c r="D15" s="100">
        <v>2400</v>
      </c>
      <c r="E15" s="11"/>
      <c r="F15" s="12">
        <v>0</v>
      </c>
      <c r="G15" s="13">
        <f t="shared" si="0"/>
        <v>0</v>
      </c>
      <c r="H15" s="98">
        <v>40</v>
      </c>
      <c r="I15" s="7">
        <f t="shared" si="1"/>
        <v>0</v>
      </c>
    </row>
    <row r="16" spans="1:13">
      <c r="A16" s="14" t="s">
        <v>61</v>
      </c>
      <c r="B16" s="79">
        <v>720253</v>
      </c>
      <c r="C16" s="99" t="s">
        <v>57</v>
      </c>
      <c r="D16" s="100">
        <v>1</v>
      </c>
      <c r="E16" s="11"/>
      <c r="F16" s="12">
        <v>0</v>
      </c>
      <c r="G16" s="13">
        <f t="shared" si="0"/>
        <v>0</v>
      </c>
      <c r="H16" s="98">
        <v>20</v>
      </c>
      <c r="I16" s="7">
        <f t="shared" si="1"/>
        <v>0</v>
      </c>
    </row>
    <row r="17" spans="1:9">
      <c r="A17" s="14" t="s">
        <v>62</v>
      </c>
      <c r="B17" s="79">
        <v>520110</v>
      </c>
      <c r="C17" s="99" t="s">
        <v>46</v>
      </c>
      <c r="D17" s="100">
        <v>25</v>
      </c>
      <c r="E17" s="11"/>
      <c r="F17" s="12">
        <v>0</v>
      </c>
      <c r="G17" s="13">
        <f t="shared" si="0"/>
        <v>0</v>
      </c>
      <c r="H17" s="98">
        <v>10</v>
      </c>
      <c r="I17" s="7">
        <f t="shared" si="1"/>
        <v>0</v>
      </c>
    </row>
    <row r="18" spans="1:9">
      <c r="A18" s="14" t="s">
        <v>63</v>
      </c>
      <c r="B18" s="79">
        <v>510572</v>
      </c>
      <c r="C18" s="99" t="s">
        <v>52</v>
      </c>
      <c r="D18" s="100">
        <v>100</v>
      </c>
      <c r="E18" s="11"/>
      <c r="F18" s="12">
        <v>0</v>
      </c>
      <c r="G18" s="13">
        <f t="shared" si="0"/>
        <v>0</v>
      </c>
      <c r="H18" s="98">
        <v>75</v>
      </c>
      <c r="I18" s="7">
        <f t="shared" si="1"/>
        <v>0</v>
      </c>
    </row>
    <row r="19" spans="1:9">
      <c r="A19" s="14" t="s">
        <v>64</v>
      </c>
      <c r="B19" s="78">
        <v>129413</v>
      </c>
      <c r="C19" s="99" t="s">
        <v>52</v>
      </c>
      <c r="D19" s="100">
        <v>500</v>
      </c>
      <c r="E19" s="11"/>
      <c r="F19" s="12">
        <v>0</v>
      </c>
      <c r="G19" s="13">
        <f t="shared" si="0"/>
        <v>0</v>
      </c>
      <c r="H19" s="98">
        <v>2500</v>
      </c>
      <c r="I19" s="7">
        <f t="shared" si="1"/>
        <v>0</v>
      </c>
    </row>
    <row r="20" spans="1:9">
      <c r="A20" s="14" t="s">
        <v>65</v>
      </c>
      <c r="B20" s="79">
        <v>129416</v>
      </c>
      <c r="C20" s="99" t="s">
        <v>52</v>
      </c>
      <c r="D20" s="100">
        <v>500</v>
      </c>
      <c r="E20" s="11"/>
      <c r="F20" s="12">
        <v>0</v>
      </c>
      <c r="G20" s="13">
        <f t="shared" si="0"/>
        <v>0</v>
      </c>
      <c r="H20" s="98">
        <v>15</v>
      </c>
      <c r="I20" s="7">
        <f t="shared" si="1"/>
        <v>0</v>
      </c>
    </row>
    <row r="21" spans="1:9">
      <c r="A21" s="15" t="s">
        <v>66</v>
      </c>
      <c r="B21" s="79">
        <v>931177</v>
      </c>
      <c r="C21" s="99" t="s">
        <v>57</v>
      </c>
      <c r="D21" s="100">
        <v>1</v>
      </c>
      <c r="E21" s="11"/>
      <c r="F21" s="12">
        <v>0</v>
      </c>
      <c r="G21" s="13">
        <f t="shared" si="0"/>
        <v>0</v>
      </c>
      <c r="H21" s="98">
        <v>50</v>
      </c>
      <c r="I21" s="7">
        <f t="shared" si="1"/>
        <v>0</v>
      </c>
    </row>
    <row r="22" spans="1:9">
      <c r="A22" s="14" t="s">
        <v>67</v>
      </c>
      <c r="B22" s="79" t="s">
        <v>68</v>
      </c>
      <c r="C22" s="99" t="s">
        <v>57</v>
      </c>
      <c r="D22" s="100">
        <v>1</v>
      </c>
      <c r="E22" s="11"/>
      <c r="F22" s="12">
        <v>0</v>
      </c>
      <c r="G22" s="13">
        <f t="shared" si="0"/>
        <v>0</v>
      </c>
      <c r="H22" s="98">
        <v>5</v>
      </c>
      <c r="I22" s="7">
        <f t="shared" si="1"/>
        <v>0</v>
      </c>
    </row>
    <row r="23" spans="1:9">
      <c r="A23" s="14" t="s">
        <v>69</v>
      </c>
      <c r="B23" s="79">
        <v>930998</v>
      </c>
      <c r="C23" s="99" t="s">
        <v>57</v>
      </c>
      <c r="D23" s="100">
        <v>1</v>
      </c>
      <c r="E23" s="11"/>
      <c r="F23" s="12">
        <v>0</v>
      </c>
      <c r="G23" s="13">
        <f t="shared" si="0"/>
        <v>0</v>
      </c>
      <c r="H23" s="98">
        <v>15</v>
      </c>
      <c r="I23" s="7">
        <f t="shared" si="1"/>
        <v>0</v>
      </c>
    </row>
    <row r="24" spans="1:9">
      <c r="A24" s="15" t="s">
        <v>70</v>
      </c>
      <c r="B24" s="78">
        <v>931176</v>
      </c>
      <c r="C24" s="99" t="s">
        <v>57</v>
      </c>
      <c r="D24" s="100">
        <v>1</v>
      </c>
      <c r="E24" s="11"/>
      <c r="F24" s="12">
        <v>0</v>
      </c>
      <c r="G24" s="13">
        <f t="shared" si="0"/>
        <v>0</v>
      </c>
      <c r="H24" s="98">
        <v>5</v>
      </c>
      <c r="I24" s="7">
        <f t="shared" si="1"/>
        <v>0</v>
      </c>
    </row>
    <row r="25" spans="1:9">
      <c r="A25" s="187" t="s">
        <v>232</v>
      </c>
      <c r="B25" s="195">
        <v>536099</v>
      </c>
      <c r="C25" s="196" t="s">
        <v>52</v>
      </c>
      <c r="D25" s="197">
        <v>25</v>
      </c>
      <c r="E25" s="11"/>
      <c r="F25" s="12">
        <v>0</v>
      </c>
      <c r="G25" s="13">
        <f t="shared" si="0"/>
        <v>0</v>
      </c>
      <c r="H25" s="98">
        <v>20</v>
      </c>
      <c r="I25" s="7">
        <f t="shared" si="1"/>
        <v>0</v>
      </c>
    </row>
    <row r="26" spans="1:9">
      <c r="A26" s="14" t="s">
        <v>71</v>
      </c>
      <c r="B26" s="79">
        <v>502963</v>
      </c>
      <c r="C26" s="99" t="s">
        <v>52</v>
      </c>
      <c r="D26" s="100">
        <v>10</v>
      </c>
      <c r="E26" s="11"/>
      <c r="F26" s="12">
        <v>0</v>
      </c>
      <c r="G26" s="13">
        <f t="shared" si="0"/>
        <v>0</v>
      </c>
      <c r="H26" s="98">
        <v>10</v>
      </c>
      <c r="I26" s="7">
        <f>F26*H26</f>
        <v>0</v>
      </c>
    </row>
    <row r="27" spans="1:9">
      <c r="A27" s="14" t="s">
        <v>72</v>
      </c>
      <c r="B27" s="79">
        <v>920198</v>
      </c>
      <c r="C27" s="99" t="s">
        <v>73</v>
      </c>
      <c r="D27" s="100">
        <v>10</v>
      </c>
      <c r="E27" s="11"/>
      <c r="F27" s="12">
        <v>0</v>
      </c>
      <c r="G27" s="13">
        <f t="shared" si="0"/>
        <v>0</v>
      </c>
      <c r="H27" s="98">
        <v>50</v>
      </c>
      <c r="I27" s="7">
        <f t="shared" si="1"/>
        <v>0</v>
      </c>
    </row>
    <row r="28" spans="1:9">
      <c r="A28" s="14" t="s">
        <v>216</v>
      </c>
      <c r="B28" s="79">
        <v>1388248</v>
      </c>
      <c r="C28" s="179" t="s">
        <v>73</v>
      </c>
      <c r="D28" s="100">
        <v>4</v>
      </c>
      <c r="E28" s="11"/>
      <c r="F28" s="12">
        <v>0</v>
      </c>
      <c r="G28" s="13">
        <f t="shared" si="0"/>
        <v>0</v>
      </c>
      <c r="H28" s="98">
        <v>50</v>
      </c>
      <c r="I28" s="7">
        <f t="shared" si="1"/>
        <v>0</v>
      </c>
    </row>
    <row r="29" spans="1:9">
      <c r="A29" s="169" t="s">
        <v>75</v>
      </c>
      <c r="B29" s="180" t="s">
        <v>76</v>
      </c>
      <c r="C29" s="181" t="s">
        <v>57</v>
      </c>
      <c r="D29" s="172">
        <v>1</v>
      </c>
      <c r="E29" s="11"/>
      <c r="F29" s="12">
        <v>0</v>
      </c>
      <c r="G29" s="13">
        <f t="shared" si="0"/>
        <v>0</v>
      </c>
      <c r="H29" s="98">
        <v>75</v>
      </c>
      <c r="I29" s="7">
        <f t="shared" si="1"/>
        <v>0</v>
      </c>
    </row>
    <row r="30" spans="1:9">
      <c r="A30" s="169" t="s">
        <v>77</v>
      </c>
      <c r="B30" s="170">
        <v>635005</v>
      </c>
      <c r="C30" s="181" t="s">
        <v>57</v>
      </c>
      <c r="D30" s="172">
        <v>1</v>
      </c>
      <c r="E30" s="11"/>
      <c r="F30" s="12">
        <v>0</v>
      </c>
      <c r="G30" s="13">
        <f t="shared" si="0"/>
        <v>0</v>
      </c>
      <c r="H30" s="98">
        <v>125</v>
      </c>
      <c r="I30" s="7">
        <f t="shared" si="1"/>
        <v>0</v>
      </c>
    </row>
    <row r="31" spans="1:9">
      <c r="A31" s="169" t="s">
        <v>78</v>
      </c>
      <c r="B31" s="170">
        <v>635004</v>
      </c>
      <c r="C31" s="181" t="s">
        <v>57</v>
      </c>
      <c r="D31" s="172">
        <v>1</v>
      </c>
      <c r="E31" s="11"/>
      <c r="F31" s="12">
        <v>0</v>
      </c>
      <c r="G31" s="13">
        <f t="shared" si="0"/>
        <v>0</v>
      </c>
      <c r="H31" s="98">
        <v>125</v>
      </c>
      <c r="I31" s="7">
        <f t="shared" si="1"/>
        <v>0</v>
      </c>
    </row>
    <row r="32" spans="1:9">
      <c r="A32" s="169" t="s">
        <v>79</v>
      </c>
      <c r="B32" s="170">
        <v>635002</v>
      </c>
      <c r="C32" s="181" t="s">
        <v>57</v>
      </c>
      <c r="D32" s="172">
        <v>1</v>
      </c>
      <c r="E32" s="11"/>
      <c r="F32" s="12">
        <v>0</v>
      </c>
      <c r="G32" s="13">
        <f t="shared" si="0"/>
        <v>0</v>
      </c>
      <c r="H32" s="98">
        <v>125</v>
      </c>
      <c r="I32" s="7">
        <f t="shared" si="1"/>
        <v>0</v>
      </c>
    </row>
    <row r="33" spans="1:9">
      <c r="A33" s="14" t="s">
        <v>80</v>
      </c>
      <c r="B33" s="79">
        <v>392606</v>
      </c>
      <c r="C33" s="99" t="s">
        <v>52</v>
      </c>
      <c r="D33" s="100">
        <v>3</v>
      </c>
      <c r="E33" s="11"/>
      <c r="F33" s="12">
        <v>0</v>
      </c>
      <c r="G33" s="13">
        <f t="shared" si="0"/>
        <v>0</v>
      </c>
      <c r="H33" s="98">
        <v>150</v>
      </c>
      <c r="I33" s="7">
        <f t="shared" si="1"/>
        <v>0</v>
      </c>
    </row>
    <row r="34" spans="1:9">
      <c r="A34" s="169" t="s">
        <v>81</v>
      </c>
      <c r="B34" s="180">
        <v>1388453</v>
      </c>
      <c r="C34" s="171" t="s">
        <v>52</v>
      </c>
      <c r="D34" s="172">
        <v>6</v>
      </c>
      <c r="E34" s="11"/>
      <c r="F34" s="12">
        <v>0</v>
      </c>
      <c r="G34" s="13">
        <f t="shared" si="0"/>
        <v>0</v>
      </c>
      <c r="H34" s="98">
        <v>150</v>
      </c>
      <c r="I34" s="7">
        <f t="shared" si="1"/>
        <v>0</v>
      </c>
    </row>
    <row r="35" spans="1:9">
      <c r="A35" s="14" t="s">
        <v>82</v>
      </c>
      <c r="B35" s="79">
        <v>1388450</v>
      </c>
      <c r="C35" s="99" t="s">
        <v>52</v>
      </c>
      <c r="D35" s="100">
        <v>6</v>
      </c>
      <c r="E35" s="11"/>
      <c r="F35" s="12">
        <v>0</v>
      </c>
      <c r="G35" s="13">
        <f t="shared" si="0"/>
        <v>0</v>
      </c>
      <c r="H35" s="98">
        <v>250</v>
      </c>
      <c r="I35" s="7">
        <f t="shared" si="1"/>
        <v>0</v>
      </c>
    </row>
    <row r="36" spans="1:9">
      <c r="A36" s="169" t="s">
        <v>217</v>
      </c>
      <c r="B36" s="170">
        <v>300601</v>
      </c>
      <c r="C36" s="171" t="s">
        <v>46</v>
      </c>
      <c r="D36" s="172">
        <v>1000</v>
      </c>
      <c r="E36" s="11"/>
      <c r="F36" s="12">
        <v>0</v>
      </c>
      <c r="G36" s="13">
        <f t="shared" si="0"/>
        <v>0</v>
      </c>
      <c r="H36" s="98">
        <v>175</v>
      </c>
      <c r="I36" s="7">
        <f t="shared" si="1"/>
        <v>0</v>
      </c>
    </row>
    <row r="37" spans="1:9">
      <c r="A37" s="15" t="s">
        <v>83</v>
      </c>
      <c r="B37" s="79" t="s">
        <v>84</v>
      </c>
      <c r="C37" s="99" t="s">
        <v>52</v>
      </c>
      <c r="D37" s="100">
        <v>5</v>
      </c>
      <c r="E37" s="11"/>
      <c r="F37" s="12">
        <v>0</v>
      </c>
      <c r="G37" s="13">
        <f t="shared" si="0"/>
        <v>0</v>
      </c>
      <c r="H37" s="98">
        <v>100</v>
      </c>
      <c r="I37" s="7">
        <f t="shared" si="1"/>
        <v>0</v>
      </c>
    </row>
    <row r="38" spans="1:9">
      <c r="A38" s="14" t="s">
        <v>85</v>
      </c>
      <c r="B38" s="79">
        <v>1399283</v>
      </c>
      <c r="C38" s="99" t="s">
        <v>46</v>
      </c>
      <c r="D38" s="100">
        <v>100</v>
      </c>
      <c r="E38" s="11"/>
      <c r="F38" s="12">
        <v>0</v>
      </c>
      <c r="G38" s="13">
        <f t="shared" si="0"/>
        <v>0</v>
      </c>
      <c r="H38" s="98">
        <v>250</v>
      </c>
      <c r="I38" s="7">
        <f t="shared" si="1"/>
        <v>0</v>
      </c>
    </row>
    <row r="39" spans="1:9">
      <c r="A39" s="15" t="s">
        <v>86</v>
      </c>
      <c r="B39" s="78">
        <v>1402086</v>
      </c>
      <c r="C39" s="99" t="s">
        <v>46</v>
      </c>
      <c r="D39" s="100">
        <v>40</v>
      </c>
      <c r="E39" s="11"/>
      <c r="F39" s="12">
        <v>0</v>
      </c>
      <c r="G39" s="13">
        <f t="shared" si="0"/>
        <v>0</v>
      </c>
      <c r="H39" s="98">
        <v>75</v>
      </c>
      <c r="I39" s="7">
        <f t="shared" si="1"/>
        <v>0</v>
      </c>
    </row>
    <row r="40" spans="1:9">
      <c r="A40" s="14" t="s">
        <v>87</v>
      </c>
      <c r="B40" s="79">
        <v>800426</v>
      </c>
      <c r="C40" s="99" t="s">
        <v>88</v>
      </c>
      <c r="D40" s="100">
        <v>8</v>
      </c>
      <c r="E40" s="11"/>
      <c r="F40" s="12">
        <v>0</v>
      </c>
      <c r="G40" s="13">
        <f t="shared" si="0"/>
        <v>0</v>
      </c>
      <c r="H40" s="98">
        <v>250</v>
      </c>
      <c r="I40" s="7">
        <f t="shared" si="1"/>
        <v>0</v>
      </c>
    </row>
    <row r="41" spans="1:9">
      <c r="A41" s="14" t="s">
        <v>89</v>
      </c>
      <c r="B41" s="79">
        <v>640912</v>
      </c>
      <c r="C41" s="99" t="s">
        <v>57</v>
      </c>
      <c r="D41" s="100">
        <v>1</v>
      </c>
      <c r="E41" s="11"/>
      <c r="F41" s="12">
        <v>0</v>
      </c>
      <c r="G41" s="13">
        <f t="shared" si="0"/>
        <v>0</v>
      </c>
      <c r="H41" s="98">
        <v>250</v>
      </c>
      <c r="I41" s="7">
        <f t="shared" si="1"/>
        <v>0</v>
      </c>
    </row>
    <row r="42" spans="1:9">
      <c r="A42" s="169" t="s">
        <v>220</v>
      </c>
      <c r="B42" s="170">
        <v>1399293</v>
      </c>
      <c r="C42" s="171" t="s">
        <v>46</v>
      </c>
      <c r="D42" s="172">
        <v>100</v>
      </c>
      <c r="E42" s="11"/>
      <c r="F42" s="12">
        <v>0</v>
      </c>
      <c r="G42" s="13">
        <f t="shared" si="0"/>
        <v>0</v>
      </c>
      <c r="H42" s="98">
        <v>5</v>
      </c>
      <c r="I42" s="7">
        <f t="shared" si="1"/>
        <v>0</v>
      </c>
    </row>
    <row r="43" spans="1:9">
      <c r="A43" s="14" t="s">
        <v>90</v>
      </c>
      <c r="B43" s="79">
        <v>392687</v>
      </c>
      <c r="C43" s="99" t="s">
        <v>91</v>
      </c>
      <c r="D43" s="100">
        <v>1</v>
      </c>
      <c r="E43" s="11"/>
      <c r="F43" s="12">
        <v>0</v>
      </c>
      <c r="G43" s="13">
        <f t="shared" si="0"/>
        <v>0</v>
      </c>
      <c r="H43" s="98">
        <v>30</v>
      </c>
      <c r="I43" s="7">
        <f t="shared" si="1"/>
        <v>0</v>
      </c>
    </row>
    <row r="44" spans="1:9">
      <c r="A44" s="15" t="s">
        <v>92</v>
      </c>
      <c r="B44" s="78" t="s">
        <v>93</v>
      </c>
      <c r="C44" s="99" t="s">
        <v>57</v>
      </c>
      <c r="D44" s="100">
        <v>10</v>
      </c>
      <c r="E44" s="11"/>
      <c r="F44" s="12">
        <v>0</v>
      </c>
      <c r="G44" s="13">
        <f t="shared" si="0"/>
        <v>0</v>
      </c>
      <c r="H44" s="98">
        <v>100</v>
      </c>
      <c r="I44" s="7">
        <f t="shared" si="1"/>
        <v>0</v>
      </c>
    </row>
    <row r="45" spans="1:9">
      <c r="A45" s="15" t="s">
        <v>94</v>
      </c>
      <c r="B45" s="79" t="s">
        <v>95</v>
      </c>
      <c r="C45" s="99" t="s">
        <v>57</v>
      </c>
      <c r="D45" s="100">
        <v>10</v>
      </c>
      <c r="E45" s="11"/>
      <c r="F45" s="12">
        <v>0</v>
      </c>
      <c r="G45" s="13">
        <f t="shared" si="0"/>
        <v>0</v>
      </c>
      <c r="H45" s="98">
        <v>200</v>
      </c>
      <c r="I45" s="7">
        <f t="shared" si="1"/>
        <v>0</v>
      </c>
    </row>
    <row r="46" spans="1:9">
      <c r="A46" s="14" t="s">
        <v>96</v>
      </c>
      <c r="B46" s="79">
        <v>106285</v>
      </c>
      <c r="C46" s="99" t="s">
        <v>52</v>
      </c>
      <c r="D46" s="100">
        <v>25</v>
      </c>
      <c r="E46" s="11"/>
      <c r="F46" s="12">
        <v>0</v>
      </c>
      <c r="G46" s="13">
        <f t="shared" si="0"/>
        <v>0</v>
      </c>
      <c r="H46" s="98">
        <v>50</v>
      </c>
      <c r="I46" s="7">
        <f t="shared" si="1"/>
        <v>0</v>
      </c>
    </row>
    <row r="47" spans="1:9">
      <c r="A47" s="169" t="s">
        <v>97</v>
      </c>
      <c r="B47" s="170">
        <v>24861</v>
      </c>
      <c r="C47" s="181" t="s">
        <v>73</v>
      </c>
      <c r="D47" s="172">
        <v>1</v>
      </c>
      <c r="E47" s="11"/>
      <c r="F47" s="12">
        <v>0</v>
      </c>
      <c r="G47" s="13">
        <f t="shared" si="0"/>
        <v>0</v>
      </c>
      <c r="H47" s="98">
        <v>100</v>
      </c>
      <c r="I47" s="7">
        <f t="shared" si="1"/>
        <v>0</v>
      </c>
    </row>
    <row r="48" spans="1:9">
      <c r="A48" s="169" t="s">
        <v>98</v>
      </c>
      <c r="B48" s="170">
        <v>235677</v>
      </c>
      <c r="C48" s="181" t="s">
        <v>57</v>
      </c>
      <c r="D48" s="172">
        <v>1</v>
      </c>
      <c r="E48" s="11"/>
      <c r="F48" s="12">
        <v>0</v>
      </c>
      <c r="G48" s="13">
        <f t="shared" si="0"/>
        <v>0</v>
      </c>
      <c r="H48" s="98">
        <v>50</v>
      </c>
      <c r="I48" s="7">
        <f t="shared" si="1"/>
        <v>0</v>
      </c>
    </row>
    <row r="49" spans="1:9">
      <c r="A49" s="14" t="s">
        <v>99</v>
      </c>
      <c r="B49" s="78" t="s">
        <v>100</v>
      </c>
      <c r="C49" s="99" t="s">
        <v>88</v>
      </c>
      <c r="D49" s="100">
        <v>6</v>
      </c>
      <c r="E49" s="11"/>
      <c r="F49" s="12">
        <v>0</v>
      </c>
      <c r="G49" s="13">
        <f t="shared" si="0"/>
        <v>0</v>
      </c>
      <c r="H49" s="98">
        <v>25</v>
      </c>
      <c r="I49" s="7">
        <f t="shared" si="1"/>
        <v>0</v>
      </c>
    </row>
    <row r="50" spans="1:9">
      <c r="A50" s="14" t="s">
        <v>101</v>
      </c>
      <c r="B50" s="79" t="s">
        <v>102</v>
      </c>
      <c r="C50" s="99" t="s">
        <v>103</v>
      </c>
      <c r="D50" s="100">
        <v>4</v>
      </c>
      <c r="E50" s="11"/>
      <c r="F50" s="12">
        <v>0</v>
      </c>
      <c r="G50" s="13">
        <f t="shared" si="0"/>
        <v>0</v>
      </c>
      <c r="H50" s="98">
        <v>40</v>
      </c>
      <c r="I50" s="7">
        <f t="shared" si="1"/>
        <v>0</v>
      </c>
    </row>
    <row r="51" spans="1:9">
      <c r="A51" s="14" t="s">
        <v>104</v>
      </c>
      <c r="B51" s="79">
        <v>1421972</v>
      </c>
      <c r="C51" s="99" t="s">
        <v>73</v>
      </c>
      <c r="D51" s="100">
        <v>8</v>
      </c>
      <c r="E51" s="11"/>
      <c r="F51" s="12">
        <v>0</v>
      </c>
      <c r="G51" s="13">
        <f t="shared" si="0"/>
        <v>0</v>
      </c>
      <c r="H51" s="98">
        <v>5</v>
      </c>
      <c r="I51" s="7">
        <f t="shared" si="1"/>
        <v>0</v>
      </c>
    </row>
    <row r="52" spans="1:9">
      <c r="A52" s="15" t="s">
        <v>105</v>
      </c>
      <c r="B52" s="79" t="s">
        <v>106</v>
      </c>
      <c r="C52" s="99" t="s">
        <v>73</v>
      </c>
      <c r="D52" s="100">
        <v>6</v>
      </c>
      <c r="E52" s="11"/>
      <c r="F52" s="12">
        <v>0</v>
      </c>
      <c r="G52" s="13">
        <f t="shared" si="0"/>
        <v>0</v>
      </c>
      <c r="H52" s="98">
        <v>5</v>
      </c>
      <c r="I52" s="7">
        <f t="shared" si="1"/>
        <v>0</v>
      </c>
    </row>
    <row r="53" spans="1:9">
      <c r="A53" s="14" t="s">
        <v>107</v>
      </c>
      <c r="B53" s="79" t="s">
        <v>108</v>
      </c>
      <c r="C53" s="99" t="s">
        <v>91</v>
      </c>
      <c r="D53" s="100">
        <v>1</v>
      </c>
      <c r="E53" s="11"/>
      <c r="F53" s="12">
        <v>0</v>
      </c>
      <c r="G53" s="13">
        <f t="shared" si="0"/>
        <v>0</v>
      </c>
      <c r="H53" s="98">
        <v>15</v>
      </c>
      <c r="I53" s="7">
        <f t="shared" si="1"/>
        <v>0</v>
      </c>
    </row>
    <row r="54" spans="1:9">
      <c r="A54" s="182" t="s">
        <v>109</v>
      </c>
      <c r="B54" s="180">
        <v>630539</v>
      </c>
      <c r="C54" s="171" t="s">
        <v>52</v>
      </c>
      <c r="D54" s="172">
        <v>4</v>
      </c>
      <c r="E54" s="11"/>
      <c r="F54" s="12">
        <v>0</v>
      </c>
      <c r="G54" s="13">
        <f t="shared" si="0"/>
        <v>0</v>
      </c>
      <c r="H54" s="98">
        <v>30</v>
      </c>
      <c r="I54" s="7">
        <f t="shared" si="1"/>
        <v>0</v>
      </c>
    </row>
    <row r="55" spans="1:9">
      <c r="A55" s="169" t="s">
        <v>110</v>
      </c>
      <c r="B55" s="170">
        <v>630533</v>
      </c>
      <c r="C55" s="171" t="s">
        <v>57</v>
      </c>
      <c r="D55" s="172">
        <v>1</v>
      </c>
      <c r="E55" s="11"/>
      <c r="F55" s="12">
        <v>0</v>
      </c>
      <c r="G55" s="13">
        <f t="shared" si="0"/>
        <v>0</v>
      </c>
      <c r="H55" s="98">
        <v>10</v>
      </c>
      <c r="I55" s="7">
        <f t="shared" si="1"/>
        <v>0</v>
      </c>
    </row>
    <row r="56" spans="1:9">
      <c r="A56" s="155" t="s">
        <v>111</v>
      </c>
      <c r="B56" s="156"/>
      <c r="C56" s="156"/>
      <c r="D56" s="156"/>
      <c r="E56" s="156"/>
      <c r="F56" s="156"/>
      <c r="G56" s="156"/>
      <c r="H56" s="156"/>
      <c r="I56" s="10">
        <f>SUM(I4:I55)</f>
        <v>0</v>
      </c>
    </row>
    <row r="57" spans="1:9">
      <c r="A57" s="147" t="s">
        <v>112</v>
      </c>
      <c r="B57" s="148"/>
      <c r="C57" s="148"/>
      <c r="D57" s="148"/>
      <c r="E57" s="148"/>
      <c r="F57" s="148"/>
      <c r="G57" s="148"/>
      <c r="H57" s="148"/>
      <c r="I57" s="149"/>
    </row>
    <row r="58" spans="1:9" s="108" customFormat="1" ht="31.95" customHeight="1">
      <c r="A58" s="107" t="s">
        <v>36</v>
      </c>
      <c r="B58" s="107" t="s">
        <v>37</v>
      </c>
      <c r="C58" s="107" t="s">
        <v>38</v>
      </c>
      <c r="D58" s="107" t="s">
        <v>39</v>
      </c>
      <c r="E58" s="107" t="s">
        <v>40</v>
      </c>
      <c r="F58" s="107" t="s">
        <v>41</v>
      </c>
      <c r="G58" s="107" t="s">
        <v>42</v>
      </c>
      <c r="H58" s="107" t="s">
        <v>43</v>
      </c>
      <c r="I58" s="107" t="s">
        <v>44</v>
      </c>
    </row>
    <row r="59" spans="1:9" s="8" customFormat="1" ht="16.95" customHeight="1">
      <c r="A59" s="152" t="s">
        <v>113</v>
      </c>
      <c r="B59" s="153"/>
      <c r="C59" s="153"/>
      <c r="D59" s="153"/>
      <c r="E59" s="153"/>
      <c r="F59" s="153"/>
      <c r="G59" s="153"/>
      <c r="H59" s="153"/>
      <c r="I59" s="154"/>
    </row>
    <row r="60" spans="1:9" s="8" customFormat="1" ht="16.95" customHeight="1">
      <c r="A60" s="48" t="s">
        <v>114</v>
      </c>
      <c r="B60" s="54">
        <v>921057</v>
      </c>
      <c r="C60" s="101" t="s">
        <v>57</v>
      </c>
      <c r="D60" s="102">
        <v>1</v>
      </c>
      <c r="E60" s="50" t="s">
        <v>1</v>
      </c>
      <c r="F60" s="12">
        <v>0</v>
      </c>
      <c r="G60" s="13">
        <f t="shared" ref="G60:G81" si="2">F60/D60</f>
        <v>0</v>
      </c>
      <c r="H60" s="84">
        <v>20</v>
      </c>
      <c r="I60" s="7">
        <f t="shared" ref="I60:I111" si="3">F60*H60</f>
        <v>0</v>
      </c>
    </row>
    <row r="61" spans="1:9">
      <c r="A61" s="52" t="s">
        <v>115</v>
      </c>
      <c r="B61" s="52">
        <v>531010</v>
      </c>
      <c r="C61" s="92" t="s">
        <v>57</v>
      </c>
      <c r="D61" s="103">
        <v>1</v>
      </c>
      <c r="E61" s="50" t="s">
        <v>1</v>
      </c>
      <c r="F61" s="12">
        <v>0</v>
      </c>
      <c r="G61" s="13">
        <f t="shared" si="2"/>
        <v>0</v>
      </c>
      <c r="H61" s="84">
        <v>25</v>
      </c>
      <c r="I61" s="7">
        <f t="shared" si="3"/>
        <v>0</v>
      </c>
    </row>
    <row r="62" spans="1:9">
      <c r="A62" s="52" t="s">
        <v>116</v>
      </c>
      <c r="B62" s="54">
        <v>920054</v>
      </c>
      <c r="C62" s="91" t="s">
        <v>57</v>
      </c>
      <c r="D62" s="103">
        <v>1</v>
      </c>
      <c r="E62" s="50" t="s">
        <v>1</v>
      </c>
      <c r="F62" s="12">
        <v>0</v>
      </c>
      <c r="G62" s="13">
        <f t="shared" si="2"/>
        <v>0</v>
      </c>
      <c r="H62" s="84">
        <v>5</v>
      </c>
      <c r="I62" s="7">
        <f t="shared" si="3"/>
        <v>0</v>
      </c>
    </row>
    <row r="63" spans="1:9">
      <c r="A63" s="52" t="s">
        <v>117</v>
      </c>
      <c r="B63" s="52">
        <v>920133</v>
      </c>
      <c r="C63" s="92" t="s">
        <v>88</v>
      </c>
      <c r="D63" s="103">
        <v>1</v>
      </c>
      <c r="E63" s="50" t="s">
        <v>1</v>
      </c>
      <c r="F63" s="12">
        <v>0</v>
      </c>
      <c r="G63" s="13">
        <f t="shared" si="2"/>
        <v>0</v>
      </c>
      <c r="H63" s="84">
        <v>45</v>
      </c>
      <c r="I63" s="7">
        <f t="shared" si="3"/>
        <v>0</v>
      </c>
    </row>
    <row r="64" spans="1:9">
      <c r="A64" s="173" t="s">
        <v>118</v>
      </c>
      <c r="B64" s="174" t="s">
        <v>119</v>
      </c>
      <c r="C64" s="175" t="s">
        <v>57</v>
      </c>
      <c r="D64" s="176">
        <v>1</v>
      </c>
      <c r="E64" s="50" t="s">
        <v>1</v>
      </c>
      <c r="F64" s="12">
        <v>0</v>
      </c>
      <c r="G64" s="13">
        <f t="shared" si="2"/>
        <v>0</v>
      </c>
      <c r="H64" s="84">
        <v>5</v>
      </c>
      <c r="I64" s="7">
        <f t="shared" si="3"/>
        <v>0</v>
      </c>
    </row>
    <row r="65" spans="1:9">
      <c r="A65" s="186" t="s">
        <v>222</v>
      </c>
      <c r="B65" s="187">
        <v>505258</v>
      </c>
      <c r="C65" s="188" t="s">
        <v>57</v>
      </c>
      <c r="D65" s="189">
        <v>1</v>
      </c>
      <c r="E65" s="50" t="s">
        <v>1</v>
      </c>
      <c r="F65" s="12">
        <v>0</v>
      </c>
      <c r="G65" s="13">
        <f t="shared" si="2"/>
        <v>0</v>
      </c>
      <c r="H65" s="84">
        <v>15</v>
      </c>
      <c r="I65" s="7">
        <f t="shared" si="3"/>
        <v>0</v>
      </c>
    </row>
    <row r="66" spans="1:9">
      <c r="A66" s="52" t="s">
        <v>120</v>
      </c>
      <c r="B66" s="54">
        <v>337050</v>
      </c>
      <c r="C66" s="92" t="s">
        <v>52</v>
      </c>
      <c r="D66" s="103">
        <v>3</v>
      </c>
      <c r="E66" s="50" t="s">
        <v>1</v>
      </c>
      <c r="F66" s="12">
        <v>0</v>
      </c>
      <c r="G66" s="13">
        <f t="shared" si="2"/>
        <v>0</v>
      </c>
      <c r="H66" s="84">
        <v>20</v>
      </c>
      <c r="I66" s="7">
        <f t="shared" si="3"/>
        <v>0</v>
      </c>
    </row>
    <row r="67" spans="1:9">
      <c r="A67" s="173" t="s">
        <v>121</v>
      </c>
      <c r="B67" s="174" t="s">
        <v>122</v>
      </c>
      <c r="C67" s="175" t="s">
        <v>123</v>
      </c>
      <c r="D67" s="176">
        <v>1</v>
      </c>
      <c r="E67" s="50" t="s">
        <v>1</v>
      </c>
      <c r="F67" s="12">
        <v>0</v>
      </c>
      <c r="G67" s="13">
        <f t="shared" si="2"/>
        <v>0</v>
      </c>
      <c r="H67" s="84">
        <v>150</v>
      </c>
      <c r="I67" s="7">
        <f t="shared" si="3"/>
        <v>0</v>
      </c>
    </row>
    <row r="68" spans="1:9">
      <c r="A68" s="52" t="s">
        <v>124</v>
      </c>
      <c r="B68" s="54">
        <v>930141</v>
      </c>
      <c r="C68" s="92" t="s">
        <v>57</v>
      </c>
      <c r="D68" s="103">
        <v>1</v>
      </c>
      <c r="E68" s="50" t="s">
        <v>1</v>
      </c>
      <c r="F68" s="12">
        <v>0</v>
      </c>
      <c r="G68" s="13">
        <f t="shared" si="2"/>
        <v>0</v>
      </c>
      <c r="H68" s="84">
        <v>5</v>
      </c>
      <c r="I68" s="7">
        <f t="shared" si="3"/>
        <v>0</v>
      </c>
    </row>
    <row r="69" spans="1:9">
      <c r="A69" s="52" t="s">
        <v>125</v>
      </c>
      <c r="B69" s="52">
        <v>535294</v>
      </c>
      <c r="C69" s="91" t="s">
        <v>57</v>
      </c>
      <c r="D69" s="103">
        <v>1</v>
      </c>
      <c r="E69" s="50" t="s">
        <v>1</v>
      </c>
      <c r="F69" s="12">
        <v>0</v>
      </c>
      <c r="G69" s="13">
        <f t="shared" si="2"/>
        <v>0</v>
      </c>
      <c r="H69" s="84">
        <v>5</v>
      </c>
      <c r="I69" s="7">
        <f t="shared" si="3"/>
        <v>0</v>
      </c>
    </row>
    <row r="70" spans="1:9">
      <c r="A70" s="52" t="s">
        <v>126</v>
      </c>
      <c r="B70" s="54">
        <v>301250</v>
      </c>
      <c r="C70" s="91" t="s">
        <v>57</v>
      </c>
      <c r="D70" s="103">
        <v>1</v>
      </c>
      <c r="E70" s="50" t="s">
        <v>1</v>
      </c>
      <c r="F70" s="12">
        <v>0</v>
      </c>
      <c r="G70" s="13">
        <f t="shared" si="2"/>
        <v>0</v>
      </c>
      <c r="H70" s="84">
        <v>25</v>
      </c>
      <c r="I70" s="7">
        <f t="shared" si="3"/>
        <v>0</v>
      </c>
    </row>
    <row r="71" spans="1:9">
      <c r="A71" s="52" t="s">
        <v>127</v>
      </c>
      <c r="B71" s="52">
        <v>307903</v>
      </c>
      <c r="C71" s="91" t="s">
        <v>57</v>
      </c>
      <c r="D71" s="103">
        <v>1</v>
      </c>
      <c r="E71" s="50" t="s">
        <v>1</v>
      </c>
      <c r="F71" s="12">
        <v>0</v>
      </c>
      <c r="G71" s="13">
        <f t="shared" si="2"/>
        <v>0</v>
      </c>
      <c r="H71" s="84">
        <v>5</v>
      </c>
      <c r="I71" s="7">
        <f t="shared" si="3"/>
        <v>0</v>
      </c>
    </row>
    <row r="72" spans="1:9">
      <c r="A72" s="177" t="s">
        <v>128</v>
      </c>
      <c r="B72" s="174" t="s">
        <v>129</v>
      </c>
      <c r="C72" s="175" t="s">
        <v>57</v>
      </c>
      <c r="D72" s="176">
        <v>1</v>
      </c>
      <c r="E72" s="50" t="s">
        <v>1</v>
      </c>
      <c r="F72" s="12">
        <v>0</v>
      </c>
      <c r="G72" s="13">
        <f t="shared" si="2"/>
        <v>0</v>
      </c>
      <c r="H72" s="84">
        <v>20</v>
      </c>
      <c r="I72" s="7">
        <f t="shared" si="3"/>
        <v>0</v>
      </c>
    </row>
    <row r="73" spans="1:9">
      <c r="A73" s="52" t="s">
        <v>130</v>
      </c>
      <c r="B73" s="52">
        <v>310129</v>
      </c>
      <c r="C73" s="92" t="s">
        <v>57</v>
      </c>
      <c r="D73" s="103">
        <v>1</v>
      </c>
      <c r="E73" s="50" t="s">
        <v>1</v>
      </c>
      <c r="F73" s="12">
        <v>0</v>
      </c>
      <c r="G73" s="13">
        <f t="shared" si="2"/>
        <v>0</v>
      </c>
      <c r="H73" s="84">
        <v>10</v>
      </c>
      <c r="I73" s="7">
        <f t="shared" si="3"/>
        <v>0</v>
      </c>
    </row>
    <row r="74" spans="1:9">
      <c r="A74" s="52" t="s">
        <v>131</v>
      </c>
      <c r="B74" s="54">
        <v>1418985</v>
      </c>
      <c r="C74" s="92" t="s">
        <v>57</v>
      </c>
      <c r="D74" s="103">
        <v>1</v>
      </c>
      <c r="E74" s="50" t="s">
        <v>1</v>
      </c>
      <c r="F74" s="12">
        <v>0</v>
      </c>
      <c r="G74" s="13">
        <f t="shared" si="2"/>
        <v>0</v>
      </c>
      <c r="H74" s="84">
        <v>25</v>
      </c>
      <c r="I74" s="7">
        <f t="shared" si="3"/>
        <v>0</v>
      </c>
    </row>
    <row r="75" spans="1:9">
      <c r="A75" s="48" t="s">
        <v>132</v>
      </c>
      <c r="B75" s="52">
        <v>1420140</v>
      </c>
      <c r="C75" s="92" t="s">
        <v>57</v>
      </c>
      <c r="D75" s="103">
        <v>1</v>
      </c>
      <c r="E75" s="50" t="s">
        <v>1</v>
      </c>
      <c r="F75" s="12">
        <v>0</v>
      </c>
      <c r="G75" s="13">
        <f t="shared" si="2"/>
        <v>0</v>
      </c>
      <c r="H75" s="84">
        <v>10</v>
      </c>
      <c r="I75" s="7">
        <f t="shared" si="3"/>
        <v>0</v>
      </c>
    </row>
    <row r="76" spans="1:9">
      <c r="A76" s="52" t="s">
        <v>133</v>
      </c>
      <c r="B76" s="54">
        <v>520472</v>
      </c>
      <c r="C76" s="92" t="s">
        <v>46</v>
      </c>
      <c r="D76" s="103">
        <v>25</v>
      </c>
      <c r="E76" s="50" t="s">
        <v>1</v>
      </c>
      <c r="F76" s="12">
        <v>0</v>
      </c>
      <c r="G76" s="13">
        <f t="shared" si="2"/>
        <v>0</v>
      </c>
      <c r="H76" s="84">
        <v>5</v>
      </c>
      <c r="I76" s="7">
        <f t="shared" si="3"/>
        <v>0</v>
      </c>
    </row>
    <row r="77" spans="1:9">
      <c r="A77" s="52" t="s">
        <v>134</v>
      </c>
      <c r="B77" s="52">
        <v>520140</v>
      </c>
      <c r="C77" s="92" t="s">
        <v>52</v>
      </c>
      <c r="D77" s="103">
        <v>25</v>
      </c>
      <c r="E77" s="50" t="s">
        <v>1</v>
      </c>
      <c r="F77" s="12">
        <v>0</v>
      </c>
      <c r="G77" s="13">
        <f t="shared" si="2"/>
        <v>0</v>
      </c>
      <c r="H77" s="84">
        <v>5</v>
      </c>
      <c r="I77" s="7">
        <f t="shared" si="3"/>
        <v>0</v>
      </c>
    </row>
    <row r="78" spans="1:9">
      <c r="A78" s="52" t="s">
        <v>135</v>
      </c>
      <c r="B78" s="54">
        <v>725142</v>
      </c>
      <c r="C78" s="92" t="s">
        <v>57</v>
      </c>
      <c r="D78" s="103">
        <v>1</v>
      </c>
      <c r="E78" s="50" t="s">
        <v>1</v>
      </c>
      <c r="F78" s="12">
        <v>0</v>
      </c>
      <c r="G78" s="13">
        <f t="shared" si="2"/>
        <v>0</v>
      </c>
      <c r="H78" s="84">
        <v>25</v>
      </c>
      <c r="I78" s="7">
        <f t="shared" si="3"/>
        <v>0</v>
      </c>
    </row>
    <row r="79" spans="1:9">
      <c r="A79" s="52" t="s">
        <v>136</v>
      </c>
      <c r="B79" s="52">
        <v>920519</v>
      </c>
      <c r="C79" s="92" t="s">
        <v>57</v>
      </c>
      <c r="D79" s="103">
        <v>1</v>
      </c>
      <c r="E79" s="50" t="s">
        <v>1</v>
      </c>
      <c r="F79" s="12">
        <v>0</v>
      </c>
      <c r="G79" s="13">
        <f t="shared" si="2"/>
        <v>0</v>
      </c>
      <c r="H79" s="84">
        <v>15</v>
      </c>
      <c r="I79" s="7">
        <f t="shared" si="3"/>
        <v>0</v>
      </c>
    </row>
    <row r="80" spans="1:9">
      <c r="A80" s="52" t="s">
        <v>137</v>
      </c>
      <c r="B80" s="54">
        <v>920520</v>
      </c>
      <c r="C80" s="92" t="s">
        <v>57</v>
      </c>
      <c r="D80" s="103">
        <v>1</v>
      </c>
      <c r="E80" s="50" t="s">
        <v>1</v>
      </c>
      <c r="F80" s="12">
        <v>0</v>
      </c>
      <c r="G80" s="13">
        <f t="shared" si="2"/>
        <v>0</v>
      </c>
      <c r="H80" s="84">
        <v>15</v>
      </c>
      <c r="I80" s="7">
        <f t="shared" si="3"/>
        <v>0</v>
      </c>
    </row>
    <row r="81" spans="1:9">
      <c r="A81" s="52" t="s">
        <v>138</v>
      </c>
      <c r="B81" s="52">
        <v>920238</v>
      </c>
      <c r="C81" s="92" t="s">
        <v>103</v>
      </c>
      <c r="D81" s="103">
        <v>1</v>
      </c>
      <c r="E81" s="50" t="s">
        <v>1</v>
      </c>
      <c r="F81" s="12">
        <v>0</v>
      </c>
      <c r="G81" s="13">
        <f t="shared" si="2"/>
        <v>0</v>
      </c>
      <c r="H81" s="84">
        <v>40</v>
      </c>
      <c r="I81" s="7">
        <f t="shared" si="3"/>
        <v>0</v>
      </c>
    </row>
    <row r="82" spans="1:9" s="8" customFormat="1" ht="16.2" customHeight="1">
      <c r="A82" s="144" t="s">
        <v>139</v>
      </c>
      <c r="B82" s="145"/>
      <c r="C82" s="145"/>
      <c r="D82" s="145"/>
      <c r="E82" s="145"/>
      <c r="F82" s="145"/>
      <c r="G82" s="145"/>
      <c r="H82" s="145"/>
      <c r="I82" s="146"/>
    </row>
    <row r="83" spans="1:9">
      <c r="A83" s="54" t="s">
        <v>140</v>
      </c>
      <c r="B83" s="54">
        <v>1407421</v>
      </c>
      <c r="C83" s="92" t="s">
        <v>91</v>
      </c>
      <c r="D83" s="103">
        <v>1</v>
      </c>
      <c r="E83" s="50" t="s">
        <v>1</v>
      </c>
      <c r="F83" s="12">
        <v>0</v>
      </c>
      <c r="G83" s="13">
        <f t="shared" ref="G83:G98" si="4">F83/D83</f>
        <v>0</v>
      </c>
      <c r="H83" s="51">
        <v>90</v>
      </c>
      <c r="I83" s="7">
        <f t="shared" si="3"/>
        <v>0</v>
      </c>
    </row>
    <row r="84" spans="1:9">
      <c r="A84" s="54" t="s">
        <v>141</v>
      </c>
      <c r="B84" s="53">
        <v>890435</v>
      </c>
      <c r="C84" s="92" t="s">
        <v>91</v>
      </c>
      <c r="D84" s="103">
        <v>1</v>
      </c>
      <c r="E84" s="50" t="s">
        <v>1</v>
      </c>
      <c r="F84" s="12">
        <v>0</v>
      </c>
      <c r="G84" s="13">
        <f t="shared" si="4"/>
        <v>0</v>
      </c>
      <c r="H84" s="51">
        <v>30</v>
      </c>
      <c r="I84" s="7">
        <f t="shared" si="3"/>
        <v>0</v>
      </c>
    </row>
    <row r="85" spans="1:9">
      <c r="A85" s="183" t="s">
        <v>221</v>
      </c>
      <c r="B85" s="183">
        <v>1391503</v>
      </c>
      <c r="C85" s="184" t="s">
        <v>46</v>
      </c>
      <c r="D85" s="185">
        <v>15</v>
      </c>
      <c r="E85" s="50" t="s">
        <v>1</v>
      </c>
      <c r="F85" s="12">
        <v>0</v>
      </c>
      <c r="G85" s="13">
        <f t="shared" si="4"/>
        <v>0</v>
      </c>
      <c r="H85" s="51">
        <v>15</v>
      </c>
      <c r="I85" s="7">
        <f t="shared" si="3"/>
        <v>0</v>
      </c>
    </row>
    <row r="86" spans="1:9">
      <c r="A86" s="186" t="s">
        <v>142</v>
      </c>
      <c r="B86" s="195">
        <v>1403433</v>
      </c>
      <c r="C86" s="188" t="s">
        <v>52</v>
      </c>
      <c r="D86" s="197">
        <v>6</v>
      </c>
      <c r="E86" s="50" t="s">
        <v>1</v>
      </c>
      <c r="F86" s="12">
        <v>0</v>
      </c>
      <c r="G86" s="13">
        <f t="shared" si="4"/>
        <v>0</v>
      </c>
      <c r="H86" s="51">
        <v>15</v>
      </c>
      <c r="I86" s="7">
        <f t="shared" si="3"/>
        <v>0</v>
      </c>
    </row>
    <row r="87" spans="1:9">
      <c r="A87" s="54" t="s">
        <v>143</v>
      </c>
      <c r="B87" s="53">
        <v>1388661</v>
      </c>
      <c r="C87" s="92" t="s">
        <v>91</v>
      </c>
      <c r="D87" s="103">
        <v>1</v>
      </c>
      <c r="E87" s="50" t="s">
        <v>1</v>
      </c>
      <c r="F87" s="12">
        <v>0</v>
      </c>
      <c r="G87" s="13">
        <f t="shared" si="4"/>
        <v>0</v>
      </c>
      <c r="H87" s="51">
        <v>270</v>
      </c>
      <c r="I87" s="7">
        <f t="shared" si="3"/>
        <v>0</v>
      </c>
    </row>
    <row r="88" spans="1:9">
      <c r="A88" s="190" t="s">
        <v>144</v>
      </c>
      <c r="B88" s="186">
        <v>1430870</v>
      </c>
      <c r="C88" s="188" t="s">
        <v>52</v>
      </c>
      <c r="D88" s="189">
        <v>1</v>
      </c>
      <c r="E88" s="50" t="s">
        <v>1</v>
      </c>
      <c r="F88" s="12">
        <v>0</v>
      </c>
      <c r="G88" s="13">
        <f t="shared" si="4"/>
        <v>0</v>
      </c>
      <c r="H88" s="51">
        <v>180</v>
      </c>
      <c r="I88" s="7">
        <f t="shared" si="3"/>
        <v>0</v>
      </c>
    </row>
    <row r="89" spans="1:9">
      <c r="A89" s="54" t="s">
        <v>145</v>
      </c>
      <c r="B89" s="89">
        <v>1420483</v>
      </c>
      <c r="C89" s="92" t="s">
        <v>146</v>
      </c>
      <c r="D89" s="103">
        <v>1</v>
      </c>
      <c r="E89" s="50" t="s">
        <v>1</v>
      </c>
      <c r="F89" s="12">
        <v>0</v>
      </c>
      <c r="G89" s="13">
        <f t="shared" si="4"/>
        <v>0</v>
      </c>
      <c r="H89" s="51">
        <v>200</v>
      </c>
      <c r="I89" s="7">
        <f t="shared" si="3"/>
        <v>0</v>
      </c>
    </row>
    <row r="90" spans="1:9">
      <c r="A90" s="173" t="s">
        <v>147</v>
      </c>
      <c r="B90" s="178" t="s">
        <v>148</v>
      </c>
      <c r="C90" s="175" t="s">
        <v>88</v>
      </c>
      <c r="D90" s="176">
        <v>6</v>
      </c>
      <c r="E90" s="50" t="s">
        <v>1</v>
      </c>
      <c r="F90" s="12">
        <v>0</v>
      </c>
      <c r="G90" s="13">
        <f t="shared" si="4"/>
        <v>0</v>
      </c>
      <c r="H90" s="51">
        <v>20</v>
      </c>
      <c r="I90" s="7">
        <f t="shared" si="3"/>
        <v>0</v>
      </c>
    </row>
    <row r="91" spans="1:9">
      <c r="A91" s="54" t="s">
        <v>149</v>
      </c>
      <c r="B91" s="89" t="s">
        <v>150</v>
      </c>
      <c r="C91" s="91" t="s">
        <v>151</v>
      </c>
      <c r="D91" s="103">
        <v>1</v>
      </c>
      <c r="E91" s="50" t="s">
        <v>1</v>
      </c>
      <c r="F91" s="12">
        <v>0</v>
      </c>
      <c r="G91" s="13">
        <f t="shared" si="4"/>
        <v>0</v>
      </c>
      <c r="H91" s="51">
        <v>55</v>
      </c>
      <c r="I91" s="7">
        <f t="shared" si="3"/>
        <v>0</v>
      </c>
    </row>
    <row r="92" spans="1:9">
      <c r="A92" s="186" t="s">
        <v>223</v>
      </c>
      <c r="B92" s="186">
        <v>892055</v>
      </c>
      <c r="C92" s="188" t="s">
        <v>52</v>
      </c>
      <c r="D92" s="189">
        <v>12</v>
      </c>
      <c r="E92" s="50" t="s">
        <v>1</v>
      </c>
      <c r="F92" s="12">
        <v>0</v>
      </c>
      <c r="G92" s="13">
        <f t="shared" si="4"/>
        <v>0</v>
      </c>
      <c r="H92" s="51">
        <v>30</v>
      </c>
      <c r="I92" s="7">
        <f t="shared" si="3"/>
        <v>0</v>
      </c>
    </row>
    <row r="93" spans="1:9">
      <c r="A93" s="54" t="s">
        <v>224</v>
      </c>
      <c r="B93" s="53">
        <v>890405</v>
      </c>
      <c r="C93" s="92" t="s">
        <v>46</v>
      </c>
      <c r="D93" s="103">
        <v>100</v>
      </c>
      <c r="E93" s="50" t="s">
        <v>1</v>
      </c>
      <c r="F93" s="12">
        <v>0</v>
      </c>
      <c r="G93" s="13">
        <f t="shared" si="4"/>
        <v>0</v>
      </c>
      <c r="H93" s="51">
        <v>35</v>
      </c>
      <c r="I93" s="7">
        <f t="shared" si="3"/>
        <v>0</v>
      </c>
    </row>
    <row r="94" spans="1:9">
      <c r="A94" s="53" t="s">
        <v>152</v>
      </c>
      <c r="B94" s="54">
        <v>1407668</v>
      </c>
      <c r="C94" s="92" t="s">
        <v>91</v>
      </c>
      <c r="D94" s="103">
        <v>1</v>
      </c>
      <c r="E94" s="50" t="s">
        <v>1</v>
      </c>
      <c r="F94" s="12">
        <v>0</v>
      </c>
      <c r="G94" s="13">
        <f t="shared" si="4"/>
        <v>0</v>
      </c>
      <c r="H94" s="51">
        <v>40</v>
      </c>
      <c r="I94" s="7">
        <f t="shared" si="3"/>
        <v>0</v>
      </c>
    </row>
    <row r="95" spans="1:9">
      <c r="A95" s="54" t="s">
        <v>153</v>
      </c>
      <c r="B95" s="54">
        <v>1407673</v>
      </c>
      <c r="C95" s="92" t="s">
        <v>91</v>
      </c>
      <c r="D95" s="103">
        <v>1</v>
      </c>
      <c r="E95" s="50" t="s">
        <v>1</v>
      </c>
      <c r="F95" s="12">
        <v>0</v>
      </c>
      <c r="G95" s="13">
        <f t="shared" si="4"/>
        <v>0</v>
      </c>
      <c r="H95" s="51">
        <v>40</v>
      </c>
      <c r="I95" s="7">
        <f t="shared" si="3"/>
        <v>0</v>
      </c>
    </row>
    <row r="96" spans="1:9">
      <c r="A96" s="54" t="s">
        <v>154</v>
      </c>
      <c r="B96" s="53">
        <v>1407671</v>
      </c>
      <c r="C96" s="92" t="s">
        <v>91</v>
      </c>
      <c r="D96" s="103">
        <v>1</v>
      </c>
      <c r="E96" s="50" t="s">
        <v>1</v>
      </c>
      <c r="F96" s="12">
        <v>0</v>
      </c>
      <c r="G96" s="13">
        <f t="shared" si="4"/>
        <v>0</v>
      </c>
      <c r="H96" s="51">
        <v>40</v>
      </c>
      <c r="I96" s="7">
        <f t="shared" si="3"/>
        <v>0</v>
      </c>
    </row>
    <row r="97" spans="1:9">
      <c r="A97" s="190" t="s">
        <v>225</v>
      </c>
      <c r="B97" s="186">
        <v>1388625</v>
      </c>
      <c r="C97" s="191" t="s">
        <v>46</v>
      </c>
      <c r="D97" s="192">
        <v>150</v>
      </c>
      <c r="E97" s="57" t="s">
        <v>1</v>
      </c>
      <c r="F97" s="12">
        <v>0</v>
      </c>
      <c r="G97" s="13">
        <f t="shared" si="4"/>
        <v>0</v>
      </c>
      <c r="H97" s="56">
        <v>5</v>
      </c>
      <c r="I97" s="7">
        <f t="shared" si="3"/>
        <v>0</v>
      </c>
    </row>
    <row r="98" spans="1:9">
      <c r="A98" s="186" t="s">
        <v>226</v>
      </c>
      <c r="B98" s="186">
        <v>1388626</v>
      </c>
      <c r="C98" s="193" t="s">
        <v>46</v>
      </c>
      <c r="D98" s="194">
        <v>100</v>
      </c>
      <c r="E98" s="59" t="s">
        <v>1</v>
      </c>
      <c r="F98" s="12">
        <v>0</v>
      </c>
      <c r="G98" s="13">
        <f t="shared" si="4"/>
        <v>0</v>
      </c>
      <c r="H98" s="58">
        <v>5</v>
      </c>
      <c r="I98" s="7">
        <f t="shared" si="3"/>
        <v>0</v>
      </c>
    </row>
    <row r="99" spans="1:9" s="8" customFormat="1" ht="16.95" customHeight="1">
      <c r="A99" s="144" t="s">
        <v>155</v>
      </c>
      <c r="B99" s="145"/>
      <c r="C99" s="145"/>
      <c r="D99" s="145"/>
      <c r="E99" s="145"/>
      <c r="F99" s="145"/>
      <c r="G99" s="145"/>
      <c r="H99" s="145"/>
      <c r="I99" s="146"/>
    </row>
    <row r="100" spans="1:9">
      <c r="A100" s="186" t="s">
        <v>227</v>
      </c>
      <c r="B100" s="186">
        <v>892264</v>
      </c>
      <c r="C100" s="188" t="s">
        <v>88</v>
      </c>
      <c r="D100" s="189">
        <v>1</v>
      </c>
      <c r="E100" s="50" t="s">
        <v>1</v>
      </c>
      <c r="F100" s="12">
        <v>0</v>
      </c>
      <c r="G100" s="13">
        <f t="shared" ref="G100:G111" si="5">F100/D100</f>
        <v>0</v>
      </c>
      <c r="H100" s="51">
        <v>10</v>
      </c>
      <c r="I100" s="7">
        <f t="shared" si="3"/>
        <v>0</v>
      </c>
    </row>
    <row r="101" spans="1:9">
      <c r="A101" s="186" t="s">
        <v>228</v>
      </c>
      <c r="B101" s="186">
        <v>892233</v>
      </c>
      <c r="C101" s="188" t="s">
        <v>73</v>
      </c>
      <c r="D101" s="189">
        <v>2</v>
      </c>
      <c r="E101" s="50" t="s">
        <v>1</v>
      </c>
      <c r="F101" s="12">
        <v>0</v>
      </c>
      <c r="G101" s="13">
        <f t="shared" si="5"/>
        <v>0</v>
      </c>
      <c r="H101" s="51">
        <v>30</v>
      </c>
      <c r="I101" s="7">
        <f t="shared" si="3"/>
        <v>0</v>
      </c>
    </row>
    <row r="102" spans="1:9">
      <c r="A102" s="54" t="s">
        <v>156</v>
      </c>
      <c r="B102" s="54">
        <v>1401115</v>
      </c>
      <c r="C102" s="92" t="s">
        <v>57</v>
      </c>
      <c r="D102" s="103">
        <v>1</v>
      </c>
      <c r="E102" s="50" t="s">
        <v>1</v>
      </c>
      <c r="F102" s="12">
        <v>0</v>
      </c>
      <c r="G102" s="13">
        <f t="shared" si="5"/>
        <v>0</v>
      </c>
      <c r="H102" s="51">
        <v>40</v>
      </c>
      <c r="I102" s="7">
        <f t="shared" si="3"/>
        <v>0</v>
      </c>
    </row>
    <row r="103" spans="1:9">
      <c r="A103" s="186" t="s">
        <v>229</v>
      </c>
      <c r="B103" s="186">
        <v>1435670</v>
      </c>
      <c r="C103" s="188" t="s">
        <v>46</v>
      </c>
      <c r="D103" s="189">
        <v>20</v>
      </c>
      <c r="E103" s="50" t="s">
        <v>1</v>
      </c>
      <c r="F103" s="12">
        <v>0</v>
      </c>
      <c r="G103" s="13">
        <f t="shared" si="5"/>
        <v>0</v>
      </c>
      <c r="H103" s="51">
        <v>70</v>
      </c>
      <c r="I103" s="7">
        <f t="shared" si="3"/>
        <v>0</v>
      </c>
    </row>
    <row r="104" spans="1:9" s="9" customFormat="1">
      <c r="A104" s="186" t="s">
        <v>230</v>
      </c>
      <c r="B104" s="186">
        <v>892562</v>
      </c>
      <c r="C104" s="188" t="s">
        <v>73</v>
      </c>
      <c r="D104" s="189">
        <v>100</v>
      </c>
      <c r="E104" s="61" t="s">
        <v>1</v>
      </c>
      <c r="F104" s="12">
        <v>0</v>
      </c>
      <c r="G104" s="13">
        <f t="shared" si="5"/>
        <v>0</v>
      </c>
      <c r="H104" s="60">
        <v>20</v>
      </c>
      <c r="I104" s="7">
        <f t="shared" si="3"/>
        <v>0</v>
      </c>
    </row>
    <row r="105" spans="1:9" s="9" customFormat="1">
      <c r="A105" s="54" t="s">
        <v>157</v>
      </c>
      <c r="B105" s="54">
        <v>892577</v>
      </c>
      <c r="C105" s="93" t="s">
        <v>57</v>
      </c>
      <c r="D105" s="104">
        <v>1</v>
      </c>
      <c r="E105" s="61" t="s">
        <v>1</v>
      </c>
      <c r="F105" s="12">
        <v>0</v>
      </c>
      <c r="G105" s="13">
        <f t="shared" si="5"/>
        <v>0</v>
      </c>
      <c r="H105" s="60">
        <v>20</v>
      </c>
      <c r="I105" s="7">
        <f t="shared" si="3"/>
        <v>0</v>
      </c>
    </row>
    <row r="106" spans="1:9">
      <c r="A106" s="186" t="s">
        <v>158</v>
      </c>
      <c r="B106" s="186">
        <v>1403869</v>
      </c>
      <c r="C106" s="188" t="s">
        <v>52</v>
      </c>
      <c r="D106" s="189">
        <v>1</v>
      </c>
      <c r="E106" s="50" t="s">
        <v>1</v>
      </c>
      <c r="F106" s="12">
        <v>0</v>
      </c>
      <c r="G106" s="13">
        <f t="shared" si="5"/>
        <v>0</v>
      </c>
      <c r="H106" s="51">
        <v>10</v>
      </c>
      <c r="I106" s="7">
        <f t="shared" si="3"/>
        <v>0</v>
      </c>
    </row>
    <row r="107" spans="1:9">
      <c r="A107" s="54" t="s">
        <v>159</v>
      </c>
      <c r="B107" s="54">
        <v>836220</v>
      </c>
      <c r="C107" s="92" t="s">
        <v>160</v>
      </c>
      <c r="D107" s="103">
        <v>3</v>
      </c>
      <c r="E107" s="50" t="s">
        <v>1</v>
      </c>
      <c r="F107" s="12">
        <v>0</v>
      </c>
      <c r="G107" s="13">
        <f t="shared" si="5"/>
        <v>0</v>
      </c>
      <c r="H107" s="51">
        <v>5</v>
      </c>
      <c r="I107" s="7">
        <f t="shared" si="3"/>
        <v>0</v>
      </c>
    </row>
    <row r="108" spans="1:9">
      <c r="A108" s="54" t="s">
        <v>161</v>
      </c>
      <c r="B108" s="54">
        <v>891645</v>
      </c>
      <c r="C108" s="92" t="s">
        <v>52</v>
      </c>
      <c r="D108" s="103">
        <v>1</v>
      </c>
      <c r="E108" s="50" t="s">
        <v>1</v>
      </c>
      <c r="F108" s="12">
        <v>0</v>
      </c>
      <c r="G108" s="13">
        <f t="shared" si="5"/>
        <v>0</v>
      </c>
      <c r="H108" s="51">
        <v>25</v>
      </c>
      <c r="I108" s="7">
        <f t="shared" si="3"/>
        <v>0</v>
      </c>
    </row>
    <row r="109" spans="1:9">
      <c r="A109" s="54" t="s">
        <v>162</v>
      </c>
      <c r="B109" s="54">
        <v>891573</v>
      </c>
      <c r="C109" s="92" t="s">
        <v>91</v>
      </c>
      <c r="D109" s="103">
        <v>1</v>
      </c>
      <c r="E109" s="50" t="s">
        <v>1</v>
      </c>
      <c r="F109" s="12">
        <v>0</v>
      </c>
      <c r="G109" s="13">
        <f t="shared" si="5"/>
        <v>0</v>
      </c>
      <c r="H109" s="51">
        <v>20</v>
      </c>
      <c r="I109" s="7">
        <f t="shared" si="3"/>
        <v>0</v>
      </c>
    </row>
    <row r="110" spans="1:9">
      <c r="A110" s="54" t="s">
        <v>163</v>
      </c>
      <c r="B110" s="54">
        <v>1407449</v>
      </c>
      <c r="C110" s="92" t="s">
        <v>91</v>
      </c>
      <c r="D110" s="103">
        <v>1</v>
      </c>
      <c r="E110" s="50" t="s">
        <v>1</v>
      </c>
      <c r="F110" s="12">
        <v>0</v>
      </c>
      <c r="G110" s="13">
        <f t="shared" si="5"/>
        <v>0</v>
      </c>
      <c r="H110" s="51">
        <v>20</v>
      </c>
      <c r="I110" s="7">
        <f t="shared" si="3"/>
        <v>0</v>
      </c>
    </row>
    <row r="111" spans="1:9">
      <c r="A111" s="186" t="s">
        <v>231</v>
      </c>
      <c r="B111" s="186">
        <v>1435742</v>
      </c>
      <c r="C111" s="188" t="s">
        <v>46</v>
      </c>
      <c r="D111" s="189">
        <v>100</v>
      </c>
      <c r="E111" s="50" t="s">
        <v>1</v>
      </c>
      <c r="F111" s="12">
        <v>0</v>
      </c>
      <c r="G111" s="13">
        <f t="shared" si="5"/>
        <v>0</v>
      </c>
      <c r="H111" s="51">
        <v>50</v>
      </c>
      <c r="I111" s="7">
        <f t="shared" si="3"/>
        <v>0</v>
      </c>
    </row>
    <row r="112" spans="1:9">
      <c r="A112" s="160" t="s">
        <v>164</v>
      </c>
      <c r="B112" s="161"/>
      <c r="C112" s="161"/>
      <c r="D112" s="161"/>
      <c r="E112" s="161"/>
      <c r="F112" s="161"/>
      <c r="G112" s="161"/>
      <c r="H112" s="161"/>
      <c r="I112" s="85">
        <f>SUM(I60:I81)+SUM(I83:I98)+SUM(I100:I111)</f>
        <v>0</v>
      </c>
    </row>
    <row r="113" spans="1:9">
      <c r="A113" s="162" t="s">
        <v>165</v>
      </c>
      <c r="B113" s="163"/>
      <c r="C113" s="163"/>
      <c r="D113" s="163"/>
      <c r="E113" s="163"/>
      <c r="F113" s="163"/>
      <c r="G113" s="163"/>
      <c r="H113" s="163"/>
      <c r="I113" s="164"/>
    </row>
    <row r="114" spans="1:9" s="108" customFormat="1" ht="31.95" customHeight="1">
      <c r="A114" s="62" t="s">
        <v>166</v>
      </c>
      <c r="B114" s="63" t="s">
        <v>1</v>
      </c>
      <c r="C114" s="63" t="s">
        <v>1</v>
      </c>
      <c r="D114" s="63" t="s">
        <v>1</v>
      </c>
      <c r="E114" s="64" t="s">
        <v>167</v>
      </c>
      <c r="F114" s="65" t="s">
        <v>168</v>
      </c>
      <c r="G114" s="65" t="s">
        <v>169</v>
      </c>
      <c r="H114" s="65" t="s">
        <v>170</v>
      </c>
      <c r="I114" s="65" t="s">
        <v>171</v>
      </c>
    </row>
    <row r="115" spans="1:9">
      <c r="A115" s="66" t="s">
        <v>172</v>
      </c>
      <c r="B115" s="67" t="s">
        <v>1</v>
      </c>
      <c r="C115" s="105" t="s">
        <v>1</v>
      </c>
      <c r="D115" s="105" t="s">
        <v>1</v>
      </c>
      <c r="E115" s="106" t="s">
        <v>173</v>
      </c>
      <c r="F115" s="102">
        <v>6</v>
      </c>
      <c r="G115" s="83">
        <v>0</v>
      </c>
      <c r="H115" s="49">
        <v>23</v>
      </c>
      <c r="I115" s="86">
        <f>F115*G115*H115</f>
        <v>0</v>
      </c>
    </row>
    <row r="116" spans="1:9">
      <c r="A116" s="160" t="s">
        <v>174</v>
      </c>
      <c r="B116" s="161"/>
      <c r="C116" s="161"/>
      <c r="D116" s="161"/>
      <c r="E116" s="161"/>
      <c r="F116" s="161"/>
      <c r="G116" s="161"/>
      <c r="H116" s="161"/>
      <c r="I116" s="87">
        <f>I115</f>
        <v>0</v>
      </c>
    </row>
    <row r="117" spans="1:9">
      <c r="A117" s="157" t="s">
        <v>175</v>
      </c>
      <c r="B117" s="158"/>
      <c r="C117" s="158"/>
      <c r="D117" s="158"/>
      <c r="E117" s="158"/>
      <c r="F117" s="158"/>
      <c r="G117" s="158"/>
      <c r="H117" s="159"/>
      <c r="I117" s="88">
        <f>I56+I112+I116</f>
        <v>0</v>
      </c>
    </row>
  </sheetData>
  <protectedRanges>
    <protectedRange sqref="E4:F55 F60:F81 F83:F98 F100:F111" name="Bereik1"/>
    <protectedRange sqref="E60:E81" name="Bereik2"/>
    <protectedRange sqref="E83:E98" name="Bereik3"/>
    <protectedRange sqref="E100:E111" name="Bereik4"/>
    <protectedRange sqref="G115" name="Bereik5"/>
  </protectedRanges>
  <sortState xmlns:xlrd2="http://schemas.microsoft.com/office/spreadsheetml/2017/richdata2" ref="A61:M81">
    <sortCondition ref="A61:A81"/>
  </sortState>
  <mergeCells count="11">
    <mergeCell ref="A117:H117"/>
    <mergeCell ref="A112:H112"/>
    <mergeCell ref="A113:I113"/>
    <mergeCell ref="A116:H116"/>
    <mergeCell ref="A99:I99"/>
    <mergeCell ref="A82:I82"/>
    <mergeCell ref="A2:I2"/>
    <mergeCell ref="A57:I57"/>
    <mergeCell ref="A1:I1"/>
    <mergeCell ref="A59:I59"/>
    <mergeCell ref="A56:H56"/>
  </mergeCells>
  <pageMargins left="0.7" right="0.7" top="0.75" bottom="0.75" header="0.3" footer="0.3"/>
  <pageSetup paperSize="9" orientation="portrait" r:id="rId1"/>
  <ignoredErrors>
    <ignoredError sqref="G4"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E2C7-2531-4657-A3A5-53AEDBDA7438}">
  <dimension ref="A1:M121"/>
  <sheetViews>
    <sheetView showZeros="0" topLeftCell="A96" zoomScaleNormal="100" workbookViewId="0">
      <selection activeCell="A117" sqref="A117"/>
    </sheetView>
  </sheetViews>
  <sheetFormatPr defaultColWidth="8.88671875" defaultRowHeight="14.4"/>
  <cols>
    <col min="1" max="1" width="75.109375" style="2" customWidth="1"/>
    <col min="2" max="2" width="23.6640625" style="2" customWidth="1"/>
    <col min="3" max="3" width="18.109375" style="95" bestFit="1" customWidth="1"/>
    <col min="4" max="4" width="18.5546875" style="6" customWidth="1"/>
    <col min="5" max="5" width="30" style="6" customWidth="1"/>
    <col min="6" max="6" width="28.44140625" style="6" customWidth="1"/>
    <col min="7" max="7" width="16.109375" style="6" bestFit="1" customWidth="1"/>
    <col min="8" max="8" width="20.5546875" style="6" bestFit="1" customWidth="1"/>
    <col min="9" max="9" width="20.88671875" style="6" bestFit="1" customWidth="1"/>
    <col min="10" max="16384" width="8.88671875" style="2"/>
  </cols>
  <sheetData>
    <row r="1" spans="1:13" ht="18">
      <c r="A1" s="165" t="s">
        <v>176</v>
      </c>
      <c r="B1" s="166"/>
      <c r="C1" s="166"/>
      <c r="D1" s="166"/>
      <c r="E1" s="166"/>
      <c r="F1" s="166"/>
      <c r="G1" s="166"/>
      <c r="H1" s="166"/>
      <c r="I1" s="166"/>
      <c r="J1" s="5"/>
      <c r="K1" s="5"/>
      <c r="L1" s="5"/>
      <c r="M1" s="5"/>
    </row>
    <row r="2" spans="1:13" s="8" customFormat="1" ht="31.95" customHeight="1">
      <c r="A2" s="68" t="s">
        <v>36</v>
      </c>
      <c r="B2" s="69" t="s">
        <v>37</v>
      </c>
      <c r="C2" s="96" t="s">
        <v>38</v>
      </c>
      <c r="D2" s="69" t="s">
        <v>39</v>
      </c>
      <c r="E2" s="69" t="s">
        <v>40</v>
      </c>
      <c r="F2" s="69" t="s">
        <v>41</v>
      </c>
      <c r="G2" s="69" t="s">
        <v>42</v>
      </c>
      <c r="H2" s="69" t="s">
        <v>43</v>
      </c>
      <c r="I2" s="69" t="s">
        <v>44</v>
      </c>
    </row>
    <row r="3" spans="1:13">
      <c r="A3" s="144" t="s">
        <v>177</v>
      </c>
      <c r="B3" s="145"/>
      <c r="C3" s="145"/>
      <c r="D3" s="145"/>
      <c r="E3" s="145"/>
      <c r="F3" s="145"/>
      <c r="G3" s="145"/>
      <c r="H3" s="145"/>
      <c r="I3" s="146"/>
    </row>
    <row r="4" spans="1:13">
      <c r="A4" s="52" t="s">
        <v>114</v>
      </c>
      <c r="B4" s="71">
        <v>921057</v>
      </c>
      <c r="C4" s="91" t="s">
        <v>57</v>
      </c>
      <c r="D4" s="51">
        <v>1</v>
      </c>
      <c r="E4" s="50" t="s">
        <v>1</v>
      </c>
      <c r="F4" s="74">
        <v>0</v>
      </c>
      <c r="G4" s="75">
        <f>F4/D4</f>
        <v>0</v>
      </c>
      <c r="H4" s="51">
        <v>20</v>
      </c>
      <c r="I4" s="75">
        <f>F4*H4</f>
        <v>0</v>
      </c>
      <c r="J4" s="8"/>
      <c r="K4" s="8"/>
      <c r="L4" s="8"/>
      <c r="M4" s="8"/>
    </row>
    <row r="5" spans="1:13">
      <c r="A5" s="52" t="s">
        <v>178</v>
      </c>
      <c r="B5" s="81">
        <v>531010</v>
      </c>
      <c r="C5" s="91" t="s">
        <v>57</v>
      </c>
      <c r="D5" s="51">
        <v>1</v>
      </c>
      <c r="E5" s="50" t="s">
        <v>1</v>
      </c>
      <c r="F5" s="74">
        <v>0</v>
      </c>
      <c r="G5" s="75">
        <f t="shared" ref="G5:G68" si="0">F5/D5</f>
        <v>0</v>
      </c>
      <c r="H5" s="51">
        <v>10</v>
      </c>
      <c r="I5" s="75">
        <f t="shared" ref="I5:I68" si="1">F5*H5</f>
        <v>0</v>
      </c>
    </row>
    <row r="6" spans="1:13">
      <c r="A6" s="52" t="s">
        <v>131</v>
      </c>
      <c r="B6" s="80">
        <v>1418985</v>
      </c>
      <c r="C6" s="91" t="s">
        <v>57</v>
      </c>
      <c r="D6" s="51">
        <v>1</v>
      </c>
      <c r="E6" s="50" t="s">
        <v>1</v>
      </c>
      <c r="F6" s="74">
        <v>0</v>
      </c>
      <c r="G6" s="75">
        <f t="shared" si="0"/>
        <v>0</v>
      </c>
      <c r="H6" s="51">
        <v>10</v>
      </c>
      <c r="I6" s="75">
        <f t="shared" si="1"/>
        <v>0</v>
      </c>
    </row>
    <row r="7" spans="1:13">
      <c r="A7" s="82" t="s">
        <v>45</v>
      </c>
      <c r="B7" s="73">
        <v>888371</v>
      </c>
      <c r="C7" s="91" t="s">
        <v>46</v>
      </c>
      <c r="D7" s="51">
        <v>12</v>
      </c>
      <c r="E7" s="50" t="s">
        <v>1</v>
      </c>
      <c r="F7" s="74">
        <v>0</v>
      </c>
      <c r="G7" s="75">
        <f t="shared" si="0"/>
        <v>0</v>
      </c>
      <c r="H7" s="51">
        <v>250</v>
      </c>
      <c r="I7" s="75">
        <f t="shared" si="1"/>
        <v>0</v>
      </c>
    </row>
    <row r="8" spans="1:13">
      <c r="A8" s="72" t="s">
        <v>47</v>
      </c>
      <c r="B8" s="73">
        <v>610282</v>
      </c>
      <c r="C8" s="91" t="s">
        <v>46</v>
      </c>
      <c r="D8" s="51">
        <v>12</v>
      </c>
      <c r="E8" s="50" t="s">
        <v>1</v>
      </c>
      <c r="F8" s="74">
        <v>0</v>
      </c>
      <c r="G8" s="75">
        <f t="shared" si="0"/>
        <v>0</v>
      </c>
      <c r="H8" s="51">
        <v>50</v>
      </c>
      <c r="I8" s="75">
        <f t="shared" si="1"/>
        <v>0</v>
      </c>
    </row>
    <row r="9" spans="1:13">
      <c r="A9" s="72" t="s">
        <v>48</v>
      </c>
      <c r="B9" s="73">
        <v>610281</v>
      </c>
      <c r="C9" s="91" t="s">
        <v>46</v>
      </c>
      <c r="D9" s="51">
        <v>12</v>
      </c>
      <c r="E9" s="50" t="s">
        <v>1</v>
      </c>
      <c r="F9" s="74">
        <v>0</v>
      </c>
      <c r="G9" s="75">
        <f t="shared" si="0"/>
        <v>0</v>
      </c>
      <c r="H9" s="51">
        <v>50</v>
      </c>
      <c r="I9" s="75">
        <f t="shared" si="1"/>
        <v>0</v>
      </c>
    </row>
    <row r="10" spans="1:13">
      <c r="A10" s="169" t="s">
        <v>218</v>
      </c>
      <c r="B10" s="170">
        <v>413624</v>
      </c>
      <c r="C10" s="171" t="s">
        <v>46</v>
      </c>
      <c r="D10" s="172">
        <v>24</v>
      </c>
      <c r="E10" s="50" t="s">
        <v>1</v>
      </c>
      <c r="F10" s="74">
        <v>0</v>
      </c>
      <c r="G10" s="75">
        <f t="shared" si="0"/>
        <v>0</v>
      </c>
      <c r="H10" s="51">
        <v>10</v>
      </c>
      <c r="I10" s="75">
        <f t="shared" si="1"/>
        <v>0</v>
      </c>
    </row>
    <row r="11" spans="1:13">
      <c r="A11" s="169" t="s">
        <v>219</v>
      </c>
      <c r="B11" s="170" t="s">
        <v>49</v>
      </c>
      <c r="C11" s="171" t="s">
        <v>46</v>
      </c>
      <c r="D11" s="172">
        <v>24</v>
      </c>
      <c r="E11" s="50" t="s">
        <v>1</v>
      </c>
      <c r="F11" s="74">
        <v>0</v>
      </c>
      <c r="G11" s="75">
        <f t="shared" si="0"/>
        <v>0</v>
      </c>
      <c r="H11" s="51">
        <v>10</v>
      </c>
      <c r="I11" s="75">
        <f t="shared" si="1"/>
        <v>0</v>
      </c>
    </row>
    <row r="12" spans="1:13">
      <c r="A12" s="52" t="s">
        <v>50</v>
      </c>
      <c r="B12" s="73" t="s">
        <v>51</v>
      </c>
      <c r="C12" s="91" t="s">
        <v>52</v>
      </c>
      <c r="D12" s="51">
        <v>10</v>
      </c>
      <c r="E12" s="50" t="s">
        <v>1</v>
      </c>
      <c r="F12" s="74">
        <v>0</v>
      </c>
      <c r="G12" s="75">
        <f t="shared" si="0"/>
        <v>0</v>
      </c>
      <c r="H12" s="51">
        <v>5</v>
      </c>
      <c r="I12" s="75">
        <f t="shared" si="1"/>
        <v>0</v>
      </c>
    </row>
    <row r="13" spans="1:13">
      <c r="A13" s="52" t="s">
        <v>53</v>
      </c>
      <c r="B13" s="73">
        <v>91283</v>
      </c>
      <c r="C13" s="91" t="s">
        <v>52</v>
      </c>
      <c r="D13" s="51">
        <v>5</v>
      </c>
      <c r="E13" s="50" t="s">
        <v>1</v>
      </c>
      <c r="F13" s="74">
        <v>0</v>
      </c>
      <c r="G13" s="75">
        <f t="shared" si="0"/>
        <v>0</v>
      </c>
      <c r="H13" s="51">
        <v>15</v>
      </c>
      <c r="I13" s="75">
        <f t="shared" si="1"/>
        <v>0</v>
      </c>
    </row>
    <row r="14" spans="1:13">
      <c r="A14" s="52" t="s">
        <v>54</v>
      </c>
      <c r="B14" s="73">
        <v>91218</v>
      </c>
      <c r="C14" s="91" t="s">
        <v>52</v>
      </c>
      <c r="D14" s="51">
        <v>5</v>
      </c>
      <c r="E14" s="50" t="s">
        <v>1</v>
      </c>
      <c r="F14" s="74">
        <v>0</v>
      </c>
      <c r="G14" s="75">
        <f t="shared" si="0"/>
        <v>0</v>
      </c>
      <c r="H14" s="51">
        <v>5</v>
      </c>
      <c r="I14" s="75">
        <f t="shared" si="1"/>
        <v>0</v>
      </c>
    </row>
    <row r="15" spans="1:13">
      <c r="A15" s="52" t="s">
        <v>55</v>
      </c>
      <c r="B15" s="73" t="s">
        <v>56</v>
      </c>
      <c r="C15" s="91" t="s">
        <v>57</v>
      </c>
      <c r="D15" s="51">
        <v>1</v>
      </c>
      <c r="E15" s="50" t="s">
        <v>1</v>
      </c>
      <c r="F15" s="74">
        <v>0</v>
      </c>
      <c r="G15" s="75">
        <f t="shared" si="0"/>
        <v>0</v>
      </c>
      <c r="H15" s="51">
        <v>10</v>
      </c>
      <c r="I15" s="75">
        <f t="shared" si="1"/>
        <v>0</v>
      </c>
    </row>
    <row r="16" spans="1:13">
      <c r="A16" s="52" t="s">
        <v>58</v>
      </c>
      <c r="B16" s="73">
        <v>180770</v>
      </c>
      <c r="C16" s="91" t="s">
        <v>46</v>
      </c>
      <c r="D16" s="51">
        <v>250</v>
      </c>
      <c r="E16" s="50" t="s">
        <v>1</v>
      </c>
      <c r="F16" s="74">
        <v>0</v>
      </c>
      <c r="G16" s="75">
        <f t="shared" si="0"/>
        <v>0</v>
      </c>
      <c r="H16" s="51">
        <v>5</v>
      </c>
      <c r="I16" s="75">
        <f t="shared" si="1"/>
        <v>0</v>
      </c>
    </row>
    <row r="17" spans="1:9">
      <c r="A17" s="52" t="s">
        <v>59</v>
      </c>
      <c r="B17" s="73">
        <v>180930</v>
      </c>
      <c r="C17" s="91" t="s">
        <v>46</v>
      </c>
      <c r="D17" s="51">
        <v>125</v>
      </c>
      <c r="E17" s="50" t="s">
        <v>1</v>
      </c>
      <c r="F17" s="74">
        <v>0</v>
      </c>
      <c r="G17" s="75">
        <f t="shared" si="0"/>
        <v>0</v>
      </c>
      <c r="H17" s="51">
        <v>5</v>
      </c>
      <c r="I17" s="75">
        <f t="shared" si="1"/>
        <v>0</v>
      </c>
    </row>
    <row r="18" spans="1:9">
      <c r="A18" s="52" t="s">
        <v>60</v>
      </c>
      <c r="B18" s="73">
        <v>1388580</v>
      </c>
      <c r="C18" s="91" t="s">
        <v>46</v>
      </c>
      <c r="D18" s="51">
        <v>2400</v>
      </c>
      <c r="E18" s="50" t="s">
        <v>1</v>
      </c>
      <c r="F18" s="74">
        <v>0</v>
      </c>
      <c r="G18" s="75">
        <f t="shared" si="0"/>
        <v>0</v>
      </c>
      <c r="H18" s="51">
        <v>5</v>
      </c>
      <c r="I18" s="75">
        <f t="shared" si="1"/>
        <v>0</v>
      </c>
    </row>
    <row r="19" spans="1:9">
      <c r="A19" s="52" t="s">
        <v>116</v>
      </c>
      <c r="B19" s="73">
        <v>920054</v>
      </c>
      <c r="C19" s="91" t="s">
        <v>57</v>
      </c>
      <c r="D19" s="51">
        <v>1</v>
      </c>
      <c r="E19" s="50" t="s">
        <v>1</v>
      </c>
      <c r="F19" s="74">
        <v>0</v>
      </c>
      <c r="G19" s="75">
        <f t="shared" si="0"/>
        <v>0</v>
      </c>
      <c r="H19" s="51">
        <v>3</v>
      </c>
      <c r="I19" s="75">
        <f t="shared" si="1"/>
        <v>0</v>
      </c>
    </row>
    <row r="20" spans="1:9">
      <c r="A20" s="52" t="s">
        <v>117</v>
      </c>
      <c r="B20" s="73">
        <v>920133</v>
      </c>
      <c r="C20" s="92" t="s">
        <v>88</v>
      </c>
      <c r="D20" s="51">
        <v>1</v>
      </c>
      <c r="E20" s="50" t="s">
        <v>1</v>
      </c>
      <c r="F20" s="74">
        <v>0</v>
      </c>
      <c r="G20" s="75">
        <f t="shared" si="0"/>
        <v>0</v>
      </c>
      <c r="H20" s="51">
        <v>10</v>
      </c>
      <c r="I20" s="75">
        <f t="shared" si="1"/>
        <v>0</v>
      </c>
    </row>
    <row r="21" spans="1:9">
      <c r="A21" s="52" t="s">
        <v>179</v>
      </c>
      <c r="B21" s="73">
        <v>817031</v>
      </c>
      <c r="C21" s="91" t="s">
        <v>46</v>
      </c>
      <c r="D21" s="51">
        <v>500</v>
      </c>
      <c r="E21" s="50" t="s">
        <v>1</v>
      </c>
      <c r="F21" s="74">
        <v>0</v>
      </c>
      <c r="G21" s="75">
        <f t="shared" si="0"/>
        <v>0</v>
      </c>
      <c r="H21" s="51">
        <v>5</v>
      </c>
      <c r="I21" s="75">
        <f t="shared" si="1"/>
        <v>0</v>
      </c>
    </row>
    <row r="22" spans="1:9">
      <c r="A22" s="52" t="s">
        <v>61</v>
      </c>
      <c r="B22" s="73">
        <v>720253</v>
      </c>
      <c r="C22" s="91" t="s">
        <v>57</v>
      </c>
      <c r="D22" s="51">
        <v>1</v>
      </c>
      <c r="E22" s="50" t="s">
        <v>1</v>
      </c>
      <c r="F22" s="74">
        <v>0</v>
      </c>
      <c r="G22" s="75">
        <f t="shared" si="0"/>
        <v>0</v>
      </c>
      <c r="H22" s="51">
        <v>5</v>
      </c>
      <c r="I22" s="75">
        <f t="shared" si="1"/>
        <v>0</v>
      </c>
    </row>
    <row r="23" spans="1:9">
      <c r="A23" s="52" t="s">
        <v>180</v>
      </c>
      <c r="B23" s="73">
        <v>520110</v>
      </c>
      <c r="C23" s="91" t="s">
        <v>46</v>
      </c>
      <c r="D23" s="51">
        <v>25</v>
      </c>
      <c r="E23" s="50" t="s">
        <v>1</v>
      </c>
      <c r="F23" s="74">
        <v>0</v>
      </c>
      <c r="G23" s="75">
        <f t="shared" si="0"/>
        <v>0</v>
      </c>
      <c r="H23" s="51">
        <v>5</v>
      </c>
      <c r="I23" s="75">
        <f t="shared" si="1"/>
        <v>0</v>
      </c>
    </row>
    <row r="24" spans="1:9">
      <c r="A24" s="52" t="s">
        <v>63</v>
      </c>
      <c r="B24" s="73">
        <v>510572</v>
      </c>
      <c r="C24" s="91" t="s">
        <v>52</v>
      </c>
      <c r="D24" s="51">
        <v>100</v>
      </c>
      <c r="E24" s="50" t="s">
        <v>1</v>
      </c>
      <c r="F24" s="74">
        <v>0</v>
      </c>
      <c r="G24" s="75">
        <f t="shared" si="0"/>
        <v>0</v>
      </c>
      <c r="H24" s="51">
        <v>5</v>
      </c>
      <c r="I24" s="75">
        <f t="shared" si="1"/>
        <v>0</v>
      </c>
    </row>
    <row r="25" spans="1:9">
      <c r="A25" s="52" t="s">
        <v>181</v>
      </c>
      <c r="B25" s="73">
        <v>337050</v>
      </c>
      <c r="C25" s="92" t="s">
        <v>52</v>
      </c>
      <c r="D25" s="51">
        <v>3</v>
      </c>
      <c r="E25" s="50" t="s">
        <v>1</v>
      </c>
      <c r="F25" s="74">
        <v>0</v>
      </c>
      <c r="G25" s="75">
        <f t="shared" si="0"/>
        <v>0</v>
      </c>
      <c r="H25" s="51">
        <v>5</v>
      </c>
      <c r="I25" s="75">
        <f t="shared" si="1"/>
        <v>0</v>
      </c>
    </row>
    <row r="26" spans="1:9">
      <c r="A26" s="52" t="s">
        <v>182</v>
      </c>
      <c r="B26" s="73">
        <v>930141</v>
      </c>
      <c r="C26" s="92" t="s">
        <v>57</v>
      </c>
      <c r="D26" s="51">
        <v>1</v>
      </c>
      <c r="E26" s="50" t="s">
        <v>1</v>
      </c>
      <c r="F26" s="74">
        <v>0</v>
      </c>
      <c r="G26" s="75">
        <f t="shared" si="0"/>
        <v>0</v>
      </c>
      <c r="H26" s="51">
        <v>5</v>
      </c>
      <c r="I26" s="75">
        <f t="shared" si="1"/>
        <v>0</v>
      </c>
    </row>
    <row r="27" spans="1:9">
      <c r="A27" s="52" t="s">
        <v>66</v>
      </c>
      <c r="B27" s="73">
        <v>931177</v>
      </c>
      <c r="C27" s="91" t="s">
        <v>57</v>
      </c>
      <c r="D27" s="51">
        <v>1</v>
      </c>
      <c r="E27" s="50" t="s">
        <v>1</v>
      </c>
      <c r="F27" s="74">
        <v>0</v>
      </c>
      <c r="G27" s="75">
        <f t="shared" si="0"/>
        <v>0</v>
      </c>
      <c r="H27" s="51">
        <v>5</v>
      </c>
      <c r="I27" s="75">
        <f t="shared" si="1"/>
        <v>0</v>
      </c>
    </row>
    <row r="28" spans="1:9">
      <c r="A28" s="52" t="s">
        <v>67</v>
      </c>
      <c r="B28" s="73" t="s">
        <v>68</v>
      </c>
      <c r="C28" s="91" t="s">
        <v>57</v>
      </c>
      <c r="D28" s="51">
        <v>1</v>
      </c>
      <c r="E28" s="50" t="s">
        <v>1</v>
      </c>
      <c r="F28" s="74">
        <v>0</v>
      </c>
      <c r="G28" s="75">
        <f t="shared" si="0"/>
        <v>0</v>
      </c>
      <c r="H28" s="51">
        <v>5</v>
      </c>
      <c r="I28" s="75">
        <f t="shared" si="1"/>
        <v>0</v>
      </c>
    </row>
    <row r="29" spans="1:9">
      <c r="A29" s="52" t="s">
        <v>69</v>
      </c>
      <c r="B29" s="73">
        <v>931176</v>
      </c>
      <c r="C29" s="91" t="s">
        <v>57</v>
      </c>
      <c r="D29" s="51">
        <v>1</v>
      </c>
      <c r="E29" s="50" t="s">
        <v>1</v>
      </c>
      <c r="F29" s="74">
        <v>0</v>
      </c>
      <c r="G29" s="75">
        <f t="shared" si="0"/>
        <v>0</v>
      </c>
      <c r="H29" s="51">
        <v>5</v>
      </c>
      <c r="I29" s="75">
        <f t="shared" si="1"/>
        <v>0</v>
      </c>
    </row>
    <row r="30" spans="1:9">
      <c r="A30" s="52" t="s">
        <v>70</v>
      </c>
      <c r="B30" s="73">
        <v>931176</v>
      </c>
      <c r="C30" s="91" t="s">
        <v>57</v>
      </c>
      <c r="D30" s="51">
        <v>1</v>
      </c>
      <c r="E30" s="50" t="s">
        <v>1</v>
      </c>
      <c r="F30" s="74">
        <v>0</v>
      </c>
      <c r="G30" s="75">
        <f t="shared" si="0"/>
        <v>0</v>
      </c>
      <c r="H30" s="51">
        <v>5</v>
      </c>
      <c r="I30" s="75">
        <f t="shared" si="1"/>
        <v>0</v>
      </c>
    </row>
    <row r="31" spans="1:9">
      <c r="A31" s="187" t="s">
        <v>232</v>
      </c>
      <c r="B31" s="195">
        <v>536099</v>
      </c>
      <c r="C31" s="196" t="s">
        <v>52</v>
      </c>
      <c r="D31" s="197">
        <v>25</v>
      </c>
      <c r="E31" s="50" t="s">
        <v>1</v>
      </c>
      <c r="F31" s="74">
        <v>0</v>
      </c>
      <c r="G31" s="75">
        <f t="shared" si="0"/>
        <v>0</v>
      </c>
      <c r="H31" s="51">
        <v>5</v>
      </c>
      <c r="I31" s="75">
        <f t="shared" si="1"/>
        <v>0</v>
      </c>
    </row>
    <row r="32" spans="1:9">
      <c r="A32" s="52" t="s">
        <v>125</v>
      </c>
      <c r="B32" s="73">
        <v>502963</v>
      </c>
      <c r="C32" s="91" t="s">
        <v>57</v>
      </c>
      <c r="D32" s="51">
        <v>1</v>
      </c>
      <c r="E32" s="50" t="s">
        <v>1</v>
      </c>
      <c r="F32" s="74">
        <v>0</v>
      </c>
      <c r="G32" s="75">
        <f t="shared" si="0"/>
        <v>0</v>
      </c>
      <c r="H32" s="51">
        <v>2</v>
      </c>
      <c r="I32" s="75">
        <f t="shared" si="1"/>
        <v>0</v>
      </c>
    </row>
    <row r="33" spans="1:9">
      <c r="A33" s="52" t="s">
        <v>183</v>
      </c>
      <c r="B33" s="73">
        <v>920198</v>
      </c>
      <c r="C33" s="91" t="s">
        <v>52</v>
      </c>
      <c r="D33" s="51">
        <v>10</v>
      </c>
      <c r="E33" s="50" t="s">
        <v>1</v>
      </c>
      <c r="F33" s="74">
        <v>0</v>
      </c>
      <c r="G33" s="75">
        <f t="shared" si="0"/>
        <v>0</v>
      </c>
      <c r="H33" s="51">
        <v>5</v>
      </c>
      <c r="I33" s="75">
        <f t="shared" si="1"/>
        <v>0</v>
      </c>
    </row>
    <row r="34" spans="1:9">
      <c r="A34" s="52" t="s">
        <v>72</v>
      </c>
      <c r="B34" s="73" t="s">
        <v>184</v>
      </c>
      <c r="C34" s="91" t="s">
        <v>73</v>
      </c>
      <c r="D34" s="51">
        <v>10</v>
      </c>
      <c r="E34" s="50" t="s">
        <v>1</v>
      </c>
      <c r="F34" s="74">
        <v>0</v>
      </c>
      <c r="G34" s="75">
        <f t="shared" si="0"/>
        <v>0</v>
      </c>
      <c r="H34" s="51">
        <v>5</v>
      </c>
      <c r="I34" s="75">
        <f t="shared" si="1"/>
        <v>0</v>
      </c>
    </row>
    <row r="35" spans="1:9">
      <c r="A35" s="72" t="s">
        <v>74</v>
      </c>
      <c r="B35" s="79">
        <v>1388248</v>
      </c>
      <c r="C35" s="91" t="s">
        <v>73</v>
      </c>
      <c r="D35" s="51">
        <v>4</v>
      </c>
      <c r="E35" s="50" t="s">
        <v>1</v>
      </c>
      <c r="F35" s="74">
        <v>0</v>
      </c>
      <c r="G35" s="75">
        <f t="shared" si="0"/>
        <v>0</v>
      </c>
      <c r="H35" s="51">
        <v>5</v>
      </c>
      <c r="I35" s="75">
        <f t="shared" si="1"/>
        <v>0</v>
      </c>
    </row>
    <row r="36" spans="1:9">
      <c r="A36" s="169" t="s">
        <v>75</v>
      </c>
      <c r="B36" s="180" t="s">
        <v>76</v>
      </c>
      <c r="C36" s="181" t="s">
        <v>57</v>
      </c>
      <c r="D36" s="172">
        <v>1</v>
      </c>
      <c r="E36" s="50" t="s">
        <v>1</v>
      </c>
      <c r="F36" s="74">
        <v>0</v>
      </c>
      <c r="G36" s="75">
        <f t="shared" si="0"/>
        <v>0</v>
      </c>
      <c r="H36" s="51">
        <v>5</v>
      </c>
      <c r="I36" s="75">
        <f t="shared" si="1"/>
        <v>0</v>
      </c>
    </row>
    <row r="37" spans="1:9">
      <c r="A37" s="169" t="s">
        <v>77</v>
      </c>
      <c r="B37" s="170">
        <v>635005</v>
      </c>
      <c r="C37" s="181" t="s">
        <v>57</v>
      </c>
      <c r="D37" s="172">
        <v>1</v>
      </c>
      <c r="E37" s="50" t="s">
        <v>1</v>
      </c>
      <c r="F37" s="74">
        <v>0</v>
      </c>
      <c r="G37" s="75">
        <f t="shared" si="0"/>
        <v>0</v>
      </c>
      <c r="H37" s="51">
        <v>5</v>
      </c>
      <c r="I37" s="75">
        <f t="shared" si="1"/>
        <v>0</v>
      </c>
    </row>
    <row r="38" spans="1:9">
      <c r="A38" s="169" t="s">
        <v>78</v>
      </c>
      <c r="B38" s="170">
        <v>635004</v>
      </c>
      <c r="C38" s="181" t="s">
        <v>57</v>
      </c>
      <c r="D38" s="172">
        <v>1</v>
      </c>
      <c r="E38" s="50" t="s">
        <v>1</v>
      </c>
      <c r="F38" s="74">
        <v>0</v>
      </c>
      <c r="G38" s="75">
        <f t="shared" si="0"/>
        <v>0</v>
      </c>
      <c r="H38" s="51">
        <v>5</v>
      </c>
      <c r="I38" s="75">
        <f t="shared" si="1"/>
        <v>0</v>
      </c>
    </row>
    <row r="39" spans="1:9">
      <c r="A39" s="169" t="s">
        <v>79</v>
      </c>
      <c r="B39" s="170">
        <v>635002</v>
      </c>
      <c r="C39" s="181" t="s">
        <v>57</v>
      </c>
      <c r="D39" s="172">
        <v>1</v>
      </c>
      <c r="E39" s="50" t="s">
        <v>1</v>
      </c>
      <c r="F39" s="74">
        <v>0</v>
      </c>
      <c r="G39" s="75">
        <f t="shared" si="0"/>
        <v>0</v>
      </c>
      <c r="H39" s="51">
        <v>5</v>
      </c>
      <c r="I39" s="75">
        <f t="shared" si="1"/>
        <v>0</v>
      </c>
    </row>
    <row r="40" spans="1:9">
      <c r="A40" s="52" t="s">
        <v>80</v>
      </c>
      <c r="B40" s="73">
        <v>392606</v>
      </c>
      <c r="C40" s="91" t="s">
        <v>52</v>
      </c>
      <c r="D40" s="51">
        <v>3</v>
      </c>
      <c r="E40" s="50" t="s">
        <v>1</v>
      </c>
      <c r="F40" s="74">
        <v>0</v>
      </c>
      <c r="G40" s="75">
        <f t="shared" si="0"/>
        <v>0</v>
      </c>
      <c r="H40" s="51">
        <v>5</v>
      </c>
      <c r="I40" s="75">
        <f t="shared" si="1"/>
        <v>0</v>
      </c>
    </row>
    <row r="41" spans="1:9">
      <c r="A41" s="169" t="s">
        <v>81</v>
      </c>
      <c r="B41" s="180">
        <v>1388453</v>
      </c>
      <c r="C41" s="171" t="s">
        <v>52</v>
      </c>
      <c r="D41" s="172">
        <v>6</v>
      </c>
      <c r="E41" s="50" t="s">
        <v>1</v>
      </c>
      <c r="F41" s="74">
        <v>0</v>
      </c>
      <c r="G41" s="75">
        <f t="shared" si="0"/>
        <v>0</v>
      </c>
      <c r="H41" s="51">
        <v>5</v>
      </c>
      <c r="I41" s="75">
        <f t="shared" si="1"/>
        <v>0</v>
      </c>
    </row>
    <row r="42" spans="1:9">
      <c r="A42" s="52" t="s">
        <v>82</v>
      </c>
      <c r="B42" s="73">
        <v>1388450</v>
      </c>
      <c r="C42" s="91" t="s">
        <v>52</v>
      </c>
      <c r="D42" s="51">
        <v>6</v>
      </c>
      <c r="E42" s="50" t="s">
        <v>1</v>
      </c>
      <c r="F42" s="74">
        <v>0</v>
      </c>
      <c r="G42" s="75">
        <f t="shared" si="0"/>
        <v>0</v>
      </c>
      <c r="H42" s="51">
        <v>15</v>
      </c>
      <c r="I42" s="75">
        <f t="shared" si="1"/>
        <v>0</v>
      </c>
    </row>
    <row r="43" spans="1:9">
      <c r="A43" s="169" t="s">
        <v>217</v>
      </c>
      <c r="B43" s="170">
        <v>300601</v>
      </c>
      <c r="C43" s="171" t="s">
        <v>46</v>
      </c>
      <c r="D43" s="172">
        <v>1000</v>
      </c>
      <c r="E43" s="50" t="s">
        <v>1</v>
      </c>
      <c r="F43" s="74">
        <v>0</v>
      </c>
      <c r="G43" s="75">
        <f t="shared" si="0"/>
        <v>0</v>
      </c>
      <c r="H43" s="51">
        <v>5</v>
      </c>
      <c r="I43" s="75">
        <f t="shared" si="1"/>
        <v>0</v>
      </c>
    </row>
    <row r="44" spans="1:9">
      <c r="A44" s="52" t="s">
        <v>126</v>
      </c>
      <c r="B44" s="73">
        <v>301250</v>
      </c>
      <c r="C44" s="91" t="s">
        <v>57</v>
      </c>
      <c r="D44" s="51">
        <v>1</v>
      </c>
      <c r="E44" s="50" t="s">
        <v>1</v>
      </c>
      <c r="F44" s="74">
        <v>0</v>
      </c>
      <c r="G44" s="75">
        <f t="shared" si="0"/>
        <v>0</v>
      </c>
      <c r="H44" s="51">
        <v>5</v>
      </c>
      <c r="I44" s="75">
        <f t="shared" si="1"/>
        <v>0</v>
      </c>
    </row>
    <row r="45" spans="1:9">
      <c r="A45" s="55" t="s">
        <v>185</v>
      </c>
      <c r="B45" s="73">
        <v>307903</v>
      </c>
      <c r="C45" s="91" t="s">
        <v>57</v>
      </c>
      <c r="D45" s="51">
        <v>1</v>
      </c>
      <c r="E45" s="50" t="s">
        <v>1</v>
      </c>
      <c r="F45" s="74">
        <v>0</v>
      </c>
      <c r="G45" s="75">
        <f t="shared" si="0"/>
        <v>0</v>
      </c>
      <c r="H45" s="51">
        <v>2</v>
      </c>
      <c r="I45" s="75">
        <f t="shared" si="1"/>
        <v>0</v>
      </c>
    </row>
    <row r="46" spans="1:9">
      <c r="A46" s="48" t="s">
        <v>83</v>
      </c>
      <c r="B46" s="73" t="s">
        <v>84</v>
      </c>
      <c r="C46" s="91" t="s">
        <v>52</v>
      </c>
      <c r="D46" s="51">
        <v>5</v>
      </c>
      <c r="E46" s="50" t="s">
        <v>1</v>
      </c>
      <c r="F46" s="74">
        <v>0</v>
      </c>
      <c r="G46" s="75">
        <f t="shared" si="0"/>
        <v>0</v>
      </c>
      <c r="H46" s="51">
        <v>65</v>
      </c>
      <c r="I46" s="75">
        <f t="shared" si="1"/>
        <v>0</v>
      </c>
    </row>
    <row r="47" spans="1:9">
      <c r="A47" s="52" t="s">
        <v>85</v>
      </c>
      <c r="B47" s="73">
        <v>1399283</v>
      </c>
      <c r="C47" s="91" t="s">
        <v>46</v>
      </c>
      <c r="D47" s="51">
        <v>100</v>
      </c>
      <c r="E47" s="50" t="s">
        <v>1</v>
      </c>
      <c r="F47" s="74">
        <v>0</v>
      </c>
      <c r="G47" s="75">
        <f t="shared" si="0"/>
        <v>0</v>
      </c>
      <c r="H47" s="51">
        <v>5</v>
      </c>
      <c r="I47" s="75">
        <f t="shared" si="1"/>
        <v>0</v>
      </c>
    </row>
    <row r="48" spans="1:9">
      <c r="A48" s="52" t="s">
        <v>86</v>
      </c>
      <c r="B48" s="73">
        <v>1402086</v>
      </c>
      <c r="C48" s="91" t="s">
        <v>46</v>
      </c>
      <c r="D48" s="51">
        <v>40</v>
      </c>
      <c r="E48" s="50" t="s">
        <v>1</v>
      </c>
      <c r="F48" s="74">
        <v>0</v>
      </c>
      <c r="G48" s="75">
        <f t="shared" si="0"/>
        <v>0</v>
      </c>
      <c r="H48" s="51">
        <v>5</v>
      </c>
      <c r="I48" s="75">
        <f t="shared" si="1"/>
        <v>0</v>
      </c>
    </row>
    <row r="49" spans="1:9" s="47" customFormat="1">
      <c r="A49" s="177" t="s">
        <v>128</v>
      </c>
      <c r="B49" s="174" t="s">
        <v>129</v>
      </c>
      <c r="C49" s="175" t="s">
        <v>57</v>
      </c>
      <c r="D49" s="176">
        <v>1</v>
      </c>
      <c r="E49" s="50" t="s">
        <v>1</v>
      </c>
      <c r="F49" s="74">
        <v>0</v>
      </c>
      <c r="G49" s="75">
        <f t="shared" si="0"/>
        <v>0</v>
      </c>
      <c r="H49" s="51">
        <v>20</v>
      </c>
      <c r="I49" s="75">
        <f t="shared" si="1"/>
        <v>0</v>
      </c>
    </row>
    <row r="50" spans="1:9">
      <c r="A50" s="52" t="s">
        <v>130</v>
      </c>
      <c r="B50" s="73">
        <v>310129</v>
      </c>
      <c r="C50" s="91" t="s">
        <v>57</v>
      </c>
      <c r="D50" s="51">
        <v>1</v>
      </c>
      <c r="E50" s="50" t="s">
        <v>1</v>
      </c>
      <c r="F50" s="74">
        <v>0</v>
      </c>
      <c r="G50" s="75">
        <f t="shared" si="0"/>
        <v>0</v>
      </c>
      <c r="H50" s="51">
        <v>5</v>
      </c>
      <c r="I50" s="75">
        <f t="shared" si="1"/>
        <v>0</v>
      </c>
    </row>
    <row r="51" spans="1:9">
      <c r="A51" s="52" t="s">
        <v>87</v>
      </c>
      <c r="B51" s="73">
        <v>800426</v>
      </c>
      <c r="C51" s="91" t="s">
        <v>88</v>
      </c>
      <c r="D51" s="51">
        <v>8</v>
      </c>
      <c r="E51" s="50" t="s">
        <v>1</v>
      </c>
      <c r="F51" s="74">
        <v>0</v>
      </c>
      <c r="G51" s="75">
        <f t="shared" si="0"/>
        <v>0</v>
      </c>
      <c r="H51" s="51">
        <v>45</v>
      </c>
      <c r="I51" s="75">
        <f t="shared" si="1"/>
        <v>0</v>
      </c>
    </row>
    <row r="52" spans="1:9">
      <c r="A52" s="52" t="s">
        <v>89</v>
      </c>
      <c r="B52" s="73">
        <v>640912</v>
      </c>
      <c r="C52" s="91" t="s">
        <v>57</v>
      </c>
      <c r="D52" s="51">
        <v>1</v>
      </c>
      <c r="E52" s="50" t="s">
        <v>1</v>
      </c>
      <c r="F52" s="74">
        <v>0</v>
      </c>
      <c r="G52" s="75">
        <f t="shared" si="0"/>
        <v>0</v>
      </c>
      <c r="H52" s="51">
        <v>15</v>
      </c>
      <c r="I52" s="75">
        <f t="shared" si="1"/>
        <v>0</v>
      </c>
    </row>
    <row r="53" spans="1:9">
      <c r="A53" s="169" t="s">
        <v>220</v>
      </c>
      <c r="B53" s="170">
        <v>1399293</v>
      </c>
      <c r="C53" s="171" t="s">
        <v>46</v>
      </c>
      <c r="D53" s="172">
        <v>100</v>
      </c>
      <c r="E53" s="50" t="s">
        <v>1</v>
      </c>
      <c r="F53" s="74">
        <v>0</v>
      </c>
      <c r="G53" s="75">
        <f t="shared" si="0"/>
        <v>0</v>
      </c>
      <c r="H53" s="51">
        <v>5</v>
      </c>
      <c r="I53" s="75">
        <f t="shared" si="1"/>
        <v>0</v>
      </c>
    </row>
    <row r="54" spans="1:9">
      <c r="A54" s="52" t="s">
        <v>132</v>
      </c>
      <c r="B54" s="73">
        <v>1420140</v>
      </c>
      <c r="C54" s="92" t="s">
        <v>57</v>
      </c>
      <c r="D54" s="51">
        <v>1</v>
      </c>
      <c r="E54" s="50" t="s">
        <v>1</v>
      </c>
      <c r="F54" s="74">
        <v>0</v>
      </c>
      <c r="G54" s="75">
        <f t="shared" si="0"/>
        <v>0</v>
      </c>
      <c r="H54" s="51">
        <v>5</v>
      </c>
      <c r="I54" s="75">
        <f t="shared" si="1"/>
        <v>0</v>
      </c>
    </row>
    <row r="55" spans="1:9">
      <c r="A55" s="52" t="s">
        <v>90</v>
      </c>
      <c r="B55" s="73" t="s">
        <v>186</v>
      </c>
      <c r="C55" s="91" t="s">
        <v>91</v>
      </c>
      <c r="D55" s="51">
        <v>1</v>
      </c>
      <c r="E55" s="50" t="s">
        <v>1</v>
      </c>
      <c r="F55" s="74">
        <v>0</v>
      </c>
      <c r="G55" s="75">
        <f t="shared" si="0"/>
        <v>0</v>
      </c>
      <c r="H55" s="51">
        <v>5</v>
      </c>
      <c r="I55" s="75">
        <f t="shared" si="1"/>
        <v>0</v>
      </c>
    </row>
    <row r="56" spans="1:9">
      <c r="A56" s="70" t="s">
        <v>133</v>
      </c>
      <c r="B56" s="73">
        <v>520472</v>
      </c>
      <c r="C56" s="92" t="s">
        <v>46</v>
      </c>
      <c r="D56" s="51">
        <v>25</v>
      </c>
      <c r="E56" s="50" t="s">
        <v>1</v>
      </c>
      <c r="F56" s="74">
        <v>0</v>
      </c>
      <c r="G56" s="75">
        <f t="shared" si="0"/>
        <v>0</v>
      </c>
      <c r="H56" s="51">
        <v>5</v>
      </c>
      <c r="I56" s="75">
        <f t="shared" si="1"/>
        <v>0</v>
      </c>
    </row>
    <row r="57" spans="1:9">
      <c r="A57" s="70" t="s">
        <v>134</v>
      </c>
      <c r="B57" s="73">
        <v>520140</v>
      </c>
      <c r="C57" s="92" t="s">
        <v>52</v>
      </c>
      <c r="D57" s="51">
        <v>25</v>
      </c>
      <c r="E57" s="50" t="s">
        <v>1</v>
      </c>
      <c r="F57" s="74">
        <v>0</v>
      </c>
      <c r="G57" s="75">
        <f t="shared" si="0"/>
        <v>0</v>
      </c>
      <c r="H57" s="51">
        <v>5</v>
      </c>
      <c r="I57" s="75">
        <f t="shared" si="1"/>
        <v>0</v>
      </c>
    </row>
    <row r="58" spans="1:9">
      <c r="A58" s="52" t="s">
        <v>187</v>
      </c>
      <c r="B58" s="73" t="s">
        <v>93</v>
      </c>
      <c r="C58" s="91" t="s">
        <v>57</v>
      </c>
      <c r="D58" s="51">
        <v>10</v>
      </c>
      <c r="E58" s="50" t="s">
        <v>1</v>
      </c>
      <c r="F58" s="74">
        <v>0</v>
      </c>
      <c r="G58" s="75">
        <f t="shared" si="0"/>
        <v>0</v>
      </c>
      <c r="H58" s="51">
        <v>10</v>
      </c>
      <c r="I58" s="75">
        <f t="shared" si="1"/>
        <v>0</v>
      </c>
    </row>
    <row r="59" spans="1:9">
      <c r="A59" s="52" t="s">
        <v>188</v>
      </c>
      <c r="B59" s="73" t="s">
        <v>95</v>
      </c>
      <c r="C59" s="91" t="s">
        <v>57</v>
      </c>
      <c r="D59" s="51">
        <v>10</v>
      </c>
      <c r="E59" s="50" t="s">
        <v>1</v>
      </c>
      <c r="F59" s="74">
        <v>0</v>
      </c>
      <c r="G59" s="75">
        <f t="shared" si="0"/>
        <v>0</v>
      </c>
      <c r="H59" s="51">
        <v>10</v>
      </c>
      <c r="I59" s="75">
        <f t="shared" si="1"/>
        <v>0</v>
      </c>
    </row>
    <row r="60" spans="1:9">
      <c r="A60" s="52" t="s">
        <v>189</v>
      </c>
      <c r="B60" s="73">
        <v>106285</v>
      </c>
      <c r="C60" s="91" t="s">
        <v>52</v>
      </c>
      <c r="D60" s="51">
        <v>25</v>
      </c>
      <c r="E60" s="50" t="s">
        <v>1</v>
      </c>
      <c r="F60" s="74">
        <v>0</v>
      </c>
      <c r="G60" s="75">
        <f t="shared" si="0"/>
        <v>0</v>
      </c>
      <c r="H60" s="51">
        <v>5</v>
      </c>
      <c r="I60" s="75">
        <f t="shared" si="1"/>
        <v>0</v>
      </c>
    </row>
    <row r="61" spans="1:9">
      <c r="A61" s="169" t="s">
        <v>97</v>
      </c>
      <c r="B61" s="170">
        <v>24861</v>
      </c>
      <c r="C61" s="181" t="s">
        <v>73</v>
      </c>
      <c r="D61" s="172">
        <v>1</v>
      </c>
      <c r="E61" s="50" t="s">
        <v>1</v>
      </c>
      <c r="F61" s="74">
        <v>0</v>
      </c>
      <c r="G61" s="75">
        <f t="shared" si="0"/>
        <v>0</v>
      </c>
      <c r="H61" s="51">
        <v>75</v>
      </c>
      <c r="I61" s="75">
        <f t="shared" si="1"/>
        <v>0</v>
      </c>
    </row>
    <row r="62" spans="1:9">
      <c r="A62" s="52" t="s">
        <v>135</v>
      </c>
      <c r="B62" s="73">
        <v>725142</v>
      </c>
      <c r="C62" s="91" t="s">
        <v>57</v>
      </c>
      <c r="D62" s="51">
        <v>1</v>
      </c>
      <c r="E62" s="50" t="s">
        <v>1</v>
      </c>
      <c r="F62" s="74">
        <v>0</v>
      </c>
      <c r="G62" s="75">
        <f t="shared" si="0"/>
        <v>0</v>
      </c>
      <c r="H62" s="51">
        <v>5</v>
      </c>
      <c r="I62" s="75">
        <f t="shared" si="1"/>
        <v>0</v>
      </c>
    </row>
    <row r="63" spans="1:9">
      <c r="A63" s="52" t="s">
        <v>99</v>
      </c>
      <c r="B63" s="73" t="s">
        <v>100</v>
      </c>
      <c r="C63" s="91" t="s">
        <v>88</v>
      </c>
      <c r="D63" s="51">
        <v>6</v>
      </c>
      <c r="E63" s="50" t="s">
        <v>1</v>
      </c>
      <c r="F63" s="74">
        <v>0</v>
      </c>
      <c r="G63" s="75">
        <f t="shared" si="0"/>
        <v>0</v>
      </c>
      <c r="H63" s="51">
        <v>5</v>
      </c>
      <c r="I63" s="75">
        <f t="shared" si="1"/>
        <v>0</v>
      </c>
    </row>
    <row r="64" spans="1:9">
      <c r="A64" s="52" t="s">
        <v>101</v>
      </c>
      <c r="B64" s="73" t="s">
        <v>102</v>
      </c>
      <c r="C64" s="91" t="s">
        <v>103</v>
      </c>
      <c r="D64" s="51">
        <v>4</v>
      </c>
      <c r="E64" s="50" t="s">
        <v>1</v>
      </c>
      <c r="F64" s="74">
        <v>0</v>
      </c>
      <c r="G64" s="75">
        <f t="shared" si="0"/>
        <v>0</v>
      </c>
      <c r="H64" s="51">
        <v>10</v>
      </c>
      <c r="I64" s="75">
        <f t="shared" si="1"/>
        <v>0</v>
      </c>
    </row>
    <row r="65" spans="1:9">
      <c r="A65" s="52" t="s">
        <v>104</v>
      </c>
      <c r="B65" s="73">
        <v>1421972</v>
      </c>
      <c r="C65" s="91" t="s">
        <v>73</v>
      </c>
      <c r="D65" s="51">
        <v>8</v>
      </c>
      <c r="E65" s="50" t="s">
        <v>1</v>
      </c>
      <c r="F65" s="74">
        <v>0</v>
      </c>
      <c r="G65" s="75">
        <f t="shared" si="0"/>
        <v>0</v>
      </c>
      <c r="H65" s="51">
        <v>5</v>
      </c>
      <c r="I65" s="75">
        <f t="shared" si="1"/>
        <v>0</v>
      </c>
    </row>
    <row r="66" spans="1:9">
      <c r="A66" s="52" t="s">
        <v>190</v>
      </c>
      <c r="B66" s="73" t="s">
        <v>106</v>
      </c>
      <c r="C66" s="91" t="s">
        <v>73</v>
      </c>
      <c r="D66" s="51">
        <v>6</v>
      </c>
      <c r="E66" s="50" t="s">
        <v>1</v>
      </c>
      <c r="F66" s="74">
        <v>0</v>
      </c>
      <c r="G66" s="75">
        <f t="shared" si="0"/>
        <v>0</v>
      </c>
      <c r="H66" s="51">
        <v>5</v>
      </c>
      <c r="I66" s="75">
        <f t="shared" si="1"/>
        <v>0</v>
      </c>
    </row>
    <row r="67" spans="1:9">
      <c r="A67" s="52" t="s">
        <v>136</v>
      </c>
      <c r="B67" s="73">
        <v>920519</v>
      </c>
      <c r="C67" s="92" t="s">
        <v>57</v>
      </c>
      <c r="D67" s="51">
        <v>1</v>
      </c>
      <c r="E67" s="50" t="s">
        <v>1</v>
      </c>
      <c r="F67" s="74">
        <v>0</v>
      </c>
      <c r="G67" s="75">
        <f t="shared" si="0"/>
        <v>0</v>
      </c>
      <c r="H67" s="51">
        <v>5</v>
      </c>
      <c r="I67" s="75">
        <f t="shared" si="1"/>
        <v>0</v>
      </c>
    </row>
    <row r="68" spans="1:9">
      <c r="A68" s="52" t="s">
        <v>137</v>
      </c>
      <c r="B68" s="73">
        <v>920520</v>
      </c>
      <c r="C68" s="92" t="s">
        <v>57</v>
      </c>
      <c r="D68" s="51">
        <v>1</v>
      </c>
      <c r="E68" s="50" t="s">
        <v>1</v>
      </c>
      <c r="F68" s="74">
        <v>0</v>
      </c>
      <c r="G68" s="75">
        <f t="shared" si="0"/>
        <v>0</v>
      </c>
      <c r="H68" s="51">
        <v>5</v>
      </c>
      <c r="I68" s="75">
        <f t="shared" si="1"/>
        <v>0</v>
      </c>
    </row>
    <row r="69" spans="1:9">
      <c r="A69" s="52" t="s">
        <v>107</v>
      </c>
      <c r="B69" s="73" t="s">
        <v>108</v>
      </c>
      <c r="C69" s="91" t="s">
        <v>91</v>
      </c>
      <c r="D69" s="51">
        <v>1</v>
      </c>
      <c r="E69" s="50" t="s">
        <v>1</v>
      </c>
      <c r="F69" s="74">
        <v>0</v>
      </c>
      <c r="G69" s="75">
        <f t="shared" ref="G69:G120" si="2">F69/D69</f>
        <v>0</v>
      </c>
      <c r="H69" s="51">
        <v>5</v>
      </c>
      <c r="I69" s="75">
        <f t="shared" ref="I69:I102" si="3">F69*H69</f>
        <v>0</v>
      </c>
    </row>
    <row r="70" spans="1:9">
      <c r="A70" s="72" t="s">
        <v>191</v>
      </c>
      <c r="B70" s="73">
        <v>920408</v>
      </c>
      <c r="C70" s="91" t="s">
        <v>192</v>
      </c>
      <c r="D70" s="51">
        <v>1</v>
      </c>
      <c r="E70" s="50" t="s">
        <v>1</v>
      </c>
      <c r="F70" s="74">
        <v>0</v>
      </c>
      <c r="G70" s="75">
        <f t="shared" si="2"/>
        <v>0</v>
      </c>
      <c r="H70" s="51">
        <v>2</v>
      </c>
      <c r="I70" s="75">
        <f t="shared" si="3"/>
        <v>0</v>
      </c>
    </row>
    <row r="71" spans="1:9">
      <c r="A71" s="182" t="s">
        <v>109</v>
      </c>
      <c r="B71" s="180">
        <v>630539</v>
      </c>
      <c r="C71" s="171" t="s">
        <v>52</v>
      </c>
      <c r="D71" s="172">
        <v>4</v>
      </c>
      <c r="E71" s="50" t="s">
        <v>1</v>
      </c>
      <c r="F71" s="74">
        <v>0</v>
      </c>
      <c r="G71" s="75">
        <f t="shared" si="2"/>
        <v>0</v>
      </c>
      <c r="H71" s="51">
        <v>10</v>
      </c>
      <c r="I71" s="75">
        <f t="shared" si="3"/>
        <v>0</v>
      </c>
    </row>
    <row r="72" spans="1:9">
      <c r="A72" s="169" t="s">
        <v>110</v>
      </c>
      <c r="B72" s="170">
        <v>630533</v>
      </c>
      <c r="C72" s="171" t="s">
        <v>57</v>
      </c>
      <c r="D72" s="172">
        <v>1</v>
      </c>
      <c r="E72" s="50" t="s">
        <v>1</v>
      </c>
      <c r="F72" s="74">
        <v>0</v>
      </c>
      <c r="G72" s="75">
        <f t="shared" si="2"/>
        <v>0</v>
      </c>
      <c r="H72" s="51">
        <v>10</v>
      </c>
      <c r="I72" s="75">
        <f t="shared" si="3"/>
        <v>0</v>
      </c>
    </row>
    <row r="73" spans="1:9">
      <c r="A73" s="52" t="s">
        <v>138</v>
      </c>
      <c r="B73" s="73">
        <v>920238</v>
      </c>
      <c r="C73" s="92" t="s">
        <v>57</v>
      </c>
      <c r="D73" s="51">
        <v>1</v>
      </c>
      <c r="E73" s="50" t="s">
        <v>1</v>
      </c>
      <c r="F73" s="74">
        <v>0</v>
      </c>
      <c r="G73" s="75">
        <f t="shared" si="2"/>
        <v>0</v>
      </c>
      <c r="H73" s="51">
        <v>5</v>
      </c>
      <c r="I73" s="75">
        <f t="shared" si="3"/>
        <v>0</v>
      </c>
    </row>
    <row r="74" spans="1:9">
      <c r="A74" s="144" t="s">
        <v>193</v>
      </c>
      <c r="B74" s="145"/>
      <c r="C74" s="145"/>
      <c r="D74" s="145"/>
      <c r="E74" s="145"/>
      <c r="F74" s="145"/>
      <c r="G74" s="145"/>
      <c r="H74" s="145"/>
      <c r="I74" s="146"/>
    </row>
    <row r="75" spans="1:9">
      <c r="A75" s="52" t="s">
        <v>64</v>
      </c>
      <c r="B75" s="73">
        <v>430310</v>
      </c>
      <c r="C75" s="91" t="s">
        <v>52</v>
      </c>
      <c r="D75" s="51">
        <v>500</v>
      </c>
      <c r="E75" s="50" t="s">
        <v>1</v>
      </c>
      <c r="F75" s="74">
        <v>0</v>
      </c>
      <c r="G75" s="75">
        <f t="shared" si="2"/>
        <v>0</v>
      </c>
      <c r="H75" s="51">
        <v>40</v>
      </c>
      <c r="I75" s="75">
        <f t="shared" si="3"/>
        <v>0</v>
      </c>
    </row>
    <row r="76" spans="1:9">
      <c r="A76" s="52" t="s">
        <v>65</v>
      </c>
      <c r="B76" s="73">
        <v>129416</v>
      </c>
      <c r="C76" s="91" t="s">
        <v>52</v>
      </c>
      <c r="D76" s="51">
        <v>500</v>
      </c>
      <c r="E76" s="50" t="s">
        <v>1</v>
      </c>
      <c r="F76" s="74">
        <v>0</v>
      </c>
      <c r="G76" s="75">
        <f t="shared" si="2"/>
        <v>0</v>
      </c>
      <c r="H76" s="51">
        <v>10</v>
      </c>
      <c r="I76" s="75">
        <f t="shared" si="3"/>
        <v>0</v>
      </c>
    </row>
    <row r="77" spans="1:9" s="8" customFormat="1" ht="16.2" customHeight="1">
      <c r="A77" s="144" t="s">
        <v>139</v>
      </c>
      <c r="B77" s="145"/>
      <c r="C77" s="145"/>
      <c r="D77" s="145"/>
      <c r="E77" s="145"/>
      <c r="F77" s="145"/>
      <c r="G77" s="145"/>
      <c r="H77" s="145"/>
      <c r="I77" s="146"/>
    </row>
    <row r="78" spans="1:9">
      <c r="A78" s="54" t="s">
        <v>140</v>
      </c>
      <c r="B78" s="73">
        <v>1407421</v>
      </c>
      <c r="C78" s="92" t="s">
        <v>91</v>
      </c>
      <c r="D78" s="51">
        <v>1</v>
      </c>
      <c r="E78" s="50" t="s">
        <v>1</v>
      </c>
      <c r="F78" s="74">
        <v>0</v>
      </c>
      <c r="G78" s="75">
        <f t="shared" si="2"/>
        <v>0</v>
      </c>
      <c r="H78" s="51">
        <v>225</v>
      </c>
      <c r="I78" s="75">
        <f t="shared" si="3"/>
        <v>0</v>
      </c>
    </row>
    <row r="79" spans="1:9">
      <c r="A79" s="54" t="s">
        <v>141</v>
      </c>
      <c r="B79" s="73">
        <v>890435</v>
      </c>
      <c r="C79" s="92" t="s">
        <v>91</v>
      </c>
      <c r="D79" s="51">
        <v>1</v>
      </c>
      <c r="E79" s="50" t="s">
        <v>1</v>
      </c>
      <c r="F79" s="74">
        <v>0</v>
      </c>
      <c r="G79" s="75">
        <f t="shared" si="2"/>
        <v>0</v>
      </c>
      <c r="H79" s="51">
        <v>35</v>
      </c>
      <c r="I79" s="75">
        <f t="shared" si="3"/>
        <v>0</v>
      </c>
    </row>
    <row r="80" spans="1:9">
      <c r="A80" s="183" t="s">
        <v>221</v>
      </c>
      <c r="B80" s="183">
        <v>1391503</v>
      </c>
      <c r="C80" s="184" t="s">
        <v>46</v>
      </c>
      <c r="D80" s="185">
        <v>15</v>
      </c>
      <c r="E80" s="50" t="s">
        <v>1</v>
      </c>
      <c r="F80" s="74">
        <v>0</v>
      </c>
      <c r="G80" s="75">
        <f t="shared" si="2"/>
        <v>0</v>
      </c>
      <c r="H80" s="51">
        <v>10</v>
      </c>
      <c r="I80" s="75">
        <f t="shared" si="3"/>
        <v>0</v>
      </c>
    </row>
    <row r="81" spans="1:9">
      <c r="A81" s="186" t="s">
        <v>142</v>
      </c>
      <c r="B81" s="195">
        <v>1403433</v>
      </c>
      <c r="C81" s="188" t="s">
        <v>52</v>
      </c>
      <c r="D81" s="197">
        <v>6</v>
      </c>
      <c r="E81" s="50" t="s">
        <v>1</v>
      </c>
      <c r="F81" s="74">
        <v>0</v>
      </c>
      <c r="G81" s="75">
        <f t="shared" si="2"/>
        <v>0</v>
      </c>
      <c r="H81" s="51">
        <v>10</v>
      </c>
      <c r="I81" s="75">
        <f t="shared" si="3"/>
        <v>0</v>
      </c>
    </row>
    <row r="82" spans="1:9">
      <c r="A82" s="54" t="s">
        <v>143</v>
      </c>
      <c r="B82" s="73">
        <v>1388661</v>
      </c>
      <c r="C82" s="92" t="s">
        <v>91</v>
      </c>
      <c r="D82" s="51">
        <v>1</v>
      </c>
      <c r="E82" s="50" t="s">
        <v>1</v>
      </c>
      <c r="F82" s="74">
        <v>0</v>
      </c>
      <c r="G82" s="75">
        <f t="shared" si="2"/>
        <v>0</v>
      </c>
      <c r="H82" s="51">
        <v>120</v>
      </c>
      <c r="I82" s="75">
        <f t="shared" si="3"/>
        <v>0</v>
      </c>
    </row>
    <row r="83" spans="1:9">
      <c r="A83" s="190" t="s">
        <v>144</v>
      </c>
      <c r="B83" s="186">
        <v>1430870</v>
      </c>
      <c r="C83" s="188" t="s">
        <v>52</v>
      </c>
      <c r="D83" s="189">
        <v>1</v>
      </c>
      <c r="E83" s="50" t="s">
        <v>1</v>
      </c>
      <c r="F83" s="74">
        <v>0</v>
      </c>
      <c r="G83" s="75">
        <f t="shared" si="2"/>
        <v>0</v>
      </c>
      <c r="H83" s="51">
        <v>20</v>
      </c>
      <c r="I83" s="75">
        <f t="shared" si="3"/>
        <v>0</v>
      </c>
    </row>
    <row r="84" spans="1:9">
      <c r="A84" s="54" t="s">
        <v>145</v>
      </c>
      <c r="B84" s="73">
        <v>1420483</v>
      </c>
      <c r="C84" s="92" t="s">
        <v>146</v>
      </c>
      <c r="D84" s="51">
        <v>1</v>
      </c>
      <c r="E84" s="50" t="s">
        <v>1</v>
      </c>
      <c r="F84" s="74">
        <v>0</v>
      </c>
      <c r="G84" s="75">
        <f t="shared" si="2"/>
        <v>0</v>
      </c>
      <c r="H84" s="51">
        <v>70</v>
      </c>
      <c r="I84" s="75">
        <f t="shared" si="3"/>
        <v>0</v>
      </c>
    </row>
    <row r="85" spans="1:9">
      <c r="A85" s="173" t="s">
        <v>147</v>
      </c>
      <c r="B85" s="178" t="s">
        <v>148</v>
      </c>
      <c r="C85" s="175" t="s">
        <v>88</v>
      </c>
      <c r="D85" s="176">
        <v>6</v>
      </c>
      <c r="E85" s="50" t="s">
        <v>1</v>
      </c>
      <c r="F85" s="74">
        <v>0</v>
      </c>
      <c r="G85" s="75">
        <f t="shared" si="2"/>
        <v>0</v>
      </c>
      <c r="H85" s="51">
        <v>20</v>
      </c>
      <c r="I85" s="75">
        <f t="shared" si="3"/>
        <v>0</v>
      </c>
    </row>
    <row r="86" spans="1:9">
      <c r="A86" s="54" t="s">
        <v>149</v>
      </c>
      <c r="B86" s="73">
        <v>891640</v>
      </c>
      <c r="C86" s="91" t="s">
        <v>151</v>
      </c>
      <c r="D86" s="51">
        <v>1</v>
      </c>
      <c r="E86" s="50" t="s">
        <v>1</v>
      </c>
      <c r="F86" s="74">
        <v>0</v>
      </c>
      <c r="G86" s="75">
        <f t="shared" si="2"/>
        <v>0</v>
      </c>
      <c r="H86" s="51">
        <v>200</v>
      </c>
      <c r="I86" s="75">
        <f t="shared" si="3"/>
        <v>0</v>
      </c>
    </row>
    <row r="87" spans="1:9">
      <c r="A87" s="186" t="s">
        <v>223</v>
      </c>
      <c r="B87" s="186">
        <v>892055</v>
      </c>
      <c r="C87" s="188" t="s">
        <v>52</v>
      </c>
      <c r="D87" s="189">
        <v>12</v>
      </c>
      <c r="E87" s="50" t="s">
        <v>1</v>
      </c>
      <c r="F87" s="74">
        <v>0</v>
      </c>
      <c r="G87" s="75">
        <f t="shared" si="2"/>
        <v>0</v>
      </c>
      <c r="H87" s="51">
        <v>75</v>
      </c>
      <c r="I87" s="75">
        <f t="shared" si="3"/>
        <v>0</v>
      </c>
    </row>
    <row r="88" spans="1:9">
      <c r="A88" s="72" t="s">
        <v>194</v>
      </c>
      <c r="B88" s="73" t="s">
        <v>195</v>
      </c>
      <c r="C88" s="91" t="s">
        <v>91</v>
      </c>
      <c r="D88" s="51">
        <v>1</v>
      </c>
      <c r="E88" s="50" t="s">
        <v>1</v>
      </c>
      <c r="F88" s="74">
        <v>0</v>
      </c>
      <c r="G88" s="75">
        <f t="shared" si="2"/>
        <v>0</v>
      </c>
      <c r="H88" s="51">
        <v>15</v>
      </c>
      <c r="I88" s="75">
        <f t="shared" si="3"/>
        <v>0</v>
      </c>
    </row>
    <row r="89" spans="1:9">
      <c r="A89" s="72" t="s">
        <v>196</v>
      </c>
      <c r="B89" s="73" t="s">
        <v>197</v>
      </c>
      <c r="C89" s="91" t="s">
        <v>91</v>
      </c>
      <c r="D89" s="51">
        <v>1</v>
      </c>
      <c r="E89" s="50" t="s">
        <v>1</v>
      </c>
      <c r="F89" s="74">
        <v>0</v>
      </c>
      <c r="G89" s="75">
        <f t="shared" si="2"/>
        <v>0</v>
      </c>
      <c r="H89" s="51">
        <v>25</v>
      </c>
      <c r="I89" s="75">
        <f t="shared" si="3"/>
        <v>0</v>
      </c>
    </row>
    <row r="90" spans="1:9" s="8" customFormat="1" ht="16.95" customHeight="1">
      <c r="A90" s="144" t="s">
        <v>155</v>
      </c>
      <c r="B90" s="145"/>
      <c r="C90" s="145"/>
      <c r="D90" s="145"/>
      <c r="E90" s="145"/>
      <c r="F90" s="145"/>
      <c r="G90" s="145"/>
      <c r="H90" s="145"/>
      <c r="I90" s="146"/>
    </row>
    <row r="91" spans="1:9">
      <c r="A91" s="186" t="s">
        <v>227</v>
      </c>
      <c r="B91" s="186">
        <v>892264</v>
      </c>
      <c r="C91" s="188" t="s">
        <v>88</v>
      </c>
      <c r="D91" s="189">
        <v>1</v>
      </c>
      <c r="E91" s="50" t="s">
        <v>1</v>
      </c>
      <c r="F91" s="74">
        <v>0</v>
      </c>
      <c r="G91" s="75">
        <f t="shared" si="2"/>
        <v>0</v>
      </c>
      <c r="H91" s="51">
        <v>150</v>
      </c>
      <c r="I91" s="75">
        <f t="shared" si="3"/>
        <v>0</v>
      </c>
    </row>
    <row r="92" spans="1:9">
      <c r="A92" s="186" t="s">
        <v>228</v>
      </c>
      <c r="B92" s="186">
        <v>892233</v>
      </c>
      <c r="C92" s="188" t="s">
        <v>73</v>
      </c>
      <c r="D92" s="189">
        <v>2</v>
      </c>
      <c r="E92" s="50" t="s">
        <v>1</v>
      </c>
      <c r="F92" s="74">
        <v>0</v>
      </c>
      <c r="G92" s="75">
        <f t="shared" si="2"/>
        <v>0</v>
      </c>
      <c r="H92" s="51">
        <v>75</v>
      </c>
      <c r="I92" s="75">
        <f t="shared" si="3"/>
        <v>0</v>
      </c>
    </row>
    <row r="93" spans="1:9">
      <c r="A93" s="54" t="s">
        <v>156</v>
      </c>
      <c r="B93" s="54">
        <v>1401115</v>
      </c>
      <c r="C93" s="92" t="s">
        <v>57</v>
      </c>
      <c r="D93" s="51">
        <v>1</v>
      </c>
      <c r="E93" s="50" t="s">
        <v>1</v>
      </c>
      <c r="F93" s="74">
        <v>0</v>
      </c>
      <c r="G93" s="75">
        <f t="shared" si="2"/>
        <v>0</v>
      </c>
      <c r="H93" s="51">
        <v>25</v>
      </c>
      <c r="I93" s="75">
        <f t="shared" si="3"/>
        <v>0</v>
      </c>
    </row>
    <row r="94" spans="1:9">
      <c r="A94" s="186" t="s">
        <v>229</v>
      </c>
      <c r="B94" s="186">
        <v>1435670</v>
      </c>
      <c r="C94" s="188" t="s">
        <v>46</v>
      </c>
      <c r="D94" s="189">
        <v>20</v>
      </c>
      <c r="E94" s="50" t="s">
        <v>1</v>
      </c>
      <c r="F94" s="74">
        <v>0</v>
      </c>
      <c r="G94" s="75">
        <f t="shared" si="2"/>
        <v>0</v>
      </c>
      <c r="H94" s="51">
        <v>50</v>
      </c>
      <c r="I94" s="75">
        <f t="shared" si="3"/>
        <v>0</v>
      </c>
    </row>
    <row r="95" spans="1:9" s="9" customFormat="1">
      <c r="A95" s="186" t="s">
        <v>230</v>
      </c>
      <c r="B95" s="186">
        <v>892562</v>
      </c>
      <c r="C95" s="188" t="s">
        <v>73</v>
      </c>
      <c r="D95" s="189">
        <v>100</v>
      </c>
      <c r="E95" s="61" t="s">
        <v>1</v>
      </c>
      <c r="F95" s="74">
        <v>0</v>
      </c>
      <c r="G95" s="75">
        <f t="shared" si="2"/>
        <v>0</v>
      </c>
      <c r="H95" s="60">
        <v>5</v>
      </c>
      <c r="I95" s="75">
        <f t="shared" si="3"/>
        <v>0</v>
      </c>
    </row>
    <row r="96" spans="1:9" s="9" customFormat="1">
      <c r="A96" s="54" t="s">
        <v>157</v>
      </c>
      <c r="B96" s="54">
        <v>892577</v>
      </c>
      <c r="C96" s="94" t="s">
        <v>57</v>
      </c>
      <c r="D96" s="60">
        <v>1</v>
      </c>
      <c r="E96" s="61" t="s">
        <v>1</v>
      </c>
      <c r="F96" s="74">
        <v>0</v>
      </c>
      <c r="G96" s="75">
        <f t="shared" si="2"/>
        <v>0</v>
      </c>
      <c r="H96" s="60">
        <v>5</v>
      </c>
      <c r="I96" s="75">
        <f t="shared" si="3"/>
        <v>0</v>
      </c>
    </row>
    <row r="97" spans="1:9">
      <c r="A97" s="186" t="s">
        <v>158</v>
      </c>
      <c r="B97" s="186">
        <v>1403869</v>
      </c>
      <c r="C97" s="188" t="s">
        <v>52</v>
      </c>
      <c r="D97" s="189">
        <v>1</v>
      </c>
      <c r="E97" s="50" t="s">
        <v>1</v>
      </c>
      <c r="F97" s="74">
        <v>0</v>
      </c>
      <c r="G97" s="75">
        <f t="shared" si="2"/>
        <v>0</v>
      </c>
      <c r="H97" s="51">
        <v>50</v>
      </c>
      <c r="I97" s="75">
        <f t="shared" si="3"/>
        <v>0</v>
      </c>
    </row>
    <row r="98" spans="1:9">
      <c r="A98" s="186" t="s">
        <v>159</v>
      </c>
      <c r="B98" s="186">
        <v>836220</v>
      </c>
      <c r="C98" s="188" t="s">
        <v>160</v>
      </c>
      <c r="D98" s="197">
        <v>1</v>
      </c>
      <c r="E98" s="50" t="s">
        <v>1</v>
      </c>
      <c r="F98" s="74">
        <v>0</v>
      </c>
      <c r="G98" s="75">
        <f t="shared" si="2"/>
        <v>0</v>
      </c>
      <c r="H98" s="51">
        <v>5</v>
      </c>
      <c r="I98" s="75">
        <f t="shared" si="3"/>
        <v>0</v>
      </c>
    </row>
    <row r="99" spans="1:9">
      <c r="A99" s="54" t="s">
        <v>162</v>
      </c>
      <c r="B99" s="54">
        <v>891573</v>
      </c>
      <c r="C99" s="92" t="s">
        <v>91</v>
      </c>
      <c r="D99" s="51">
        <v>1</v>
      </c>
      <c r="E99" s="50" t="s">
        <v>1</v>
      </c>
      <c r="F99" s="74">
        <v>0</v>
      </c>
      <c r="G99" s="75">
        <f t="shared" si="2"/>
        <v>0</v>
      </c>
      <c r="H99" s="51">
        <v>15</v>
      </c>
      <c r="I99" s="75">
        <f t="shared" si="3"/>
        <v>0</v>
      </c>
    </row>
    <row r="100" spans="1:9">
      <c r="A100" s="54" t="s">
        <v>163</v>
      </c>
      <c r="B100" s="54">
        <v>1407449</v>
      </c>
      <c r="C100" s="92" t="s">
        <v>91</v>
      </c>
      <c r="D100" s="51">
        <v>1</v>
      </c>
      <c r="E100" s="50" t="s">
        <v>1</v>
      </c>
      <c r="F100" s="74">
        <v>0</v>
      </c>
      <c r="G100" s="75">
        <f t="shared" si="2"/>
        <v>0</v>
      </c>
      <c r="H100" s="51">
        <v>15</v>
      </c>
      <c r="I100" s="75">
        <f t="shared" si="3"/>
        <v>0</v>
      </c>
    </row>
    <row r="101" spans="1:9">
      <c r="A101" s="186" t="s">
        <v>231</v>
      </c>
      <c r="B101" s="186">
        <v>1435742</v>
      </c>
      <c r="C101" s="188" t="s">
        <v>46</v>
      </c>
      <c r="D101" s="189">
        <v>100</v>
      </c>
      <c r="E101" s="50" t="s">
        <v>1</v>
      </c>
      <c r="F101" s="74">
        <v>0</v>
      </c>
      <c r="G101" s="75">
        <f t="shared" si="2"/>
        <v>0</v>
      </c>
      <c r="H101" s="51">
        <v>50</v>
      </c>
      <c r="I101" s="75">
        <f t="shared" si="3"/>
        <v>0</v>
      </c>
    </row>
    <row r="102" spans="1:9">
      <c r="A102" s="54" t="s">
        <v>161</v>
      </c>
      <c r="B102" s="54">
        <v>891645</v>
      </c>
      <c r="C102" s="92" t="s">
        <v>52</v>
      </c>
      <c r="D102" s="51">
        <v>1</v>
      </c>
      <c r="E102" s="50" t="s">
        <v>1</v>
      </c>
      <c r="F102" s="74">
        <v>0</v>
      </c>
      <c r="G102" s="75">
        <f t="shared" si="2"/>
        <v>0</v>
      </c>
      <c r="H102" s="51">
        <v>10</v>
      </c>
      <c r="I102" s="75">
        <f t="shared" si="3"/>
        <v>0</v>
      </c>
    </row>
    <row r="103" spans="1:9">
      <c r="A103" s="144" t="s">
        <v>198</v>
      </c>
      <c r="B103" s="145"/>
      <c r="C103" s="145"/>
      <c r="D103" s="145"/>
      <c r="E103" s="145"/>
      <c r="F103" s="145"/>
      <c r="G103" s="145"/>
      <c r="H103" s="145"/>
      <c r="I103" s="146"/>
    </row>
    <row r="104" spans="1:9">
      <c r="A104" s="54" t="s">
        <v>199</v>
      </c>
      <c r="B104" s="90">
        <v>890181</v>
      </c>
      <c r="C104" s="91" t="s">
        <v>46</v>
      </c>
      <c r="D104" s="51">
        <v>21</v>
      </c>
      <c r="E104" s="50" t="s">
        <v>1</v>
      </c>
      <c r="F104" s="74">
        <v>0</v>
      </c>
      <c r="G104" s="75">
        <f t="shared" si="2"/>
        <v>0</v>
      </c>
      <c r="H104" s="51">
        <v>10</v>
      </c>
      <c r="I104" s="75">
        <f t="shared" ref="I104:I120" si="4">F104*H104</f>
        <v>0</v>
      </c>
    </row>
    <row r="105" spans="1:9">
      <c r="A105" s="54" t="s">
        <v>200</v>
      </c>
      <c r="B105" s="90" t="s">
        <v>201</v>
      </c>
      <c r="C105" s="91" t="s">
        <v>46</v>
      </c>
      <c r="D105" s="51">
        <v>21</v>
      </c>
      <c r="E105" s="50" t="s">
        <v>1</v>
      </c>
      <c r="F105" s="74">
        <v>0</v>
      </c>
      <c r="G105" s="75">
        <f t="shared" si="2"/>
        <v>0</v>
      </c>
      <c r="H105" s="51">
        <v>10</v>
      </c>
      <c r="I105" s="75">
        <f t="shared" si="4"/>
        <v>0</v>
      </c>
    </row>
    <row r="106" spans="1:9">
      <c r="A106" s="54" t="s">
        <v>202</v>
      </c>
      <c r="B106" s="90">
        <v>890190</v>
      </c>
      <c r="C106" s="91" t="s">
        <v>46</v>
      </c>
      <c r="D106" s="51">
        <v>21</v>
      </c>
      <c r="E106" s="50" t="s">
        <v>1</v>
      </c>
      <c r="F106" s="74">
        <v>0</v>
      </c>
      <c r="G106" s="75">
        <f t="shared" si="2"/>
        <v>0</v>
      </c>
      <c r="H106" s="51">
        <v>10</v>
      </c>
      <c r="I106" s="75">
        <f t="shared" si="4"/>
        <v>0</v>
      </c>
    </row>
    <row r="107" spans="1:9">
      <c r="A107" s="54" t="s">
        <v>203</v>
      </c>
      <c r="B107" s="90" t="s">
        <v>204</v>
      </c>
      <c r="C107" s="91" t="s">
        <v>46</v>
      </c>
      <c r="D107" s="51">
        <v>21</v>
      </c>
      <c r="E107" s="50" t="s">
        <v>1</v>
      </c>
      <c r="F107" s="74">
        <v>0</v>
      </c>
      <c r="G107" s="75">
        <f t="shared" si="2"/>
        <v>0</v>
      </c>
      <c r="H107" s="51">
        <v>10</v>
      </c>
      <c r="I107" s="75">
        <f t="shared" si="4"/>
        <v>0</v>
      </c>
    </row>
    <row r="108" spans="1:9">
      <c r="A108" s="54" t="s">
        <v>205</v>
      </c>
      <c r="B108" s="90">
        <v>890405</v>
      </c>
      <c r="C108" s="91" t="s">
        <v>46</v>
      </c>
      <c r="D108" s="51">
        <v>100</v>
      </c>
      <c r="E108" s="50" t="s">
        <v>1</v>
      </c>
      <c r="F108" s="74">
        <v>0</v>
      </c>
      <c r="G108" s="75">
        <f t="shared" si="2"/>
        <v>0</v>
      </c>
      <c r="H108" s="51">
        <v>10</v>
      </c>
      <c r="I108" s="75">
        <f t="shared" si="4"/>
        <v>0</v>
      </c>
    </row>
    <row r="109" spans="1:9">
      <c r="A109" s="54" t="s">
        <v>152</v>
      </c>
      <c r="B109" s="90">
        <v>1407668</v>
      </c>
      <c r="C109" s="92" t="s">
        <v>91</v>
      </c>
      <c r="D109" s="51">
        <v>1</v>
      </c>
      <c r="E109" s="50" t="s">
        <v>1</v>
      </c>
      <c r="F109" s="74">
        <v>0</v>
      </c>
      <c r="G109" s="75">
        <f t="shared" si="2"/>
        <v>0</v>
      </c>
      <c r="H109" s="51">
        <v>5</v>
      </c>
      <c r="I109" s="75">
        <f t="shared" si="4"/>
        <v>0</v>
      </c>
    </row>
    <row r="110" spans="1:9">
      <c r="A110" s="54" t="s">
        <v>153</v>
      </c>
      <c r="B110" s="90">
        <v>1407673</v>
      </c>
      <c r="C110" s="92" t="s">
        <v>91</v>
      </c>
      <c r="D110" s="51">
        <v>1</v>
      </c>
      <c r="E110" s="50" t="s">
        <v>1</v>
      </c>
      <c r="F110" s="74">
        <v>0</v>
      </c>
      <c r="G110" s="75">
        <f t="shared" si="2"/>
        <v>0</v>
      </c>
      <c r="H110" s="51">
        <v>5</v>
      </c>
      <c r="I110" s="75">
        <f t="shared" si="4"/>
        <v>0</v>
      </c>
    </row>
    <row r="111" spans="1:9">
      <c r="A111" s="54" t="s">
        <v>154</v>
      </c>
      <c r="B111" s="90">
        <v>1407671</v>
      </c>
      <c r="C111" s="92" t="s">
        <v>91</v>
      </c>
      <c r="D111" s="51">
        <v>1</v>
      </c>
      <c r="E111" s="50" t="s">
        <v>1</v>
      </c>
      <c r="F111" s="74">
        <v>0</v>
      </c>
      <c r="G111" s="75">
        <f t="shared" si="2"/>
        <v>0</v>
      </c>
      <c r="H111" s="51">
        <v>5</v>
      </c>
      <c r="I111" s="75">
        <f t="shared" si="4"/>
        <v>0</v>
      </c>
    </row>
    <row r="112" spans="1:9">
      <c r="A112" s="54" t="s">
        <v>206</v>
      </c>
      <c r="B112" s="90">
        <v>1420534</v>
      </c>
      <c r="C112" s="91" t="s">
        <v>192</v>
      </c>
      <c r="D112" s="51">
        <v>80</v>
      </c>
      <c r="E112" s="50" t="s">
        <v>1</v>
      </c>
      <c r="F112" s="74">
        <v>0</v>
      </c>
      <c r="G112" s="75">
        <f t="shared" si="2"/>
        <v>0</v>
      </c>
      <c r="H112" s="51">
        <v>10</v>
      </c>
      <c r="I112" s="75">
        <f t="shared" si="4"/>
        <v>0</v>
      </c>
    </row>
    <row r="113" spans="1:9">
      <c r="A113" s="54" t="s">
        <v>207</v>
      </c>
      <c r="B113" s="90">
        <v>890032</v>
      </c>
      <c r="C113" s="91" t="s">
        <v>46</v>
      </c>
      <c r="D113" s="51">
        <v>1000</v>
      </c>
      <c r="E113" s="50" t="s">
        <v>1</v>
      </c>
      <c r="F113" s="74">
        <v>0</v>
      </c>
      <c r="G113" s="75">
        <f t="shared" si="2"/>
        <v>0</v>
      </c>
      <c r="H113" s="51">
        <v>50</v>
      </c>
      <c r="I113" s="75">
        <f t="shared" si="4"/>
        <v>0</v>
      </c>
    </row>
    <row r="114" spans="1:9">
      <c r="A114" s="54" t="s">
        <v>208</v>
      </c>
      <c r="B114" s="90">
        <v>891763</v>
      </c>
      <c r="C114" s="91" t="s">
        <v>209</v>
      </c>
      <c r="D114" s="51">
        <v>750</v>
      </c>
      <c r="E114" s="50" t="s">
        <v>1</v>
      </c>
      <c r="F114" s="74">
        <v>0</v>
      </c>
      <c r="G114" s="75">
        <f t="shared" si="2"/>
        <v>0</v>
      </c>
      <c r="H114" s="51">
        <v>10</v>
      </c>
      <c r="I114" s="75">
        <f t="shared" si="4"/>
        <v>0</v>
      </c>
    </row>
    <row r="115" spans="1:9">
      <c r="A115" s="54" t="s">
        <v>210</v>
      </c>
      <c r="B115" s="90">
        <v>640924</v>
      </c>
      <c r="C115" s="91" t="s">
        <v>211</v>
      </c>
      <c r="D115" s="51">
        <v>500</v>
      </c>
      <c r="E115" s="50" t="s">
        <v>1</v>
      </c>
      <c r="F115" s="74">
        <v>0</v>
      </c>
      <c r="G115" s="75">
        <f t="shared" si="2"/>
        <v>0</v>
      </c>
      <c r="H115" s="51">
        <v>35</v>
      </c>
      <c r="I115" s="75">
        <f t="shared" si="4"/>
        <v>0</v>
      </c>
    </row>
    <row r="116" spans="1:9">
      <c r="A116" s="54" t="s">
        <v>212</v>
      </c>
      <c r="B116" s="90">
        <v>897264</v>
      </c>
      <c r="C116" s="91" t="s">
        <v>52</v>
      </c>
      <c r="D116" s="51">
        <v>1</v>
      </c>
      <c r="E116" s="50" t="s">
        <v>1</v>
      </c>
      <c r="F116" s="74">
        <v>0</v>
      </c>
      <c r="G116" s="75">
        <f t="shared" si="2"/>
        <v>0</v>
      </c>
      <c r="H116" s="51">
        <v>200</v>
      </c>
      <c r="I116" s="75">
        <f t="shared" si="4"/>
        <v>0</v>
      </c>
    </row>
    <row r="117" spans="1:9">
      <c r="A117" s="54" t="s">
        <v>213</v>
      </c>
      <c r="B117" s="90">
        <v>890122</v>
      </c>
      <c r="C117" s="91" t="s">
        <v>209</v>
      </c>
      <c r="D117" s="51">
        <v>750</v>
      </c>
      <c r="E117" s="50" t="s">
        <v>1</v>
      </c>
      <c r="F117" s="74">
        <v>0</v>
      </c>
      <c r="G117" s="75">
        <f t="shared" si="2"/>
        <v>0</v>
      </c>
      <c r="H117" s="51">
        <v>20</v>
      </c>
      <c r="I117" s="75">
        <f t="shared" si="4"/>
        <v>0</v>
      </c>
    </row>
    <row r="118" spans="1:9">
      <c r="A118" s="186" t="s">
        <v>233</v>
      </c>
      <c r="B118" s="198" t="s">
        <v>214</v>
      </c>
      <c r="C118" s="196" t="s">
        <v>52</v>
      </c>
      <c r="D118" s="197">
        <v>10</v>
      </c>
      <c r="E118" s="50" t="s">
        <v>1</v>
      </c>
      <c r="F118" s="74">
        <v>0</v>
      </c>
      <c r="G118" s="75">
        <f t="shared" si="2"/>
        <v>0</v>
      </c>
      <c r="H118" s="51">
        <v>400</v>
      </c>
      <c r="I118" s="75">
        <f t="shared" si="4"/>
        <v>0</v>
      </c>
    </row>
    <row r="119" spans="1:9">
      <c r="A119" s="190" t="s">
        <v>225</v>
      </c>
      <c r="B119" s="186">
        <v>1388625</v>
      </c>
      <c r="C119" s="191" t="s">
        <v>46</v>
      </c>
      <c r="D119" s="192">
        <v>150</v>
      </c>
      <c r="E119" s="57" t="s">
        <v>1</v>
      </c>
      <c r="F119" s="74">
        <v>0</v>
      </c>
      <c r="G119" s="75">
        <f t="shared" si="2"/>
        <v>0</v>
      </c>
      <c r="H119" s="56">
        <v>5</v>
      </c>
      <c r="I119" s="75">
        <f t="shared" si="4"/>
        <v>0</v>
      </c>
    </row>
    <row r="120" spans="1:9">
      <c r="A120" s="186" t="s">
        <v>226</v>
      </c>
      <c r="B120" s="186">
        <v>1388626</v>
      </c>
      <c r="C120" s="193" t="s">
        <v>46</v>
      </c>
      <c r="D120" s="194">
        <v>100</v>
      </c>
      <c r="E120" s="59" t="s">
        <v>1</v>
      </c>
      <c r="F120" s="74">
        <v>0</v>
      </c>
      <c r="G120" s="75">
        <f t="shared" si="2"/>
        <v>0</v>
      </c>
      <c r="H120" s="58">
        <v>5</v>
      </c>
      <c r="I120" s="75">
        <f t="shared" si="4"/>
        <v>0</v>
      </c>
    </row>
    <row r="121" spans="1:9">
      <c r="A121" s="167" t="s">
        <v>215</v>
      </c>
      <c r="B121" s="168"/>
      <c r="C121" s="168"/>
      <c r="D121" s="168"/>
      <c r="E121" s="168"/>
      <c r="F121" s="168"/>
      <c r="G121" s="168"/>
      <c r="H121" s="168"/>
      <c r="I121" s="76">
        <f>SUM(I4:I73)+SUM(I75:I76)+SUM(I78:I89)+SUM(I91:I102)+SUM(I104:I120)</f>
        <v>0</v>
      </c>
    </row>
  </sheetData>
  <protectedRanges>
    <protectedRange sqref="E75:E76" name="Bereik2"/>
    <protectedRange sqref="E78:E89" name="Bereik3"/>
    <protectedRange sqref="E91:E102" name="Bereik4"/>
    <protectedRange sqref="E104:E120" name="Bereik5"/>
    <protectedRange sqref="F4:F73" name="Bereik21"/>
    <protectedRange sqref="E4:E73" name="Bereik22"/>
    <protectedRange sqref="F75:F76" name="Bereik7"/>
    <protectedRange sqref="F78:F89" name="Bereik8"/>
    <protectedRange sqref="F91:F102" name="Bereik9"/>
    <protectedRange sqref="F104:F120" name="Bereik10"/>
  </protectedRanges>
  <sortState xmlns:xlrd2="http://schemas.microsoft.com/office/spreadsheetml/2017/richdata2" ref="A104:M116">
    <sortCondition ref="A104:A116"/>
  </sortState>
  <mergeCells count="7">
    <mergeCell ref="A1:I1"/>
    <mergeCell ref="A74:I74"/>
    <mergeCell ref="A77:I77"/>
    <mergeCell ref="A90:I90"/>
    <mergeCell ref="A121:H121"/>
    <mergeCell ref="A3:I3"/>
    <mergeCell ref="A103:I10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Create a new document." ma:contentTypeScope="" ma:versionID="09c1e079f60eac8150e2fcea6d441731">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c627d9484cd63ef3f026aac920057dab"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df20f2-8844-4393-adda-8290740aa78f">
      <Terms xmlns="http://schemas.microsoft.com/office/infopath/2007/PartnerControls"/>
    </lcf76f155ced4ddcb4097134ff3c332f>
    <TaxCatchAll xmlns="75b4918c-ae08-4675-b3b6-f59c1a5ce31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9A534F-C87A-46C6-9B3A-E6A220A3B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df20f2-8844-4393-adda-8290740aa78f"/>
    <ds:schemaRef ds:uri="75b4918c-ae08-4675-b3b6-f59c1a5ce3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15D5D-0500-44D9-B806-2C45870AA379}">
  <ds:schemaRefs>
    <ds:schemaRef ds:uri="http://schemas.microsoft.com/office/2006/metadata/properties"/>
    <ds:schemaRef ds:uri="http://schemas.microsoft.com/office/infopath/2007/PartnerControls"/>
    <ds:schemaRef ds:uri="21df20f2-8844-4393-adda-8290740aa78f"/>
    <ds:schemaRef ds:uri="75b4918c-ae08-4675-b3b6-f59c1a5ce314"/>
  </ds:schemaRefs>
</ds:datastoreItem>
</file>

<file path=customXml/itemProps3.xml><?xml version="1.0" encoding="utf-8"?>
<ds:datastoreItem xmlns:ds="http://schemas.openxmlformats.org/officeDocument/2006/customXml" ds:itemID="{776ADD24-4135-48E7-9CB3-41AFDA53B8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Totale inschrijfsom</vt:lpstr>
      <vt:lpstr>Kantoren</vt:lpstr>
      <vt:lpstr>Opvanglocaties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Daalman | Bijzaak</dc:creator>
  <cp:keywords/>
  <dc:description/>
  <cp:lastModifiedBy>Laura Daalman | Bijzaak</cp:lastModifiedBy>
  <cp:revision/>
  <cp:lastPrinted>2025-10-16T15:59:33Z</cp:lastPrinted>
  <dcterms:created xsi:type="dcterms:W3CDTF">2025-04-16T11:55:41Z</dcterms:created>
  <dcterms:modified xsi:type="dcterms:W3CDTF">2025-10-16T15:59:54Z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