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cnijmegen2.sharepoint.com/teams/0172-INK/Gschijf/06_Inkoopprojecten/2025/printers grafische werkplaats EvD/"/>
    </mc:Choice>
  </mc:AlternateContent>
  <xr:revisionPtr revIDLastSave="0" documentId="8_{72763A7E-64B3-4CF8-AA96-2038A066F04D}" xr6:coauthVersionLast="47" xr6:coauthVersionMax="47" xr10:uidLastSave="{00000000-0000-0000-0000-000000000000}"/>
  <bookViews>
    <workbookView xWindow="-70" yWindow="350" windowWidth="19190" windowHeight="11270" xr2:uid="{09D8D696-576E-487B-A138-0602924DFBF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G26" i="1" s="1"/>
  <c r="E25" i="1"/>
  <c r="F24" i="1"/>
  <c r="G24" i="1" s="1"/>
  <c r="F19" i="1"/>
  <c r="G19" i="1" s="1"/>
  <c r="E18" i="1"/>
  <c r="F17" i="1"/>
  <c r="G17" i="1" s="1"/>
  <c r="F12" i="1"/>
  <c r="G12" i="1" s="1"/>
  <c r="E11" i="1"/>
  <c r="F10" i="1"/>
  <c r="G10" i="1" s="1"/>
  <c r="H3" i="1"/>
  <c r="F5" i="1"/>
  <c r="G5" i="1" s="1"/>
  <c r="H5" i="1" s="1"/>
  <c r="E4" i="1"/>
  <c r="F3" i="1" s="1"/>
  <c r="G3" i="1" s="1"/>
  <c r="H7" i="1" l="1"/>
  <c r="H28" i="1" s="1"/>
</calcChain>
</file>

<file path=xl/sharedStrings.xml><?xml version="1.0" encoding="utf-8"?>
<sst xmlns="http://schemas.openxmlformats.org/spreadsheetml/2006/main" count="50" uniqueCount="22">
  <si>
    <t>Prijs:</t>
  </si>
  <si>
    <t>Printer 1</t>
  </si>
  <si>
    <t>huur per maand</t>
  </si>
  <si>
    <t>Printer 2</t>
  </si>
  <si>
    <t>tikprijs kleur</t>
  </si>
  <si>
    <t>zwart wit</t>
  </si>
  <si>
    <t>aantal</t>
  </si>
  <si>
    <t>jaar</t>
  </si>
  <si>
    <t>Prijs eerste 3 jaar</t>
  </si>
  <si>
    <t>eerste 3 jaar</t>
  </si>
  <si>
    <t>Prijs 4e jaar</t>
  </si>
  <si>
    <t>Prijs 6e jaar</t>
  </si>
  <si>
    <t>Prijs 5e jaar</t>
  </si>
  <si>
    <t>Prijs eerste drie jaar mag niet hoger dan € 160.000,- excl btw zijn.</t>
  </si>
  <si>
    <t>de huur en tikprijs van jaar 4, 5 en 6 mag niet hoger zijn dan die van jaar 1 t/m 3.</t>
  </si>
  <si>
    <t>Totaalprijs voor 6 jaar excl btw (invullen in TenderNed) mag niet hoger zijn dan € 310.000,- excl btw.</t>
  </si>
  <si>
    <t>Is de totaal prijs voor 6 jaar hoger dan € 310.000,- dan voldoet u niet aan de gestelde eisen en wordt uw inschrijving ongeldig en terzijde gelegd.</t>
  </si>
  <si>
    <t>Is uw huur en tikprijs van jaar 4, 5 en/of 6 hoger dan die van jaar 1 tm 3 dan voldoet u niet aan de gestelde eisen en wordt uw inschrijving ongeldig en terzijde gelegd.</t>
  </si>
  <si>
    <t>Tikprijs is inclusief gebruik toner en nietjes.</t>
  </si>
  <si>
    <t>Huurprijs is inclusief al hetgeen genoemd in 1.2 Opdrachtomschrijving van de offerteaanvraag.</t>
  </si>
  <si>
    <t>tikprijs A3 is 2 tikken A4, tikprijs dubbel A4 is ook 2 tikken A4 enz.</t>
  </si>
  <si>
    <t>enkelzijdig 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</si>
</sst>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3" borderId="0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8" xfId="0" applyFill="1" applyBorder="1"/>
    <xf numFmtId="0" fontId="0" fillId="0" borderId="8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ED4C-CD75-4AF9-877D-76C88AAFF79D}">
  <dimension ref="A1:J34"/>
  <sheetViews>
    <sheetView tabSelected="1" topLeftCell="A13" workbookViewId="0">
      <selection activeCell="A30" sqref="A30"/>
    </sheetView>
  </sheetViews>
  <sheetFormatPr defaultRowHeight="15" x14ac:dyDescent="0.25"/>
  <cols>
    <col min="3" max="3" width="19.7109375" customWidth="1"/>
    <col min="4" max="4" width="12.28515625" customWidth="1"/>
    <col min="8" max="8" width="13" customWidth="1"/>
  </cols>
  <sheetData>
    <row r="1" spans="1:10" x14ac:dyDescent="0.25">
      <c r="A1" s="1" t="s">
        <v>0</v>
      </c>
      <c r="B1" s="2"/>
      <c r="C1" s="2" t="s">
        <v>8</v>
      </c>
      <c r="D1" s="3" t="s">
        <v>21</v>
      </c>
      <c r="E1" s="3"/>
      <c r="F1" s="2"/>
      <c r="G1" s="2"/>
      <c r="H1" s="4"/>
    </row>
    <row r="2" spans="1:10" x14ac:dyDescent="0.25">
      <c r="A2" s="5"/>
      <c r="B2" s="6"/>
      <c r="C2" s="6" t="s">
        <v>2</v>
      </c>
      <c r="D2" s="6" t="s">
        <v>4</v>
      </c>
      <c r="E2" s="6" t="s">
        <v>5</v>
      </c>
      <c r="F2" s="6"/>
      <c r="G2" s="6" t="s">
        <v>7</v>
      </c>
      <c r="H2" s="7" t="s">
        <v>9</v>
      </c>
    </row>
    <row r="3" spans="1:10" x14ac:dyDescent="0.25">
      <c r="A3" s="5" t="s">
        <v>1</v>
      </c>
      <c r="B3" s="6"/>
      <c r="C3" s="8">
        <v>0</v>
      </c>
      <c r="D3" s="8">
        <v>0</v>
      </c>
      <c r="E3" s="8">
        <v>0</v>
      </c>
      <c r="F3" s="6">
        <f>C3+(D3*D4)+(E3*E4)</f>
        <v>0</v>
      </c>
      <c r="G3" s="6">
        <f>F3*12</f>
        <v>0</v>
      </c>
      <c r="H3" s="7">
        <f>G3*3</f>
        <v>0</v>
      </c>
    </row>
    <row r="4" spans="1:10" x14ac:dyDescent="0.25">
      <c r="A4" s="5"/>
      <c r="B4" s="6" t="s">
        <v>6</v>
      </c>
      <c r="C4" s="6"/>
      <c r="D4" s="6">
        <v>30000</v>
      </c>
      <c r="E4" s="6">
        <f>95000/2</f>
        <v>47500</v>
      </c>
      <c r="F4" s="6"/>
      <c r="G4" s="6"/>
      <c r="H4" s="7"/>
    </row>
    <row r="5" spans="1:10" x14ac:dyDescent="0.25">
      <c r="A5" s="5" t="s">
        <v>3</v>
      </c>
      <c r="B5" s="6"/>
      <c r="C5" s="8">
        <v>0</v>
      </c>
      <c r="D5" s="8">
        <v>0</v>
      </c>
      <c r="E5" s="8">
        <v>0</v>
      </c>
      <c r="F5" s="6">
        <f>C5+(D5*D6)+(E5*E6)</f>
        <v>0</v>
      </c>
      <c r="G5" s="6">
        <f>F5*12</f>
        <v>0</v>
      </c>
      <c r="H5" s="7">
        <f>G5*3</f>
        <v>0</v>
      </c>
    </row>
    <row r="6" spans="1:10" x14ac:dyDescent="0.25">
      <c r="A6" s="5"/>
      <c r="B6" s="6" t="s">
        <v>6</v>
      </c>
      <c r="C6" s="6"/>
      <c r="D6" s="6">
        <v>30000</v>
      </c>
      <c r="E6" s="6">
        <v>47500</v>
      </c>
      <c r="F6" s="6"/>
      <c r="G6" s="6"/>
      <c r="H6" s="7"/>
    </row>
    <row r="7" spans="1:10" x14ac:dyDescent="0.25">
      <c r="A7" s="10"/>
      <c r="B7" s="11"/>
      <c r="C7" s="11"/>
      <c r="D7" s="11"/>
      <c r="E7" s="11"/>
      <c r="F7" s="11"/>
      <c r="G7" s="11"/>
      <c r="H7" s="13">
        <f>H3+H5</f>
        <v>0</v>
      </c>
      <c r="J7" t="s">
        <v>13</v>
      </c>
    </row>
    <row r="8" spans="1:10" x14ac:dyDescent="0.25">
      <c r="A8" s="5"/>
      <c r="B8" s="6"/>
      <c r="C8" s="6" t="s">
        <v>10</v>
      </c>
      <c r="D8" s="9" t="s">
        <v>21</v>
      </c>
      <c r="E8" s="9"/>
      <c r="F8" s="6"/>
      <c r="G8" s="6"/>
      <c r="H8" s="7"/>
    </row>
    <row r="9" spans="1:10" x14ac:dyDescent="0.25">
      <c r="A9" s="5"/>
      <c r="B9" s="6"/>
      <c r="C9" s="6" t="s">
        <v>2</v>
      </c>
      <c r="D9" s="6" t="s">
        <v>4</v>
      </c>
      <c r="E9" s="6" t="s">
        <v>5</v>
      </c>
      <c r="F9" s="6"/>
      <c r="G9" s="6" t="s">
        <v>7</v>
      </c>
      <c r="H9" s="7"/>
    </row>
    <row r="10" spans="1:10" x14ac:dyDescent="0.25">
      <c r="A10" s="5" t="s">
        <v>1</v>
      </c>
      <c r="B10" s="6"/>
      <c r="C10" s="8">
        <v>0</v>
      </c>
      <c r="D10" s="8">
        <v>0</v>
      </c>
      <c r="E10" s="8">
        <v>0</v>
      </c>
      <c r="F10" s="6">
        <f>C10+(D10*D11)+(E10*E11)</f>
        <v>0</v>
      </c>
      <c r="G10" s="6">
        <f>F10*12</f>
        <v>0</v>
      </c>
      <c r="H10" s="7"/>
    </row>
    <row r="11" spans="1:10" x14ac:dyDescent="0.25">
      <c r="A11" s="5"/>
      <c r="B11" s="6" t="s">
        <v>6</v>
      </c>
      <c r="C11" s="6"/>
      <c r="D11" s="6">
        <v>30000</v>
      </c>
      <c r="E11" s="6">
        <f>95000/2</f>
        <v>47500</v>
      </c>
      <c r="F11" s="6"/>
      <c r="G11" s="6"/>
      <c r="H11" s="7"/>
    </row>
    <row r="12" spans="1:10" x14ac:dyDescent="0.25">
      <c r="A12" s="5" t="s">
        <v>3</v>
      </c>
      <c r="B12" s="6"/>
      <c r="C12" s="8">
        <v>0</v>
      </c>
      <c r="D12" s="8">
        <v>0</v>
      </c>
      <c r="E12" s="8">
        <v>0</v>
      </c>
      <c r="F12" s="6">
        <f>C12+(D12*D13)+(E12*E13)</f>
        <v>0</v>
      </c>
      <c r="G12" s="6">
        <f>F12*12</f>
        <v>0</v>
      </c>
      <c r="H12" s="7"/>
    </row>
    <row r="13" spans="1:10" x14ac:dyDescent="0.25">
      <c r="A13" s="5"/>
      <c r="B13" s="6" t="s">
        <v>6</v>
      </c>
      <c r="C13" s="6"/>
      <c r="D13" s="6">
        <v>30000</v>
      </c>
      <c r="E13" s="6">
        <v>47500</v>
      </c>
      <c r="F13" s="6"/>
      <c r="G13" s="6"/>
      <c r="H13" s="7"/>
      <c r="J13" t="s">
        <v>14</v>
      </c>
    </row>
    <row r="14" spans="1:10" x14ac:dyDescent="0.25">
      <c r="A14" s="10"/>
      <c r="B14" s="11"/>
      <c r="C14" s="11"/>
      <c r="D14" s="11"/>
      <c r="E14" s="11"/>
      <c r="F14" s="11"/>
      <c r="G14" s="11"/>
      <c r="H14" s="13"/>
    </row>
    <row r="15" spans="1:10" x14ac:dyDescent="0.25">
      <c r="A15" s="5"/>
      <c r="B15" s="6"/>
      <c r="C15" s="6" t="s">
        <v>12</v>
      </c>
      <c r="D15" s="9" t="s">
        <v>21</v>
      </c>
      <c r="E15" s="9"/>
      <c r="F15" s="6"/>
      <c r="G15" s="6"/>
      <c r="H15" s="7"/>
    </row>
    <row r="16" spans="1:10" x14ac:dyDescent="0.25">
      <c r="A16" s="5"/>
      <c r="B16" s="6"/>
      <c r="C16" s="6" t="s">
        <v>2</v>
      </c>
      <c r="D16" s="6" t="s">
        <v>4</v>
      </c>
      <c r="E16" s="6" t="s">
        <v>5</v>
      </c>
      <c r="F16" s="6"/>
      <c r="G16" s="6" t="s">
        <v>7</v>
      </c>
      <c r="H16" s="7"/>
    </row>
    <row r="17" spans="1:10" x14ac:dyDescent="0.25">
      <c r="A17" s="5" t="s">
        <v>1</v>
      </c>
      <c r="B17" s="6"/>
      <c r="C17" s="8">
        <v>0</v>
      </c>
      <c r="D17" s="8">
        <v>0</v>
      </c>
      <c r="E17" s="8">
        <v>0</v>
      </c>
      <c r="F17" s="6">
        <f>C17+(D17*D18)+(E17*E18)</f>
        <v>0</v>
      </c>
      <c r="G17" s="6">
        <f>F17*12</f>
        <v>0</v>
      </c>
      <c r="H17" s="7"/>
    </row>
    <row r="18" spans="1:10" x14ac:dyDescent="0.25">
      <c r="A18" s="5"/>
      <c r="B18" s="6" t="s">
        <v>6</v>
      </c>
      <c r="C18" s="6"/>
      <c r="D18" s="6">
        <v>30000</v>
      </c>
      <c r="E18" s="6">
        <f>95000/2</f>
        <v>47500</v>
      </c>
      <c r="F18" s="6"/>
      <c r="G18" s="6"/>
      <c r="H18" s="7"/>
    </row>
    <row r="19" spans="1:10" x14ac:dyDescent="0.25">
      <c r="A19" s="5" t="s">
        <v>3</v>
      </c>
      <c r="B19" s="6"/>
      <c r="C19" s="8">
        <v>0</v>
      </c>
      <c r="D19" s="8">
        <v>0</v>
      </c>
      <c r="E19" s="8">
        <v>0</v>
      </c>
      <c r="F19" s="6">
        <f>C19+(D19*D20)+(E19*E20)</f>
        <v>0</v>
      </c>
      <c r="G19" s="6">
        <f>F19*12</f>
        <v>0</v>
      </c>
      <c r="H19" s="7"/>
    </row>
    <row r="20" spans="1:10" x14ac:dyDescent="0.25">
      <c r="A20" s="5"/>
      <c r="B20" s="6" t="s">
        <v>6</v>
      </c>
      <c r="C20" s="6"/>
      <c r="D20" s="6">
        <v>30000</v>
      </c>
      <c r="E20" s="6">
        <v>47500</v>
      </c>
      <c r="F20" s="6"/>
      <c r="G20" s="6"/>
      <c r="H20" s="7"/>
    </row>
    <row r="21" spans="1:10" x14ac:dyDescent="0.25">
      <c r="A21" s="10"/>
      <c r="B21" s="11"/>
      <c r="C21" s="11"/>
      <c r="D21" s="11"/>
      <c r="E21" s="11"/>
      <c r="F21" s="11"/>
      <c r="G21" s="11"/>
      <c r="H21" s="13"/>
    </row>
    <row r="22" spans="1:10" x14ac:dyDescent="0.25">
      <c r="A22" s="5"/>
      <c r="B22" s="6"/>
      <c r="C22" s="6" t="s">
        <v>11</v>
      </c>
      <c r="D22" s="9" t="s">
        <v>21</v>
      </c>
      <c r="E22" s="9"/>
      <c r="F22" s="6"/>
      <c r="G22" s="6"/>
      <c r="H22" s="7"/>
    </row>
    <row r="23" spans="1:10" x14ac:dyDescent="0.25">
      <c r="A23" s="5"/>
      <c r="B23" s="6"/>
      <c r="C23" s="6" t="s">
        <v>2</v>
      </c>
      <c r="D23" s="6" t="s">
        <v>4</v>
      </c>
      <c r="E23" s="6" t="s">
        <v>5</v>
      </c>
      <c r="F23" s="6"/>
      <c r="G23" s="6" t="s">
        <v>7</v>
      </c>
      <c r="H23" s="7"/>
    </row>
    <row r="24" spans="1:10" x14ac:dyDescent="0.25">
      <c r="A24" s="5" t="s">
        <v>1</v>
      </c>
      <c r="B24" s="6"/>
      <c r="C24" s="8">
        <v>0</v>
      </c>
      <c r="D24" s="8">
        <v>0</v>
      </c>
      <c r="E24" s="8">
        <v>0</v>
      </c>
      <c r="F24" s="6">
        <f>C24+(D24*D25)+(E24*E25)</f>
        <v>0</v>
      </c>
      <c r="G24" s="6">
        <f>F24*12</f>
        <v>0</v>
      </c>
      <c r="H24" s="7"/>
    </row>
    <row r="25" spans="1:10" x14ac:dyDescent="0.25">
      <c r="A25" s="5"/>
      <c r="B25" s="6" t="s">
        <v>6</v>
      </c>
      <c r="C25" s="6"/>
      <c r="D25" s="6">
        <v>30000</v>
      </c>
      <c r="E25" s="6">
        <f>95000/2</f>
        <v>47500</v>
      </c>
      <c r="F25" s="6"/>
      <c r="G25" s="6"/>
      <c r="H25" s="7"/>
    </row>
    <row r="26" spans="1:10" x14ac:dyDescent="0.25">
      <c r="A26" s="5" t="s">
        <v>3</v>
      </c>
      <c r="B26" s="6"/>
      <c r="C26" s="8">
        <v>0</v>
      </c>
      <c r="D26" s="8">
        <v>0</v>
      </c>
      <c r="E26" s="8">
        <v>0</v>
      </c>
      <c r="F26" s="6">
        <f>C26+(D26*D27)+(E26*E27)</f>
        <v>0</v>
      </c>
      <c r="G26" s="6">
        <f>F26*12</f>
        <v>0</v>
      </c>
      <c r="H26" s="7"/>
    </row>
    <row r="27" spans="1:10" x14ac:dyDescent="0.25">
      <c r="A27" s="5"/>
      <c r="B27" s="6" t="s">
        <v>6</v>
      </c>
      <c r="C27" s="6"/>
      <c r="D27" s="6">
        <v>30000</v>
      </c>
      <c r="E27" s="6">
        <v>47500</v>
      </c>
      <c r="F27" s="6"/>
      <c r="G27" s="6"/>
      <c r="H27" s="7"/>
    </row>
    <row r="28" spans="1:10" x14ac:dyDescent="0.25">
      <c r="A28" s="10"/>
      <c r="B28" s="11"/>
      <c r="C28" s="11"/>
      <c r="D28" s="11"/>
      <c r="E28" s="11"/>
      <c r="F28" s="11"/>
      <c r="G28" s="11"/>
      <c r="H28" s="12">
        <f>H7+G10+G12+G17+G19+G24+G26</f>
        <v>0</v>
      </c>
      <c r="J28" t="s">
        <v>15</v>
      </c>
    </row>
    <row r="30" spans="1:10" x14ac:dyDescent="0.25">
      <c r="A30" t="s">
        <v>20</v>
      </c>
    </row>
    <row r="31" spans="1:10" x14ac:dyDescent="0.25">
      <c r="A31" t="s">
        <v>16</v>
      </c>
    </row>
    <row r="32" spans="1:10" x14ac:dyDescent="0.25">
      <c r="A32" t="s">
        <v>17</v>
      </c>
    </row>
    <row r="33" spans="1:1" x14ac:dyDescent="0.25">
      <c r="A33" t="s">
        <v>18</v>
      </c>
    </row>
    <row r="34" spans="1:1" x14ac:dyDescent="0.25">
      <c r="A34" t="s">
        <v>19</v>
      </c>
    </row>
  </sheetData>
  <sheetProtection algorithmName="SHA-512" hashValue="kx/ZmLOJQzLxtpU6A6u9OEiZkhwwRi2LrUNX/e3R3k3vA0dJbpiYjdDV9QiDe2RXHJYWrQYx/+cMP1kVKMvb3Q==" saltValue="uP5Wk7c7GIEjYee3LGuEQg==" spinCount="100000" sheet="1" objects="1" scenarios="1"/>
  <mergeCells count="4">
    <mergeCell ref="D1:E1"/>
    <mergeCell ref="D8:E8"/>
    <mergeCell ref="D15:E15"/>
    <mergeCell ref="D22:E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20261DF5FA6641BECE4217F8755B6B" ma:contentTypeVersion="18" ma:contentTypeDescription="Een nieuw document maken." ma:contentTypeScope="" ma:versionID="54bd082ed051904d73bcaaed12ba4277">
  <xsd:schema xmlns:xsd="http://www.w3.org/2001/XMLSchema" xmlns:xs="http://www.w3.org/2001/XMLSchema" xmlns:p="http://schemas.microsoft.com/office/2006/metadata/properties" xmlns:ns2="4199b1a1-776b-421c-a063-909acd34718b" xmlns:ns3="6239e0f7-bd6b-405f-8af9-ae217371239b" xmlns:ns4="791532bb-7c15-4707-81e6-af2da8e30a03" targetNamespace="http://schemas.microsoft.com/office/2006/metadata/properties" ma:root="true" ma:fieldsID="3f307d6c646cb9b79f152059d5829546" ns2:_="" ns3:_="" ns4:_="">
    <xsd:import namespace="4199b1a1-776b-421c-a063-909acd34718b"/>
    <xsd:import namespace="6239e0f7-bd6b-405f-8af9-ae217371239b"/>
    <xsd:import namespace="791532bb-7c15-4707-81e6-af2da8e30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9b1a1-776b-421c-a063-909acd3471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6173d46-5f7d-49bf-a64d-4dd4f1c458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9e0f7-bd6b-405f-8af9-ae2173712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1532bb-7c15-4707-81e6-af2da8e30a0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5427064-491c-43dd-9897-7e0e78418637}" ma:internalName="TaxCatchAll" ma:showField="CatchAllData" ma:web="6239e0f7-bd6b-405f-8af9-ae2173712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6173d46-5f7d-49bf-a64d-4dd4f1c458b8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99b1a1-776b-421c-a063-909acd34718b">
      <Terms xmlns="http://schemas.microsoft.com/office/infopath/2007/PartnerControls"/>
    </lcf76f155ced4ddcb4097134ff3c332f>
    <TaxCatchAll xmlns="791532bb-7c15-4707-81e6-af2da8e30a03" xsi:nil="true"/>
  </documentManagement>
</p:properties>
</file>

<file path=customXml/itemProps1.xml><?xml version="1.0" encoding="utf-8"?>
<ds:datastoreItem xmlns:ds="http://schemas.openxmlformats.org/officeDocument/2006/customXml" ds:itemID="{3658A0C7-AFD3-4AA9-8954-85E867BFBA09}"/>
</file>

<file path=customXml/itemProps2.xml><?xml version="1.0" encoding="utf-8"?>
<ds:datastoreItem xmlns:ds="http://schemas.openxmlformats.org/officeDocument/2006/customXml" ds:itemID="{C568AA9B-3A1E-42C1-A454-E235791992EA}"/>
</file>

<file path=customXml/itemProps3.xml><?xml version="1.0" encoding="utf-8"?>
<ds:datastoreItem xmlns:ds="http://schemas.openxmlformats.org/officeDocument/2006/customXml" ds:itemID="{903181C2-CCAC-47E0-9265-2EBE07FE9A61}"/>
</file>

<file path=customXml/itemProps4.xml><?xml version="1.0" encoding="utf-8"?>
<ds:datastoreItem xmlns:ds="http://schemas.openxmlformats.org/officeDocument/2006/customXml" ds:itemID="{1B078B5D-1E64-4C08-91C9-9FE331B61B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Dijk</dc:creator>
  <cp:lastModifiedBy>Erik van Dijk</cp:lastModifiedBy>
  <dcterms:created xsi:type="dcterms:W3CDTF">2025-06-05T13:49:31Z</dcterms:created>
  <dcterms:modified xsi:type="dcterms:W3CDTF">2025-06-06T12:27:52Z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0x0101003820261DF5FA6641BECE4217F8755B6B</vt:lpwstr>
  </property>
</Properties>
</file>