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688 Gemeente Noordenveld - Bomenonderhoud 2025\01 Algemeen\12 Bestek\Definitief\Bijlagen\"/>
    </mc:Choice>
  </mc:AlternateContent>
  <xr:revisionPtr revIDLastSave="0" documentId="13_ncr:1_{D9E3FF37-363E-4910-B09F-4A360AC620F8}" xr6:coauthVersionLast="47" xr6:coauthVersionMax="47" xr10:uidLastSave="{00000000-0000-0000-0000-000000000000}"/>
  <bookViews>
    <workbookView xWindow="-120" yWindow="-120" windowWidth="29040" windowHeight="17640" activeTab="1" xr2:uid="{E6B9A022-1FE0-464D-97AD-C05235BFA0A4}"/>
  </bookViews>
  <sheets>
    <sheet name="bijlage III geclusterd" sheetId="1" r:id="rId1"/>
    <sheet name="bijlage IV vrijstaand" sheetId="5" r:id="rId2"/>
    <sheet name="bijlage V" sheetId="2" r:id="rId3"/>
    <sheet name="bijlage VI" sheetId="3" r:id="rId4"/>
    <sheet name="bijlage VII" sheetId="4" r:id="rId5"/>
  </sheets>
  <definedNames>
    <definedName name="_xlnm._FilterDatabase" localSheetId="4" hidden="1">'bijlage VII'!$A$6:$BJ$28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5" l="1"/>
  <c r="D30" i="5"/>
  <c r="E30" i="5"/>
  <c r="F30" i="5"/>
  <c r="G30" i="5"/>
  <c r="H30" i="5"/>
  <c r="B30" i="5"/>
  <c r="C29" i="5"/>
  <c r="D29" i="5"/>
  <c r="E29" i="5"/>
  <c r="F29" i="5"/>
  <c r="G29" i="5"/>
  <c r="H29" i="5"/>
  <c r="B29" i="5"/>
  <c r="C47" i="1"/>
  <c r="D47" i="1"/>
  <c r="E47" i="1"/>
  <c r="F47" i="1"/>
  <c r="G47" i="1"/>
  <c r="H47" i="1"/>
  <c r="B47" i="1"/>
  <c r="C46" i="1"/>
  <c r="D46" i="1"/>
  <c r="E46" i="1"/>
  <c r="F46" i="1"/>
  <c r="G46" i="1"/>
  <c r="H46" i="1"/>
  <c r="B46" i="1"/>
  <c r="C45" i="1"/>
  <c r="D45" i="1"/>
  <c r="E45" i="1"/>
  <c r="F45" i="1"/>
  <c r="G45" i="1"/>
  <c r="H45" i="1"/>
  <c r="B45" i="1"/>
  <c r="I45" i="1" s="1"/>
  <c r="C44" i="1"/>
  <c r="D44" i="1"/>
  <c r="E44" i="1"/>
  <c r="F44" i="1"/>
  <c r="G44" i="1"/>
  <c r="H44" i="1"/>
  <c r="B44" i="1"/>
  <c r="I44" i="1" s="1"/>
  <c r="I16" i="5"/>
  <c r="H15" i="5"/>
  <c r="H25" i="5" s="1"/>
  <c r="G15" i="5"/>
  <c r="G25" i="5" s="1"/>
  <c r="F15" i="5"/>
  <c r="F25" i="5" s="1"/>
  <c r="E15" i="5"/>
  <c r="E25" i="5" s="1"/>
  <c r="D15" i="5"/>
  <c r="D25" i="5" s="1"/>
  <c r="C15" i="5"/>
  <c r="C25" i="5" s="1"/>
  <c r="B15" i="5"/>
  <c r="B25" i="5" s="1"/>
  <c r="I14" i="5"/>
  <c r="I13" i="5"/>
  <c r="H12" i="5"/>
  <c r="H24" i="5" s="1"/>
  <c r="G12" i="5"/>
  <c r="G24" i="5" s="1"/>
  <c r="F12" i="5"/>
  <c r="F24" i="5" s="1"/>
  <c r="E12" i="5"/>
  <c r="E24" i="5" s="1"/>
  <c r="D12" i="5"/>
  <c r="D24" i="5" s="1"/>
  <c r="C12" i="5"/>
  <c r="C24" i="5" s="1"/>
  <c r="B12" i="5"/>
  <c r="B24" i="5" s="1"/>
  <c r="I11" i="5"/>
  <c r="I10" i="5"/>
  <c r="H9" i="5"/>
  <c r="H23" i="5" s="1"/>
  <c r="G9" i="5"/>
  <c r="G23" i="5" s="1"/>
  <c r="F9" i="5"/>
  <c r="F23" i="5" s="1"/>
  <c r="E9" i="5"/>
  <c r="E23" i="5" s="1"/>
  <c r="D9" i="5"/>
  <c r="D23" i="5" s="1"/>
  <c r="C9" i="5"/>
  <c r="C23" i="5" s="1"/>
  <c r="B9" i="5"/>
  <c r="B23" i="5" s="1"/>
  <c r="I8" i="5"/>
  <c r="H7" i="5"/>
  <c r="H22" i="5" s="1"/>
  <c r="G7" i="5"/>
  <c r="G22" i="5" s="1"/>
  <c r="F7" i="5"/>
  <c r="F22" i="5" s="1"/>
  <c r="E7" i="5"/>
  <c r="E22" i="5" s="1"/>
  <c r="D7" i="5"/>
  <c r="D22" i="5" s="1"/>
  <c r="C7" i="5"/>
  <c r="C22" i="5" s="1"/>
  <c r="B7" i="5"/>
  <c r="B22" i="5" s="1"/>
  <c r="I6" i="5"/>
  <c r="H5" i="5"/>
  <c r="H21" i="5" s="1"/>
  <c r="G5" i="5"/>
  <c r="G21" i="5" s="1"/>
  <c r="F5" i="5"/>
  <c r="F21" i="5" s="1"/>
  <c r="E5" i="5"/>
  <c r="E21" i="5" s="1"/>
  <c r="D5" i="5"/>
  <c r="D21" i="5" s="1"/>
  <c r="C5" i="5"/>
  <c r="C21" i="5" s="1"/>
  <c r="B5" i="5"/>
  <c r="B21" i="5" s="1"/>
  <c r="B23" i="1"/>
  <c r="B37" i="1" s="1"/>
  <c r="C25" i="1"/>
  <c r="C38" i="1" s="1"/>
  <c r="D25" i="1"/>
  <c r="D38" i="1" s="1"/>
  <c r="E25" i="1"/>
  <c r="E38" i="1" s="1"/>
  <c r="F25" i="1"/>
  <c r="F38" i="1" s="1"/>
  <c r="G25" i="1"/>
  <c r="G38" i="1" s="1"/>
  <c r="H25" i="1"/>
  <c r="H38" i="1" s="1"/>
  <c r="B25" i="1"/>
  <c r="B38" i="1" s="1"/>
  <c r="E18" i="1"/>
  <c r="E36" i="1" s="1"/>
  <c r="F18" i="1"/>
  <c r="F36" i="1" s="1"/>
  <c r="G18" i="1"/>
  <c r="G36" i="1" s="1"/>
  <c r="H18" i="1"/>
  <c r="H36" i="1" s="1"/>
  <c r="D18" i="1"/>
  <c r="D36" i="1" s="1"/>
  <c r="C18" i="1"/>
  <c r="C36" i="1" s="1"/>
  <c r="B18" i="1"/>
  <c r="B36" i="1" s="1"/>
  <c r="I19" i="1"/>
  <c r="I22" i="1"/>
  <c r="C27" i="1"/>
  <c r="C39" i="1" s="1"/>
  <c r="D27" i="1"/>
  <c r="D39" i="1" s="1"/>
  <c r="E27" i="1"/>
  <c r="E39" i="1" s="1"/>
  <c r="F27" i="1"/>
  <c r="F39" i="1" s="1"/>
  <c r="G27" i="1"/>
  <c r="G39" i="1" s="1"/>
  <c r="H27" i="1"/>
  <c r="H39" i="1" s="1"/>
  <c r="C23" i="1"/>
  <c r="C37" i="1" s="1"/>
  <c r="D23" i="1"/>
  <c r="D37" i="1" s="1"/>
  <c r="E23" i="1"/>
  <c r="E37" i="1" s="1"/>
  <c r="F23" i="1"/>
  <c r="F37" i="1" s="1"/>
  <c r="G23" i="1"/>
  <c r="G37" i="1" s="1"/>
  <c r="H23" i="1"/>
  <c r="H37" i="1" s="1"/>
  <c r="C13" i="1"/>
  <c r="C35" i="1" s="1"/>
  <c r="D13" i="1"/>
  <c r="D35" i="1" s="1"/>
  <c r="E13" i="1"/>
  <c r="E35" i="1" s="1"/>
  <c r="F13" i="1"/>
  <c r="F35" i="1" s="1"/>
  <c r="G13" i="1"/>
  <c r="G35" i="1" s="1"/>
  <c r="H13" i="1"/>
  <c r="H35" i="1" s="1"/>
  <c r="H4" i="3"/>
  <c r="H5" i="3"/>
  <c r="H7" i="3"/>
  <c r="H6" i="3"/>
  <c r="B27" i="1"/>
  <c r="B39" i="1" s="1"/>
  <c r="B13" i="1"/>
  <c r="B35" i="1" s="1"/>
  <c r="C8" i="1"/>
  <c r="C34" i="1" s="1"/>
  <c r="D8" i="1"/>
  <c r="D34" i="1" s="1"/>
  <c r="E8" i="1"/>
  <c r="E34" i="1" s="1"/>
  <c r="F8" i="1"/>
  <c r="F34" i="1" s="1"/>
  <c r="G8" i="1"/>
  <c r="G34" i="1" s="1"/>
  <c r="H8" i="1"/>
  <c r="H34" i="1" s="1"/>
  <c r="B8" i="1"/>
  <c r="B34" i="1" s="1"/>
  <c r="C5" i="1"/>
  <c r="C33" i="1" s="1"/>
  <c r="D5" i="1"/>
  <c r="D33" i="1" s="1"/>
  <c r="E5" i="1"/>
  <c r="E33" i="1" s="1"/>
  <c r="F5" i="1"/>
  <c r="F33" i="1" s="1"/>
  <c r="G5" i="1"/>
  <c r="G33" i="1" s="1"/>
  <c r="H5" i="1"/>
  <c r="H33" i="1" s="1"/>
  <c r="B5" i="1"/>
  <c r="B33" i="1" s="1"/>
  <c r="I12" i="1"/>
  <c r="I11" i="1"/>
  <c r="I10" i="1"/>
  <c r="I17" i="1"/>
  <c r="I16" i="1"/>
  <c r="I15" i="1"/>
  <c r="I21" i="1"/>
  <c r="I20" i="1"/>
  <c r="I6" i="1"/>
  <c r="I7" i="1"/>
  <c r="I9" i="1"/>
  <c r="I14" i="1"/>
  <c r="I24" i="1"/>
  <c r="I26" i="1"/>
  <c r="I28" i="1"/>
  <c r="I30" i="5" l="1"/>
  <c r="I29" i="5"/>
  <c r="I46" i="1"/>
  <c r="I47" i="1"/>
  <c r="B18" i="5"/>
  <c r="H18" i="5"/>
  <c r="G18" i="5"/>
  <c r="F18" i="5"/>
  <c r="E18" i="5"/>
  <c r="D18" i="5"/>
  <c r="C18" i="5"/>
  <c r="I5" i="5"/>
  <c r="I21" i="5" s="1"/>
  <c r="I9" i="5"/>
  <c r="I23" i="5" s="1"/>
  <c r="I15" i="5"/>
  <c r="I7" i="5"/>
  <c r="I22" i="5" s="1"/>
  <c r="I12" i="5"/>
  <c r="I24" i="5" s="1"/>
  <c r="I27" i="1"/>
  <c r="I39" i="1" s="1"/>
  <c r="I23" i="1"/>
  <c r="I37" i="1" s="1"/>
  <c r="I18" i="1"/>
  <c r="I36" i="1" s="1"/>
  <c r="I13" i="1"/>
  <c r="I35" i="1" s="1"/>
  <c r="D30" i="1"/>
  <c r="G30" i="1"/>
  <c r="F30" i="1"/>
  <c r="C30" i="1"/>
  <c r="E30" i="1"/>
  <c r="H30" i="1"/>
  <c r="I8" i="1"/>
  <c r="I34" i="1" s="1"/>
  <c r="I5" i="1"/>
  <c r="I33" i="1" s="1"/>
  <c r="B30" i="1"/>
  <c r="I31" i="5" l="1"/>
  <c r="I48" i="1"/>
  <c r="I25" i="5"/>
  <c r="I26" i="5" s="1"/>
  <c r="I18" i="5"/>
  <c r="I25" i="1"/>
  <c r="J30" i="1"/>
  <c r="I30" i="1" l="1"/>
  <c r="I38" i="1"/>
  <c r="I40" i="1" s="1"/>
</calcChain>
</file>

<file path=xl/sharedStrings.xml><?xml version="1.0" encoding="utf-8"?>
<sst xmlns="http://schemas.openxmlformats.org/spreadsheetml/2006/main" count="5674" uniqueCount="595">
  <si>
    <t>Rijlabels</t>
  </si>
  <si>
    <t>&lt;6 meter</t>
  </si>
  <si>
    <t>&gt;24 meter</t>
  </si>
  <si>
    <t>12-15 meter</t>
  </si>
  <si>
    <t>15-18 meter</t>
  </si>
  <si>
    <t>18-24 meter</t>
  </si>
  <si>
    <t>6-9 meter</t>
  </si>
  <si>
    <t>9-12 meter</t>
  </si>
  <si>
    <t>Eindtotaal</t>
  </si>
  <si>
    <t>Natuurlijke vorm</t>
  </si>
  <si>
    <t>Reguliere begeleidingssnoei</t>
  </si>
  <si>
    <t>Achterstallige begeleidingssnoei</t>
  </si>
  <si>
    <t>Onderhoudssnoei</t>
  </si>
  <si>
    <t>Takvrije stam 2m</t>
  </si>
  <si>
    <t>Verwaarloosde begeleidingssnoei</t>
  </si>
  <si>
    <t>Takvrije stam 4m</t>
  </si>
  <si>
    <t>Takvrije stam 6m</t>
  </si>
  <si>
    <t>Takvrije stam 8m</t>
  </si>
  <si>
    <t>Treurboom</t>
  </si>
  <si>
    <t>Zuilboom</t>
  </si>
  <si>
    <t>Begeleindinsg- en onderhoudssnoei per eindbeeld en hoogte</t>
  </si>
  <si>
    <t>Bijlage III: Overzicht eindbeelden-boomhoogtes</t>
  </si>
  <si>
    <t>Bijlage IV: Overzicht bomen met Gerichte snoeimaatregel</t>
  </si>
  <si>
    <t>Boomnummer</t>
  </si>
  <si>
    <t>X</t>
  </si>
  <si>
    <t>Y</t>
  </si>
  <si>
    <t>Inspectiedatum</t>
  </si>
  <si>
    <t>Inspecteur</t>
  </si>
  <si>
    <t>Woonplaats</t>
  </si>
  <si>
    <t>Buurt</t>
  </si>
  <si>
    <t>Openbare ruimte</t>
  </si>
  <si>
    <t>Latijnse boomsoort</t>
  </si>
  <si>
    <t>Standplaats</t>
  </si>
  <si>
    <t>Plantjaar</t>
  </si>
  <si>
    <t>Boomconditie</t>
  </si>
  <si>
    <t>Boomhoogte</t>
  </si>
  <si>
    <t>Eindbeeld</t>
  </si>
  <si>
    <t>Dood hout</t>
  </si>
  <si>
    <t>Onvoldoende doorrijhoogte</t>
  </si>
  <si>
    <t>Tijdelijk gebrek overig</t>
  </si>
  <si>
    <t>Boom tijdelijk gebrek</t>
  </si>
  <si>
    <t>Memo kroon</t>
  </si>
  <si>
    <t>Memo stam</t>
  </si>
  <si>
    <t>Memo wortels</t>
  </si>
  <si>
    <t>Memo advies/maatregel</t>
  </si>
  <si>
    <t>Memo VTA</t>
  </si>
  <si>
    <t>Boomveiligheidklasse</t>
  </si>
  <si>
    <t>Boom snoeien</t>
  </si>
  <si>
    <t>Boom verwijderen</t>
  </si>
  <si>
    <t>Nader onderzoek</t>
  </si>
  <si>
    <t>Verhogen inspectiefrequentie</t>
  </si>
  <si>
    <t>Hercontrole</t>
  </si>
  <si>
    <t>Kroonankers aanbrengen/controleren</t>
  </si>
  <si>
    <t>Urgentie</t>
  </si>
  <si>
    <t>Opdrukken verharding</t>
  </si>
  <si>
    <t>Rayon</t>
  </si>
  <si>
    <t>OBJECT_GUID</t>
  </si>
  <si>
    <t>Geen afwijkingen stam</t>
  </si>
  <si>
    <t>Afwijking entplaats</t>
  </si>
  <si>
    <t>Geen afwijkingen wortels</t>
  </si>
  <si>
    <t>Rot/zwam</t>
  </si>
  <si>
    <t>Beschadiging wortel/stamvoet</t>
  </si>
  <si>
    <t>Rot/zwamvorming</t>
  </si>
  <si>
    <t>Verminderde bladbezetting</t>
  </si>
  <si>
    <t>Grondscheuren (instabiel)</t>
  </si>
  <si>
    <t>Insecten kroon</t>
  </si>
  <si>
    <t>Afbeelding VTA</t>
  </si>
  <si>
    <t>Insecten stam</t>
  </si>
  <si>
    <t>Rot/zwamvorming (stamvoet)</t>
  </si>
  <si>
    <t>Mechanische beschadiging</t>
  </si>
  <si>
    <t>Plakoksels/zuigers</t>
  </si>
  <si>
    <t>Geen afwijkingen kroon</t>
  </si>
  <si>
    <t>Scheefstand</t>
  </si>
  <si>
    <t>(Verborgen) holte/inrotting</t>
  </si>
  <si>
    <t>Uitgescheurde/uitzakkende takken</t>
  </si>
  <si>
    <t>Locatie kroon, gevolg takbreuk (risico)</t>
  </si>
  <si>
    <t>Locatie stam, gevolg stambreuk (risico)</t>
  </si>
  <si>
    <t>Locatie stamvoet/wortel/ maaiveld, gevolg: instabiliteit(risico)</t>
  </si>
  <si>
    <t>bestrating repareren</t>
  </si>
  <si>
    <t>Wijk</t>
  </si>
  <si>
    <t>Roden 1</t>
  </si>
  <si>
    <t>Buitengebied Roden Zuid</t>
  </si>
  <si>
    <t>Weehorsterweg Roden</t>
  </si>
  <si>
    <t/>
  </si>
  <si>
    <t>Quercus robur</t>
  </si>
  <si>
    <t>Gras</t>
  </si>
  <si>
    <t>matig</t>
  </si>
  <si>
    <t>Risicoboom</t>
  </si>
  <si>
    <t>binnen 3 maanden</t>
  </si>
  <si>
    <t>N</t>
  </si>
  <si>
    <t>Roden 0</t>
  </si>
  <si>
    <t>goed</t>
  </si>
  <si>
    <t>Roden West</t>
  </si>
  <si>
    <t>Roden</t>
  </si>
  <si>
    <t>voldoende</t>
  </si>
  <si>
    <t>Bert Brink</t>
  </si>
  <si>
    <t>Norg 3</t>
  </si>
  <si>
    <t>Westervelde</t>
  </si>
  <si>
    <t>Berm</t>
  </si>
  <si>
    <t>Zuid 1</t>
  </si>
  <si>
    <t>Houtwal</t>
  </si>
  <si>
    <t>Norg</t>
  </si>
  <si>
    <t>Uitlichten 30%</t>
  </si>
  <si>
    <t>Wilfred Bathoorn</t>
  </si>
  <si>
    <t>Beplanting</t>
  </si>
  <si>
    <t>pechbalk</t>
  </si>
  <si>
    <t>Roden Zuid</t>
  </si>
  <si>
    <t>onderstandig maken</t>
  </si>
  <si>
    <t>Fraxinus excelsior</t>
  </si>
  <si>
    <t>kv</t>
  </si>
  <si>
    <t>honingzwam</t>
  </si>
  <si>
    <t>Attentieboom</t>
  </si>
  <si>
    <t>binnen 1 jaar</t>
  </si>
  <si>
    <t>Boom zonder gebreken</t>
  </si>
  <si>
    <t>2st</t>
  </si>
  <si>
    <t>schuurtak</t>
  </si>
  <si>
    <t>stormschade</t>
  </si>
  <si>
    <t>Verharding</t>
  </si>
  <si>
    <t>binnen 3 jaar</t>
  </si>
  <si>
    <t>bliksemschade</t>
  </si>
  <si>
    <t>Singel</t>
  </si>
  <si>
    <t>probleemtak(ken)</t>
  </si>
  <si>
    <t>pech balk</t>
  </si>
  <si>
    <t>Fagus sylvatica</t>
  </si>
  <si>
    <t>slecht</t>
  </si>
  <si>
    <t>(lange) ladder</t>
  </si>
  <si>
    <t>spechtenholte(n)</t>
  </si>
  <si>
    <t>Knotboom</t>
  </si>
  <si>
    <t>Bijlage V: Overzicht vormsnoei</t>
  </si>
  <si>
    <t>Bolboom</t>
  </si>
  <si>
    <t>Gekandelaberde boom</t>
  </si>
  <si>
    <t>Leiboom</t>
  </si>
  <si>
    <t>Categorie (boomeigenaar)</t>
  </si>
  <si>
    <t>Stam/ stobbe</t>
  </si>
  <si>
    <t>Onderhoudsfase</t>
  </si>
  <si>
    <t>Gemeentelijke boom</t>
  </si>
  <si>
    <t>Stam</t>
  </si>
  <si>
    <t>dood</t>
  </si>
  <si>
    <t>Betula pendula</t>
  </si>
  <si>
    <t>Alnus glutinosa</t>
  </si>
  <si>
    <t>Prunus avium</t>
  </si>
  <si>
    <t>Bijlage VI: Kap- en rooilijst bomen</t>
  </si>
  <si>
    <t>vrijstaande bomen</t>
  </si>
  <si>
    <t>geclusterd</t>
  </si>
  <si>
    <t>FID</t>
  </si>
  <si>
    <t>OBJECT_GUI</t>
  </si>
  <si>
    <t>STRUCTUURE</t>
  </si>
  <si>
    <t>STD_STRUCT</t>
  </si>
  <si>
    <t>STANDPLAAT</t>
  </si>
  <si>
    <t>LATBOOMSOO</t>
  </si>
  <si>
    <t>OPKROONHOO</t>
  </si>
  <si>
    <t>BOOMHOOGTE</t>
  </si>
  <si>
    <t>INSPECTIED</t>
  </si>
  <si>
    <t>MEMO_KROON</t>
  </si>
  <si>
    <t>MEMO_STAM</t>
  </si>
  <si>
    <t>MEMO_WORTE</t>
  </si>
  <si>
    <t>MEMO_ADVIE</t>
  </si>
  <si>
    <t>MEMO_VTA</t>
  </si>
  <si>
    <t>RISICOKLAS</t>
  </si>
  <si>
    <t>BOOMCONDIT</t>
  </si>
  <si>
    <t>URGENTIE_V</t>
  </si>
  <si>
    <t>INSPECTIEF</t>
  </si>
  <si>
    <t>WOONPLAATS</t>
  </si>
  <si>
    <t>WIJK</t>
  </si>
  <si>
    <t>BUURT</t>
  </si>
  <si>
    <t>OPENBARE_R</t>
  </si>
  <si>
    <t>GROENOBJEC</t>
  </si>
  <si>
    <t>BIJZONDERE</t>
  </si>
  <si>
    <t>KL_BEHEERG</t>
  </si>
  <si>
    <t>KL_RISKLAS</t>
  </si>
  <si>
    <t>KL_INSPFRE</t>
  </si>
  <si>
    <t>EIGENAAR</t>
  </si>
  <si>
    <t>OMGEVINGSR</t>
  </si>
  <si>
    <t>BOOMVEILIG</t>
  </si>
  <si>
    <t>GH_X</t>
  </si>
  <si>
    <t>GH_Y</t>
  </si>
  <si>
    <t>KL_BGT_COD</t>
  </si>
  <si>
    <t>MEMO_ALGEM</t>
  </si>
  <si>
    <t>ONDERHOUDS</t>
  </si>
  <si>
    <t>MAATREGEL_</t>
  </si>
  <si>
    <t>MAATREGE01</t>
  </si>
  <si>
    <t>MAATREGE02</t>
  </si>
  <si>
    <t>MAATREGE03</t>
  </si>
  <si>
    <t>A1</t>
  </si>
  <si>
    <t>RISICO_KRO</t>
  </si>
  <si>
    <t>RISICO_STA</t>
  </si>
  <si>
    <t>RISICO_WOR</t>
  </si>
  <si>
    <t>GEMEENTE</t>
  </si>
  <si>
    <t>ID</t>
  </si>
  <si>
    <t>GV_X</t>
  </si>
  <si>
    <t>GV_Y</t>
  </si>
  <si>
    <t>Geclusterd</t>
  </si>
  <si>
    <t>GlobalID</t>
  </si>
  <si>
    <t>CreationDate</t>
  </si>
  <si>
    <t>Creator</t>
  </si>
  <si>
    <t>EditDate</t>
  </si>
  <si>
    <t>Editor</t>
  </si>
  <si>
    <t>Snelheid</t>
  </si>
  <si>
    <t>NEAR_FID</t>
  </si>
  <si>
    <t>NEAR_DIST</t>
  </si>
  <si>
    <t>NEAR_FC</t>
  </si>
  <si>
    <t>0960658155A6ABA7E0500A0A57324503</t>
  </si>
  <si>
    <t>Buitengebied</t>
  </si>
  <si>
    <t xml:space="preserve"> </t>
  </si>
  <si>
    <t>geen verhoogd risico</t>
  </si>
  <si>
    <t>Peize</t>
  </si>
  <si>
    <t>Buitengebied Peize</t>
  </si>
  <si>
    <t>Buitengebied Peize Zuid</t>
  </si>
  <si>
    <t>Scharenhulsedijk</t>
  </si>
  <si>
    <t>096065814780ABA7E0500A0A57324503</t>
  </si>
  <si>
    <t>Basis</t>
  </si>
  <si>
    <t>Ja</t>
  </si>
  <si>
    <t>{8596711F-FB88-4A03-9D2D-873273A596FC}</t>
  </si>
  <si>
    <t>m.truin_Invraplus</t>
  </si>
  <si>
    <t>6080</t>
  </si>
  <si>
    <t>09606581804AABA7E0500A0A57324503</t>
  </si>
  <si>
    <t>Dorpen en woonwijken</t>
  </si>
  <si>
    <t>Woongebied</t>
  </si>
  <si>
    <t>essentaksterfte</t>
  </si>
  <si>
    <t>Roderveld</t>
  </si>
  <si>
    <t>Zijpendaal</t>
  </si>
  <si>
    <t>096065814911ABA7E0500A0A57324503</t>
  </si>
  <si>
    <t>{C5033093-73AE-44B2-9223-18F813C788D5}</t>
  </si>
  <si>
    <t>30</t>
  </si>
  <si>
    <t>0960658150E9ABA7E0500A0A57324503</t>
  </si>
  <si>
    <t>Fraxinus excelsior 'Jaspidea'</t>
  </si>
  <si>
    <t>verhoogd risico</t>
  </si>
  <si>
    <t>Altena</t>
  </si>
  <si>
    <t>Vijverstraat</t>
  </si>
  <si>
    <t>096065814775ABA7E0500A0A57324503</t>
  </si>
  <si>
    <t>inspectieboom</t>
  </si>
  <si>
    <t>{7F80D6A0-4B4C-4BEB-AA86-3A9456E2A526}</t>
  </si>
  <si>
    <t>096065814E95ABA7E0500A0A57324503</t>
  </si>
  <si>
    <t>Begraafplaats</t>
  </si>
  <si>
    <t>Groengebieden/Parken</t>
  </si>
  <si>
    <t>Spechtenholte(n) 8 m hoog</t>
  </si>
  <si>
    <t>Klimmende inspectie</t>
  </si>
  <si>
    <t>1x per 3 jaar</t>
  </si>
  <si>
    <t>Kom Peize</t>
  </si>
  <si>
    <t>Oude Velddijk</t>
  </si>
  <si>
    <t>096065814746ABA7E0500A0A57324503</t>
  </si>
  <si>
    <t>{1B5C4D34-942D-4E7E-AD04-DB11EA1F2B55}</t>
  </si>
  <si>
    <t>FC5D4FF5-26CA-40AD-AAE9-E71A04EDFEED</t>
  </si>
  <si>
    <t>Een</t>
  </si>
  <si>
    <t>Vennootsweg</t>
  </si>
  <si>
    <t>Nee</t>
  </si>
  <si>
    <t>{1BEDF798-BC7F-476E-B43F-19DDC1DC7B23}</t>
  </si>
  <si>
    <t>09606582012DABA7E0500A0A57324503</t>
  </si>
  <si>
    <t>;Overvloedig stamschot</t>
  </si>
  <si>
    <t>{26C9380C-FEAE-4A14-B7E8-E38A993BF171}</t>
  </si>
  <si>
    <t>09606581595AABA7E0500A0A57324503</t>
  </si>
  <si>
    <t>Heideweg</t>
  </si>
  <si>
    <t>096065814987ABA7E0500A0A57324503</t>
  </si>
  <si>
    <t>{C1BB9266-AADF-488C-AFB3-2CD5FA256546}</t>
  </si>
  <si>
    <t>09606581E8DEABA7E0500A0A57324503</t>
  </si>
  <si>
    <t>Stormschade</t>
  </si>
  <si>
    <t>1x per 5 jaar</t>
  </si>
  <si>
    <t>Veenhuizen</t>
  </si>
  <si>
    <t>Esweg Veenhuizen</t>
  </si>
  <si>
    <t>0960658149EAABA7E0500A0A57324503</t>
  </si>
  <si>
    <t>{3E133F0F-A42B-4EEC-A5BD-65D49EA52667}</t>
  </si>
  <si>
    <t>0960658150D2ABA7E0500A0A57324503</t>
  </si>
  <si>
    <t>Fraxinus ornus</t>
  </si>
  <si>
    <t>{6B23C355-364E-4559-BC40-1059A6ECADDF}</t>
  </si>
  <si>
    <t>0960658150D5ABA7E0500A0A57324503</t>
  </si>
  <si>
    <t>{FCB6F7D9-EA54-4D96-A996-8357EDDF93E2}</t>
  </si>
  <si>
    <t>0960658150DEABA7E0500A0A57324503</t>
  </si>
  <si>
    <t>0960658150DFABA7E0500A0A57324503</t>
  </si>
  <si>
    <t>binnen 2 jaar</t>
  </si>
  <si>
    <t>{0AF5D4AB-0144-48C6-917C-1F4E6C2952EE}</t>
  </si>
  <si>
    <t>{C569DC60-D3BC-4A76-9EA4-0C5FB74DE544}</t>
  </si>
  <si>
    <t>0960658150E3ABA7E0500A0A57324503</t>
  </si>
  <si>
    <t>{890D19B4-A0B7-4A10-9A04-68803010D3C0}</t>
  </si>
  <si>
    <t>0960658150D8ABA7E0500A0A57324503</t>
  </si>
  <si>
    <t>essterfte</t>
  </si>
  <si>
    <t>{834FFA7B-B512-4FCD-8CF9-6C2237A5C39C}</t>
  </si>
  <si>
    <t>096065814F02ABA7E0500A0A57324503</t>
  </si>
  <si>
    <t>scheur/rib in takken</t>
  </si>
  <si>
    <t>Norg 4</t>
  </si>
  <si>
    <t>Buitengebied Zuidvelde</t>
  </si>
  <si>
    <t>de Fledders</t>
  </si>
  <si>
    <t>0960658149F7ABA7E0500A0A57324503</t>
  </si>
  <si>
    <t>{FDF11899-5DEF-4CB2-BFE8-E83E786349BD}</t>
  </si>
  <si>
    <t>096065815549ABA7E0500A0A57324503</t>
  </si>
  <si>
    <t>Hoofdstructuur</t>
  </si>
  <si>
    <t>Hoofdwegen</t>
  </si>
  <si>
    <t>spechtenholte(n) in gesteltak</t>
  </si>
  <si>
    <t>Vrieserweg</t>
  </si>
  <si>
    <t>096065814782ABA7E0500A0A57324503</t>
  </si>
  <si>
    <t>{152488C4-F356-40DD-B4FE-4C5B6789F613}</t>
  </si>
  <si>
    <t>0960658201D3ABA7E0500A0A57324503</t>
  </si>
  <si>
    <t>zadelzwam_x000D_
niet aangtroffen</t>
  </si>
  <si>
    <t>Holte</t>
  </si>
  <si>
    <t>Roderwolde</t>
  </si>
  <si>
    <t>Diaconielaan</t>
  </si>
  <si>
    <t>0960658148AAABA7E0500A0A57324503</t>
  </si>
  <si>
    <t>{52430895-110B-41B0-BFE4-D589FDBA2B60}</t>
  </si>
  <si>
    <t>09606581E10CABA7E0500A0A57324503</t>
  </si>
  <si>
    <t>niet urgent</t>
  </si>
  <si>
    <t>Norgerweg Roden</t>
  </si>
  <si>
    <t>0960658147BBABA7E0500A0A57324503</t>
  </si>
  <si>
    <t>Hoog</t>
  </si>
  <si>
    <t>;Klimplant verwijderen</t>
  </si>
  <si>
    <t>{D297E632-DF68-4FD3-95EE-F9A08B4A02F7}</t>
  </si>
  <si>
    <t>50</t>
  </si>
  <si>
    <t>09606581E599ABA7E0500A0A57324503</t>
  </si>
  <si>
    <t>{D1648762-0BE0-49FA-9C13-B9C36EE363D7}</t>
  </si>
  <si>
    <t>096065815A38ABA7E0500A0A57324503</t>
  </si>
  <si>
    <t>zonnebrand</t>
  </si>
  <si>
    <t>Boerlaan</t>
  </si>
  <si>
    <t>0960658147A9ABA7E0500A0A57324503</t>
  </si>
  <si>
    <t>{B3BBEFB5-11E5-4485-9FEE-6EAE34A27BD0}</t>
  </si>
  <si>
    <t>09606581C612ABA7E0500A0A57324503</t>
  </si>
  <si>
    <t>09606581C613ABA7E0500A0A57324503</t>
  </si>
  <si>
    <t>Hoofdweg Westervelde</t>
  </si>
  <si>
    <t>096065814A2FABA7E0500A0A57324503</t>
  </si>
  <si>
    <t>Ms</t>
  </si>
  <si>
    <t>{EEC60F42-8362-445D-9F51-9F8EE9B23295}</t>
  </si>
  <si>
    <t>{2BAD384C-6AEF-49A5-BB67-3A10A2B4E920}</t>
  </si>
  <si>
    <t>096065819B2CABA7E0500A0A57324503</t>
  </si>
  <si>
    <t>{FDB6C699-7D2C-4857-95B1-74E28EEADD11}</t>
  </si>
  <si>
    <t>09606581990CABA7E0500A0A57324503</t>
  </si>
  <si>
    <t>Ir. Mentropweg</t>
  </si>
  <si>
    <t>09606581481BABA7E0500A0A57324503</t>
  </si>
  <si>
    <t>{CEC65982-A91F-4B0E-81DE-05C73386D229}</t>
  </si>
  <si>
    <t>09606581915FABA7E0500A0A57324503</t>
  </si>
  <si>
    <t>1x per jaar</t>
  </si>
  <si>
    <t>Kerklaan</t>
  </si>
  <si>
    <t>0960658148AEABA7E0500A0A57324503</t>
  </si>
  <si>
    <t>{CF623CA1-FE1C-4461-9C44-A8D7D87BAF5C}</t>
  </si>
  <si>
    <t>096065818665ABA7E0500A0A57324503</t>
  </si>
  <si>
    <t>Nieuw Roden</t>
  </si>
  <si>
    <t>Zevenhuisterweg</t>
  </si>
  <si>
    <t>096065814933ABA7E0500A0A57324503</t>
  </si>
  <si>
    <t>{A3FBBBE5-A463-49E7-8FED-3E25F7A511FE}</t>
  </si>
  <si>
    <t>09606581866DABA7E0500A0A57324503</t>
  </si>
  <si>
    <t>{3B1334B6-ED5D-4D75-AFD5-8063B4AEE516}</t>
  </si>
  <si>
    <t>096065816A09ABA7E0500A0A57324503</t>
  </si>
  <si>
    <t>spechtenholte(n) 12 m hoog</t>
  </si>
  <si>
    <t>{9A40C630-EF7A-420E-A842-363A819A2D4F}</t>
  </si>
  <si>
    <t>09606581A740ABA7E0500A0A57324503</t>
  </si>
  <si>
    <t>Grote Velddijk</t>
  </si>
  <si>
    <t>09606581480BABA7E0500A0A57324503</t>
  </si>
  <si>
    <t>{51610D39-0132-45BD-A0D1-9115611590C6}</t>
  </si>
  <si>
    <t>09606581C888ABA7E0500A0A57324503</t>
  </si>
  <si>
    <t>Limietweg</t>
  </si>
  <si>
    <t>0960658149ECABA7E0500A0A57324503</t>
  </si>
  <si>
    <t>{3FD0FE7A-28A2-4136-B7AD-1CA66A46349F}</t>
  </si>
  <si>
    <t>0960658190ABABA7E0500A0A57324503</t>
  </si>
  <si>
    <t>pechbalk_x000D_
Uitlichten 30%</t>
  </si>
  <si>
    <t>Pastoor Smitslaan</t>
  </si>
  <si>
    <t>096065814A7DABA7E0500A0A57324503</t>
  </si>
  <si>
    <t>{3A0D4245-4229-4F2C-929F-E9C43B0E31BC}</t>
  </si>
  <si>
    <t>C91A7DB4-1E13-4BC1-B34D-6E3303130880</t>
  </si>
  <si>
    <t>Winderweg</t>
  </si>
  <si>
    <t>;</t>
  </si>
  <si>
    <t>{9A79BA23-A24B-4C1B-A766-C6AFA92822EC}</t>
  </si>
  <si>
    <t>096065819175ABA7E0500A0A57324503</t>
  </si>
  <si>
    <t>Camper Erf</t>
  </si>
  <si>
    <t>096065814A33ABA7E0500A0A57324503</t>
  </si>
  <si>
    <t>{DEE60143-066A-413B-A196-AE9EB3F00D72}</t>
  </si>
  <si>
    <t>096065818505ABA7E0500A0A57324503</t>
  </si>
  <si>
    <t>6C1B1990-CAD9-4462-84A5-7133F88479CA</t>
  </si>
  <si>
    <t>Hofwijck</t>
  </si>
  <si>
    <t>09606581483EABA7E0500A0A57324503</t>
  </si>
  <si>
    <t>{EFA8BC9B-2C3A-4777-97D4-ABCCFE077446}</t>
  </si>
  <si>
    <t>de Streek</t>
  </si>
  <si>
    <t>{FD1FE16B-D430-4296-ABBB-66C24BAAFC79}</t>
  </si>
  <si>
    <t>096065818924ABA7E0500A0A57324503</t>
  </si>
  <si>
    <t>Nijenrode</t>
  </si>
  <si>
    <t>09606581490AABA7E0500A0A57324503</t>
  </si>
  <si>
    <t>{E193F753-6821-46B4-B2C7-00007C345C9C}</t>
  </si>
  <si>
    <t>096065818850ABA7E0500A0A57324503</t>
  </si>
  <si>
    <t>096065818851ABA7E0500A0A57324503</t>
  </si>
  <si>
    <t>096065818856ABA7E0500A0A57324503</t>
  </si>
  <si>
    <t>096065818857ABA7E0500A0A57324503</t>
  </si>
  <si>
    <t>Stinsenweg</t>
  </si>
  <si>
    <t>09606581490DABA7E0500A0A57324503</t>
  </si>
  <si>
    <t>{0CA0D0A9-ED2F-4075-BBD2-1E273E787F17}</t>
  </si>
  <si>
    <t>{26326BCF-BE1C-472F-A6C2-4A152D3FDFB7}</t>
  </si>
  <si>
    <t>{2D058AF6-8809-463F-9D45-CD59A1298CBB}</t>
  </si>
  <si>
    <t>{DC50A09D-6868-4ACB-A793-4C7A94A33BF6}</t>
  </si>
  <si>
    <t>09606581884BABA7E0500A0A57324503</t>
  </si>
  <si>
    <t>attentieboom</t>
  </si>
  <si>
    <t>{D9040981-D994-4123-8787-E101E002A68B}</t>
  </si>
  <si>
    <t>522CE700-0E98-4A47-AD30-3D57156E1361</t>
  </si>
  <si>
    <t>{D772EC64-7094-477A-ADAA-5528B22E3552}</t>
  </si>
  <si>
    <t>56243B19-2438-4DD5-B21D-D943984D5AA3</t>
  </si>
  <si>
    <t>{1C7687E0-E938-43B1-8BC4-E20609CB8C31}</t>
  </si>
  <si>
    <t>FA4EC7A1-38D3-4624-AD4E-336EED39E0D8</t>
  </si>
  <si>
    <t>Buitengebied Een</t>
  </si>
  <si>
    <t>Amerika</t>
  </si>
  <si>
    <t>{F48C2F4C-4E88-4731-93C6-B95773F27693}</t>
  </si>
  <si>
    <t>09606581C13CABA7E0500A0A57324503</t>
  </si>
  <si>
    <t>Buitengebied Veenhuizen</t>
  </si>
  <si>
    <t>Norgerweg Veenhuizen</t>
  </si>
  <si>
    <t>0960658149F9ABA7E0500A0A57324503</t>
  </si>
  <si>
    <t>{A16CEB8E-4578-4AEC-AA8D-18DCEE1768E3}</t>
  </si>
  <si>
    <t>AB09FB7B-844D-4976-93C0-836FDA6FAE38</t>
  </si>
  <si>
    <t>Achter 't Bos</t>
  </si>
  <si>
    <t>{662F92FB-2990-4841-967F-F4A35228E13D}</t>
  </si>
  <si>
    <t>09606581B764ABA7E0500A0A57324503</t>
  </si>
  <si>
    <t>{88BF6966-973F-4692-835E-5A1EEA5202EF}</t>
  </si>
  <si>
    <t>FP</t>
  </si>
  <si>
    <t>69E352D4-6E65-4A8E-A2F7-533D6D3E0109</t>
  </si>
  <si>
    <t>Vaartweg</t>
  </si>
  <si>
    <t>{A5FB6D50-2637-4593-A950-3683A51C52B6}</t>
  </si>
  <si>
    <t>09606581ED17ABA7E0500A0A57324503</t>
  </si>
  <si>
    <t>Roderesch</t>
  </si>
  <si>
    <t>Esweg Roderesch</t>
  </si>
  <si>
    <t>096065814831ABA7E0500A0A57324503</t>
  </si>
  <si>
    <t>{D21D747E-F135-4E51-882A-6B01E4CB379C}</t>
  </si>
  <si>
    <t>09606581F9A2ABA7E0500A0A57324503</t>
  </si>
  <si>
    <t>09606581F9A3ABA7E0500A0A57324503</t>
  </si>
  <si>
    <t>0960658147F3ABA7E0500A0A57324503</t>
  </si>
  <si>
    <t>{9C78BEB6-943E-4C02-8801-0E4FC3A43439}</t>
  </si>
  <si>
    <t>{45C0430E-55DC-4EA0-8F7E-48D37CDA20CF}</t>
  </si>
  <si>
    <t>09606581E52FABA7E0500A0A57324503</t>
  </si>
  <si>
    <t>Windgat</t>
  </si>
  <si>
    <t>0960658148F5ABA7E0500A0A57324503</t>
  </si>
  <si>
    <t>{B1FFEC6A-2F6B-4132-A497-A636106704EB}</t>
  </si>
  <si>
    <t>09606581E03BABA7E0500A0A57324503</t>
  </si>
  <si>
    <t>09606581482EABA7E0500A0A57324503</t>
  </si>
  <si>
    <t>{5D9304C0-2827-4CF5-ABC7-C3F788F84672}</t>
  </si>
  <si>
    <t>F8FDF83C-7D3C-4F47-A2C7-9C0A3FFD7745</t>
  </si>
  <si>
    <t>{D1AEB287-0933-44D9-9849-3D930041A8A2}</t>
  </si>
  <si>
    <t>9FF5C2D3-DEAC-47A4-9DDF-4A00CC5DDB34</t>
  </si>
  <si>
    <t>{6F8B9653-1B77-4BEF-BE33-C535B79D799C}</t>
  </si>
  <si>
    <t>09606581B896ABA7E0500A0A57324503</t>
  </si>
  <si>
    <t>pech balk_x000D_
Uitlichten 30%</t>
  </si>
  <si>
    <t>{A93DE869-E464-4BB3-96B6-404DFB9A4E5B}</t>
  </si>
  <si>
    <t>897B8995-A127-4361-ABDA-8E264E3FA7ED</t>
  </si>
  <si>
    <t>Hoofdweg Veenhuizen</t>
  </si>
  <si>
    <t>{9C5442DD-2265-4D17-A10D-26832C1DE2D7}</t>
  </si>
  <si>
    <t>09606581AFB5ABA7E0500A0A57324503</t>
  </si>
  <si>
    <t>Driebergendijk</t>
  </si>
  <si>
    <t>09606581472DABA7E0500A0A57324503</t>
  </si>
  <si>
    <t>{B0AB7F7D-0486-4AC6-85C7-5D796D94418C}</t>
  </si>
  <si>
    <t>09606581AB19ABA7E0500A0A57324503</t>
  </si>
  <si>
    <t>{E4D4E0FE-3B9B-4B50-AEB0-346EC5DA0FEE}</t>
  </si>
  <si>
    <t>09606581A260ABA7E0500A0A57324503</t>
  </si>
  <si>
    <t>{7D5C95C7-B66B-48B2-A32A-46DB8489BF57}</t>
  </si>
  <si>
    <t>09606581C06DABA7E0500A0A57324503</t>
  </si>
  <si>
    <t>Steenbergen</t>
  </si>
  <si>
    <t>Hoofdweg Steenbergen</t>
  </si>
  <si>
    <t>0960658148A8ABA7E0500A0A57324503</t>
  </si>
  <si>
    <t>{352226C5-A7F8-4E15-8AA2-1FFE1B8CBB6E}</t>
  </si>
  <si>
    <t>09606581A402ABA7E0500A0A57324503</t>
  </si>
  <si>
    <t>{670527DA-5CA9-462A-AC6F-6EBF90FFFB9F}</t>
  </si>
  <si>
    <t>096065819E74ABA7E0500A0A57324503</t>
  </si>
  <si>
    <t>096065814762ABA7E0500A0A57324503</t>
  </si>
  <si>
    <t>{6A2FD07E-1483-4BBA-BCBB-BF7EF676417A}</t>
  </si>
  <si>
    <t>09606581DC86ABA7E0500A0A57324503</t>
  </si>
  <si>
    <t>geen inspectie</t>
  </si>
  <si>
    <t>Meeuwenweg</t>
  </si>
  <si>
    <t>096065814830ABA7E0500A0A57324503</t>
  </si>
  <si>
    <t>{C8987C49-E876-44F9-95CD-EA66B1E412D5}</t>
  </si>
  <si>
    <t>09606581EF7EABA7E0500A0A57324503</t>
  </si>
  <si>
    <t>{34BB2031-2EAC-4310-93D4-98EDD32FBB0E}</t>
  </si>
  <si>
    <t>09606581E8C6ABA7E0500A0A57324503</t>
  </si>
  <si>
    <t>Smeulerhof</t>
  </si>
  <si>
    <t>096065814A3AABA7E0500A0A57324503</t>
  </si>
  <si>
    <t>{67ED5FE4-63AC-49AF-9359-9E56FAD12660}</t>
  </si>
  <si>
    <t>09606581E05DABA7E0500A0A57324503</t>
  </si>
  <si>
    <t>Carpinus betulus 'Fastigiata'</t>
  </si>
  <si>
    <t>Niet aangetroffen _x000D_
kroonverankering controleren</t>
  </si>
  <si>
    <t>Niet aangetroffen</t>
  </si>
  <si>
    <t>096065814736ABA7E0500A0A57324503</t>
  </si>
  <si>
    <t>{F076A2DA-ED4C-406D-BE83-FC8B94D3B13E}</t>
  </si>
  <si>
    <t>096065820A6CABA7E0500A0A57324503</t>
  </si>
  <si>
    <t>{09B551F8-7EFC-42EA-95CD-7EEBB078A25B}</t>
  </si>
  <si>
    <t>09606581FC96ABA7E0500A0A57324503</t>
  </si>
  <si>
    <t>Westeind Westervelde</t>
  </si>
  <si>
    <t>09606581481EABA7E0500A0A57324503</t>
  </si>
  <si>
    <t>os_x000D_
probleemtak(ken)</t>
  </si>
  <si>
    <t>{C71A7E84-5EFB-46ED-B477-6A9A58CB306B}</t>
  </si>
  <si>
    <t>09606581FABDABA7E0500A0A57324503</t>
  </si>
  <si>
    <t>Vossegatsweg</t>
  </si>
  <si>
    <t>096065814781ABA7E0500A0A57324503</t>
  </si>
  <si>
    <t>{5D6EEED9-4E49-4068-8735-E3D328D15403}</t>
  </si>
  <si>
    <t>4FA0C4AF3F0A4996B09CC076DC409C6B</t>
  </si>
  <si>
    <t>{74C1C877-2EEB-4D1D-920D-C252C8004616}</t>
  </si>
  <si>
    <t>27796D27763F38C6E0500A0A573273FD</t>
  </si>
  <si>
    <t>Kroonschade</t>
  </si>
  <si>
    <t>Eikenlaan Veenhuizen</t>
  </si>
  <si>
    <t>096065814753ABA7E0500A0A57324503</t>
  </si>
  <si>
    <t>{B6A1AEFD-F5BE-4AC9-84FD-CB136932F162}</t>
  </si>
  <si>
    <t>27796D27738C38C6E0500A0A573273FD</t>
  </si>
  <si>
    <t>{9818010B-EF4B-4934-8785-483635A30C36}</t>
  </si>
  <si>
    <t>9A948CB4-5EC2-4D90-A5F8-02574C4001E5</t>
  </si>
  <si>
    <t>{BB54B6EA-7E82-47AE-B2D3-B9BBC1C4AE9E}</t>
  </si>
  <si>
    <t>E557FF99-B11C-4436-8810-8A668084A24A</t>
  </si>
  <si>
    <t>{BFAFAE78-E878-4667-80BB-0E3E7C0DDCC7}</t>
  </si>
  <si>
    <t>646ADBC6-2062-408C-8F0F-66594609DD5A</t>
  </si>
  <si>
    <t>{B1967A54-AFBE-4280-9269-93C77E829C98}</t>
  </si>
  <si>
    <t>3D39FF3A-EF56-4950-A978-2283ED61F8D7</t>
  </si>
  <si>
    <t>{A1B25EF0-9FC2-4878-A582-AB7F002BB7DE}</t>
  </si>
  <si>
    <t>18B53EB6-FE60-4036-826D-F79C0202451E</t>
  </si>
  <si>
    <t>{6D4F027E-79CC-4BBD-A8DB-56C2CEABA8E4}</t>
  </si>
  <si>
    <t>7062C1C5-C7AB-4D50-8EC7-BDC13056C829</t>
  </si>
  <si>
    <t>{6EB6E9AF-1939-4707-9708-A96F861CFAAF}</t>
  </si>
  <si>
    <t>800126AD-5D9F-4FC2-BDC5-FD524D943B01</t>
  </si>
  <si>
    <t>{D34CDBD0-9C63-4F3D-9DD3-52AE37D41F54}</t>
  </si>
  <si>
    <t>4543CF37-7DBE-4BD7-84EA-67FD2AB61498</t>
  </si>
  <si>
    <t>{082865F0-9FC3-4F80-807C-1C2343B1ECEA}</t>
  </si>
  <si>
    <t>096065815256ABA7E0500A0A57324503</t>
  </si>
  <si>
    <t>{FCB5C855-A3B7-44BF-AF29-49CEE3FAB6B7}</t>
  </si>
  <si>
    <t>E802D911-0BE1-4548-BC14-7A37B5144E9D</t>
  </si>
  <si>
    <t>{9A5C8DBD-CF0A-453A-8906-DA295F201CC5}</t>
  </si>
  <si>
    <t>F840D4BC-30AB-4BD7-8954-8ACC1A07500F</t>
  </si>
  <si>
    <t>{7690426B-11C0-4535-B957-C997DC7CA108}</t>
  </si>
  <si>
    <t>BB877A48-E2CA-4246-B975-A17E2B76F6A3</t>
  </si>
  <si>
    <t>{4906EBFD-7F24-4DE0-AB69-9782FBF36754}</t>
  </si>
  <si>
    <t>27796D276DB538C6E0500A0A573273FD</t>
  </si>
  <si>
    <t>porseleinzwam</t>
  </si>
  <si>
    <t>{772BC040-47E2-4043-88CA-D843E68B14FC}</t>
  </si>
  <si>
    <t>27796D276DA838C6E0500A0A573273FD</t>
  </si>
  <si>
    <t>afstervend</t>
  </si>
  <si>
    <t>{ECA5C081-2097-4816-A97D-AA9D979F8479}</t>
  </si>
  <si>
    <t>27796D276DF638C6E0500A0A573273FD</t>
  </si>
  <si>
    <t>Lieverseweg Altena</t>
  </si>
  <si>
    <t>09606581497FABA7E0500A0A57324503</t>
  </si>
  <si>
    <t>{40B30CA3-2C77-4D80-94FD-5CD35DF16809}</t>
  </si>
  <si>
    <t>27796D27747338C6E0500A0A573273FD</t>
  </si>
  <si>
    <t>09606581498AABA7E0500A0A57324503</t>
  </si>
  <si>
    <t>{744387B0-F853-4535-9414-DCB9682D48A0}</t>
  </si>
  <si>
    <t>27796D27786638C6E0500A0A573273FD</t>
  </si>
  <si>
    <t>{CA2E545D-3B71-49D2-BEAA-538D27523207}</t>
  </si>
  <si>
    <t>27796D2775E038C6E0500A0A573273FD</t>
  </si>
  <si>
    <t>Takaanzet</t>
  </si>
  <si>
    <t>{1FD17378-5B83-4596-ACC8-4C21BD9E29C3}</t>
  </si>
  <si>
    <t>27796D27750838C6E0500A0A573273FD</t>
  </si>
  <si>
    <t>1 deelstam is dood</t>
  </si>
  <si>
    <t>{94D45E67-C605-42F0-B7F5-B7924E309D14}</t>
  </si>
  <si>
    <t>Scheur/rib</t>
  </si>
  <si>
    <t>dikte</t>
  </si>
  <si>
    <t>Memo</t>
  </si>
  <si>
    <t>19-7-2024 00:00:00</t>
  </si>
  <si>
    <t>West 1</t>
  </si>
  <si>
    <t>0960658187E6ABA7E0500A0A57324503</t>
  </si>
  <si>
    <t>4-7-2024 00:00:00</t>
  </si>
  <si>
    <t>09606581AED8ABA7E0500A0A57324503</t>
  </si>
  <si>
    <t>6-2-2024 00:00:00</t>
  </si>
  <si>
    <t>Oost 2</t>
  </si>
  <si>
    <t>09606581B141ABA7E0500A0A57324503</t>
  </si>
  <si>
    <t>0960658199A6ABA7E0500A0A57324503</t>
  </si>
  <si>
    <t>9-4-2024 00:00:00</t>
  </si>
  <si>
    <t>Zuid 3</t>
  </si>
  <si>
    <t>09606581AFAFABA7E0500A0A57324503</t>
  </si>
  <si>
    <t>6-3-2024 00:00:00</t>
  </si>
  <si>
    <t>Boom is 2 stammig 1 deel verwijderen is afgestorven.</t>
  </si>
  <si>
    <t>09606581A33BABA7E0500A0A57324503</t>
  </si>
  <si>
    <t>27-6-2024 00:00:00</t>
  </si>
  <si>
    <t>Ingerotte snoeiwond(en)</t>
  </si>
  <si>
    <t>Palderseweg</t>
  </si>
  <si>
    <t>Oost 3</t>
  </si>
  <si>
    <t>09606581A0ECABA7E0500A0A57324503</t>
  </si>
  <si>
    <t>11-3-2024 00:00:00</t>
  </si>
  <si>
    <t>09606581EADCABA7E0500A0A57324503</t>
  </si>
  <si>
    <t>2-7-2024 00:00:00</t>
  </si>
  <si>
    <t>Melkweg</t>
  </si>
  <si>
    <t>West 2</t>
  </si>
  <si>
    <t>09606581D045ABA7E0500A0A57324503</t>
  </si>
  <si>
    <t>Veldweg Nieuw Roden</t>
  </si>
  <si>
    <t>09606581CFB3ABA7E0500A0A57324503</t>
  </si>
  <si>
    <t>19-6-2024 00:00:00</t>
  </si>
  <si>
    <t>Vijfde Verloting</t>
  </si>
  <si>
    <t>de Akkers</t>
  </si>
  <si>
    <t>Noord 2</t>
  </si>
  <si>
    <t>09606581F2CEABA7E0500A0A57324503</t>
  </si>
  <si>
    <t>Batinge</t>
  </si>
  <si>
    <t>Crataegus lavallei</t>
  </si>
  <si>
    <t>09606581F0F2ABA7E0500A0A57324503</t>
  </si>
  <si>
    <t>6-5-2024 00:00:00</t>
  </si>
  <si>
    <t>kastanjebloedingsziekte</t>
  </si>
  <si>
    <t>Lijnbaan</t>
  </si>
  <si>
    <t>Aesculus hippocastanum</t>
  </si>
  <si>
    <t>09606581E934ABA7E0500A0A57324503</t>
  </si>
  <si>
    <t>09606581E707ABA7E0500A0A57324503</t>
  </si>
  <si>
    <t>Veenhuizerweg</t>
  </si>
  <si>
    <t>Zuid 2</t>
  </si>
  <si>
    <t>09606581E208ABA7E0500A0A57324503</t>
  </si>
  <si>
    <t>Hullenweg</t>
  </si>
  <si>
    <t>Prunus serrulata</t>
  </si>
  <si>
    <t>09606581D634ABA7E0500A0A57324503</t>
  </si>
  <si>
    <t>25-7-2024 00:00:00</t>
  </si>
  <si>
    <t>Lekpit</t>
  </si>
  <si>
    <t>27796D27779938C6E0500A0A573273FD</t>
  </si>
  <si>
    <t>4m hoog
Lekpit
Wilgehoutrups</t>
  </si>
  <si>
    <t>Rietweg</t>
  </si>
  <si>
    <t>27796D27743338C6E0500A0A573273FD</t>
  </si>
  <si>
    <t>7-2-2024 00:00:00</t>
  </si>
  <si>
    <t>7C651F4B-B4A5-44A2-8B68-2F9C079151D2</t>
  </si>
  <si>
    <t>Totaal 22 stuks. Hiervan staan er 22 in gras of berm.</t>
  </si>
  <si>
    <t>Begeleidings- en onderhoudssnoei per eindbeeld en hoogte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</si>
</sst>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\ h:mm:ss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charset val="1"/>
    </font>
    <font>
      <sz val="8"/>
      <name val="Calibri"/>
      <family val="2"/>
      <scheme val="minor"/>
    </font>
    <font>
      <sz val="10"/>
      <name val="Arial"/>
      <charset val="1"/>
    </font>
    <font>
      <sz val="10"/>
      <color rgb="FFFF0000"/>
      <name val="Arial"/>
      <charset val="1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1" fillId="0" borderId="1" xfId="0" applyFont="1" applyBorder="1"/>
    <xf numFmtId="0" fontId="0" fillId="0" borderId="0" xfId="0" applyAlignment="1">
      <alignment horizontal="left" inden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/>
    <xf numFmtId="0" fontId="1" fillId="0" borderId="2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6" fillId="4" borderId="0" xfId="0" applyFont="1" applyFill="1" applyAlignment="1">
      <alignment horizontal="center"/>
    </xf>
    <xf numFmtId="1" fontId="8" fillId="0" borderId="0" xfId="0" applyNumberFormat="1" applyFont="1"/>
    <xf numFmtId="0" fontId="8" fillId="0" borderId="0" xfId="0" applyFont="1"/>
    <xf numFmtId="164" fontId="8" fillId="0" borderId="0" xfId="0" applyNumberFormat="1" applyFont="1"/>
    <xf numFmtId="165" fontId="8" fillId="0" borderId="0" xfId="0" applyNumberFormat="1" applyFont="1"/>
    <xf numFmtId="0" fontId="9" fillId="0" borderId="0" xfId="0" applyFont="1"/>
    <xf numFmtId="0" fontId="10" fillId="0" borderId="0" xfId="0" applyFont="1"/>
    <xf numFmtId="0" fontId="0" fillId="5" borderId="0" xfId="0" applyFill="1"/>
    <xf numFmtId="0" fontId="10" fillId="5" borderId="0" xfId="0" applyFont="1" applyFill="1"/>
    <xf numFmtId="0" fontId="0" fillId="6" borderId="0" xfId="0" applyFill="1"/>
    <xf numFmtId="0" fontId="1" fillId="6" borderId="0" xfId="0" applyFont="1" applyFill="1"/>
  </cellXfs>
  <cellStyles count="1">
    <cellStyle name="Standaard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CEDD51-A71F-4C96-BD2D-5E16FBA190AA}" name="Tabel5" displayName="Tabel5" ref="A3:BE95" totalsRowShown="0">
  <autoFilter ref="A3:BE95" xr:uid="{C4CEDD51-A71F-4C96-BD2D-5E16FBA190AA}">
    <filterColumn colId="35">
      <filters>
        <filter val=";Klimplant verwijderen"/>
      </filters>
    </filterColumn>
  </autoFilter>
  <tableColumns count="57">
    <tableColumn id="1" xr3:uid="{EBF6D757-39BA-4EDF-BCA5-0CF4756DD141}" name="FID"/>
    <tableColumn id="3" xr3:uid="{FDBD2E1E-CFEB-4682-B1C5-40605D3A0E2E}" name="OBJECT_GUI"/>
    <tableColumn id="2" xr3:uid="{F91661B0-ABF2-4E30-893C-3899E0CBA7B9}" name="STRUCTUURE"/>
    <tableColumn id="6" xr3:uid="{BE1616D6-808D-4CAC-8CF2-812A9923DB5F}" name="STD_STRUCT"/>
    <tableColumn id="8" xr3:uid="{C523A2F8-BCE2-4489-A56A-05D872FD40D5}" name="STANDPLAAT"/>
    <tableColumn id="11" xr3:uid="{AB5128E3-7904-46BC-A72D-4B91871E8AC2}" name="LATBOOMSOO"/>
    <tableColumn id="12" xr3:uid="{00E866A9-9924-4C1A-9151-BBF9B365E949}" name="OPKROONHOO"/>
    <tableColumn id="13" xr3:uid="{3B456933-6899-4C38-A7D0-D0C25A723582}" name="BOOMHOOGTE"/>
    <tableColumn id="14" xr3:uid="{30DB06C3-D601-4854-9729-91AC6D76FF46}" name="INSPECTIED"/>
    <tableColumn id="15" xr3:uid="{D9D60B11-B114-4A89-B496-B3664C53AF09}" name="MEMO_KROON" dataDxfId="2"/>
    <tableColumn id="16" xr3:uid="{6A0EF516-ABDB-48C0-812E-1F380FA448ED}" name="MEMO_STAM"/>
    <tableColumn id="18" xr3:uid="{2EBE2A95-CF01-4F3A-9F22-ECD4871146C5}" name="MEMO_WORTE"/>
    <tableColumn id="24" xr3:uid="{E8502FD0-B2CE-4525-8A03-5AC4902E8733}" name="MEMO_ADVIE" dataDxfId="1"/>
    <tableColumn id="63" xr3:uid="{2727DB67-85BA-4B99-B417-DDE4B14B0B24}" name="MEMO_VTA" dataDxfId="0"/>
    <tableColumn id="19" xr3:uid="{7EEA42A6-AF01-4694-B87F-D0AB0FE0468A}" name="RISICOKLAS"/>
    <tableColumn id="20" xr3:uid="{BAC6F09E-7D78-4265-AB4C-46ED79D5109E}" name="BOOMCONDIT"/>
    <tableColumn id="21" xr3:uid="{46911AD1-332F-41A6-9DFE-70927578E121}" name="URGENTIE_V"/>
    <tableColumn id="22" xr3:uid="{2FE5963A-26B1-4E8A-97BA-027321E4B399}" name="INSPECTIEF"/>
    <tableColumn id="25" xr3:uid="{442A6A1E-35D6-473A-BE0D-ACCC1591D8A6}" name="WOONPLAATS"/>
    <tableColumn id="26" xr3:uid="{6A591159-642A-4A89-BCE1-E1B690D68A9C}" name="WIJK"/>
    <tableColumn id="27" xr3:uid="{589D3CBB-791B-4879-B06F-8BB994CBA192}" name="BUURT"/>
    <tableColumn id="29" xr3:uid="{25457737-C9DE-4B55-A9B0-7804B14EEFDE}" name="OPENBARE_R"/>
    <tableColumn id="30" xr3:uid="{6DA5E749-6B3B-4484-939F-13C6665B4D52}" name="GROENOBJEC"/>
    <tableColumn id="31" xr3:uid="{EF256FC3-6E40-4B25-8665-24758C37EB52}" name="BIJZONDERE"/>
    <tableColumn id="32" xr3:uid="{94055EDA-5D37-4084-8B5F-B426E09AE4E6}" name="KL_BEHEERG"/>
    <tableColumn id="33" xr3:uid="{026C9F2E-9B93-42BA-B3F2-283FBBDF2125}" name="KL_RISKLAS"/>
    <tableColumn id="34" xr3:uid="{8978ED2D-8C9D-46C9-9B6B-FC13BC401805}" name="KL_INSPFRE"/>
    <tableColumn id="35" xr3:uid="{EBAF3C5D-676E-456B-9E65-21EFFB130B16}" name="EIGENAAR"/>
    <tableColumn id="36" xr3:uid="{1C65C2B4-B961-46B0-AC2C-FD998A634D08}" name="OMGEVINGSR"/>
    <tableColumn id="37" xr3:uid="{9C2E2419-A347-4232-805F-3620944EA288}" name="BOOMVEILIG"/>
    <tableColumn id="38" xr3:uid="{471DA9A6-2065-4630-9BA3-41BB6BD3AABA}" name="GH_X"/>
    <tableColumn id="39" xr3:uid="{97DEDF04-D854-4DA8-86EE-A6E3E6D5C347}" name="GH_Y"/>
    <tableColumn id="40" xr3:uid="{12BFA895-5148-4BCF-8D13-E1AEDCB84245}" name="KL_BGT_COD"/>
    <tableColumn id="41" xr3:uid="{E7D1BB8E-CFD4-4293-96DC-BB263B12DD31}" name="MEMO_ALGEM"/>
    <tableColumn id="42" xr3:uid="{F42BFEB6-806F-4D8A-83CF-F25BB5EF8DBB}" name="ONDERHOUDS"/>
    <tableColumn id="43" xr3:uid="{C7C4C0A8-868C-4E0B-B455-AEC330723FB5}" name="MAATREGEL_"/>
    <tableColumn id="44" xr3:uid="{AFE2ACA3-5FEC-4CC1-9BB4-0B42AE6947EE}" name="MAATREGE01"/>
    <tableColumn id="45" xr3:uid="{FC4B42B7-2530-412A-B324-C5DF3DB56496}" name="MAATREGE02"/>
    <tableColumn id="46" xr3:uid="{B9E247B7-E98B-43EC-8A00-CA29267F5E01}" name="MAATREGE03"/>
    <tableColumn id="51" xr3:uid="{24CDE240-53D3-4A25-91A2-FFF2123C89A6}" name="A1"/>
    <tableColumn id="5" xr3:uid="{CCBC748F-E626-4429-8FCB-B9BF989BE2EF}" name="RISICO_KRO"/>
    <tableColumn id="9" xr3:uid="{A1CB10E0-F8ED-4949-886E-9647702BC1C0}" name="RISICO_STA"/>
    <tableColumn id="10" xr3:uid="{ABC79EF1-09AC-48AF-8DBD-1D089FB7A0BC}" name="RISICO_WOR"/>
    <tableColumn id="17" xr3:uid="{F371FF3A-41FF-416B-BE66-94B487684784}" name="GEMEENTE"/>
    <tableColumn id="23" xr3:uid="{C4B245DE-C278-4706-A74F-29DE534B7EBA}" name="ID"/>
    <tableColumn id="28" xr3:uid="{7AFD2849-EFD3-4B9A-BF7D-8DB14058FF3E}" name="GV_X"/>
    <tableColumn id="64" xr3:uid="{4D0019C4-E03B-40FB-A4CB-C20A485B141D}" name="GV_Y"/>
    <tableColumn id="65" xr3:uid="{ADF0CDCB-CB65-449C-8796-8620011C94A6}" name="Geclusterd"/>
    <tableColumn id="68" xr3:uid="{7B95BC7A-6A5B-4AED-A2F7-A8F904A80B69}" name="GlobalID"/>
    <tableColumn id="69" xr3:uid="{721B9036-522C-4798-B8E9-1D3562901F2D}" name="CreationDate"/>
    <tableColumn id="70" xr3:uid="{C99976FF-2A3E-4487-BA5C-98801D08DEEE}" name="Creator"/>
    <tableColumn id="71" xr3:uid="{F87B7547-A7BF-4F92-ACFA-BA60419B2041}" name="EditDate"/>
    <tableColumn id="72" xr3:uid="{95E9435D-26BF-49DB-A173-A48EF83E71B2}" name="Editor"/>
    <tableColumn id="73" xr3:uid="{7F5F7F2B-2F13-4E5C-9398-79090E842FFE}" name="Snelheid"/>
    <tableColumn id="74" xr3:uid="{10BC2C71-F87C-442B-BA15-178E83A23F5B}" name="NEAR_FID"/>
    <tableColumn id="75" xr3:uid="{1D0837F5-F62C-4456-89FF-D19D42EDA68C}" name="NEAR_DIST"/>
    <tableColumn id="76" xr3:uid="{8E09EEED-8FA6-4741-9DD4-231DC789ED8E}" name="NEAR_FC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BA34-865B-41F4-ACFB-4D24E927FF61}">
  <sheetPr>
    <tabColor rgb="FF92D050"/>
  </sheetPr>
  <dimension ref="A1:J48"/>
  <sheetViews>
    <sheetView topLeftCell="A15" workbookViewId="0">
      <selection activeCell="M39" sqref="M39"/>
    </sheetView>
  </sheetViews>
  <sheetFormatPr defaultRowHeight="15" x14ac:dyDescent="0.25"/>
  <cols>
    <col min="1" max="1" width="35.5703125" bestFit="1" customWidth="1"/>
    <col min="2" max="2" width="14.28515625" bestFit="1" customWidth="1"/>
    <col min="3" max="3" width="9.5703125" bestFit="1" customWidth="1"/>
    <col min="4" max="4" width="10.5703125" bestFit="1" customWidth="1"/>
    <col min="5" max="7" width="11.5703125" bestFit="1" customWidth="1"/>
    <col min="8" max="8" width="9.85546875" bestFit="1" customWidth="1"/>
    <col min="9" max="9" width="10" bestFit="1" customWidth="1"/>
  </cols>
  <sheetData>
    <row r="1" spans="1:9" ht="21" x14ac:dyDescent="0.35">
      <c r="A1" s="1" t="s">
        <v>21</v>
      </c>
      <c r="D1" t="s">
        <v>143</v>
      </c>
    </row>
    <row r="3" spans="1:9" x14ac:dyDescent="0.25">
      <c r="A3" s="2" t="s">
        <v>20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0</v>
      </c>
      <c r="B4" s="3" t="s">
        <v>1</v>
      </c>
      <c r="C4" s="3" t="s">
        <v>6</v>
      </c>
      <c r="D4" s="3" t="s">
        <v>7</v>
      </c>
      <c r="E4" s="3" t="s">
        <v>3</v>
      </c>
      <c r="F4" s="3" t="s">
        <v>4</v>
      </c>
      <c r="G4" s="3" t="s">
        <v>5</v>
      </c>
      <c r="H4" s="3" t="s">
        <v>2</v>
      </c>
      <c r="I4" s="3" t="s">
        <v>8</v>
      </c>
    </row>
    <row r="5" spans="1:9" x14ac:dyDescent="0.25">
      <c r="A5" s="15" t="s">
        <v>9</v>
      </c>
      <c r="B5" s="14">
        <f t="shared" ref="B5:H5" si="0">SUM(B6:B7)</f>
        <v>12</v>
      </c>
      <c r="C5" s="14">
        <f t="shared" si="0"/>
        <v>4</v>
      </c>
      <c r="D5" s="14">
        <f t="shared" si="0"/>
        <v>3</v>
      </c>
      <c r="E5" s="14">
        <f t="shared" si="0"/>
        <v>2</v>
      </c>
      <c r="F5" s="14">
        <f t="shared" si="0"/>
        <v>2</v>
      </c>
      <c r="G5" s="14">
        <f t="shared" si="0"/>
        <v>0</v>
      </c>
      <c r="H5" s="14">
        <f t="shared" si="0"/>
        <v>0</v>
      </c>
      <c r="I5" s="14">
        <f>SUM(B5:H5)</f>
        <v>23</v>
      </c>
    </row>
    <row r="6" spans="1:9" x14ac:dyDescent="0.25">
      <c r="A6" s="5" t="s">
        <v>10</v>
      </c>
      <c r="B6">
        <v>6</v>
      </c>
      <c r="C6">
        <v>2</v>
      </c>
      <c r="D6">
        <v>1</v>
      </c>
      <c r="E6">
        <v>1</v>
      </c>
      <c r="F6">
        <v>1</v>
      </c>
      <c r="G6">
        <v>0</v>
      </c>
      <c r="H6">
        <v>0</v>
      </c>
      <c r="I6" s="12">
        <f t="shared" ref="I6:I28" si="1">SUM(B6:H6)</f>
        <v>11</v>
      </c>
    </row>
    <row r="7" spans="1:9" x14ac:dyDescent="0.25">
      <c r="A7" s="5" t="s">
        <v>12</v>
      </c>
      <c r="B7">
        <v>6</v>
      </c>
      <c r="C7">
        <v>2</v>
      </c>
      <c r="D7">
        <v>2</v>
      </c>
      <c r="E7">
        <v>1</v>
      </c>
      <c r="F7">
        <v>1</v>
      </c>
      <c r="G7">
        <v>0</v>
      </c>
      <c r="H7">
        <v>0</v>
      </c>
      <c r="I7" s="12">
        <f t="shared" si="1"/>
        <v>12</v>
      </c>
    </row>
    <row r="8" spans="1:9" x14ac:dyDescent="0.25">
      <c r="A8" s="15" t="s">
        <v>13</v>
      </c>
      <c r="B8" s="14">
        <f>SUM(B9:B12)</f>
        <v>21</v>
      </c>
      <c r="C8" s="14">
        <f t="shared" ref="C8:H8" si="2">SUM(C9:C12)</f>
        <v>31</v>
      </c>
      <c r="D8" s="14">
        <f t="shared" si="2"/>
        <v>42</v>
      </c>
      <c r="E8" s="14">
        <f t="shared" si="2"/>
        <v>113</v>
      </c>
      <c r="F8" s="14">
        <f t="shared" si="2"/>
        <v>89</v>
      </c>
      <c r="G8" s="14">
        <f t="shared" si="2"/>
        <v>81</v>
      </c>
      <c r="H8" s="14">
        <f t="shared" si="2"/>
        <v>9</v>
      </c>
      <c r="I8" s="14">
        <f>SUM(B8:H8)</f>
        <v>386</v>
      </c>
    </row>
    <row r="9" spans="1:9" x14ac:dyDescent="0.25">
      <c r="A9" s="5" t="s">
        <v>10</v>
      </c>
      <c r="B9">
        <v>3</v>
      </c>
      <c r="C9">
        <v>1</v>
      </c>
      <c r="D9">
        <v>1</v>
      </c>
      <c r="E9">
        <v>1</v>
      </c>
      <c r="F9">
        <v>2</v>
      </c>
      <c r="G9">
        <v>0</v>
      </c>
      <c r="H9">
        <v>0</v>
      </c>
      <c r="I9" s="12">
        <f t="shared" si="1"/>
        <v>8</v>
      </c>
    </row>
    <row r="10" spans="1:9" x14ac:dyDescent="0.25">
      <c r="A10" s="5" t="s">
        <v>11</v>
      </c>
      <c r="B10">
        <v>0</v>
      </c>
      <c r="C10">
        <v>1</v>
      </c>
      <c r="D10">
        <v>2</v>
      </c>
      <c r="E10">
        <v>2</v>
      </c>
      <c r="F10">
        <v>0</v>
      </c>
      <c r="G10">
        <v>0</v>
      </c>
      <c r="H10">
        <v>0</v>
      </c>
      <c r="I10" s="12">
        <f t="shared" si="1"/>
        <v>5</v>
      </c>
    </row>
    <row r="11" spans="1:9" x14ac:dyDescent="0.25">
      <c r="A11" s="5" t="s">
        <v>14</v>
      </c>
      <c r="B11">
        <v>0</v>
      </c>
      <c r="C11">
        <v>2</v>
      </c>
      <c r="D11">
        <v>2</v>
      </c>
      <c r="E11">
        <v>0</v>
      </c>
      <c r="F11">
        <v>0</v>
      </c>
      <c r="G11">
        <v>0</v>
      </c>
      <c r="H11">
        <v>0</v>
      </c>
      <c r="I11" s="12">
        <f t="shared" si="1"/>
        <v>4</v>
      </c>
    </row>
    <row r="12" spans="1:9" x14ac:dyDescent="0.25">
      <c r="A12" s="5" t="s">
        <v>12</v>
      </c>
      <c r="B12">
        <v>18</v>
      </c>
      <c r="C12">
        <v>27</v>
      </c>
      <c r="D12">
        <v>37</v>
      </c>
      <c r="E12">
        <v>110</v>
      </c>
      <c r="F12">
        <v>87</v>
      </c>
      <c r="G12">
        <v>81</v>
      </c>
      <c r="H12">
        <v>9</v>
      </c>
      <c r="I12" s="12">
        <f t="shared" si="1"/>
        <v>369</v>
      </c>
    </row>
    <row r="13" spans="1:9" x14ac:dyDescent="0.25">
      <c r="A13" s="15" t="s">
        <v>15</v>
      </c>
      <c r="B13" s="14">
        <f>SUM(B14:B17)</f>
        <v>24</v>
      </c>
      <c r="C13" s="14">
        <f t="shared" ref="C13:H13" si="3">SUM(C14:C17)</f>
        <v>120</v>
      </c>
      <c r="D13" s="14">
        <f t="shared" si="3"/>
        <v>382</v>
      </c>
      <c r="E13" s="14">
        <f t="shared" si="3"/>
        <v>913</v>
      </c>
      <c r="F13" s="14">
        <f t="shared" si="3"/>
        <v>1046</v>
      </c>
      <c r="G13" s="14">
        <f t="shared" si="3"/>
        <v>1134</v>
      </c>
      <c r="H13" s="14">
        <f t="shared" si="3"/>
        <v>99</v>
      </c>
      <c r="I13" s="14">
        <f>SUM(B13:H13)</f>
        <v>3718</v>
      </c>
    </row>
    <row r="14" spans="1:9" x14ac:dyDescent="0.25">
      <c r="A14" s="5" t="s">
        <v>10</v>
      </c>
      <c r="B14">
        <v>22</v>
      </c>
      <c r="C14">
        <v>53</v>
      </c>
      <c r="D14">
        <v>59</v>
      </c>
      <c r="E14">
        <v>39</v>
      </c>
      <c r="F14">
        <v>5</v>
      </c>
      <c r="G14">
        <v>0</v>
      </c>
      <c r="H14">
        <v>0</v>
      </c>
      <c r="I14" s="12">
        <f t="shared" si="1"/>
        <v>178</v>
      </c>
    </row>
    <row r="15" spans="1:9" x14ac:dyDescent="0.25">
      <c r="A15" s="5" t="s">
        <v>11</v>
      </c>
      <c r="B15">
        <v>1</v>
      </c>
      <c r="C15">
        <v>13</v>
      </c>
      <c r="D15">
        <v>20</v>
      </c>
      <c r="E15">
        <v>21</v>
      </c>
      <c r="F15">
        <v>0</v>
      </c>
      <c r="G15">
        <v>0</v>
      </c>
      <c r="H15">
        <v>0</v>
      </c>
      <c r="I15" s="12">
        <f t="shared" si="1"/>
        <v>55</v>
      </c>
    </row>
    <row r="16" spans="1:9" x14ac:dyDescent="0.25">
      <c r="A16" s="5" t="s">
        <v>14</v>
      </c>
      <c r="B16">
        <v>0</v>
      </c>
      <c r="C16">
        <v>3</v>
      </c>
      <c r="D16">
        <v>18</v>
      </c>
      <c r="E16">
        <v>12</v>
      </c>
      <c r="F16">
        <v>3</v>
      </c>
      <c r="G16">
        <v>0</v>
      </c>
      <c r="H16">
        <v>0</v>
      </c>
      <c r="I16" s="12">
        <f t="shared" si="1"/>
        <v>36</v>
      </c>
    </row>
    <row r="17" spans="1:10" x14ac:dyDescent="0.25">
      <c r="A17" s="5" t="s">
        <v>12</v>
      </c>
      <c r="B17">
        <v>1</v>
      </c>
      <c r="C17">
        <v>51</v>
      </c>
      <c r="D17">
        <v>285</v>
      </c>
      <c r="E17">
        <v>841</v>
      </c>
      <c r="F17">
        <v>1038</v>
      </c>
      <c r="G17">
        <v>1134</v>
      </c>
      <c r="H17">
        <v>99</v>
      </c>
      <c r="I17" s="12">
        <f t="shared" si="1"/>
        <v>3449</v>
      </c>
    </row>
    <row r="18" spans="1:10" x14ac:dyDescent="0.25">
      <c r="A18" s="15" t="s">
        <v>16</v>
      </c>
      <c r="B18" s="14">
        <f>SUM(B19:B22)</f>
        <v>69</v>
      </c>
      <c r="C18" s="14">
        <f>SUM(C19:C22)</f>
        <v>299</v>
      </c>
      <c r="D18" s="14">
        <f>SUM(D19:D22)</f>
        <v>303</v>
      </c>
      <c r="E18" s="14">
        <f t="shared" ref="E18:H18" si="4">SUM(E19:E22)</f>
        <v>543</v>
      </c>
      <c r="F18" s="14">
        <f t="shared" si="4"/>
        <v>582</v>
      </c>
      <c r="G18" s="14">
        <f t="shared" si="4"/>
        <v>1208</v>
      </c>
      <c r="H18" s="14">
        <f t="shared" si="4"/>
        <v>376</v>
      </c>
      <c r="I18" s="14">
        <f>SUM(B18:H18)</f>
        <v>3380</v>
      </c>
    </row>
    <row r="19" spans="1:10" x14ac:dyDescent="0.25">
      <c r="A19" s="5" t="s">
        <v>10</v>
      </c>
      <c r="B19">
        <v>43</v>
      </c>
      <c r="C19">
        <v>134</v>
      </c>
      <c r="D19">
        <v>142</v>
      </c>
      <c r="E19">
        <v>168</v>
      </c>
      <c r="F19">
        <v>35</v>
      </c>
      <c r="G19">
        <v>4</v>
      </c>
      <c r="H19">
        <v>0</v>
      </c>
      <c r="I19" s="12">
        <f>SUM(B19:H19)</f>
        <v>526</v>
      </c>
    </row>
    <row r="20" spans="1:10" x14ac:dyDescent="0.25">
      <c r="A20" s="5" t="s">
        <v>11</v>
      </c>
      <c r="B20">
        <v>11</v>
      </c>
      <c r="C20">
        <v>69</v>
      </c>
      <c r="D20">
        <v>63</v>
      </c>
      <c r="E20">
        <v>87</v>
      </c>
      <c r="F20">
        <v>11</v>
      </c>
      <c r="G20">
        <v>0</v>
      </c>
      <c r="H20">
        <v>0</v>
      </c>
      <c r="I20" s="12">
        <f t="shared" si="1"/>
        <v>241</v>
      </c>
    </row>
    <row r="21" spans="1:10" x14ac:dyDescent="0.25">
      <c r="A21" s="5" t="s">
        <v>14</v>
      </c>
      <c r="B21">
        <v>9</v>
      </c>
      <c r="C21">
        <v>90</v>
      </c>
      <c r="D21">
        <v>73</v>
      </c>
      <c r="E21">
        <v>85</v>
      </c>
      <c r="F21">
        <v>4</v>
      </c>
      <c r="G21">
        <v>2</v>
      </c>
      <c r="H21">
        <v>0</v>
      </c>
      <c r="I21" s="12">
        <f t="shared" si="1"/>
        <v>263</v>
      </c>
    </row>
    <row r="22" spans="1:10" x14ac:dyDescent="0.25">
      <c r="A22" s="5" t="s">
        <v>12</v>
      </c>
      <c r="B22">
        <v>6</v>
      </c>
      <c r="C22">
        <v>6</v>
      </c>
      <c r="D22">
        <v>25</v>
      </c>
      <c r="E22">
        <v>203</v>
      </c>
      <c r="F22">
        <v>532</v>
      </c>
      <c r="G22">
        <v>1202</v>
      </c>
      <c r="H22">
        <v>376</v>
      </c>
      <c r="I22" s="12">
        <f t="shared" si="1"/>
        <v>2350</v>
      </c>
    </row>
    <row r="23" spans="1:10" x14ac:dyDescent="0.25">
      <c r="A23" s="15" t="s">
        <v>17</v>
      </c>
      <c r="B23" s="14">
        <f t="shared" ref="B23:H23" si="5">SUM(B24:B24)</f>
        <v>0</v>
      </c>
      <c r="C23" s="14">
        <f t="shared" si="5"/>
        <v>0</v>
      </c>
      <c r="D23" s="14">
        <f t="shared" si="5"/>
        <v>0</v>
      </c>
      <c r="E23" s="14">
        <f t="shared" si="5"/>
        <v>2</v>
      </c>
      <c r="F23" s="14">
        <f t="shared" si="5"/>
        <v>28</v>
      </c>
      <c r="G23" s="14">
        <f t="shared" si="5"/>
        <v>100</v>
      </c>
      <c r="H23" s="14">
        <f t="shared" si="5"/>
        <v>8</v>
      </c>
      <c r="I23" s="14">
        <f>SUM(B23:H23)</f>
        <v>138</v>
      </c>
    </row>
    <row r="24" spans="1:10" x14ac:dyDescent="0.25">
      <c r="A24" s="5" t="s">
        <v>12</v>
      </c>
      <c r="B24">
        <v>0</v>
      </c>
      <c r="C24">
        <v>0</v>
      </c>
      <c r="D24">
        <v>0</v>
      </c>
      <c r="E24">
        <v>2</v>
      </c>
      <c r="F24">
        <v>28</v>
      </c>
      <c r="G24">
        <v>100</v>
      </c>
      <c r="H24">
        <v>8</v>
      </c>
      <c r="I24" s="12">
        <f t="shared" si="1"/>
        <v>138</v>
      </c>
    </row>
    <row r="25" spans="1:10" x14ac:dyDescent="0.25">
      <c r="A25" s="15" t="s">
        <v>18</v>
      </c>
      <c r="B25" s="14">
        <f>SUM(B26)</f>
        <v>0</v>
      </c>
      <c r="C25" s="14">
        <f t="shared" ref="C25:H25" si="6">SUM(C26)</f>
        <v>1</v>
      </c>
      <c r="D25" s="14">
        <f t="shared" si="6"/>
        <v>0</v>
      </c>
      <c r="E25" s="14">
        <f t="shared" si="6"/>
        <v>0</v>
      </c>
      <c r="F25" s="14">
        <f t="shared" si="6"/>
        <v>0</v>
      </c>
      <c r="G25" s="14">
        <f t="shared" si="6"/>
        <v>0</v>
      </c>
      <c r="H25" s="14">
        <f t="shared" si="6"/>
        <v>0</v>
      </c>
      <c r="I25" s="14">
        <f>SUM(B25:H25)</f>
        <v>1</v>
      </c>
    </row>
    <row r="26" spans="1:10" x14ac:dyDescent="0.25">
      <c r="A26" s="5" t="s">
        <v>12</v>
      </c>
      <c r="B26">
        <v>0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 s="13">
        <f t="shared" si="1"/>
        <v>1</v>
      </c>
    </row>
    <row r="27" spans="1:10" x14ac:dyDescent="0.25">
      <c r="A27" s="15" t="s">
        <v>19</v>
      </c>
      <c r="B27" s="14">
        <f t="shared" ref="B27:H27" si="7">SUM(B28:B28)</f>
        <v>2</v>
      </c>
      <c r="C27" s="14">
        <f t="shared" si="7"/>
        <v>2</v>
      </c>
      <c r="D27" s="14">
        <f t="shared" si="7"/>
        <v>4</v>
      </c>
      <c r="E27" s="14">
        <f t="shared" si="7"/>
        <v>4</v>
      </c>
      <c r="F27" s="14">
        <f t="shared" si="7"/>
        <v>0</v>
      </c>
      <c r="G27" s="14">
        <f t="shared" si="7"/>
        <v>0</v>
      </c>
      <c r="H27" s="14">
        <f t="shared" si="7"/>
        <v>0</v>
      </c>
      <c r="I27" s="14">
        <f>SUM(B27:H27)</f>
        <v>12</v>
      </c>
    </row>
    <row r="28" spans="1:10" x14ac:dyDescent="0.25">
      <c r="A28" s="5" t="s">
        <v>12</v>
      </c>
      <c r="B28">
        <v>2</v>
      </c>
      <c r="C28">
        <v>2</v>
      </c>
      <c r="D28">
        <v>4</v>
      </c>
      <c r="E28">
        <v>4</v>
      </c>
      <c r="F28">
        <v>0</v>
      </c>
      <c r="G28">
        <v>0</v>
      </c>
      <c r="H28">
        <v>0</v>
      </c>
      <c r="I28" s="4">
        <f t="shared" si="1"/>
        <v>12</v>
      </c>
    </row>
    <row r="29" spans="1:10" x14ac:dyDescent="0.25">
      <c r="A29" s="6" t="s">
        <v>8</v>
      </c>
      <c r="B29" s="7"/>
      <c r="C29" s="7"/>
      <c r="D29" s="7"/>
      <c r="E29" s="7"/>
      <c r="F29" s="7"/>
      <c r="G29" s="7"/>
      <c r="H29" s="7"/>
      <c r="I29" s="7"/>
    </row>
    <row r="30" spans="1:10" x14ac:dyDescent="0.25">
      <c r="B30">
        <f t="shared" ref="B30:I30" si="8">B27+B25+B23+B18+B13+B5+B8</f>
        <v>128</v>
      </c>
      <c r="C30">
        <f t="shared" si="8"/>
        <v>457</v>
      </c>
      <c r="D30">
        <f t="shared" si="8"/>
        <v>734</v>
      </c>
      <c r="E30">
        <f t="shared" si="8"/>
        <v>1577</v>
      </c>
      <c r="F30">
        <f t="shared" si="8"/>
        <v>1747</v>
      </c>
      <c r="G30">
        <f t="shared" si="8"/>
        <v>2523</v>
      </c>
      <c r="H30">
        <f t="shared" si="8"/>
        <v>492</v>
      </c>
      <c r="I30">
        <f t="shared" si="8"/>
        <v>7658</v>
      </c>
      <c r="J30">
        <f>SUM(B30:H30)</f>
        <v>7658</v>
      </c>
    </row>
    <row r="32" spans="1:10" x14ac:dyDescent="0.25">
      <c r="A32" s="3" t="s">
        <v>0</v>
      </c>
      <c r="B32" s="3" t="s">
        <v>1</v>
      </c>
      <c r="C32" s="3" t="s">
        <v>6</v>
      </c>
      <c r="D32" s="3" t="s">
        <v>7</v>
      </c>
      <c r="E32" s="3" t="s">
        <v>3</v>
      </c>
      <c r="F32" s="3" t="s">
        <v>4</v>
      </c>
      <c r="G32" s="3" t="s">
        <v>5</v>
      </c>
      <c r="H32" s="3" t="s">
        <v>2</v>
      </c>
      <c r="I32" s="3" t="s">
        <v>8</v>
      </c>
    </row>
    <row r="33" spans="1:9" x14ac:dyDescent="0.25">
      <c r="A33" s="8" t="s">
        <v>9</v>
      </c>
      <c r="B33">
        <f t="shared" ref="B33:I33" si="9">B5</f>
        <v>12</v>
      </c>
      <c r="C33">
        <f t="shared" si="9"/>
        <v>4</v>
      </c>
      <c r="D33">
        <f t="shared" si="9"/>
        <v>3</v>
      </c>
      <c r="E33">
        <f t="shared" si="9"/>
        <v>2</v>
      </c>
      <c r="F33">
        <f t="shared" si="9"/>
        <v>2</v>
      </c>
      <c r="G33">
        <f t="shared" si="9"/>
        <v>0</v>
      </c>
      <c r="H33">
        <f t="shared" si="9"/>
        <v>0</v>
      </c>
      <c r="I33">
        <f t="shared" si="9"/>
        <v>23</v>
      </c>
    </row>
    <row r="34" spans="1:9" x14ac:dyDescent="0.25">
      <c r="A34" s="8" t="s">
        <v>13</v>
      </c>
      <c r="B34">
        <f t="shared" ref="B34:I34" si="10">B8</f>
        <v>21</v>
      </c>
      <c r="C34">
        <f t="shared" si="10"/>
        <v>31</v>
      </c>
      <c r="D34">
        <f t="shared" si="10"/>
        <v>42</v>
      </c>
      <c r="E34">
        <f t="shared" si="10"/>
        <v>113</v>
      </c>
      <c r="F34">
        <f t="shared" si="10"/>
        <v>89</v>
      </c>
      <c r="G34">
        <f t="shared" si="10"/>
        <v>81</v>
      </c>
      <c r="H34">
        <f t="shared" si="10"/>
        <v>9</v>
      </c>
      <c r="I34">
        <f t="shared" si="10"/>
        <v>386</v>
      </c>
    </row>
    <row r="35" spans="1:9" x14ac:dyDescent="0.25">
      <c r="A35" s="8" t="s">
        <v>15</v>
      </c>
      <c r="B35">
        <f t="shared" ref="B35:I35" si="11">B13</f>
        <v>24</v>
      </c>
      <c r="C35">
        <f t="shared" si="11"/>
        <v>120</v>
      </c>
      <c r="D35">
        <f t="shared" si="11"/>
        <v>382</v>
      </c>
      <c r="E35">
        <f t="shared" si="11"/>
        <v>913</v>
      </c>
      <c r="F35">
        <f t="shared" si="11"/>
        <v>1046</v>
      </c>
      <c r="G35">
        <f t="shared" si="11"/>
        <v>1134</v>
      </c>
      <c r="H35">
        <f t="shared" si="11"/>
        <v>99</v>
      </c>
      <c r="I35">
        <f t="shared" si="11"/>
        <v>3718</v>
      </c>
    </row>
    <row r="36" spans="1:9" x14ac:dyDescent="0.25">
      <c r="A36" s="8" t="s">
        <v>16</v>
      </c>
      <c r="B36">
        <f t="shared" ref="B36:I36" si="12">B18</f>
        <v>69</v>
      </c>
      <c r="C36">
        <f t="shared" si="12"/>
        <v>299</v>
      </c>
      <c r="D36">
        <f t="shared" si="12"/>
        <v>303</v>
      </c>
      <c r="E36">
        <f t="shared" si="12"/>
        <v>543</v>
      </c>
      <c r="F36">
        <f t="shared" si="12"/>
        <v>582</v>
      </c>
      <c r="G36">
        <f t="shared" si="12"/>
        <v>1208</v>
      </c>
      <c r="H36">
        <f t="shared" si="12"/>
        <v>376</v>
      </c>
      <c r="I36">
        <f t="shared" si="12"/>
        <v>3380</v>
      </c>
    </row>
    <row r="37" spans="1:9" x14ac:dyDescent="0.25">
      <c r="A37" s="8" t="s">
        <v>17</v>
      </c>
      <c r="B37">
        <f t="shared" ref="B37:I37" si="13">B23</f>
        <v>0</v>
      </c>
      <c r="C37">
        <f t="shared" si="13"/>
        <v>0</v>
      </c>
      <c r="D37">
        <f t="shared" si="13"/>
        <v>0</v>
      </c>
      <c r="E37">
        <f t="shared" si="13"/>
        <v>2</v>
      </c>
      <c r="F37">
        <f t="shared" si="13"/>
        <v>28</v>
      </c>
      <c r="G37">
        <f t="shared" si="13"/>
        <v>100</v>
      </c>
      <c r="H37">
        <f t="shared" si="13"/>
        <v>8</v>
      </c>
      <c r="I37">
        <f t="shared" si="13"/>
        <v>138</v>
      </c>
    </row>
    <row r="38" spans="1:9" x14ac:dyDescent="0.25">
      <c r="A38" s="8" t="s">
        <v>18</v>
      </c>
      <c r="B38">
        <f>B25</f>
        <v>0</v>
      </c>
      <c r="C38">
        <f t="shared" ref="C38:I38" si="14">C25</f>
        <v>1</v>
      </c>
      <c r="D38">
        <f t="shared" si="14"/>
        <v>0</v>
      </c>
      <c r="E38">
        <f t="shared" si="14"/>
        <v>0</v>
      </c>
      <c r="F38">
        <f t="shared" si="14"/>
        <v>0</v>
      </c>
      <c r="G38">
        <f t="shared" si="14"/>
        <v>0</v>
      </c>
      <c r="H38">
        <f t="shared" si="14"/>
        <v>0</v>
      </c>
      <c r="I38">
        <f t="shared" si="14"/>
        <v>1</v>
      </c>
    </row>
    <row r="39" spans="1:9" x14ac:dyDescent="0.25">
      <c r="A39" s="8" t="s">
        <v>19</v>
      </c>
      <c r="B39">
        <f>B27</f>
        <v>2</v>
      </c>
      <c r="C39">
        <f t="shared" ref="C39:I39" si="15">C27</f>
        <v>2</v>
      </c>
      <c r="D39">
        <f t="shared" si="15"/>
        <v>4</v>
      </c>
      <c r="E39">
        <f t="shared" si="15"/>
        <v>4</v>
      </c>
      <c r="F39">
        <f t="shared" si="15"/>
        <v>0</v>
      </c>
      <c r="G39">
        <f t="shared" si="15"/>
        <v>0</v>
      </c>
      <c r="H39">
        <f t="shared" si="15"/>
        <v>0</v>
      </c>
      <c r="I39">
        <f t="shared" si="15"/>
        <v>12</v>
      </c>
    </row>
    <row r="40" spans="1:9" x14ac:dyDescent="0.25">
      <c r="A40" s="6" t="s">
        <v>8</v>
      </c>
      <c r="B40" s="7"/>
      <c r="C40" s="7"/>
      <c r="D40" s="7"/>
      <c r="E40" s="7"/>
      <c r="F40" s="7"/>
      <c r="G40" s="7"/>
      <c r="H40" s="7"/>
      <c r="I40" s="7">
        <f>SUM(I33:I39)</f>
        <v>7658</v>
      </c>
    </row>
    <row r="43" spans="1:9" x14ac:dyDescent="0.25">
      <c r="A43" s="3" t="s">
        <v>0</v>
      </c>
      <c r="B43" s="3" t="s">
        <v>1</v>
      </c>
      <c r="C43" s="3" t="s">
        <v>6</v>
      </c>
      <c r="D43" s="3" t="s">
        <v>7</v>
      </c>
      <c r="E43" s="3" t="s">
        <v>3</v>
      </c>
      <c r="F43" s="3" t="s">
        <v>4</v>
      </c>
      <c r="G43" s="3" t="s">
        <v>5</v>
      </c>
      <c r="H43" s="3" t="s">
        <v>2</v>
      </c>
      <c r="I43" s="3" t="s">
        <v>8</v>
      </c>
    </row>
    <row r="44" spans="1:9" x14ac:dyDescent="0.25">
      <c r="A44" s="5" t="s">
        <v>10</v>
      </c>
      <c r="B44">
        <f>B6+B9+B14+B19</f>
        <v>74</v>
      </c>
      <c r="C44">
        <f t="shared" ref="C44:H44" si="16">C6+C9+C14+C19</f>
        <v>190</v>
      </c>
      <c r="D44">
        <f t="shared" si="16"/>
        <v>203</v>
      </c>
      <c r="E44">
        <f t="shared" si="16"/>
        <v>209</v>
      </c>
      <c r="F44">
        <f t="shared" si="16"/>
        <v>43</v>
      </c>
      <c r="G44">
        <f t="shared" si="16"/>
        <v>4</v>
      </c>
      <c r="H44">
        <f t="shared" si="16"/>
        <v>0</v>
      </c>
      <c r="I44" s="25">
        <f>SUM(B44:H44)</f>
        <v>723</v>
      </c>
    </row>
    <row r="45" spans="1:9" x14ac:dyDescent="0.25">
      <c r="A45" s="5" t="s">
        <v>11</v>
      </c>
      <c r="B45">
        <f>B10+B15+B20</f>
        <v>12</v>
      </c>
      <c r="C45">
        <f t="shared" ref="C45:H45" si="17">C10+C15+C20</f>
        <v>83</v>
      </c>
      <c r="D45">
        <f t="shared" si="17"/>
        <v>85</v>
      </c>
      <c r="E45">
        <f t="shared" si="17"/>
        <v>110</v>
      </c>
      <c r="F45">
        <f t="shared" si="17"/>
        <v>11</v>
      </c>
      <c r="G45">
        <f t="shared" si="17"/>
        <v>0</v>
      </c>
      <c r="H45">
        <f t="shared" si="17"/>
        <v>0</v>
      </c>
      <c r="I45" s="25">
        <f t="shared" ref="I45:I47" si="18">SUM(B45:H45)</f>
        <v>301</v>
      </c>
    </row>
    <row r="46" spans="1:9" x14ac:dyDescent="0.25">
      <c r="A46" s="5" t="s">
        <v>14</v>
      </c>
      <c r="B46">
        <f>B11+B16+B21</f>
        <v>9</v>
      </c>
      <c r="C46">
        <f t="shared" ref="C46:H46" si="19">C11+C16+C21</f>
        <v>95</v>
      </c>
      <c r="D46">
        <f t="shared" si="19"/>
        <v>93</v>
      </c>
      <c r="E46">
        <f t="shared" si="19"/>
        <v>97</v>
      </c>
      <c r="F46">
        <f t="shared" si="19"/>
        <v>7</v>
      </c>
      <c r="G46">
        <f t="shared" si="19"/>
        <v>2</v>
      </c>
      <c r="H46">
        <f t="shared" si="19"/>
        <v>0</v>
      </c>
      <c r="I46" s="25">
        <f t="shared" si="18"/>
        <v>303</v>
      </c>
    </row>
    <row r="47" spans="1:9" x14ac:dyDescent="0.25">
      <c r="A47" s="5" t="s">
        <v>12</v>
      </c>
      <c r="B47">
        <f>B7+B12+B17+B22+B24+B26+B28</f>
        <v>33</v>
      </c>
      <c r="C47">
        <f t="shared" ref="C47:H47" si="20">C7+C12+C17+C22+C24+C26+C28</f>
        <v>89</v>
      </c>
      <c r="D47">
        <f t="shared" si="20"/>
        <v>353</v>
      </c>
      <c r="E47">
        <f t="shared" si="20"/>
        <v>1161</v>
      </c>
      <c r="F47">
        <f t="shared" si="20"/>
        <v>1686</v>
      </c>
      <c r="G47">
        <f t="shared" si="20"/>
        <v>2517</v>
      </c>
      <c r="H47">
        <f t="shared" si="20"/>
        <v>492</v>
      </c>
      <c r="I47" s="25">
        <f t="shared" si="18"/>
        <v>6331</v>
      </c>
    </row>
    <row r="48" spans="1:9" x14ac:dyDescent="0.25">
      <c r="A48" s="6" t="s">
        <v>8</v>
      </c>
      <c r="B48" s="7"/>
      <c r="C48" s="7"/>
      <c r="D48" s="7"/>
      <c r="E48" s="7"/>
      <c r="F48" s="7"/>
      <c r="G48" s="7"/>
      <c r="H48" s="7"/>
      <c r="I48" s="7">
        <f>SUM(I43:I47)</f>
        <v>7658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B74D-71D1-4E1D-B85B-D260F0652FDC}">
  <sheetPr>
    <tabColor rgb="FF92D050"/>
  </sheetPr>
  <dimension ref="A1:I31"/>
  <sheetViews>
    <sheetView tabSelected="1" workbookViewId="0">
      <selection activeCell="A3" sqref="A3"/>
    </sheetView>
  </sheetViews>
  <sheetFormatPr defaultRowHeight="15" x14ac:dyDescent="0.25"/>
  <cols>
    <col min="1" max="1" width="60.28515625" bestFit="1" customWidth="1"/>
  </cols>
  <sheetData>
    <row r="1" spans="1:9" ht="21" x14ac:dyDescent="0.35">
      <c r="A1" s="1" t="s">
        <v>21</v>
      </c>
      <c r="B1" t="s">
        <v>142</v>
      </c>
    </row>
    <row r="3" spans="1:9" x14ac:dyDescent="0.25">
      <c r="A3" s="2" t="s">
        <v>594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0</v>
      </c>
      <c r="B4" s="3" t="s">
        <v>1</v>
      </c>
      <c r="C4" s="3" t="s">
        <v>6</v>
      </c>
      <c r="D4" s="3" t="s">
        <v>7</v>
      </c>
      <c r="E4" s="3" t="s">
        <v>3</v>
      </c>
      <c r="F4" s="3" t="s">
        <v>4</v>
      </c>
      <c r="G4" s="3" t="s">
        <v>5</v>
      </c>
      <c r="H4" s="3" t="s">
        <v>2</v>
      </c>
      <c r="I4" s="3" t="s">
        <v>8</v>
      </c>
    </row>
    <row r="5" spans="1:9" x14ac:dyDescent="0.25">
      <c r="A5" s="15" t="s">
        <v>9</v>
      </c>
      <c r="B5" s="14">
        <f t="shared" ref="B5:H5" si="0">SUM(B6:B6)</f>
        <v>2</v>
      </c>
      <c r="C5" s="14">
        <f t="shared" si="0"/>
        <v>0</v>
      </c>
      <c r="D5" s="14">
        <f t="shared" si="0"/>
        <v>0</v>
      </c>
      <c r="E5" s="14">
        <f t="shared" si="0"/>
        <v>0</v>
      </c>
      <c r="F5" s="14">
        <f t="shared" si="0"/>
        <v>0</v>
      </c>
      <c r="G5" s="14">
        <f t="shared" si="0"/>
        <v>0</v>
      </c>
      <c r="H5" s="14">
        <f t="shared" si="0"/>
        <v>0</v>
      </c>
      <c r="I5" s="14">
        <f>SUM(B5:H5)</f>
        <v>2</v>
      </c>
    </row>
    <row r="6" spans="1:9" x14ac:dyDescent="0.25">
      <c r="A6" s="5" t="s">
        <v>12</v>
      </c>
      <c r="B6">
        <v>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s="12">
        <f t="shared" ref="I6:I16" si="1">SUM(B6:H6)</f>
        <v>2</v>
      </c>
    </row>
    <row r="7" spans="1:9" x14ac:dyDescent="0.25">
      <c r="A7" s="15" t="s">
        <v>13</v>
      </c>
      <c r="B7" s="14">
        <f t="shared" ref="B7:H7" si="2">SUM(B8:B8)</f>
        <v>2</v>
      </c>
      <c r="C7" s="14">
        <f t="shared" si="2"/>
        <v>4</v>
      </c>
      <c r="D7" s="14">
        <f t="shared" si="2"/>
        <v>0</v>
      </c>
      <c r="E7" s="14">
        <f t="shared" si="2"/>
        <v>2</v>
      </c>
      <c r="F7" s="14">
        <f t="shared" si="2"/>
        <v>2</v>
      </c>
      <c r="G7" s="14">
        <f t="shared" si="2"/>
        <v>2</v>
      </c>
      <c r="H7" s="14">
        <f t="shared" si="2"/>
        <v>0</v>
      </c>
      <c r="I7" s="14">
        <f>SUM(B7:H7)</f>
        <v>12</v>
      </c>
    </row>
    <row r="8" spans="1:9" x14ac:dyDescent="0.25">
      <c r="A8" s="5" t="s">
        <v>12</v>
      </c>
      <c r="B8">
        <v>2</v>
      </c>
      <c r="C8">
        <v>4</v>
      </c>
      <c r="D8">
        <v>0</v>
      </c>
      <c r="E8">
        <v>2</v>
      </c>
      <c r="F8">
        <v>2</v>
      </c>
      <c r="G8">
        <v>2</v>
      </c>
      <c r="I8" s="12">
        <f t="shared" si="1"/>
        <v>12</v>
      </c>
    </row>
    <row r="9" spans="1:9" x14ac:dyDescent="0.25">
      <c r="A9" s="15" t="s">
        <v>15</v>
      </c>
      <c r="B9" s="14">
        <f t="shared" ref="B9:H9" si="3">SUM(B10:B11)</f>
        <v>0</v>
      </c>
      <c r="C9" s="14">
        <f t="shared" si="3"/>
        <v>7</v>
      </c>
      <c r="D9" s="14">
        <f t="shared" si="3"/>
        <v>21</v>
      </c>
      <c r="E9" s="14">
        <f t="shared" si="3"/>
        <v>24</v>
      </c>
      <c r="F9" s="14">
        <f t="shared" si="3"/>
        <v>18</v>
      </c>
      <c r="G9" s="14">
        <f t="shared" si="3"/>
        <v>6</v>
      </c>
      <c r="H9" s="14">
        <f t="shared" si="3"/>
        <v>3</v>
      </c>
      <c r="I9" s="14">
        <f>SUM(B9:H9)</f>
        <v>79</v>
      </c>
    </row>
    <row r="10" spans="1:9" x14ac:dyDescent="0.25">
      <c r="A10" s="5" t="s">
        <v>10</v>
      </c>
      <c r="B10">
        <v>0</v>
      </c>
      <c r="C10">
        <v>1</v>
      </c>
      <c r="D10">
        <v>4</v>
      </c>
      <c r="E10">
        <v>0</v>
      </c>
      <c r="F10">
        <v>0</v>
      </c>
      <c r="G10">
        <v>0</v>
      </c>
      <c r="H10">
        <v>0</v>
      </c>
      <c r="I10" s="12">
        <f t="shared" si="1"/>
        <v>5</v>
      </c>
    </row>
    <row r="11" spans="1:9" x14ac:dyDescent="0.25">
      <c r="A11" s="5" t="s">
        <v>12</v>
      </c>
      <c r="B11">
        <v>0</v>
      </c>
      <c r="C11">
        <v>6</v>
      </c>
      <c r="D11">
        <v>17</v>
      </c>
      <c r="E11">
        <v>24</v>
      </c>
      <c r="F11">
        <v>18</v>
      </c>
      <c r="G11">
        <v>6</v>
      </c>
      <c r="H11">
        <v>3</v>
      </c>
      <c r="I11" s="12">
        <f t="shared" si="1"/>
        <v>74</v>
      </c>
    </row>
    <row r="12" spans="1:9" x14ac:dyDescent="0.25">
      <c r="A12" s="15" t="s">
        <v>16</v>
      </c>
      <c r="B12" s="14">
        <f t="shared" ref="B12:H12" si="4">SUM(B13:B14)</f>
        <v>1</v>
      </c>
      <c r="C12" s="14">
        <f t="shared" si="4"/>
        <v>2</v>
      </c>
      <c r="D12" s="14">
        <f t="shared" si="4"/>
        <v>8</v>
      </c>
      <c r="E12" s="14">
        <f t="shared" si="4"/>
        <v>14</v>
      </c>
      <c r="F12" s="14">
        <f t="shared" si="4"/>
        <v>9</v>
      </c>
      <c r="G12" s="14">
        <f t="shared" si="4"/>
        <v>14</v>
      </c>
      <c r="H12" s="14">
        <f t="shared" si="4"/>
        <v>3</v>
      </c>
      <c r="I12" s="14">
        <f>SUM(B12:H12)</f>
        <v>51</v>
      </c>
    </row>
    <row r="13" spans="1:9" x14ac:dyDescent="0.25">
      <c r="A13" s="5" t="s">
        <v>10</v>
      </c>
      <c r="B13">
        <v>0</v>
      </c>
      <c r="C13">
        <v>2</v>
      </c>
      <c r="D13">
        <v>0</v>
      </c>
      <c r="E13">
        <v>0</v>
      </c>
      <c r="F13">
        <v>0</v>
      </c>
      <c r="G13">
        <v>0</v>
      </c>
      <c r="H13">
        <v>0</v>
      </c>
      <c r="I13" s="12">
        <f>SUM(B13:H13)</f>
        <v>2</v>
      </c>
    </row>
    <row r="14" spans="1:9" x14ac:dyDescent="0.25">
      <c r="A14" s="5" t="s">
        <v>12</v>
      </c>
      <c r="B14">
        <v>1</v>
      </c>
      <c r="C14">
        <v>0</v>
      </c>
      <c r="D14">
        <v>8</v>
      </c>
      <c r="E14">
        <v>14</v>
      </c>
      <c r="F14">
        <v>9</v>
      </c>
      <c r="G14">
        <v>14</v>
      </c>
      <c r="H14">
        <v>3</v>
      </c>
      <c r="I14" s="12">
        <f t="shared" si="1"/>
        <v>49</v>
      </c>
    </row>
    <row r="15" spans="1:9" x14ac:dyDescent="0.25">
      <c r="A15" s="15" t="s">
        <v>17</v>
      </c>
      <c r="B15" s="14">
        <f t="shared" ref="B15:H15" si="5">SUM(B16:B16)</f>
        <v>0</v>
      </c>
      <c r="C15" s="14">
        <f t="shared" si="5"/>
        <v>0</v>
      </c>
      <c r="D15" s="14">
        <f t="shared" si="5"/>
        <v>0</v>
      </c>
      <c r="E15" s="14">
        <f t="shared" si="5"/>
        <v>0</v>
      </c>
      <c r="F15" s="14">
        <f t="shared" si="5"/>
        <v>1</v>
      </c>
      <c r="G15" s="14">
        <f t="shared" si="5"/>
        <v>0</v>
      </c>
      <c r="H15" s="14">
        <f t="shared" si="5"/>
        <v>0</v>
      </c>
      <c r="I15" s="14">
        <f>SUM(B15:H15)</f>
        <v>1</v>
      </c>
    </row>
    <row r="16" spans="1:9" x14ac:dyDescent="0.25">
      <c r="A16" s="5" t="s">
        <v>12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 s="12">
        <f t="shared" si="1"/>
        <v>1</v>
      </c>
    </row>
    <row r="17" spans="1:9" x14ac:dyDescent="0.25">
      <c r="A17" s="6" t="s">
        <v>8</v>
      </c>
      <c r="B17" s="7"/>
      <c r="C17" s="7"/>
      <c r="D17" s="7"/>
      <c r="E17" s="7"/>
      <c r="F17" s="7"/>
      <c r="G17" s="7"/>
      <c r="H17" s="7"/>
      <c r="I17" s="7"/>
    </row>
    <row r="18" spans="1:9" x14ac:dyDescent="0.25">
      <c r="B18">
        <f>B15+B12+B9+B5+B7</f>
        <v>5</v>
      </c>
      <c r="C18">
        <f t="shared" ref="C18:H18" si="6">C15+C12+C9+C5+C7</f>
        <v>13</v>
      </c>
      <c r="D18">
        <f t="shared" si="6"/>
        <v>29</v>
      </c>
      <c r="E18">
        <f t="shared" si="6"/>
        <v>40</v>
      </c>
      <c r="F18">
        <f t="shared" si="6"/>
        <v>30</v>
      </c>
      <c r="G18">
        <f t="shared" si="6"/>
        <v>22</v>
      </c>
      <c r="H18">
        <f t="shared" si="6"/>
        <v>6</v>
      </c>
      <c r="I18">
        <f>I15+I12+I9+I5+I7</f>
        <v>145</v>
      </c>
    </row>
    <row r="20" spans="1:9" x14ac:dyDescent="0.25">
      <c r="A20" s="3" t="s">
        <v>0</v>
      </c>
      <c r="B20" s="3" t="s">
        <v>1</v>
      </c>
      <c r="C20" s="3" t="s">
        <v>6</v>
      </c>
      <c r="D20" s="3" t="s">
        <v>7</v>
      </c>
      <c r="E20" s="3" t="s">
        <v>3</v>
      </c>
      <c r="F20" s="3" t="s">
        <v>4</v>
      </c>
      <c r="G20" s="3" t="s">
        <v>5</v>
      </c>
      <c r="H20" s="3" t="s">
        <v>2</v>
      </c>
      <c r="I20" s="3" t="s">
        <v>8</v>
      </c>
    </row>
    <row r="21" spans="1:9" x14ac:dyDescent="0.25">
      <c r="A21" s="8" t="s">
        <v>9</v>
      </c>
      <c r="B21">
        <f t="shared" ref="B21:I21" si="7">B5</f>
        <v>2</v>
      </c>
      <c r="C21">
        <f t="shared" si="7"/>
        <v>0</v>
      </c>
      <c r="D21">
        <f t="shared" si="7"/>
        <v>0</v>
      </c>
      <c r="E21">
        <f t="shared" si="7"/>
        <v>0</v>
      </c>
      <c r="F21">
        <f t="shared" si="7"/>
        <v>0</v>
      </c>
      <c r="G21">
        <f t="shared" si="7"/>
        <v>0</v>
      </c>
      <c r="H21">
        <f t="shared" si="7"/>
        <v>0</v>
      </c>
      <c r="I21">
        <f t="shared" si="7"/>
        <v>2</v>
      </c>
    </row>
    <row r="22" spans="1:9" x14ac:dyDescent="0.25">
      <c r="A22" s="8" t="s">
        <v>13</v>
      </c>
      <c r="B22">
        <f t="shared" ref="B22:I22" si="8">B7</f>
        <v>2</v>
      </c>
      <c r="C22">
        <f t="shared" si="8"/>
        <v>4</v>
      </c>
      <c r="D22">
        <f t="shared" si="8"/>
        <v>0</v>
      </c>
      <c r="E22">
        <f t="shared" si="8"/>
        <v>2</v>
      </c>
      <c r="F22">
        <f t="shared" si="8"/>
        <v>2</v>
      </c>
      <c r="G22">
        <f t="shared" si="8"/>
        <v>2</v>
      </c>
      <c r="H22">
        <f t="shared" si="8"/>
        <v>0</v>
      </c>
      <c r="I22">
        <f t="shared" si="8"/>
        <v>12</v>
      </c>
    </row>
    <row r="23" spans="1:9" x14ac:dyDescent="0.25">
      <c r="A23" s="8" t="s">
        <v>15</v>
      </c>
      <c r="B23">
        <f t="shared" ref="B23:I23" si="9">B9</f>
        <v>0</v>
      </c>
      <c r="C23">
        <f t="shared" si="9"/>
        <v>7</v>
      </c>
      <c r="D23">
        <f t="shared" si="9"/>
        <v>21</v>
      </c>
      <c r="E23">
        <f t="shared" si="9"/>
        <v>24</v>
      </c>
      <c r="F23">
        <f t="shared" si="9"/>
        <v>18</v>
      </c>
      <c r="G23">
        <f t="shared" si="9"/>
        <v>6</v>
      </c>
      <c r="H23">
        <f t="shared" si="9"/>
        <v>3</v>
      </c>
      <c r="I23">
        <f t="shared" si="9"/>
        <v>79</v>
      </c>
    </row>
    <row r="24" spans="1:9" x14ac:dyDescent="0.25">
      <c r="A24" s="8" t="s">
        <v>16</v>
      </c>
      <c r="B24">
        <f t="shared" ref="B24:I24" si="10">B12</f>
        <v>1</v>
      </c>
      <c r="C24">
        <f t="shared" si="10"/>
        <v>2</v>
      </c>
      <c r="D24">
        <f t="shared" si="10"/>
        <v>8</v>
      </c>
      <c r="E24">
        <f t="shared" si="10"/>
        <v>14</v>
      </c>
      <c r="F24">
        <f t="shared" si="10"/>
        <v>9</v>
      </c>
      <c r="G24">
        <f t="shared" si="10"/>
        <v>14</v>
      </c>
      <c r="H24">
        <f t="shared" si="10"/>
        <v>3</v>
      </c>
      <c r="I24">
        <f t="shared" si="10"/>
        <v>51</v>
      </c>
    </row>
    <row r="25" spans="1:9" x14ac:dyDescent="0.25">
      <c r="A25" s="8" t="s">
        <v>17</v>
      </c>
      <c r="B25">
        <f t="shared" ref="B25:I25" si="11">B15</f>
        <v>0</v>
      </c>
      <c r="C25">
        <f t="shared" si="11"/>
        <v>0</v>
      </c>
      <c r="D25">
        <f t="shared" si="11"/>
        <v>0</v>
      </c>
      <c r="E25">
        <f t="shared" si="11"/>
        <v>0</v>
      </c>
      <c r="F25">
        <f t="shared" si="11"/>
        <v>1</v>
      </c>
      <c r="G25">
        <f t="shared" si="11"/>
        <v>0</v>
      </c>
      <c r="H25">
        <f t="shared" si="11"/>
        <v>0</v>
      </c>
      <c r="I25">
        <f t="shared" si="11"/>
        <v>1</v>
      </c>
    </row>
    <row r="26" spans="1:9" x14ac:dyDescent="0.25">
      <c r="A26" s="6" t="s">
        <v>8</v>
      </c>
      <c r="B26" s="7"/>
      <c r="C26" s="7"/>
      <c r="D26" s="7"/>
      <c r="E26" s="7"/>
      <c r="F26" s="7"/>
      <c r="G26" s="7"/>
      <c r="H26" s="7"/>
      <c r="I26" s="7">
        <f>SUM(I21:I25)</f>
        <v>145</v>
      </c>
    </row>
    <row r="28" spans="1:9" x14ac:dyDescent="0.25">
      <c r="A28" s="3" t="s">
        <v>0</v>
      </c>
      <c r="B28" s="3" t="s">
        <v>1</v>
      </c>
      <c r="C28" s="3" t="s">
        <v>6</v>
      </c>
      <c r="D28" s="3" t="s">
        <v>7</v>
      </c>
      <c r="E28" s="3" t="s">
        <v>3</v>
      </c>
      <c r="F28" s="3" t="s">
        <v>4</v>
      </c>
      <c r="G28" s="3" t="s">
        <v>5</v>
      </c>
      <c r="H28" s="3" t="s">
        <v>2</v>
      </c>
      <c r="I28" s="3" t="s">
        <v>8</v>
      </c>
    </row>
    <row r="29" spans="1:9" x14ac:dyDescent="0.25">
      <c r="A29" s="5" t="s">
        <v>10</v>
      </c>
      <c r="B29">
        <f>B10+B13</f>
        <v>0</v>
      </c>
      <c r="C29">
        <f t="shared" ref="C29:H29" si="12">C10+C13</f>
        <v>3</v>
      </c>
      <c r="D29">
        <f t="shared" si="12"/>
        <v>4</v>
      </c>
      <c r="E29">
        <f t="shared" si="12"/>
        <v>0</v>
      </c>
      <c r="F29">
        <f t="shared" si="12"/>
        <v>0</v>
      </c>
      <c r="G29">
        <f t="shared" si="12"/>
        <v>0</v>
      </c>
      <c r="H29">
        <f t="shared" si="12"/>
        <v>0</v>
      </c>
      <c r="I29" s="25">
        <f>SUM(B29:H29)</f>
        <v>7</v>
      </c>
    </row>
    <row r="30" spans="1:9" x14ac:dyDescent="0.25">
      <c r="A30" s="5" t="s">
        <v>12</v>
      </c>
      <c r="B30">
        <f>B6+B8+B11+B14+B16</f>
        <v>5</v>
      </c>
      <c r="C30">
        <f t="shared" ref="C30:H30" si="13">C6+C8+C11+C14+C16</f>
        <v>10</v>
      </c>
      <c r="D30">
        <f t="shared" si="13"/>
        <v>25</v>
      </c>
      <c r="E30">
        <f t="shared" si="13"/>
        <v>40</v>
      </c>
      <c r="F30">
        <f t="shared" si="13"/>
        <v>30</v>
      </c>
      <c r="G30">
        <f t="shared" si="13"/>
        <v>22</v>
      </c>
      <c r="H30">
        <f t="shared" si="13"/>
        <v>6</v>
      </c>
      <c r="I30" s="25">
        <f t="shared" ref="I30" si="14">SUM(B30:H30)</f>
        <v>138</v>
      </c>
    </row>
    <row r="31" spans="1:9" x14ac:dyDescent="0.25">
      <c r="A31" s="6" t="s">
        <v>8</v>
      </c>
      <c r="B31" s="7"/>
      <c r="C31" s="7"/>
      <c r="D31" s="7"/>
      <c r="E31" s="7"/>
      <c r="F31" s="7"/>
      <c r="G31" s="7"/>
      <c r="H31" s="7"/>
      <c r="I31" s="7">
        <f>SUM(I28:I30)</f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21832-C4C3-49B2-81FE-9EC1E66FA6E1}">
  <sheetPr>
    <tabColor rgb="FF92D050"/>
  </sheetPr>
  <dimension ref="A1:BE95"/>
  <sheetViews>
    <sheetView topLeftCell="AI1" workbookViewId="0">
      <selection activeCell="AN37" sqref="AN37"/>
    </sheetView>
  </sheetViews>
  <sheetFormatPr defaultRowHeight="15" x14ac:dyDescent="0.25"/>
  <cols>
    <col min="1" max="1" width="4.85546875" customWidth="1"/>
    <col min="2" max="2" width="41.42578125" bestFit="1" customWidth="1"/>
    <col min="3" max="3" width="19.7109375" bestFit="1" customWidth="1"/>
    <col min="4" max="4" width="20.140625" bestFit="1" customWidth="1"/>
    <col min="5" max="5" width="18.140625" bestFit="1" customWidth="1"/>
    <col min="6" max="6" width="25" bestFit="1" customWidth="1"/>
    <col min="7" max="7" width="19.85546875" bestFit="1" customWidth="1"/>
    <col min="8" max="8" width="19.28515625" bestFit="1" customWidth="1"/>
    <col min="9" max="9" width="11.140625" customWidth="1"/>
    <col min="10" max="10" width="43" bestFit="1" customWidth="1"/>
    <col min="11" max="11" width="14.5703125" customWidth="1"/>
    <col min="12" max="12" width="17.85546875" customWidth="1"/>
    <col min="13" max="13" width="28.5703125" customWidth="1"/>
    <col min="14" max="14" width="34.85546875" bestFit="1" customWidth="1"/>
    <col min="15" max="15" width="12.5703125" bestFit="1" customWidth="1"/>
    <col min="16" max="16" width="18.140625" customWidth="1"/>
    <col min="17" max="17" width="17.42578125" bestFit="1" customWidth="1"/>
    <col min="18" max="18" width="23.28515625" bestFit="1" customWidth="1"/>
    <col min="21" max="21" width="50.42578125" customWidth="1"/>
    <col min="22" max="22" width="16.140625" customWidth="1"/>
    <col min="23" max="23" width="25" customWidth="1"/>
    <col min="24" max="24" width="58.85546875" bestFit="1" customWidth="1"/>
    <col min="25" max="25" width="22.5703125" customWidth="1"/>
    <col min="26" max="26" width="15.85546875" customWidth="1"/>
    <col min="27" max="27" width="19.5703125" customWidth="1"/>
    <col min="28" max="28" width="18.42578125" customWidth="1"/>
    <col min="29" max="29" width="30" customWidth="1"/>
    <col min="30" max="30" width="13.7109375" customWidth="1"/>
    <col min="31" max="31" width="36.5703125" customWidth="1"/>
    <col min="32" max="32" width="11" customWidth="1"/>
    <col min="33" max="33" width="23" customWidth="1"/>
    <col min="34" max="34" width="20.42578125" bestFit="1" customWidth="1"/>
    <col min="35" max="35" width="15.28515625" customWidth="1"/>
    <col min="36" max="36" width="23.5703125" customWidth="1"/>
    <col min="37" max="37" width="20.28515625" customWidth="1"/>
    <col min="38" max="38" width="26" customWidth="1"/>
    <col min="39" max="39" width="12.140625" customWidth="1"/>
    <col min="40" max="40" width="16.28515625" customWidth="1"/>
    <col min="50" max="50" width="18.140625" bestFit="1" customWidth="1"/>
    <col min="52" max="52" width="18.140625" bestFit="1" customWidth="1"/>
  </cols>
  <sheetData>
    <row r="1" spans="1:57" ht="23.25" x14ac:dyDescent="0.35">
      <c r="A1" s="9" t="s">
        <v>22</v>
      </c>
      <c r="B1" s="9"/>
      <c r="C1" s="9"/>
    </row>
    <row r="3" spans="1:57" x14ac:dyDescent="0.25">
      <c r="A3" s="16" t="s">
        <v>144</v>
      </c>
      <c r="B3" s="16" t="s">
        <v>145</v>
      </c>
      <c r="C3" s="16" t="s">
        <v>146</v>
      </c>
      <c r="D3" s="16" t="s">
        <v>147</v>
      </c>
      <c r="E3" s="16" t="s">
        <v>148</v>
      </c>
      <c r="F3" s="16" t="s">
        <v>149</v>
      </c>
      <c r="G3" s="16" t="s">
        <v>150</v>
      </c>
      <c r="H3" s="16" t="s">
        <v>151</v>
      </c>
      <c r="I3" s="16" t="s">
        <v>152</v>
      </c>
      <c r="J3" s="16" t="s">
        <v>153</v>
      </c>
      <c r="K3" s="16" t="s">
        <v>154</v>
      </c>
      <c r="L3" s="16" t="s">
        <v>155</v>
      </c>
      <c r="M3" s="16" t="s">
        <v>156</v>
      </c>
      <c r="N3" s="16" t="s">
        <v>157</v>
      </c>
      <c r="O3" s="16" t="s">
        <v>158</v>
      </c>
      <c r="P3" s="16" t="s">
        <v>159</v>
      </c>
      <c r="Q3" s="16" t="s">
        <v>160</v>
      </c>
      <c r="R3" s="16" t="s">
        <v>161</v>
      </c>
      <c r="S3" s="16" t="s">
        <v>162</v>
      </c>
      <c r="T3" s="16" t="s">
        <v>163</v>
      </c>
      <c r="U3" s="16" t="s">
        <v>164</v>
      </c>
      <c r="V3" s="16" t="s">
        <v>165</v>
      </c>
      <c r="W3" s="16" t="s">
        <v>166</v>
      </c>
      <c r="X3" s="16" t="s">
        <v>167</v>
      </c>
      <c r="Y3" s="16" t="s">
        <v>168</v>
      </c>
      <c r="Z3" s="16" t="s">
        <v>169</v>
      </c>
      <c r="AA3" s="16" t="s">
        <v>170</v>
      </c>
      <c r="AB3" s="16" t="s">
        <v>171</v>
      </c>
      <c r="AC3" s="16" t="s">
        <v>172</v>
      </c>
      <c r="AD3" s="16" t="s">
        <v>173</v>
      </c>
      <c r="AE3" s="16" t="s">
        <v>174</v>
      </c>
      <c r="AF3" s="16" t="s">
        <v>175</v>
      </c>
      <c r="AG3" s="16" t="s">
        <v>176</v>
      </c>
      <c r="AH3" s="16" t="s">
        <v>177</v>
      </c>
      <c r="AI3" s="16" t="s">
        <v>178</v>
      </c>
      <c r="AJ3" s="16" t="s">
        <v>179</v>
      </c>
      <c r="AK3" s="16" t="s">
        <v>180</v>
      </c>
      <c r="AL3" s="16" t="s">
        <v>181</v>
      </c>
      <c r="AM3" s="16" t="s">
        <v>182</v>
      </c>
      <c r="AN3" s="16" t="s">
        <v>183</v>
      </c>
      <c r="AO3" s="16" t="s">
        <v>184</v>
      </c>
      <c r="AP3" s="16" t="s">
        <v>185</v>
      </c>
      <c r="AQ3" s="16" t="s">
        <v>186</v>
      </c>
      <c r="AR3" s="16" t="s">
        <v>187</v>
      </c>
      <c r="AS3" s="16" t="s">
        <v>188</v>
      </c>
      <c r="AT3" s="16" t="s">
        <v>189</v>
      </c>
      <c r="AU3" s="16" t="s">
        <v>190</v>
      </c>
      <c r="AV3" s="16" t="s">
        <v>191</v>
      </c>
      <c r="AW3" s="16" t="s">
        <v>192</v>
      </c>
      <c r="AX3" s="16" t="s">
        <v>193</v>
      </c>
      <c r="AY3" s="16" t="s">
        <v>194</v>
      </c>
      <c r="AZ3" s="16" t="s">
        <v>195</v>
      </c>
      <c r="BA3" s="16" t="s">
        <v>196</v>
      </c>
      <c r="BB3" s="16" t="s">
        <v>197</v>
      </c>
      <c r="BC3" s="16" t="s">
        <v>198</v>
      </c>
      <c r="BD3" s="16" t="s">
        <v>199</v>
      </c>
      <c r="BE3" s="16" t="s">
        <v>200</v>
      </c>
    </row>
    <row r="4" spans="1:57" ht="15" hidden="1" customHeight="1" x14ac:dyDescent="0.25">
      <c r="A4" s="17">
        <v>248</v>
      </c>
      <c r="B4" s="18" t="s">
        <v>201</v>
      </c>
      <c r="C4" s="18" t="s">
        <v>202</v>
      </c>
      <c r="D4" s="18" t="s">
        <v>202</v>
      </c>
      <c r="E4" s="18" t="s">
        <v>98</v>
      </c>
      <c r="F4" s="18" t="s">
        <v>84</v>
      </c>
      <c r="G4" s="18" t="s">
        <v>15</v>
      </c>
      <c r="H4" s="18" t="s">
        <v>5</v>
      </c>
      <c r="I4" s="19">
        <v>45264</v>
      </c>
      <c r="J4" s="21" t="s">
        <v>122</v>
      </c>
      <c r="K4" s="18" t="s">
        <v>203</v>
      </c>
      <c r="L4" s="18" t="s">
        <v>203</v>
      </c>
      <c r="M4" s="18" t="s">
        <v>203</v>
      </c>
      <c r="N4" s="18" t="s">
        <v>203</v>
      </c>
      <c r="O4" s="18" t="s">
        <v>204</v>
      </c>
      <c r="P4" s="18" t="s">
        <v>91</v>
      </c>
      <c r="Q4" s="18" t="s">
        <v>203</v>
      </c>
      <c r="R4" s="18" t="s">
        <v>203</v>
      </c>
      <c r="S4" s="18" t="s">
        <v>205</v>
      </c>
      <c r="T4" s="18" t="s">
        <v>206</v>
      </c>
      <c r="U4" s="18" t="s">
        <v>207</v>
      </c>
      <c r="V4" s="18" t="s">
        <v>208</v>
      </c>
      <c r="W4" s="18" t="s">
        <v>209</v>
      </c>
      <c r="X4" s="18" t="s">
        <v>203</v>
      </c>
      <c r="Y4" s="18" t="s">
        <v>210</v>
      </c>
      <c r="Z4" s="18" t="s">
        <v>203</v>
      </c>
      <c r="AA4" s="18" t="s">
        <v>203</v>
      </c>
      <c r="AB4" s="18" t="s">
        <v>203</v>
      </c>
      <c r="AC4" s="18" t="s">
        <v>203</v>
      </c>
      <c r="AD4" s="18" t="s">
        <v>40</v>
      </c>
      <c r="AE4" s="18">
        <v>226572.88099999999</v>
      </c>
      <c r="AF4" s="18">
        <v>571816.353</v>
      </c>
      <c r="AG4" s="18" t="s">
        <v>203</v>
      </c>
      <c r="AH4" s="18" t="s">
        <v>203</v>
      </c>
      <c r="AI4" s="18" t="s">
        <v>12</v>
      </c>
      <c r="AJ4" s="18" t="s">
        <v>203</v>
      </c>
      <c r="AK4" s="18" t="s">
        <v>89</v>
      </c>
      <c r="AL4" s="18" t="s">
        <v>89</v>
      </c>
      <c r="AM4" s="18" t="s">
        <v>89</v>
      </c>
      <c r="AN4" s="18" t="s">
        <v>25</v>
      </c>
      <c r="AO4" s="18" t="s">
        <v>89</v>
      </c>
      <c r="AP4" s="18" t="s">
        <v>89</v>
      </c>
      <c r="AQ4" s="18" t="s">
        <v>89</v>
      </c>
      <c r="AR4" s="18" t="s">
        <v>203</v>
      </c>
      <c r="AS4" s="17">
        <v>91716</v>
      </c>
      <c r="AT4" s="18">
        <v>226572.9</v>
      </c>
      <c r="AU4" s="18">
        <v>571816.4</v>
      </c>
      <c r="AV4" s="18" t="s">
        <v>211</v>
      </c>
      <c r="AW4" s="18" t="s">
        <v>212</v>
      </c>
      <c r="AX4" s="20">
        <v>45699.842557870368</v>
      </c>
      <c r="AY4" s="18" t="s">
        <v>213</v>
      </c>
      <c r="AZ4" s="20">
        <v>45699.938750000001</v>
      </c>
      <c r="BA4" s="18" t="s">
        <v>213</v>
      </c>
      <c r="BB4" s="18"/>
      <c r="BC4" s="17">
        <v>1419</v>
      </c>
      <c r="BD4" s="18">
        <v>6.6749734745805549</v>
      </c>
      <c r="BE4" s="18" t="s">
        <v>214</v>
      </c>
    </row>
    <row r="5" spans="1:57" ht="15" hidden="1" customHeight="1" x14ac:dyDescent="0.25">
      <c r="A5" s="17">
        <v>299</v>
      </c>
      <c r="B5" s="18" t="s">
        <v>215</v>
      </c>
      <c r="C5" s="18" t="s">
        <v>216</v>
      </c>
      <c r="D5" s="18" t="s">
        <v>217</v>
      </c>
      <c r="E5" s="18" t="s">
        <v>104</v>
      </c>
      <c r="F5" s="18" t="s">
        <v>108</v>
      </c>
      <c r="G5" s="18" t="s">
        <v>16</v>
      </c>
      <c r="H5" s="18" t="s">
        <v>6</v>
      </c>
      <c r="I5" s="19">
        <v>45279</v>
      </c>
      <c r="J5" s="21" t="s">
        <v>218</v>
      </c>
      <c r="K5" s="18" t="s">
        <v>203</v>
      </c>
      <c r="L5" s="18" t="s">
        <v>203</v>
      </c>
      <c r="M5" s="18" t="s">
        <v>203</v>
      </c>
      <c r="N5" s="18" t="s">
        <v>203</v>
      </c>
      <c r="O5" s="18" t="s">
        <v>204</v>
      </c>
      <c r="P5" s="18" t="s">
        <v>86</v>
      </c>
      <c r="Q5" s="18" t="s">
        <v>112</v>
      </c>
      <c r="R5" s="18" t="s">
        <v>203</v>
      </c>
      <c r="S5" s="18" t="s">
        <v>90</v>
      </c>
      <c r="T5" s="18" t="s">
        <v>92</v>
      </c>
      <c r="U5" s="18" t="s">
        <v>219</v>
      </c>
      <c r="V5" s="18" t="s">
        <v>220</v>
      </c>
      <c r="W5" s="18" t="s">
        <v>221</v>
      </c>
      <c r="X5" s="18" t="s">
        <v>203</v>
      </c>
      <c r="Y5" s="18" t="s">
        <v>210</v>
      </c>
      <c r="Z5" s="18" t="s">
        <v>203</v>
      </c>
      <c r="AA5" s="18" t="s">
        <v>203</v>
      </c>
      <c r="AB5" s="18" t="s">
        <v>203</v>
      </c>
      <c r="AC5" s="18" t="s">
        <v>203</v>
      </c>
      <c r="AD5" s="18" t="s">
        <v>111</v>
      </c>
      <c r="AE5" s="18">
        <v>223883.166</v>
      </c>
      <c r="AF5" s="18">
        <v>571891.38199999998</v>
      </c>
      <c r="AG5" s="18" t="s">
        <v>203</v>
      </c>
      <c r="AH5" s="18" t="s">
        <v>203</v>
      </c>
      <c r="AI5" s="18" t="s">
        <v>10</v>
      </c>
      <c r="AJ5" s="18" t="s">
        <v>203</v>
      </c>
      <c r="AK5" s="18" t="s">
        <v>25</v>
      </c>
      <c r="AL5" s="18" t="s">
        <v>89</v>
      </c>
      <c r="AM5" s="18" t="s">
        <v>89</v>
      </c>
      <c r="AN5" s="18" t="s">
        <v>25</v>
      </c>
      <c r="AO5" s="18" t="s">
        <v>25</v>
      </c>
      <c r="AP5" s="18" t="s">
        <v>89</v>
      </c>
      <c r="AQ5" s="18" t="s">
        <v>89</v>
      </c>
      <c r="AR5" s="18" t="s">
        <v>203</v>
      </c>
      <c r="AS5" s="17">
        <v>102632</v>
      </c>
      <c r="AT5" s="18">
        <v>223883.166</v>
      </c>
      <c r="AU5" s="18">
        <v>571891.38199999998</v>
      </c>
      <c r="AV5" s="18" t="s">
        <v>211</v>
      </c>
      <c r="AW5" s="18" t="s">
        <v>222</v>
      </c>
      <c r="AX5" s="20">
        <v>45699.842557870368</v>
      </c>
      <c r="AY5" s="18" t="s">
        <v>213</v>
      </c>
      <c r="AZ5" s="20">
        <v>45699.938750000001</v>
      </c>
      <c r="BA5" s="18" t="s">
        <v>213</v>
      </c>
      <c r="BB5" s="18"/>
      <c r="BC5" s="17">
        <v>1909</v>
      </c>
      <c r="BD5" s="18">
        <v>10.693690431753277</v>
      </c>
      <c r="BE5" s="18" t="s">
        <v>223</v>
      </c>
    </row>
    <row r="6" spans="1:57" ht="15" hidden="1" customHeight="1" x14ac:dyDescent="0.25">
      <c r="A6" s="17">
        <v>346</v>
      </c>
      <c r="B6" s="18" t="s">
        <v>224</v>
      </c>
      <c r="C6" s="18" t="s">
        <v>216</v>
      </c>
      <c r="D6" s="18" t="s">
        <v>217</v>
      </c>
      <c r="E6" s="18" t="s">
        <v>85</v>
      </c>
      <c r="F6" s="18" t="s">
        <v>225</v>
      </c>
      <c r="G6" s="18" t="s">
        <v>15</v>
      </c>
      <c r="H6" s="18" t="s">
        <v>6</v>
      </c>
      <c r="I6" s="19">
        <v>45269</v>
      </c>
      <c r="J6" s="21" t="s">
        <v>218</v>
      </c>
      <c r="K6" s="18" t="s">
        <v>203</v>
      </c>
      <c r="L6" s="18" t="s">
        <v>203</v>
      </c>
      <c r="M6" s="18" t="s">
        <v>203</v>
      </c>
      <c r="N6" s="18" t="s">
        <v>203</v>
      </c>
      <c r="O6" s="18" t="s">
        <v>226</v>
      </c>
      <c r="P6" s="18" t="s">
        <v>124</v>
      </c>
      <c r="Q6" s="18" t="s">
        <v>112</v>
      </c>
      <c r="R6" s="18" t="s">
        <v>203</v>
      </c>
      <c r="S6" s="18" t="s">
        <v>205</v>
      </c>
      <c r="T6" s="18" t="s">
        <v>227</v>
      </c>
      <c r="U6" s="18" t="s">
        <v>227</v>
      </c>
      <c r="V6" s="18" t="s">
        <v>228</v>
      </c>
      <c r="W6" s="18" t="s">
        <v>229</v>
      </c>
      <c r="X6" s="18" t="s">
        <v>203</v>
      </c>
      <c r="Y6" s="18" t="s">
        <v>210</v>
      </c>
      <c r="Z6" s="18" t="s">
        <v>230</v>
      </c>
      <c r="AA6" s="18" t="s">
        <v>203</v>
      </c>
      <c r="AB6" s="18" t="s">
        <v>203</v>
      </c>
      <c r="AC6" s="18" t="s">
        <v>203</v>
      </c>
      <c r="AD6" s="18" t="s">
        <v>111</v>
      </c>
      <c r="AE6" s="18">
        <v>227848.44</v>
      </c>
      <c r="AF6" s="18">
        <v>572213.18000000005</v>
      </c>
      <c r="AG6" s="18" t="s">
        <v>203</v>
      </c>
      <c r="AH6" s="18" t="s">
        <v>203</v>
      </c>
      <c r="AI6" s="18" t="s">
        <v>10</v>
      </c>
      <c r="AJ6" s="18" t="s">
        <v>203</v>
      </c>
      <c r="AK6" s="18" t="s">
        <v>25</v>
      </c>
      <c r="AL6" s="18" t="s">
        <v>203</v>
      </c>
      <c r="AM6" s="18" t="s">
        <v>203</v>
      </c>
      <c r="AN6" s="18" t="s">
        <v>25</v>
      </c>
      <c r="AO6" s="18" t="s">
        <v>203</v>
      </c>
      <c r="AP6" s="18" t="s">
        <v>203</v>
      </c>
      <c r="AQ6" s="18" t="s">
        <v>203</v>
      </c>
      <c r="AR6" s="18" t="s">
        <v>203</v>
      </c>
      <c r="AS6" s="17">
        <v>90503</v>
      </c>
      <c r="AT6" s="18">
        <v>227848.44</v>
      </c>
      <c r="AU6" s="18">
        <v>572213.18000000005</v>
      </c>
      <c r="AV6" s="18" t="s">
        <v>211</v>
      </c>
      <c r="AW6" s="18" t="s">
        <v>231</v>
      </c>
      <c r="AX6" s="20">
        <v>45699.842557870368</v>
      </c>
      <c r="AY6" s="18" t="s">
        <v>213</v>
      </c>
      <c r="AZ6" s="20">
        <v>45699.938750000001</v>
      </c>
      <c r="BA6" s="18" t="s">
        <v>213</v>
      </c>
      <c r="BB6" s="18"/>
      <c r="BC6" s="17">
        <v>1762</v>
      </c>
      <c r="BD6" s="18">
        <v>2.6190798629219167</v>
      </c>
      <c r="BE6" s="18" t="s">
        <v>214</v>
      </c>
    </row>
    <row r="7" spans="1:57" ht="15" hidden="1" customHeight="1" x14ac:dyDescent="0.25">
      <c r="A7" s="17">
        <v>516</v>
      </c>
      <c r="B7" s="18" t="s">
        <v>232</v>
      </c>
      <c r="C7" s="18" t="s">
        <v>233</v>
      </c>
      <c r="D7" s="18" t="s">
        <v>234</v>
      </c>
      <c r="E7" s="18" t="s">
        <v>85</v>
      </c>
      <c r="F7" s="18" t="s">
        <v>84</v>
      </c>
      <c r="G7" s="18" t="s">
        <v>15</v>
      </c>
      <c r="H7" s="18" t="s">
        <v>5</v>
      </c>
      <c r="I7" s="19">
        <v>45274</v>
      </c>
      <c r="J7" s="21" t="s">
        <v>235</v>
      </c>
      <c r="K7" s="18" t="s">
        <v>203</v>
      </c>
      <c r="L7" s="18" t="s">
        <v>203</v>
      </c>
      <c r="M7" s="18" t="s">
        <v>236</v>
      </c>
      <c r="N7" s="18" t="s">
        <v>203</v>
      </c>
      <c r="O7" s="18" t="s">
        <v>204</v>
      </c>
      <c r="P7" s="18" t="s">
        <v>94</v>
      </c>
      <c r="Q7" s="18" t="s">
        <v>88</v>
      </c>
      <c r="R7" s="18" t="s">
        <v>237</v>
      </c>
      <c r="S7" s="18" t="s">
        <v>205</v>
      </c>
      <c r="T7" s="18" t="s">
        <v>205</v>
      </c>
      <c r="U7" s="18" t="s">
        <v>238</v>
      </c>
      <c r="V7" s="18" t="s">
        <v>239</v>
      </c>
      <c r="W7" s="18" t="s">
        <v>240</v>
      </c>
      <c r="X7" s="18" t="s">
        <v>203</v>
      </c>
      <c r="Y7" s="18" t="s">
        <v>210</v>
      </c>
      <c r="Z7" s="18" t="s">
        <v>230</v>
      </c>
      <c r="AA7" s="18" t="s">
        <v>203</v>
      </c>
      <c r="AB7" s="18" t="s">
        <v>203</v>
      </c>
      <c r="AC7" s="18" t="s">
        <v>203</v>
      </c>
      <c r="AD7" s="18" t="s">
        <v>87</v>
      </c>
      <c r="AE7" s="18">
        <v>228677.49</v>
      </c>
      <c r="AF7" s="18">
        <v>573211.03</v>
      </c>
      <c r="AG7" s="18" t="s">
        <v>203</v>
      </c>
      <c r="AH7" s="18" t="s">
        <v>203</v>
      </c>
      <c r="AI7" s="18" t="s">
        <v>12</v>
      </c>
      <c r="AJ7" s="18" t="s">
        <v>203</v>
      </c>
      <c r="AK7" s="18" t="s">
        <v>25</v>
      </c>
      <c r="AL7" s="18" t="s">
        <v>89</v>
      </c>
      <c r="AM7" s="18" t="s">
        <v>89</v>
      </c>
      <c r="AN7" s="18" t="s">
        <v>25</v>
      </c>
      <c r="AO7" s="18" t="s">
        <v>25</v>
      </c>
      <c r="AP7" s="18" t="s">
        <v>89</v>
      </c>
      <c r="AQ7" s="18" t="s">
        <v>89</v>
      </c>
      <c r="AR7" s="18" t="s">
        <v>203</v>
      </c>
      <c r="AS7" s="17">
        <v>89907</v>
      </c>
      <c r="AT7" s="18">
        <v>228677.5</v>
      </c>
      <c r="AU7" s="18">
        <v>573211</v>
      </c>
      <c r="AV7" s="18" t="s">
        <v>211</v>
      </c>
      <c r="AW7" s="18" t="s">
        <v>241</v>
      </c>
      <c r="AX7" s="20">
        <v>45699.842557870368</v>
      </c>
      <c r="AY7" s="18" t="s">
        <v>213</v>
      </c>
      <c r="AZ7" s="20">
        <v>45699.938750000001</v>
      </c>
      <c r="BA7" s="18" t="s">
        <v>213</v>
      </c>
      <c r="BB7" s="18"/>
      <c r="BC7" s="17">
        <v>374</v>
      </c>
      <c r="BD7" s="18">
        <v>12.855733012778366</v>
      </c>
      <c r="BE7" s="18" t="s">
        <v>214</v>
      </c>
    </row>
    <row r="8" spans="1:57" ht="15" hidden="1" customHeight="1" x14ac:dyDescent="0.25">
      <c r="A8" s="17">
        <v>584</v>
      </c>
      <c r="B8" s="18" t="s">
        <v>242</v>
      </c>
      <c r="C8" s="18" t="s">
        <v>203</v>
      </c>
      <c r="D8" s="18" t="s">
        <v>203</v>
      </c>
      <c r="E8" s="18" t="s">
        <v>120</v>
      </c>
      <c r="F8" s="18" t="s">
        <v>138</v>
      </c>
      <c r="G8" s="18" t="s">
        <v>15</v>
      </c>
      <c r="H8" s="18" t="s">
        <v>4</v>
      </c>
      <c r="I8" s="19">
        <v>45265</v>
      </c>
      <c r="J8" s="21" t="s">
        <v>122</v>
      </c>
      <c r="K8" s="18" t="s">
        <v>203</v>
      </c>
      <c r="L8" s="18" t="s">
        <v>203</v>
      </c>
      <c r="M8" s="18" t="s">
        <v>203</v>
      </c>
      <c r="N8" s="18" t="s">
        <v>203</v>
      </c>
      <c r="O8" s="18" t="s">
        <v>203</v>
      </c>
      <c r="P8" s="18" t="s">
        <v>86</v>
      </c>
      <c r="Q8" s="18" t="s">
        <v>112</v>
      </c>
      <c r="R8" s="18" t="s">
        <v>203</v>
      </c>
      <c r="S8" s="18" t="s">
        <v>96</v>
      </c>
      <c r="T8" s="18" t="s">
        <v>243</v>
      </c>
      <c r="U8" s="18" t="s">
        <v>243</v>
      </c>
      <c r="V8" s="18" t="s">
        <v>244</v>
      </c>
      <c r="W8" s="18" t="s">
        <v>203</v>
      </c>
      <c r="X8" s="18" t="s">
        <v>203</v>
      </c>
      <c r="Y8" s="18" t="s">
        <v>203</v>
      </c>
      <c r="Z8" s="18" t="s">
        <v>203</v>
      </c>
      <c r="AA8" s="18" t="s">
        <v>203</v>
      </c>
      <c r="AB8" s="18" t="s">
        <v>203</v>
      </c>
      <c r="AC8" s="18" t="s">
        <v>203</v>
      </c>
      <c r="AD8" s="18" t="s">
        <v>111</v>
      </c>
      <c r="AE8" s="18">
        <v>0</v>
      </c>
      <c r="AF8" s="18">
        <v>0</v>
      </c>
      <c r="AG8" s="18" t="s">
        <v>203</v>
      </c>
      <c r="AH8" s="18" t="s">
        <v>203</v>
      </c>
      <c r="AI8" s="18" t="s">
        <v>12</v>
      </c>
      <c r="AJ8" s="18" t="s">
        <v>203</v>
      </c>
      <c r="AK8" s="18" t="s">
        <v>25</v>
      </c>
      <c r="AL8" s="18" t="s">
        <v>203</v>
      </c>
      <c r="AM8" s="18" t="s">
        <v>203</v>
      </c>
      <c r="AN8" s="18" t="s">
        <v>25</v>
      </c>
      <c r="AO8" s="18" t="s">
        <v>25</v>
      </c>
      <c r="AP8" s="18" t="s">
        <v>203</v>
      </c>
      <c r="AQ8" s="18" t="s">
        <v>203</v>
      </c>
      <c r="AR8" s="18" t="s">
        <v>203</v>
      </c>
      <c r="AS8" s="17">
        <v>149765</v>
      </c>
      <c r="AT8" s="18">
        <v>222025.984</v>
      </c>
      <c r="AU8" s="18">
        <v>565711.652</v>
      </c>
      <c r="AV8" s="18" t="s">
        <v>245</v>
      </c>
      <c r="AW8" s="18" t="s">
        <v>246</v>
      </c>
      <c r="AX8" s="20">
        <v>45699.842557870368</v>
      </c>
      <c r="AY8" s="18" t="s">
        <v>213</v>
      </c>
      <c r="AZ8" s="20">
        <v>45699.938750000001</v>
      </c>
      <c r="BA8" s="18" t="s">
        <v>213</v>
      </c>
      <c r="BB8" s="18"/>
      <c r="BC8" s="17">
        <v>1858</v>
      </c>
      <c r="BD8" s="18">
        <v>175.02889072781511</v>
      </c>
      <c r="BE8" s="18" t="s">
        <v>214</v>
      </c>
    </row>
    <row r="9" spans="1:57" ht="15" hidden="1" customHeight="1" x14ac:dyDescent="0.25">
      <c r="A9" s="17">
        <v>860</v>
      </c>
      <c r="B9" s="18" t="s">
        <v>247</v>
      </c>
      <c r="C9" s="18" t="s">
        <v>202</v>
      </c>
      <c r="D9" s="18" t="s">
        <v>202</v>
      </c>
      <c r="E9" s="18" t="s">
        <v>98</v>
      </c>
      <c r="F9" s="18" t="s">
        <v>84</v>
      </c>
      <c r="G9" s="18" t="s">
        <v>16</v>
      </c>
      <c r="H9" s="18" t="s">
        <v>5</v>
      </c>
      <c r="I9" s="19">
        <v>45266</v>
      </c>
      <c r="J9" s="21" t="s">
        <v>122</v>
      </c>
      <c r="K9" s="18" t="s">
        <v>203</v>
      </c>
      <c r="L9" s="18" t="s">
        <v>203</v>
      </c>
      <c r="M9" s="18" t="s">
        <v>203</v>
      </c>
      <c r="N9" s="18" t="s">
        <v>203</v>
      </c>
      <c r="O9" s="18" t="s">
        <v>204</v>
      </c>
      <c r="P9" s="18" t="s">
        <v>94</v>
      </c>
      <c r="Q9" s="18" t="s">
        <v>88</v>
      </c>
      <c r="R9" s="18" t="s">
        <v>203</v>
      </c>
      <c r="S9" s="18" t="s">
        <v>205</v>
      </c>
      <c r="T9" s="18" t="s">
        <v>206</v>
      </c>
      <c r="U9" s="18" t="s">
        <v>207</v>
      </c>
      <c r="V9" s="18" t="s">
        <v>208</v>
      </c>
      <c r="W9" s="18" t="s">
        <v>209</v>
      </c>
      <c r="X9" s="18" t="s">
        <v>203</v>
      </c>
      <c r="Y9" s="18" t="s">
        <v>210</v>
      </c>
      <c r="Z9" s="18" t="s">
        <v>203</v>
      </c>
      <c r="AA9" s="18" t="s">
        <v>203</v>
      </c>
      <c r="AB9" s="18" t="s">
        <v>203</v>
      </c>
      <c r="AC9" s="18" t="s">
        <v>203</v>
      </c>
      <c r="AD9" s="18" t="s">
        <v>87</v>
      </c>
      <c r="AE9" s="18">
        <v>227086.23199999999</v>
      </c>
      <c r="AF9" s="18">
        <v>572942.51100000006</v>
      </c>
      <c r="AG9" s="18" t="s">
        <v>203</v>
      </c>
      <c r="AH9" s="18" t="s">
        <v>203</v>
      </c>
      <c r="AI9" s="18" t="s">
        <v>12</v>
      </c>
      <c r="AJ9" s="18" t="s">
        <v>248</v>
      </c>
      <c r="AK9" s="18" t="s">
        <v>89</v>
      </c>
      <c r="AL9" s="18" t="s">
        <v>89</v>
      </c>
      <c r="AM9" s="18" t="s">
        <v>89</v>
      </c>
      <c r="AN9" s="18" t="s">
        <v>25</v>
      </c>
      <c r="AO9" s="18" t="s">
        <v>89</v>
      </c>
      <c r="AP9" s="18" t="s">
        <v>89</v>
      </c>
      <c r="AQ9" s="18" t="s">
        <v>89</v>
      </c>
      <c r="AR9" s="18" t="s">
        <v>203</v>
      </c>
      <c r="AS9" s="17">
        <v>135627</v>
      </c>
      <c r="AT9" s="18">
        <v>227086.2</v>
      </c>
      <c r="AU9" s="18">
        <v>572942.5</v>
      </c>
      <c r="AV9" s="18" t="s">
        <v>211</v>
      </c>
      <c r="AW9" s="18" t="s">
        <v>249</v>
      </c>
      <c r="AX9" s="20">
        <v>45699.842557870368</v>
      </c>
      <c r="AY9" s="18" t="s">
        <v>213</v>
      </c>
      <c r="AZ9" s="20">
        <v>45699.938750000001</v>
      </c>
      <c r="BA9" s="18" t="s">
        <v>213</v>
      </c>
      <c r="BB9" s="18"/>
      <c r="BC9" s="17">
        <v>657</v>
      </c>
      <c r="BD9" s="18">
        <v>0.97888376899275242</v>
      </c>
      <c r="BE9" s="18" t="s">
        <v>214</v>
      </c>
    </row>
    <row r="10" spans="1:57" ht="15" hidden="1" customHeight="1" x14ac:dyDescent="0.25">
      <c r="A10" s="17">
        <v>909</v>
      </c>
      <c r="B10" s="18" t="s">
        <v>250</v>
      </c>
      <c r="C10" s="18" t="s">
        <v>202</v>
      </c>
      <c r="D10" s="18" t="s">
        <v>202</v>
      </c>
      <c r="E10" s="18" t="s">
        <v>85</v>
      </c>
      <c r="F10" s="18" t="s">
        <v>84</v>
      </c>
      <c r="G10" s="18" t="s">
        <v>13</v>
      </c>
      <c r="H10" s="18" t="s">
        <v>4</v>
      </c>
      <c r="I10" s="19">
        <v>45269</v>
      </c>
      <c r="J10" s="21" t="s">
        <v>115</v>
      </c>
      <c r="K10" s="18" t="s">
        <v>203</v>
      </c>
      <c r="L10" s="18" t="s">
        <v>203</v>
      </c>
      <c r="M10" s="18" t="s">
        <v>203</v>
      </c>
      <c r="N10" s="18" t="s">
        <v>203</v>
      </c>
      <c r="O10" s="18" t="s">
        <v>204</v>
      </c>
      <c r="P10" s="18" t="s">
        <v>91</v>
      </c>
      <c r="Q10" s="18" t="s">
        <v>203</v>
      </c>
      <c r="R10" s="18" t="s">
        <v>203</v>
      </c>
      <c r="S10" s="18" t="s">
        <v>205</v>
      </c>
      <c r="T10" s="18" t="s">
        <v>206</v>
      </c>
      <c r="U10" s="18" t="s">
        <v>207</v>
      </c>
      <c r="V10" s="18" t="s">
        <v>251</v>
      </c>
      <c r="W10" s="18" t="s">
        <v>252</v>
      </c>
      <c r="X10" s="18" t="s">
        <v>203</v>
      </c>
      <c r="Y10" s="18" t="s">
        <v>210</v>
      </c>
      <c r="Z10" s="18" t="s">
        <v>203</v>
      </c>
      <c r="AA10" s="18" t="s">
        <v>203</v>
      </c>
      <c r="AB10" s="18" t="s">
        <v>203</v>
      </c>
      <c r="AC10" s="18" t="s">
        <v>203</v>
      </c>
      <c r="AD10" s="18" t="s">
        <v>113</v>
      </c>
      <c r="AE10" s="18">
        <v>229976.55100000001</v>
      </c>
      <c r="AF10" s="18">
        <v>571755.10699999996</v>
      </c>
      <c r="AG10" s="18" t="s">
        <v>203</v>
      </c>
      <c r="AH10" s="18" t="s">
        <v>203</v>
      </c>
      <c r="AI10" s="18" t="s">
        <v>12</v>
      </c>
      <c r="AJ10" s="18" t="s">
        <v>203</v>
      </c>
      <c r="AK10" s="18" t="s">
        <v>203</v>
      </c>
      <c r="AL10" s="18" t="s">
        <v>203</v>
      </c>
      <c r="AM10" s="18" t="s">
        <v>203</v>
      </c>
      <c r="AN10" s="18" t="s">
        <v>25</v>
      </c>
      <c r="AO10" s="18" t="s">
        <v>203</v>
      </c>
      <c r="AP10" s="18" t="s">
        <v>203</v>
      </c>
      <c r="AQ10" s="18" t="s">
        <v>203</v>
      </c>
      <c r="AR10" s="18" t="s">
        <v>203</v>
      </c>
      <c r="AS10" s="17">
        <v>92664</v>
      </c>
      <c r="AT10" s="18">
        <v>229976.55100000001</v>
      </c>
      <c r="AU10" s="18">
        <v>571755.10699999996</v>
      </c>
      <c r="AV10" s="18" t="s">
        <v>211</v>
      </c>
      <c r="AW10" s="18" t="s">
        <v>253</v>
      </c>
      <c r="AX10" s="20">
        <v>45699.842557870368</v>
      </c>
      <c r="AY10" s="18" t="s">
        <v>213</v>
      </c>
      <c r="AZ10" s="20">
        <v>45699.938750000001</v>
      </c>
      <c r="BA10" s="18" t="s">
        <v>213</v>
      </c>
      <c r="BB10" s="18"/>
      <c r="BC10" s="17">
        <v>2735</v>
      </c>
      <c r="BD10" s="18">
        <v>115.93681349508364</v>
      </c>
      <c r="BE10" s="18" t="s">
        <v>214</v>
      </c>
    </row>
    <row r="11" spans="1:57" ht="15" hidden="1" customHeight="1" x14ac:dyDescent="0.25">
      <c r="A11" s="17">
        <v>947</v>
      </c>
      <c r="B11" s="18" t="s">
        <v>254</v>
      </c>
      <c r="C11" s="18" t="s">
        <v>216</v>
      </c>
      <c r="D11" s="18" t="s">
        <v>217</v>
      </c>
      <c r="E11" s="18" t="s">
        <v>85</v>
      </c>
      <c r="F11" s="18" t="s">
        <v>84</v>
      </c>
      <c r="G11" s="18" t="s">
        <v>16</v>
      </c>
      <c r="H11" s="18" t="s">
        <v>1</v>
      </c>
      <c r="I11" s="19">
        <v>45266</v>
      </c>
      <c r="J11" s="21" t="s">
        <v>255</v>
      </c>
      <c r="K11" s="18" t="s">
        <v>203</v>
      </c>
      <c r="L11" s="18" t="s">
        <v>203</v>
      </c>
      <c r="M11" s="18" t="s">
        <v>203</v>
      </c>
      <c r="N11" s="18" t="s">
        <v>203</v>
      </c>
      <c r="O11" s="18" t="s">
        <v>204</v>
      </c>
      <c r="P11" s="18" t="s">
        <v>91</v>
      </c>
      <c r="Q11" s="18" t="s">
        <v>118</v>
      </c>
      <c r="R11" s="18" t="s">
        <v>256</v>
      </c>
      <c r="S11" s="18" t="s">
        <v>96</v>
      </c>
      <c r="T11" s="18" t="s">
        <v>257</v>
      </c>
      <c r="U11" s="18" t="s">
        <v>257</v>
      </c>
      <c r="V11" s="18" t="s">
        <v>258</v>
      </c>
      <c r="W11" s="18" t="s">
        <v>259</v>
      </c>
      <c r="X11" s="18" t="s">
        <v>203</v>
      </c>
      <c r="Y11" s="18" t="s">
        <v>210</v>
      </c>
      <c r="Z11" s="18" t="s">
        <v>203</v>
      </c>
      <c r="AA11" s="18" t="s">
        <v>203</v>
      </c>
      <c r="AB11" s="18" t="s">
        <v>203</v>
      </c>
      <c r="AC11" s="18" t="s">
        <v>203</v>
      </c>
      <c r="AD11" s="18" t="s">
        <v>113</v>
      </c>
      <c r="AE11" s="18">
        <v>223231.57399999999</v>
      </c>
      <c r="AF11" s="18">
        <v>560568.56499999994</v>
      </c>
      <c r="AG11" s="18" t="s">
        <v>203</v>
      </c>
      <c r="AH11" s="18" t="s">
        <v>203</v>
      </c>
      <c r="AI11" s="18" t="s">
        <v>10</v>
      </c>
      <c r="AJ11" s="18" t="s">
        <v>203</v>
      </c>
      <c r="AK11" s="18" t="s">
        <v>25</v>
      </c>
      <c r="AL11" s="18" t="s">
        <v>89</v>
      </c>
      <c r="AM11" s="18" t="s">
        <v>89</v>
      </c>
      <c r="AN11" s="18" t="s">
        <v>89</v>
      </c>
      <c r="AO11" s="18" t="s">
        <v>25</v>
      </c>
      <c r="AP11" s="18" t="s">
        <v>89</v>
      </c>
      <c r="AQ11" s="18" t="s">
        <v>89</v>
      </c>
      <c r="AR11" s="18" t="s">
        <v>203</v>
      </c>
      <c r="AS11" s="17">
        <v>129404</v>
      </c>
      <c r="AT11" s="18">
        <v>223231.57399999999</v>
      </c>
      <c r="AU11" s="18">
        <v>560568.56499999994</v>
      </c>
      <c r="AV11" s="18" t="s">
        <v>211</v>
      </c>
      <c r="AW11" s="18" t="s">
        <v>260</v>
      </c>
      <c r="AX11" s="20">
        <v>45699.842557870368</v>
      </c>
      <c r="AY11" s="18" t="s">
        <v>213</v>
      </c>
      <c r="AZ11" s="20">
        <v>45699.938750000001</v>
      </c>
      <c r="BA11" s="18" t="s">
        <v>213</v>
      </c>
      <c r="BB11" s="18"/>
      <c r="BC11" s="17">
        <v>3496</v>
      </c>
      <c r="BD11" s="18">
        <v>10.10237951554701</v>
      </c>
      <c r="BE11" s="18" t="s">
        <v>214</v>
      </c>
    </row>
    <row r="12" spans="1:57" ht="15" hidden="1" customHeight="1" x14ac:dyDescent="0.25">
      <c r="A12" s="17">
        <v>1180</v>
      </c>
      <c r="B12" s="18" t="s">
        <v>261</v>
      </c>
      <c r="C12" s="18" t="s">
        <v>216</v>
      </c>
      <c r="D12" s="18" t="s">
        <v>217</v>
      </c>
      <c r="E12" s="18" t="s">
        <v>85</v>
      </c>
      <c r="F12" s="18" t="s">
        <v>262</v>
      </c>
      <c r="G12" s="18" t="s">
        <v>15</v>
      </c>
      <c r="H12" s="18" t="s">
        <v>7</v>
      </c>
      <c r="I12" s="19">
        <v>45269</v>
      </c>
      <c r="J12" s="21" t="s">
        <v>218</v>
      </c>
      <c r="K12" s="18" t="s">
        <v>203</v>
      </c>
      <c r="L12" s="18" t="s">
        <v>203</v>
      </c>
      <c r="M12" s="18" t="s">
        <v>203</v>
      </c>
      <c r="N12" s="18" t="s">
        <v>203</v>
      </c>
      <c r="O12" s="18" t="s">
        <v>226</v>
      </c>
      <c r="P12" s="18" t="s">
        <v>94</v>
      </c>
      <c r="Q12" s="18" t="s">
        <v>112</v>
      </c>
      <c r="R12" s="18" t="s">
        <v>203</v>
      </c>
      <c r="S12" s="18" t="s">
        <v>205</v>
      </c>
      <c r="T12" s="18" t="s">
        <v>227</v>
      </c>
      <c r="U12" s="18" t="s">
        <v>227</v>
      </c>
      <c r="V12" s="18" t="s">
        <v>228</v>
      </c>
      <c r="W12" s="18" t="s">
        <v>229</v>
      </c>
      <c r="X12" s="18" t="s">
        <v>203</v>
      </c>
      <c r="Y12" s="18" t="s">
        <v>210</v>
      </c>
      <c r="Z12" s="18" t="s">
        <v>230</v>
      </c>
      <c r="AA12" s="18" t="s">
        <v>203</v>
      </c>
      <c r="AB12" s="18" t="s">
        <v>203</v>
      </c>
      <c r="AC12" s="18" t="s">
        <v>203</v>
      </c>
      <c r="AD12" s="18" t="s">
        <v>111</v>
      </c>
      <c r="AE12" s="18">
        <v>227837.62</v>
      </c>
      <c r="AF12" s="18">
        <v>572173.13</v>
      </c>
      <c r="AG12" s="18" t="s">
        <v>203</v>
      </c>
      <c r="AH12" s="18" t="s">
        <v>203</v>
      </c>
      <c r="AI12" s="18" t="s">
        <v>10</v>
      </c>
      <c r="AJ12" s="18" t="s">
        <v>203</v>
      </c>
      <c r="AK12" s="18" t="s">
        <v>25</v>
      </c>
      <c r="AL12" s="18" t="s">
        <v>203</v>
      </c>
      <c r="AM12" s="18" t="s">
        <v>203</v>
      </c>
      <c r="AN12" s="18" t="s">
        <v>203</v>
      </c>
      <c r="AO12" s="18" t="s">
        <v>25</v>
      </c>
      <c r="AP12" s="18" t="s">
        <v>203</v>
      </c>
      <c r="AQ12" s="18" t="s">
        <v>203</v>
      </c>
      <c r="AR12" s="18" t="s">
        <v>203</v>
      </c>
      <c r="AS12" s="17">
        <v>90480</v>
      </c>
      <c r="AT12" s="18">
        <v>227837.62</v>
      </c>
      <c r="AU12" s="18">
        <v>572173.13</v>
      </c>
      <c r="AV12" s="18" t="s">
        <v>211</v>
      </c>
      <c r="AW12" s="18" t="s">
        <v>263</v>
      </c>
      <c r="AX12" s="20">
        <v>45699.842557870368</v>
      </c>
      <c r="AY12" s="18" t="s">
        <v>213</v>
      </c>
      <c r="AZ12" s="20">
        <v>45699.938750000001</v>
      </c>
      <c r="BA12" s="18" t="s">
        <v>213</v>
      </c>
      <c r="BB12" s="18"/>
      <c r="BC12" s="17">
        <v>1762</v>
      </c>
      <c r="BD12" s="18">
        <v>23.696854581744294</v>
      </c>
      <c r="BE12" s="18" t="s">
        <v>214</v>
      </c>
    </row>
    <row r="13" spans="1:57" ht="15" hidden="1" customHeight="1" x14ac:dyDescent="0.25">
      <c r="A13" s="17">
        <v>1182</v>
      </c>
      <c r="B13" s="18" t="s">
        <v>264</v>
      </c>
      <c r="C13" s="18" t="s">
        <v>216</v>
      </c>
      <c r="D13" s="18" t="s">
        <v>217</v>
      </c>
      <c r="E13" s="18" t="s">
        <v>85</v>
      </c>
      <c r="F13" s="18" t="s">
        <v>225</v>
      </c>
      <c r="G13" s="18" t="s">
        <v>130</v>
      </c>
      <c r="H13" s="18" t="s">
        <v>6</v>
      </c>
      <c r="I13" s="19">
        <v>45269</v>
      </c>
      <c r="J13" s="21" t="s">
        <v>218</v>
      </c>
      <c r="K13" s="18" t="s">
        <v>203</v>
      </c>
      <c r="L13" s="18" t="s">
        <v>203</v>
      </c>
      <c r="M13" s="18" t="s">
        <v>203</v>
      </c>
      <c r="N13" s="18" t="s">
        <v>203</v>
      </c>
      <c r="O13" s="18" t="s">
        <v>226</v>
      </c>
      <c r="P13" s="18" t="s">
        <v>86</v>
      </c>
      <c r="Q13" s="18" t="s">
        <v>112</v>
      </c>
      <c r="R13" s="18" t="s">
        <v>203</v>
      </c>
      <c r="S13" s="18" t="s">
        <v>205</v>
      </c>
      <c r="T13" s="18" t="s">
        <v>227</v>
      </c>
      <c r="U13" s="18" t="s">
        <v>227</v>
      </c>
      <c r="V13" s="18" t="s">
        <v>228</v>
      </c>
      <c r="W13" s="18" t="s">
        <v>229</v>
      </c>
      <c r="X13" s="18" t="s">
        <v>203</v>
      </c>
      <c r="Y13" s="18" t="s">
        <v>210</v>
      </c>
      <c r="Z13" s="18" t="s">
        <v>230</v>
      </c>
      <c r="AA13" s="18" t="s">
        <v>203</v>
      </c>
      <c r="AB13" s="18" t="s">
        <v>203</v>
      </c>
      <c r="AC13" s="18" t="s">
        <v>203</v>
      </c>
      <c r="AD13" s="18" t="s">
        <v>111</v>
      </c>
      <c r="AE13" s="18">
        <v>227953.35800000001</v>
      </c>
      <c r="AF13" s="18">
        <v>572232.04200000002</v>
      </c>
      <c r="AG13" s="18" t="s">
        <v>203</v>
      </c>
      <c r="AH13" s="18" t="s">
        <v>203</v>
      </c>
      <c r="AI13" s="18" t="s">
        <v>12</v>
      </c>
      <c r="AJ13" s="18" t="s">
        <v>203</v>
      </c>
      <c r="AK13" s="18" t="s">
        <v>25</v>
      </c>
      <c r="AL13" s="18" t="s">
        <v>203</v>
      </c>
      <c r="AM13" s="18" t="s">
        <v>203</v>
      </c>
      <c r="AN13" s="18" t="s">
        <v>25</v>
      </c>
      <c r="AO13" s="18" t="s">
        <v>25</v>
      </c>
      <c r="AP13" s="18" t="s">
        <v>203</v>
      </c>
      <c r="AQ13" s="18" t="s">
        <v>203</v>
      </c>
      <c r="AR13" s="18" t="s">
        <v>203</v>
      </c>
      <c r="AS13" s="17">
        <v>90483</v>
      </c>
      <c r="AT13" s="18">
        <v>227953.35800000001</v>
      </c>
      <c r="AU13" s="18">
        <v>572232.04200000002</v>
      </c>
      <c r="AV13" s="18" t="s">
        <v>211</v>
      </c>
      <c r="AW13" s="18" t="s">
        <v>265</v>
      </c>
      <c r="AX13" s="20">
        <v>45699.842557870368</v>
      </c>
      <c r="AY13" s="18" t="s">
        <v>213</v>
      </c>
      <c r="AZ13" s="20">
        <v>45699.938750000001</v>
      </c>
      <c r="BA13" s="18" t="s">
        <v>213</v>
      </c>
      <c r="BB13" s="18"/>
      <c r="BC13" s="17">
        <v>1180</v>
      </c>
      <c r="BD13" s="18">
        <v>97.480133785671683</v>
      </c>
      <c r="BE13" s="18" t="s">
        <v>223</v>
      </c>
    </row>
    <row r="14" spans="1:57" ht="15" hidden="1" customHeight="1" x14ac:dyDescent="0.25">
      <c r="A14" s="17">
        <v>1247</v>
      </c>
      <c r="B14" s="18" t="s">
        <v>266</v>
      </c>
      <c r="C14" s="18" t="s">
        <v>216</v>
      </c>
      <c r="D14" s="18" t="s">
        <v>217</v>
      </c>
      <c r="E14" s="18" t="s">
        <v>85</v>
      </c>
      <c r="F14" s="18" t="s">
        <v>225</v>
      </c>
      <c r="G14" s="18" t="s">
        <v>15</v>
      </c>
      <c r="H14" s="18" t="s">
        <v>7</v>
      </c>
      <c r="I14" s="19">
        <v>45269</v>
      </c>
      <c r="J14" s="21" t="s">
        <v>218</v>
      </c>
      <c r="K14" s="18" t="s">
        <v>203</v>
      </c>
      <c r="L14" s="18" t="s">
        <v>203</v>
      </c>
      <c r="M14" s="18" t="s">
        <v>203</v>
      </c>
      <c r="N14" s="18" t="s">
        <v>203</v>
      </c>
      <c r="O14" s="18" t="s">
        <v>226</v>
      </c>
      <c r="P14" s="18" t="s">
        <v>94</v>
      </c>
      <c r="Q14" s="18" t="s">
        <v>268</v>
      </c>
      <c r="R14" s="18" t="s">
        <v>203</v>
      </c>
      <c r="S14" s="18" t="s">
        <v>205</v>
      </c>
      <c r="T14" s="18" t="s">
        <v>227</v>
      </c>
      <c r="U14" s="18" t="s">
        <v>227</v>
      </c>
      <c r="V14" s="18" t="s">
        <v>228</v>
      </c>
      <c r="W14" s="18" t="s">
        <v>229</v>
      </c>
      <c r="X14" s="18" t="s">
        <v>203</v>
      </c>
      <c r="Y14" s="18" t="s">
        <v>210</v>
      </c>
      <c r="Z14" s="18" t="s">
        <v>230</v>
      </c>
      <c r="AA14" s="18" t="s">
        <v>203</v>
      </c>
      <c r="AB14" s="18" t="s">
        <v>203</v>
      </c>
      <c r="AC14" s="18" t="s">
        <v>203</v>
      </c>
      <c r="AD14" s="18" t="s">
        <v>111</v>
      </c>
      <c r="AE14" s="18">
        <v>228030.068</v>
      </c>
      <c r="AF14" s="18">
        <v>572325.09900000005</v>
      </c>
      <c r="AG14" s="18" t="s">
        <v>203</v>
      </c>
      <c r="AH14" s="18" t="s">
        <v>121</v>
      </c>
      <c r="AI14" s="18" t="s">
        <v>12</v>
      </c>
      <c r="AJ14" s="18" t="s">
        <v>203</v>
      </c>
      <c r="AK14" s="18" t="s">
        <v>25</v>
      </c>
      <c r="AL14" s="18" t="s">
        <v>203</v>
      </c>
      <c r="AM14" s="18" t="s">
        <v>203</v>
      </c>
      <c r="AN14" s="18" t="s">
        <v>25</v>
      </c>
      <c r="AO14" s="18" t="s">
        <v>25</v>
      </c>
      <c r="AP14" s="18" t="s">
        <v>203</v>
      </c>
      <c r="AQ14" s="18" t="s">
        <v>203</v>
      </c>
      <c r="AR14" s="18" t="s">
        <v>203</v>
      </c>
      <c r="AS14" s="17">
        <v>90492</v>
      </c>
      <c r="AT14" s="18">
        <v>228030.068</v>
      </c>
      <c r="AU14" s="18">
        <v>572325.09900000005</v>
      </c>
      <c r="AV14" s="18" t="s">
        <v>211</v>
      </c>
      <c r="AW14" s="18" t="s">
        <v>269</v>
      </c>
      <c r="AX14" s="20">
        <v>45699.842557870368</v>
      </c>
      <c r="AY14" s="18" t="s">
        <v>213</v>
      </c>
      <c r="AZ14" s="20">
        <v>45699.938750000001</v>
      </c>
      <c r="BA14" s="18" t="s">
        <v>213</v>
      </c>
      <c r="BB14" s="18"/>
      <c r="BC14" s="17">
        <v>1180</v>
      </c>
      <c r="BD14" s="18">
        <v>49.372458619145917</v>
      </c>
      <c r="BE14" s="18" t="s">
        <v>223</v>
      </c>
    </row>
    <row r="15" spans="1:57" ht="15" hidden="1" customHeight="1" x14ac:dyDescent="0.25">
      <c r="A15" s="17">
        <v>1248</v>
      </c>
      <c r="B15" s="18" t="s">
        <v>267</v>
      </c>
      <c r="C15" s="18" t="s">
        <v>216</v>
      </c>
      <c r="D15" s="18" t="s">
        <v>217</v>
      </c>
      <c r="E15" s="18" t="s">
        <v>85</v>
      </c>
      <c r="F15" s="18" t="s">
        <v>108</v>
      </c>
      <c r="G15" s="18" t="s">
        <v>15</v>
      </c>
      <c r="H15" s="18" t="s">
        <v>3</v>
      </c>
      <c r="I15" s="19">
        <v>45269</v>
      </c>
      <c r="J15" s="21" t="s">
        <v>218</v>
      </c>
      <c r="K15" s="18" t="s">
        <v>203</v>
      </c>
      <c r="L15" s="18" t="s">
        <v>203</v>
      </c>
      <c r="M15" s="18" t="s">
        <v>203</v>
      </c>
      <c r="N15" s="18" t="s">
        <v>203</v>
      </c>
      <c r="O15" s="18" t="s">
        <v>226</v>
      </c>
      <c r="P15" s="18" t="s">
        <v>94</v>
      </c>
      <c r="Q15" s="18" t="s">
        <v>268</v>
      </c>
      <c r="R15" s="18" t="s">
        <v>203</v>
      </c>
      <c r="S15" s="18" t="s">
        <v>205</v>
      </c>
      <c r="T15" s="18" t="s">
        <v>227</v>
      </c>
      <c r="U15" s="18" t="s">
        <v>227</v>
      </c>
      <c r="V15" s="18" t="s">
        <v>228</v>
      </c>
      <c r="W15" s="18" t="s">
        <v>229</v>
      </c>
      <c r="X15" s="18" t="s">
        <v>203</v>
      </c>
      <c r="Y15" s="18" t="s">
        <v>210</v>
      </c>
      <c r="Z15" s="18" t="s">
        <v>230</v>
      </c>
      <c r="AA15" s="18" t="s">
        <v>203</v>
      </c>
      <c r="AB15" s="18" t="s">
        <v>203</v>
      </c>
      <c r="AC15" s="18" t="s">
        <v>203</v>
      </c>
      <c r="AD15" s="18" t="s">
        <v>111</v>
      </c>
      <c r="AE15" s="18">
        <v>228038.02799999999</v>
      </c>
      <c r="AF15" s="18">
        <v>572303.30900000001</v>
      </c>
      <c r="AG15" s="18" t="s">
        <v>203</v>
      </c>
      <c r="AH15" s="18" t="s">
        <v>203</v>
      </c>
      <c r="AI15" s="18" t="s">
        <v>12</v>
      </c>
      <c r="AJ15" s="18" t="s">
        <v>248</v>
      </c>
      <c r="AK15" s="18" t="s">
        <v>25</v>
      </c>
      <c r="AL15" s="18" t="s">
        <v>203</v>
      </c>
      <c r="AM15" s="18" t="s">
        <v>203</v>
      </c>
      <c r="AN15" s="18" t="s">
        <v>25</v>
      </c>
      <c r="AO15" s="18" t="s">
        <v>25</v>
      </c>
      <c r="AP15" s="18" t="s">
        <v>203</v>
      </c>
      <c r="AQ15" s="18" t="s">
        <v>203</v>
      </c>
      <c r="AR15" s="18" t="s">
        <v>203</v>
      </c>
      <c r="AS15" s="17">
        <v>90493</v>
      </c>
      <c r="AT15" s="18">
        <v>228038.02799999999</v>
      </c>
      <c r="AU15" s="18">
        <v>572303.30900000001</v>
      </c>
      <c r="AV15" s="18" t="s">
        <v>211</v>
      </c>
      <c r="AW15" s="18" t="s">
        <v>270</v>
      </c>
      <c r="AX15" s="20">
        <v>45699.842557870368</v>
      </c>
      <c r="AY15" s="18" t="s">
        <v>213</v>
      </c>
      <c r="AZ15" s="20">
        <v>45699.938750000001</v>
      </c>
      <c r="BA15" s="18" t="s">
        <v>213</v>
      </c>
      <c r="BB15" s="18"/>
      <c r="BC15" s="17">
        <v>1180</v>
      </c>
      <c r="BD15" s="18">
        <v>72.557085073698858</v>
      </c>
      <c r="BE15" s="18" t="s">
        <v>223</v>
      </c>
    </row>
    <row r="16" spans="1:57" ht="15" hidden="1" customHeight="1" x14ac:dyDescent="0.25">
      <c r="A16" s="17">
        <v>1252</v>
      </c>
      <c r="B16" s="18" t="s">
        <v>271</v>
      </c>
      <c r="C16" s="18" t="s">
        <v>216</v>
      </c>
      <c r="D16" s="18" t="s">
        <v>217</v>
      </c>
      <c r="E16" s="18" t="s">
        <v>85</v>
      </c>
      <c r="F16" s="18" t="s">
        <v>225</v>
      </c>
      <c r="G16" s="18" t="s">
        <v>15</v>
      </c>
      <c r="H16" s="18" t="s">
        <v>7</v>
      </c>
      <c r="I16" s="19">
        <v>45269</v>
      </c>
      <c r="J16" s="21" t="s">
        <v>218</v>
      </c>
      <c r="K16" s="18" t="s">
        <v>203</v>
      </c>
      <c r="L16" s="18" t="s">
        <v>203</v>
      </c>
      <c r="M16" s="18" t="s">
        <v>203</v>
      </c>
      <c r="N16" s="18" t="s">
        <v>203</v>
      </c>
      <c r="O16" s="18" t="s">
        <v>204</v>
      </c>
      <c r="P16" s="18" t="s">
        <v>86</v>
      </c>
      <c r="Q16" s="18" t="s">
        <v>112</v>
      </c>
      <c r="R16" s="18" t="s">
        <v>203</v>
      </c>
      <c r="S16" s="18" t="s">
        <v>205</v>
      </c>
      <c r="T16" s="18" t="s">
        <v>227</v>
      </c>
      <c r="U16" s="18" t="s">
        <v>227</v>
      </c>
      <c r="V16" s="18" t="s">
        <v>228</v>
      </c>
      <c r="W16" s="18" t="s">
        <v>229</v>
      </c>
      <c r="X16" s="18" t="s">
        <v>203</v>
      </c>
      <c r="Y16" s="18" t="s">
        <v>210</v>
      </c>
      <c r="Z16" s="18" t="s">
        <v>203</v>
      </c>
      <c r="AA16" s="18" t="s">
        <v>203</v>
      </c>
      <c r="AB16" s="18" t="s">
        <v>203</v>
      </c>
      <c r="AC16" s="18" t="s">
        <v>203</v>
      </c>
      <c r="AD16" s="18" t="s">
        <v>111</v>
      </c>
      <c r="AE16" s="18">
        <v>227952.685</v>
      </c>
      <c r="AF16" s="18">
        <v>572241.79399999999</v>
      </c>
      <c r="AG16" s="18" t="s">
        <v>203</v>
      </c>
      <c r="AH16" s="18" t="s">
        <v>203</v>
      </c>
      <c r="AI16" s="18" t="s">
        <v>12</v>
      </c>
      <c r="AJ16" s="18" t="s">
        <v>203</v>
      </c>
      <c r="AK16" s="18" t="s">
        <v>25</v>
      </c>
      <c r="AL16" s="18" t="s">
        <v>203</v>
      </c>
      <c r="AM16" s="18" t="s">
        <v>203</v>
      </c>
      <c r="AN16" s="18" t="s">
        <v>25</v>
      </c>
      <c r="AO16" s="18" t="s">
        <v>25</v>
      </c>
      <c r="AP16" s="18" t="s">
        <v>203</v>
      </c>
      <c r="AQ16" s="18" t="s">
        <v>25</v>
      </c>
      <c r="AR16" s="18" t="s">
        <v>203</v>
      </c>
      <c r="AS16" s="17">
        <v>90497</v>
      </c>
      <c r="AT16" s="18">
        <v>227952.685</v>
      </c>
      <c r="AU16" s="18">
        <v>572241.79399999999</v>
      </c>
      <c r="AV16" s="18" t="s">
        <v>211</v>
      </c>
      <c r="AW16" s="18" t="s">
        <v>272</v>
      </c>
      <c r="AX16" s="20">
        <v>45699.842557870368</v>
      </c>
      <c r="AY16" s="18" t="s">
        <v>213</v>
      </c>
      <c r="AZ16" s="20">
        <v>45699.938750000001</v>
      </c>
      <c r="BA16" s="18" t="s">
        <v>213</v>
      </c>
      <c r="BB16" s="18"/>
      <c r="BC16" s="17">
        <v>1180</v>
      </c>
      <c r="BD16" s="18">
        <v>88.455130095088634</v>
      </c>
      <c r="BE16" s="18" t="s">
        <v>223</v>
      </c>
    </row>
    <row r="17" spans="1:57" ht="15" hidden="1" customHeight="1" x14ac:dyDescent="0.25">
      <c r="A17" s="17">
        <v>1302</v>
      </c>
      <c r="B17" s="18" t="s">
        <v>273</v>
      </c>
      <c r="C17" s="18" t="s">
        <v>216</v>
      </c>
      <c r="D17" s="18" t="s">
        <v>217</v>
      </c>
      <c r="E17" s="18" t="s">
        <v>117</v>
      </c>
      <c r="F17" s="18" t="s">
        <v>225</v>
      </c>
      <c r="G17" s="18" t="s">
        <v>15</v>
      </c>
      <c r="H17" s="18" t="s">
        <v>6</v>
      </c>
      <c r="I17" s="19">
        <v>45269</v>
      </c>
      <c r="J17" s="21" t="s">
        <v>274</v>
      </c>
      <c r="K17" s="18" t="s">
        <v>203</v>
      </c>
      <c r="L17" s="18" t="s">
        <v>203</v>
      </c>
      <c r="M17" s="18" t="s">
        <v>203</v>
      </c>
      <c r="N17" s="18" t="s">
        <v>203</v>
      </c>
      <c r="O17" s="18" t="s">
        <v>226</v>
      </c>
      <c r="P17" s="18" t="s">
        <v>94</v>
      </c>
      <c r="Q17" s="18" t="s">
        <v>268</v>
      </c>
      <c r="R17" s="18" t="s">
        <v>203</v>
      </c>
      <c r="S17" s="18" t="s">
        <v>205</v>
      </c>
      <c r="T17" s="18" t="s">
        <v>227</v>
      </c>
      <c r="U17" s="18" t="s">
        <v>227</v>
      </c>
      <c r="V17" s="18" t="s">
        <v>228</v>
      </c>
      <c r="W17" s="18" t="s">
        <v>229</v>
      </c>
      <c r="X17" s="18" t="s">
        <v>203</v>
      </c>
      <c r="Y17" s="18" t="s">
        <v>210</v>
      </c>
      <c r="Z17" s="18" t="s">
        <v>230</v>
      </c>
      <c r="AA17" s="18" t="s">
        <v>203</v>
      </c>
      <c r="AB17" s="18" t="s">
        <v>203</v>
      </c>
      <c r="AC17" s="18" t="s">
        <v>203</v>
      </c>
      <c r="AD17" s="18" t="s">
        <v>113</v>
      </c>
      <c r="AE17" s="18">
        <v>228010.38099999999</v>
      </c>
      <c r="AF17" s="18">
        <v>572261.19900000002</v>
      </c>
      <c r="AG17" s="18" t="s">
        <v>203</v>
      </c>
      <c r="AH17" s="18" t="s">
        <v>203</v>
      </c>
      <c r="AI17" s="18" t="s">
        <v>14</v>
      </c>
      <c r="AJ17" s="18" t="s">
        <v>248</v>
      </c>
      <c r="AK17" s="18" t="s">
        <v>25</v>
      </c>
      <c r="AL17" s="18" t="s">
        <v>203</v>
      </c>
      <c r="AM17" s="18" t="s">
        <v>203</v>
      </c>
      <c r="AN17" s="18" t="s">
        <v>203</v>
      </c>
      <c r="AO17" s="18" t="s">
        <v>25</v>
      </c>
      <c r="AP17" s="18" t="s">
        <v>203</v>
      </c>
      <c r="AQ17" s="18" t="s">
        <v>203</v>
      </c>
      <c r="AR17" s="18" t="s">
        <v>203</v>
      </c>
      <c r="AS17" s="17">
        <v>90486</v>
      </c>
      <c r="AT17" s="18">
        <v>228010.38099999999</v>
      </c>
      <c r="AU17" s="18">
        <v>572261.19900000002</v>
      </c>
      <c r="AV17" s="18" t="s">
        <v>211</v>
      </c>
      <c r="AW17" s="18" t="s">
        <v>275</v>
      </c>
      <c r="AX17" s="20">
        <v>45699.842557870368</v>
      </c>
      <c r="AY17" s="18" t="s">
        <v>213</v>
      </c>
      <c r="AZ17" s="20">
        <v>45699.938750000001</v>
      </c>
      <c r="BA17" s="18" t="s">
        <v>213</v>
      </c>
      <c r="BB17" s="18"/>
      <c r="BC17" s="17">
        <v>1180</v>
      </c>
      <c r="BD17" s="18">
        <v>96.134135941163819</v>
      </c>
      <c r="BE17" s="18" t="s">
        <v>223</v>
      </c>
    </row>
    <row r="18" spans="1:57" ht="15" hidden="1" customHeight="1" x14ac:dyDescent="0.25">
      <c r="A18" s="17">
        <v>1313</v>
      </c>
      <c r="B18" s="18" t="s">
        <v>276</v>
      </c>
      <c r="C18" s="18" t="s">
        <v>202</v>
      </c>
      <c r="D18" s="18" t="s">
        <v>202</v>
      </c>
      <c r="E18" s="18" t="s">
        <v>98</v>
      </c>
      <c r="F18" s="18" t="s">
        <v>84</v>
      </c>
      <c r="G18" s="18" t="s">
        <v>15</v>
      </c>
      <c r="H18" s="18" t="s">
        <v>5</v>
      </c>
      <c r="I18" s="19">
        <v>45275</v>
      </c>
      <c r="J18" s="21" t="s">
        <v>277</v>
      </c>
      <c r="K18" s="18" t="s">
        <v>203</v>
      </c>
      <c r="L18" s="18" t="s">
        <v>203</v>
      </c>
      <c r="M18" s="18" t="s">
        <v>125</v>
      </c>
      <c r="N18" s="18" t="s">
        <v>203</v>
      </c>
      <c r="O18" s="18" t="s">
        <v>204</v>
      </c>
      <c r="P18" s="18" t="s">
        <v>91</v>
      </c>
      <c r="Q18" s="18" t="s">
        <v>88</v>
      </c>
      <c r="R18" s="18" t="s">
        <v>256</v>
      </c>
      <c r="S18" s="18" t="s">
        <v>278</v>
      </c>
      <c r="T18" s="18" t="s">
        <v>279</v>
      </c>
      <c r="U18" s="18" t="s">
        <v>279</v>
      </c>
      <c r="V18" s="18" t="s">
        <v>280</v>
      </c>
      <c r="W18" s="18" t="s">
        <v>281</v>
      </c>
      <c r="X18" s="18" t="s">
        <v>203</v>
      </c>
      <c r="Y18" s="18" t="s">
        <v>210</v>
      </c>
      <c r="Z18" s="18" t="s">
        <v>203</v>
      </c>
      <c r="AA18" s="18" t="s">
        <v>203</v>
      </c>
      <c r="AB18" s="18" t="s">
        <v>203</v>
      </c>
      <c r="AC18" s="18" t="s">
        <v>203</v>
      </c>
      <c r="AD18" s="18" t="s">
        <v>87</v>
      </c>
      <c r="AE18" s="18">
        <v>225938.296</v>
      </c>
      <c r="AF18" s="18">
        <v>560095.18999999994</v>
      </c>
      <c r="AG18" s="18" t="s">
        <v>203</v>
      </c>
      <c r="AH18" s="18" t="s">
        <v>203</v>
      </c>
      <c r="AI18" s="18" t="s">
        <v>12</v>
      </c>
      <c r="AJ18" s="18" t="s">
        <v>248</v>
      </c>
      <c r="AK18" s="18" t="s">
        <v>25</v>
      </c>
      <c r="AL18" s="18" t="s">
        <v>89</v>
      </c>
      <c r="AM18" s="18" t="s">
        <v>89</v>
      </c>
      <c r="AN18" s="18" t="s">
        <v>25</v>
      </c>
      <c r="AO18" s="18" t="s">
        <v>25</v>
      </c>
      <c r="AP18" s="18" t="s">
        <v>89</v>
      </c>
      <c r="AQ18" s="18" t="s">
        <v>89</v>
      </c>
      <c r="AR18" s="18" t="s">
        <v>203</v>
      </c>
      <c r="AS18" s="17">
        <v>90016</v>
      </c>
      <c r="AT18" s="18">
        <v>225938.296</v>
      </c>
      <c r="AU18" s="18">
        <v>560095.18999999994</v>
      </c>
      <c r="AV18" s="18" t="s">
        <v>211</v>
      </c>
      <c r="AW18" s="18" t="s">
        <v>282</v>
      </c>
      <c r="AX18" s="20">
        <v>45699.842557870368</v>
      </c>
      <c r="AY18" s="18" t="s">
        <v>213</v>
      </c>
      <c r="AZ18" s="20">
        <v>45699.938750000001</v>
      </c>
      <c r="BA18" s="18" t="s">
        <v>213</v>
      </c>
      <c r="BB18" s="18"/>
      <c r="BC18" s="17">
        <v>1599</v>
      </c>
      <c r="BD18" s="18">
        <v>10.131119207781774</v>
      </c>
      <c r="BE18" s="18" t="s">
        <v>214</v>
      </c>
    </row>
    <row r="19" spans="1:57" ht="15" hidden="1" customHeight="1" x14ac:dyDescent="0.25">
      <c r="A19" s="17">
        <v>1498</v>
      </c>
      <c r="B19" s="18" t="s">
        <v>283</v>
      </c>
      <c r="C19" s="18" t="s">
        <v>284</v>
      </c>
      <c r="D19" s="18" t="s">
        <v>285</v>
      </c>
      <c r="E19" s="18" t="s">
        <v>85</v>
      </c>
      <c r="F19" s="18" t="s">
        <v>84</v>
      </c>
      <c r="G19" s="18" t="s">
        <v>16</v>
      </c>
      <c r="H19" s="18" t="s">
        <v>5</v>
      </c>
      <c r="I19" s="19">
        <v>45265</v>
      </c>
      <c r="J19" s="21" t="s">
        <v>286</v>
      </c>
      <c r="K19" s="18" t="s">
        <v>203</v>
      </c>
      <c r="L19" s="18" t="s">
        <v>203</v>
      </c>
      <c r="M19" s="18" t="s">
        <v>203</v>
      </c>
      <c r="N19" s="18" t="s">
        <v>203</v>
      </c>
      <c r="O19" s="18" t="s">
        <v>204</v>
      </c>
      <c r="P19" s="18" t="s">
        <v>91</v>
      </c>
      <c r="Q19" s="18" t="s">
        <v>112</v>
      </c>
      <c r="R19" s="18" t="s">
        <v>203</v>
      </c>
      <c r="S19" s="18" t="s">
        <v>205</v>
      </c>
      <c r="T19" s="18" t="s">
        <v>206</v>
      </c>
      <c r="U19" s="18" t="s">
        <v>207</v>
      </c>
      <c r="V19" s="18" t="s">
        <v>287</v>
      </c>
      <c r="W19" s="18" t="s">
        <v>288</v>
      </c>
      <c r="X19" s="18" t="s">
        <v>203</v>
      </c>
      <c r="Y19" s="18" t="s">
        <v>210</v>
      </c>
      <c r="Z19" s="18" t="s">
        <v>203</v>
      </c>
      <c r="AA19" s="18" t="s">
        <v>203</v>
      </c>
      <c r="AB19" s="18" t="s">
        <v>203</v>
      </c>
      <c r="AC19" s="18" t="s">
        <v>203</v>
      </c>
      <c r="AD19" s="18" t="s">
        <v>111</v>
      </c>
      <c r="AE19" s="18">
        <v>230541.196</v>
      </c>
      <c r="AF19" s="18">
        <v>572410.85600000003</v>
      </c>
      <c r="AG19" s="18" t="s">
        <v>203</v>
      </c>
      <c r="AH19" s="18" t="s">
        <v>203</v>
      </c>
      <c r="AI19" s="18" t="s">
        <v>12</v>
      </c>
      <c r="AJ19" s="18" t="s">
        <v>203</v>
      </c>
      <c r="AK19" s="18" t="s">
        <v>25</v>
      </c>
      <c r="AL19" s="18" t="s">
        <v>203</v>
      </c>
      <c r="AM19" s="18" t="s">
        <v>203</v>
      </c>
      <c r="AN19" s="18" t="s">
        <v>25</v>
      </c>
      <c r="AO19" s="18" t="s">
        <v>25</v>
      </c>
      <c r="AP19" s="18" t="s">
        <v>203</v>
      </c>
      <c r="AQ19" s="18" t="s">
        <v>203</v>
      </c>
      <c r="AR19" s="18" t="s">
        <v>203</v>
      </c>
      <c r="AS19" s="17">
        <v>91623</v>
      </c>
      <c r="AT19" s="18">
        <v>230541.196</v>
      </c>
      <c r="AU19" s="18">
        <v>572410.85600000003</v>
      </c>
      <c r="AV19" s="18" t="s">
        <v>211</v>
      </c>
      <c r="AW19" s="18" t="s">
        <v>289</v>
      </c>
      <c r="AX19" s="20">
        <v>45699.842557870368</v>
      </c>
      <c r="AY19" s="18" t="s">
        <v>213</v>
      </c>
      <c r="AZ19" s="20">
        <v>45699.938750000001</v>
      </c>
      <c r="BA19" s="18" t="s">
        <v>213</v>
      </c>
      <c r="BB19" s="18"/>
      <c r="BC19" s="17">
        <v>3067</v>
      </c>
      <c r="BD19" s="18">
        <v>88.634529071867718</v>
      </c>
      <c r="BE19" s="18" t="s">
        <v>214</v>
      </c>
    </row>
    <row r="20" spans="1:57" ht="15" hidden="1" customHeight="1" x14ac:dyDescent="0.25">
      <c r="A20" s="17">
        <v>1614</v>
      </c>
      <c r="B20" s="18" t="s">
        <v>290</v>
      </c>
      <c r="C20" s="18" t="s">
        <v>216</v>
      </c>
      <c r="D20" s="18" t="s">
        <v>217</v>
      </c>
      <c r="E20" s="18" t="s">
        <v>120</v>
      </c>
      <c r="F20" s="18" t="s">
        <v>108</v>
      </c>
      <c r="G20" s="18" t="s">
        <v>15</v>
      </c>
      <c r="H20" s="18" t="s">
        <v>4</v>
      </c>
      <c r="I20" s="19">
        <v>45287</v>
      </c>
      <c r="J20" s="21" t="s">
        <v>291</v>
      </c>
      <c r="K20" s="18" t="s">
        <v>203</v>
      </c>
      <c r="L20" s="18" t="s">
        <v>292</v>
      </c>
      <c r="M20" s="18" t="s">
        <v>203</v>
      </c>
      <c r="N20" s="18" t="s">
        <v>203</v>
      </c>
      <c r="O20" s="18" t="s">
        <v>204</v>
      </c>
      <c r="P20" s="18" t="s">
        <v>91</v>
      </c>
      <c r="Q20" s="18" t="s">
        <v>118</v>
      </c>
      <c r="R20" s="18" t="s">
        <v>203</v>
      </c>
      <c r="S20" s="18" t="s">
        <v>90</v>
      </c>
      <c r="T20" s="18" t="s">
        <v>293</v>
      </c>
      <c r="U20" s="18" t="s">
        <v>293</v>
      </c>
      <c r="V20" s="18" t="s">
        <v>294</v>
      </c>
      <c r="W20" s="18" t="s">
        <v>295</v>
      </c>
      <c r="X20" s="18" t="s">
        <v>203</v>
      </c>
      <c r="Y20" s="18" t="s">
        <v>210</v>
      </c>
      <c r="Z20" s="18" t="s">
        <v>203</v>
      </c>
      <c r="AA20" s="18" t="s">
        <v>203</v>
      </c>
      <c r="AB20" s="18" t="s">
        <v>203</v>
      </c>
      <c r="AC20" s="18" t="s">
        <v>203</v>
      </c>
      <c r="AD20" s="18" t="s">
        <v>40</v>
      </c>
      <c r="AE20" s="18">
        <v>227431.33100000001</v>
      </c>
      <c r="AF20" s="18">
        <v>575987.60400000005</v>
      </c>
      <c r="AG20" s="18" t="s">
        <v>203</v>
      </c>
      <c r="AH20" s="18" t="s">
        <v>203</v>
      </c>
      <c r="AI20" s="18" t="s">
        <v>12</v>
      </c>
      <c r="AJ20" s="18" t="s">
        <v>203</v>
      </c>
      <c r="AK20" s="18" t="s">
        <v>89</v>
      </c>
      <c r="AL20" s="18" t="s">
        <v>89</v>
      </c>
      <c r="AM20" s="18" t="s">
        <v>89</v>
      </c>
      <c r="AN20" s="18" t="s">
        <v>25</v>
      </c>
      <c r="AO20" s="18" t="s">
        <v>89</v>
      </c>
      <c r="AP20" s="18" t="s">
        <v>89</v>
      </c>
      <c r="AQ20" s="18" t="s">
        <v>25</v>
      </c>
      <c r="AR20" s="18" t="s">
        <v>203</v>
      </c>
      <c r="AS20" s="17">
        <v>135793</v>
      </c>
      <c r="AT20" s="18">
        <v>227431.33100000001</v>
      </c>
      <c r="AU20" s="18">
        <v>575987.60400000005</v>
      </c>
      <c r="AV20" s="18" t="s">
        <v>245</v>
      </c>
      <c r="AW20" s="18" t="s">
        <v>296</v>
      </c>
      <c r="AX20" s="20">
        <v>45699.842557870368</v>
      </c>
      <c r="AY20" s="18" t="s">
        <v>213</v>
      </c>
      <c r="AZ20" s="20">
        <v>45699.938750000001</v>
      </c>
      <c r="BA20" s="18" t="s">
        <v>213</v>
      </c>
      <c r="BB20" s="18"/>
      <c r="BC20" s="17">
        <v>3433</v>
      </c>
      <c r="BD20" s="18">
        <v>210.72134217790602</v>
      </c>
      <c r="BE20" s="18" t="s">
        <v>223</v>
      </c>
    </row>
    <row r="21" spans="1:57" ht="15" customHeight="1" x14ac:dyDescent="0.25">
      <c r="A21" s="17">
        <v>1830</v>
      </c>
      <c r="B21" s="18" t="s">
        <v>297</v>
      </c>
      <c r="C21" s="18" t="s">
        <v>216</v>
      </c>
      <c r="D21" s="18" t="s">
        <v>217</v>
      </c>
      <c r="E21" s="18" t="s">
        <v>120</v>
      </c>
      <c r="F21" s="18" t="s">
        <v>108</v>
      </c>
      <c r="G21" s="18" t="s">
        <v>16</v>
      </c>
      <c r="H21" s="18" t="s">
        <v>5</v>
      </c>
      <c r="I21" s="19">
        <v>45286</v>
      </c>
      <c r="J21" s="21" t="s">
        <v>218</v>
      </c>
      <c r="K21" s="18" t="s">
        <v>203</v>
      </c>
      <c r="L21" s="18" t="s">
        <v>203</v>
      </c>
      <c r="M21" s="18" t="s">
        <v>203</v>
      </c>
      <c r="N21" s="18" t="s">
        <v>203</v>
      </c>
      <c r="O21" s="18" t="s">
        <v>226</v>
      </c>
      <c r="P21" s="18" t="s">
        <v>94</v>
      </c>
      <c r="Q21" s="18" t="s">
        <v>298</v>
      </c>
      <c r="R21" s="18" t="s">
        <v>237</v>
      </c>
      <c r="S21" s="18" t="s">
        <v>90</v>
      </c>
      <c r="T21" s="18" t="s">
        <v>93</v>
      </c>
      <c r="U21" s="18" t="s">
        <v>106</v>
      </c>
      <c r="V21" s="18" t="s">
        <v>299</v>
      </c>
      <c r="W21" s="18" t="s">
        <v>300</v>
      </c>
      <c r="X21" s="18" t="s">
        <v>203</v>
      </c>
      <c r="Y21" s="18" t="s">
        <v>301</v>
      </c>
      <c r="Z21" s="18" t="s">
        <v>203</v>
      </c>
      <c r="AA21" s="18" t="s">
        <v>203</v>
      </c>
      <c r="AB21" s="18" t="s">
        <v>203</v>
      </c>
      <c r="AC21" s="18" t="s">
        <v>203</v>
      </c>
      <c r="AD21" s="18" t="s">
        <v>113</v>
      </c>
      <c r="AE21" s="18">
        <v>224860.58</v>
      </c>
      <c r="AF21" s="18">
        <v>572000.68000000005</v>
      </c>
      <c r="AG21" s="18" t="s">
        <v>203</v>
      </c>
      <c r="AH21" s="18" t="s">
        <v>109</v>
      </c>
      <c r="AI21" s="18" t="s">
        <v>12</v>
      </c>
      <c r="AJ21" s="18" t="s">
        <v>302</v>
      </c>
      <c r="AK21" s="18" t="s">
        <v>89</v>
      </c>
      <c r="AL21" s="18" t="s">
        <v>89</v>
      </c>
      <c r="AM21" s="18" t="s">
        <v>89</v>
      </c>
      <c r="AN21" s="18" t="s">
        <v>25</v>
      </c>
      <c r="AO21" s="18" t="s">
        <v>89</v>
      </c>
      <c r="AP21" s="18" t="s">
        <v>89</v>
      </c>
      <c r="AQ21" s="18" t="s">
        <v>89</v>
      </c>
      <c r="AR21" s="18" t="s">
        <v>203</v>
      </c>
      <c r="AS21" s="17">
        <v>127402</v>
      </c>
      <c r="AT21" s="18">
        <v>224860.58</v>
      </c>
      <c r="AU21" s="18">
        <v>572000.68000000005</v>
      </c>
      <c r="AV21" s="18" t="s">
        <v>211</v>
      </c>
      <c r="AW21" s="18" t="s">
        <v>303</v>
      </c>
      <c r="AX21" s="20">
        <v>45699.842557870368</v>
      </c>
      <c r="AY21" s="18" t="s">
        <v>213</v>
      </c>
      <c r="AZ21" s="20">
        <v>45699.938750000001</v>
      </c>
      <c r="BA21" s="18" t="s">
        <v>213</v>
      </c>
      <c r="BB21" s="18"/>
      <c r="BC21" s="17">
        <v>1369</v>
      </c>
      <c r="BD21" s="18">
        <v>4.7974159537305781</v>
      </c>
      <c r="BE21" s="18" t="s">
        <v>304</v>
      </c>
    </row>
    <row r="22" spans="1:57" ht="15" hidden="1" customHeight="1" x14ac:dyDescent="0.25">
      <c r="A22" s="17">
        <v>1894</v>
      </c>
      <c r="B22" s="18" t="s">
        <v>305</v>
      </c>
      <c r="C22" s="18" t="s">
        <v>202</v>
      </c>
      <c r="D22" s="18" t="s">
        <v>202</v>
      </c>
      <c r="E22" s="18" t="s">
        <v>85</v>
      </c>
      <c r="F22" s="18" t="s">
        <v>84</v>
      </c>
      <c r="G22" s="18" t="s">
        <v>15</v>
      </c>
      <c r="H22" s="18" t="s">
        <v>3</v>
      </c>
      <c r="I22" s="19">
        <v>45269</v>
      </c>
      <c r="J22" s="21" t="s">
        <v>102</v>
      </c>
      <c r="K22" s="18" t="s">
        <v>203</v>
      </c>
      <c r="L22" s="18" t="s">
        <v>203</v>
      </c>
      <c r="M22" s="18" t="s">
        <v>203</v>
      </c>
      <c r="N22" s="18" t="s">
        <v>203</v>
      </c>
      <c r="O22" s="18" t="s">
        <v>204</v>
      </c>
      <c r="P22" s="18" t="s">
        <v>91</v>
      </c>
      <c r="Q22" s="18" t="s">
        <v>112</v>
      </c>
      <c r="R22" s="18" t="s">
        <v>203</v>
      </c>
      <c r="S22" s="18" t="s">
        <v>205</v>
      </c>
      <c r="T22" s="18" t="s">
        <v>206</v>
      </c>
      <c r="U22" s="18" t="s">
        <v>207</v>
      </c>
      <c r="V22" s="18" t="s">
        <v>251</v>
      </c>
      <c r="W22" s="18" t="s">
        <v>252</v>
      </c>
      <c r="X22" s="18" t="s">
        <v>203</v>
      </c>
      <c r="Y22" s="18" t="s">
        <v>210</v>
      </c>
      <c r="Z22" s="18" t="s">
        <v>203</v>
      </c>
      <c r="AA22" s="18" t="s">
        <v>203</v>
      </c>
      <c r="AB22" s="18" t="s">
        <v>203</v>
      </c>
      <c r="AC22" s="18" t="s">
        <v>203</v>
      </c>
      <c r="AD22" s="18" t="s">
        <v>111</v>
      </c>
      <c r="AE22" s="18">
        <v>230097.647</v>
      </c>
      <c r="AF22" s="18">
        <v>571781.78899999999</v>
      </c>
      <c r="AG22" s="18" t="s">
        <v>203</v>
      </c>
      <c r="AH22" s="18" t="s">
        <v>203</v>
      </c>
      <c r="AI22" s="18" t="s">
        <v>12</v>
      </c>
      <c r="AJ22" s="18" t="s">
        <v>203</v>
      </c>
      <c r="AK22" s="18" t="s">
        <v>25</v>
      </c>
      <c r="AL22" s="18" t="s">
        <v>203</v>
      </c>
      <c r="AM22" s="18" t="s">
        <v>203</v>
      </c>
      <c r="AN22" s="18" t="s">
        <v>25</v>
      </c>
      <c r="AO22" s="18" t="s">
        <v>25</v>
      </c>
      <c r="AP22" s="18" t="s">
        <v>203</v>
      </c>
      <c r="AQ22" s="18" t="s">
        <v>203</v>
      </c>
      <c r="AR22" s="18" t="s">
        <v>203</v>
      </c>
      <c r="AS22" s="17">
        <v>128567</v>
      </c>
      <c r="AT22" s="18">
        <v>230097.647</v>
      </c>
      <c r="AU22" s="18">
        <v>571781.78899999999</v>
      </c>
      <c r="AV22" s="18" t="s">
        <v>211</v>
      </c>
      <c r="AW22" s="18" t="s">
        <v>306</v>
      </c>
      <c r="AX22" s="20">
        <v>45699.842557870368</v>
      </c>
      <c r="AY22" s="18" t="s">
        <v>213</v>
      </c>
      <c r="AZ22" s="20">
        <v>45699.938750000001</v>
      </c>
      <c r="BA22" s="18" t="s">
        <v>213</v>
      </c>
      <c r="BB22" s="18"/>
      <c r="BC22" s="17">
        <v>2931</v>
      </c>
      <c r="BD22" s="18">
        <v>115.71637101624297</v>
      </c>
      <c r="BE22" s="18" t="s">
        <v>214</v>
      </c>
    </row>
    <row r="23" spans="1:57" ht="15" hidden="1" customHeight="1" x14ac:dyDescent="0.25">
      <c r="A23" s="17">
        <v>1970</v>
      </c>
      <c r="B23" s="18" t="s">
        <v>307</v>
      </c>
      <c r="C23" s="18" t="s">
        <v>202</v>
      </c>
      <c r="D23" s="18" t="s">
        <v>202</v>
      </c>
      <c r="E23" s="18" t="s">
        <v>85</v>
      </c>
      <c r="F23" s="18" t="s">
        <v>123</v>
      </c>
      <c r="G23" s="18" t="s">
        <v>15</v>
      </c>
      <c r="H23" s="18" t="s">
        <v>4</v>
      </c>
      <c r="I23" s="19">
        <v>45268</v>
      </c>
      <c r="J23" s="21" t="s">
        <v>308</v>
      </c>
      <c r="K23" s="18" t="s">
        <v>203</v>
      </c>
      <c r="L23" s="18" t="s">
        <v>308</v>
      </c>
      <c r="M23" s="18" t="s">
        <v>203</v>
      </c>
      <c r="N23" s="18" t="s">
        <v>203</v>
      </c>
      <c r="O23" s="18" t="s">
        <v>204</v>
      </c>
      <c r="P23" s="18" t="s">
        <v>94</v>
      </c>
      <c r="Q23" s="18" t="s">
        <v>268</v>
      </c>
      <c r="R23" s="18" t="s">
        <v>203</v>
      </c>
      <c r="S23" s="18" t="s">
        <v>205</v>
      </c>
      <c r="T23" s="18" t="s">
        <v>206</v>
      </c>
      <c r="U23" s="18" t="s">
        <v>207</v>
      </c>
      <c r="V23" s="18" t="s">
        <v>309</v>
      </c>
      <c r="W23" s="18" t="s">
        <v>310</v>
      </c>
      <c r="X23" s="18" t="s">
        <v>203</v>
      </c>
      <c r="Y23" s="18" t="s">
        <v>210</v>
      </c>
      <c r="Z23" s="18" t="s">
        <v>203</v>
      </c>
      <c r="AA23" s="18" t="s">
        <v>203</v>
      </c>
      <c r="AB23" s="18" t="s">
        <v>203</v>
      </c>
      <c r="AC23" s="18" t="s">
        <v>203</v>
      </c>
      <c r="AD23" s="18" t="s">
        <v>113</v>
      </c>
      <c r="AE23" s="18">
        <v>228526.394</v>
      </c>
      <c r="AF23" s="18">
        <v>571987.00300000003</v>
      </c>
      <c r="AG23" s="18" t="s">
        <v>203</v>
      </c>
      <c r="AH23" s="18" t="s">
        <v>203</v>
      </c>
      <c r="AI23" s="18" t="s">
        <v>12</v>
      </c>
      <c r="AJ23" s="18" t="s">
        <v>203</v>
      </c>
      <c r="AK23" s="18" t="s">
        <v>25</v>
      </c>
      <c r="AL23" s="18" t="s">
        <v>203</v>
      </c>
      <c r="AM23" s="18" t="s">
        <v>203</v>
      </c>
      <c r="AN23" s="18" t="s">
        <v>203</v>
      </c>
      <c r="AO23" s="18" t="s">
        <v>25</v>
      </c>
      <c r="AP23" s="18" t="s">
        <v>203</v>
      </c>
      <c r="AQ23" s="18" t="s">
        <v>25</v>
      </c>
      <c r="AR23" s="18" t="s">
        <v>203</v>
      </c>
      <c r="AS23" s="17">
        <v>92886</v>
      </c>
      <c r="AT23" s="18">
        <v>228526.394</v>
      </c>
      <c r="AU23" s="18">
        <v>571987.00300000003</v>
      </c>
      <c r="AV23" s="18" t="s">
        <v>211</v>
      </c>
      <c r="AW23" s="18" t="s">
        <v>311</v>
      </c>
      <c r="AX23" s="20">
        <v>45699.842557870368</v>
      </c>
      <c r="AY23" s="18" t="s">
        <v>213</v>
      </c>
      <c r="AZ23" s="20">
        <v>45699.938750000001</v>
      </c>
      <c r="BA23" s="18" t="s">
        <v>213</v>
      </c>
      <c r="BB23" s="18"/>
      <c r="BC23" s="17">
        <v>1498</v>
      </c>
      <c r="BD23" s="18">
        <v>95.012936361591102</v>
      </c>
      <c r="BE23" s="18" t="s">
        <v>214</v>
      </c>
    </row>
    <row r="24" spans="1:57" ht="15" hidden="1" customHeight="1" x14ac:dyDescent="0.25">
      <c r="A24" s="17">
        <v>2031</v>
      </c>
      <c r="B24" s="18" t="s">
        <v>312</v>
      </c>
      <c r="C24" s="18" t="s">
        <v>216</v>
      </c>
      <c r="D24" s="18" t="s">
        <v>217</v>
      </c>
      <c r="E24" s="18" t="s">
        <v>85</v>
      </c>
      <c r="F24" s="18" t="s">
        <v>108</v>
      </c>
      <c r="G24" s="18" t="s">
        <v>16</v>
      </c>
      <c r="H24" s="18" t="s">
        <v>4</v>
      </c>
      <c r="I24" s="19">
        <v>45282</v>
      </c>
      <c r="J24" s="21" t="s">
        <v>218</v>
      </c>
      <c r="K24" s="18" t="s">
        <v>203</v>
      </c>
      <c r="L24" s="18" t="s">
        <v>203</v>
      </c>
      <c r="M24" s="18" t="s">
        <v>203</v>
      </c>
      <c r="N24" s="18" t="s">
        <v>203</v>
      </c>
      <c r="O24" s="18" t="s">
        <v>204</v>
      </c>
      <c r="P24" s="18" t="s">
        <v>86</v>
      </c>
      <c r="Q24" s="18" t="s">
        <v>112</v>
      </c>
      <c r="R24" s="18" t="s">
        <v>203</v>
      </c>
      <c r="S24" s="18" t="s">
        <v>96</v>
      </c>
      <c r="T24" s="18" t="s">
        <v>97</v>
      </c>
      <c r="U24" s="18" t="s">
        <v>97</v>
      </c>
      <c r="V24" s="18" t="s">
        <v>314</v>
      </c>
      <c r="W24" s="18" t="s">
        <v>315</v>
      </c>
      <c r="X24" s="18" t="s">
        <v>203</v>
      </c>
      <c r="Y24" s="18" t="s">
        <v>301</v>
      </c>
      <c r="Z24" s="18" t="s">
        <v>203</v>
      </c>
      <c r="AA24" s="18" t="s">
        <v>203</v>
      </c>
      <c r="AB24" s="18" t="s">
        <v>203</v>
      </c>
      <c r="AC24" s="18" t="s">
        <v>203</v>
      </c>
      <c r="AD24" s="18" t="s">
        <v>111</v>
      </c>
      <c r="AE24" s="18">
        <v>225697.96900000001</v>
      </c>
      <c r="AF24" s="18">
        <v>562655.36699999997</v>
      </c>
      <c r="AG24" s="18" t="s">
        <v>203</v>
      </c>
      <c r="AH24" s="18" t="s">
        <v>316</v>
      </c>
      <c r="AI24" s="18" t="s">
        <v>12</v>
      </c>
      <c r="AJ24" s="18" t="s">
        <v>203</v>
      </c>
      <c r="AK24" s="18" t="s">
        <v>25</v>
      </c>
      <c r="AL24" s="18" t="s">
        <v>203</v>
      </c>
      <c r="AM24" s="18" t="s">
        <v>203</v>
      </c>
      <c r="AN24" s="18" t="s">
        <v>25</v>
      </c>
      <c r="AO24" s="18" t="s">
        <v>25</v>
      </c>
      <c r="AP24" s="18" t="s">
        <v>203</v>
      </c>
      <c r="AQ24" s="18" t="s">
        <v>203</v>
      </c>
      <c r="AR24" s="18" t="s">
        <v>203</v>
      </c>
      <c r="AS24" s="17">
        <v>120496</v>
      </c>
      <c r="AT24" s="18">
        <v>225697.96900000001</v>
      </c>
      <c r="AU24" s="18">
        <v>562655.36699999997</v>
      </c>
      <c r="AV24" s="18" t="s">
        <v>211</v>
      </c>
      <c r="AW24" s="18" t="s">
        <v>317</v>
      </c>
      <c r="AX24" s="20">
        <v>45699.842557870368</v>
      </c>
      <c r="AY24" s="18" t="s">
        <v>213</v>
      </c>
      <c r="AZ24" s="20">
        <v>45699.938750000001</v>
      </c>
      <c r="BA24" s="18" t="s">
        <v>213</v>
      </c>
      <c r="BB24" s="18"/>
      <c r="BC24" s="17">
        <v>2629</v>
      </c>
      <c r="BD24" s="18">
        <v>2.8360237609895442</v>
      </c>
      <c r="BE24" s="18" t="s">
        <v>214</v>
      </c>
    </row>
    <row r="25" spans="1:57" ht="15" hidden="1" customHeight="1" x14ac:dyDescent="0.25">
      <c r="A25" s="17">
        <v>2032</v>
      </c>
      <c r="B25" s="18" t="s">
        <v>313</v>
      </c>
      <c r="C25" s="18" t="s">
        <v>216</v>
      </c>
      <c r="D25" s="18" t="s">
        <v>217</v>
      </c>
      <c r="E25" s="18" t="s">
        <v>85</v>
      </c>
      <c r="F25" s="18" t="s">
        <v>108</v>
      </c>
      <c r="G25" s="18" t="s">
        <v>16</v>
      </c>
      <c r="H25" s="18" t="s">
        <v>3</v>
      </c>
      <c r="I25" s="19">
        <v>45282</v>
      </c>
      <c r="J25" s="21" t="s">
        <v>218</v>
      </c>
      <c r="K25" s="18" t="s">
        <v>203</v>
      </c>
      <c r="L25" s="18" t="s">
        <v>203</v>
      </c>
      <c r="M25" s="18" t="s">
        <v>203</v>
      </c>
      <c r="N25" s="18" t="s">
        <v>203</v>
      </c>
      <c r="O25" s="18" t="s">
        <v>204</v>
      </c>
      <c r="P25" s="18" t="s">
        <v>86</v>
      </c>
      <c r="Q25" s="18" t="s">
        <v>112</v>
      </c>
      <c r="R25" s="18" t="s">
        <v>203</v>
      </c>
      <c r="S25" s="18" t="s">
        <v>96</v>
      </c>
      <c r="T25" s="18" t="s">
        <v>97</v>
      </c>
      <c r="U25" s="18" t="s">
        <v>97</v>
      </c>
      <c r="V25" s="18" t="s">
        <v>314</v>
      </c>
      <c r="W25" s="18" t="s">
        <v>315</v>
      </c>
      <c r="X25" s="18" t="s">
        <v>203</v>
      </c>
      <c r="Y25" s="18" t="s">
        <v>301</v>
      </c>
      <c r="Z25" s="18" t="s">
        <v>203</v>
      </c>
      <c r="AA25" s="18" t="s">
        <v>203</v>
      </c>
      <c r="AB25" s="18" t="s">
        <v>203</v>
      </c>
      <c r="AC25" s="18" t="s">
        <v>203</v>
      </c>
      <c r="AD25" s="18" t="s">
        <v>111</v>
      </c>
      <c r="AE25" s="18">
        <v>225703.878</v>
      </c>
      <c r="AF25" s="18">
        <v>562670.41500000004</v>
      </c>
      <c r="AG25" s="18" t="s">
        <v>203</v>
      </c>
      <c r="AH25" s="18" t="s">
        <v>203</v>
      </c>
      <c r="AI25" s="18" t="s">
        <v>12</v>
      </c>
      <c r="AJ25" s="18" t="s">
        <v>203</v>
      </c>
      <c r="AK25" s="18" t="s">
        <v>25</v>
      </c>
      <c r="AL25" s="18" t="s">
        <v>203</v>
      </c>
      <c r="AM25" s="18" t="s">
        <v>203</v>
      </c>
      <c r="AN25" s="18" t="s">
        <v>25</v>
      </c>
      <c r="AO25" s="18" t="s">
        <v>25</v>
      </c>
      <c r="AP25" s="18" t="s">
        <v>203</v>
      </c>
      <c r="AQ25" s="18" t="s">
        <v>203</v>
      </c>
      <c r="AR25" s="18" t="s">
        <v>203</v>
      </c>
      <c r="AS25" s="17">
        <v>120497</v>
      </c>
      <c r="AT25" s="18">
        <v>225703.878</v>
      </c>
      <c r="AU25" s="18">
        <v>562670.41500000004</v>
      </c>
      <c r="AV25" s="18" t="s">
        <v>211</v>
      </c>
      <c r="AW25" s="18" t="s">
        <v>318</v>
      </c>
      <c r="AX25" s="20">
        <v>45699.842557870368</v>
      </c>
      <c r="AY25" s="18" t="s">
        <v>213</v>
      </c>
      <c r="AZ25" s="20">
        <v>45699.938750000001</v>
      </c>
      <c r="BA25" s="18" t="s">
        <v>213</v>
      </c>
      <c r="BB25" s="18"/>
      <c r="BC25" s="17">
        <v>3480</v>
      </c>
      <c r="BD25" s="18">
        <v>1.9997718284346626</v>
      </c>
      <c r="BE25" s="18" t="s">
        <v>214</v>
      </c>
    </row>
    <row r="26" spans="1:57" ht="15" hidden="1" customHeight="1" x14ac:dyDescent="0.25">
      <c r="A26" s="17">
        <v>2222</v>
      </c>
      <c r="B26" s="18" t="s">
        <v>319</v>
      </c>
      <c r="C26" s="18" t="s">
        <v>202</v>
      </c>
      <c r="D26" s="18" t="s">
        <v>202</v>
      </c>
      <c r="E26" s="18" t="s">
        <v>98</v>
      </c>
      <c r="F26" s="18" t="s">
        <v>84</v>
      </c>
      <c r="G26" s="18" t="s">
        <v>13</v>
      </c>
      <c r="H26" s="18" t="s">
        <v>5</v>
      </c>
      <c r="I26" s="19">
        <v>45270</v>
      </c>
      <c r="J26" s="21" t="s">
        <v>115</v>
      </c>
      <c r="K26" s="18" t="s">
        <v>203</v>
      </c>
      <c r="L26" s="18" t="s">
        <v>203</v>
      </c>
      <c r="M26" s="18" t="s">
        <v>203</v>
      </c>
      <c r="N26" s="18" t="s">
        <v>203</v>
      </c>
      <c r="O26" s="18" t="s">
        <v>226</v>
      </c>
      <c r="P26" s="18" t="s">
        <v>94</v>
      </c>
      <c r="Q26" s="18" t="s">
        <v>118</v>
      </c>
      <c r="R26" s="18" t="s">
        <v>256</v>
      </c>
      <c r="S26" s="18" t="s">
        <v>278</v>
      </c>
      <c r="T26" s="18" t="s">
        <v>279</v>
      </c>
      <c r="U26" s="18" t="s">
        <v>279</v>
      </c>
      <c r="V26" s="18" t="s">
        <v>280</v>
      </c>
      <c r="W26" s="18" t="s">
        <v>281</v>
      </c>
      <c r="X26" s="18" t="s">
        <v>203</v>
      </c>
      <c r="Y26" s="18" t="s">
        <v>210</v>
      </c>
      <c r="Z26" s="18" t="s">
        <v>203</v>
      </c>
      <c r="AA26" s="18" t="s">
        <v>203</v>
      </c>
      <c r="AB26" s="18" t="s">
        <v>203</v>
      </c>
      <c r="AC26" s="18" t="s">
        <v>203</v>
      </c>
      <c r="AD26" s="18" t="s">
        <v>113</v>
      </c>
      <c r="AE26" s="18">
        <v>226134.28099999999</v>
      </c>
      <c r="AF26" s="18">
        <v>561854.59600000002</v>
      </c>
      <c r="AG26" s="18" t="s">
        <v>203</v>
      </c>
      <c r="AH26" s="18" t="s">
        <v>203</v>
      </c>
      <c r="AI26" s="18" t="s">
        <v>12</v>
      </c>
      <c r="AJ26" s="18" t="s">
        <v>203</v>
      </c>
      <c r="AK26" s="18" t="s">
        <v>25</v>
      </c>
      <c r="AL26" s="18" t="s">
        <v>89</v>
      </c>
      <c r="AM26" s="18" t="s">
        <v>89</v>
      </c>
      <c r="AN26" s="18" t="s">
        <v>25</v>
      </c>
      <c r="AO26" s="18" t="s">
        <v>89</v>
      </c>
      <c r="AP26" s="18" t="s">
        <v>25</v>
      </c>
      <c r="AQ26" s="18" t="s">
        <v>89</v>
      </c>
      <c r="AR26" s="18" t="s">
        <v>203</v>
      </c>
      <c r="AS26" s="17">
        <v>109514</v>
      </c>
      <c r="AT26" s="18">
        <v>226134.28099999999</v>
      </c>
      <c r="AU26" s="18">
        <v>561854.59600000002</v>
      </c>
      <c r="AV26" s="18" t="s">
        <v>211</v>
      </c>
      <c r="AW26" s="18" t="s">
        <v>320</v>
      </c>
      <c r="AX26" s="20">
        <v>45699.842557870368</v>
      </c>
      <c r="AY26" s="18" t="s">
        <v>213</v>
      </c>
      <c r="AZ26" s="20">
        <v>45699.938750000001</v>
      </c>
      <c r="BA26" s="18" t="s">
        <v>213</v>
      </c>
      <c r="BB26" s="18"/>
      <c r="BC26" s="17">
        <v>2039</v>
      </c>
      <c r="BD26" s="18">
        <v>122.78707283161509</v>
      </c>
      <c r="BE26" s="18" t="s">
        <v>214</v>
      </c>
    </row>
    <row r="27" spans="1:57" ht="15" customHeight="1" x14ac:dyDescent="0.25">
      <c r="A27" s="17">
        <v>2358</v>
      </c>
      <c r="B27" s="18" t="s">
        <v>321</v>
      </c>
      <c r="C27" s="18" t="s">
        <v>216</v>
      </c>
      <c r="D27" s="18" t="s">
        <v>217</v>
      </c>
      <c r="E27" s="18" t="s">
        <v>120</v>
      </c>
      <c r="F27" s="18" t="s">
        <v>84</v>
      </c>
      <c r="G27" s="18" t="s">
        <v>15</v>
      </c>
      <c r="H27" s="18" t="s">
        <v>4</v>
      </c>
      <c r="I27" s="19">
        <v>45273</v>
      </c>
      <c r="J27" s="21" t="s">
        <v>105</v>
      </c>
      <c r="K27" s="18" t="s">
        <v>203</v>
      </c>
      <c r="L27" s="18" t="s">
        <v>203</v>
      </c>
      <c r="M27" s="18" t="s">
        <v>203</v>
      </c>
      <c r="N27" s="18" t="s">
        <v>203</v>
      </c>
      <c r="O27" s="18" t="s">
        <v>204</v>
      </c>
      <c r="P27" s="18" t="s">
        <v>91</v>
      </c>
      <c r="Q27" s="18" t="s">
        <v>112</v>
      </c>
      <c r="R27" s="18" t="s">
        <v>237</v>
      </c>
      <c r="S27" s="18" t="s">
        <v>96</v>
      </c>
      <c r="T27" s="18" t="s">
        <v>257</v>
      </c>
      <c r="U27" s="18" t="s">
        <v>257</v>
      </c>
      <c r="V27" s="18" t="s">
        <v>322</v>
      </c>
      <c r="W27" s="18" t="s">
        <v>323</v>
      </c>
      <c r="X27" s="18" t="s">
        <v>203</v>
      </c>
      <c r="Y27" s="18" t="s">
        <v>301</v>
      </c>
      <c r="Z27" s="18" t="s">
        <v>203</v>
      </c>
      <c r="AA27" s="18" t="s">
        <v>203</v>
      </c>
      <c r="AB27" s="18" t="s">
        <v>203</v>
      </c>
      <c r="AC27" s="18" t="s">
        <v>203</v>
      </c>
      <c r="AD27" s="18" t="s">
        <v>111</v>
      </c>
      <c r="AE27" s="18">
        <v>222727.17</v>
      </c>
      <c r="AF27" s="18">
        <v>560828.29</v>
      </c>
      <c r="AG27" s="18" t="s">
        <v>203</v>
      </c>
      <c r="AH27" s="18" t="s">
        <v>203</v>
      </c>
      <c r="AI27" s="18" t="s">
        <v>12</v>
      </c>
      <c r="AJ27" s="18" t="s">
        <v>302</v>
      </c>
      <c r="AK27" s="18" t="s">
        <v>89</v>
      </c>
      <c r="AL27" s="18" t="s">
        <v>89</v>
      </c>
      <c r="AM27" s="18" t="s">
        <v>89</v>
      </c>
      <c r="AN27" s="18" t="s">
        <v>25</v>
      </c>
      <c r="AO27" s="18" t="s">
        <v>89</v>
      </c>
      <c r="AP27" s="18" t="s">
        <v>89</v>
      </c>
      <c r="AQ27" s="18" t="s">
        <v>89</v>
      </c>
      <c r="AR27" s="18" t="s">
        <v>203</v>
      </c>
      <c r="AS27" s="17">
        <v>108970</v>
      </c>
      <c r="AT27" s="18">
        <v>222727.17</v>
      </c>
      <c r="AU27" s="18">
        <v>560828.29</v>
      </c>
      <c r="AV27" s="18" t="s">
        <v>211</v>
      </c>
      <c r="AW27" s="18" t="s">
        <v>324</v>
      </c>
      <c r="AX27" s="20">
        <v>45699.842557870368</v>
      </c>
      <c r="AY27" s="18" t="s">
        <v>213</v>
      </c>
      <c r="AZ27" s="20">
        <v>45699.938750000001</v>
      </c>
      <c r="BA27" s="18" t="s">
        <v>213</v>
      </c>
      <c r="BB27" s="18"/>
      <c r="BC27" s="17">
        <v>3495</v>
      </c>
      <c r="BD27" s="18">
        <v>27.419002259546467</v>
      </c>
      <c r="BE27" s="18" t="s">
        <v>214</v>
      </c>
    </row>
    <row r="28" spans="1:57" ht="15" hidden="1" customHeight="1" x14ac:dyDescent="0.25">
      <c r="A28" s="17">
        <v>2668</v>
      </c>
      <c r="B28" s="18" t="s">
        <v>325</v>
      </c>
      <c r="C28" s="18" t="s">
        <v>216</v>
      </c>
      <c r="D28" s="18" t="s">
        <v>217</v>
      </c>
      <c r="E28" s="18" t="s">
        <v>85</v>
      </c>
      <c r="F28" s="18" t="s">
        <v>108</v>
      </c>
      <c r="G28" s="18" t="s">
        <v>130</v>
      </c>
      <c r="H28" s="18" t="s">
        <v>3</v>
      </c>
      <c r="I28" s="19">
        <v>45273</v>
      </c>
      <c r="J28" s="21" t="s">
        <v>218</v>
      </c>
      <c r="K28" s="18" t="s">
        <v>203</v>
      </c>
      <c r="L28" s="18" t="s">
        <v>203</v>
      </c>
      <c r="M28" s="18" t="s">
        <v>203</v>
      </c>
      <c r="N28" s="18" t="s">
        <v>203</v>
      </c>
      <c r="O28" s="18" t="s">
        <v>226</v>
      </c>
      <c r="P28" s="18" t="s">
        <v>94</v>
      </c>
      <c r="Q28" s="18" t="s">
        <v>268</v>
      </c>
      <c r="R28" s="18" t="s">
        <v>326</v>
      </c>
      <c r="S28" s="18" t="s">
        <v>96</v>
      </c>
      <c r="T28" s="18" t="s">
        <v>257</v>
      </c>
      <c r="U28" s="18" t="s">
        <v>257</v>
      </c>
      <c r="V28" s="18" t="s">
        <v>327</v>
      </c>
      <c r="W28" s="18" t="s">
        <v>328</v>
      </c>
      <c r="X28" s="18" t="s">
        <v>203</v>
      </c>
      <c r="Y28" s="18" t="s">
        <v>301</v>
      </c>
      <c r="Z28" s="18" t="s">
        <v>230</v>
      </c>
      <c r="AA28" s="18" t="s">
        <v>203</v>
      </c>
      <c r="AB28" s="18" t="s">
        <v>203</v>
      </c>
      <c r="AC28" s="18" t="s">
        <v>203</v>
      </c>
      <c r="AD28" s="18" t="s">
        <v>113</v>
      </c>
      <c r="AE28" s="18">
        <v>222963.47899999999</v>
      </c>
      <c r="AF28" s="18">
        <v>561675.375</v>
      </c>
      <c r="AG28" s="18" t="s">
        <v>203</v>
      </c>
      <c r="AH28" s="18" t="s">
        <v>203</v>
      </c>
      <c r="AI28" s="18" t="s">
        <v>12</v>
      </c>
      <c r="AJ28" s="18" t="s">
        <v>203</v>
      </c>
      <c r="AK28" s="18" t="s">
        <v>25</v>
      </c>
      <c r="AL28" s="18" t="s">
        <v>89</v>
      </c>
      <c r="AM28" s="18" t="s">
        <v>89</v>
      </c>
      <c r="AN28" s="18" t="s">
        <v>25</v>
      </c>
      <c r="AO28" s="18" t="s">
        <v>25</v>
      </c>
      <c r="AP28" s="18" t="s">
        <v>89</v>
      </c>
      <c r="AQ28" s="18" t="s">
        <v>89</v>
      </c>
      <c r="AR28" s="18" t="s">
        <v>203</v>
      </c>
      <c r="AS28" s="17">
        <v>107005</v>
      </c>
      <c r="AT28" s="18">
        <v>222963.47899999999</v>
      </c>
      <c r="AU28" s="18">
        <v>561675.375</v>
      </c>
      <c r="AV28" s="18" t="s">
        <v>211</v>
      </c>
      <c r="AW28" s="18" t="s">
        <v>329</v>
      </c>
      <c r="AX28" s="20">
        <v>45699.842557870368</v>
      </c>
      <c r="AY28" s="18" t="s">
        <v>213</v>
      </c>
      <c r="AZ28" s="20">
        <v>45699.938750000001</v>
      </c>
      <c r="BA28" s="18" t="s">
        <v>213</v>
      </c>
      <c r="BB28" s="18"/>
      <c r="BC28" s="17">
        <v>3342</v>
      </c>
      <c r="BD28" s="18">
        <v>29.97995210499089</v>
      </c>
      <c r="BE28" s="18" t="s">
        <v>304</v>
      </c>
    </row>
    <row r="29" spans="1:57" ht="15" hidden="1" customHeight="1" x14ac:dyDescent="0.25">
      <c r="A29" s="17">
        <v>2698</v>
      </c>
      <c r="B29" s="18" t="s">
        <v>330</v>
      </c>
      <c r="C29" s="18" t="s">
        <v>284</v>
      </c>
      <c r="D29" s="18" t="s">
        <v>285</v>
      </c>
      <c r="E29" s="18" t="s">
        <v>120</v>
      </c>
      <c r="F29" s="18" t="s">
        <v>84</v>
      </c>
      <c r="G29" s="18" t="s">
        <v>16</v>
      </c>
      <c r="H29" s="18" t="s">
        <v>5</v>
      </c>
      <c r="I29" s="19">
        <v>45285</v>
      </c>
      <c r="J29" s="21" t="s">
        <v>107</v>
      </c>
      <c r="K29" s="18" t="s">
        <v>203</v>
      </c>
      <c r="L29" s="18" t="s">
        <v>203</v>
      </c>
      <c r="M29" s="18" t="s">
        <v>203</v>
      </c>
      <c r="N29" s="18" t="s">
        <v>203</v>
      </c>
      <c r="O29" s="18" t="s">
        <v>226</v>
      </c>
      <c r="P29" s="18" t="s">
        <v>91</v>
      </c>
      <c r="Q29" s="18" t="s">
        <v>112</v>
      </c>
      <c r="R29" s="18" t="s">
        <v>203</v>
      </c>
      <c r="S29" s="18" t="s">
        <v>90</v>
      </c>
      <c r="T29" s="18" t="s">
        <v>331</v>
      </c>
      <c r="U29" s="18" t="s">
        <v>331</v>
      </c>
      <c r="V29" s="18" t="s">
        <v>332</v>
      </c>
      <c r="W29" s="18" t="s">
        <v>333</v>
      </c>
      <c r="X29" s="18" t="s">
        <v>203</v>
      </c>
      <c r="Y29" s="18" t="s">
        <v>210</v>
      </c>
      <c r="Z29" s="18" t="s">
        <v>230</v>
      </c>
      <c r="AA29" s="18" t="s">
        <v>203</v>
      </c>
      <c r="AB29" s="18" t="s">
        <v>203</v>
      </c>
      <c r="AC29" s="18" t="s">
        <v>203</v>
      </c>
      <c r="AD29" s="18" t="s">
        <v>111</v>
      </c>
      <c r="AE29" s="18">
        <v>222320.77299999999</v>
      </c>
      <c r="AF29" s="18">
        <v>571741.60800000001</v>
      </c>
      <c r="AG29" s="18" t="s">
        <v>203</v>
      </c>
      <c r="AH29" s="18" t="s">
        <v>203</v>
      </c>
      <c r="AI29" s="18" t="s">
        <v>12</v>
      </c>
      <c r="AJ29" s="18" t="s">
        <v>203</v>
      </c>
      <c r="AK29" s="18" t="s">
        <v>25</v>
      </c>
      <c r="AL29" s="18" t="s">
        <v>89</v>
      </c>
      <c r="AM29" s="18" t="s">
        <v>89</v>
      </c>
      <c r="AN29" s="18" t="s">
        <v>25</v>
      </c>
      <c r="AO29" s="18" t="s">
        <v>25</v>
      </c>
      <c r="AP29" s="18" t="s">
        <v>89</v>
      </c>
      <c r="AQ29" s="18" t="s">
        <v>89</v>
      </c>
      <c r="AR29" s="18" t="s">
        <v>203</v>
      </c>
      <c r="AS29" s="17">
        <v>104195</v>
      </c>
      <c r="AT29" s="18">
        <v>222320.77299999999</v>
      </c>
      <c r="AU29" s="18">
        <v>571741.60800000001</v>
      </c>
      <c r="AV29" s="18" t="s">
        <v>211</v>
      </c>
      <c r="AW29" s="18" t="s">
        <v>334</v>
      </c>
      <c r="AX29" s="20">
        <v>45699.842557870368</v>
      </c>
      <c r="AY29" s="18" t="s">
        <v>213</v>
      </c>
      <c r="AZ29" s="20">
        <v>45699.938750000001</v>
      </c>
      <c r="BA29" s="18" t="s">
        <v>213</v>
      </c>
      <c r="BB29" s="18"/>
      <c r="BC29" s="17">
        <v>2617</v>
      </c>
      <c r="BD29" s="18">
        <v>65.150199245548549</v>
      </c>
      <c r="BE29" s="18" t="s">
        <v>214</v>
      </c>
    </row>
    <row r="30" spans="1:57" ht="15" hidden="1" customHeight="1" x14ac:dyDescent="0.25">
      <c r="A30" s="17">
        <v>2700</v>
      </c>
      <c r="B30" s="18" t="s">
        <v>335</v>
      </c>
      <c r="C30" s="18" t="s">
        <v>284</v>
      </c>
      <c r="D30" s="18" t="s">
        <v>285</v>
      </c>
      <c r="E30" s="18" t="s">
        <v>120</v>
      </c>
      <c r="F30" s="18" t="s">
        <v>84</v>
      </c>
      <c r="G30" s="18" t="s">
        <v>16</v>
      </c>
      <c r="H30" s="18" t="s">
        <v>5</v>
      </c>
      <c r="I30" s="19">
        <v>45285</v>
      </c>
      <c r="J30" s="21" t="s">
        <v>102</v>
      </c>
      <c r="K30" s="18" t="s">
        <v>203</v>
      </c>
      <c r="L30" s="18" t="s">
        <v>203</v>
      </c>
      <c r="M30" s="18" t="s">
        <v>203</v>
      </c>
      <c r="N30" s="18" t="s">
        <v>203</v>
      </c>
      <c r="O30" s="18" t="s">
        <v>204</v>
      </c>
      <c r="P30" s="18" t="s">
        <v>94</v>
      </c>
      <c r="Q30" s="18" t="s">
        <v>112</v>
      </c>
      <c r="R30" s="18" t="s">
        <v>203</v>
      </c>
      <c r="S30" s="18" t="s">
        <v>90</v>
      </c>
      <c r="T30" s="18" t="s">
        <v>331</v>
      </c>
      <c r="U30" s="18" t="s">
        <v>331</v>
      </c>
      <c r="V30" s="18" t="s">
        <v>332</v>
      </c>
      <c r="W30" s="18" t="s">
        <v>333</v>
      </c>
      <c r="X30" s="18" t="s">
        <v>203</v>
      </c>
      <c r="Y30" s="18" t="s">
        <v>210</v>
      </c>
      <c r="Z30" s="18" t="s">
        <v>203</v>
      </c>
      <c r="AA30" s="18" t="s">
        <v>203</v>
      </c>
      <c r="AB30" s="18" t="s">
        <v>203</v>
      </c>
      <c r="AC30" s="18" t="s">
        <v>203</v>
      </c>
      <c r="AD30" s="18" t="s">
        <v>113</v>
      </c>
      <c r="AE30" s="18">
        <v>222429.54</v>
      </c>
      <c r="AF30" s="18">
        <v>571813.73400000005</v>
      </c>
      <c r="AG30" s="18" t="s">
        <v>203</v>
      </c>
      <c r="AH30" s="18" t="s">
        <v>203</v>
      </c>
      <c r="AI30" s="18" t="s">
        <v>12</v>
      </c>
      <c r="AJ30" s="18" t="s">
        <v>203</v>
      </c>
      <c r="AK30" s="18" t="s">
        <v>25</v>
      </c>
      <c r="AL30" s="18" t="s">
        <v>89</v>
      </c>
      <c r="AM30" s="18" t="s">
        <v>89</v>
      </c>
      <c r="AN30" s="18" t="s">
        <v>25</v>
      </c>
      <c r="AO30" s="18" t="s">
        <v>25</v>
      </c>
      <c r="AP30" s="18" t="s">
        <v>89</v>
      </c>
      <c r="AQ30" s="18" t="s">
        <v>89</v>
      </c>
      <c r="AR30" s="18" t="s">
        <v>203</v>
      </c>
      <c r="AS30" s="17">
        <v>104203</v>
      </c>
      <c r="AT30" s="18">
        <v>222429.54</v>
      </c>
      <c r="AU30" s="18">
        <v>571813.73400000005</v>
      </c>
      <c r="AV30" s="18" t="s">
        <v>211</v>
      </c>
      <c r="AW30" s="18" t="s">
        <v>336</v>
      </c>
      <c r="AX30" s="20">
        <v>45699.842557870368</v>
      </c>
      <c r="AY30" s="18" t="s">
        <v>213</v>
      </c>
      <c r="AZ30" s="20">
        <v>45699.938750000001</v>
      </c>
      <c r="BA30" s="18" t="s">
        <v>213</v>
      </c>
      <c r="BB30" s="18"/>
      <c r="BC30" s="17">
        <v>2617</v>
      </c>
      <c r="BD30" s="18">
        <v>66.252444861748472</v>
      </c>
      <c r="BE30" s="18" t="s">
        <v>214</v>
      </c>
    </row>
    <row r="31" spans="1:57" ht="15" hidden="1" customHeight="1" x14ac:dyDescent="0.25">
      <c r="A31" s="17">
        <v>2776</v>
      </c>
      <c r="B31" s="18" t="s">
        <v>337</v>
      </c>
      <c r="C31" s="18" t="s">
        <v>233</v>
      </c>
      <c r="D31" s="18" t="s">
        <v>234</v>
      </c>
      <c r="E31" s="18" t="s">
        <v>104</v>
      </c>
      <c r="F31" s="18" t="s">
        <v>84</v>
      </c>
      <c r="G31" s="18" t="s">
        <v>16</v>
      </c>
      <c r="H31" s="18" t="s">
        <v>2</v>
      </c>
      <c r="I31" s="19">
        <v>45274</v>
      </c>
      <c r="J31" s="21" t="s">
        <v>338</v>
      </c>
      <c r="K31" s="18" t="s">
        <v>203</v>
      </c>
      <c r="L31" s="18" t="s">
        <v>203</v>
      </c>
      <c r="M31" s="18" t="s">
        <v>236</v>
      </c>
      <c r="N31" s="18" t="s">
        <v>203</v>
      </c>
      <c r="O31" s="18" t="s">
        <v>226</v>
      </c>
      <c r="P31" s="18" t="s">
        <v>91</v>
      </c>
      <c r="Q31" s="18" t="s">
        <v>268</v>
      </c>
      <c r="R31" s="18" t="s">
        <v>326</v>
      </c>
      <c r="S31" s="18" t="s">
        <v>205</v>
      </c>
      <c r="T31" s="18" t="s">
        <v>205</v>
      </c>
      <c r="U31" s="18" t="s">
        <v>238</v>
      </c>
      <c r="V31" s="18" t="s">
        <v>239</v>
      </c>
      <c r="W31" s="18" t="s">
        <v>240</v>
      </c>
      <c r="X31" s="18" t="s">
        <v>203</v>
      </c>
      <c r="Y31" s="18" t="s">
        <v>210</v>
      </c>
      <c r="Z31" s="18" t="s">
        <v>203</v>
      </c>
      <c r="AA31" s="18" t="s">
        <v>203</v>
      </c>
      <c r="AB31" s="18" t="s">
        <v>203</v>
      </c>
      <c r="AC31" s="18" t="s">
        <v>203</v>
      </c>
      <c r="AD31" s="18" t="s">
        <v>111</v>
      </c>
      <c r="AE31" s="18">
        <v>228667.19</v>
      </c>
      <c r="AF31" s="18">
        <v>573201.46</v>
      </c>
      <c r="AG31" s="18" t="s">
        <v>203</v>
      </c>
      <c r="AH31" s="18" t="s">
        <v>121</v>
      </c>
      <c r="AI31" s="18" t="s">
        <v>12</v>
      </c>
      <c r="AJ31" s="18" t="s">
        <v>203</v>
      </c>
      <c r="AK31" s="18" t="s">
        <v>89</v>
      </c>
      <c r="AL31" s="18" t="s">
        <v>89</v>
      </c>
      <c r="AM31" s="18" t="s">
        <v>89</v>
      </c>
      <c r="AN31" s="18" t="s">
        <v>25</v>
      </c>
      <c r="AO31" s="18" t="s">
        <v>25</v>
      </c>
      <c r="AP31" s="18" t="s">
        <v>89</v>
      </c>
      <c r="AQ31" s="18" t="s">
        <v>89</v>
      </c>
      <c r="AR31" s="18" t="s">
        <v>203</v>
      </c>
      <c r="AS31" s="17">
        <v>96935</v>
      </c>
      <c r="AT31" s="18">
        <v>228667.2</v>
      </c>
      <c r="AU31" s="18">
        <v>573201.5</v>
      </c>
      <c r="AV31" s="18" t="s">
        <v>211</v>
      </c>
      <c r="AW31" s="18" t="s">
        <v>339</v>
      </c>
      <c r="AX31" s="20">
        <v>45699.842557870368</v>
      </c>
      <c r="AY31" s="18" t="s">
        <v>213</v>
      </c>
      <c r="AZ31" s="20">
        <v>45699.938750000001</v>
      </c>
      <c r="BA31" s="18" t="s">
        <v>213</v>
      </c>
      <c r="BB31" s="18"/>
      <c r="BC31" s="17">
        <v>374</v>
      </c>
      <c r="BD31" s="18">
        <v>24.442569428203981</v>
      </c>
      <c r="BE31" s="18" t="s">
        <v>214</v>
      </c>
    </row>
    <row r="32" spans="1:57" ht="15" hidden="1" customHeight="1" x14ac:dyDescent="0.25">
      <c r="A32" s="17">
        <v>3126</v>
      </c>
      <c r="B32" s="18" t="s">
        <v>340</v>
      </c>
      <c r="C32" s="18" t="s">
        <v>202</v>
      </c>
      <c r="D32" s="18" t="s">
        <v>202</v>
      </c>
      <c r="E32" s="18" t="s">
        <v>98</v>
      </c>
      <c r="F32" s="18" t="s">
        <v>84</v>
      </c>
      <c r="G32" s="18" t="s">
        <v>13</v>
      </c>
      <c r="H32" s="18" t="s">
        <v>3</v>
      </c>
      <c r="I32" s="19">
        <v>45264</v>
      </c>
      <c r="J32" s="21" t="s">
        <v>115</v>
      </c>
      <c r="K32" s="18" t="s">
        <v>203</v>
      </c>
      <c r="L32" s="18" t="s">
        <v>203</v>
      </c>
      <c r="M32" s="18" t="s">
        <v>203</v>
      </c>
      <c r="N32" s="18" t="s">
        <v>203</v>
      </c>
      <c r="O32" s="18" t="s">
        <v>204</v>
      </c>
      <c r="P32" s="18" t="s">
        <v>91</v>
      </c>
      <c r="Q32" s="18" t="s">
        <v>268</v>
      </c>
      <c r="R32" s="18" t="s">
        <v>203</v>
      </c>
      <c r="S32" s="18" t="s">
        <v>205</v>
      </c>
      <c r="T32" s="18" t="s">
        <v>206</v>
      </c>
      <c r="U32" s="18" t="s">
        <v>207</v>
      </c>
      <c r="V32" s="18" t="s">
        <v>341</v>
      </c>
      <c r="W32" s="18" t="s">
        <v>342</v>
      </c>
      <c r="X32" s="18" t="s">
        <v>203</v>
      </c>
      <c r="Y32" s="18" t="s">
        <v>210</v>
      </c>
      <c r="Z32" s="18" t="s">
        <v>203</v>
      </c>
      <c r="AA32" s="18" t="s">
        <v>203</v>
      </c>
      <c r="AB32" s="18" t="s">
        <v>203</v>
      </c>
      <c r="AC32" s="18" t="s">
        <v>203</v>
      </c>
      <c r="AD32" s="18" t="s">
        <v>111</v>
      </c>
      <c r="AE32" s="18">
        <v>227106.427</v>
      </c>
      <c r="AF32" s="18">
        <v>571775.57700000005</v>
      </c>
      <c r="AG32" s="18" t="s">
        <v>203</v>
      </c>
      <c r="AH32" s="18" t="s">
        <v>114</v>
      </c>
      <c r="AI32" s="18" t="s">
        <v>12</v>
      </c>
      <c r="AJ32" s="18" t="s">
        <v>203</v>
      </c>
      <c r="AK32" s="18" t="s">
        <v>89</v>
      </c>
      <c r="AL32" s="18" t="s">
        <v>89</v>
      </c>
      <c r="AM32" s="18" t="s">
        <v>89</v>
      </c>
      <c r="AN32" s="18" t="s">
        <v>25</v>
      </c>
      <c r="AO32" s="18" t="s">
        <v>25</v>
      </c>
      <c r="AP32" s="18" t="s">
        <v>89</v>
      </c>
      <c r="AQ32" s="18" t="s">
        <v>89</v>
      </c>
      <c r="AR32" s="18" t="s">
        <v>203</v>
      </c>
      <c r="AS32" s="17">
        <v>112606</v>
      </c>
      <c r="AT32" s="18">
        <v>227106.4</v>
      </c>
      <c r="AU32" s="18">
        <v>571775.6</v>
      </c>
      <c r="AV32" s="18" t="s">
        <v>211</v>
      </c>
      <c r="AW32" s="18" t="s">
        <v>343</v>
      </c>
      <c r="AX32" s="20">
        <v>45699.842557870368</v>
      </c>
      <c r="AY32" s="18" t="s">
        <v>213</v>
      </c>
      <c r="AZ32" s="20">
        <v>45699.938750000001</v>
      </c>
      <c r="BA32" s="18" t="s">
        <v>213</v>
      </c>
      <c r="BB32" s="18"/>
      <c r="BC32" s="17">
        <v>572</v>
      </c>
      <c r="BD32" s="18">
        <v>117.55375792168199</v>
      </c>
      <c r="BE32" s="18" t="s">
        <v>214</v>
      </c>
    </row>
    <row r="33" spans="1:57" ht="15" hidden="1" customHeight="1" x14ac:dyDescent="0.25">
      <c r="A33" s="17">
        <v>3182</v>
      </c>
      <c r="B33" s="18" t="s">
        <v>344</v>
      </c>
      <c r="C33" s="18" t="s">
        <v>216</v>
      </c>
      <c r="D33" s="18" t="s">
        <v>217</v>
      </c>
      <c r="E33" s="18" t="s">
        <v>85</v>
      </c>
      <c r="F33" s="18" t="s">
        <v>84</v>
      </c>
      <c r="G33" s="18" t="s">
        <v>15</v>
      </c>
      <c r="H33" s="18" t="s">
        <v>3</v>
      </c>
      <c r="I33" s="19">
        <v>45289</v>
      </c>
      <c r="J33" s="21" t="s">
        <v>102</v>
      </c>
      <c r="K33" s="18" t="s">
        <v>203</v>
      </c>
      <c r="L33" s="18" t="s">
        <v>203</v>
      </c>
      <c r="M33" s="18" t="s">
        <v>203</v>
      </c>
      <c r="N33" s="18" t="s">
        <v>203</v>
      </c>
      <c r="O33" s="18" t="s">
        <v>204</v>
      </c>
      <c r="P33" s="18" t="s">
        <v>91</v>
      </c>
      <c r="Q33" s="18" t="s">
        <v>112</v>
      </c>
      <c r="R33" s="18" t="s">
        <v>256</v>
      </c>
      <c r="S33" s="18" t="s">
        <v>96</v>
      </c>
      <c r="T33" s="18" t="s">
        <v>257</v>
      </c>
      <c r="U33" s="18" t="s">
        <v>257</v>
      </c>
      <c r="V33" s="18" t="s">
        <v>345</v>
      </c>
      <c r="W33" s="18" t="s">
        <v>346</v>
      </c>
      <c r="X33" s="18" t="s">
        <v>203</v>
      </c>
      <c r="Y33" s="18" t="s">
        <v>210</v>
      </c>
      <c r="Z33" s="18" t="s">
        <v>203</v>
      </c>
      <c r="AA33" s="18" t="s">
        <v>203</v>
      </c>
      <c r="AB33" s="18" t="s">
        <v>203</v>
      </c>
      <c r="AC33" s="18" t="s">
        <v>203</v>
      </c>
      <c r="AD33" s="18" t="s">
        <v>111</v>
      </c>
      <c r="AE33" s="18">
        <v>224571.095</v>
      </c>
      <c r="AF33" s="18">
        <v>560061.64</v>
      </c>
      <c r="AG33" s="18" t="s">
        <v>203</v>
      </c>
      <c r="AH33" s="18" t="s">
        <v>121</v>
      </c>
      <c r="AI33" s="18" t="s">
        <v>14</v>
      </c>
      <c r="AJ33" s="18" t="s">
        <v>203</v>
      </c>
      <c r="AK33" s="18" t="s">
        <v>25</v>
      </c>
      <c r="AL33" s="18" t="s">
        <v>203</v>
      </c>
      <c r="AM33" s="18" t="s">
        <v>203</v>
      </c>
      <c r="AN33" s="18" t="s">
        <v>25</v>
      </c>
      <c r="AO33" s="18" t="s">
        <v>25</v>
      </c>
      <c r="AP33" s="18" t="s">
        <v>89</v>
      </c>
      <c r="AQ33" s="18" t="s">
        <v>89</v>
      </c>
      <c r="AR33" s="18" t="s">
        <v>203</v>
      </c>
      <c r="AS33" s="17">
        <v>121126</v>
      </c>
      <c r="AT33" s="18">
        <v>224571.095</v>
      </c>
      <c r="AU33" s="18">
        <v>560061.64</v>
      </c>
      <c r="AV33" s="18" t="s">
        <v>211</v>
      </c>
      <c r="AW33" s="18" t="s">
        <v>347</v>
      </c>
      <c r="AX33" s="20">
        <v>45699.842557870368</v>
      </c>
      <c r="AY33" s="18" t="s">
        <v>213</v>
      </c>
      <c r="AZ33" s="20">
        <v>45699.938750000001</v>
      </c>
      <c r="BA33" s="18" t="s">
        <v>213</v>
      </c>
      <c r="BB33" s="18"/>
      <c r="BC33" s="17">
        <v>1148</v>
      </c>
      <c r="BD33" s="18">
        <v>19.240422763166045</v>
      </c>
      <c r="BE33" s="18" t="s">
        <v>214</v>
      </c>
    </row>
    <row r="34" spans="1:57" ht="15" hidden="1" customHeight="1" x14ac:dyDescent="0.25">
      <c r="A34" s="17">
        <v>3297</v>
      </c>
      <c r="B34" s="18" t="s">
        <v>348</v>
      </c>
      <c r="C34" s="18" t="s">
        <v>216</v>
      </c>
      <c r="D34" s="18" t="s">
        <v>217</v>
      </c>
      <c r="E34" s="18" t="s">
        <v>98</v>
      </c>
      <c r="F34" s="18" t="s">
        <v>84</v>
      </c>
      <c r="G34" s="18" t="s">
        <v>16</v>
      </c>
      <c r="H34" s="18" t="s">
        <v>2</v>
      </c>
      <c r="I34" s="19">
        <v>45266</v>
      </c>
      <c r="J34" s="21" t="s">
        <v>349</v>
      </c>
      <c r="K34" s="18" t="s">
        <v>203</v>
      </c>
      <c r="L34" s="18" t="s">
        <v>203</v>
      </c>
      <c r="M34" s="18" t="s">
        <v>203</v>
      </c>
      <c r="N34" s="18" t="s">
        <v>203</v>
      </c>
      <c r="O34" s="18" t="s">
        <v>204</v>
      </c>
      <c r="P34" s="18" t="s">
        <v>91</v>
      </c>
      <c r="Q34" s="18" t="s">
        <v>112</v>
      </c>
      <c r="R34" s="18" t="s">
        <v>256</v>
      </c>
      <c r="S34" s="18" t="s">
        <v>278</v>
      </c>
      <c r="T34" s="18" t="s">
        <v>257</v>
      </c>
      <c r="U34" s="18" t="s">
        <v>257</v>
      </c>
      <c r="V34" s="18" t="s">
        <v>350</v>
      </c>
      <c r="W34" s="18" t="s">
        <v>351</v>
      </c>
      <c r="X34" s="18" t="s">
        <v>203</v>
      </c>
      <c r="Y34" s="18" t="s">
        <v>210</v>
      </c>
      <c r="Z34" s="18" t="s">
        <v>203</v>
      </c>
      <c r="AA34" s="18" t="s">
        <v>203</v>
      </c>
      <c r="AB34" s="18" t="s">
        <v>203</v>
      </c>
      <c r="AC34" s="18" t="s">
        <v>203</v>
      </c>
      <c r="AD34" s="18" t="s">
        <v>111</v>
      </c>
      <c r="AE34" s="18">
        <v>222453.427</v>
      </c>
      <c r="AF34" s="18">
        <v>561204.73300000001</v>
      </c>
      <c r="AG34" s="18" t="s">
        <v>203</v>
      </c>
      <c r="AH34" s="18" t="s">
        <v>203</v>
      </c>
      <c r="AI34" s="18" t="s">
        <v>12</v>
      </c>
      <c r="AJ34" s="18" t="s">
        <v>203</v>
      </c>
      <c r="AK34" s="18" t="s">
        <v>25</v>
      </c>
      <c r="AL34" s="18" t="s">
        <v>89</v>
      </c>
      <c r="AM34" s="18" t="s">
        <v>89</v>
      </c>
      <c r="AN34" s="18" t="s">
        <v>25</v>
      </c>
      <c r="AO34" s="18" t="s">
        <v>25</v>
      </c>
      <c r="AP34" s="18" t="s">
        <v>89</v>
      </c>
      <c r="AQ34" s="18" t="s">
        <v>89</v>
      </c>
      <c r="AR34" s="18" t="s">
        <v>203</v>
      </c>
      <c r="AS34" s="17">
        <v>106825</v>
      </c>
      <c r="AT34" s="18">
        <v>222453.427</v>
      </c>
      <c r="AU34" s="18">
        <v>561204.73300000001</v>
      </c>
      <c r="AV34" s="18" t="s">
        <v>211</v>
      </c>
      <c r="AW34" s="18" t="s">
        <v>352</v>
      </c>
      <c r="AX34" s="20">
        <v>45699.842557870368</v>
      </c>
      <c r="AY34" s="18" t="s">
        <v>213</v>
      </c>
      <c r="AZ34" s="20">
        <v>45699.938750000001</v>
      </c>
      <c r="BA34" s="18" t="s">
        <v>213</v>
      </c>
      <c r="BB34" s="18"/>
      <c r="BC34" s="17">
        <v>1835</v>
      </c>
      <c r="BD34" s="18">
        <v>129.2092885688067</v>
      </c>
      <c r="BE34" s="18" t="s">
        <v>223</v>
      </c>
    </row>
    <row r="35" spans="1:57" ht="15" hidden="1" customHeight="1" x14ac:dyDescent="0.25">
      <c r="A35" s="17">
        <v>3353</v>
      </c>
      <c r="B35" s="18" t="s">
        <v>353</v>
      </c>
      <c r="C35" s="18" t="s">
        <v>203</v>
      </c>
      <c r="D35" s="18" t="s">
        <v>203</v>
      </c>
      <c r="E35" s="18" t="s">
        <v>98</v>
      </c>
      <c r="F35" s="18" t="s">
        <v>84</v>
      </c>
      <c r="G35" s="18" t="s">
        <v>15</v>
      </c>
      <c r="H35" s="18" t="s">
        <v>3</v>
      </c>
      <c r="I35" s="19">
        <v>45266</v>
      </c>
      <c r="J35" s="21" t="s">
        <v>121</v>
      </c>
      <c r="K35" s="18" t="s">
        <v>203</v>
      </c>
      <c r="L35" s="18" t="s">
        <v>203</v>
      </c>
      <c r="M35" s="18" t="s">
        <v>203</v>
      </c>
      <c r="N35" s="18" t="s">
        <v>203</v>
      </c>
      <c r="O35" s="18" t="s">
        <v>203</v>
      </c>
      <c r="P35" s="18" t="s">
        <v>91</v>
      </c>
      <c r="Q35" s="18" t="s">
        <v>203</v>
      </c>
      <c r="R35" s="18" t="s">
        <v>203</v>
      </c>
      <c r="S35" s="18" t="s">
        <v>205</v>
      </c>
      <c r="T35" s="18" t="s">
        <v>206</v>
      </c>
      <c r="U35" s="18" t="s">
        <v>207</v>
      </c>
      <c r="V35" s="18" t="s">
        <v>354</v>
      </c>
      <c r="W35" s="18" t="s">
        <v>203</v>
      </c>
      <c r="X35" s="18" t="s">
        <v>203</v>
      </c>
      <c r="Y35" s="18" t="s">
        <v>203</v>
      </c>
      <c r="Z35" s="18" t="s">
        <v>203</v>
      </c>
      <c r="AA35" s="18" t="s">
        <v>203</v>
      </c>
      <c r="AB35" s="18" t="s">
        <v>203</v>
      </c>
      <c r="AC35" s="18" t="s">
        <v>203</v>
      </c>
      <c r="AD35" s="18" t="s">
        <v>113</v>
      </c>
      <c r="AE35" s="18">
        <v>0</v>
      </c>
      <c r="AF35" s="18">
        <v>0</v>
      </c>
      <c r="AG35" s="18" t="s">
        <v>203</v>
      </c>
      <c r="AH35" s="18" t="s">
        <v>121</v>
      </c>
      <c r="AI35" s="18" t="s">
        <v>12</v>
      </c>
      <c r="AJ35" s="18" t="s">
        <v>355</v>
      </c>
      <c r="AK35" s="18" t="s">
        <v>203</v>
      </c>
      <c r="AL35" s="18" t="s">
        <v>203</v>
      </c>
      <c r="AM35" s="18" t="s">
        <v>203</v>
      </c>
      <c r="AN35" s="18" t="s">
        <v>25</v>
      </c>
      <c r="AO35" s="18" t="s">
        <v>203</v>
      </c>
      <c r="AP35" s="18" t="s">
        <v>203</v>
      </c>
      <c r="AQ35" s="18" t="s">
        <v>203</v>
      </c>
      <c r="AR35" s="18" t="s">
        <v>203</v>
      </c>
      <c r="AS35" s="17">
        <v>151254</v>
      </c>
      <c r="AT35" s="18">
        <v>231416.459</v>
      </c>
      <c r="AU35" s="18">
        <v>572552.52399999998</v>
      </c>
      <c r="AV35" s="18" t="s">
        <v>211</v>
      </c>
      <c r="AW35" s="18" t="s">
        <v>356</v>
      </c>
      <c r="AX35" s="20">
        <v>45699.842557870368</v>
      </c>
      <c r="AY35" s="18" t="s">
        <v>213</v>
      </c>
      <c r="AZ35" s="20">
        <v>45699.938750000001</v>
      </c>
      <c r="BA35" s="18" t="s">
        <v>213</v>
      </c>
      <c r="BB35" s="18"/>
      <c r="BC35" s="17">
        <v>2481</v>
      </c>
      <c r="BD35" s="18">
        <v>2.5059398118904053</v>
      </c>
      <c r="BE35" s="18" t="s">
        <v>214</v>
      </c>
    </row>
    <row r="36" spans="1:57" ht="15" hidden="1" customHeight="1" x14ac:dyDescent="0.25">
      <c r="A36" s="17">
        <v>3428</v>
      </c>
      <c r="B36" s="18" t="s">
        <v>357</v>
      </c>
      <c r="C36" s="18" t="s">
        <v>216</v>
      </c>
      <c r="D36" s="18" t="s">
        <v>217</v>
      </c>
      <c r="E36" s="18" t="s">
        <v>85</v>
      </c>
      <c r="F36" s="18" t="s">
        <v>84</v>
      </c>
      <c r="G36" s="18" t="s">
        <v>15</v>
      </c>
      <c r="H36" s="18" t="s">
        <v>5</v>
      </c>
      <c r="I36" s="19">
        <v>45273</v>
      </c>
      <c r="J36" s="10" t="s">
        <v>107</v>
      </c>
      <c r="K36" s="18" t="s">
        <v>203</v>
      </c>
      <c r="L36" s="18" t="s">
        <v>203</v>
      </c>
      <c r="M36" s="18" t="s">
        <v>203</v>
      </c>
      <c r="N36" s="18" t="s">
        <v>203</v>
      </c>
      <c r="O36" s="18" t="s">
        <v>204</v>
      </c>
      <c r="P36" s="18" t="s">
        <v>91</v>
      </c>
      <c r="Q36" s="18" t="s">
        <v>268</v>
      </c>
      <c r="R36" s="18" t="s">
        <v>256</v>
      </c>
      <c r="S36" s="18" t="s">
        <v>96</v>
      </c>
      <c r="T36" s="18" t="s">
        <v>257</v>
      </c>
      <c r="U36" s="18" t="s">
        <v>257</v>
      </c>
      <c r="V36" s="18" t="s">
        <v>358</v>
      </c>
      <c r="W36" s="18" t="s">
        <v>359</v>
      </c>
      <c r="X36" s="18" t="s">
        <v>203</v>
      </c>
      <c r="Y36" s="18" t="s">
        <v>301</v>
      </c>
      <c r="Z36" s="18" t="s">
        <v>203</v>
      </c>
      <c r="AA36" s="18" t="s">
        <v>203</v>
      </c>
      <c r="AB36" s="18" t="s">
        <v>203</v>
      </c>
      <c r="AC36" s="18" t="s">
        <v>203</v>
      </c>
      <c r="AD36" s="18" t="s">
        <v>111</v>
      </c>
      <c r="AE36" s="18">
        <v>222829.73</v>
      </c>
      <c r="AF36" s="18">
        <v>561367.56000000006</v>
      </c>
      <c r="AG36" s="18" t="s">
        <v>203</v>
      </c>
      <c r="AH36" s="18" t="s">
        <v>203</v>
      </c>
      <c r="AI36" s="18" t="s">
        <v>12</v>
      </c>
      <c r="AJ36" s="18" t="s">
        <v>203</v>
      </c>
      <c r="AK36" s="18" t="s">
        <v>25</v>
      </c>
      <c r="AL36" s="18" t="s">
        <v>89</v>
      </c>
      <c r="AM36" s="18" t="s">
        <v>89</v>
      </c>
      <c r="AN36" s="18" t="s">
        <v>25</v>
      </c>
      <c r="AO36" s="18" t="s">
        <v>25</v>
      </c>
      <c r="AP36" s="18" t="s">
        <v>89</v>
      </c>
      <c r="AQ36" s="18" t="s">
        <v>25</v>
      </c>
      <c r="AR36" s="18" t="s">
        <v>203</v>
      </c>
      <c r="AS36" s="17">
        <v>107027</v>
      </c>
      <c r="AT36" s="18">
        <v>222829.73</v>
      </c>
      <c r="AU36" s="18">
        <v>561367.56000000006</v>
      </c>
      <c r="AV36" s="18" t="s">
        <v>211</v>
      </c>
      <c r="AW36" s="18" t="s">
        <v>360</v>
      </c>
      <c r="AX36" s="20">
        <v>45699.842557870368</v>
      </c>
      <c r="AY36" s="18" t="s">
        <v>213</v>
      </c>
      <c r="AZ36" s="20">
        <v>45699.938750000001</v>
      </c>
      <c r="BA36" s="18" t="s">
        <v>213</v>
      </c>
      <c r="BB36" s="18"/>
      <c r="BC36" s="17">
        <v>3197</v>
      </c>
      <c r="BD36" s="18">
        <v>36.139691858167005</v>
      </c>
      <c r="BE36" s="18" t="s">
        <v>223</v>
      </c>
    </row>
    <row r="37" spans="1:57" ht="15" hidden="1" customHeight="1" x14ac:dyDescent="0.25">
      <c r="A37" s="17">
        <v>3607</v>
      </c>
      <c r="B37" s="18" t="s">
        <v>361</v>
      </c>
      <c r="C37" s="18" t="s">
        <v>216</v>
      </c>
      <c r="D37" s="18" t="s">
        <v>217</v>
      </c>
      <c r="E37" s="18" t="s">
        <v>104</v>
      </c>
      <c r="F37" s="18" t="s">
        <v>225</v>
      </c>
      <c r="G37" s="18" t="s">
        <v>15</v>
      </c>
      <c r="H37" s="18" t="s">
        <v>4</v>
      </c>
      <c r="I37" s="19">
        <v>45279</v>
      </c>
      <c r="J37" s="21" t="s">
        <v>218</v>
      </c>
      <c r="K37" s="18" t="s">
        <v>203</v>
      </c>
      <c r="L37" s="18" t="s">
        <v>203</v>
      </c>
      <c r="M37" s="18" t="s">
        <v>203</v>
      </c>
      <c r="N37" s="18" t="s">
        <v>203</v>
      </c>
      <c r="O37" s="18" t="s">
        <v>204</v>
      </c>
      <c r="P37" s="18" t="s">
        <v>94</v>
      </c>
      <c r="Q37" s="18" t="s">
        <v>298</v>
      </c>
      <c r="R37" s="18" t="s">
        <v>203</v>
      </c>
      <c r="S37" s="18" t="s">
        <v>90</v>
      </c>
      <c r="T37" s="18" t="s">
        <v>92</v>
      </c>
      <c r="U37" s="18" t="s">
        <v>219</v>
      </c>
      <c r="V37" s="18" t="s">
        <v>363</v>
      </c>
      <c r="W37" s="18" t="s">
        <v>364</v>
      </c>
      <c r="X37" s="18" t="s">
        <v>203</v>
      </c>
      <c r="Y37" s="18" t="s">
        <v>210</v>
      </c>
      <c r="Z37" s="18" t="s">
        <v>203</v>
      </c>
      <c r="AA37" s="18" t="s">
        <v>203</v>
      </c>
      <c r="AB37" s="18" t="s">
        <v>203</v>
      </c>
      <c r="AC37" s="18" t="s">
        <v>203</v>
      </c>
      <c r="AD37" s="18" t="s">
        <v>113</v>
      </c>
      <c r="AE37" s="18">
        <v>223422.39300000001</v>
      </c>
      <c r="AF37" s="18">
        <v>571950.848</v>
      </c>
      <c r="AG37" s="18" t="s">
        <v>203</v>
      </c>
      <c r="AH37" s="18" t="s">
        <v>203</v>
      </c>
      <c r="AI37" s="18" t="s">
        <v>10</v>
      </c>
      <c r="AJ37" s="18" t="s">
        <v>203</v>
      </c>
      <c r="AK37" s="18" t="s">
        <v>89</v>
      </c>
      <c r="AL37" s="18" t="s">
        <v>89</v>
      </c>
      <c r="AM37" s="18" t="s">
        <v>89</v>
      </c>
      <c r="AN37" s="18" t="s">
        <v>25</v>
      </c>
      <c r="AO37" s="18" t="s">
        <v>25</v>
      </c>
      <c r="AP37" s="18" t="s">
        <v>89</v>
      </c>
      <c r="AQ37" s="18" t="s">
        <v>89</v>
      </c>
      <c r="AR37" s="18" t="s">
        <v>203</v>
      </c>
      <c r="AS37" s="17">
        <v>103843</v>
      </c>
      <c r="AT37" s="18">
        <v>223422.39300000001</v>
      </c>
      <c r="AU37" s="18">
        <v>571950.848</v>
      </c>
      <c r="AV37" s="18" t="s">
        <v>211</v>
      </c>
      <c r="AW37" s="18" t="s">
        <v>365</v>
      </c>
      <c r="AX37" s="20">
        <v>45699.842557870368</v>
      </c>
      <c r="AY37" s="18" t="s">
        <v>213</v>
      </c>
      <c r="AZ37" s="20">
        <v>45699.938750000001</v>
      </c>
      <c r="BA37" s="18" t="s">
        <v>213</v>
      </c>
      <c r="BB37" s="18"/>
      <c r="BC37" s="17">
        <v>2382</v>
      </c>
      <c r="BD37" s="18">
        <v>20.868139321970933</v>
      </c>
      <c r="BE37" s="18" t="s">
        <v>223</v>
      </c>
    </row>
    <row r="38" spans="1:57" ht="15" hidden="1" customHeight="1" x14ac:dyDescent="0.25">
      <c r="A38" s="17">
        <v>3608</v>
      </c>
      <c r="B38" s="18" t="s">
        <v>362</v>
      </c>
      <c r="C38" s="18" t="s">
        <v>203</v>
      </c>
      <c r="D38" s="18" t="s">
        <v>203</v>
      </c>
      <c r="E38" s="18" t="s">
        <v>120</v>
      </c>
      <c r="F38" s="18" t="s">
        <v>84</v>
      </c>
      <c r="G38" s="18" t="s">
        <v>15</v>
      </c>
      <c r="H38" s="18" t="s">
        <v>3</v>
      </c>
      <c r="I38" s="19">
        <v>45270</v>
      </c>
      <c r="J38" s="21" t="s">
        <v>121</v>
      </c>
      <c r="K38" s="18" t="s">
        <v>203</v>
      </c>
      <c r="L38" s="18" t="s">
        <v>203</v>
      </c>
      <c r="M38" s="18" t="s">
        <v>203</v>
      </c>
      <c r="N38" s="18" t="s">
        <v>203</v>
      </c>
      <c r="O38" s="18" t="s">
        <v>203</v>
      </c>
      <c r="P38" s="18" t="s">
        <v>91</v>
      </c>
      <c r="Q38" s="18" t="s">
        <v>203</v>
      </c>
      <c r="R38" s="18" t="s">
        <v>203</v>
      </c>
      <c r="S38" s="18" t="s">
        <v>205</v>
      </c>
      <c r="T38" s="18" t="s">
        <v>206</v>
      </c>
      <c r="U38" s="18" t="s">
        <v>207</v>
      </c>
      <c r="V38" s="18" t="s">
        <v>366</v>
      </c>
      <c r="W38" s="18" t="s">
        <v>203</v>
      </c>
      <c r="X38" s="18" t="s">
        <v>203</v>
      </c>
      <c r="Y38" s="18" t="s">
        <v>203</v>
      </c>
      <c r="Z38" s="18" t="s">
        <v>203</v>
      </c>
      <c r="AA38" s="18" t="s">
        <v>203</v>
      </c>
      <c r="AB38" s="18" t="s">
        <v>203</v>
      </c>
      <c r="AC38" s="18" t="s">
        <v>203</v>
      </c>
      <c r="AD38" s="18" t="s">
        <v>113</v>
      </c>
      <c r="AE38" s="18">
        <v>0</v>
      </c>
      <c r="AF38" s="18">
        <v>0</v>
      </c>
      <c r="AG38" s="18" t="s">
        <v>203</v>
      </c>
      <c r="AH38" s="18" t="s">
        <v>121</v>
      </c>
      <c r="AI38" s="18" t="s">
        <v>12</v>
      </c>
      <c r="AJ38" s="18" t="s">
        <v>248</v>
      </c>
      <c r="AK38" s="18" t="s">
        <v>203</v>
      </c>
      <c r="AL38" s="18" t="s">
        <v>203</v>
      </c>
      <c r="AM38" s="18" t="s">
        <v>203</v>
      </c>
      <c r="AN38" s="18" t="s">
        <v>25</v>
      </c>
      <c r="AO38" s="18" t="s">
        <v>203</v>
      </c>
      <c r="AP38" s="18" t="s">
        <v>203</v>
      </c>
      <c r="AQ38" s="18" t="s">
        <v>203</v>
      </c>
      <c r="AR38" s="18" t="s">
        <v>203</v>
      </c>
      <c r="AS38" s="17">
        <v>151175</v>
      </c>
      <c r="AT38" s="18">
        <v>229933.70699999999</v>
      </c>
      <c r="AU38" s="18">
        <v>571975.22100000002</v>
      </c>
      <c r="AV38" s="18" t="s">
        <v>211</v>
      </c>
      <c r="AW38" s="18" t="s">
        <v>367</v>
      </c>
      <c r="AX38" s="20">
        <v>45699.842557870368</v>
      </c>
      <c r="AY38" s="18" t="s">
        <v>213</v>
      </c>
      <c r="AZ38" s="20">
        <v>45699.938750000001</v>
      </c>
      <c r="BA38" s="18" t="s">
        <v>213</v>
      </c>
      <c r="BB38" s="18"/>
      <c r="BC38" s="17">
        <v>1143</v>
      </c>
      <c r="BD38" s="18">
        <v>58.252932398911824</v>
      </c>
      <c r="BE38" s="18" t="s">
        <v>304</v>
      </c>
    </row>
    <row r="39" spans="1:57" ht="15" hidden="1" customHeight="1" x14ac:dyDescent="0.25">
      <c r="A39" s="17">
        <v>3617</v>
      </c>
      <c r="B39" s="18" t="s">
        <v>368</v>
      </c>
      <c r="C39" s="18" t="s">
        <v>216</v>
      </c>
      <c r="D39" s="18" t="s">
        <v>217</v>
      </c>
      <c r="E39" s="18" t="s">
        <v>104</v>
      </c>
      <c r="F39" s="18" t="s">
        <v>108</v>
      </c>
      <c r="G39" s="18" t="s">
        <v>15</v>
      </c>
      <c r="H39" s="18" t="s">
        <v>6</v>
      </c>
      <c r="I39" s="19">
        <v>45279</v>
      </c>
      <c r="J39" s="21" t="s">
        <v>218</v>
      </c>
      <c r="K39" s="18" t="s">
        <v>203</v>
      </c>
      <c r="L39" s="18" t="s">
        <v>203</v>
      </c>
      <c r="M39" s="18" t="s">
        <v>203</v>
      </c>
      <c r="N39" s="18" t="s">
        <v>203</v>
      </c>
      <c r="O39" s="18" t="s">
        <v>204</v>
      </c>
      <c r="P39" s="18" t="s">
        <v>94</v>
      </c>
      <c r="Q39" s="18" t="s">
        <v>118</v>
      </c>
      <c r="R39" s="18" t="s">
        <v>203</v>
      </c>
      <c r="S39" s="18" t="s">
        <v>90</v>
      </c>
      <c r="T39" s="18" t="s">
        <v>92</v>
      </c>
      <c r="U39" s="18" t="s">
        <v>219</v>
      </c>
      <c r="V39" s="18" t="s">
        <v>369</v>
      </c>
      <c r="W39" s="18" t="s">
        <v>370</v>
      </c>
      <c r="X39" s="18" t="s">
        <v>203</v>
      </c>
      <c r="Y39" s="18" t="s">
        <v>210</v>
      </c>
      <c r="Z39" s="18" t="s">
        <v>203</v>
      </c>
      <c r="AA39" s="18" t="s">
        <v>203</v>
      </c>
      <c r="AB39" s="18" t="s">
        <v>203</v>
      </c>
      <c r="AC39" s="18" t="s">
        <v>203</v>
      </c>
      <c r="AD39" s="18" t="s">
        <v>40</v>
      </c>
      <c r="AE39" s="18">
        <v>223512.21799999999</v>
      </c>
      <c r="AF39" s="18">
        <v>571977.11100000003</v>
      </c>
      <c r="AG39" s="18" t="s">
        <v>203</v>
      </c>
      <c r="AH39" s="18" t="s">
        <v>203</v>
      </c>
      <c r="AI39" s="18" t="s">
        <v>10</v>
      </c>
      <c r="AJ39" s="18" t="s">
        <v>203</v>
      </c>
      <c r="AK39" s="18" t="s">
        <v>25</v>
      </c>
      <c r="AL39" s="18" t="s">
        <v>89</v>
      </c>
      <c r="AM39" s="18" t="s">
        <v>89</v>
      </c>
      <c r="AN39" s="18" t="s">
        <v>25</v>
      </c>
      <c r="AO39" s="18" t="s">
        <v>25</v>
      </c>
      <c r="AP39" s="18" t="s">
        <v>89</v>
      </c>
      <c r="AQ39" s="18" t="s">
        <v>89</v>
      </c>
      <c r="AR39" s="18" t="s">
        <v>203</v>
      </c>
      <c r="AS39" s="17">
        <v>104898</v>
      </c>
      <c r="AT39" s="18">
        <v>223512.21799999999</v>
      </c>
      <c r="AU39" s="18">
        <v>571977.11100000003</v>
      </c>
      <c r="AV39" s="18" t="s">
        <v>211</v>
      </c>
      <c r="AW39" s="18" t="s">
        <v>371</v>
      </c>
      <c r="AX39" s="20">
        <v>45699.842557870368</v>
      </c>
      <c r="AY39" s="18" t="s">
        <v>213</v>
      </c>
      <c r="AZ39" s="20">
        <v>45699.938750000001</v>
      </c>
      <c r="BA39" s="18" t="s">
        <v>213</v>
      </c>
      <c r="BB39" s="18"/>
      <c r="BC39" s="17">
        <v>745</v>
      </c>
      <c r="BD39" s="18">
        <v>2.9018577645651553</v>
      </c>
      <c r="BE39" s="18" t="s">
        <v>223</v>
      </c>
    </row>
    <row r="40" spans="1:57" ht="15" hidden="1" customHeight="1" x14ac:dyDescent="0.25">
      <c r="A40" s="17">
        <v>3631</v>
      </c>
      <c r="B40" s="18" t="s">
        <v>372</v>
      </c>
      <c r="C40" s="18" t="s">
        <v>216</v>
      </c>
      <c r="D40" s="18" t="s">
        <v>217</v>
      </c>
      <c r="E40" s="18" t="s">
        <v>85</v>
      </c>
      <c r="F40" s="18" t="s">
        <v>108</v>
      </c>
      <c r="G40" s="18" t="s">
        <v>15</v>
      </c>
      <c r="H40" s="18" t="s">
        <v>4</v>
      </c>
      <c r="I40" s="19">
        <v>45279</v>
      </c>
      <c r="J40" s="21" t="s">
        <v>218</v>
      </c>
      <c r="K40" s="18" t="s">
        <v>203</v>
      </c>
      <c r="L40" s="18" t="s">
        <v>203</v>
      </c>
      <c r="M40" s="18" t="s">
        <v>203</v>
      </c>
      <c r="N40" s="18" t="s">
        <v>203</v>
      </c>
      <c r="O40" s="18" t="s">
        <v>204</v>
      </c>
      <c r="P40" s="18" t="s">
        <v>137</v>
      </c>
      <c r="Q40" s="18" t="s">
        <v>88</v>
      </c>
      <c r="R40" s="18" t="s">
        <v>203</v>
      </c>
      <c r="S40" s="18" t="s">
        <v>90</v>
      </c>
      <c r="T40" s="18" t="s">
        <v>92</v>
      </c>
      <c r="U40" s="18" t="s">
        <v>219</v>
      </c>
      <c r="V40" s="18" t="s">
        <v>376</v>
      </c>
      <c r="W40" s="18" t="s">
        <v>377</v>
      </c>
      <c r="X40" s="18" t="s">
        <v>203</v>
      </c>
      <c r="Y40" s="18" t="s">
        <v>210</v>
      </c>
      <c r="Z40" s="18" t="s">
        <v>203</v>
      </c>
      <c r="AA40" s="18" t="s">
        <v>203</v>
      </c>
      <c r="AB40" s="18" t="s">
        <v>203</v>
      </c>
      <c r="AC40" s="18" t="s">
        <v>203</v>
      </c>
      <c r="AD40" s="18" t="s">
        <v>87</v>
      </c>
      <c r="AE40" s="18">
        <v>223644.652</v>
      </c>
      <c r="AF40" s="18">
        <v>572314.58400000003</v>
      </c>
      <c r="AG40" s="18" t="s">
        <v>203</v>
      </c>
      <c r="AH40" s="18" t="s">
        <v>203</v>
      </c>
      <c r="AI40" s="18" t="s">
        <v>12</v>
      </c>
      <c r="AJ40" s="18" t="s">
        <v>203</v>
      </c>
      <c r="AK40" s="18" t="s">
        <v>25</v>
      </c>
      <c r="AL40" s="18" t="s">
        <v>89</v>
      </c>
      <c r="AM40" s="18" t="s">
        <v>89</v>
      </c>
      <c r="AN40" s="18" t="s">
        <v>25</v>
      </c>
      <c r="AO40" s="18" t="s">
        <v>25</v>
      </c>
      <c r="AP40" s="18" t="s">
        <v>89</v>
      </c>
      <c r="AQ40" s="18" t="s">
        <v>89</v>
      </c>
      <c r="AR40" s="18" t="s">
        <v>203</v>
      </c>
      <c r="AS40" s="17">
        <v>104686</v>
      </c>
      <c r="AT40" s="18">
        <v>223644.652</v>
      </c>
      <c r="AU40" s="18">
        <v>572314.58400000003</v>
      </c>
      <c r="AV40" s="18" t="s">
        <v>211</v>
      </c>
      <c r="AW40" s="18" t="s">
        <v>378</v>
      </c>
      <c r="AX40" s="20">
        <v>45699.842557870368</v>
      </c>
      <c r="AY40" s="18" t="s">
        <v>213</v>
      </c>
      <c r="AZ40" s="20">
        <v>45699.938750000001</v>
      </c>
      <c r="BA40" s="18" t="s">
        <v>213</v>
      </c>
      <c r="BB40" s="18"/>
      <c r="BC40" s="17">
        <v>2324</v>
      </c>
      <c r="BD40" s="18">
        <v>2.4627833194808786</v>
      </c>
      <c r="BE40" s="18" t="s">
        <v>223</v>
      </c>
    </row>
    <row r="41" spans="1:57" ht="15" hidden="1" customHeight="1" x14ac:dyDescent="0.25">
      <c r="A41" s="17">
        <v>3632</v>
      </c>
      <c r="B41" s="18" t="s">
        <v>373</v>
      </c>
      <c r="C41" s="18" t="s">
        <v>216</v>
      </c>
      <c r="D41" s="18" t="s">
        <v>217</v>
      </c>
      <c r="E41" s="18" t="s">
        <v>85</v>
      </c>
      <c r="F41" s="18" t="s">
        <v>108</v>
      </c>
      <c r="G41" s="18" t="s">
        <v>130</v>
      </c>
      <c r="H41" s="18" t="s">
        <v>4</v>
      </c>
      <c r="I41" s="19">
        <v>45279</v>
      </c>
      <c r="J41" s="21" t="s">
        <v>218</v>
      </c>
      <c r="K41" s="18" t="s">
        <v>203</v>
      </c>
      <c r="L41" s="18" t="s">
        <v>203</v>
      </c>
      <c r="M41" s="18" t="s">
        <v>203</v>
      </c>
      <c r="N41" s="18" t="s">
        <v>203</v>
      </c>
      <c r="O41" s="18" t="s">
        <v>204</v>
      </c>
      <c r="P41" s="18" t="s">
        <v>94</v>
      </c>
      <c r="Q41" s="18" t="s">
        <v>268</v>
      </c>
      <c r="R41" s="18" t="s">
        <v>203</v>
      </c>
      <c r="S41" s="18" t="s">
        <v>90</v>
      </c>
      <c r="T41" s="18" t="s">
        <v>92</v>
      </c>
      <c r="U41" s="18" t="s">
        <v>219</v>
      </c>
      <c r="V41" s="18" t="s">
        <v>376</v>
      </c>
      <c r="W41" s="18" t="s">
        <v>377</v>
      </c>
      <c r="X41" s="18" t="s">
        <v>203</v>
      </c>
      <c r="Y41" s="18" t="s">
        <v>210</v>
      </c>
      <c r="Z41" s="18" t="s">
        <v>203</v>
      </c>
      <c r="AA41" s="18" t="s">
        <v>203</v>
      </c>
      <c r="AB41" s="18" t="s">
        <v>203</v>
      </c>
      <c r="AC41" s="18" t="s">
        <v>203</v>
      </c>
      <c r="AD41" s="18" t="s">
        <v>111</v>
      </c>
      <c r="AE41" s="18">
        <v>223650.29</v>
      </c>
      <c r="AF41" s="18">
        <v>572309.55299999996</v>
      </c>
      <c r="AG41" s="18" t="s">
        <v>203</v>
      </c>
      <c r="AH41" s="18" t="s">
        <v>203</v>
      </c>
      <c r="AI41" s="18" t="s">
        <v>12</v>
      </c>
      <c r="AJ41" s="18" t="s">
        <v>203</v>
      </c>
      <c r="AK41" s="18" t="s">
        <v>25</v>
      </c>
      <c r="AL41" s="18" t="s">
        <v>89</v>
      </c>
      <c r="AM41" s="18" t="s">
        <v>89</v>
      </c>
      <c r="AN41" s="18" t="s">
        <v>25</v>
      </c>
      <c r="AO41" s="18" t="s">
        <v>89</v>
      </c>
      <c r="AP41" s="18" t="s">
        <v>89</v>
      </c>
      <c r="AQ41" s="18" t="s">
        <v>89</v>
      </c>
      <c r="AR41" s="18" t="s">
        <v>203</v>
      </c>
      <c r="AS41" s="17">
        <v>104687</v>
      </c>
      <c r="AT41" s="18">
        <v>223650.29</v>
      </c>
      <c r="AU41" s="18">
        <v>572309.55299999996</v>
      </c>
      <c r="AV41" s="18" t="s">
        <v>211</v>
      </c>
      <c r="AW41" s="18" t="s">
        <v>379</v>
      </c>
      <c r="AX41" s="20">
        <v>45699.842557870368</v>
      </c>
      <c r="AY41" s="18" t="s">
        <v>213</v>
      </c>
      <c r="AZ41" s="20">
        <v>45699.938750000001</v>
      </c>
      <c r="BA41" s="18" t="s">
        <v>213</v>
      </c>
      <c r="BB41" s="18"/>
      <c r="BC41" s="17">
        <v>2324</v>
      </c>
      <c r="BD41" s="18">
        <v>4.6887849350847279</v>
      </c>
      <c r="BE41" s="18" t="s">
        <v>223</v>
      </c>
    </row>
    <row r="42" spans="1:57" ht="15" hidden="1" customHeight="1" x14ac:dyDescent="0.25">
      <c r="A42" s="17">
        <v>3633</v>
      </c>
      <c r="B42" s="18" t="s">
        <v>374</v>
      </c>
      <c r="C42" s="18" t="s">
        <v>216</v>
      </c>
      <c r="D42" s="18" t="s">
        <v>217</v>
      </c>
      <c r="E42" s="18" t="s">
        <v>85</v>
      </c>
      <c r="F42" s="18" t="s">
        <v>108</v>
      </c>
      <c r="G42" s="18" t="s">
        <v>15</v>
      </c>
      <c r="H42" s="18" t="s">
        <v>7</v>
      </c>
      <c r="I42" s="19">
        <v>45279</v>
      </c>
      <c r="J42" s="21" t="s">
        <v>218</v>
      </c>
      <c r="K42" s="18" t="s">
        <v>203</v>
      </c>
      <c r="L42" s="18" t="s">
        <v>203</v>
      </c>
      <c r="M42" s="18" t="s">
        <v>203</v>
      </c>
      <c r="N42" s="18" t="s">
        <v>203</v>
      </c>
      <c r="O42" s="18" t="s">
        <v>204</v>
      </c>
      <c r="P42" s="18" t="s">
        <v>94</v>
      </c>
      <c r="Q42" s="18" t="s">
        <v>268</v>
      </c>
      <c r="R42" s="18" t="s">
        <v>203</v>
      </c>
      <c r="S42" s="18" t="s">
        <v>90</v>
      </c>
      <c r="T42" s="18" t="s">
        <v>92</v>
      </c>
      <c r="U42" s="18" t="s">
        <v>219</v>
      </c>
      <c r="V42" s="18" t="s">
        <v>376</v>
      </c>
      <c r="W42" s="18" t="s">
        <v>377</v>
      </c>
      <c r="X42" s="18" t="s">
        <v>203</v>
      </c>
      <c r="Y42" s="18" t="s">
        <v>210</v>
      </c>
      <c r="Z42" s="18" t="s">
        <v>203</v>
      </c>
      <c r="AA42" s="18" t="s">
        <v>203</v>
      </c>
      <c r="AB42" s="18" t="s">
        <v>203</v>
      </c>
      <c r="AC42" s="18" t="s">
        <v>203</v>
      </c>
      <c r="AD42" s="18" t="s">
        <v>113</v>
      </c>
      <c r="AE42" s="18">
        <v>223680.60200000001</v>
      </c>
      <c r="AF42" s="18">
        <v>572276.34299999999</v>
      </c>
      <c r="AG42" s="18" t="s">
        <v>203</v>
      </c>
      <c r="AH42" s="18" t="s">
        <v>203</v>
      </c>
      <c r="AI42" s="18" t="s">
        <v>10</v>
      </c>
      <c r="AJ42" s="18" t="s">
        <v>203</v>
      </c>
      <c r="AK42" s="18" t="s">
        <v>25</v>
      </c>
      <c r="AL42" s="18" t="s">
        <v>89</v>
      </c>
      <c r="AM42" s="18" t="s">
        <v>89</v>
      </c>
      <c r="AN42" s="18" t="s">
        <v>25</v>
      </c>
      <c r="AO42" s="18" t="s">
        <v>25</v>
      </c>
      <c r="AP42" s="18" t="s">
        <v>89</v>
      </c>
      <c r="AQ42" s="18" t="s">
        <v>89</v>
      </c>
      <c r="AR42" s="18" t="s">
        <v>203</v>
      </c>
      <c r="AS42" s="17">
        <v>104692</v>
      </c>
      <c r="AT42" s="18">
        <v>223680.60200000001</v>
      </c>
      <c r="AU42" s="18">
        <v>572276.34299999999</v>
      </c>
      <c r="AV42" s="18" t="s">
        <v>211</v>
      </c>
      <c r="AW42" s="18" t="s">
        <v>380</v>
      </c>
      <c r="AX42" s="20">
        <v>45699.842557870368</v>
      </c>
      <c r="AY42" s="18" t="s">
        <v>213</v>
      </c>
      <c r="AZ42" s="20">
        <v>45699.938750000001</v>
      </c>
      <c r="BA42" s="18" t="s">
        <v>213</v>
      </c>
      <c r="BB42" s="18"/>
      <c r="BC42" s="17">
        <v>2145</v>
      </c>
      <c r="BD42" s="18">
        <v>29.925424904891177</v>
      </c>
      <c r="BE42" s="18" t="s">
        <v>223</v>
      </c>
    </row>
    <row r="43" spans="1:57" ht="15" hidden="1" customHeight="1" x14ac:dyDescent="0.25">
      <c r="A43" s="17">
        <v>3634</v>
      </c>
      <c r="B43" s="18" t="s">
        <v>375</v>
      </c>
      <c r="C43" s="18" t="s">
        <v>216</v>
      </c>
      <c r="D43" s="18" t="s">
        <v>217</v>
      </c>
      <c r="E43" s="18" t="s">
        <v>85</v>
      </c>
      <c r="F43" s="18" t="s">
        <v>108</v>
      </c>
      <c r="G43" s="18" t="s">
        <v>16</v>
      </c>
      <c r="H43" s="18" t="s">
        <v>7</v>
      </c>
      <c r="I43" s="19">
        <v>45279</v>
      </c>
      <c r="J43" s="21" t="s">
        <v>218</v>
      </c>
      <c r="K43" s="18" t="s">
        <v>203</v>
      </c>
      <c r="L43" s="18" t="s">
        <v>203</v>
      </c>
      <c r="M43" s="18" t="s">
        <v>203</v>
      </c>
      <c r="N43" s="18" t="s">
        <v>203</v>
      </c>
      <c r="O43" s="18" t="s">
        <v>204</v>
      </c>
      <c r="P43" s="18" t="s">
        <v>86</v>
      </c>
      <c r="Q43" s="18" t="s">
        <v>268</v>
      </c>
      <c r="R43" s="18" t="s">
        <v>203</v>
      </c>
      <c r="S43" s="18" t="s">
        <v>90</v>
      </c>
      <c r="T43" s="18" t="s">
        <v>92</v>
      </c>
      <c r="U43" s="18" t="s">
        <v>219</v>
      </c>
      <c r="V43" s="18" t="s">
        <v>376</v>
      </c>
      <c r="W43" s="18" t="s">
        <v>377</v>
      </c>
      <c r="X43" s="18" t="s">
        <v>203</v>
      </c>
      <c r="Y43" s="18" t="s">
        <v>210</v>
      </c>
      <c r="Z43" s="18" t="s">
        <v>203</v>
      </c>
      <c r="AA43" s="18" t="s">
        <v>203</v>
      </c>
      <c r="AB43" s="18" t="s">
        <v>203</v>
      </c>
      <c r="AC43" s="18" t="s">
        <v>203</v>
      </c>
      <c r="AD43" s="18" t="s">
        <v>111</v>
      </c>
      <c r="AE43" s="18">
        <v>223686.75200000001</v>
      </c>
      <c r="AF43" s="18">
        <v>572267.86100000003</v>
      </c>
      <c r="AG43" s="18" t="s">
        <v>203</v>
      </c>
      <c r="AH43" s="18" t="s">
        <v>203</v>
      </c>
      <c r="AI43" s="18" t="s">
        <v>10</v>
      </c>
      <c r="AJ43" s="18" t="s">
        <v>203</v>
      </c>
      <c r="AK43" s="18" t="s">
        <v>25</v>
      </c>
      <c r="AL43" s="18" t="s">
        <v>89</v>
      </c>
      <c r="AM43" s="18" t="s">
        <v>89</v>
      </c>
      <c r="AN43" s="18" t="s">
        <v>25</v>
      </c>
      <c r="AO43" s="18" t="s">
        <v>25</v>
      </c>
      <c r="AP43" s="18" t="s">
        <v>89</v>
      </c>
      <c r="AQ43" s="18" t="s">
        <v>89</v>
      </c>
      <c r="AR43" s="18" t="s">
        <v>203</v>
      </c>
      <c r="AS43" s="17">
        <v>104693</v>
      </c>
      <c r="AT43" s="18">
        <v>223686.75200000001</v>
      </c>
      <c r="AU43" s="18">
        <v>572267.86100000003</v>
      </c>
      <c r="AV43" s="18" t="s">
        <v>211</v>
      </c>
      <c r="AW43" s="18" t="s">
        <v>381</v>
      </c>
      <c r="AX43" s="20">
        <v>45699.842557870368</v>
      </c>
      <c r="AY43" s="18" t="s">
        <v>213</v>
      </c>
      <c r="AZ43" s="20">
        <v>45699.938750000001</v>
      </c>
      <c r="BA43" s="18" t="s">
        <v>213</v>
      </c>
      <c r="BB43" s="18"/>
      <c r="BC43" s="17">
        <v>347</v>
      </c>
      <c r="BD43" s="18">
        <v>39.503621675330237</v>
      </c>
      <c r="BE43" s="18" t="s">
        <v>223</v>
      </c>
    </row>
    <row r="44" spans="1:57" ht="15" hidden="1" customHeight="1" x14ac:dyDescent="0.25">
      <c r="A44" s="17">
        <v>3656</v>
      </c>
      <c r="B44" s="18" t="s">
        <v>382</v>
      </c>
      <c r="C44" s="18" t="s">
        <v>216</v>
      </c>
      <c r="D44" s="18" t="s">
        <v>217</v>
      </c>
      <c r="E44" s="18" t="s">
        <v>85</v>
      </c>
      <c r="F44" s="18" t="s">
        <v>108</v>
      </c>
      <c r="G44" s="18" t="s">
        <v>15</v>
      </c>
      <c r="H44" s="18" t="s">
        <v>3</v>
      </c>
      <c r="I44" s="19">
        <v>45279</v>
      </c>
      <c r="J44" s="21" t="s">
        <v>218</v>
      </c>
      <c r="K44" s="18" t="s">
        <v>203</v>
      </c>
      <c r="L44" s="18" t="s">
        <v>203</v>
      </c>
      <c r="M44" s="18" t="s">
        <v>203</v>
      </c>
      <c r="N44" s="18" t="s">
        <v>203</v>
      </c>
      <c r="O44" s="18" t="s">
        <v>226</v>
      </c>
      <c r="P44" s="18" t="s">
        <v>137</v>
      </c>
      <c r="Q44" s="18" t="s">
        <v>88</v>
      </c>
      <c r="R44" s="18" t="s">
        <v>203</v>
      </c>
      <c r="S44" s="18" t="s">
        <v>90</v>
      </c>
      <c r="T44" s="18" t="s">
        <v>92</v>
      </c>
      <c r="U44" s="18" t="s">
        <v>219</v>
      </c>
      <c r="V44" s="18" t="s">
        <v>376</v>
      </c>
      <c r="W44" s="18" t="s">
        <v>377</v>
      </c>
      <c r="X44" s="18" t="s">
        <v>203</v>
      </c>
      <c r="Y44" s="18" t="s">
        <v>210</v>
      </c>
      <c r="Z44" s="18" t="s">
        <v>383</v>
      </c>
      <c r="AA44" s="18" t="s">
        <v>203</v>
      </c>
      <c r="AB44" s="18" t="s">
        <v>203</v>
      </c>
      <c r="AC44" s="18" t="s">
        <v>203</v>
      </c>
      <c r="AD44" s="18" t="s">
        <v>87</v>
      </c>
      <c r="AE44" s="18">
        <v>223650.23800000001</v>
      </c>
      <c r="AF44" s="18">
        <v>572316.48899999994</v>
      </c>
      <c r="AG44" s="18" t="s">
        <v>203</v>
      </c>
      <c r="AH44" s="18" t="s">
        <v>203</v>
      </c>
      <c r="AI44" s="18" t="s">
        <v>10</v>
      </c>
      <c r="AJ44" s="18" t="s">
        <v>203</v>
      </c>
      <c r="AK44" s="18" t="s">
        <v>25</v>
      </c>
      <c r="AL44" s="18" t="s">
        <v>89</v>
      </c>
      <c r="AM44" s="18" t="s">
        <v>89</v>
      </c>
      <c r="AN44" s="18" t="s">
        <v>25</v>
      </c>
      <c r="AO44" s="18" t="s">
        <v>25</v>
      </c>
      <c r="AP44" s="18" t="s">
        <v>89</v>
      </c>
      <c r="AQ44" s="18" t="s">
        <v>89</v>
      </c>
      <c r="AR44" s="18" t="s">
        <v>203</v>
      </c>
      <c r="AS44" s="17">
        <v>104681</v>
      </c>
      <c r="AT44" s="18">
        <v>223650.23800000001</v>
      </c>
      <c r="AU44" s="18">
        <v>572316.48899999994</v>
      </c>
      <c r="AV44" s="18" t="s">
        <v>211</v>
      </c>
      <c r="AW44" s="18" t="s">
        <v>384</v>
      </c>
      <c r="AX44" s="20">
        <v>45699.842557870368</v>
      </c>
      <c r="AY44" s="18" t="s">
        <v>213</v>
      </c>
      <c r="AZ44" s="20">
        <v>45699.938750000001</v>
      </c>
      <c r="BA44" s="18" t="s">
        <v>213</v>
      </c>
      <c r="BB44" s="18"/>
      <c r="BC44" s="17">
        <v>2324</v>
      </c>
      <c r="BD44" s="18">
        <v>8.229455695629877</v>
      </c>
      <c r="BE44" s="18" t="s">
        <v>223</v>
      </c>
    </row>
    <row r="45" spans="1:57" ht="15" hidden="1" customHeight="1" x14ac:dyDescent="0.25">
      <c r="A45" s="17">
        <v>3658</v>
      </c>
      <c r="B45" s="18" t="s">
        <v>385</v>
      </c>
      <c r="C45" s="18" t="s">
        <v>203</v>
      </c>
      <c r="D45" s="18" t="s">
        <v>203</v>
      </c>
      <c r="E45" s="18" t="s">
        <v>98</v>
      </c>
      <c r="F45" s="18" t="s">
        <v>84</v>
      </c>
      <c r="G45" s="18" t="s">
        <v>15</v>
      </c>
      <c r="H45" s="18" t="s">
        <v>5</v>
      </c>
      <c r="I45" s="19">
        <v>45270</v>
      </c>
      <c r="J45" s="21" t="s">
        <v>121</v>
      </c>
      <c r="K45" s="18" t="s">
        <v>203</v>
      </c>
      <c r="L45" s="18" t="s">
        <v>203</v>
      </c>
      <c r="M45" s="18" t="s">
        <v>203</v>
      </c>
      <c r="N45" s="18" t="s">
        <v>203</v>
      </c>
      <c r="O45" s="18" t="s">
        <v>203</v>
      </c>
      <c r="P45" s="18" t="s">
        <v>91</v>
      </c>
      <c r="Q45" s="18" t="s">
        <v>203</v>
      </c>
      <c r="R45" s="18" t="s">
        <v>203</v>
      </c>
      <c r="S45" s="18" t="s">
        <v>205</v>
      </c>
      <c r="T45" s="18" t="s">
        <v>206</v>
      </c>
      <c r="U45" s="18" t="s">
        <v>207</v>
      </c>
      <c r="V45" s="18" t="s">
        <v>354</v>
      </c>
      <c r="W45" s="18" t="s">
        <v>203</v>
      </c>
      <c r="X45" s="18" t="s">
        <v>203</v>
      </c>
      <c r="Y45" s="18" t="s">
        <v>203</v>
      </c>
      <c r="Z45" s="18" t="s">
        <v>203</v>
      </c>
      <c r="AA45" s="18" t="s">
        <v>203</v>
      </c>
      <c r="AB45" s="18" t="s">
        <v>203</v>
      </c>
      <c r="AC45" s="18" t="s">
        <v>203</v>
      </c>
      <c r="AD45" s="18" t="s">
        <v>113</v>
      </c>
      <c r="AE45" s="18">
        <v>0</v>
      </c>
      <c r="AF45" s="18">
        <v>0</v>
      </c>
      <c r="AG45" s="18" t="s">
        <v>203</v>
      </c>
      <c r="AH45" s="18" t="s">
        <v>121</v>
      </c>
      <c r="AI45" s="18" t="s">
        <v>12</v>
      </c>
      <c r="AJ45" s="18" t="s">
        <v>203</v>
      </c>
      <c r="AK45" s="18" t="s">
        <v>203</v>
      </c>
      <c r="AL45" s="18" t="s">
        <v>203</v>
      </c>
      <c r="AM45" s="18" t="s">
        <v>203</v>
      </c>
      <c r="AN45" s="18" t="s">
        <v>25</v>
      </c>
      <c r="AO45" s="18" t="s">
        <v>203</v>
      </c>
      <c r="AP45" s="18" t="s">
        <v>203</v>
      </c>
      <c r="AQ45" s="18" t="s">
        <v>203</v>
      </c>
      <c r="AR45" s="18" t="s">
        <v>203</v>
      </c>
      <c r="AS45" s="17">
        <v>151198</v>
      </c>
      <c r="AT45" s="18">
        <v>231420.47399999999</v>
      </c>
      <c r="AU45" s="18">
        <v>572612.11100000003</v>
      </c>
      <c r="AV45" s="18" t="s">
        <v>211</v>
      </c>
      <c r="AW45" s="18" t="s">
        <v>386</v>
      </c>
      <c r="AX45" s="20">
        <v>45699.842557870368</v>
      </c>
      <c r="AY45" s="18" t="s">
        <v>213</v>
      </c>
      <c r="AZ45" s="20">
        <v>45699.938750000001</v>
      </c>
      <c r="BA45" s="18" t="s">
        <v>213</v>
      </c>
      <c r="BB45" s="18"/>
      <c r="BC45" s="17">
        <v>2481</v>
      </c>
      <c r="BD45" s="18">
        <v>12.590673672148601</v>
      </c>
      <c r="BE45" s="18" t="s">
        <v>214</v>
      </c>
    </row>
    <row r="46" spans="1:57" ht="15" hidden="1" customHeight="1" x14ac:dyDescent="0.25">
      <c r="A46" s="17">
        <v>3893</v>
      </c>
      <c r="B46" s="18" t="s">
        <v>387</v>
      </c>
      <c r="C46" s="18" t="s">
        <v>203</v>
      </c>
      <c r="D46" s="18" t="s">
        <v>203</v>
      </c>
      <c r="E46" s="18" t="s">
        <v>98</v>
      </c>
      <c r="F46" s="18" t="s">
        <v>84</v>
      </c>
      <c r="G46" s="18" t="s">
        <v>16</v>
      </c>
      <c r="H46" s="18" t="s">
        <v>5</v>
      </c>
      <c r="I46" s="19">
        <v>45270</v>
      </c>
      <c r="J46" s="21" t="s">
        <v>121</v>
      </c>
      <c r="K46" s="18" t="s">
        <v>203</v>
      </c>
      <c r="L46" s="18" t="s">
        <v>203</v>
      </c>
      <c r="M46" s="18" t="s">
        <v>203</v>
      </c>
      <c r="N46" s="18" t="s">
        <v>203</v>
      </c>
      <c r="O46" s="18" t="s">
        <v>203</v>
      </c>
      <c r="P46" s="18" t="s">
        <v>91</v>
      </c>
      <c r="Q46" s="18" t="s">
        <v>203</v>
      </c>
      <c r="R46" s="18" t="s">
        <v>203</v>
      </c>
      <c r="S46" s="18" t="s">
        <v>205</v>
      </c>
      <c r="T46" s="18" t="s">
        <v>206</v>
      </c>
      <c r="U46" s="18" t="s">
        <v>207</v>
      </c>
      <c r="V46" s="18" t="s">
        <v>354</v>
      </c>
      <c r="W46" s="18" t="s">
        <v>203</v>
      </c>
      <c r="X46" s="18" t="s">
        <v>203</v>
      </c>
      <c r="Y46" s="18" t="s">
        <v>203</v>
      </c>
      <c r="Z46" s="18" t="s">
        <v>203</v>
      </c>
      <c r="AA46" s="18" t="s">
        <v>203</v>
      </c>
      <c r="AB46" s="18" t="s">
        <v>203</v>
      </c>
      <c r="AC46" s="18" t="s">
        <v>203</v>
      </c>
      <c r="AD46" s="18" t="s">
        <v>113</v>
      </c>
      <c r="AE46" s="18">
        <v>0</v>
      </c>
      <c r="AF46" s="18">
        <v>0</v>
      </c>
      <c r="AG46" s="18" t="s">
        <v>203</v>
      </c>
      <c r="AH46" s="18" t="s">
        <v>121</v>
      </c>
      <c r="AI46" s="18" t="s">
        <v>12</v>
      </c>
      <c r="AJ46" s="18" t="s">
        <v>203</v>
      </c>
      <c r="AK46" s="18" t="s">
        <v>203</v>
      </c>
      <c r="AL46" s="18" t="s">
        <v>203</v>
      </c>
      <c r="AM46" s="18" t="s">
        <v>203</v>
      </c>
      <c r="AN46" s="18" t="s">
        <v>25</v>
      </c>
      <c r="AO46" s="18" t="s">
        <v>203</v>
      </c>
      <c r="AP46" s="18" t="s">
        <v>203</v>
      </c>
      <c r="AQ46" s="18" t="s">
        <v>203</v>
      </c>
      <c r="AR46" s="18" t="s">
        <v>203</v>
      </c>
      <c r="AS46" s="17">
        <v>151222</v>
      </c>
      <c r="AT46" s="18">
        <v>231435.49900000001</v>
      </c>
      <c r="AU46" s="18">
        <v>572682.19999999995</v>
      </c>
      <c r="AV46" s="18" t="s">
        <v>211</v>
      </c>
      <c r="AW46" s="18" t="s">
        <v>388</v>
      </c>
      <c r="AX46" s="20">
        <v>45699.842557870368</v>
      </c>
      <c r="AY46" s="18" t="s">
        <v>213</v>
      </c>
      <c r="AZ46" s="20">
        <v>45699.938750000001</v>
      </c>
      <c r="BA46" s="18" t="s">
        <v>213</v>
      </c>
      <c r="BB46" s="18"/>
      <c r="BC46" s="17">
        <v>2481</v>
      </c>
      <c r="BD46" s="18">
        <v>14.437983883354022</v>
      </c>
      <c r="BE46" s="18" t="s">
        <v>214</v>
      </c>
    </row>
    <row r="47" spans="1:57" ht="15" hidden="1" customHeight="1" x14ac:dyDescent="0.25">
      <c r="A47" s="17">
        <v>3918</v>
      </c>
      <c r="B47" s="18" t="s">
        <v>389</v>
      </c>
      <c r="C47" s="18" t="s">
        <v>203</v>
      </c>
      <c r="D47" s="18" t="s">
        <v>203</v>
      </c>
      <c r="E47" s="18" t="s">
        <v>85</v>
      </c>
      <c r="F47" s="18" t="s">
        <v>84</v>
      </c>
      <c r="G47" s="18" t="s">
        <v>16</v>
      </c>
      <c r="H47" s="18" t="s">
        <v>3</v>
      </c>
      <c r="I47" s="19">
        <v>45265</v>
      </c>
      <c r="J47" s="21" t="s">
        <v>122</v>
      </c>
      <c r="K47" s="18" t="s">
        <v>203</v>
      </c>
      <c r="L47" s="18" t="s">
        <v>203</v>
      </c>
      <c r="M47" s="18" t="s">
        <v>203</v>
      </c>
      <c r="N47" s="18" t="s">
        <v>203</v>
      </c>
      <c r="O47" s="18" t="s">
        <v>203</v>
      </c>
      <c r="P47" s="18" t="s">
        <v>94</v>
      </c>
      <c r="Q47" s="18" t="s">
        <v>112</v>
      </c>
      <c r="R47" s="18" t="s">
        <v>203</v>
      </c>
      <c r="S47" s="18" t="s">
        <v>278</v>
      </c>
      <c r="T47" s="18" t="s">
        <v>390</v>
      </c>
      <c r="U47" s="18" t="s">
        <v>390</v>
      </c>
      <c r="V47" s="18" t="s">
        <v>391</v>
      </c>
      <c r="W47" s="18" t="s">
        <v>203</v>
      </c>
      <c r="X47" s="18" t="s">
        <v>203</v>
      </c>
      <c r="Y47" s="18" t="s">
        <v>203</v>
      </c>
      <c r="Z47" s="18" t="s">
        <v>203</v>
      </c>
      <c r="AA47" s="18" t="s">
        <v>203</v>
      </c>
      <c r="AB47" s="18" t="s">
        <v>203</v>
      </c>
      <c r="AC47" s="18" t="s">
        <v>203</v>
      </c>
      <c r="AD47" s="18" t="s">
        <v>113</v>
      </c>
      <c r="AE47" s="18">
        <v>0</v>
      </c>
      <c r="AF47" s="18">
        <v>0</v>
      </c>
      <c r="AG47" s="18" t="s">
        <v>203</v>
      </c>
      <c r="AH47" s="18" t="s">
        <v>203</v>
      </c>
      <c r="AI47" s="18" t="s">
        <v>12</v>
      </c>
      <c r="AJ47" s="18" t="s">
        <v>355</v>
      </c>
      <c r="AK47" s="18" t="s">
        <v>25</v>
      </c>
      <c r="AL47" s="18" t="s">
        <v>203</v>
      </c>
      <c r="AM47" s="18" t="s">
        <v>203</v>
      </c>
      <c r="AN47" s="18" t="s">
        <v>89</v>
      </c>
      <c r="AO47" s="18" t="s">
        <v>25</v>
      </c>
      <c r="AP47" s="18" t="s">
        <v>89</v>
      </c>
      <c r="AQ47" s="18" t="s">
        <v>203</v>
      </c>
      <c r="AR47" s="18" t="s">
        <v>203</v>
      </c>
      <c r="AS47" s="17">
        <v>149828</v>
      </c>
      <c r="AT47" s="18">
        <v>220855.685</v>
      </c>
      <c r="AU47" s="18">
        <v>569165.68799999997</v>
      </c>
      <c r="AV47" s="18" t="s">
        <v>245</v>
      </c>
      <c r="AW47" s="18" t="s">
        <v>392</v>
      </c>
      <c r="AX47" s="20">
        <v>45699.842557870368</v>
      </c>
      <c r="AY47" s="18" t="s">
        <v>213</v>
      </c>
      <c r="AZ47" s="20">
        <v>45699.938750000001</v>
      </c>
      <c r="BA47" s="18" t="s">
        <v>213</v>
      </c>
      <c r="BB47" s="18"/>
      <c r="BC47" s="17">
        <v>905</v>
      </c>
      <c r="BD47" s="18">
        <v>122.55233745556841</v>
      </c>
      <c r="BE47" s="18" t="s">
        <v>214</v>
      </c>
    </row>
    <row r="48" spans="1:57" ht="15" hidden="1" customHeight="1" x14ac:dyDescent="0.25">
      <c r="A48" s="17">
        <v>4004</v>
      </c>
      <c r="B48" s="18" t="s">
        <v>393</v>
      </c>
      <c r="C48" s="18" t="s">
        <v>202</v>
      </c>
      <c r="D48" s="18" t="s">
        <v>202</v>
      </c>
      <c r="E48" s="18" t="s">
        <v>85</v>
      </c>
      <c r="F48" s="18" t="s">
        <v>84</v>
      </c>
      <c r="G48" s="18" t="s">
        <v>15</v>
      </c>
      <c r="H48" s="18" t="s">
        <v>2</v>
      </c>
      <c r="I48" s="19">
        <v>45262</v>
      </c>
      <c r="J48" s="21" t="s">
        <v>119</v>
      </c>
      <c r="K48" s="18" t="s">
        <v>203</v>
      </c>
      <c r="L48" s="18" t="s">
        <v>203</v>
      </c>
      <c r="M48" s="18" t="s">
        <v>203</v>
      </c>
      <c r="N48" s="18" t="s">
        <v>203</v>
      </c>
      <c r="O48" s="18" t="s">
        <v>204</v>
      </c>
      <c r="P48" s="18" t="s">
        <v>94</v>
      </c>
      <c r="Q48" s="18" t="s">
        <v>298</v>
      </c>
      <c r="R48" s="18" t="s">
        <v>237</v>
      </c>
      <c r="S48" s="18" t="s">
        <v>278</v>
      </c>
      <c r="T48" s="18" t="s">
        <v>394</v>
      </c>
      <c r="U48" s="18" t="s">
        <v>394</v>
      </c>
      <c r="V48" s="18" t="s">
        <v>395</v>
      </c>
      <c r="W48" s="18" t="s">
        <v>396</v>
      </c>
      <c r="X48" s="18" t="s">
        <v>203</v>
      </c>
      <c r="Y48" s="18" t="s">
        <v>210</v>
      </c>
      <c r="Z48" s="18" t="s">
        <v>230</v>
      </c>
      <c r="AA48" s="18" t="s">
        <v>203</v>
      </c>
      <c r="AB48" s="18" t="s">
        <v>203</v>
      </c>
      <c r="AC48" s="18" t="s">
        <v>203</v>
      </c>
      <c r="AD48" s="18" t="s">
        <v>113</v>
      </c>
      <c r="AE48" s="18">
        <v>224713.177</v>
      </c>
      <c r="AF48" s="18">
        <v>561755.00199999998</v>
      </c>
      <c r="AG48" s="18" t="s">
        <v>203</v>
      </c>
      <c r="AH48" s="18" t="s">
        <v>203</v>
      </c>
      <c r="AI48" s="18" t="s">
        <v>12</v>
      </c>
      <c r="AJ48" s="18" t="s">
        <v>203</v>
      </c>
      <c r="AK48" s="18" t="s">
        <v>89</v>
      </c>
      <c r="AL48" s="18" t="s">
        <v>89</v>
      </c>
      <c r="AM48" s="18" t="s">
        <v>89</v>
      </c>
      <c r="AN48" s="18" t="s">
        <v>25</v>
      </c>
      <c r="AO48" s="18" t="s">
        <v>89</v>
      </c>
      <c r="AP48" s="18" t="s">
        <v>89</v>
      </c>
      <c r="AQ48" s="18" t="s">
        <v>89</v>
      </c>
      <c r="AR48" s="18" t="s">
        <v>203</v>
      </c>
      <c r="AS48" s="17">
        <v>119258</v>
      </c>
      <c r="AT48" s="18">
        <v>224713.177</v>
      </c>
      <c r="AU48" s="18">
        <v>561755.00199999998</v>
      </c>
      <c r="AV48" s="18" t="s">
        <v>211</v>
      </c>
      <c r="AW48" s="18" t="s">
        <v>397</v>
      </c>
      <c r="AX48" s="20">
        <v>45699.842557870368</v>
      </c>
      <c r="AY48" s="18" t="s">
        <v>213</v>
      </c>
      <c r="AZ48" s="20">
        <v>45699.938750000001</v>
      </c>
      <c r="BA48" s="18" t="s">
        <v>213</v>
      </c>
      <c r="BB48" s="18"/>
      <c r="BC48" s="17">
        <v>2441</v>
      </c>
      <c r="BD48" s="18">
        <v>27.606696581036097</v>
      </c>
      <c r="BE48" s="18" t="s">
        <v>214</v>
      </c>
    </row>
    <row r="49" spans="1:57" ht="15" hidden="1" customHeight="1" x14ac:dyDescent="0.25">
      <c r="A49" s="17">
        <v>4283</v>
      </c>
      <c r="B49" s="18" t="s">
        <v>398</v>
      </c>
      <c r="C49" s="18" t="s">
        <v>203</v>
      </c>
      <c r="D49" s="18" t="s">
        <v>203</v>
      </c>
      <c r="E49" s="18" t="s">
        <v>85</v>
      </c>
      <c r="F49" s="18" t="s">
        <v>84</v>
      </c>
      <c r="G49" s="18" t="s">
        <v>15</v>
      </c>
      <c r="H49" s="18" t="s">
        <v>5</v>
      </c>
      <c r="I49" s="19">
        <v>45266</v>
      </c>
      <c r="J49" s="21" t="s">
        <v>116</v>
      </c>
      <c r="K49" s="18" t="s">
        <v>203</v>
      </c>
      <c r="L49" s="18" t="s">
        <v>203</v>
      </c>
      <c r="M49" s="18" t="s">
        <v>203</v>
      </c>
      <c r="N49" s="18" t="s">
        <v>203</v>
      </c>
      <c r="O49" s="18" t="s">
        <v>203</v>
      </c>
      <c r="P49" s="18" t="s">
        <v>91</v>
      </c>
      <c r="Q49" s="18" t="s">
        <v>112</v>
      </c>
      <c r="R49" s="18" t="s">
        <v>203</v>
      </c>
      <c r="S49" s="18" t="s">
        <v>80</v>
      </c>
      <c r="T49" s="18" t="s">
        <v>81</v>
      </c>
      <c r="U49" s="18" t="s">
        <v>81</v>
      </c>
      <c r="V49" s="18" t="s">
        <v>399</v>
      </c>
      <c r="W49" s="18" t="s">
        <v>203</v>
      </c>
      <c r="X49" s="18" t="s">
        <v>203</v>
      </c>
      <c r="Y49" s="18" t="s">
        <v>203</v>
      </c>
      <c r="Z49" s="18" t="s">
        <v>203</v>
      </c>
      <c r="AA49" s="18" t="s">
        <v>203</v>
      </c>
      <c r="AB49" s="18" t="s">
        <v>203</v>
      </c>
      <c r="AC49" s="18" t="s">
        <v>203</v>
      </c>
      <c r="AD49" s="18" t="s">
        <v>111</v>
      </c>
      <c r="AE49" s="18">
        <v>0</v>
      </c>
      <c r="AF49" s="18">
        <v>0</v>
      </c>
      <c r="AG49" s="18" t="s">
        <v>203</v>
      </c>
      <c r="AH49" s="18" t="s">
        <v>121</v>
      </c>
      <c r="AI49" s="18" t="s">
        <v>12</v>
      </c>
      <c r="AJ49" s="18" t="s">
        <v>203</v>
      </c>
      <c r="AK49" s="18" t="s">
        <v>25</v>
      </c>
      <c r="AL49" s="18" t="s">
        <v>89</v>
      </c>
      <c r="AM49" s="18" t="s">
        <v>89</v>
      </c>
      <c r="AN49" s="18" t="s">
        <v>25</v>
      </c>
      <c r="AO49" s="18" t="s">
        <v>25</v>
      </c>
      <c r="AP49" s="18" t="s">
        <v>89</v>
      </c>
      <c r="AQ49" s="18" t="s">
        <v>89</v>
      </c>
      <c r="AR49" s="18" t="s">
        <v>203</v>
      </c>
      <c r="AS49" s="17">
        <v>151686</v>
      </c>
      <c r="AT49" s="18">
        <v>226675.481</v>
      </c>
      <c r="AU49" s="18">
        <v>570683.51899999997</v>
      </c>
      <c r="AV49" s="18" t="s">
        <v>245</v>
      </c>
      <c r="AW49" s="18" t="s">
        <v>400</v>
      </c>
      <c r="AX49" s="20">
        <v>45699.842557870368</v>
      </c>
      <c r="AY49" s="18" t="s">
        <v>213</v>
      </c>
      <c r="AZ49" s="20">
        <v>45699.938750000001</v>
      </c>
      <c r="BA49" s="18" t="s">
        <v>213</v>
      </c>
      <c r="BB49" s="18"/>
      <c r="BC49" s="17">
        <v>1618</v>
      </c>
      <c r="BD49" s="18">
        <v>25.965899396981026</v>
      </c>
      <c r="BE49" s="18" t="s">
        <v>223</v>
      </c>
    </row>
    <row r="50" spans="1:57" ht="15" hidden="1" customHeight="1" x14ac:dyDescent="0.25">
      <c r="A50" s="17">
        <v>4366</v>
      </c>
      <c r="B50" s="18" t="s">
        <v>401</v>
      </c>
      <c r="C50" s="18" t="s">
        <v>202</v>
      </c>
      <c r="D50" s="18" t="s">
        <v>202</v>
      </c>
      <c r="E50" s="18" t="s">
        <v>120</v>
      </c>
      <c r="F50" s="18" t="s">
        <v>84</v>
      </c>
      <c r="G50" s="18" t="s">
        <v>16</v>
      </c>
      <c r="H50" s="18" t="s">
        <v>5</v>
      </c>
      <c r="I50" s="19">
        <v>45282</v>
      </c>
      <c r="J50" s="21" t="s">
        <v>107</v>
      </c>
      <c r="K50" s="18" t="s">
        <v>203</v>
      </c>
      <c r="L50" s="18" t="s">
        <v>203</v>
      </c>
      <c r="M50" s="18" t="s">
        <v>203</v>
      </c>
      <c r="N50" s="18" t="s">
        <v>203</v>
      </c>
      <c r="O50" s="18" t="s">
        <v>204</v>
      </c>
      <c r="P50" s="18" t="s">
        <v>94</v>
      </c>
      <c r="Q50" s="18" t="s">
        <v>268</v>
      </c>
      <c r="R50" s="18" t="s">
        <v>256</v>
      </c>
      <c r="S50" s="18" t="s">
        <v>278</v>
      </c>
      <c r="T50" s="18" t="s">
        <v>279</v>
      </c>
      <c r="U50" s="18" t="s">
        <v>279</v>
      </c>
      <c r="V50" s="18" t="s">
        <v>280</v>
      </c>
      <c r="W50" s="18" t="s">
        <v>281</v>
      </c>
      <c r="X50" s="18" t="s">
        <v>203</v>
      </c>
      <c r="Y50" s="18" t="s">
        <v>210</v>
      </c>
      <c r="Z50" s="18" t="s">
        <v>203</v>
      </c>
      <c r="AA50" s="18" t="s">
        <v>203</v>
      </c>
      <c r="AB50" s="18" t="s">
        <v>203</v>
      </c>
      <c r="AC50" s="18" t="s">
        <v>203</v>
      </c>
      <c r="AD50" s="18" t="s">
        <v>111</v>
      </c>
      <c r="AE50" s="18">
        <v>226234.70300000001</v>
      </c>
      <c r="AF50" s="18">
        <v>560412.86899999995</v>
      </c>
      <c r="AG50" s="18" t="s">
        <v>203</v>
      </c>
      <c r="AH50" s="18" t="s">
        <v>203</v>
      </c>
      <c r="AI50" s="18" t="s">
        <v>12</v>
      </c>
      <c r="AJ50" s="18" t="s">
        <v>203</v>
      </c>
      <c r="AK50" s="18" t="s">
        <v>25</v>
      </c>
      <c r="AL50" s="18" t="s">
        <v>89</v>
      </c>
      <c r="AM50" s="18" t="s">
        <v>89</v>
      </c>
      <c r="AN50" s="18" t="s">
        <v>25</v>
      </c>
      <c r="AO50" s="18" t="s">
        <v>25</v>
      </c>
      <c r="AP50" s="18" t="s">
        <v>89</v>
      </c>
      <c r="AQ50" s="18" t="s">
        <v>89</v>
      </c>
      <c r="AR50" s="18" t="s">
        <v>203</v>
      </c>
      <c r="AS50" s="17">
        <v>116738</v>
      </c>
      <c r="AT50" s="18">
        <v>226234.70300000001</v>
      </c>
      <c r="AU50" s="18">
        <v>560412.86899999995</v>
      </c>
      <c r="AV50" s="18" t="s">
        <v>211</v>
      </c>
      <c r="AW50" s="18" t="s">
        <v>402</v>
      </c>
      <c r="AX50" s="20">
        <v>45699.842557870368</v>
      </c>
      <c r="AY50" s="18" t="s">
        <v>213</v>
      </c>
      <c r="AZ50" s="20">
        <v>45699.938750000001</v>
      </c>
      <c r="BA50" s="18" t="s">
        <v>213</v>
      </c>
      <c r="BB50" s="18"/>
      <c r="BC50" s="17">
        <v>2834</v>
      </c>
      <c r="BD50" s="18">
        <v>124.68788097847748</v>
      </c>
      <c r="BE50" s="18" t="s">
        <v>403</v>
      </c>
    </row>
    <row r="51" spans="1:57" ht="15" hidden="1" customHeight="1" x14ac:dyDescent="0.25">
      <c r="A51" s="17">
        <v>4387</v>
      </c>
      <c r="B51" s="18" t="s">
        <v>404</v>
      </c>
      <c r="C51" s="18" t="s">
        <v>203</v>
      </c>
      <c r="D51" s="18" t="s">
        <v>203</v>
      </c>
      <c r="E51" s="18" t="s">
        <v>120</v>
      </c>
      <c r="F51" s="18" t="s">
        <v>84</v>
      </c>
      <c r="G51" s="18" t="s">
        <v>15</v>
      </c>
      <c r="H51" s="18" t="s">
        <v>5</v>
      </c>
      <c r="I51" s="19">
        <v>45269</v>
      </c>
      <c r="J51" s="21" t="s">
        <v>122</v>
      </c>
      <c r="K51" s="18" t="s">
        <v>203</v>
      </c>
      <c r="L51" s="18" t="s">
        <v>203</v>
      </c>
      <c r="M51" s="18" t="s">
        <v>203</v>
      </c>
      <c r="N51" s="18" t="s">
        <v>203</v>
      </c>
      <c r="O51" s="18" t="s">
        <v>203</v>
      </c>
      <c r="P51" s="18" t="s">
        <v>91</v>
      </c>
      <c r="Q51" s="18" t="s">
        <v>268</v>
      </c>
      <c r="R51" s="18" t="s">
        <v>203</v>
      </c>
      <c r="S51" s="18" t="s">
        <v>205</v>
      </c>
      <c r="T51" s="18" t="s">
        <v>227</v>
      </c>
      <c r="U51" s="18" t="s">
        <v>227</v>
      </c>
      <c r="V51" s="18" t="s">
        <v>405</v>
      </c>
      <c r="W51" s="18" t="s">
        <v>203</v>
      </c>
      <c r="X51" s="18" t="s">
        <v>203</v>
      </c>
      <c r="Y51" s="18" t="s">
        <v>203</v>
      </c>
      <c r="Z51" s="18" t="s">
        <v>203</v>
      </c>
      <c r="AA51" s="18" t="s">
        <v>203</v>
      </c>
      <c r="AB51" s="18" t="s">
        <v>203</v>
      </c>
      <c r="AC51" s="18" t="s">
        <v>203</v>
      </c>
      <c r="AD51" s="18" t="s">
        <v>111</v>
      </c>
      <c r="AE51" s="18">
        <v>0</v>
      </c>
      <c r="AF51" s="18">
        <v>0</v>
      </c>
      <c r="AG51" s="18" t="s">
        <v>203</v>
      </c>
      <c r="AH51" s="18" t="s">
        <v>203</v>
      </c>
      <c r="AI51" s="18" t="s">
        <v>12</v>
      </c>
      <c r="AJ51" s="18" t="s">
        <v>203</v>
      </c>
      <c r="AK51" s="18" t="s">
        <v>25</v>
      </c>
      <c r="AL51" s="18" t="s">
        <v>203</v>
      </c>
      <c r="AM51" s="18" t="s">
        <v>203</v>
      </c>
      <c r="AN51" s="18" t="s">
        <v>25</v>
      </c>
      <c r="AO51" s="18" t="s">
        <v>25</v>
      </c>
      <c r="AP51" s="18" t="s">
        <v>203</v>
      </c>
      <c r="AQ51" s="18" t="s">
        <v>203</v>
      </c>
      <c r="AR51" s="18" t="s">
        <v>203</v>
      </c>
      <c r="AS51" s="17">
        <v>151460</v>
      </c>
      <c r="AT51" s="18">
        <v>227795.18599999999</v>
      </c>
      <c r="AU51" s="18">
        <v>572115.84</v>
      </c>
      <c r="AV51" s="18" t="s">
        <v>211</v>
      </c>
      <c r="AW51" s="18" t="s">
        <v>406</v>
      </c>
      <c r="AX51" s="20">
        <v>45699.842557870368</v>
      </c>
      <c r="AY51" s="18" t="s">
        <v>213</v>
      </c>
      <c r="AZ51" s="20">
        <v>45699.938750000001</v>
      </c>
      <c r="BA51" s="18" t="s">
        <v>213</v>
      </c>
      <c r="BB51" s="18"/>
      <c r="BC51" s="17">
        <v>1762</v>
      </c>
      <c r="BD51" s="18">
        <v>79.833094512916119</v>
      </c>
      <c r="BE51" s="18" t="s">
        <v>214</v>
      </c>
    </row>
    <row r="52" spans="1:57" ht="15" hidden="1" customHeight="1" x14ac:dyDescent="0.25">
      <c r="A52" s="17">
        <v>4429</v>
      </c>
      <c r="B52" s="18" t="s">
        <v>407</v>
      </c>
      <c r="C52" s="18" t="s">
        <v>216</v>
      </c>
      <c r="D52" s="18" t="s">
        <v>217</v>
      </c>
      <c r="E52" s="18" t="s">
        <v>98</v>
      </c>
      <c r="F52" s="18" t="s">
        <v>84</v>
      </c>
      <c r="G52" s="18" t="s">
        <v>15</v>
      </c>
      <c r="H52" s="18" t="s">
        <v>5</v>
      </c>
      <c r="I52" s="19">
        <v>45285</v>
      </c>
      <c r="J52" s="21" t="s">
        <v>102</v>
      </c>
      <c r="K52" s="18" t="s">
        <v>203</v>
      </c>
      <c r="L52" s="18" t="s">
        <v>203</v>
      </c>
      <c r="M52" s="18" t="s">
        <v>203</v>
      </c>
      <c r="N52" s="18" t="s">
        <v>203</v>
      </c>
      <c r="O52" s="18" t="s">
        <v>226</v>
      </c>
      <c r="P52" s="18" t="s">
        <v>91</v>
      </c>
      <c r="Q52" s="18" t="s">
        <v>112</v>
      </c>
      <c r="R52" s="18" t="s">
        <v>256</v>
      </c>
      <c r="S52" s="18" t="s">
        <v>80</v>
      </c>
      <c r="T52" s="18" t="s">
        <v>408</v>
      </c>
      <c r="U52" s="18" t="s">
        <v>408</v>
      </c>
      <c r="V52" s="18" t="s">
        <v>409</v>
      </c>
      <c r="W52" s="18" t="s">
        <v>410</v>
      </c>
      <c r="X52" s="18" t="s">
        <v>203</v>
      </c>
      <c r="Y52" s="18" t="s">
        <v>301</v>
      </c>
      <c r="Z52" s="18" t="s">
        <v>383</v>
      </c>
      <c r="AA52" s="18" t="s">
        <v>203</v>
      </c>
      <c r="AB52" s="18" t="s">
        <v>203</v>
      </c>
      <c r="AC52" s="18" t="s">
        <v>203</v>
      </c>
      <c r="AD52" s="18" t="s">
        <v>111</v>
      </c>
      <c r="AE52" s="18">
        <v>223408.74</v>
      </c>
      <c r="AF52" s="18">
        <v>570742.65</v>
      </c>
      <c r="AG52" s="18" t="s">
        <v>203</v>
      </c>
      <c r="AH52" s="18" t="s">
        <v>203</v>
      </c>
      <c r="AI52" s="18" t="s">
        <v>12</v>
      </c>
      <c r="AJ52" s="18" t="s">
        <v>203</v>
      </c>
      <c r="AK52" s="18" t="s">
        <v>25</v>
      </c>
      <c r="AL52" s="18" t="s">
        <v>89</v>
      </c>
      <c r="AM52" s="18" t="s">
        <v>89</v>
      </c>
      <c r="AN52" s="18" t="s">
        <v>25</v>
      </c>
      <c r="AO52" s="18" t="s">
        <v>25</v>
      </c>
      <c r="AP52" s="18" t="s">
        <v>89</v>
      </c>
      <c r="AQ52" s="18" t="s">
        <v>89</v>
      </c>
      <c r="AR52" s="18" t="s">
        <v>203</v>
      </c>
      <c r="AS52" s="17">
        <v>130485</v>
      </c>
      <c r="AT52" s="18">
        <v>223408.74</v>
      </c>
      <c r="AU52" s="18">
        <v>570742.65</v>
      </c>
      <c r="AV52" s="18" t="s">
        <v>211</v>
      </c>
      <c r="AW52" s="18" t="s">
        <v>411</v>
      </c>
      <c r="AX52" s="20">
        <v>45699.842557870368</v>
      </c>
      <c r="AY52" s="18" t="s">
        <v>213</v>
      </c>
      <c r="AZ52" s="20">
        <v>45699.938750000001</v>
      </c>
      <c r="BA52" s="18" t="s">
        <v>213</v>
      </c>
      <c r="BB52" s="18"/>
      <c r="BC52" s="17">
        <v>137</v>
      </c>
      <c r="BD52" s="18">
        <v>74.846161124999725</v>
      </c>
      <c r="BE52" s="18" t="s">
        <v>214</v>
      </c>
    </row>
    <row r="53" spans="1:57" ht="15" hidden="1" customHeight="1" x14ac:dyDescent="0.25">
      <c r="A53" s="17">
        <v>4578</v>
      </c>
      <c r="B53" s="18" t="s">
        <v>412</v>
      </c>
      <c r="C53" s="18" t="s">
        <v>216</v>
      </c>
      <c r="D53" s="18" t="s">
        <v>217</v>
      </c>
      <c r="E53" s="18" t="s">
        <v>120</v>
      </c>
      <c r="F53" s="18" t="s">
        <v>108</v>
      </c>
      <c r="G53" s="18" t="s">
        <v>15</v>
      </c>
      <c r="H53" s="18" t="s">
        <v>3</v>
      </c>
      <c r="I53" s="19">
        <v>45268</v>
      </c>
      <c r="J53" s="21" t="s">
        <v>218</v>
      </c>
      <c r="K53" s="18" t="s">
        <v>203</v>
      </c>
      <c r="L53" s="18" t="s">
        <v>203</v>
      </c>
      <c r="M53" s="18" t="s">
        <v>203</v>
      </c>
      <c r="N53" s="18" t="s">
        <v>203</v>
      </c>
      <c r="O53" s="18" t="s">
        <v>204</v>
      </c>
      <c r="P53" s="18" t="s">
        <v>86</v>
      </c>
      <c r="Q53" s="18" t="s">
        <v>112</v>
      </c>
      <c r="R53" s="18" t="s">
        <v>203</v>
      </c>
      <c r="S53" s="18" t="s">
        <v>205</v>
      </c>
      <c r="T53" s="18" t="s">
        <v>227</v>
      </c>
      <c r="U53" s="18" t="s">
        <v>227</v>
      </c>
      <c r="V53" s="18" t="s">
        <v>405</v>
      </c>
      <c r="W53" s="18" t="s">
        <v>414</v>
      </c>
      <c r="X53" s="18" t="s">
        <v>203</v>
      </c>
      <c r="Y53" s="18" t="s">
        <v>210</v>
      </c>
      <c r="Z53" s="18" t="s">
        <v>203</v>
      </c>
      <c r="AA53" s="18" t="s">
        <v>203</v>
      </c>
      <c r="AB53" s="18" t="s">
        <v>203</v>
      </c>
      <c r="AC53" s="18" t="s">
        <v>203</v>
      </c>
      <c r="AD53" s="18" t="s">
        <v>111</v>
      </c>
      <c r="AE53" s="18">
        <v>227827.772</v>
      </c>
      <c r="AF53" s="18">
        <v>572003.21499999997</v>
      </c>
      <c r="AG53" s="18" t="s">
        <v>203</v>
      </c>
      <c r="AH53" s="18" t="s">
        <v>203</v>
      </c>
      <c r="AI53" s="18" t="s">
        <v>12</v>
      </c>
      <c r="AJ53" s="18" t="s">
        <v>203</v>
      </c>
      <c r="AK53" s="18" t="s">
        <v>25</v>
      </c>
      <c r="AL53" s="18" t="s">
        <v>203</v>
      </c>
      <c r="AM53" s="18" t="s">
        <v>203</v>
      </c>
      <c r="AN53" s="18" t="s">
        <v>25</v>
      </c>
      <c r="AO53" s="18" t="s">
        <v>25</v>
      </c>
      <c r="AP53" s="18" t="s">
        <v>203</v>
      </c>
      <c r="AQ53" s="18" t="s">
        <v>203</v>
      </c>
      <c r="AR53" s="18" t="s">
        <v>203</v>
      </c>
      <c r="AS53" s="17">
        <v>133696</v>
      </c>
      <c r="AT53" s="18">
        <v>227827.772</v>
      </c>
      <c r="AU53" s="18">
        <v>572003.21499999997</v>
      </c>
      <c r="AV53" s="18" t="s">
        <v>211</v>
      </c>
      <c r="AW53" s="18" t="s">
        <v>415</v>
      </c>
      <c r="AX53" s="20">
        <v>45699.842557870368</v>
      </c>
      <c r="AY53" s="18" t="s">
        <v>213</v>
      </c>
      <c r="AZ53" s="20">
        <v>45699.938750000001</v>
      </c>
      <c r="BA53" s="18" t="s">
        <v>213</v>
      </c>
      <c r="BB53" s="18"/>
      <c r="BC53" s="17">
        <v>1762</v>
      </c>
      <c r="BD53" s="18">
        <v>79.000315960491108</v>
      </c>
      <c r="BE53" s="18" t="s">
        <v>214</v>
      </c>
    </row>
    <row r="54" spans="1:57" ht="15" hidden="1" customHeight="1" x14ac:dyDescent="0.25">
      <c r="A54" s="17">
        <v>4579</v>
      </c>
      <c r="B54" s="18" t="s">
        <v>413</v>
      </c>
      <c r="C54" s="18" t="s">
        <v>216</v>
      </c>
      <c r="D54" s="18" t="s">
        <v>217</v>
      </c>
      <c r="E54" s="18" t="s">
        <v>120</v>
      </c>
      <c r="F54" s="18" t="s">
        <v>108</v>
      </c>
      <c r="G54" s="18" t="s">
        <v>15</v>
      </c>
      <c r="H54" s="18" t="s">
        <v>3</v>
      </c>
      <c r="I54" s="19">
        <v>45268</v>
      </c>
      <c r="J54" s="21" t="s">
        <v>218</v>
      </c>
      <c r="K54" s="18" t="s">
        <v>203</v>
      </c>
      <c r="L54" s="18" t="s">
        <v>203</v>
      </c>
      <c r="M54" s="18" t="s">
        <v>203</v>
      </c>
      <c r="N54" s="18" t="s">
        <v>203</v>
      </c>
      <c r="O54" s="18" t="s">
        <v>226</v>
      </c>
      <c r="P54" s="18" t="s">
        <v>86</v>
      </c>
      <c r="Q54" s="18" t="s">
        <v>112</v>
      </c>
      <c r="R54" s="18" t="s">
        <v>203</v>
      </c>
      <c r="S54" s="18" t="s">
        <v>205</v>
      </c>
      <c r="T54" s="18" t="s">
        <v>227</v>
      </c>
      <c r="U54" s="18" t="s">
        <v>227</v>
      </c>
      <c r="V54" s="18" t="s">
        <v>405</v>
      </c>
      <c r="W54" s="18" t="s">
        <v>414</v>
      </c>
      <c r="X54" s="18" t="s">
        <v>203</v>
      </c>
      <c r="Y54" s="18" t="s">
        <v>210</v>
      </c>
      <c r="Z54" s="18" t="s">
        <v>230</v>
      </c>
      <c r="AA54" s="18" t="s">
        <v>203</v>
      </c>
      <c r="AB54" s="18" t="s">
        <v>203</v>
      </c>
      <c r="AC54" s="18" t="s">
        <v>203</v>
      </c>
      <c r="AD54" s="18" t="s">
        <v>111</v>
      </c>
      <c r="AE54" s="18">
        <v>227837.15900000001</v>
      </c>
      <c r="AF54" s="18">
        <v>571970.04799999995</v>
      </c>
      <c r="AG54" s="18" t="s">
        <v>203</v>
      </c>
      <c r="AH54" s="18" t="s">
        <v>203</v>
      </c>
      <c r="AI54" s="18" t="s">
        <v>12</v>
      </c>
      <c r="AJ54" s="18" t="s">
        <v>203</v>
      </c>
      <c r="AK54" s="18" t="s">
        <v>25</v>
      </c>
      <c r="AL54" s="18" t="s">
        <v>203</v>
      </c>
      <c r="AM54" s="18" t="s">
        <v>203</v>
      </c>
      <c r="AN54" s="18" t="s">
        <v>25</v>
      </c>
      <c r="AO54" s="18" t="s">
        <v>25</v>
      </c>
      <c r="AP54" s="18" t="s">
        <v>203</v>
      </c>
      <c r="AQ54" s="18" t="s">
        <v>203</v>
      </c>
      <c r="AR54" s="18" t="s">
        <v>203</v>
      </c>
      <c r="AS54" s="17">
        <v>133697</v>
      </c>
      <c r="AT54" s="18">
        <v>227837.15900000001</v>
      </c>
      <c r="AU54" s="18">
        <v>571970.04799999995</v>
      </c>
      <c r="AV54" s="18" t="s">
        <v>211</v>
      </c>
      <c r="AW54" s="18" t="s">
        <v>416</v>
      </c>
      <c r="AX54" s="20">
        <v>45699.842557870368</v>
      </c>
      <c r="AY54" s="18" t="s">
        <v>213</v>
      </c>
      <c r="AZ54" s="20">
        <v>45699.938750000001</v>
      </c>
      <c r="BA54" s="18" t="s">
        <v>213</v>
      </c>
      <c r="BB54" s="18"/>
      <c r="BC54" s="17">
        <v>1666</v>
      </c>
      <c r="BD54" s="18">
        <v>78.922652158608855</v>
      </c>
      <c r="BE54" s="18" t="s">
        <v>214</v>
      </c>
    </row>
    <row r="55" spans="1:57" ht="15" customHeight="1" x14ac:dyDescent="0.25">
      <c r="A55" s="17">
        <v>4657</v>
      </c>
      <c r="B55" s="18" t="s">
        <v>417</v>
      </c>
      <c r="C55" s="18" t="s">
        <v>216</v>
      </c>
      <c r="D55" s="18" t="s">
        <v>217</v>
      </c>
      <c r="E55" s="18" t="s">
        <v>100</v>
      </c>
      <c r="F55" s="18" t="s">
        <v>84</v>
      </c>
      <c r="G55" s="18" t="s">
        <v>16</v>
      </c>
      <c r="H55" s="18" t="s">
        <v>5</v>
      </c>
      <c r="I55" s="19">
        <v>45278</v>
      </c>
      <c r="J55" s="21" t="s">
        <v>122</v>
      </c>
      <c r="K55" s="18" t="s">
        <v>203</v>
      </c>
      <c r="L55" s="18" t="s">
        <v>203</v>
      </c>
      <c r="M55" s="18" t="s">
        <v>203</v>
      </c>
      <c r="N55" s="18" t="s">
        <v>203</v>
      </c>
      <c r="O55" s="18" t="s">
        <v>226</v>
      </c>
      <c r="P55" s="18" t="s">
        <v>91</v>
      </c>
      <c r="Q55" s="18" t="s">
        <v>88</v>
      </c>
      <c r="R55" s="18" t="s">
        <v>256</v>
      </c>
      <c r="S55" s="18" t="s">
        <v>90</v>
      </c>
      <c r="T55" s="18" t="s">
        <v>93</v>
      </c>
      <c r="U55" s="18" t="s">
        <v>106</v>
      </c>
      <c r="V55" s="18" t="s">
        <v>418</v>
      </c>
      <c r="W55" s="18" t="s">
        <v>419</v>
      </c>
      <c r="X55" s="18" t="s">
        <v>203</v>
      </c>
      <c r="Y55" s="18" t="s">
        <v>301</v>
      </c>
      <c r="Z55" s="18" t="s">
        <v>203</v>
      </c>
      <c r="AA55" s="18" t="s">
        <v>203</v>
      </c>
      <c r="AB55" s="18" t="s">
        <v>203</v>
      </c>
      <c r="AC55" s="18" t="s">
        <v>203</v>
      </c>
      <c r="AD55" s="18" t="s">
        <v>87</v>
      </c>
      <c r="AE55" s="18">
        <v>224997.12</v>
      </c>
      <c r="AF55" s="18">
        <v>572262.06000000006</v>
      </c>
      <c r="AG55" s="18" t="s">
        <v>203</v>
      </c>
      <c r="AH55" s="18" t="s">
        <v>203</v>
      </c>
      <c r="AI55" s="18" t="s">
        <v>12</v>
      </c>
      <c r="AJ55" s="18" t="s">
        <v>302</v>
      </c>
      <c r="AK55" s="18" t="s">
        <v>89</v>
      </c>
      <c r="AL55" s="18" t="s">
        <v>203</v>
      </c>
      <c r="AM55" s="18" t="s">
        <v>203</v>
      </c>
      <c r="AN55" s="18" t="s">
        <v>25</v>
      </c>
      <c r="AO55" s="18" t="s">
        <v>25</v>
      </c>
      <c r="AP55" s="18" t="s">
        <v>203</v>
      </c>
      <c r="AQ55" s="18" t="s">
        <v>203</v>
      </c>
      <c r="AR55" s="18" t="s">
        <v>203</v>
      </c>
      <c r="AS55" s="17">
        <v>128461</v>
      </c>
      <c r="AT55" s="18">
        <v>224997.12</v>
      </c>
      <c r="AU55" s="18">
        <v>572262.06000000006</v>
      </c>
      <c r="AV55" s="18" t="s">
        <v>211</v>
      </c>
      <c r="AW55" s="18" t="s">
        <v>420</v>
      </c>
      <c r="AX55" s="20">
        <v>45699.842557870368</v>
      </c>
      <c r="AY55" s="18" t="s">
        <v>213</v>
      </c>
      <c r="AZ55" s="20">
        <v>45699.938750000001</v>
      </c>
      <c r="BA55" s="18" t="s">
        <v>213</v>
      </c>
      <c r="BB55" s="18"/>
      <c r="BC55" s="17">
        <v>944</v>
      </c>
      <c r="BD55" s="18">
        <v>74.2609509297816</v>
      </c>
      <c r="BE55" s="18" t="s">
        <v>304</v>
      </c>
    </row>
    <row r="56" spans="1:57" ht="15" hidden="1" customHeight="1" x14ac:dyDescent="0.25">
      <c r="A56" s="17">
        <v>4715</v>
      </c>
      <c r="B56" s="18" t="s">
        <v>421</v>
      </c>
      <c r="C56" s="18" t="s">
        <v>202</v>
      </c>
      <c r="D56" s="18" t="s">
        <v>202</v>
      </c>
      <c r="E56" s="18" t="s">
        <v>100</v>
      </c>
      <c r="F56" s="18" t="s">
        <v>84</v>
      </c>
      <c r="G56" s="18" t="s">
        <v>15</v>
      </c>
      <c r="H56" s="18" t="s">
        <v>4</v>
      </c>
      <c r="I56" s="19">
        <v>45278</v>
      </c>
      <c r="J56" s="21" t="s">
        <v>122</v>
      </c>
      <c r="K56" s="18" t="s">
        <v>203</v>
      </c>
      <c r="L56" s="18" t="s">
        <v>203</v>
      </c>
      <c r="M56" s="18" t="s">
        <v>203</v>
      </c>
      <c r="N56" s="18" t="s">
        <v>203</v>
      </c>
      <c r="O56" s="18" t="s">
        <v>226</v>
      </c>
      <c r="P56" s="18" t="s">
        <v>91</v>
      </c>
      <c r="Q56" s="18" t="s">
        <v>88</v>
      </c>
      <c r="R56" s="18" t="s">
        <v>256</v>
      </c>
      <c r="S56" s="18" t="s">
        <v>80</v>
      </c>
      <c r="T56" s="18" t="s">
        <v>81</v>
      </c>
      <c r="U56" s="18" t="s">
        <v>81</v>
      </c>
      <c r="V56" s="18" t="s">
        <v>82</v>
      </c>
      <c r="W56" s="18" t="s">
        <v>422</v>
      </c>
      <c r="X56" s="18" t="s">
        <v>203</v>
      </c>
      <c r="Y56" s="18" t="s">
        <v>210</v>
      </c>
      <c r="Z56" s="18" t="s">
        <v>203</v>
      </c>
      <c r="AA56" s="18" t="s">
        <v>203</v>
      </c>
      <c r="AB56" s="18" t="s">
        <v>203</v>
      </c>
      <c r="AC56" s="18" t="s">
        <v>203</v>
      </c>
      <c r="AD56" s="18" t="s">
        <v>87</v>
      </c>
      <c r="AE56" s="18">
        <v>226306.47</v>
      </c>
      <c r="AF56" s="18">
        <v>572952.63</v>
      </c>
      <c r="AG56" s="18" t="s">
        <v>203</v>
      </c>
      <c r="AH56" s="18" t="s">
        <v>114</v>
      </c>
      <c r="AI56" s="18" t="s">
        <v>12</v>
      </c>
      <c r="AJ56" s="18" t="s">
        <v>203</v>
      </c>
      <c r="AK56" s="18" t="s">
        <v>25</v>
      </c>
      <c r="AL56" s="18" t="s">
        <v>203</v>
      </c>
      <c r="AM56" s="18" t="s">
        <v>203</v>
      </c>
      <c r="AN56" s="18" t="s">
        <v>25</v>
      </c>
      <c r="AO56" s="18" t="s">
        <v>25</v>
      </c>
      <c r="AP56" s="18" t="s">
        <v>203</v>
      </c>
      <c r="AQ56" s="18" t="s">
        <v>203</v>
      </c>
      <c r="AR56" s="18" t="s">
        <v>203</v>
      </c>
      <c r="AS56" s="17">
        <v>127193</v>
      </c>
      <c r="AT56" s="18">
        <v>226306.47</v>
      </c>
      <c r="AU56" s="18">
        <v>572952.63</v>
      </c>
      <c r="AV56" s="18" t="s">
        <v>211</v>
      </c>
      <c r="AW56" s="18" t="s">
        <v>423</v>
      </c>
      <c r="AX56" s="20">
        <v>45699.842557870368</v>
      </c>
      <c r="AY56" s="18" t="s">
        <v>213</v>
      </c>
      <c r="AZ56" s="20">
        <v>45699.938750000001</v>
      </c>
      <c r="BA56" s="18" t="s">
        <v>213</v>
      </c>
      <c r="BB56" s="18"/>
      <c r="BC56" s="17">
        <v>2883</v>
      </c>
      <c r="BD56" s="18">
        <v>241.84143730608147</v>
      </c>
      <c r="BE56" s="18" t="s">
        <v>403</v>
      </c>
    </row>
    <row r="57" spans="1:57" ht="15" hidden="1" customHeight="1" x14ac:dyDescent="0.25">
      <c r="A57" s="17">
        <v>4802</v>
      </c>
      <c r="B57" s="18" t="s">
        <v>424</v>
      </c>
      <c r="C57" s="18" t="s">
        <v>203</v>
      </c>
      <c r="D57" s="18" t="s">
        <v>203</v>
      </c>
      <c r="E57" s="18" t="s">
        <v>98</v>
      </c>
      <c r="F57" s="18" t="s">
        <v>84</v>
      </c>
      <c r="G57" s="18" t="s">
        <v>15</v>
      </c>
      <c r="H57" s="18" t="s">
        <v>5</v>
      </c>
      <c r="I57" s="19">
        <v>45270</v>
      </c>
      <c r="J57" s="21" t="s">
        <v>121</v>
      </c>
      <c r="K57" s="18" t="s">
        <v>203</v>
      </c>
      <c r="L57" s="18" t="s">
        <v>203</v>
      </c>
      <c r="M57" s="18" t="s">
        <v>203</v>
      </c>
      <c r="N57" s="18" t="s">
        <v>203</v>
      </c>
      <c r="O57" s="18" t="s">
        <v>203</v>
      </c>
      <c r="P57" s="18" t="s">
        <v>94</v>
      </c>
      <c r="Q57" s="18" t="s">
        <v>203</v>
      </c>
      <c r="R57" s="18" t="s">
        <v>203</v>
      </c>
      <c r="S57" s="18" t="s">
        <v>205</v>
      </c>
      <c r="T57" s="18" t="s">
        <v>206</v>
      </c>
      <c r="U57" s="18" t="s">
        <v>207</v>
      </c>
      <c r="V57" s="18" t="s">
        <v>354</v>
      </c>
      <c r="W57" s="18" t="s">
        <v>203</v>
      </c>
      <c r="X57" s="18" t="s">
        <v>203</v>
      </c>
      <c r="Y57" s="18" t="s">
        <v>203</v>
      </c>
      <c r="Z57" s="18" t="s">
        <v>203</v>
      </c>
      <c r="AA57" s="18" t="s">
        <v>203</v>
      </c>
      <c r="AB57" s="18" t="s">
        <v>203</v>
      </c>
      <c r="AC57" s="18" t="s">
        <v>203</v>
      </c>
      <c r="AD57" s="18" t="s">
        <v>113</v>
      </c>
      <c r="AE57" s="18">
        <v>0</v>
      </c>
      <c r="AF57" s="18">
        <v>0</v>
      </c>
      <c r="AG57" s="18" t="s">
        <v>203</v>
      </c>
      <c r="AH57" s="18" t="s">
        <v>121</v>
      </c>
      <c r="AI57" s="18" t="s">
        <v>12</v>
      </c>
      <c r="AJ57" s="18" t="s">
        <v>203</v>
      </c>
      <c r="AK57" s="18" t="s">
        <v>203</v>
      </c>
      <c r="AL57" s="18" t="s">
        <v>203</v>
      </c>
      <c r="AM57" s="18" t="s">
        <v>203</v>
      </c>
      <c r="AN57" s="18" t="s">
        <v>25</v>
      </c>
      <c r="AO57" s="18" t="s">
        <v>203</v>
      </c>
      <c r="AP57" s="18" t="s">
        <v>203</v>
      </c>
      <c r="AQ57" s="18" t="s">
        <v>203</v>
      </c>
      <c r="AR57" s="18" t="s">
        <v>203</v>
      </c>
      <c r="AS57" s="17">
        <v>151471</v>
      </c>
      <c r="AT57" s="18">
        <v>231380.44500000001</v>
      </c>
      <c r="AU57" s="18">
        <v>572397.91799999995</v>
      </c>
      <c r="AV57" s="18" t="s">
        <v>211</v>
      </c>
      <c r="AW57" s="18" t="s">
        <v>425</v>
      </c>
      <c r="AX57" s="20">
        <v>45699.842557870368</v>
      </c>
      <c r="AY57" s="18" t="s">
        <v>213</v>
      </c>
      <c r="AZ57" s="20">
        <v>45699.938750000001</v>
      </c>
      <c r="BA57" s="18" t="s">
        <v>213</v>
      </c>
      <c r="BB57" s="18"/>
      <c r="BC57" s="17">
        <v>2481</v>
      </c>
      <c r="BD57" s="18">
        <v>15.565648320477301</v>
      </c>
      <c r="BE57" s="18" t="s">
        <v>214</v>
      </c>
    </row>
    <row r="58" spans="1:57" ht="15" hidden="1" customHeight="1" x14ac:dyDescent="0.25">
      <c r="A58" s="17">
        <v>4818</v>
      </c>
      <c r="B58" s="18" t="s">
        <v>426</v>
      </c>
      <c r="C58" s="18" t="s">
        <v>203</v>
      </c>
      <c r="D58" s="18" t="s">
        <v>203</v>
      </c>
      <c r="E58" s="18" t="s">
        <v>120</v>
      </c>
      <c r="F58" s="18" t="s">
        <v>84</v>
      </c>
      <c r="G58" s="18" t="s">
        <v>16</v>
      </c>
      <c r="H58" s="18" t="s">
        <v>4</v>
      </c>
      <c r="I58" s="19">
        <v>45270</v>
      </c>
      <c r="J58" s="21" t="s">
        <v>121</v>
      </c>
      <c r="K58" s="18" t="s">
        <v>203</v>
      </c>
      <c r="L58" s="18" t="s">
        <v>203</v>
      </c>
      <c r="M58" s="18" t="s">
        <v>203</v>
      </c>
      <c r="N58" s="18" t="s">
        <v>203</v>
      </c>
      <c r="O58" s="18" t="s">
        <v>203</v>
      </c>
      <c r="P58" s="18" t="s">
        <v>91</v>
      </c>
      <c r="Q58" s="18" t="s">
        <v>203</v>
      </c>
      <c r="R58" s="18" t="s">
        <v>203</v>
      </c>
      <c r="S58" s="18" t="s">
        <v>205</v>
      </c>
      <c r="T58" s="18" t="s">
        <v>206</v>
      </c>
      <c r="U58" s="18" t="s">
        <v>207</v>
      </c>
      <c r="V58" s="18" t="s">
        <v>366</v>
      </c>
      <c r="W58" s="18" t="s">
        <v>203</v>
      </c>
      <c r="X58" s="18" t="s">
        <v>203</v>
      </c>
      <c r="Y58" s="18" t="s">
        <v>203</v>
      </c>
      <c r="Z58" s="18" t="s">
        <v>203</v>
      </c>
      <c r="AA58" s="18" t="s">
        <v>203</v>
      </c>
      <c r="AB58" s="18" t="s">
        <v>203</v>
      </c>
      <c r="AC58" s="18" t="s">
        <v>203</v>
      </c>
      <c r="AD58" s="18" t="s">
        <v>113</v>
      </c>
      <c r="AE58" s="18">
        <v>0</v>
      </c>
      <c r="AF58" s="18">
        <v>0</v>
      </c>
      <c r="AG58" s="18" t="s">
        <v>203</v>
      </c>
      <c r="AH58" s="18" t="s">
        <v>121</v>
      </c>
      <c r="AI58" s="18" t="s">
        <v>12</v>
      </c>
      <c r="AJ58" s="18" t="s">
        <v>203</v>
      </c>
      <c r="AK58" s="18" t="s">
        <v>203</v>
      </c>
      <c r="AL58" s="18" t="s">
        <v>203</v>
      </c>
      <c r="AM58" s="18" t="s">
        <v>203</v>
      </c>
      <c r="AN58" s="18" t="s">
        <v>25</v>
      </c>
      <c r="AO58" s="18" t="s">
        <v>203</v>
      </c>
      <c r="AP58" s="18" t="s">
        <v>203</v>
      </c>
      <c r="AQ58" s="18" t="s">
        <v>203</v>
      </c>
      <c r="AR58" s="18" t="s">
        <v>203</v>
      </c>
      <c r="AS58" s="17">
        <v>151481</v>
      </c>
      <c r="AT58" s="18">
        <v>229963.72099999999</v>
      </c>
      <c r="AU58" s="18">
        <v>571836.56299999997</v>
      </c>
      <c r="AV58" s="18" t="s">
        <v>211</v>
      </c>
      <c r="AW58" s="18" t="s">
        <v>427</v>
      </c>
      <c r="AX58" s="20">
        <v>45699.842557870368</v>
      </c>
      <c r="AY58" s="18" t="s">
        <v>213</v>
      </c>
      <c r="AZ58" s="20">
        <v>45699.938750000001</v>
      </c>
      <c r="BA58" s="18" t="s">
        <v>213</v>
      </c>
      <c r="BB58" s="18"/>
      <c r="BC58" s="17">
        <v>2735</v>
      </c>
      <c r="BD58" s="18">
        <v>33.621604869391966</v>
      </c>
      <c r="BE58" s="18" t="s">
        <v>214</v>
      </c>
    </row>
    <row r="59" spans="1:57" ht="15" hidden="1" customHeight="1" x14ac:dyDescent="0.25">
      <c r="A59" s="17">
        <v>4879</v>
      </c>
      <c r="B59" s="18" t="s">
        <v>428</v>
      </c>
      <c r="C59" s="18" t="s">
        <v>202</v>
      </c>
      <c r="D59" s="18" t="s">
        <v>202</v>
      </c>
      <c r="E59" s="18" t="s">
        <v>120</v>
      </c>
      <c r="F59" s="18" t="s">
        <v>84</v>
      </c>
      <c r="G59" s="18" t="s">
        <v>15</v>
      </c>
      <c r="H59" s="18" t="s">
        <v>5</v>
      </c>
      <c r="I59" s="19">
        <v>45261</v>
      </c>
      <c r="J59" s="21" t="s">
        <v>429</v>
      </c>
      <c r="K59" s="18" t="s">
        <v>203</v>
      </c>
      <c r="L59" s="18" t="s">
        <v>203</v>
      </c>
      <c r="M59" s="18" t="s">
        <v>203</v>
      </c>
      <c r="N59" s="18" t="s">
        <v>203</v>
      </c>
      <c r="O59" s="18" t="s">
        <v>226</v>
      </c>
      <c r="P59" s="18" t="s">
        <v>91</v>
      </c>
      <c r="Q59" s="18" t="s">
        <v>298</v>
      </c>
      <c r="R59" s="18" t="s">
        <v>237</v>
      </c>
      <c r="S59" s="18" t="s">
        <v>278</v>
      </c>
      <c r="T59" s="18" t="s">
        <v>394</v>
      </c>
      <c r="U59" s="18" t="s">
        <v>394</v>
      </c>
      <c r="V59" s="18" t="s">
        <v>395</v>
      </c>
      <c r="W59" s="18" t="s">
        <v>396</v>
      </c>
      <c r="X59" s="18" t="s">
        <v>203</v>
      </c>
      <c r="Y59" s="18" t="s">
        <v>210</v>
      </c>
      <c r="Z59" s="18" t="s">
        <v>203</v>
      </c>
      <c r="AA59" s="18" t="s">
        <v>203</v>
      </c>
      <c r="AB59" s="18" t="s">
        <v>203</v>
      </c>
      <c r="AC59" s="18" t="s">
        <v>203</v>
      </c>
      <c r="AD59" s="18" t="s">
        <v>113</v>
      </c>
      <c r="AE59" s="18">
        <v>224272.55900000001</v>
      </c>
      <c r="AF59" s="18">
        <v>560954.79</v>
      </c>
      <c r="AG59" s="18" t="s">
        <v>203</v>
      </c>
      <c r="AH59" s="18" t="s">
        <v>203</v>
      </c>
      <c r="AI59" s="18" t="s">
        <v>12</v>
      </c>
      <c r="AJ59" s="18" t="s">
        <v>203</v>
      </c>
      <c r="AK59" s="18" t="s">
        <v>89</v>
      </c>
      <c r="AL59" s="18" t="s">
        <v>89</v>
      </c>
      <c r="AM59" s="18" t="s">
        <v>89</v>
      </c>
      <c r="AN59" s="18" t="s">
        <v>25</v>
      </c>
      <c r="AO59" s="18" t="s">
        <v>89</v>
      </c>
      <c r="AP59" s="18" t="s">
        <v>89</v>
      </c>
      <c r="AQ59" s="18" t="s">
        <v>89</v>
      </c>
      <c r="AR59" s="18" t="s">
        <v>203</v>
      </c>
      <c r="AS59" s="17">
        <v>117044</v>
      </c>
      <c r="AT59" s="18">
        <v>224272.55900000001</v>
      </c>
      <c r="AU59" s="18">
        <v>560954.79</v>
      </c>
      <c r="AV59" s="18" t="s">
        <v>211</v>
      </c>
      <c r="AW59" s="18" t="s">
        <v>430</v>
      </c>
      <c r="AX59" s="20">
        <v>45699.842557870368</v>
      </c>
      <c r="AY59" s="18" t="s">
        <v>213</v>
      </c>
      <c r="AZ59" s="20">
        <v>45699.938750000001</v>
      </c>
      <c r="BA59" s="18" t="s">
        <v>213</v>
      </c>
      <c r="BB59" s="18"/>
      <c r="BC59" s="17">
        <v>2475</v>
      </c>
      <c r="BD59" s="18">
        <v>46.909732330159905</v>
      </c>
      <c r="BE59" s="18" t="s">
        <v>214</v>
      </c>
    </row>
    <row r="60" spans="1:57" ht="15" hidden="1" customHeight="1" x14ac:dyDescent="0.25">
      <c r="A60" s="17">
        <v>4930</v>
      </c>
      <c r="B60" s="18" t="s">
        <v>431</v>
      </c>
      <c r="C60" s="18" t="s">
        <v>203</v>
      </c>
      <c r="D60" s="18" t="s">
        <v>203</v>
      </c>
      <c r="E60" s="18" t="s">
        <v>85</v>
      </c>
      <c r="F60" s="18" t="s">
        <v>108</v>
      </c>
      <c r="G60" s="18" t="s">
        <v>15</v>
      </c>
      <c r="H60" s="18" t="s">
        <v>4</v>
      </c>
      <c r="I60" s="19">
        <v>45273</v>
      </c>
      <c r="J60" s="21" t="s">
        <v>218</v>
      </c>
      <c r="K60" s="18" t="s">
        <v>203</v>
      </c>
      <c r="L60" s="18" t="s">
        <v>203</v>
      </c>
      <c r="M60" s="18" t="s">
        <v>203</v>
      </c>
      <c r="N60" s="18" t="s">
        <v>203</v>
      </c>
      <c r="O60" s="18" t="s">
        <v>203</v>
      </c>
      <c r="P60" s="18" t="s">
        <v>124</v>
      </c>
      <c r="Q60" s="18" t="s">
        <v>268</v>
      </c>
      <c r="R60" s="18" t="s">
        <v>203</v>
      </c>
      <c r="S60" s="18" t="s">
        <v>96</v>
      </c>
      <c r="T60" s="18" t="s">
        <v>257</v>
      </c>
      <c r="U60" s="18" t="s">
        <v>257</v>
      </c>
      <c r="V60" s="18" t="s">
        <v>432</v>
      </c>
      <c r="W60" s="18" t="s">
        <v>203</v>
      </c>
      <c r="X60" s="18" t="s">
        <v>203</v>
      </c>
      <c r="Y60" s="18" t="s">
        <v>203</v>
      </c>
      <c r="Z60" s="18" t="s">
        <v>203</v>
      </c>
      <c r="AA60" s="18" t="s">
        <v>203</v>
      </c>
      <c r="AB60" s="18" t="s">
        <v>203</v>
      </c>
      <c r="AC60" s="18" t="s">
        <v>203</v>
      </c>
      <c r="AD60" s="18" t="s">
        <v>111</v>
      </c>
      <c r="AE60" s="18">
        <v>0</v>
      </c>
      <c r="AF60" s="18">
        <v>0</v>
      </c>
      <c r="AG60" s="18" t="s">
        <v>203</v>
      </c>
      <c r="AH60" s="18" t="s">
        <v>203</v>
      </c>
      <c r="AI60" s="18" t="s">
        <v>12</v>
      </c>
      <c r="AJ60" s="18" t="s">
        <v>203</v>
      </c>
      <c r="AK60" s="18" t="s">
        <v>25</v>
      </c>
      <c r="AL60" s="18" t="s">
        <v>89</v>
      </c>
      <c r="AM60" s="18" t="s">
        <v>89</v>
      </c>
      <c r="AN60" s="18" t="s">
        <v>25</v>
      </c>
      <c r="AO60" s="18" t="s">
        <v>25</v>
      </c>
      <c r="AP60" s="18" t="s">
        <v>89</v>
      </c>
      <c r="AQ60" s="18" t="s">
        <v>89</v>
      </c>
      <c r="AR60" s="18" t="s">
        <v>203</v>
      </c>
      <c r="AS60" s="17">
        <v>147120</v>
      </c>
      <c r="AT60" s="18">
        <v>222547.76300000001</v>
      </c>
      <c r="AU60" s="18">
        <v>560878.52899999998</v>
      </c>
      <c r="AV60" s="18" t="s">
        <v>211</v>
      </c>
      <c r="AW60" s="18" t="s">
        <v>433</v>
      </c>
      <c r="AX60" s="20">
        <v>45699.842557870368</v>
      </c>
      <c r="AY60" s="18" t="s">
        <v>213</v>
      </c>
      <c r="AZ60" s="20">
        <v>45699.938750000001</v>
      </c>
      <c r="BA60" s="18" t="s">
        <v>213</v>
      </c>
      <c r="BB60" s="18"/>
      <c r="BC60" s="17">
        <v>3495</v>
      </c>
      <c r="BD60" s="18">
        <v>70.432444909150377</v>
      </c>
      <c r="BE60" s="18" t="s">
        <v>214</v>
      </c>
    </row>
    <row r="61" spans="1:57" ht="15" hidden="1" customHeight="1" x14ac:dyDescent="0.25">
      <c r="A61" s="17">
        <v>5020</v>
      </c>
      <c r="B61" s="18" t="s">
        <v>434</v>
      </c>
      <c r="C61" s="18" t="s">
        <v>202</v>
      </c>
      <c r="D61" s="18" t="s">
        <v>202</v>
      </c>
      <c r="E61" s="18" t="s">
        <v>98</v>
      </c>
      <c r="F61" s="18" t="s">
        <v>84</v>
      </c>
      <c r="G61" s="18" t="s">
        <v>16</v>
      </c>
      <c r="H61" s="18" t="s">
        <v>4</v>
      </c>
      <c r="I61" s="19">
        <v>45266</v>
      </c>
      <c r="J61" s="21" t="s">
        <v>122</v>
      </c>
      <c r="K61" s="18" t="s">
        <v>203</v>
      </c>
      <c r="L61" s="18" t="s">
        <v>203</v>
      </c>
      <c r="M61" s="18" t="s">
        <v>203</v>
      </c>
      <c r="N61" s="18" t="s">
        <v>203</v>
      </c>
      <c r="O61" s="18" t="s">
        <v>204</v>
      </c>
      <c r="P61" s="18" t="s">
        <v>91</v>
      </c>
      <c r="Q61" s="18" t="s">
        <v>203</v>
      </c>
      <c r="R61" s="18" t="s">
        <v>203</v>
      </c>
      <c r="S61" s="18" t="s">
        <v>205</v>
      </c>
      <c r="T61" s="18" t="s">
        <v>206</v>
      </c>
      <c r="U61" s="18" t="s">
        <v>207</v>
      </c>
      <c r="V61" s="18" t="s">
        <v>435</v>
      </c>
      <c r="W61" s="18" t="s">
        <v>436</v>
      </c>
      <c r="X61" s="18" t="s">
        <v>203</v>
      </c>
      <c r="Y61" s="18" t="s">
        <v>210</v>
      </c>
      <c r="Z61" s="18" t="s">
        <v>203</v>
      </c>
      <c r="AA61" s="18" t="s">
        <v>203</v>
      </c>
      <c r="AB61" s="18" t="s">
        <v>203</v>
      </c>
      <c r="AC61" s="18" t="s">
        <v>203</v>
      </c>
      <c r="AD61" s="18" t="s">
        <v>40</v>
      </c>
      <c r="AE61" s="18">
        <v>227835.503</v>
      </c>
      <c r="AF61" s="18">
        <v>573824.14800000004</v>
      </c>
      <c r="AG61" s="18" t="s">
        <v>203</v>
      </c>
      <c r="AH61" s="18" t="s">
        <v>203</v>
      </c>
      <c r="AI61" s="18" t="s">
        <v>12</v>
      </c>
      <c r="AJ61" s="18" t="s">
        <v>248</v>
      </c>
      <c r="AK61" s="18" t="s">
        <v>89</v>
      </c>
      <c r="AL61" s="18" t="s">
        <v>89</v>
      </c>
      <c r="AM61" s="18" t="s">
        <v>89</v>
      </c>
      <c r="AN61" s="18" t="s">
        <v>25</v>
      </c>
      <c r="AO61" s="18" t="s">
        <v>89</v>
      </c>
      <c r="AP61" s="18" t="s">
        <v>89</v>
      </c>
      <c r="AQ61" s="18" t="s">
        <v>89</v>
      </c>
      <c r="AR61" s="18" t="s">
        <v>203</v>
      </c>
      <c r="AS61" s="17">
        <v>114771</v>
      </c>
      <c r="AT61" s="18">
        <v>227835.5</v>
      </c>
      <c r="AU61" s="18">
        <v>573824.1</v>
      </c>
      <c r="AV61" s="18" t="s">
        <v>211</v>
      </c>
      <c r="AW61" s="18" t="s">
        <v>437</v>
      </c>
      <c r="AX61" s="20">
        <v>45699.842557870368</v>
      </c>
      <c r="AY61" s="18" t="s">
        <v>213</v>
      </c>
      <c r="AZ61" s="20">
        <v>45699.938750000001</v>
      </c>
      <c r="BA61" s="18" t="s">
        <v>213</v>
      </c>
      <c r="BB61" s="18"/>
      <c r="BC61" s="17">
        <v>2887</v>
      </c>
      <c r="BD61" s="18">
        <v>15.30408575784859</v>
      </c>
      <c r="BE61" s="18" t="s">
        <v>214</v>
      </c>
    </row>
    <row r="62" spans="1:57" ht="15" hidden="1" customHeight="1" x14ac:dyDescent="0.25">
      <c r="A62" s="17">
        <v>5319</v>
      </c>
      <c r="B62" s="18" t="s">
        <v>438</v>
      </c>
      <c r="C62" s="18" t="s">
        <v>216</v>
      </c>
      <c r="D62" s="18" t="s">
        <v>217</v>
      </c>
      <c r="E62" s="18" t="s">
        <v>120</v>
      </c>
      <c r="F62" s="18" t="s">
        <v>84</v>
      </c>
      <c r="G62" s="18" t="s">
        <v>15</v>
      </c>
      <c r="H62" s="18" t="s">
        <v>3</v>
      </c>
      <c r="I62" s="19">
        <v>45268</v>
      </c>
      <c r="J62" s="21" t="s">
        <v>218</v>
      </c>
      <c r="K62" s="18" t="s">
        <v>203</v>
      </c>
      <c r="L62" s="18" t="s">
        <v>203</v>
      </c>
      <c r="M62" s="18" t="s">
        <v>203</v>
      </c>
      <c r="N62" s="18" t="s">
        <v>203</v>
      </c>
      <c r="O62" s="18" t="s">
        <v>226</v>
      </c>
      <c r="P62" s="18" t="s">
        <v>86</v>
      </c>
      <c r="Q62" s="18" t="s">
        <v>112</v>
      </c>
      <c r="R62" s="18" t="s">
        <v>203</v>
      </c>
      <c r="S62" s="18" t="s">
        <v>205</v>
      </c>
      <c r="T62" s="18" t="s">
        <v>227</v>
      </c>
      <c r="U62" s="18" t="s">
        <v>227</v>
      </c>
      <c r="V62" s="18" t="s">
        <v>405</v>
      </c>
      <c r="W62" s="18" t="s">
        <v>414</v>
      </c>
      <c r="X62" s="18" t="s">
        <v>203</v>
      </c>
      <c r="Y62" s="18" t="s">
        <v>210</v>
      </c>
      <c r="Z62" s="18" t="s">
        <v>230</v>
      </c>
      <c r="AA62" s="18" t="s">
        <v>203</v>
      </c>
      <c r="AB62" s="18" t="s">
        <v>203</v>
      </c>
      <c r="AC62" s="18" t="s">
        <v>203</v>
      </c>
      <c r="AD62" s="18" t="s">
        <v>111</v>
      </c>
      <c r="AE62" s="18">
        <v>227835.274</v>
      </c>
      <c r="AF62" s="18">
        <v>571977.93799999997</v>
      </c>
      <c r="AG62" s="18" t="s">
        <v>203</v>
      </c>
      <c r="AH62" s="18" t="s">
        <v>203</v>
      </c>
      <c r="AI62" s="18" t="s">
        <v>12</v>
      </c>
      <c r="AJ62" s="18" t="s">
        <v>203</v>
      </c>
      <c r="AK62" s="18" t="s">
        <v>25</v>
      </c>
      <c r="AL62" s="18" t="s">
        <v>203</v>
      </c>
      <c r="AM62" s="18" t="s">
        <v>203</v>
      </c>
      <c r="AN62" s="18" t="s">
        <v>25</v>
      </c>
      <c r="AO62" s="18" t="s">
        <v>25</v>
      </c>
      <c r="AP62" s="18" t="s">
        <v>203</v>
      </c>
      <c r="AQ62" s="18" t="s">
        <v>203</v>
      </c>
      <c r="AR62" s="18" t="s">
        <v>203</v>
      </c>
      <c r="AS62" s="17">
        <v>113591</v>
      </c>
      <c r="AT62" s="18">
        <v>227835.274</v>
      </c>
      <c r="AU62" s="18">
        <v>571977.93799999997</v>
      </c>
      <c r="AV62" s="18" t="s">
        <v>211</v>
      </c>
      <c r="AW62" s="18" t="s">
        <v>439</v>
      </c>
      <c r="AX62" s="20">
        <v>45699.842557870368</v>
      </c>
      <c r="AY62" s="18" t="s">
        <v>213</v>
      </c>
      <c r="AZ62" s="20">
        <v>45699.938750000001</v>
      </c>
      <c r="BA62" s="18" t="s">
        <v>213</v>
      </c>
      <c r="BB62" s="18"/>
      <c r="BC62" s="17">
        <v>1666</v>
      </c>
      <c r="BD62" s="18">
        <v>78.622088515148988</v>
      </c>
      <c r="BE62" s="18" t="s">
        <v>214</v>
      </c>
    </row>
    <row r="63" spans="1:57" ht="15" hidden="1" customHeight="1" x14ac:dyDescent="0.25">
      <c r="A63" s="17">
        <v>5452</v>
      </c>
      <c r="B63" s="18" t="s">
        <v>440</v>
      </c>
      <c r="C63" s="18" t="s">
        <v>202</v>
      </c>
      <c r="D63" s="18" t="s">
        <v>202</v>
      </c>
      <c r="E63" s="18" t="s">
        <v>98</v>
      </c>
      <c r="F63" s="18" t="s">
        <v>84</v>
      </c>
      <c r="G63" s="18" t="s">
        <v>15</v>
      </c>
      <c r="H63" s="18" t="s">
        <v>5</v>
      </c>
      <c r="I63" s="19">
        <v>45271</v>
      </c>
      <c r="J63" s="21" t="s">
        <v>122</v>
      </c>
      <c r="K63" s="18" t="s">
        <v>203</v>
      </c>
      <c r="L63" s="18" t="s">
        <v>203</v>
      </c>
      <c r="M63" s="18" t="s">
        <v>203</v>
      </c>
      <c r="N63" s="18" t="s">
        <v>203</v>
      </c>
      <c r="O63" s="18" t="s">
        <v>204</v>
      </c>
      <c r="P63" s="18" t="s">
        <v>94</v>
      </c>
      <c r="Q63" s="18" t="s">
        <v>112</v>
      </c>
      <c r="R63" s="18" t="s">
        <v>203</v>
      </c>
      <c r="S63" s="18" t="s">
        <v>205</v>
      </c>
      <c r="T63" s="18" t="s">
        <v>206</v>
      </c>
      <c r="U63" s="18" t="s">
        <v>207</v>
      </c>
      <c r="V63" s="18" t="s">
        <v>208</v>
      </c>
      <c r="W63" s="18" t="s">
        <v>209</v>
      </c>
      <c r="X63" s="18" t="s">
        <v>203</v>
      </c>
      <c r="Y63" s="18" t="s">
        <v>210</v>
      </c>
      <c r="Z63" s="18" t="s">
        <v>203</v>
      </c>
      <c r="AA63" s="18" t="s">
        <v>203</v>
      </c>
      <c r="AB63" s="18" t="s">
        <v>203</v>
      </c>
      <c r="AC63" s="18" t="s">
        <v>203</v>
      </c>
      <c r="AD63" s="18" t="s">
        <v>111</v>
      </c>
      <c r="AE63" s="18">
        <v>227190.87899999999</v>
      </c>
      <c r="AF63" s="18">
        <v>573309.56700000004</v>
      </c>
      <c r="AG63" s="18" t="s">
        <v>203</v>
      </c>
      <c r="AH63" s="18" t="s">
        <v>121</v>
      </c>
      <c r="AI63" s="18" t="s">
        <v>12</v>
      </c>
      <c r="AJ63" s="18" t="s">
        <v>248</v>
      </c>
      <c r="AK63" s="18" t="s">
        <v>25</v>
      </c>
      <c r="AL63" s="18" t="s">
        <v>89</v>
      </c>
      <c r="AM63" s="18" t="s">
        <v>89</v>
      </c>
      <c r="AN63" s="18" t="s">
        <v>25</v>
      </c>
      <c r="AO63" s="18" t="s">
        <v>25</v>
      </c>
      <c r="AP63" s="18" t="s">
        <v>89</v>
      </c>
      <c r="AQ63" s="18" t="s">
        <v>89</v>
      </c>
      <c r="AR63" s="18" t="s">
        <v>203</v>
      </c>
      <c r="AS63" s="17">
        <v>111358</v>
      </c>
      <c r="AT63" s="18">
        <v>227190.9</v>
      </c>
      <c r="AU63" s="18">
        <v>573309.6</v>
      </c>
      <c r="AV63" s="18" t="s">
        <v>211</v>
      </c>
      <c r="AW63" s="18" t="s">
        <v>441</v>
      </c>
      <c r="AX63" s="20">
        <v>45699.842557870368</v>
      </c>
      <c r="AY63" s="18" t="s">
        <v>213</v>
      </c>
      <c r="AZ63" s="20">
        <v>45699.938750000001</v>
      </c>
      <c r="BA63" s="18" t="s">
        <v>213</v>
      </c>
      <c r="BB63" s="18"/>
      <c r="BC63" s="17">
        <v>502</v>
      </c>
      <c r="BD63" s="18">
        <v>1.3778779245586035</v>
      </c>
      <c r="BE63" s="18" t="s">
        <v>214</v>
      </c>
    </row>
    <row r="64" spans="1:57" ht="15" hidden="1" customHeight="1" x14ac:dyDescent="0.25">
      <c r="A64" s="17">
        <v>5583</v>
      </c>
      <c r="B64" s="18" t="s">
        <v>442</v>
      </c>
      <c r="C64" s="18" t="s">
        <v>216</v>
      </c>
      <c r="D64" s="18" t="s">
        <v>217</v>
      </c>
      <c r="E64" s="18" t="s">
        <v>85</v>
      </c>
      <c r="F64" s="18" t="s">
        <v>84</v>
      </c>
      <c r="G64" s="18" t="s">
        <v>15</v>
      </c>
      <c r="H64" s="18" t="s">
        <v>4</v>
      </c>
      <c r="I64" s="19">
        <v>45285</v>
      </c>
      <c r="J64" s="21" t="s">
        <v>122</v>
      </c>
      <c r="K64" s="18" t="s">
        <v>203</v>
      </c>
      <c r="L64" s="18" t="s">
        <v>203</v>
      </c>
      <c r="M64" s="18" t="s">
        <v>203</v>
      </c>
      <c r="N64" s="18" t="s">
        <v>203</v>
      </c>
      <c r="O64" s="18" t="s">
        <v>204</v>
      </c>
      <c r="P64" s="18" t="s">
        <v>91</v>
      </c>
      <c r="Q64" s="18" t="s">
        <v>112</v>
      </c>
      <c r="R64" s="18" t="s">
        <v>256</v>
      </c>
      <c r="S64" s="18" t="s">
        <v>80</v>
      </c>
      <c r="T64" s="18" t="s">
        <v>443</v>
      </c>
      <c r="U64" s="18" t="s">
        <v>443</v>
      </c>
      <c r="V64" s="18" t="s">
        <v>444</v>
      </c>
      <c r="W64" s="18" t="s">
        <v>445</v>
      </c>
      <c r="X64" s="18" t="s">
        <v>203</v>
      </c>
      <c r="Y64" s="18" t="s">
        <v>301</v>
      </c>
      <c r="Z64" s="18" t="s">
        <v>203</v>
      </c>
      <c r="AA64" s="18" t="s">
        <v>203</v>
      </c>
      <c r="AB64" s="18" t="s">
        <v>203</v>
      </c>
      <c r="AC64" s="18" t="s">
        <v>203</v>
      </c>
      <c r="AD64" s="18" t="s">
        <v>111</v>
      </c>
      <c r="AE64" s="18">
        <v>223496.823</v>
      </c>
      <c r="AF64" s="18">
        <v>568335.679</v>
      </c>
      <c r="AG64" s="18" t="s">
        <v>203</v>
      </c>
      <c r="AH64" s="18" t="s">
        <v>203</v>
      </c>
      <c r="AI64" s="18" t="s">
        <v>12</v>
      </c>
      <c r="AJ64" s="18" t="s">
        <v>203</v>
      </c>
      <c r="AK64" s="18" t="s">
        <v>25</v>
      </c>
      <c r="AL64" s="18" t="s">
        <v>203</v>
      </c>
      <c r="AM64" s="18" t="s">
        <v>203</v>
      </c>
      <c r="AN64" s="18" t="s">
        <v>25</v>
      </c>
      <c r="AO64" s="18" t="s">
        <v>25</v>
      </c>
      <c r="AP64" s="18" t="s">
        <v>89</v>
      </c>
      <c r="AQ64" s="18" t="s">
        <v>89</v>
      </c>
      <c r="AR64" s="18" t="s">
        <v>203</v>
      </c>
      <c r="AS64" s="17">
        <v>119051</v>
      </c>
      <c r="AT64" s="18">
        <v>223496.823</v>
      </c>
      <c r="AU64" s="18">
        <v>568335.679</v>
      </c>
      <c r="AV64" s="18" t="s">
        <v>245</v>
      </c>
      <c r="AW64" s="18" t="s">
        <v>446</v>
      </c>
      <c r="AX64" s="20">
        <v>45699.842557870368</v>
      </c>
      <c r="AY64" s="18" t="s">
        <v>213</v>
      </c>
      <c r="AZ64" s="20">
        <v>45699.938750000001</v>
      </c>
      <c r="BA64" s="18" t="s">
        <v>213</v>
      </c>
      <c r="BB64" s="18"/>
      <c r="BC64" s="17">
        <v>3426</v>
      </c>
      <c r="BD64" s="18">
        <v>42.643395012147394</v>
      </c>
      <c r="BE64" s="18" t="s">
        <v>214</v>
      </c>
    </row>
    <row r="65" spans="1:57" ht="15" hidden="1" customHeight="1" x14ac:dyDescent="0.25">
      <c r="A65" s="17">
        <v>5634</v>
      </c>
      <c r="B65" s="18" t="s">
        <v>447</v>
      </c>
      <c r="C65" s="18" t="s">
        <v>202</v>
      </c>
      <c r="D65" s="18" t="s">
        <v>202</v>
      </c>
      <c r="E65" s="18" t="s">
        <v>98</v>
      </c>
      <c r="F65" s="18" t="s">
        <v>84</v>
      </c>
      <c r="G65" s="18" t="s">
        <v>15</v>
      </c>
      <c r="H65" s="18" t="s">
        <v>4</v>
      </c>
      <c r="I65" s="19">
        <v>45271</v>
      </c>
      <c r="J65" s="21" t="s">
        <v>122</v>
      </c>
      <c r="K65" s="18" t="s">
        <v>119</v>
      </c>
      <c r="L65" s="18" t="s">
        <v>203</v>
      </c>
      <c r="M65" s="18" t="s">
        <v>203</v>
      </c>
      <c r="N65" s="18" t="s">
        <v>203</v>
      </c>
      <c r="O65" s="18" t="s">
        <v>204</v>
      </c>
      <c r="P65" s="18" t="s">
        <v>91</v>
      </c>
      <c r="Q65" s="18" t="s">
        <v>88</v>
      </c>
      <c r="R65" s="18" t="s">
        <v>203</v>
      </c>
      <c r="S65" s="18" t="s">
        <v>205</v>
      </c>
      <c r="T65" s="18" t="s">
        <v>206</v>
      </c>
      <c r="U65" s="18" t="s">
        <v>207</v>
      </c>
      <c r="V65" s="18" t="s">
        <v>208</v>
      </c>
      <c r="W65" s="18" t="s">
        <v>209</v>
      </c>
      <c r="X65" s="18" t="s">
        <v>203</v>
      </c>
      <c r="Y65" s="18" t="s">
        <v>210</v>
      </c>
      <c r="Z65" s="18" t="s">
        <v>203</v>
      </c>
      <c r="AA65" s="18" t="s">
        <v>203</v>
      </c>
      <c r="AB65" s="18" t="s">
        <v>203</v>
      </c>
      <c r="AC65" s="18" t="s">
        <v>203</v>
      </c>
      <c r="AD65" s="18" t="s">
        <v>87</v>
      </c>
      <c r="AE65" s="18">
        <v>227114.1</v>
      </c>
      <c r="AF65" s="18">
        <v>573040.88300000003</v>
      </c>
      <c r="AG65" s="18" t="s">
        <v>203</v>
      </c>
      <c r="AH65" s="18" t="s">
        <v>203</v>
      </c>
      <c r="AI65" s="18" t="s">
        <v>12</v>
      </c>
      <c r="AJ65" s="18" t="s">
        <v>248</v>
      </c>
      <c r="AK65" s="18" t="s">
        <v>25</v>
      </c>
      <c r="AL65" s="18" t="s">
        <v>89</v>
      </c>
      <c r="AM65" s="18" t="s">
        <v>89</v>
      </c>
      <c r="AN65" s="18" t="s">
        <v>25</v>
      </c>
      <c r="AO65" s="18" t="s">
        <v>25</v>
      </c>
      <c r="AP65" s="18" t="s">
        <v>89</v>
      </c>
      <c r="AQ65" s="18" t="s">
        <v>89</v>
      </c>
      <c r="AR65" s="18" t="s">
        <v>203</v>
      </c>
      <c r="AS65" s="17">
        <v>111776</v>
      </c>
      <c r="AT65" s="18">
        <v>227114.1</v>
      </c>
      <c r="AU65" s="18">
        <v>573040.9</v>
      </c>
      <c r="AV65" s="18" t="s">
        <v>211</v>
      </c>
      <c r="AW65" s="18" t="s">
        <v>448</v>
      </c>
      <c r="AX65" s="20">
        <v>45699.842557870368</v>
      </c>
      <c r="AY65" s="18" t="s">
        <v>213</v>
      </c>
      <c r="AZ65" s="20">
        <v>45699.938750000001</v>
      </c>
      <c r="BA65" s="18" t="s">
        <v>213</v>
      </c>
      <c r="BB65" s="18"/>
      <c r="BC65" s="17">
        <v>502</v>
      </c>
      <c r="BD65" s="18">
        <v>0.93101563656825237</v>
      </c>
      <c r="BE65" s="18" t="s">
        <v>214</v>
      </c>
    </row>
    <row r="66" spans="1:57" ht="15" hidden="1" customHeight="1" x14ac:dyDescent="0.25">
      <c r="A66" s="17">
        <v>5717</v>
      </c>
      <c r="B66" s="18" t="s">
        <v>449</v>
      </c>
      <c r="C66" s="18" t="s">
        <v>216</v>
      </c>
      <c r="D66" s="18" t="s">
        <v>217</v>
      </c>
      <c r="E66" s="18" t="s">
        <v>85</v>
      </c>
      <c r="F66" s="18" t="s">
        <v>84</v>
      </c>
      <c r="G66" s="18" t="s">
        <v>16</v>
      </c>
      <c r="H66" s="18" t="s">
        <v>4</v>
      </c>
      <c r="I66" s="19">
        <v>45289</v>
      </c>
      <c r="J66" s="21" t="s">
        <v>102</v>
      </c>
      <c r="K66" s="18" t="s">
        <v>203</v>
      </c>
      <c r="L66" s="18" t="s">
        <v>203</v>
      </c>
      <c r="M66" s="18" t="s">
        <v>203</v>
      </c>
      <c r="N66" s="18" t="s">
        <v>203</v>
      </c>
      <c r="O66" s="18" t="s">
        <v>226</v>
      </c>
      <c r="P66" s="18" t="s">
        <v>94</v>
      </c>
      <c r="Q66" s="18" t="s">
        <v>268</v>
      </c>
      <c r="R66" s="18" t="s">
        <v>237</v>
      </c>
      <c r="S66" s="18" t="s">
        <v>96</v>
      </c>
      <c r="T66" s="18" t="s">
        <v>257</v>
      </c>
      <c r="U66" s="18" t="s">
        <v>257</v>
      </c>
      <c r="V66" s="18" t="s">
        <v>395</v>
      </c>
      <c r="W66" s="18" t="s">
        <v>450</v>
      </c>
      <c r="X66" s="18" t="s">
        <v>203</v>
      </c>
      <c r="Y66" s="18" t="s">
        <v>210</v>
      </c>
      <c r="Z66" s="18" t="s">
        <v>230</v>
      </c>
      <c r="AA66" s="18" t="s">
        <v>203</v>
      </c>
      <c r="AB66" s="18" t="s">
        <v>203</v>
      </c>
      <c r="AC66" s="18" t="s">
        <v>203</v>
      </c>
      <c r="AD66" s="18" t="s">
        <v>113</v>
      </c>
      <c r="AE66" s="18">
        <v>223816.81400000001</v>
      </c>
      <c r="AF66" s="18">
        <v>560160.59299999999</v>
      </c>
      <c r="AG66" s="18" t="s">
        <v>203</v>
      </c>
      <c r="AH66" s="18" t="s">
        <v>121</v>
      </c>
      <c r="AI66" s="18" t="s">
        <v>12</v>
      </c>
      <c r="AJ66" s="18" t="s">
        <v>203</v>
      </c>
      <c r="AK66" s="18" t="s">
        <v>25</v>
      </c>
      <c r="AL66" s="18" t="s">
        <v>89</v>
      </c>
      <c r="AM66" s="18" t="s">
        <v>89</v>
      </c>
      <c r="AN66" s="18" t="s">
        <v>25</v>
      </c>
      <c r="AO66" s="18" t="s">
        <v>25</v>
      </c>
      <c r="AP66" s="18" t="s">
        <v>89</v>
      </c>
      <c r="AQ66" s="18" t="s">
        <v>89</v>
      </c>
      <c r="AR66" s="18" t="s">
        <v>203</v>
      </c>
      <c r="AS66" s="17">
        <v>110354</v>
      </c>
      <c r="AT66" s="18">
        <v>223816.81400000001</v>
      </c>
      <c r="AU66" s="18">
        <v>560160.59299999999</v>
      </c>
      <c r="AV66" s="18" t="s">
        <v>211</v>
      </c>
      <c r="AW66" s="18" t="s">
        <v>451</v>
      </c>
      <c r="AX66" s="20">
        <v>45699.842557870368</v>
      </c>
      <c r="AY66" s="18" t="s">
        <v>213</v>
      </c>
      <c r="AZ66" s="20">
        <v>45699.938750000001</v>
      </c>
      <c r="BA66" s="18" t="s">
        <v>213</v>
      </c>
      <c r="BB66" s="18"/>
      <c r="BC66" s="17">
        <v>3700</v>
      </c>
      <c r="BD66" s="18">
        <v>31.371573127262298</v>
      </c>
      <c r="BE66" s="18" t="s">
        <v>403</v>
      </c>
    </row>
    <row r="67" spans="1:57" ht="15" hidden="1" customHeight="1" x14ac:dyDescent="0.25">
      <c r="A67" s="17">
        <v>6013</v>
      </c>
      <c r="B67" s="18" t="s">
        <v>452</v>
      </c>
      <c r="C67" s="18" t="s">
        <v>216</v>
      </c>
      <c r="D67" s="18" t="s">
        <v>217</v>
      </c>
      <c r="E67" s="18" t="s">
        <v>120</v>
      </c>
      <c r="F67" s="18" t="s">
        <v>84</v>
      </c>
      <c r="G67" s="18" t="s">
        <v>13</v>
      </c>
      <c r="H67" s="18" t="s">
        <v>3</v>
      </c>
      <c r="I67" s="19">
        <v>45285</v>
      </c>
      <c r="J67" s="21" t="s">
        <v>102</v>
      </c>
      <c r="K67" s="18" t="s">
        <v>203</v>
      </c>
      <c r="L67" s="18" t="s">
        <v>203</v>
      </c>
      <c r="M67" s="18" t="s">
        <v>203</v>
      </c>
      <c r="N67" s="18" t="s">
        <v>203</v>
      </c>
      <c r="O67" s="18" t="s">
        <v>226</v>
      </c>
      <c r="P67" s="18" t="s">
        <v>94</v>
      </c>
      <c r="Q67" s="18" t="s">
        <v>112</v>
      </c>
      <c r="R67" s="18" t="s">
        <v>453</v>
      </c>
      <c r="S67" s="18" t="s">
        <v>80</v>
      </c>
      <c r="T67" s="18" t="s">
        <v>443</v>
      </c>
      <c r="U67" s="18" t="s">
        <v>443</v>
      </c>
      <c r="V67" s="18" t="s">
        <v>454</v>
      </c>
      <c r="W67" s="18" t="s">
        <v>455</v>
      </c>
      <c r="X67" s="18" t="s">
        <v>203</v>
      </c>
      <c r="Y67" s="18" t="s">
        <v>210</v>
      </c>
      <c r="Z67" s="18" t="s">
        <v>203</v>
      </c>
      <c r="AA67" s="18" t="s">
        <v>203</v>
      </c>
      <c r="AB67" s="18" t="s">
        <v>203</v>
      </c>
      <c r="AC67" s="18" t="s">
        <v>203</v>
      </c>
      <c r="AD67" s="18" t="s">
        <v>111</v>
      </c>
      <c r="AE67" s="18">
        <v>222385.58600000001</v>
      </c>
      <c r="AF67" s="18">
        <v>568742.92599999998</v>
      </c>
      <c r="AG67" s="18" t="s">
        <v>203</v>
      </c>
      <c r="AH67" s="18" t="s">
        <v>203</v>
      </c>
      <c r="AI67" s="18" t="s">
        <v>12</v>
      </c>
      <c r="AJ67" s="18" t="s">
        <v>203</v>
      </c>
      <c r="AK67" s="18" t="s">
        <v>25</v>
      </c>
      <c r="AL67" s="18" t="s">
        <v>203</v>
      </c>
      <c r="AM67" s="18" t="s">
        <v>203</v>
      </c>
      <c r="AN67" s="18" t="s">
        <v>89</v>
      </c>
      <c r="AO67" s="18" t="s">
        <v>25</v>
      </c>
      <c r="AP67" s="18" t="s">
        <v>203</v>
      </c>
      <c r="AQ67" s="18" t="s">
        <v>89</v>
      </c>
      <c r="AR67" s="18" t="s">
        <v>203</v>
      </c>
      <c r="AS67" s="17">
        <v>126244</v>
      </c>
      <c r="AT67" s="18">
        <v>222385.58600000001</v>
      </c>
      <c r="AU67" s="18">
        <v>568742.92599999998</v>
      </c>
      <c r="AV67" s="18" t="s">
        <v>245</v>
      </c>
      <c r="AW67" s="18" t="s">
        <v>456</v>
      </c>
      <c r="AX67" s="20">
        <v>45699.842557870368</v>
      </c>
      <c r="AY67" s="18" t="s">
        <v>213</v>
      </c>
      <c r="AZ67" s="20">
        <v>45699.938750000001</v>
      </c>
      <c r="BA67" s="18" t="s">
        <v>213</v>
      </c>
      <c r="BB67" s="18"/>
      <c r="BC67" s="17">
        <v>457</v>
      </c>
      <c r="BD67" s="18">
        <v>104.43086335786111</v>
      </c>
      <c r="BE67" s="18" t="s">
        <v>403</v>
      </c>
    </row>
    <row r="68" spans="1:57" ht="15" hidden="1" customHeight="1" x14ac:dyDescent="0.25">
      <c r="A68" s="17">
        <v>6216</v>
      </c>
      <c r="B68" s="18" t="s">
        <v>457</v>
      </c>
      <c r="C68" s="18" t="s">
        <v>216</v>
      </c>
      <c r="D68" s="18" t="s">
        <v>217</v>
      </c>
      <c r="E68" s="18" t="s">
        <v>85</v>
      </c>
      <c r="F68" s="18" t="s">
        <v>84</v>
      </c>
      <c r="G68" s="18" t="s">
        <v>16</v>
      </c>
      <c r="H68" s="18" t="s">
        <v>2</v>
      </c>
      <c r="I68" s="19">
        <v>45266</v>
      </c>
      <c r="J68" s="21" t="s">
        <v>119</v>
      </c>
      <c r="K68" s="18" t="s">
        <v>203</v>
      </c>
      <c r="L68" s="18" t="s">
        <v>203</v>
      </c>
      <c r="M68" s="18" t="s">
        <v>203</v>
      </c>
      <c r="N68" s="18" t="s">
        <v>203</v>
      </c>
      <c r="O68" s="18" t="s">
        <v>204</v>
      </c>
      <c r="P68" s="18" t="s">
        <v>94</v>
      </c>
      <c r="Q68" s="18" t="s">
        <v>118</v>
      </c>
      <c r="R68" s="18" t="s">
        <v>237</v>
      </c>
      <c r="S68" s="18" t="s">
        <v>278</v>
      </c>
      <c r="T68" s="18" t="s">
        <v>257</v>
      </c>
      <c r="U68" s="18" t="s">
        <v>257</v>
      </c>
      <c r="V68" s="18" t="s">
        <v>350</v>
      </c>
      <c r="W68" s="18" t="s">
        <v>351</v>
      </c>
      <c r="X68" s="18" t="s">
        <v>203</v>
      </c>
      <c r="Y68" s="18" t="s">
        <v>210</v>
      </c>
      <c r="Z68" s="18" t="s">
        <v>230</v>
      </c>
      <c r="AA68" s="18" t="s">
        <v>203</v>
      </c>
      <c r="AB68" s="18" t="s">
        <v>203</v>
      </c>
      <c r="AC68" s="18" t="s">
        <v>203</v>
      </c>
      <c r="AD68" s="18" t="s">
        <v>111</v>
      </c>
      <c r="AE68" s="18">
        <v>222531.86900000001</v>
      </c>
      <c r="AF68" s="18">
        <v>561169.59199999995</v>
      </c>
      <c r="AG68" s="18" t="s">
        <v>203</v>
      </c>
      <c r="AH68" s="18" t="s">
        <v>203</v>
      </c>
      <c r="AI68" s="18" t="s">
        <v>12</v>
      </c>
      <c r="AJ68" s="18" t="s">
        <v>203</v>
      </c>
      <c r="AK68" s="18" t="s">
        <v>25</v>
      </c>
      <c r="AL68" s="18" t="s">
        <v>89</v>
      </c>
      <c r="AM68" s="18" t="s">
        <v>89</v>
      </c>
      <c r="AN68" s="18" t="s">
        <v>25</v>
      </c>
      <c r="AO68" s="18" t="s">
        <v>89</v>
      </c>
      <c r="AP68" s="18" t="s">
        <v>25</v>
      </c>
      <c r="AQ68" s="18" t="s">
        <v>89</v>
      </c>
      <c r="AR68" s="18" t="s">
        <v>203</v>
      </c>
      <c r="AS68" s="17">
        <v>131100</v>
      </c>
      <c r="AT68" s="18">
        <v>222531.86900000001</v>
      </c>
      <c r="AU68" s="18">
        <v>561169.59199999995</v>
      </c>
      <c r="AV68" s="18" t="s">
        <v>211</v>
      </c>
      <c r="AW68" s="18" t="s">
        <v>458</v>
      </c>
      <c r="AX68" s="20">
        <v>45699.842557870368</v>
      </c>
      <c r="AY68" s="18" t="s">
        <v>213</v>
      </c>
      <c r="AZ68" s="20">
        <v>45699.938750000001</v>
      </c>
      <c r="BA68" s="18" t="s">
        <v>213</v>
      </c>
      <c r="BB68" s="18"/>
      <c r="BC68" s="17">
        <v>3243</v>
      </c>
      <c r="BD68" s="18">
        <v>102.42192350347756</v>
      </c>
      <c r="BE68" s="18" t="s">
        <v>223</v>
      </c>
    </row>
    <row r="69" spans="1:57" ht="15" hidden="1" customHeight="1" x14ac:dyDescent="0.25">
      <c r="A69" s="17">
        <v>6302</v>
      </c>
      <c r="B69" s="18" t="s">
        <v>459</v>
      </c>
      <c r="C69" s="18" t="s">
        <v>216</v>
      </c>
      <c r="D69" s="18" t="s">
        <v>217</v>
      </c>
      <c r="E69" s="18" t="s">
        <v>85</v>
      </c>
      <c r="F69" s="18" t="s">
        <v>108</v>
      </c>
      <c r="G69" s="18" t="s">
        <v>15</v>
      </c>
      <c r="H69" s="18" t="s">
        <v>3</v>
      </c>
      <c r="I69" s="19">
        <v>45273</v>
      </c>
      <c r="J69" s="21" t="s">
        <v>218</v>
      </c>
      <c r="K69" s="18" t="s">
        <v>203</v>
      </c>
      <c r="L69" s="18" t="s">
        <v>203</v>
      </c>
      <c r="M69" s="18" t="s">
        <v>203</v>
      </c>
      <c r="N69" s="18" t="s">
        <v>203</v>
      </c>
      <c r="O69" s="18" t="s">
        <v>204</v>
      </c>
      <c r="P69" s="18" t="s">
        <v>94</v>
      </c>
      <c r="Q69" s="18" t="s">
        <v>298</v>
      </c>
      <c r="R69" s="18" t="s">
        <v>237</v>
      </c>
      <c r="S69" s="18" t="s">
        <v>96</v>
      </c>
      <c r="T69" s="18" t="s">
        <v>257</v>
      </c>
      <c r="U69" s="18" t="s">
        <v>257</v>
      </c>
      <c r="V69" s="18" t="s">
        <v>460</v>
      </c>
      <c r="W69" s="18" t="s">
        <v>461</v>
      </c>
      <c r="X69" s="18" t="s">
        <v>203</v>
      </c>
      <c r="Y69" s="18" t="s">
        <v>301</v>
      </c>
      <c r="Z69" s="18" t="s">
        <v>203</v>
      </c>
      <c r="AA69" s="18" t="s">
        <v>203</v>
      </c>
      <c r="AB69" s="18" t="s">
        <v>203</v>
      </c>
      <c r="AC69" s="18" t="s">
        <v>203</v>
      </c>
      <c r="AD69" s="18" t="s">
        <v>40</v>
      </c>
      <c r="AE69" s="18">
        <v>222939.00399999999</v>
      </c>
      <c r="AF69" s="18">
        <v>561248.08600000001</v>
      </c>
      <c r="AG69" s="18" t="s">
        <v>203</v>
      </c>
      <c r="AH69" s="18" t="s">
        <v>203</v>
      </c>
      <c r="AI69" s="18" t="s">
        <v>12</v>
      </c>
      <c r="AJ69" s="18" t="s">
        <v>203</v>
      </c>
      <c r="AK69" s="18" t="s">
        <v>89</v>
      </c>
      <c r="AL69" s="18" t="s">
        <v>89</v>
      </c>
      <c r="AM69" s="18" t="s">
        <v>89</v>
      </c>
      <c r="AN69" s="18" t="s">
        <v>25</v>
      </c>
      <c r="AO69" s="18" t="s">
        <v>89</v>
      </c>
      <c r="AP69" s="18" t="s">
        <v>89</v>
      </c>
      <c r="AQ69" s="18" t="s">
        <v>89</v>
      </c>
      <c r="AR69" s="18" t="s">
        <v>203</v>
      </c>
      <c r="AS69" s="17">
        <v>129380</v>
      </c>
      <c r="AT69" s="18">
        <v>222939.00399999999</v>
      </c>
      <c r="AU69" s="18">
        <v>561248.08600000001</v>
      </c>
      <c r="AV69" s="18" t="s">
        <v>211</v>
      </c>
      <c r="AW69" s="18" t="s">
        <v>462</v>
      </c>
      <c r="AX69" s="20">
        <v>45699.842557870368</v>
      </c>
      <c r="AY69" s="18" t="s">
        <v>213</v>
      </c>
      <c r="AZ69" s="20">
        <v>45699.938750000001</v>
      </c>
      <c r="BA69" s="18" t="s">
        <v>213</v>
      </c>
      <c r="BB69" s="18"/>
      <c r="BC69" s="17">
        <v>993</v>
      </c>
      <c r="BD69" s="18">
        <v>44.177559655578762</v>
      </c>
      <c r="BE69" s="18" t="s">
        <v>223</v>
      </c>
    </row>
    <row r="70" spans="1:57" ht="15" hidden="1" customHeight="1" x14ac:dyDescent="0.25">
      <c r="A70" s="17">
        <v>6489</v>
      </c>
      <c r="B70" s="18" t="s">
        <v>463</v>
      </c>
      <c r="C70" s="18" t="s">
        <v>233</v>
      </c>
      <c r="D70" s="18" t="s">
        <v>234</v>
      </c>
      <c r="E70" s="18" t="s">
        <v>85</v>
      </c>
      <c r="F70" s="18" t="s">
        <v>464</v>
      </c>
      <c r="G70" s="18" t="s">
        <v>9</v>
      </c>
      <c r="H70" s="18" t="s">
        <v>4</v>
      </c>
      <c r="I70" s="19">
        <v>45279</v>
      </c>
      <c r="J70" s="21" t="s">
        <v>465</v>
      </c>
      <c r="K70" s="18" t="s">
        <v>203</v>
      </c>
      <c r="L70" s="18" t="s">
        <v>466</v>
      </c>
      <c r="M70" s="18" t="s">
        <v>203</v>
      </c>
      <c r="N70" s="18" t="s">
        <v>203</v>
      </c>
      <c r="O70" s="18" t="s">
        <v>226</v>
      </c>
      <c r="P70" s="18" t="s">
        <v>94</v>
      </c>
      <c r="Q70" s="18" t="s">
        <v>112</v>
      </c>
      <c r="R70" s="18" t="s">
        <v>326</v>
      </c>
      <c r="S70" s="18" t="s">
        <v>90</v>
      </c>
      <c r="T70" s="18" t="s">
        <v>93</v>
      </c>
      <c r="U70" s="18" t="s">
        <v>106</v>
      </c>
      <c r="V70" s="18" t="s">
        <v>299</v>
      </c>
      <c r="W70" s="18" t="s">
        <v>467</v>
      </c>
      <c r="X70" s="18" t="s">
        <v>203</v>
      </c>
      <c r="Y70" s="18" t="s">
        <v>210</v>
      </c>
      <c r="Z70" s="18" t="s">
        <v>203</v>
      </c>
      <c r="AA70" s="18" t="s">
        <v>203</v>
      </c>
      <c r="AB70" s="18" t="s">
        <v>203</v>
      </c>
      <c r="AC70" s="18" t="s">
        <v>203</v>
      </c>
      <c r="AD70" s="18" t="s">
        <v>113</v>
      </c>
      <c r="AE70" s="18">
        <v>224756.49</v>
      </c>
      <c r="AF70" s="18">
        <v>572081.59</v>
      </c>
      <c r="AG70" s="18" t="s">
        <v>203</v>
      </c>
      <c r="AH70" s="18" t="s">
        <v>203</v>
      </c>
      <c r="AI70" s="18" t="s">
        <v>12</v>
      </c>
      <c r="AJ70" s="18" t="s">
        <v>203</v>
      </c>
      <c r="AK70" s="18" t="s">
        <v>25</v>
      </c>
      <c r="AL70" s="18" t="s">
        <v>89</v>
      </c>
      <c r="AM70" s="18" t="s">
        <v>89</v>
      </c>
      <c r="AN70" s="18" t="s">
        <v>25</v>
      </c>
      <c r="AO70" s="18" t="s">
        <v>25</v>
      </c>
      <c r="AP70" s="18" t="s">
        <v>25</v>
      </c>
      <c r="AQ70" s="18" t="s">
        <v>25</v>
      </c>
      <c r="AR70" s="18" t="s">
        <v>203</v>
      </c>
      <c r="AS70" s="17">
        <v>127227</v>
      </c>
      <c r="AT70" s="18">
        <v>224756.49</v>
      </c>
      <c r="AU70" s="18">
        <v>572081.59</v>
      </c>
      <c r="AV70" s="18" t="s">
        <v>211</v>
      </c>
      <c r="AW70" s="18" t="s">
        <v>468</v>
      </c>
      <c r="AX70" s="20">
        <v>45699.842557870368</v>
      </c>
      <c r="AY70" s="18" t="s">
        <v>213</v>
      </c>
      <c r="AZ70" s="20">
        <v>45699.938750000001</v>
      </c>
      <c r="BA70" s="18" t="s">
        <v>213</v>
      </c>
      <c r="BB70" s="18"/>
      <c r="BC70" s="17">
        <v>1680</v>
      </c>
      <c r="BD70" s="18">
        <v>97.113607443813351</v>
      </c>
      <c r="BE70" s="18" t="s">
        <v>304</v>
      </c>
    </row>
    <row r="71" spans="1:57" ht="15" hidden="1" customHeight="1" x14ac:dyDescent="0.25">
      <c r="A71" s="17">
        <v>6642</v>
      </c>
      <c r="B71" s="18" t="s">
        <v>469</v>
      </c>
      <c r="C71" s="18" t="s">
        <v>202</v>
      </c>
      <c r="D71" s="18" t="s">
        <v>202</v>
      </c>
      <c r="E71" s="18" t="s">
        <v>100</v>
      </c>
      <c r="F71" s="18" t="s">
        <v>108</v>
      </c>
      <c r="G71" s="18" t="s">
        <v>16</v>
      </c>
      <c r="H71" s="18" t="s">
        <v>4</v>
      </c>
      <c r="I71" s="19">
        <v>45278</v>
      </c>
      <c r="J71" s="21" t="s">
        <v>218</v>
      </c>
      <c r="K71" s="18" t="s">
        <v>203</v>
      </c>
      <c r="L71" s="18" t="s">
        <v>203</v>
      </c>
      <c r="M71" s="18" t="s">
        <v>203</v>
      </c>
      <c r="N71" s="18" t="s">
        <v>203</v>
      </c>
      <c r="O71" s="18" t="s">
        <v>204</v>
      </c>
      <c r="P71" s="18" t="s">
        <v>86</v>
      </c>
      <c r="Q71" s="18" t="s">
        <v>112</v>
      </c>
      <c r="R71" s="18" t="s">
        <v>256</v>
      </c>
      <c r="S71" s="18" t="s">
        <v>80</v>
      </c>
      <c r="T71" s="18" t="s">
        <v>81</v>
      </c>
      <c r="U71" s="18" t="s">
        <v>81</v>
      </c>
      <c r="V71" s="18" t="s">
        <v>82</v>
      </c>
      <c r="W71" s="18" t="s">
        <v>422</v>
      </c>
      <c r="X71" s="18" t="s">
        <v>203</v>
      </c>
      <c r="Y71" s="18" t="s">
        <v>210</v>
      </c>
      <c r="Z71" s="18" t="s">
        <v>203</v>
      </c>
      <c r="AA71" s="18" t="s">
        <v>203</v>
      </c>
      <c r="AB71" s="18" t="s">
        <v>203</v>
      </c>
      <c r="AC71" s="18" t="s">
        <v>203</v>
      </c>
      <c r="AD71" s="18" t="s">
        <v>111</v>
      </c>
      <c r="AE71" s="18">
        <v>226270.42</v>
      </c>
      <c r="AF71" s="18">
        <v>572852.49</v>
      </c>
      <c r="AG71" s="18" t="s">
        <v>203</v>
      </c>
      <c r="AH71" s="18" t="s">
        <v>203</v>
      </c>
      <c r="AI71" s="18" t="s">
        <v>12</v>
      </c>
      <c r="AJ71" s="18" t="s">
        <v>203</v>
      </c>
      <c r="AK71" s="18" t="s">
        <v>25</v>
      </c>
      <c r="AL71" s="18" t="s">
        <v>203</v>
      </c>
      <c r="AM71" s="18" t="s">
        <v>203</v>
      </c>
      <c r="AN71" s="18" t="s">
        <v>203</v>
      </c>
      <c r="AO71" s="18" t="s">
        <v>25</v>
      </c>
      <c r="AP71" s="18" t="s">
        <v>203</v>
      </c>
      <c r="AQ71" s="18" t="s">
        <v>203</v>
      </c>
      <c r="AR71" s="18" t="s">
        <v>203</v>
      </c>
      <c r="AS71" s="17">
        <v>137994</v>
      </c>
      <c r="AT71" s="18">
        <v>226270.42</v>
      </c>
      <c r="AU71" s="18">
        <v>572852.49</v>
      </c>
      <c r="AV71" s="18" t="s">
        <v>211</v>
      </c>
      <c r="AW71" s="18" t="s">
        <v>470</v>
      </c>
      <c r="AX71" s="20">
        <v>45699.842557870368</v>
      </c>
      <c r="AY71" s="18" t="s">
        <v>213</v>
      </c>
      <c r="AZ71" s="20">
        <v>45699.938750000001</v>
      </c>
      <c r="BA71" s="18" t="s">
        <v>213</v>
      </c>
      <c r="BB71" s="18"/>
      <c r="BC71" s="17">
        <v>2883</v>
      </c>
      <c r="BD71" s="18">
        <v>195.37820524151559</v>
      </c>
      <c r="BE71" s="18" t="s">
        <v>403</v>
      </c>
    </row>
    <row r="72" spans="1:57" ht="15" hidden="1" customHeight="1" x14ac:dyDescent="0.25">
      <c r="A72" s="17">
        <v>6763</v>
      </c>
      <c r="B72" s="18" t="s">
        <v>471</v>
      </c>
      <c r="C72" s="18" t="s">
        <v>216</v>
      </c>
      <c r="D72" s="18" t="s">
        <v>217</v>
      </c>
      <c r="E72" s="18" t="s">
        <v>85</v>
      </c>
      <c r="F72" s="18" t="s">
        <v>84</v>
      </c>
      <c r="G72" s="18" t="s">
        <v>15</v>
      </c>
      <c r="H72" s="18" t="s">
        <v>5</v>
      </c>
      <c r="I72" s="19">
        <v>45272</v>
      </c>
      <c r="J72" s="21" t="s">
        <v>102</v>
      </c>
      <c r="K72" s="18" t="s">
        <v>203</v>
      </c>
      <c r="L72" s="18" t="s">
        <v>203</v>
      </c>
      <c r="M72" s="18" t="s">
        <v>203</v>
      </c>
      <c r="N72" s="18" t="s">
        <v>203</v>
      </c>
      <c r="O72" s="18" t="s">
        <v>226</v>
      </c>
      <c r="P72" s="18" t="s">
        <v>91</v>
      </c>
      <c r="Q72" s="18" t="s">
        <v>88</v>
      </c>
      <c r="R72" s="18" t="s">
        <v>203</v>
      </c>
      <c r="S72" s="18" t="s">
        <v>96</v>
      </c>
      <c r="T72" s="18" t="s">
        <v>97</v>
      </c>
      <c r="U72" s="18" t="s">
        <v>97</v>
      </c>
      <c r="V72" s="18" t="s">
        <v>472</v>
      </c>
      <c r="W72" s="18" t="s">
        <v>473</v>
      </c>
      <c r="X72" s="18" t="s">
        <v>203</v>
      </c>
      <c r="Y72" s="18" t="s">
        <v>301</v>
      </c>
      <c r="Z72" s="18" t="s">
        <v>230</v>
      </c>
      <c r="AA72" s="18" t="s">
        <v>203</v>
      </c>
      <c r="AB72" s="18" t="s">
        <v>203</v>
      </c>
      <c r="AC72" s="18" t="s">
        <v>203</v>
      </c>
      <c r="AD72" s="18" t="s">
        <v>87</v>
      </c>
      <c r="AE72" s="18">
        <v>225019.76199999999</v>
      </c>
      <c r="AF72" s="18">
        <v>563767.64899999998</v>
      </c>
      <c r="AG72" s="18" t="s">
        <v>203</v>
      </c>
      <c r="AH72" s="18" t="s">
        <v>474</v>
      </c>
      <c r="AI72" s="18" t="s">
        <v>12</v>
      </c>
      <c r="AJ72" s="18" t="s">
        <v>203</v>
      </c>
      <c r="AK72" s="18" t="s">
        <v>203</v>
      </c>
      <c r="AL72" s="18" t="s">
        <v>203</v>
      </c>
      <c r="AM72" s="18" t="s">
        <v>203</v>
      </c>
      <c r="AN72" s="18" t="s">
        <v>203</v>
      </c>
      <c r="AO72" s="18" t="s">
        <v>203</v>
      </c>
      <c r="AP72" s="18" t="s">
        <v>203</v>
      </c>
      <c r="AQ72" s="18" t="s">
        <v>203</v>
      </c>
      <c r="AR72" s="18" t="s">
        <v>203</v>
      </c>
      <c r="AS72" s="17">
        <v>134452</v>
      </c>
      <c r="AT72" s="18">
        <v>225019.76199999999</v>
      </c>
      <c r="AU72" s="18">
        <v>563767.64899999998</v>
      </c>
      <c r="AV72" s="18" t="s">
        <v>245</v>
      </c>
      <c r="AW72" s="18" t="s">
        <v>475</v>
      </c>
      <c r="AX72" s="20">
        <v>45699.842557870368</v>
      </c>
      <c r="AY72" s="18" t="s">
        <v>213</v>
      </c>
      <c r="AZ72" s="20">
        <v>45699.938750000001</v>
      </c>
      <c r="BA72" s="18" t="s">
        <v>213</v>
      </c>
      <c r="BB72" s="18"/>
      <c r="BC72" s="17">
        <v>3434</v>
      </c>
      <c r="BD72" s="18">
        <v>93.434355967965161</v>
      </c>
      <c r="BE72" s="18" t="s">
        <v>304</v>
      </c>
    </row>
    <row r="73" spans="1:57" ht="15" hidden="1" customHeight="1" x14ac:dyDescent="0.25">
      <c r="A73" s="17">
        <v>6808</v>
      </c>
      <c r="B73" s="18" t="s">
        <v>476</v>
      </c>
      <c r="C73" s="18" t="s">
        <v>202</v>
      </c>
      <c r="D73" s="18" t="s">
        <v>202</v>
      </c>
      <c r="E73" s="18" t="s">
        <v>120</v>
      </c>
      <c r="F73" s="18" t="s">
        <v>108</v>
      </c>
      <c r="G73" s="18" t="s">
        <v>15</v>
      </c>
      <c r="H73" s="18" t="s">
        <v>4</v>
      </c>
      <c r="I73" s="19">
        <v>45266</v>
      </c>
      <c r="J73" s="21" t="s">
        <v>218</v>
      </c>
      <c r="K73" s="18" t="s">
        <v>203</v>
      </c>
      <c r="L73" s="18" t="s">
        <v>203</v>
      </c>
      <c r="M73" s="18" t="s">
        <v>203</v>
      </c>
      <c r="N73" s="18" t="s">
        <v>203</v>
      </c>
      <c r="O73" s="18" t="s">
        <v>204</v>
      </c>
      <c r="P73" s="18" t="s">
        <v>94</v>
      </c>
      <c r="Q73" s="18" t="s">
        <v>112</v>
      </c>
      <c r="R73" s="18" t="s">
        <v>203</v>
      </c>
      <c r="S73" s="18" t="s">
        <v>205</v>
      </c>
      <c r="T73" s="18" t="s">
        <v>206</v>
      </c>
      <c r="U73" s="18" t="s">
        <v>207</v>
      </c>
      <c r="V73" s="18" t="s">
        <v>477</v>
      </c>
      <c r="W73" s="18" t="s">
        <v>478</v>
      </c>
      <c r="X73" s="18" t="s">
        <v>203</v>
      </c>
      <c r="Y73" s="18" t="s">
        <v>210</v>
      </c>
      <c r="Z73" s="18" t="s">
        <v>203</v>
      </c>
      <c r="AA73" s="18" t="s">
        <v>203</v>
      </c>
      <c r="AB73" s="18" t="s">
        <v>203</v>
      </c>
      <c r="AC73" s="18" t="s">
        <v>203</v>
      </c>
      <c r="AD73" s="18" t="s">
        <v>113</v>
      </c>
      <c r="AE73" s="18">
        <v>227461.62599999999</v>
      </c>
      <c r="AF73" s="18">
        <v>572923.75800000003</v>
      </c>
      <c r="AG73" s="18" t="s">
        <v>203</v>
      </c>
      <c r="AH73" s="18" t="s">
        <v>203</v>
      </c>
      <c r="AI73" s="18" t="s">
        <v>12</v>
      </c>
      <c r="AJ73" s="18" t="s">
        <v>203</v>
      </c>
      <c r="AK73" s="18" t="s">
        <v>25</v>
      </c>
      <c r="AL73" s="18" t="s">
        <v>89</v>
      </c>
      <c r="AM73" s="18" t="s">
        <v>89</v>
      </c>
      <c r="AN73" s="18" t="s">
        <v>25</v>
      </c>
      <c r="AO73" s="18" t="s">
        <v>25</v>
      </c>
      <c r="AP73" s="18" t="s">
        <v>89</v>
      </c>
      <c r="AQ73" s="18" t="s">
        <v>89</v>
      </c>
      <c r="AR73" s="18" t="s">
        <v>203</v>
      </c>
      <c r="AS73" s="17">
        <v>133979</v>
      </c>
      <c r="AT73" s="18">
        <v>227461.6</v>
      </c>
      <c r="AU73" s="18">
        <v>572923.80000000005</v>
      </c>
      <c r="AV73" s="18" t="s">
        <v>211</v>
      </c>
      <c r="AW73" s="18" t="s">
        <v>479</v>
      </c>
      <c r="AX73" s="20">
        <v>45699.842557870368</v>
      </c>
      <c r="AY73" s="18" t="s">
        <v>213</v>
      </c>
      <c r="AZ73" s="20">
        <v>45699.938750000001</v>
      </c>
      <c r="BA73" s="18" t="s">
        <v>213</v>
      </c>
      <c r="BB73" s="18"/>
      <c r="BC73" s="17">
        <v>3501</v>
      </c>
      <c r="BD73" s="18">
        <v>125.20502816027461</v>
      </c>
      <c r="BE73" s="18" t="s">
        <v>214</v>
      </c>
    </row>
    <row r="74" spans="1:57" ht="15" hidden="1" customHeight="1" x14ac:dyDescent="0.25">
      <c r="A74" s="17">
        <v>6867</v>
      </c>
      <c r="B74" s="18" t="s">
        <v>480</v>
      </c>
      <c r="C74" s="18" t="s">
        <v>203</v>
      </c>
      <c r="D74" s="18" t="s">
        <v>203</v>
      </c>
      <c r="E74" s="18" t="s">
        <v>100</v>
      </c>
      <c r="F74" s="18" t="s">
        <v>84</v>
      </c>
      <c r="G74" s="18" t="s">
        <v>16</v>
      </c>
      <c r="H74" s="18" t="s">
        <v>7</v>
      </c>
      <c r="I74" s="19">
        <v>45278</v>
      </c>
      <c r="J74" s="21" t="s">
        <v>137</v>
      </c>
      <c r="K74" s="18" t="s">
        <v>203</v>
      </c>
      <c r="L74" s="18" t="s">
        <v>203</v>
      </c>
      <c r="M74" s="18" t="s">
        <v>203</v>
      </c>
      <c r="N74" s="18" t="s">
        <v>203</v>
      </c>
      <c r="O74" s="18" t="s">
        <v>226</v>
      </c>
      <c r="P74" s="18" t="s">
        <v>137</v>
      </c>
      <c r="Q74" s="18" t="s">
        <v>88</v>
      </c>
      <c r="R74" s="18" t="s">
        <v>453</v>
      </c>
      <c r="S74" s="18" t="s">
        <v>90</v>
      </c>
      <c r="T74" s="18" t="s">
        <v>81</v>
      </c>
      <c r="U74" s="18" t="s">
        <v>81</v>
      </c>
      <c r="V74" s="18" t="s">
        <v>418</v>
      </c>
      <c r="W74" s="18" t="s">
        <v>419</v>
      </c>
      <c r="X74" s="18" t="s">
        <v>203</v>
      </c>
      <c r="Y74" s="18" t="s">
        <v>203</v>
      </c>
      <c r="Z74" s="18" t="s">
        <v>203</v>
      </c>
      <c r="AA74" s="18" t="s">
        <v>203</v>
      </c>
      <c r="AB74" s="18" t="s">
        <v>203</v>
      </c>
      <c r="AC74" s="18" t="s">
        <v>203</v>
      </c>
      <c r="AD74" s="18" t="s">
        <v>87</v>
      </c>
      <c r="AE74" s="18">
        <v>225017.45</v>
      </c>
      <c r="AF74" s="18">
        <v>572252.41</v>
      </c>
      <c r="AG74" s="18" t="s">
        <v>203</v>
      </c>
      <c r="AH74" s="18" t="s">
        <v>203</v>
      </c>
      <c r="AI74" s="18" t="s">
        <v>12</v>
      </c>
      <c r="AJ74" s="18" t="s">
        <v>203</v>
      </c>
      <c r="AK74" s="18" t="s">
        <v>203</v>
      </c>
      <c r="AL74" s="18" t="s">
        <v>203</v>
      </c>
      <c r="AM74" s="18" t="s">
        <v>203</v>
      </c>
      <c r="AN74" s="18" t="s">
        <v>203</v>
      </c>
      <c r="AO74" s="18" t="s">
        <v>203</v>
      </c>
      <c r="AP74" s="18" t="s">
        <v>203</v>
      </c>
      <c r="AQ74" s="18" t="s">
        <v>203</v>
      </c>
      <c r="AR74" s="18" t="s">
        <v>203</v>
      </c>
      <c r="AS74" s="17">
        <v>141073</v>
      </c>
      <c r="AT74" s="18">
        <v>225017.45</v>
      </c>
      <c r="AU74" s="18">
        <v>572252.41</v>
      </c>
      <c r="AV74" s="18" t="s">
        <v>211</v>
      </c>
      <c r="AW74" s="18" t="s">
        <v>481</v>
      </c>
      <c r="AX74" s="20">
        <v>45699.842557870368</v>
      </c>
      <c r="AY74" s="18" t="s">
        <v>213</v>
      </c>
      <c r="AZ74" s="20">
        <v>45699.938750000001</v>
      </c>
      <c r="BA74" s="18" t="s">
        <v>213</v>
      </c>
      <c r="BB74" s="18"/>
      <c r="BC74" s="17">
        <v>944</v>
      </c>
      <c r="BD74" s="18">
        <v>96.671816644798284</v>
      </c>
      <c r="BE74" s="18" t="s">
        <v>304</v>
      </c>
    </row>
    <row r="75" spans="1:57" ht="15" hidden="1" customHeight="1" x14ac:dyDescent="0.25">
      <c r="A75" s="17">
        <v>6921</v>
      </c>
      <c r="B75" s="18" t="s">
        <v>482</v>
      </c>
      <c r="C75" s="18" t="s">
        <v>233</v>
      </c>
      <c r="D75" s="18" t="s">
        <v>234</v>
      </c>
      <c r="E75" s="18" t="s">
        <v>85</v>
      </c>
      <c r="F75" s="18" t="s">
        <v>84</v>
      </c>
      <c r="G75" s="18" t="s">
        <v>16</v>
      </c>
      <c r="H75" s="18" t="s">
        <v>3</v>
      </c>
      <c r="I75" s="19">
        <v>45287</v>
      </c>
      <c r="J75" s="21" t="s">
        <v>483</v>
      </c>
      <c r="K75" s="18" t="s">
        <v>203</v>
      </c>
      <c r="L75" s="18" t="s">
        <v>203</v>
      </c>
      <c r="M75" s="18" t="s">
        <v>203</v>
      </c>
      <c r="N75" s="18" t="s">
        <v>203</v>
      </c>
      <c r="O75" s="18" t="s">
        <v>226</v>
      </c>
      <c r="P75" s="18" t="s">
        <v>137</v>
      </c>
      <c r="Q75" s="18" t="s">
        <v>88</v>
      </c>
      <c r="R75" s="18" t="s">
        <v>203</v>
      </c>
      <c r="S75" s="18" t="s">
        <v>96</v>
      </c>
      <c r="T75" s="18" t="s">
        <v>257</v>
      </c>
      <c r="U75" s="18" t="s">
        <v>257</v>
      </c>
      <c r="V75" s="18" t="s">
        <v>484</v>
      </c>
      <c r="W75" s="18" t="s">
        <v>485</v>
      </c>
      <c r="X75" s="18" t="s">
        <v>203</v>
      </c>
      <c r="Y75" s="18" t="s">
        <v>210</v>
      </c>
      <c r="Z75" s="18" t="s">
        <v>230</v>
      </c>
      <c r="AA75" s="18" t="s">
        <v>203</v>
      </c>
      <c r="AB75" s="18" t="s">
        <v>203</v>
      </c>
      <c r="AC75" s="18" t="s">
        <v>203</v>
      </c>
      <c r="AD75" s="18" t="s">
        <v>87</v>
      </c>
      <c r="AE75" s="18">
        <v>223530.01</v>
      </c>
      <c r="AF75" s="18">
        <v>562053.49</v>
      </c>
      <c r="AG75" s="18" t="s">
        <v>203</v>
      </c>
      <c r="AH75" s="18" t="s">
        <v>203</v>
      </c>
      <c r="AI75" s="18" t="s">
        <v>12</v>
      </c>
      <c r="AJ75" s="18" t="s">
        <v>203</v>
      </c>
      <c r="AK75" s="18" t="s">
        <v>25</v>
      </c>
      <c r="AL75" s="18" t="s">
        <v>89</v>
      </c>
      <c r="AM75" s="18" t="s">
        <v>89</v>
      </c>
      <c r="AN75" s="18" t="s">
        <v>89</v>
      </c>
      <c r="AO75" s="18" t="s">
        <v>25</v>
      </c>
      <c r="AP75" s="18" t="s">
        <v>89</v>
      </c>
      <c r="AQ75" s="18" t="s">
        <v>89</v>
      </c>
      <c r="AR75" s="18" t="s">
        <v>203</v>
      </c>
      <c r="AS75" s="17">
        <v>143530</v>
      </c>
      <c r="AT75" s="18">
        <v>223530.01</v>
      </c>
      <c r="AU75" s="18">
        <v>562053.49</v>
      </c>
      <c r="AV75" s="18" t="s">
        <v>245</v>
      </c>
      <c r="AW75" s="18" t="s">
        <v>486</v>
      </c>
      <c r="AX75" s="20">
        <v>45699.842557870368</v>
      </c>
      <c r="AY75" s="18" t="s">
        <v>213</v>
      </c>
      <c r="AZ75" s="20">
        <v>45699.938750000001</v>
      </c>
      <c r="BA75" s="18" t="s">
        <v>213</v>
      </c>
      <c r="BB75" s="18"/>
      <c r="BC75" s="17">
        <v>3908</v>
      </c>
      <c r="BD75" s="18">
        <v>137.31108348078018</v>
      </c>
      <c r="BE75" s="18" t="s">
        <v>214</v>
      </c>
    </row>
    <row r="76" spans="1:57" ht="15" hidden="1" customHeight="1" x14ac:dyDescent="0.25">
      <c r="A76" s="17">
        <v>6937</v>
      </c>
      <c r="B76" s="18" t="s">
        <v>487</v>
      </c>
      <c r="C76" s="18" t="s">
        <v>202</v>
      </c>
      <c r="D76" s="18" t="s">
        <v>202</v>
      </c>
      <c r="E76" s="18" t="s">
        <v>98</v>
      </c>
      <c r="F76" s="18" t="s">
        <v>84</v>
      </c>
      <c r="G76" s="18" t="s">
        <v>15</v>
      </c>
      <c r="H76" s="18" t="s">
        <v>5</v>
      </c>
      <c r="I76" s="19">
        <v>45275</v>
      </c>
      <c r="J76" s="21" t="s">
        <v>102</v>
      </c>
      <c r="K76" s="18" t="s">
        <v>203</v>
      </c>
      <c r="L76" s="18" t="s">
        <v>203</v>
      </c>
      <c r="M76" s="18" t="s">
        <v>203</v>
      </c>
      <c r="N76" s="18" t="s">
        <v>203</v>
      </c>
      <c r="O76" s="18" t="s">
        <v>226</v>
      </c>
      <c r="P76" s="18" t="s">
        <v>94</v>
      </c>
      <c r="Q76" s="18" t="s">
        <v>118</v>
      </c>
      <c r="R76" s="18" t="s">
        <v>203</v>
      </c>
      <c r="S76" s="18" t="s">
        <v>278</v>
      </c>
      <c r="T76" s="18" t="s">
        <v>279</v>
      </c>
      <c r="U76" s="18" t="s">
        <v>279</v>
      </c>
      <c r="V76" s="18" t="s">
        <v>280</v>
      </c>
      <c r="W76" s="18" t="s">
        <v>281</v>
      </c>
      <c r="X76" s="18" t="s">
        <v>203</v>
      </c>
      <c r="Y76" s="18" t="s">
        <v>210</v>
      </c>
      <c r="Z76" s="18" t="s">
        <v>230</v>
      </c>
      <c r="AA76" s="18" t="s">
        <v>203</v>
      </c>
      <c r="AB76" s="18" t="s">
        <v>203</v>
      </c>
      <c r="AC76" s="18" t="s">
        <v>203</v>
      </c>
      <c r="AD76" s="18" t="s">
        <v>111</v>
      </c>
      <c r="AE76" s="18">
        <v>225869.25</v>
      </c>
      <c r="AF76" s="18">
        <v>559789.47</v>
      </c>
      <c r="AG76" s="18" t="s">
        <v>203</v>
      </c>
      <c r="AH76" s="18" t="s">
        <v>203</v>
      </c>
      <c r="AI76" s="18" t="s">
        <v>12</v>
      </c>
      <c r="AJ76" s="18" t="s">
        <v>203</v>
      </c>
      <c r="AK76" s="18" t="s">
        <v>25</v>
      </c>
      <c r="AL76" s="18" t="s">
        <v>89</v>
      </c>
      <c r="AM76" s="18" t="s">
        <v>89</v>
      </c>
      <c r="AN76" s="18" t="s">
        <v>25</v>
      </c>
      <c r="AO76" s="18" t="s">
        <v>25</v>
      </c>
      <c r="AP76" s="18" t="s">
        <v>89</v>
      </c>
      <c r="AQ76" s="18" t="s">
        <v>89</v>
      </c>
      <c r="AR76" s="18" t="s">
        <v>203</v>
      </c>
      <c r="AS76" s="17">
        <v>143835</v>
      </c>
      <c r="AT76" s="18">
        <v>225869.25</v>
      </c>
      <c r="AU76" s="18">
        <v>559789.47</v>
      </c>
      <c r="AV76" s="18" t="s">
        <v>211</v>
      </c>
      <c r="AW76" s="18" t="s">
        <v>488</v>
      </c>
      <c r="AX76" s="20">
        <v>45699.842557870368</v>
      </c>
      <c r="AY76" s="18" t="s">
        <v>213</v>
      </c>
      <c r="AZ76" s="20">
        <v>45699.938750000001</v>
      </c>
      <c r="BA76" s="18" t="s">
        <v>213</v>
      </c>
      <c r="BB76" s="18"/>
      <c r="BC76" s="17">
        <v>1599</v>
      </c>
      <c r="BD76" s="18">
        <v>18.403430510437015</v>
      </c>
      <c r="BE76" s="18" t="s">
        <v>214</v>
      </c>
    </row>
    <row r="77" spans="1:57" ht="15" hidden="1" customHeight="1" x14ac:dyDescent="0.25">
      <c r="A77" s="17">
        <v>7022</v>
      </c>
      <c r="B77" s="18" t="s">
        <v>489</v>
      </c>
      <c r="C77" s="18" t="s">
        <v>203</v>
      </c>
      <c r="D77" s="18" t="s">
        <v>203</v>
      </c>
      <c r="E77" s="18" t="s">
        <v>120</v>
      </c>
      <c r="F77" s="18" t="s">
        <v>84</v>
      </c>
      <c r="G77" s="18" t="s">
        <v>15</v>
      </c>
      <c r="H77" s="18" t="s">
        <v>4</v>
      </c>
      <c r="I77" s="19">
        <v>45270</v>
      </c>
      <c r="J77" s="21" t="s">
        <v>121</v>
      </c>
      <c r="K77" s="18" t="s">
        <v>203</v>
      </c>
      <c r="L77" s="18" t="s">
        <v>203</v>
      </c>
      <c r="M77" s="18" t="s">
        <v>203</v>
      </c>
      <c r="N77" s="18" t="s">
        <v>203</v>
      </c>
      <c r="O77" s="18" t="s">
        <v>203</v>
      </c>
      <c r="P77" s="18" t="s">
        <v>91</v>
      </c>
      <c r="Q77" s="18" t="s">
        <v>203</v>
      </c>
      <c r="R77" s="18" t="s">
        <v>203</v>
      </c>
      <c r="S77" s="18" t="s">
        <v>205</v>
      </c>
      <c r="T77" s="18" t="s">
        <v>206</v>
      </c>
      <c r="U77" s="18" t="s">
        <v>207</v>
      </c>
      <c r="V77" s="18" t="s">
        <v>366</v>
      </c>
      <c r="W77" s="18" t="s">
        <v>203</v>
      </c>
      <c r="X77" s="18" t="s">
        <v>203</v>
      </c>
      <c r="Y77" s="18" t="s">
        <v>203</v>
      </c>
      <c r="Z77" s="18" t="s">
        <v>203</v>
      </c>
      <c r="AA77" s="18" t="s">
        <v>203</v>
      </c>
      <c r="AB77" s="18" t="s">
        <v>203</v>
      </c>
      <c r="AC77" s="18" t="s">
        <v>203</v>
      </c>
      <c r="AD77" s="18" t="s">
        <v>113</v>
      </c>
      <c r="AE77" s="18">
        <v>0</v>
      </c>
      <c r="AF77" s="18">
        <v>0</v>
      </c>
      <c r="AG77" s="18" t="s">
        <v>203</v>
      </c>
      <c r="AH77" s="18" t="s">
        <v>121</v>
      </c>
      <c r="AI77" s="18" t="s">
        <v>12</v>
      </c>
      <c r="AJ77" s="18" t="s">
        <v>203</v>
      </c>
      <c r="AK77" s="18" t="s">
        <v>203</v>
      </c>
      <c r="AL77" s="18" t="s">
        <v>203</v>
      </c>
      <c r="AM77" s="18" t="s">
        <v>203</v>
      </c>
      <c r="AN77" s="18" t="s">
        <v>25</v>
      </c>
      <c r="AO77" s="18" t="s">
        <v>203</v>
      </c>
      <c r="AP77" s="18" t="s">
        <v>203</v>
      </c>
      <c r="AQ77" s="18" t="s">
        <v>203</v>
      </c>
      <c r="AR77" s="18" t="s">
        <v>203</v>
      </c>
      <c r="AS77" s="17">
        <v>151037</v>
      </c>
      <c r="AT77" s="18">
        <v>229916.58300000001</v>
      </c>
      <c r="AU77" s="18">
        <v>572052.34499999997</v>
      </c>
      <c r="AV77" s="18" t="s">
        <v>211</v>
      </c>
      <c r="AW77" s="18" t="s">
        <v>490</v>
      </c>
      <c r="AX77" s="20">
        <v>45699.842557870368</v>
      </c>
      <c r="AY77" s="18" t="s">
        <v>213</v>
      </c>
      <c r="AZ77" s="20">
        <v>45699.938750000001</v>
      </c>
      <c r="BA77" s="18" t="s">
        <v>213</v>
      </c>
      <c r="BB77" s="18"/>
      <c r="BC77" s="17">
        <v>1143</v>
      </c>
      <c r="BD77" s="18">
        <v>58.506783059838341</v>
      </c>
      <c r="BE77" s="18" t="s">
        <v>304</v>
      </c>
    </row>
    <row r="78" spans="1:57" ht="15" hidden="1" customHeight="1" x14ac:dyDescent="0.25">
      <c r="A78" s="17">
        <v>7034</v>
      </c>
      <c r="B78" s="18" t="s">
        <v>491</v>
      </c>
      <c r="C78" s="18" t="s">
        <v>203</v>
      </c>
      <c r="D78" s="18" t="s">
        <v>203</v>
      </c>
      <c r="E78" s="18" t="s">
        <v>98</v>
      </c>
      <c r="F78" s="18" t="s">
        <v>84</v>
      </c>
      <c r="G78" s="18" t="s">
        <v>16</v>
      </c>
      <c r="H78" s="18" t="s">
        <v>5</v>
      </c>
      <c r="I78" s="19">
        <v>45270</v>
      </c>
      <c r="J78" s="21" t="s">
        <v>121</v>
      </c>
      <c r="K78" s="18" t="s">
        <v>203</v>
      </c>
      <c r="L78" s="18" t="s">
        <v>203</v>
      </c>
      <c r="M78" s="18" t="s">
        <v>203</v>
      </c>
      <c r="N78" s="18" t="s">
        <v>203</v>
      </c>
      <c r="O78" s="18" t="s">
        <v>203</v>
      </c>
      <c r="P78" s="18" t="s">
        <v>91</v>
      </c>
      <c r="Q78" s="18" t="s">
        <v>203</v>
      </c>
      <c r="R78" s="18" t="s">
        <v>203</v>
      </c>
      <c r="S78" s="18" t="s">
        <v>205</v>
      </c>
      <c r="T78" s="18" t="s">
        <v>206</v>
      </c>
      <c r="U78" s="18" t="s">
        <v>207</v>
      </c>
      <c r="V78" s="18" t="s">
        <v>354</v>
      </c>
      <c r="W78" s="18" t="s">
        <v>203</v>
      </c>
      <c r="X78" s="18" t="s">
        <v>203</v>
      </c>
      <c r="Y78" s="18" t="s">
        <v>203</v>
      </c>
      <c r="Z78" s="18" t="s">
        <v>203</v>
      </c>
      <c r="AA78" s="18" t="s">
        <v>203</v>
      </c>
      <c r="AB78" s="18" t="s">
        <v>203</v>
      </c>
      <c r="AC78" s="18" t="s">
        <v>203</v>
      </c>
      <c r="AD78" s="18" t="s">
        <v>113</v>
      </c>
      <c r="AE78" s="18">
        <v>0</v>
      </c>
      <c r="AF78" s="18">
        <v>0</v>
      </c>
      <c r="AG78" s="18" t="s">
        <v>203</v>
      </c>
      <c r="AH78" s="18" t="s">
        <v>121</v>
      </c>
      <c r="AI78" s="18" t="s">
        <v>12</v>
      </c>
      <c r="AJ78" s="18" t="s">
        <v>203</v>
      </c>
      <c r="AK78" s="18" t="s">
        <v>203</v>
      </c>
      <c r="AL78" s="18" t="s">
        <v>203</v>
      </c>
      <c r="AM78" s="18" t="s">
        <v>203</v>
      </c>
      <c r="AN78" s="18" t="s">
        <v>89</v>
      </c>
      <c r="AO78" s="18" t="s">
        <v>203</v>
      </c>
      <c r="AP78" s="18" t="s">
        <v>203</v>
      </c>
      <c r="AQ78" s="18" t="s">
        <v>203</v>
      </c>
      <c r="AR78" s="18" t="s">
        <v>203</v>
      </c>
      <c r="AS78" s="17">
        <v>151054</v>
      </c>
      <c r="AT78" s="18">
        <v>231380.60200000001</v>
      </c>
      <c r="AU78" s="18">
        <v>572390.25399999996</v>
      </c>
      <c r="AV78" s="18" t="s">
        <v>211</v>
      </c>
      <c r="AW78" s="18" t="s">
        <v>492</v>
      </c>
      <c r="AX78" s="20">
        <v>45699.842557870368</v>
      </c>
      <c r="AY78" s="18" t="s">
        <v>213</v>
      </c>
      <c r="AZ78" s="20">
        <v>45699.938750000001</v>
      </c>
      <c r="BA78" s="18" t="s">
        <v>213</v>
      </c>
      <c r="BB78" s="18"/>
      <c r="BC78" s="17">
        <v>2481</v>
      </c>
      <c r="BD78" s="18">
        <v>23.169731045896356</v>
      </c>
      <c r="BE78" s="18" t="s">
        <v>214</v>
      </c>
    </row>
    <row r="79" spans="1:57" ht="15" hidden="1" customHeight="1" x14ac:dyDescent="0.25">
      <c r="A79" s="17">
        <v>7050</v>
      </c>
      <c r="B79" s="18" t="s">
        <v>493</v>
      </c>
      <c r="C79" s="18" t="s">
        <v>203</v>
      </c>
      <c r="D79" s="18" t="s">
        <v>203</v>
      </c>
      <c r="E79" s="18" t="s">
        <v>85</v>
      </c>
      <c r="F79" s="18" t="s">
        <v>84</v>
      </c>
      <c r="G79" s="18" t="s">
        <v>16</v>
      </c>
      <c r="H79" s="18" t="s">
        <v>3</v>
      </c>
      <c r="I79" s="19">
        <v>45270</v>
      </c>
      <c r="J79" s="21" t="s">
        <v>121</v>
      </c>
      <c r="K79" s="18" t="s">
        <v>203</v>
      </c>
      <c r="L79" s="18" t="s">
        <v>203</v>
      </c>
      <c r="M79" s="18" t="s">
        <v>203</v>
      </c>
      <c r="N79" s="18" t="s">
        <v>203</v>
      </c>
      <c r="O79" s="18" t="s">
        <v>203</v>
      </c>
      <c r="P79" s="18" t="s">
        <v>91</v>
      </c>
      <c r="Q79" s="18" t="s">
        <v>203</v>
      </c>
      <c r="R79" s="18" t="s">
        <v>203</v>
      </c>
      <c r="S79" s="18" t="s">
        <v>205</v>
      </c>
      <c r="T79" s="18" t="s">
        <v>206</v>
      </c>
      <c r="U79" s="18" t="s">
        <v>207</v>
      </c>
      <c r="V79" s="18" t="s">
        <v>366</v>
      </c>
      <c r="W79" s="18" t="s">
        <v>203</v>
      </c>
      <c r="X79" s="18" t="s">
        <v>203</v>
      </c>
      <c r="Y79" s="18" t="s">
        <v>203</v>
      </c>
      <c r="Z79" s="18" t="s">
        <v>203</v>
      </c>
      <c r="AA79" s="18" t="s">
        <v>203</v>
      </c>
      <c r="AB79" s="18" t="s">
        <v>203</v>
      </c>
      <c r="AC79" s="18" t="s">
        <v>203</v>
      </c>
      <c r="AD79" s="18" t="s">
        <v>113</v>
      </c>
      <c r="AE79" s="18">
        <v>0</v>
      </c>
      <c r="AF79" s="18">
        <v>0</v>
      </c>
      <c r="AG79" s="18" t="s">
        <v>203</v>
      </c>
      <c r="AH79" s="18" t="s">
        <v>121</v>
      </c>
      <c r="AI79" s="18" t="s">
        <v>12</v>
      </c>
      <c r="AJ79" s="18" t="s">
        <v>203</v>
      </c>
      <c r="AK79" s="18" t="s">
        <v>203</v>
      </c>
      <c r="AL79" s="18" t="s">
        <v>203</v>
      </c>
      <c r="AM79" s="18" t="s">
        <v>203</v>
      </c>
      <c r="AN79" s="18" t="s">
        <v>25</v>
      </c>
      <c r="AO79" s="18" t="s">
        <v>203</v>
      </c>
      <c r="AP79" s="18" t="s">
        <v>203</v>
      </c>
      <c r="AQ79" s="18" t="s">
        <v>203</v>
      </c>
      <c r="AR79" s="18" t="s">
        <v>203</v>
      </c>
      <c r="AS79" s="17">
        <v>150827</v>
      </c>
      <c r="AT79" s="18">
        <v>229928.38</v>
      </c>
      <c r="AU79" s="18">
        <v>572000.674</v>
      </c>
      <c r="AV79" s="18" t="s">
        <v>211</v>
      </c>
      <c r="AW79" s="18" t="s">
        <v>494</v>
      </c>
      <c r="AX79" s="20">
        <v>45699.842557870368</v>
      </c>
      <c r="AY79" s="18" t="s">
        <v>213</v>
      </c>
      <c r="AZ79" s="20">
        <v>45699.938750000001</v>
      </c>
      <c r="BA79" s="18" t="s">
        <v>213</v>
      </c>
      <c r="BB79" s="18"/>
      <c r="BC79" s="17">
        <v>1143</v>
      </c>
      <c r="BD79" s="18">
        <v>58.019691685082925</v>
      </c>
      <c r="BE79" s="18" t="s">
        <v>304</v>
      </c>
    </row>
    <row r="80" spans="1:57" ht="15" hidden="1" customHeight="1" x14ac:dyDescent="0.25">
      <c r="A80" s="17">
        <v>7052</v>
      </c>
      <c r="B80" s="18" t="s">
        <v>495</v>
      </c>
      <c r="C80" s="18" t="s">
        <v>203</v>
      </c>
      <c r="D80" s="18" t="s">
        <v>203</v>
      </c>
      <c r="E80" s="18" t="s">
        <v>120</v>
      </c>
      <c r="F80" s="18" t="s">
        <v>84</v>
      </c>
      <c r="G80" s="18" t="s">
        <v>16</v>
      </c>
      <c r="H80" s="18" t="s">
        <v>4</v>
      </c>
      <c r="I80" s="19">
        <v>45270</v>
      </c>
      <c r="J80" s="21" t="s">
        <v>121</v>
      </c>
      <c r="K80" s="18" t="s">
        <v>203</v>
      </c>
      <c r="L80" s="18" t="s">
        <v>203</v>
      </c>
      <c r="M80" s="18" t="s">
        <v>203</v>
      </c>
      <c r="N80" s="18" t="s">
        <v>203</v>
      </c>
      <c r="O80" s="18" t="s">
        <v>203</v>
      </c>
      <c r="P80" s="18" t="s">
        <v>91</v>
      </c>
      <c r="Q80" s="18" t="s">
        <v>203</v>
      </c>
      <c r="R80" s="18" t="s">
        <v>203</v>
      </c>
      <c r="S80" s="18" t="s">
        <v>205</v>
      </c>
      <c r="T80" s="18" t="s">
        <v>206</v>
      </c>
      <c r="U80" s="18" t="s">
        <v>207</v>
      </c>
      <c r="V80" s="18" t="s">
        <v>366</v>
      </c>
      <c r="W80" s="18" t="s">
        <v>203</v>
      </c>
      <c r="X80" s="18" t="s">
        <v>203</v>
      </c>
      <c r="Y80" s="18" t="s">
        <v>203</v>
      </c>
      <c r="Z80" s="18" t="s">
        <v>203</v>
      </c>
      <c r="AA80" s="18" t="s">
        <v>203</v>
      </c>
      <c r="AB80" s="18" t="s">
        <v>203</v>
      </c>
      <c r="AC80" s="18" t="s">
        <v>203</v>
      </c>
      <c r="AD80" s="18" t="s">
        <v>113</v>
      </c>
      <c r="AE80" s="18">
        <v>0</v>
      </c>
      <c r="AF80" s="18">
        <v>0</v>
      </c>
      <c r="AG80" s="18" t="s">
        <v>203</v>
      </c>
      <c r="AH80" s="18" t="s">
        <v>121</v>
      </c>
      <c r="AI80" s="18" t="s">
        <v>12</v>
      </c>
      <c r="AJ80" s="18" t="s">
        <v>203</v>
      </c>
      <c r="AK80" s="18" t="s">
        <v>203</v>
      </c>
      <c r="AL80" s="18" t="s">
        <v>203</v>
      </c>
      <c r="AM80" s="18" t="s">
        <v>203</v>
      </c>
      <c r="AN80" s="18" t="s">
        <v>25</v>
      </c>
      <c r="AO80" s="18" t="s">
        <v>203</v>
      </c>
      <c r="AP80" s="18" t="s">
        <v>203</v>
      </c>
      <c r="AQ80" s="18" t="s">
        <v>203</v>
      </c>
      <c r="AR80" s="18" t="s">
        <v>203</v>
      </c>
      <c r="AS80" s="17">
        <v>150833</v>
      </c>
      <c r="AT80" s="18">
        <v>229920.253</v>
      </c>
      <c r="AU80" s="18">
        <v>572036.64800000004</v>
      </c>
      <c r="AV80" s="18" t="s">
        <v>211</v>
      </c>
      <c r="AW80" s="18" t="s">
        <v>496</v>
      </c>
      <c r="AX80" s="20">
        <v>45699.842557870368</v>
      </c>
      <c r="AY80" s="18" t="s">
        <v>213</v>
      </c>
      <c r="AZ80" s="20">
        <v>45699.938750000001</v>
      </c>
      <c r="BA80" s="18" t="s">
        <v>213</v>
      </c>
      <c r="BB80" s="18"/>
      <c r="BC80" s="17">
        <v>1143</v>
      </c>
      <c r="BD80" s="18">
        <v>58.274857004617694</v>
      </c>
      <c r="BE80" s="18" t="s">
        <v>304</v>
      </c>
    </row>
    <row r="81" spans="1:57" ht="15" hidden="1" customHeight="1" x14ac:dyDescent="0.25">
      <c r="A81" s="17">
        <v>7101</v>
      </c>
      <c r="B81" s="18" t="s">
        <v>497</v>
      </c>
      <c r="C81" s="18" t="s">
        <v>203</v>
      </c>
      <c r="D81" s="18" t="s">
        <v>203</v>
      </c>
      <c r="E81" s="18" t="s">
        <v>120</v>
      </c>
      <c r="F81" s="18" t="s">
        <v>84</v>
      </c>
      <c r="G81" s="18" t="s">
        <v>15</v>
      </c>
      <c r="H81" s="18" t="s">
        <v>5</v>
      </c>
      <c r="I81" s="19">
        <v>45270</v>
      </c>
      <c r="J81" s="21" t="s">
        <v>121</v>
      </c>
      <c r="K81" s="18" t="s">
        <v>203</v>
      </c>
      <c r="L81" s="18" t="s">
        <v>203</v>
      </c>
      <c r="M81" s="18" t="s">
        <v>203</v>
      </c>
      <c r="N81" s="18" t="s">
        <v>203</v>
      </c>
      <c r="O81" s="18" t="s">
        <v>203</v>
      </c>
      <c r="P81" s="18" t="s">
        <v>91</v>
      </c>
      <c r="Q81" s="18" t="s">
        <v>203</v>
      </c>
      <c r="R81" s="18" t="s">
        <v>203</v>
      </c>
      <c r="S81" s="18" t="s">
        <v>205</v>
      </c>
      <c r="T81" s="18" t="s">
        <v>206</v>
      </c>
      <c r="U81" s="18" t="s">
        <v>207</v>
      </c>
      <c r="V81" s="18" t="s">
        <v>366</v>
      </c>
      <c r="W81" s="18" t="s">
        <v>203</v>
      </c>
      <c r="X81" s="18" t="s">
        <v>203</v>
      </c>
      <c r="Y81" s="18" t="s">
        <v>203</v>
      </c>
      <c r="Z81" s="18" t="s">
        <v>203</v>
      </c>
      <c r="AA81" s="18" t="s">
        <v>203</v>
      </c>
      <c r="AB81" s="18" t="s">
        <v>203</v>
      </c>
      <c r="AC81" s="18" t="s">
        <v>203</v>
      </c>
      <c r="AD81" s="18" t="s">
        <v>113</v>
      </c>
      <c r="AE81" s="18">
        <v>0</v>
      </c>
      <c r="AF81" s="18">
        <v>0</v>
      </c>
      <c r="AG81" s="18" t="s">
        <v>203</v>
      </c>
      <c r="AH81" s="18" t="s">
        <v>121</v>
      </c>
      <c r="AI81" s="18" t="s">
        <v>12</v>
      </c>
      <c r="AJ81" s="18" t="s">
        <v>203</v>
      </c>
      <c r="AK81" s="18" t="s">
        <v>203</v>
      </c>
      <c r="AL81" s="18" t="s">
        <v>203</v>
      </c>
      <c r="AM81" s="18" t="s">
        <v>203</v>
      </c>
      <c r="AN81" s="18" t="s">
        <v>25</v>
      </c>
      <c r="AO81" s="18" t="s">
        <v>203</v>
      </c>
      <c r="AP81" s="18" t="s">
        <v>203</v>
      </c>
      <c r="AQ81" s="18" t="s">
        <v>203</v>
      </c>
      <c r="AR81" s="18" t="s">
        <v>203</v>
      </c>
      <c r="AS81" s="17">
        <v>150874</v>
      </c>
      <c r="AT81" s="18">
        <v>229973.448</v>
      </c>
      <c r="AU81" s="18">
        <v>571792.14300000004</v>
      </c>
      <c r="AV81" s="18" t="s">
        <v>211</v>
      </c>
      <c r="AW81" s="18" t="s">
        <v>498</v>
      </c>
      <c r="AX81" s="20">
        <v>45699.842557870368</v>
      </c>
      <c r="AY81" s="18" t="s">
        <v>213</v>
      </c>
      <c r="AZ81" s="20">
        <v>45699.938750000001</v>
      </c>
      <c r="BA81" s="18" t="s">
        <v>213</v>
      </c>
      <c r="BB81" s="18"/>
      <c r="BC81" s="17">
        <v>2735</v>
      </c>
      <c r="BD81" s="18">
        <v>79.093528856460594</v>
      </c>
      <c r="BE81" s="18" t="s">
        <v>214</v>
      </c>
    </row>
    <row r="82" spans="1:57" hidden="1" x14ac:dyDescent="0.25">
      <c r="A82" s="17">
        <v>7112</v>
      </c>
      <c r="B82" s="18" t="s">
        <v>499</v>
      </c>
      <c r="C82" s="18" t="s">
        <v>203</v>
      </c>
      <c r="D82" s="18" t="s">
        <v>203</v>
      </c>
      <c r="E82" s="18" t="s">
        <v>120</v>
      </c>
      <c r="F82" s="18" t="s">
        <v>84</v>
      </c>
      <c r="G82" s="18" t="s">
        <v>16</v>
      </c>
      <c r="H82" s="18" t="s">
        <v>4</v>
      </c>
      <c r="I82" s="19">
        <v>45270</v>
      </c>
      <c r="J82" s="21" t="s">
        <v>121</v>
      </c>
      <c r="K82" s="18" t="s">
        <v>203</v>
      </c>
      <c r="L82" s="18" t="s">
        <v>203</v>
      </c>
      <c r="M82" s="18" t="s">
        <v>203</v>
      </c>
      <c r="N82" s="18" t="s">
        <v>203</v>
      </c>
      <c r="O82" s="18" t="s">
        <v>203</v>
      </c>
      <c r="P82" s="18" t="s">
        <v>91</v>
      </c>
      <c r="Q82" s="18" t="s">
        <v>203</v>
      </c>
      <c r="R82" s="18" t="s">
        <v>203</v>
      </c>
      <c r="S82" s="18" t="s">
        <v>205</v>
      </c>
      <c r="T82" s="18" t="s">
        <v>206</v>
      </c>
      <c r="U82" s="18" t="s">
        <v>207</v>
      </c>
      <c r="V82" s="18" t="s">
        <v>366</v>
      </c>
      <c r="W82" s="18" t="s">
        <v>203</v>
      </c>
      <c r="X82" s="18" t="s">
        <v>203</v>
      </c>
      <c r="Y82" s="18" t="s">
        <v>203</v>
      </c>
      <c r="Z82" s="18" t="s">
        <v>203</v>
      </c>
      <c r="AA82" s="18" t="s">
        <v>203</v>
      </c>
      <c r="AB82" s="18" t="s">
        <v>203</v>
      </c>
      <c r="AC82" s="18" t="s">
        <v>203</v>
      </c>
      <c r="AD82" s="18" t="s">
        <v>113</v>
      </c>
      <c r="AE82" s="18">
        <v>0</v>
      </c>
      <c r="AF82" s="18">
        <v>0</v>
      </c>
      <c r="AG82" s="18" t="s">
        <v>203</v>
      </c>
      <c r="AH82" s="18" t="s">
        <v>121</v>
      </c>
      <c r="AI82" s="18" t="s">
        <v>12</v>
      </c>
      <c r="AJ82" s="18" t="s">
        <v>248</v>
      </c>
      <c r="AK82" s="18" t="s">
        <v>203</v>
      </c>
      <c r="AL82" s="18" t="s">
        <v>203</v>
      </c>
      <c r="AM82" s="18" t="s">
        <v>203</v>
      </c>
      <c r="AN82" s="18" t="s">
        <v>203</v>
      </c>
      <c r="AO82" s="18" t="s">
        <v>203</v>
      </c>
      <c r="AP82" s="18" t="s">
        <v>203</v>
      </c>
      <c r="AQ82" s="18" t="s">
        <v>203</v>
      </c>
      <c r="AR82" s="18" t="s">
        <v>203</v>
      </c>
      <c r="AS82" s="17">
        <v>150640</v>
      </c>
      <c r="AT82" s="18">
        <v>229890.9</v>
      </c>
      <c r="AU82" s="18">
        <v>572166.15500000003</v>
      </c>
      <c r="AV82" s="18" t="s">
        <v>211</v>
      </c>
      <c r="AW82" s="18" t="s">
        <v>500</v>
      </c>
      <c r="AX82" s="20">
        <v>45699.842557870368</v>
      </c>
      <c r="AY82" s="18" t="s">
        <v>213</v>
      </c>
      <c r="AZ82" s="20">
        <v>45699.938750000001</v>
      </c>
      <c r="BA82" s="18" t="s">
        <v>213</v>
      </c>
      <c r="BB82" s="18"/>
      <c r="BC82" s="17">
        <v>1143</v>
      </c>
      <c r="BD82" s="18">
        <v>59.284400895033976</v>
      </c>
      <c r="BE82" s="18" t="s">
        <v>304</v>
      </c>
    </row>
    <row r="83" spans="1:57" hidden="1" x14ac:dyDescent="0.25">
      <c r="A83" s="17">
        <v>7123</v>
      </c>
      <c r="B83" s="18" t="s">
        <v>501</v>
      </c>
      <c r="C83" s="18" t="s">
        <v>203</v>
      </c>
      <c r="D83" s="18" t="s">
        <v>203</v>
      </c>
      <c r="E83" s="18" t="s">
        <v>98</v>
      </c>
      <c r="F83" s="18" t="s">
        <v>84</v>
      </c>
      <c r="G83" s="18" t="s">
        <v>15</v>
      </c>
      <c r="H83" s="18" t="s">
        <v>4</v>
      </c>
      <c r="I83" s="19">
        <v>45270</v>
      </c>
      <c r="J83" s="21" t="s">
        <v>121</v>
      </c>
      <c r="K83" s="18" t="s">
        <v>203</v>
      </c>
      <c r="L83" s="18" t="s">
        <v>203</v>
      </c>
      <c r="M83" s="18" t="s">
        <v>203</v>
      </c>
      <c r="N83" s="18" t="s">
        <v>203</v>
      </c>
      <c r="O83" s="18" t="s">
        <v>203</v>
      </c>
      <c r="P83" s="18" t="s">
        <v>91</v>
      </c>
      <c r="Q83" s="18" t="s">
        <v>203</v>
      </c>
      <c r="R83" s="18" t="s">
        <v>203</v>
      </c>
      <c r="S83" s="18" t="s">
        <v>205</v>
      </c>
      <c r="T83" s="18" t="s">
        <v>206</v>
      </c>
      <c r="U83" s="18" t="s">
        <v>207</v>
      </c>
      <c r="V83" s="18" t="s">
        <v>354</v>
      </c>
      <c r="W83" s="18" t="s">
        <v>203</v>
      </c>
      <c r="X83" s="18" t="s">
        <v>203</v>
      </c>
      <c r="Y83" s="18" t="s">
        <v>203</v>
      </c>
      <c r="Z83" s="18" t="s">
        <v>203</v>
      </c>
      <c r="AA83" s="18" t="s">
        <v>203</v>
      </c>
      <c r="AB83" s="18" t="s">
        <v>203</v>
      </c>
      <c r="AC83" s="18" t="s">
        <v>203</v>
      </c>
      <c r="AD83" s="18" t="s">
        <v>113</v>
      </c>
      <c r="AE83" s="18">
        <v>0</v>
      </c>
      <c r="AF83" s="18">
        <v>0</v>
      </c>
      <c r="AG83" s="18" t="s">
        <v>203</v>
      </c>
      <c r="AH83" s="18" t="s">
        <v>121</v>
      </c>
      <c r="AI83" s="18" t="s">
        <v>12</v>
      </c>
      <c r="AJ83" s="18" t="s">
        <v>203</v>
      </c>
      <c r="AK83" s="18" t="s">
        <v>203</v>
      </c>
      <c r="AL83" s="18" t="s">
        <v>203</v>
      </c>
      <c r="AM83" s="18" t="s">
        <v>203</v>
      </c>
      <c r="AN83" s="18" t="s">
        <v>25</v>
      </c>
      <c r="AO83" s="18" t="s">
        <v>203</v>
      </c>
      <c r="AP83" s="18" t="s">
        <v>203</v>
      </c>
      <c r="AQ83" s="18" t="s">
        <v>203</v>
      </c>
      <c r="AR83" s="18" t="s">
        <v>203</v>
      </c>
      <c r="AS83" s="17">
        <v>150892</v>
      </c>
      <c r="AT83" s="18">
        <v>231415.25700000001</v>
      </c>
      <c r="AU83" s="18">
        <v>572548.76199999999</v>
      </c>
      <c r="AV83" s="18" t="s">
        <v>211</v>
      </c>
      <c r="AW83" s="18" t="s">
        <v>502</v>
      </c>
      <c r="AX83" s="20">
        <v>45699.842557870368</v>
      </c>
      <c r="AY83" s="18" t="s">
        <v>213</v>
      </c>
      <c r="AZ83" s="20">
        <v>45699.938750000001</v>
      </c>
      <c r="BA83" s="18" t="s">
        <v>213</v>
      </c>
      <c r="BB83" s="18"/>
      <c r="BC83" s="17">
        <v>2481</v>
      </c>
      <c r="BD83" s="18">
        <v>2.7911958671704964</v>
      </c>
      <c r="BE83" s="18" t="s">
        <v>214</v>
      </c>
    </row>
    <row r="84" spans="1:57" hidden="1" x14ac:dyDescent="0.25">
      <c r="A84" s="17">
        <v>7125</v>
      </c>
      <c r="B84" s="18" t="s">
        <v>503</v>
      </c>
      <c r="C84" s="18" t="s">
        <v>203</v>
      </c>
      <c r="D84" s="18" t="s">
        <v>203</v>
      </c>
      <c r="E84" s="18" t="s">
        <v>120</v>
      </c>
      <c r="F84" s="18" t="s">
        <v>84</v>
      </c>
      <c r="G84" s="18" t="s">
        <v>15</v>
      </c>
      <c r="H84" s="18" t="s">
        <v>4</v>
      </c>
      <c r="I84" s="19">
        <v>45270</v>
      </c>
      <c r="J84" s="21" t="s">
        <v>121</v>
      </c>
      <c r="K84" s="18" t="s">
        <v>203</v>
      </c>
      <c r="L84" s="18" t="s">
        <v>203</v>
      </c>
      <c r="M84" s="18" t="s">
        <v>203</v>
      </c>
      <c r="N84" s="18" t="s">
        <v>203</v>
      </c>
      <c r="O84" s="18" t="s">
        <v>203</v>
      </c>
      <c r="P84" s="18" t="s">
        <v>91</v>
      </c>
      <c r="Q84" s="18" t="s">
        <v>203</v>
      </c>
      <c r="R84" s="18" t="s">
        <v>203</v>
      </c>
      <c r="S84" s="18" t="s">
        <v>205</v>
      </c>
      <c r="T84" s="18" t="s">
        <v>206</v>
      </c>
      <c r="U84" s="18" t="s">
        <v>207</v>
      </c>
      <c r="V84" s="18" t="s">
        <v>366</v>
      </c>
      <c r="W84" s="18" t="s">
        <v>203</v>
      </c>
      <c r="X84" s="18" t="s">
        <v>203</v>
      </c>
      <c r="Y84" s="18" t="s">
        <v>203</v>
      </c>
      <c r="Z84" s="18" t="s">
        <v>203</v>
      </c>
      <c r="AA84" s="18" t="s">
        <v>203</v>
      </c>
      <c r="AB84" s="18" t="s">
        <v>203</v>
      </c>
      <c r="AC84" s="18" t="s">
        <v>203</v>
      </c>
      <c r="AD84" s="18" t="s">
        <v>113</v>
      </c>
      <c r="AE84" s="18">
        <v>0</v>
      </c>
      <c r="AF84" s="18">
        <v>0</v>
      </c>
      <c r="AG84" s="18" t="s">
        <v>203</v>
      </c>
      <c r="AH84" s="18" t="s">
        <v>121</v>
      </c>
      <c r="AI84" s="18" t="s">
        <v>12</v>
      </c>
      <c r="AJ84" s="18" t="s">
        <v>203</v>
      </c>
      <c r="AK84" s="18" t="s">
        <v>203</v>
      </c>
      <c r="AL84" s="18" t="s">
        <v>203</v>
      </c>
      <c r="AM84" s="18" t="s">
        <v>203</v>
      </c>
      <c r="AN84" s="18" t="s">
        <v>25</v>
      </c>
      <c r="AO84" s="18" t="s">
        <v>203</v>
      </c>
      <c r="AP84" s="18" t="s">
        <v>203</v>
      </c>
      <c r="AQ84" s="18" t="s">
        <v>203</v>
      </c>
      <c r="AR84" s="18" t="s">
        <v>203</v>
      </c>
      <c r="AS84" s="17">
        <v>150894</v>
      </c>
      <c r="AT84" s="18">
        <v>229953.28400000001</v>
      </c>
      <c r="AU84" s="18">
        <v>571879.48100000003</v>
      </c>
      <c r="AV84" s="18" t="s">
        <v>211</v>
      </c>
      <c r="AW84" s="18" t="s">
        <v>504</v>
      </c>
      <c r="AX84" s="20">
        <v>45699.842557870368</v>
      </c>
      <c r="AY84" s="18" t="s">
        <v>213</v>
      </c>
      <c r="AZ84" s="20">
        <v>45699.938750000001</v>
      </c>
      <c r="BA84" s="18" t="s">
        <v>213</v>
      </c>
      <c r="BB84" s="18"/>
      <c r="BC84" s="17">
        <v>2735</v>
      </c>
      <c r="BD84" s="18">
        <v>10.534926501809032</v>
      </c>
      <c r="BE84" s="18" t="s">
        <v>214</v>
      </c>
    </row>
    <row r="85" spans="1:57" hidden="1" x14ac:dyDescent="0.25">
      <c r="A85" s="17">
        <v>7197</v>
      </c>
      <c r="B85" s="18" t="s">
        <v>505</v>
      </c>
      <c r="C85" s="18" t="s">
        <v>202</v>
      </c>
      <c r="D85" s="18" t="s">
        <v>202</v>
      </c>
      <c r="E85" s="18" t="s">
        <v>98</v>
      </c>
      <c r="F85" s="18" t="s">
        <v>138</v>
      </c>
      <c r="G85" s="18" t="s">
        <v>16</v>
      </c>
      <c r="H85" s="18" t="s">
        <v>5</v>
      </c>
      <c r="I85" s="19">
        <v>45264</v>
      </c>
      <c r="J85" s="21" t="s">
        <v>126</v>
      </c>
      <c r="K85" s="18" t="s">
        <v>203</v>
      </c>
      <c r="L85" s="18" t="s">
        <v>203</v>
      </c>
      <c r="M85" s="18" t="s">
        <v>203</v>
      </c>
      <c r="N85" s="18" t="s">
        <v>203</v>
      </c>
      <c r="O85" s="18" t="s">
        <v>226</v>
      </c>
      <c r="P85" s="18" t="s">
        <v>137</v>
      </c>
      <c r="Q85" s="18" t="s">
        <v>112</v>
      </c>
      <c r="R85" s="18" t="s">
        <v>203</v>
      </c>
      <c r="S85" s="18" t="s">
        <v>205</v>
      </c>
      <c r="T85" s="18" t="s">
        <v>206</v>
      </c>
      <c r="U85" s="18" t="s">
        <v>207</v>
      </c>
      <c r="V85" s="18" t="s">
        <v>208</v>
      </c>
      <c r="W85" s="18" t="s">
        <v>209</v>
      </c>
      <c r="X85" s="18" t="s">
        <v>203</v>
      </c>
      <c r="Y85" s="18" t="s">
        <v>210</v>
      </c>
      <c r="Z85" s="18" t="s">
        <v>230</v>
      </c>
      <c r="AA85" s="18" t="s">
        <v>203</v>
      </c>
      <c r="AB85" s="18" t="s">
        <v>203</v>
      </c>
      <c r="AC85" s="18" t="s">
        <v>203</v>
      </c>
      <c r="AD85" s="18" t="s">
        <v>111</v>
      </c>
      <c r="AE85" s="18">
        <v>226542.872</v>
      </c>
      <c r="AF85" s="18">
        <v>571726.71799999999</v>
      </c>
      <c r="AG85" s="18" t="s">
        <v>203</v>
      </c>
      <c r="AH85" s="18" t="s">
        <v>203</v>
      </c>
      <c r="AI85" s="18" t="s">
        <v>12</v>
      </c>
      <c r="AJ85" s="18" t="s">
        <v>203</v>
      </c>
      <c r="AK85" s="18" t="s">
        <v>25</v>
      </c>
      <c r="AL85" s="18" t="s">
        <v>89</v>
      </c>
      <c r="AM85" s="18" t="s">
        <v>89</v>
      </c>
      <c r="AN85" s="18" t="s">
        <v>89</v>
      </c>
      <c r="AO85" s="18" t="s">
        <v>25</v>
      </c>
      <c r="AP85" s="18" t="s">
        <v>89</v>
      </c>
      <c r="AQ85" s="18" t="s">
        <v>89</v>
      </c>
      <c r="AR85" s="18" t="s">
        <v>203</v>
      </c>
      <c r="AS85" s="17">
        <v>90868</v>
      </c>
      <c r="AT85" s="18">
        <v>226542.9</v>
      </c>
      <c r="AU85" s="18">
        <v>571726.69999999995</v>
      </c>
      <c r="AV85" s="18" t="s">
        <v>211</v>
      </c>
      <c r="AW85" s="18" t="s">
        <v>506</v>
      </c>
      <c r="AX85" s="20">
        <v>45699.842557870368</v>
      </c>
      <c r="AY85" s="18" t="s">
        <v>213</v>
      </c>
      <c r="AZ85" s="20">
        <v>45699.938750000001</v>
      </c>
      <c r="BA85" s="18" t="s">
        <v>213</v>
      </c>
      <c r="BB85" s="18"/>
      <c r="BC85" s="17">
        <v>1419</v>
      </c>
      <c r="BD85" s="18">
        <v>8.6725295527162238</v>
      </c>
      <c r="BE85" s="18" t="s">
        <v>214</v>
      </c>
    </row>
    <row r="86" spans="1:57" hidden="1" x14ac:dyDescent="0.25">
      <c r="A86" s="17">
        <v>7231</v>
      </c>
      <c r="B86" s="18" t="s">
        <v>507</v>
      </c>
      <c r="C86" s="18" t="s">
        <v>203</v>
      </c>
      <c r="D86" s="18" t="s">
        <v>203</v>
      </c>
      <c r="E86" s="18" t="s">
        <v>85</v>
      </c>
      <c r="F86" s="18" t="s">
        <v>108</v>
      </c>
      <c r="G86" s="18" t="s">
        <v>16</v>
      </c>
      <c r="H86" s="18" t="s">
        <v>5</v>
      </c>
      <c r="I86" s="19">
        <v>45266</v>
      </c>
      <c r="J86" s="21" t="s">
        <v>218</v>
      </c>
      <c r="K86" s="18" t="s">
        <v>203</v>
      </c>
      <c r="L86" s="18" t="s">
        <v>203</v>
      </c>
      <c r="M86" s="18" t="s">
        <v>203</v>
      </c>
      <c r="N86" s="18" t="s">
        <v>203</v>
      </c>
      <c r="O86" s="18" t="s">
        <v>203</v>
      </c>
      <c r="P86" s="18" t="s">
        <v>86</v>
      </c>
      <c r="Q86" s="18" t="s">
        <v>88</v>
      </c>
      <c r="R86" s="18" t="s">
        <v>203</v>
      </c>
      <c r="S86" s="18" t="s">
        <v>205</v>
      </c>
      <c r="T86" s="18" t="s">
        <v>206</v>
      </c>
      <c r="U86" s="18" t="s">
        <v>207</v>
      </c>
      <c r="V86" s="18" t="s">
        <v>477</v>
      </c>
      <c r="W86" s="18" t="s">
        <v>203</v>
      </c>
      <c r="X86" s="18" t="s">
        <v>203</v>
      </c>
      <c r="Y86" s="18" t="s">
        <v>203</v>
      </c>
      <c r="Z86" s="18" t="s">
        <v>203</v>
      </c>
      <c r="AA86" s="18" t="s">
        <v>203</v>
      </c>
      <c r="AB86" s="18" t="s">
        <v>203</v>
      </c>
      <c r="AC86" s="18" t="s">
        <v>203</v>
      </c>
      <c r="AD86" s="18" t="s">
        <v>87</v>
      </c>
      <c r="AE86" s="18">
        <v>0</v>
      </c>
      <c r="AF86" s="18">
        <v>0</v>
      </c>
      <c r="AG86" s="18" t="s">
        <v>203</v>
      </c>
      <c r="AH86" s="18" t="s">
        <v>203</v>
      </c>
      <c r="AI86" s="18" t="s">
        <v>12</v>
      </c>
      <c r="AJ86" s="18" t="s">
        <v>203</v>
      </c>
      <c r="AK86" s="18" t="s">
        <v>89</v>
      </c>
      <c r="AL86" s="18" t="s">
        <v>89</v>
      </c>
      <c r="AM86" s="18" t="s">
        <v>89</v>
      </c>
      <c r="AN86" s="18" t="s">
        <v>25</v>
      </c>
      <c r="AO86" s="18" t="s">
        <v>25</v>
      </c>
      <c r="AP86" s="18" t="s">
        <v>89</v>
      </c>
      <c r="AQ86" s="18" t="s">
        <v>89</v>
      </c>
      <c r="AR86" s="18" t="s">
        <v>203</v>
      </c>
      <c r="AS86" s="17">
        <v>148152</v>
      </c>
      <c r="AT86" s="18">
        <v>227347.3</v>
      </c>
      <c r="AU86" s="18">
        <v>572912.5</v>
      </c>
      <c r="AV86" s="18" t="s">
        <v>211</v>
      </c>
      <c r="AW86" s="18" t="s">
        <v>508</v>
      </c>
      <c r="AX86" s="20">
        <v>45699.842557870368</v>
      </c>
      <c r="AY86" s="18" t="s">
        <v>213</v>
      </c>
      <c r="AZ86" s="20">
        <v>45699.938750000001</v>
      </c>
      <c r="BA86" s="18" t="s">
        <v>213</v>
      </c>
      <c r="BB86" s="18"/>
      <c r="BC86" s="17">
        <v>3501</v>
      </c>
      <c r="BD86" s="18">
        <v>125.52855983695537</v>
      </c>
      <c r="BE86" s="18" t="s">
        <v>214</v>
      </c>
    </row>
    <row r="87" spans="1:57" hidden="1" x14ac:dyDescent="0.25">
      <c r="A87" s="17">
        <v>7342</v>
      </c>
      <c r="B87" s="18" t="s">
        <v>509</v>
      </c>
      <c r="C87" s="18" t="s">
        <v>203</v>
      </c>
      <c r="D87" s="18" t="s">
        <v>203</v>
      </c>
      <c r="E87" s="18" t="s">
        <v>98</v>
      </c>
      <c r="F87" s="18" t="s">
        <v>108</v>
      </c>
      <c r="G87" s="18" t="s">
        <v>16</v>
      </c>
      <c r="H87" s="18" t="s">
        <v>5</v>
      </c>
      <c r="I87" s="19">
        <v>45266</v>
      </c>
      <c r="J87" s="21" t="s">
        <v>218</v>
      </c>
      <c r="K87" s="18" t="s">
        <v>203</v>
      </c>
      <c r="L87" s="18" t="s">
        <v>110</v>
      </c>
      <c r="M87" s="18" t="s">
        <v>203</v>
      </c>
      <c r="N87" s="18" t="s">
        <v>203</v>
      </c>
      <c r="O87" s="18" t="s">
        <v>203</v>
      </c>
      <c r="P87" s="18" t="s">
        <v>86</v>
      </c>
      <c r="Q87" s="18" t="s">
        <v>88</v>
      </c>
      <c r="R87" s="18" t="s">
        <v>203</v>
      </c>
      <c r="S87" s="18" t="s">
        <v>205</v>
      </c>
      <c r="T87" s="18" t="s">
        <v>206</v>
      </c>
      <c r="U87" s="18" t="s">
        <v>207</v>
      </c>
      <c r="V87" s="18" t="s">
        <v>477</v>
      </c>
      <c r="W87" s="18" t="s">
        <v>203</v>
      </c>
      <c r="X87" s="18" t="s">
        <v>203</v>
      </c>
      <c r="Y87" s="18" t="s">
        <v>203</v>
      </c>
      <c r="Z87" s="18" t="s">
        <v>203</v>
      </c>
      <c r="AA87" s="18" t="s">
        <v>203</v>
      </c>
      <c r="AB87" s="18" t="s">
        <v>203</v>
      </c>
      <c r="AC87" s="18" t="s">
        <v>203</v>
      </c>
      <c r="AD87" s="18" t="s">
        <v>87</v>
      </c>
      <c r="AE87" s="18">
        <v>0</v>
      </c>
      <c r="AF87" s="18">
        <v>0</v>
      </c>
      <c r="AG87" s="18" t="s">
        <v>203</v>
      </c>
      <c r="AH87" s="18" t="s">
        <v>203</v>
      </c>
      <c r="AI87" s="18" t="s">
        <v>12</v>
      </c>
      <c r="AJ87" s="18" t="s">
        <v>203</v>
      </c>
      <c r="AK87" s="18" t="s">
        <v>89</v>
      </c>
      <c r="AL87" s="18" t="s">
        <v>89</v>
      </c>
      <c r="AM87" s="18" t="s">
        <v>89</v>
      </c>
      <c r="AN87" s="18" t="s">
        <v>25</v>
      </c>
      <c r="AO87" s="18" t="s">
        <v>25</v>
      </c>
      <c r="AP87" s="18" t="s">
        <v>89</v>
      </c>
      <c r="AQ87" s="18" t="s">
        <v>25</v>
      </c>
      <c r="AR87" s="18" t="s">
        <v>203</v>
      </c>
      <c r="AS87" s="17">
        <v>148149</v>
      </c>
      <c r="AT87" s="18">
        <v>227357.8</v>
      </c>
      <c r="AU87" s="18">
        <v>572913.6</v>
      </c>
      <c r="AV87" s="18" t="s">
        <v>211</v>
      </c>
      <c r="AW87" s="18" t="s">
        <v>510</v>
      </c>
      <c r="AX87" s="20">
        <v>45699.842557870368</v>
      </c>
      <c r="AY87" s="18" t="s">
        <v>213</v>
      </c>
      <c r="AZ87" s="20">
        <v>45699.938750000001</v>
      </c>
      <c r="BA87" s="18" t="s">
        <v>213</v>
      </c>
      <c r="BB87" s="18"/>
      <c r="BC87" s="17">
        <v>3501</v>
      </c>
      <c r="BD87" s="18">
        <v>125.43719741957048</v>
      </c>
      <c r="BE87" s="18" t="s">
        <v>214</v>
      </c>
    </row>
    <row r="88" spans="1:57" hidden="1" x14ac:dyDescent="0.25">
      <c r="A88" s="17">
        <v>7365</v>
      </c>
      <c r="B88" s="18" t="s">
        <v>511</v>
      </c>
      <c r="C88" s="18" t="s">
        <v>203</v>
      </c>
      <c r="D88" s="18" t="s">
        <v>203</v>
      </c>
      <c r="E88" s="18" t="s">
        <v>98</v>
      </c>
      <c r="F88" s="18" t="s">
        <v>108</v>
      </c>
      <c r="G88" s="18" t="s">
        <v>15</v>
      </c>
      <c r="H88" s="18" t="s">
        <v>4</v>
      </c>
      <c r="I88" s="19">
        <v>45266</v>
      </c>
      <c r="J88" s="21" t="s">
        <v>218</v>
      </c>
      <c r="K88" s="18" t="s">
        <v>203</v>
      </c>
      <c r="L88" s="18" t="s">
        <v>110</v>
      </c>
      <c r="M88" s="18" t="s">
        <v>203</v>
      </c>
      <c r="N88" s="18" t="s">
        <v>203</v>
      </c>
      <c r="O88" s="18" t="s">
        <v>203</v>
      </c>
      <c r="P88" s="18" t="s">
        <v>86</v>
      </c>
      <c r="Q88" s="18" t="s">
        <v>88</v>
      </c>
      <c r="R88" s="18" t="s">
        <v>203</v>
      </c>
      <c r="S88" s="18" t="s">
        <v>205</v>
      </c>
      <c r="T88" s="18" t="s">
        <v>206</v>
      </c>
      <c r="U88" s="18" t="s">
        <v>207</v>
      </c>
      <c r="V88" s="18" t="s">
        <v>477</v>
      </c>
      <c r="W88" s="18" t="s">
        <v>203</v>
      </c>
      <c r="X88" s="18" t="s">
        <v>203</v>
      </c>
      <c r="Y88" s="18" t="s">
        <v>203</v>
      </c>
      <c r="Z88" s="18" t="s">
        <v>203</v>
      </c>
      <c r="AA88" s="18" t="s">
        <v>203</v>
      </c>
      <c r="AB88" s="18" t="s">
        <v>203</v>
      </c>
      <c r="AC88" s="18" t="s">
        <v>203</v>
      </c>
      <c r="AD88" s="18" t="s">
        <v>87</v>
      </c>
      <c r="AE88" s="18">
        <v>0</v>
      </c>
      <c r="AF88" s="18">
        <v>0</v>
      </c>
      <c r="AG88" s="18" t="s">
        <v>203</v>
      </c>
      <c r="AH88" s="18" t="s">
        <v>203</v>
      </c>
      <c r="AI88" s="18" t="s">
        <v>12</v>
      </c>
      <c r="AJ88" s="18" t="s">
        <v>203</v>
      </c>
      <c r="AK88" s="18" t="s">
        <v>89</v>
      </c>
      <c r="AL88" s="18" t="s">
        <v>89</v>
      </c>
      <c r="AM88" s="18" t="s">
        <v>89</v>
      </c>
      <c r="AN88" s="18" t="s">
        <v>25</v>
      </c>
      <c r="AO88" s="18" t="s">
        <v>25</v>
      </c>
      <c r="AP88" s="18" t="s">
        <v>89</v>
      </c>
      <c r="AQ88" s="18" t="s">
        <v>25</v>
      </c>
      <c r="AR88" s="18" t="s">
        <v>203</v>
      </c>
      <c r="AS88" s="17">
        <v>148154</v>
      </c>
      <c r="AT88" s="18">
        <v>227337.8</v>
      </c>
      <c r="AU88" s="18">
        <v>572911.4</v>
      </c>
      <c r="AV88" s="18" t="s">
        <v>211</v>
      </c>
      <c r="AW88" s="18" t="s">
        <v>512</v>
      </c>
      <c r="AX88" s="20">
        <v>45699.842557870368</v>
      </c>
      <c r="AY88" s="18" t="s">
        <v>213</v>
      </c>
      <c r="AZ88" s="20">
        <v>45699.938750000001</v>
      </c>
      <c r="BA88" s="18" t="s">
        <v>213</v>
      </c>
      <c r="BB88" s="18"/>
      <c r="BC88" s="17">
        <v>3501</v>
      </c>
      <c r="BD88" s="18">
        <v>125.71553457902384</v>
      </c>
      <c r="BE88" s="18" t="s">
        <v>214</v>
      </c>
    </row>
    <row r="89" spans="1:57" hidden="1" x14ac:dyDescent="0.25">
      <c r="A89" s="17">
        <v>7423</v>
      </c>
      <c r="B89" s="18" t="s">
        <v>513</v>
      </c>
      <c r="C89" s="18" t="s">
        <v>202</v>
      </c>
      <c r="D89" s="18" t="s">
        <v>202</v>
      </c>
      <c r="E89" s="18" t="s">
        <v>85</v>
      </c>
      <c r="F89" s="18" t="s">
        <v>123</v>
      </c>
      <c r="G89" s="18" t="s">
        <v>15</v>
      </c>
      <c r="H89" s="18" t="s">
        <v>7</v>
      </c>
      <c r="I89" s="19">
        <v>45268</v>
      </c>
      <c r="J89" s="21" t="s">
        <v>514</v>
      </c>
      <c r="K89" s="18" t="s">
        <v>203</v>
      </c>
      <c r="L89" s="18" t="s">
        <v>203</v>
      </c>
      <c r="M89" s="18" t="s">
        <v>203</v>
      </c>
      <c r="N89" s="18" t="s">
        <v>203</v>
      </c>
      <c r="O89" s="18" t="s">
        <v>226</v>
      </c>
      <c r="P89" s="18" t="s">
        <v>86</v>
      </c>
      <c r="Q89" s="18" t="s">
        <v>112</v>
      </c>
      <c r="R89" s="18" t="s">
        <v>203</v>
      </c>
      <c r="S89" s="18" t="s">
        <v>205</v>
      </c>
      <c r="T89" s="18" t="s">
        <v>206</v>
      </c>
      <c r="U89" s="18" t="s">
        <v>207</v>
      </c>
      <c r="V89" s="18" t="s">
        <v>309</v>
      </c>
      <c r="W89" s="18" t="s">
        <v>310</v>
      </c>
      <c r="X89" s="18" t="s">
        <v>203</v>
      </c>
      <c r="Y89" s="18" t="s">
        <v>210</v>
      </c>
      <c r="Z89" s="18" t="s">
        <v>230</v>
      </c>
      <c r="AA89" s="18" t="s">
        <v>203</v>
      </c>
      <c r="AB89" s="18" t="s">
        <v>203</v>
      </c>
      <c r="AC89" s="18" t="s">
        <v>203</v>
      </c>
      <c r="AD89" s="18" t="s">
        <v>111</v>
      </c>
      <c r="AE89" s="18">
        <v>228583.43</v>
      </c>
      <c r="AF89" s="18">
        <v>572032.07999999996</v>
      </c>
      <c r="AG89" s="18" t="s">
        <v>203</v>
      </c>
      <c r="AH89" s="18" t="s">
        <v>203</v>
      </c>
      <c r="AI89" s="18" t="s">
        <v>12</v>
      </c>
      <c r="AJ89" s="18" t="s">
        <v>203</v>
      </c>
      <c r="AK89" s="18" t="s">
        <v>25</v>
      </c>
      <c r="AL89" s="18" t="s">
        <v>203</v>
      </c>
      <c r="AM89" s="18" t="s">
        <v>203</v>
      </c>
      <c r="AN89" s="18" t="s">
        <v>25</v>
      </c>
      <c r="AO89" s="18" t="s">
        <v>25</v>
      </c>
      <c r="AP89" s="18" t="s">
        <v>203</v>
      </c>
      <c r="AQ89" s="18" t="s">
        <v>203</v>
      </c>
      <c r="AR89" s="18" t="s">
        <v>203</v>
      </c>
      <c r="AS89" s="17">
        <v>141951</v>
      </c>
      <c r="AT89" s="18">
        <v>228583.43</v>
      </c>
      <c r="AU89" s="18">
        <v>572032.07999999996</v>
      </c>
      <c r="AV89" s="18" t="s">
        <v>211</v>
      </c>
      <c r="AW89" s="18" t="s">
        <v>515</v>
      </c>
      <c r="AX89" s="20">
        <v>45699.842557870368</v>
      </c>
      <c r="AY89" s="18" t="s">
        <v>213</v>
      </c>
      <c r="AZ89" s="20">
        <v>45699.938750000001</v>
      </c>
      <c r="BA89" s="18" t="s">
        <v>213</v>
      </c>
      <c r="BB89" s="18"/>
      <c r="BC89" s="17">
        <v>1498</v>
      </c>
      <c r="BD89" s="18">
        <v>73.605027923501297</v>
      </c>
      <c r="BE89" s="18" t="s">
        <v>214</v>
      </c>
    </row>
    <row r="90" spans="1:57" hidden="1" x14ac:dyDescent="0.25">
      <c r="A90" s="17">
        <v>7569</v>
      </c>
      <c r="B90" s="18" t="s">
        <v>516</v>
      </c>
      <c r="C90" s="18" t="s">
        <v>202</v>
      </c>
      <c r="D90" s="18" t="s">
        <v>202</v>
      </c>
      <c r="E90" s="18" t="s">
        <v>85</v>
      </c>
      <c r="F90" s="18" t="s">
        <v>123</v>
      </c>
      <c r="G90" s="18" t="s">
        <v>130</v>
      </c>
      <c r="H90" s="18" t="s">
        <v>6</v>
      </c>
      <c r="I90" s="19">
        <v>45268</v>
      </c>
      <c r="J90" s="21" t="s">
        <v>517</v>
      </c>
      <c r="K90" s="18" t="s">
        <v>203</v>
      </c>
      <c r="L90" s="18" t="s">
        <v>203</v>
      </c>
      <c r="M90" s="18" t="s">
        <v>203</v>
      </c>
      <c r="N90" s="18" t="s">
        <v>203</v>
      </c>
      <c r="O90" s="18" t="s">
        <v>226</v>
      </c>
      <c r="P90" s="18" t="s">
        <v>94</v>
      </c>
      <c r="Q90" s="18" t="s">
        <v>203</v>
      </c>
      <c r="R90" s="18" t="s">
        <v>203</v>
      </c>
      <c r="S90" s="18" t="s">
        <v>205</v>
      </c>
      <c r="T90" s="18" t="s">
        <v>206</v>
      </c>
      <c r="U90" s="18" t="s">
        <v>207</v>
      </c>
      <c r="V90" s="18" t="s">
        <v>309</v>
      </c>
      <c r="W90" s="18" t="s">
        <v>310</v>
      </c>
      <c r="X90" s="18" t="s">
        <v>203</v>
      </c>
      <c r="Y90" s="18" t="s">
        <v>210</v>
      </c>
      <c r="Z90" s="18" t="s">
        <v>230</v>
      </c>
      <c r="AA90" s="18" t="s">
        <v>203</v>
      </c>
      <c r="AB90" s="18" t="s">
        <v>203</v>
      </c>
      <c r="AC90" s="18" t="s">
        <v>203</v>
      </c>
      <c r="AD90" s="18" t="s">
        <v>113</v>
      </c>
      <c r="AE90" s="18">
        <v>228616.19</v>
      </c>
      <c r="AF90" s="18">
        <v>572055.75</v>
      </c>
      <c r="AG90" s="18" t="s">
        <v>203</v>
      </c>
      <c r="AH90" s="18" t="s">
        <v>203</v>
      </c>
      <c r="AI90" s="18" t="s">
        <v>12</v>
      </c>
      <c r="AJ90" s="18" t="s">
        <v>203</v>
      </c>
      <c r="AK90" s="18" t="s">
        <v>203</v>
      </c>
      <c r="AL90" s="18" t="s">
        <v>203</v>
      </c>
      <c r="AM90" s="18" t="s">
        <v>203</v>
      </c>
      <c r="AN90" s="18" t="s">
        <v>203</v>
      </c>
      <c r="AO90" s="18" t="s">
        <v>203</v>
      </c>
      <c r="AP90" s="18" t="s">
        <v>203</v>
      </c>
      <c r="AQ90" s="18" t="s">
        <v>203</v>
      </c>
      <c r="AR90" s="18" t="s">
        <v>203</v>
      </c>
      <c r="AS90" s="17">
        <v>141938</v>
      </c>
      <c r="AT90" s="18">
        <v>228616.19</v>
      </c>
      <c r="AU90" s="18">
        <v>572055.75</v>
      </c>
      <c r="AV90" s="18" t="s">
        <v>211</v>
      </c>
      <c r="AW90" s="18" t="s">
        <v>518</v>
      </c>
      <c r="AX90" s="20">
        <v>45699.842557870368</v>
      </c>
      <c r="AY90" s="18" t="s">
        <v>213</v>
      </c>
      <c r="AZ90" s="20">
        <v>45699.938750000001</v>
      </c>
      <c r="BA90" s="18" t="s">
        <v>213</v>
      </c>
      <c r="BB90" s="18"/>
      <c r="BC90" s="17">
        <v>1498</v>
      </c>
      <c r="BD90" s="18">
        <v>71.156960698767264</v>
      </c>
      <c r="BE90" s="18" t="s">
        <v>214</v>
      </c>
    </row>
    <row r="91" spans="1:57" hidden="1" x14ac:dyDescent="0.25">
      <c r="A91" s="17">
        <v>7629</v>
      </c>
      <c r="B91" s="18" t="s">
        <v>519</v>
      </c>
      <c r="C91" s="18" t="s">
        <v>216</v>
      </c>
      <c r="D91" s="18" t="s">
        <v>217</v>
      </c>
      <c r="E91" s="18" t="s">
        <v>85</v>
      </c>
      <c r="F91" s="18" t="s">
        <v>123</v>
      </c>
      <c r="G91" s="18" t="s">
        <v>15</v>
      </c>
      <c r="H91" s="18" t="s">
        <v>3</v>
      </c>
      <c r="I91" s="19">
        <v>45268</v>
      </c>
      <c r="J91" s="21" t="s">
        <v>517</v>
      </c>
      <c r="K91" s="18" t="s">
        <v>203</v>
      </c>
      <c r="L91" s="18" t="s">
        <v>203</v>
      </c>
      <c r="M91" s="18" t="s">
        <v>203</v>
      </c>
      <c r="N91" s="18" t="s">
        <v>203</v>
      </c>
      <c r="O91" s="18" t="s">
        <v>226</v>
      </c>
      <c r="P91" s="18" t="s">
        <v>124</v>
      </c>
      <c r="Q91" s="18" t="s">
        <v>112</v>
      </c>
      <c r="R91" s="18" t="s">
        <v>203</v>
      </c>
      <c r="S91" s="18" t="s">
        <v>205</v>
      </c>
      <c r="T91" s="18" t="s">
        <v>227</v>
      </c>
      <c r="U91" s="18" t="s">
        <v>227</v>
      </c>
      <c r="V91" s="18" t="s">
        <v>520</v>
      </c>
      <c r="W91" s="18" t="s">
        <v>521</v>
      </c>
      <c r="X91" s="18" t="s">
        <v>203</v>
      </c>
      <c r="Y91" s="18" t="s">
        <v>301</v>
      </c>
      <c r="Z91" s="18" t="s">
        <v>230</v>
      </c>
      <c r="AA91" s="18" t="s">
        <v>203</v>
      </c>
      <c r="AB91" s="18" t="s">
        <v>203</v>
      </c>
      <c r="AC91" s="18" t="s">
        <v>203</v>
      </c>
      <c r="AD91" s="18" t="s">
        <v>111</v>
      </c>
      <c r="AE91" s="18">
        <v>227460.65</v>
      </c>
      <c r="AF91" s="18">
        <v>571812.87</v>
      </c>
      <c r="AG91" s="18" t="s">
        <v>203</v>
      </c>
      <c r="AH91" s="18" t="s">
        <v>203</v>
      </c>
      <c r="AI91" s="18" t="s">
        <v>12</v>
      </c>
      <c r="AJ91" s="18" t="s">
        <v>203</v>
      </c>
      <c r="AK91" s="18" t="s">
        <v>25</v>
      </c>
      <c r="AL91" s="18" t="s">
        <v>203</v>
      </c>
      <c r="AM91" s="18" t="s">
        <v>203</v>
      </c>
      <c r="AN91" s="18" t="s">
        <v>25</v>
      </c>
      <c r="AO91" s="18" t="s">
        <v>203</v>
      </c>
      <c r="AP91" s="18" t="s">
        <v>203</v>
      </c>
      <c r="AQ91" s="18" t="s">
        <v>203</v>
      </c>
      <c r="AR91" s="18" t="s">
        <v>203</v>
      </c>
      <c r="AS91" s="17">
        <v>142041</v>
      </c>
      <c r="AT91" s="18">
        <v>227460.65</v>
      </c>
      <c r="AU91" s="18">
        <v>571812.87</v>
      </c>
      <c r="AV91" s="18" t="s">
        <v>211</v>
      </c>
      <c r="AW91" s="18" t="s">
        <v>522</v>
      </c>
      <c r="AX91" s="20">
        <v>45699.842557870368</v>
      </c>
      <c r="AY91" s="18" t="s">
        <v>213</v>
      </c>
      <c r="AZ91" s="20">
        <v>45699.938750000001</v>
      </c>
      <c r="BA91" s="18" t="s">
        <v>213</v>
      </c>
      <c r="BB91" s="18"/>
      <c r="BC91" s="17">
        <v>2942</v>
      </c>
      <c r="BD91" s="18">
        <v>36.319965402293619</v>
      </c>
      <c r="BE91" s="18" t="s">
        <v>214</v>
      </c>
    </row>
    <row r="92" spans="1:57" hidden="1" x14ac:dyDescent="0.25">
      <c r="A92" s="17">
        <v>7640</v>
      </c>
      <c r="B92" s="18" t="s">
        <v>523</v>
      </c>
      <c r="C92" s="18" t="s">
        <v>202</v>
      </c>
      <c r="D92" s="18" t="s">
        <v>202</v>
      </c>
      <c r="E92" s="18" t="s">
        <v>120</v>
      </c>
      <c r="F92" s="18" t="s">
        <v>84</v>
      </c>
      <c r="G92" s="18" t="s">
        <v>15</v>
      </c>
      <c r="H92" s="18" t="s">
        <v>4</v>
      </c>
      <c r="I92" s="19">
        <v>45272</v>
      </c>
      <c r="J92" s="21" t="s">
        <v>517</v>
      </c>
      <c r="K92" s="18" t="s">
        <v>203</v>
      </c>
      <c r="L92" s="18" t="s">
        <v>203</v>
      </c>
      <c r="M92" s="18" t="s">
        <v>203</v>
      </c>
      <c r="N92" s="18" t="s">
        <v>203</v>
      </c>
      <c r="O92" s="18" t="s">
        <v>226</v>
      </c>
      <c r="P92" s="18" t="s">
        <v>124</v>
      </c>
      <c r="Q92" s="18" t="s">
        <v>112</v>
      </c>
      <c r="R92" s="18" t="s">
        <v>203</v>
      </c>
      <c r="S92" s="18" t="s">
        <v>205</v>
      </c>
      <c r="T92" s="18" t="s">
        <v>206</v>
      </c>
      <c r="U92" s="18" t="s">
        <v>207</v>
      </c>
      <c r="V92" s="18" t="s">
        <v>354</v>
      </c>
      <c r="W92" s="18" t="s">
        <v>524</v>
      </c>
      <c r="X92" s="18" t="s">
        <v>203</v>
      </c>
      <c r="Y92" s="18" t="s">
        <v>210</v>
      </c>
      <c r="Z92" s="18" t="s">
        <v>230</v>
      </c>
      <c r="AA92" s="18" t="s">
        <v>203</v>
      </c>
      <c r="AB92" s="18" t="s">
        <v>203</v>
      </c>
      <c r="AC92" s="18" t="s">
        <v>203</v>
      </c>
      <c r="AD92" s="18" t="s">
        <v>113</v>
      </c>
      <c r="AE92" s="18">
        <v>231370.36</v>
      </c>
      <c r="AF92" s="18">
        <v>572351.03</v>
      </c>
      <c r="AG92" s="18" t="s">
        <v>203</v>
      </c>
      <c r="AH92" s="18" t="s">
        <v>114</v>
      </c>
      <c r="AI92" s="18" t="s">
        <v>12</v>
      </c>
      <c r="AJ92" s="18" t="s">
        <v>203</v>
      </c>
      <c r="AK92" s="18" t="s">
        <v>203</v>
      </c>
      <c r="AL92" s="18" t="s">
        <v>203</v>
      </c>
      <c r="AM92" s="18" t="s">
        <v>203</v>
      </c>
      <c r="AN92" s="18" t="s">
        <v>25</v>
      </c>
      <c r="AO92" s="18" t="s">
        <v>203</v>
      </c>
      <c r="AP92" s="18" t="s">
        <v>203</v>
      </c>
      <c r="AQ92" s="18" t="s">
        <v>203</v>
      </c>
      <c r="AR92" s="18" t="s">
        <v>203</v>
      </c>
      <c r="AS92" s="17">
        <v>144067</v>
      </c>
      <c r="AT92" s="18">
        <v>231370.36</v>
      </c>
      <c r="AU92" s="18">
        <v>572351.03</v>
      </c>
      <c r="AV92" s="18" t="s">
        <v>211</v>
      </c>
      <c r="AW92" s="18" t="s">
        <v>525</v>
      </c>
      <c r="AX92" s="20">
        <v>45699.842557870368</v>
      </c>
      <c r="AY92" s="18" t="s">
        <v>213</v>
      </c>
      <c r="AZ92" s="20">
        <v>45699.938750000001</v>
      </c>
      <c r="BA92" s="18" t="s">
        <v>213</v>
      </c>
      <c r="BB92" s="18"/>
      <c r="BC92" s="17">
        <v>2481</v>
      </c>
      <c r="BD92" s="18">
        <v>63.490017575154567</v>
      </c>
      <c r="BE92" s="18" t="s">
        <v>214</v>
      </c>
    </row>
    <row r="93" spans="1:57" hidden="1" x14ac:dyDescent="0.25">
      <c r="A93" s="17">
        <v>7754</v>
      </c>
      <c r="B93" s="18" t="s">
        <v>526</v>
      </c>
      <c r="C93" s="18" t="s">
        <v>202</v>
      </c>
      <c r="D93" s="18" t="s">
        <v>202</v>
      </c>
      <c r="E93" s="18" t="s">
        <v>98</v>
      </c>
      <c r="F93" s="18" t="s">
        <v>138</v>
      </c>
      <c r="G93" s="18" t="s">
        <v>15</v>
      </c>
      <c r="H93" s="18" t="s">
        <v>3</v>
      </c>
      <c r="I93" s="19">
        <v>45275</v>
      </c>
      <c r="J93" s="21" t="s">
        <v>292</v>
      </c>
      <c r="K93" s="18" t="s">
        <v>203</v>
      </c>
      <c r="L93" s="18" t="s">
        <v>203</v>
      </c>
      <c r="M93" s="18" t="s">
        <v>125</v>
      </c>
      <c r="N93" s="18" t="s">
        <v>203</v>
      </c>
      <c r="O93" s="18" t="s">
        <v>226</v>
      </c>
      <c r="P93" s="18" t="s">
        <v>91</v>
      </c>
      <c r="Q93" s="18" t="s">
        <v>268</v>
      </c>
      <c r="R93" s="18" t="s">
        <v>203</v>
      </c>
      <c r="S93" s="18" t="s">
        <v>278</v>
      </c>
      <c r="T93" s="18" t="s">
        <v>279</v>
      </c>
      <c r="U93" s="18" t="s">
        <v>279</v>
      </c>
      <c r="V93" s="18" t="s">
        <v>280</v>
      </c>
      <c r="W93" s="18" t="s">
        <v>281</v>
      </c>
      <c r="X93" s="18" t="s">
        <v>203</v>
      </c>
      <c r="Y93" s="18" t="s">
        <v>210</v>
      </c>
      <c r="Z93" s="18" t="s">
        <v>230</v>
      </c>
      <c r="AA93" s="18" t="s">
        <v>203</v>
      </c>
      <c r="AB93" s="18" t="s">
        <v>203</v>
      </c>
      <c r="AC93" s="18" t="s">
        <v>203</v>
      </c>
      <c r="AD93" s="18" t="s">
        <v>113</v>
      </c>
      <c r="AE93" s="18">
        <v>225851.11</v>
      </c>
      <c r="AF93" s="18">
        <v>559648.75</v>
      </c>
      <c r="AG93" s="18" t="s">
        <v>203</v>
      </c>
      <c r="AH93" s="18" t="s">
        <v>203</v>
      </c>
      <c r="AI93" s="18" t="s">
        <v>12</v>
      </c>
      <c r="AJ93" s="18" t="s">
        <v>203</v>
      </c>
      <c r="AK93" s="18" t="s">
        <v>25</v>
      </c>
      <c r="AL93" s="18" t="s">
        <v>89</v>
      </c>
      <c r="AM93" s="18" t="s">
        <v>89</v>
      </c>
      <c r="AN93" s="18" t="s">
        <v>89</v>
      </c>
      <c r="AO93" s="18" t="s">
        <v>25</v>
      </c>
      <c r="AP93" s="18" t="s">
        <v>25</v>
      </c>
      <c r="AQ93" s="18" t="s">
        <v>89</v>
      </c>
      <c r="AR93" s="18" t="s">
        <v>203</v>
      </c>
      <c r="AS93" s="17">
        <v>145381</v>
      </c>
      <c r="AT93" s="18">
        <v>225851.11</v>
      </c>
      <c r="AU93" s="18">
        <v>559648.75</v>
      </c>
      <c r="AV93" s="18" t="s">
        <v>211</v>
      </c>
      <c r="AW93" s="18" t="s">
        <v>527</v>
      </c>
      <c r="AX93" s="20">
        <v>45699.842557870368</v>
      </c>
      <c r="AY93" s="18" t="s">
        <v>213</v>
      </c>
      <c r="AZ93" s="20">
        <v>45699.938750000001</v>
      </c>
      <c r="BA93" s="18" t="s">
        <v>213</v>
      </c>
      <c r="BB93" s="18"/>
      <c r="BC93" s="17">
        <v>1599</v>
      </c>
      <c r="BD93" s="18">
        <v>8.9163980058065171</v>
      </c>
      <c r="BE93" s="18" t="s">
        <v>214</v>
      </c>
    </row>
    <row r="94" spans="1:57" hidden="1" x14ac:dyDescent="0.25">
      <c r="A94" s="17">
        <v>7763</v>
      </c>
      <c r="B94" s="18" t="s">
        <v>528</v>
      </c>
      <c r="C94" s="18" t="s">
        <v>202</v>
      </c>
      <c r="D94" s="18" t="s">
        <v>202</v>
      </c>
      <c r="E94" s="18" t="s">
        <v>120</v>
      </c>
      <c r="F94" s="18" t="s">
        <v>138</v>
      </c>
      <c r="G94" s="18" t="s">
        <v>16</v>
      </c>
      <c r="H94" s="18" t="s">
        <v>4</v>
      </c>
      <c r="I94" s="19">
        <v>45268</v>
      </c>
      <c r="J94" s="21" t="s">
        <v>529</v>
      </c>
      <c r="K94" s="18" t="s">
        <v>203</v>
      </c>
      <c r="L94" s="18" t="s">
        <v>203</v>
      </c>
      <c r="M94" s="18" t="s">
        <v>203</v>
      </c>
      <c r="N94" s="18" t="s">
        <v>203</v>
      </c>
      <c r="O94" s="18" t="s">
        <v>226</v>
      </c>
      <c r="P94" s="18" t="s">
        <v>91</v>
      </c>
      <c r="Q94" s="18" t="s">
        <v>203</v>
      </c>
      <c r="R94" s="18" t="s">
        <v>203</v>
      </c>
      <c r="S94" s="18" t="s">
        <v>278</v>
      </c>
      <c r="T94" s="18" t="s">
        <v>279</v>
      </c>
      <c r="U94" s="18" t="s">
        <v>279</v>
      </c>
      <c r="V94" s="18" t="s">
        <v>280</v>
      </c>
      <c r="W94" s="18" t="s">
        <v>281</v>
      </c>
      <c r="X94" s="18" t="s">
        <v>203</v>
      </c>
      <c r="Y94" s="18" t="s">
        <v>210</v>
      </c>
      <c r="Z94" s="18" t="s">
        <v>230</v>
      </c>
      <c r="AA94" s="18" t="s">
        <v>203</v>
      </c>
      <c r="AB94" s="18" t="s">
        <v>203</v>
      </c>
      <c r="AC94" s="18" t="s">
        <v>203</v>
      </c>
      <c r="AD94" s="18" t="s">
        <v>40</v>
      </c>
      <c r="AE94" s="18">
        <v>225497.36</v>
      </c>
      <c r="AF94" s="18">
        <v>562113.74</v>
      </c>
      <c r="AG94" s="18" t="s">
        <v>203</v>
      </c>
      <c r="AH94" s="18" t="s">
        <v>203</v>
      </c>
      <c r="AI94" s="18" t="s">
        <v>12</v>
      </c>
      <c r="AJ94" s="18" t="s">
        <v>203</v>
      </c>
      <c r="AK94" s="18" t="s">
        <v>89</v>
      </c>
      <c r="AL94" s="18" t="s">
        <v>89</v>
      </c>
      <c r="AM94" s="18" t="s">
        <v>89</v>
      </c>
      <c r="AN94" s="18" t="s">
        <v>25</v>
      </c>
      <c r="AO94" s="18" t="s">
        <v>89</v>
      </c>
      <c r="AP94" s="18" t="s">
        <v>89</v>
      </c>
      <c r="AQ94" s="18" t="s">
        <v>89</v>
      </c>
      <c r="AR94" s="18" t="s">
        <v>203</v>
      </c>
      <c r="AS94" s="17">
        <v>143566</v>
      </c>
      <c r="AT94" s="18">
        <v>225497.36</v>
      </c>
      <c r="AU94" s="18">
        <v>562113.74</v>
      </c>
      <c r="AV94" s="18" t="s">
        <v>211</v>
      </c>
      <c r="AW94" s="18" t="s">
        <v>530</v>
      </c>
      <c r="AX94" s="20">
        <v>45699.842557870368</v>
      </c>
      <c r="AY94" s="18" t="s">
        <v>213</v>
      </c>
      <c r="AZ94" s="20">
        <v>45699.938750000001</v>
      </c>
      <c r="BA94" s="18" t="s">
        <v>213</v>
      </c>
      <c r="BB94" s="18"/>
      <c r="BC94" s="17">
        <v>106</v>
      </c>
      <c r="BD94" s="18">
        <v>57.556895848301252</v>
      </c>
      <c r="BE94" s="18" t="s">
        <v>214</v>
      </c>
    </row>
    <row r="95" spans="1:57" hidden="1" x14ac:dyDescent="0.25">
      <c r="A95" s="17">
        <v>7800</v>
      </c>
      <c r="B95" s="18" t="s">
        <v>531</v>
      </c>
      <c r="C95" s="18" t="s">
        <v>216</v>
      </c>
      <c r="D95" s="18" t="s">
        <v>217</v>
      </c>
      <c r="E95" s="18" t="s">
        <v>85</v>
      </c>
      <c r="F95" s="18" t="s">
        <v>139</v>
      </c>
      <c r="G95" s="18" t="s">
        <v>15</v>
      </c>
      <c r="H95" s="18" t="s">
        <v>7</v>
      </c>
      <c r="I95" s="19">
        <v>45269</v>
      </c>
      <c r="J95" s="21" t="s">
        <v>532</v>
      </c>
      <c r="K95" s="18" t="s">
        <v>203</v>
      </c>
      <c r="L95" s="18" t="s">
        <v>203</v>
      </c>
      <c r="M95" s="18" t="s">
        <v>203</v>
      </c>
      <c r="N95" s="18" t="s">
        <v>203</v>
      </c>
      <c r="O95" s="18" t="s">
        <v>226</v>
      </c>
      <c r="P95" s="18" t="s">
        <v>94</v>
      </c>
      <c r="Q95" s="18" t="s">
        <v>203</v>
      </c>
      <c r="R95" s="18" t="s">
        <v>203</v>
      </c>
      <c r="S95" s="18" t="s">
        <v>205</v>
      </c>
      <c r="T95" s="18" t="s">
        <v>227</v>
      </c>
      <c r="U95" s="18" t="s">
        <v>227</v>
      </c>
      <c r="V95" s="18" t="s">
        <v>520</v>
      </c>
      <c r="W95" s="18" t="s">
        <v>521</v>
      </c>
      <c r="X95" s="18" t="s">
        <v>203</v>
      </c>
      <c r="Y95" s="18" t="s">
        <v>301</v>
      </c>
      <c r="Z95" s="18" t="s">
        <v>230</v>
      </c>
      <c r="AA95" s="18" t="s">
        <v>203</v>
      </c>
      <c r="AB95" s="18" t="s">
        <v>203</v>
      </c>
      <c r="AC95" s="18" t="s">
        <v>203</v>
      </c>
      <c r="AD95" s="18" t="s">
        <v>113</v>
      </c>
      <c r="AE95" s="18">
        <v>227712.57</v>
      </c>
      <c r="AF95" s="18">
        <v>572108.30000000005</v>
      </c>
      <c r="AG95" s="18" t="s">
        <v>203</v>
      </c>
      <c r="AH95" s="18" t="s">
        <v>203</v>
      </c>
      <c r="AI95" s="18" t="s">
        <v>12</v>
      </c>
      <c r="AJ95" s="18" t="s">
        <v>248</v>
      </c>
      <c r="AK95" s="18" t="s">
        <v>203</v>
      </c>
      <c r="AL95" s="18" t="s">
        <v>203</v>
      </c>
      <c r="AM95" s="18" t="s">
        <v>203</v>
      </c>
      <c r="AN95" s="18" t="s">
        <v>203</v>
      </c>
      <c r="AO95" s="18" t="s">
        <v>203</v>
      </c>
      <c r="AP95" s="18" t="s">
        <v>203</v>
      </c>
      <c r="AQ95" s="18" t="s">
        <v>203</v>
      </c>
      <c r="AR95" s="18" t="s">
        <v>203</v>
      </c>
      <c r="AS95" s="17">
        <v>143497</v>
      </c>
      <c r="AT95" s="18">
        <v>227712.57</v>
      </c>
      <c r="AU95" s="18">
        <v>572108.30000000005</v>
      </c>
      <c r="AV95" s="18" t="s">
        <v>211</v>
      </c>
      <c r="AW95" s="18" t="s">
        <v>533</v>
      </c>
      <c r="AX95" s="20">
        <v>45699.842557870368</v>
      </c>
      <c r="AY95" s="18" t="s">
        <v>213</v>
      </c>
      <c r="AZ95" s="20">
        <v>45699.938750000001</v>
      </c>
      <c r="BA95" s="18" t="s">
        <v>213</v>
      </c>
      <c r="BB95" s="18"/>
      <c r="BC95" s="17">
        <v>2942</v>
      </c>
      <c r="BD95" s="18">
        <v>76.07925177282354</v>
      </c>
      <c r="BE95" s="18" t="s">
        <v>214</v>
      </c>
    </row>
  </sheetData>
  <phoneticPr fontId="7" type="noConversion"/>
  <pageMargins left="0.7" right="0.7" top="0.75" bottom="0.75" header="0.3" footer="0.3"/>
  <customProperties>
    <customPr name="SSC_SHEET_GUID" r:id="rId1"/>
  </customPropertie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2EAA2-5096-40F4-AA66-2D42B712BC3D}">
  <sheetPr>
    <tabColor rgb="FF92D050"/>
  </sheetPr>
  <dimension ref="A1:H8"/>
  <sheetViews>
    <sheetView workbookViewId="0">
      <selection activeCell="H16" sqref="H16"/>
    </sheetView>
  </sheetViews>
  <sheetFormatPr defaultRowHeight="15" x14ac:dyDescent="0.25"/>
  <cols>
    <col min="1" max="1" width="24.7109375" bestFit="1" customWidth="1"/>
    <col min="2" max="2" width="19.140625" bestFit="1" customWidth="1"/>
    <col min="3" max="3" width="9.5703125" bestFit="1" customWidth="1"/>
    <col min="4" max="4" width="10.5703125" bestFit="1" customWidth="1"/>
    <col min="5" max="7" width="11.5703125" bestFit="1" customWidth="1"/>
    <col min="8" max="8" width="10" bestFit="1" customWidth="1"/>
  </cols>
  <sheetData>
    <row r="1" spans="1:8" ht="21" x14ac:dyDescent="0.35">
      <c r="A1" s="1" t="s">
        <v>128</v>
      </c>
      <c r="C1" t="s">
        <v>143</v>
      </c>
    </row>
    <row r="3" spans="1:8" x14ac:dyDescent="0.25">
      <c r="A3" s="3" t="s">
        <v>0</v>
      </c>
      <c r="B3" s="3" t="s">
        <v>1</v>
      </c>
      <c r="C3" s="3" t="s">
        <v>6</v>
      </c>
      <c r="D3" s="3" t="s">
        <v>7</v>
      </c>
      <c r="E3" s="3" t="s">
        <v>3</v>
      </c>
      <c r="F3" s="3" t="s">
        <v>4</v>
      </c>
      <c r="G3" s="3" t="s">
        <v>5</v>
      </c>
      <c r="H3" s="3" t="s">
        <v>8</v>
      </c>
    </row>
    <row r="4" spans="1:8" x14ac:dyDescent="0.25">
      <c r="A4" s="8" t="s">
        <v>130</v>
      </c>
      <c r="B4">
        <v>0</v>
      </c>
      <c r="C4">
        <v>4</v>
      </c>
      <c r="D4">
        <v>11</v>
      </c>
      <c r="E4">
        <v>6</v>
      </c>
      <c r="F4">
        <v>8</v>
      </c>
      <c r="G4">
        <v>3</v>
      </c>
      <c r="H4" s="26">
        <f t="shared" ref="H4:H5" si="0">SUM(B4:G4)</f>
        <v>32</v>
      </c>
    </row>
    <row r="5" spans="1:8" x14ac:dyDescent="0.25">
      <c r="A5" s="8" t="s">
        <v>129</v>
      </c>
      <c r="B5">
        <v>1</v>
      </c>
      <c r="C5">
        <v>0</v>
      </c>
      <c r="D5">
        <v>0</v>
      </c>
      <c r="E5">
        <v>0</v>
      </c>
      <c r="F5">
        <v>0</v>
      </c>
      <c r="G5">
        <v>0</v>
      </c>
      <c r="H5" s="26">
        <f t="shared" si="0"/>
        <v>1</v>
      </c>
    </row>
    <row r="6" spans="1:8" x14ac:dyDescent="0.25">
      <c r="A6" s="8" t="s">
        <v>127</v>
      </c>
      <c r="B6">
        <v>8</v>
      </c>
      <c r="C6">
        <v>4</v>
      </c>
      <c r="D6">
        <v>3</v>
      </c>
      <c r="E6">
        <v>0</v>
      </c>
      <c r="F6">
        <v>0</v>
      </c>
      <c r="G6">
        <v>0</v>
      </c>
      <c r="H6" s="26">
        <f>SUM(B6:G6)</f>
        <v>15</v>
      </c>
    </row>
    <row r="7" spans="1:8" x14ac:dyDescent="0.25">
      <c r="A7" s="8" t="s">
        <v>131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 s="26">
        <f>SUM(B7:G7)</f>
        <v>1</v>
      </c>
    </row>
    <row r="8" spans="1:8" x14ac:dyDescent="0.25">
      <c r="A8" s="6" t="s">
        <v>8</v>
      </c>
      <c r="B8" s="7"/>
      <c r="C8" s="7"/>
      <c r="D8" s="7"/>
      <c r="E8" s="7"/>
      <c r="F8" s="7"/>
      <c r="G8" s="7"/>
      <c r="H8" s="7"/>
    </row>
  </sheetData>
  <pageMargins left="0.7" right="0.7" top="0.75" bottom="0.75" header="0.3" footer="0.3"/>
  <customProperties>
    <customPr name="SSC_SHEET_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C6524-A891-4F67-BE39-D604ED9D86FC}">
  <sheetPr filterMode="1">
    <tabColor rgb="FF92D050"/>
  </sheetPr>
  <dimension ref="A1:BK28"/>
  <sheetViews>
    <sheetView workbookViewId="0">
      <selection activeCell="A7" sqref="A7:A27"/>
    </sheetView>
  </sheetViews>
  <sheetFormatPr defaultRowHeight="15" x14ac:dyDescent="0.25"/>
  <cols>
    <col min="1" max="1" width="15.85546875" customWidth="1"/>
    <col min="4" max="4" width="17" customWidth="1"/>
    <col min="5" max="5" width="12.5703125" customWidth="1"/>
    <col min="6" max="6" width="13.85546875" customWidth="1"/>
    <col min="8" max="8" width="18.42578125" customWidth="1"/>
    <col min="9" max="9" width="26.42578125" customWidth="1"/>
    <col min="10" max="10" width="15" customWidth="1"/>
    <col min="11" max="11" width="20.140625" customWidth="1"/>
    <col min="12" max="12" width="13.42578125" customWidth="1"/>
    <col min="13" max="13" width="11" customWidth="1"/>
    <col min="14" max="14" width="15.5703125" customWidth="1"/>
    <col min="15" max="15" width="14.5703125" customWidth="1"/>
    <col min="16" max="16" width="12.140625" customWidth="1"/>
    <col min="17" max="17" width="17.85546875" customWidth="1"/>
    <col min="18" max="18" width="9.85546875" customWidth="1"/>
    <col min="19" max="19" width="12.42578125" customWidth="1"/>
    <col min="20" max="20" width="28" customWidth="1"/>
    <col min="21" max="21" width="36" customWidth="1"/>
    <col min="22" max="22" width="34.42578125" customWidth="1"/>
    <col min="23" max="23" width="22.140625" customWidth="1"/>
    <col min="24" max="24" width="14.5703125" customWidth="1"/>
    <col min="25" max="25" width="13.7109375" customWidth="1"/>
    <col min="26" max="26" width="16.140625" customWidth="1"/>
    <col min="27" max="27" width="25" customWidth="1"/>
    <col min="28" max="28" width="13" customWidth="1"/>
    <col min="29" max="29" width="22.5703125" customWidth="1"/>
    <col min="30" max="30" width="15.85546875" customWidth="1"/>
    <col min="31" max="31" width="19.5703125" customWidth="1"/>
    <col min="32" max="32" width="18.42578125" customWidth="1"/>
    <col min="33" max="33" width="30" customWidth="1"/>
    <col min="34" max="34" width="13.7109375" customWidth="1"/>
    <col min="35" max="35" width="36.5703125" customWidth="1"/>
    <col min="36" max="36" width="11" customWidth="1"/>
    <col min="37" max="37" width="23" customWidth="1"/>
    <col min="39" max="39" width="15.28515625" customWidth="1"/>
    <col min="40" max="40" width="23.5703125" customWidth="1"/>
    <col min="41" max="41" width="20.28515625" customWidth="1"/>
    <col min="42" max="42" width="26" customWidth="1"/>
    <col min="43" max="43" width="12.140625" customWidth="1"/>
    <col min="44" max="44" width="30.140625" customWidth="1"/>
    <col min="45" max="45" width="19.42578125" customWidth="1"/>
    <col min="46" max="46" width="27.7109375" customWidth="1"/>
    <col min="47" max="47" width="26.42578125" customWidth="1"/>
    <col min="48" max="48" width="16.28515625" customWidth="1"/>
    <col min="49" max="49" width="17" customWidth="1"/>
    <col min="50" max="50" width="15.42578125" customWidth="1"/>
    <col min="51" max="51" width="29.5703125" customWidth="1"/>
    <col min="52" max="52" width="26.85546875" customWidth="1"/>
    <col min="53" max="53" width="19.5703125" customWidth="1"/>
    <col min="54" max="54" width="24.42578125" customWidth="1"/>
    <col min="55" max="55" width="14" customWidth="1"/>
    <col min="56" max="56" width="27.7109375" customWidth="1"/>
    <col min="57" max="57" width="34.28515625" customWidth="1"/>
    <col min="58" max="58" width="36.7109375" customWidth="1"/>
    <col min="59" max="59" width="37.42578125" customWidth="1"/>
    <col min="60" max="60" width="58.5703125" customWidth="1"/>
    <col min="61" max="61" width="21.42578125" customWidth="1"/>
  </cols>
  <sheetData>
    <row r="1" spans="1:63" ht="21" x14ac:dyDescent="0.35">
      <c r="A1" s="1" t="s">
        <v>141</v>
      </c>
    </row>
    <row r="2" spans="1:63" ht="21" x14ac:dyDescent="0.35">
      <c r="A2" s="1"/>
    </row>
    <row r="3" spans="1:63" ht="15.75" x14ac:dyDescent="0.25">
      <c r="A3" s="11" t="s">
        <v>593</v>
      </c>
    </row>
    <row r="6" spans="1:63" x14ac:dyDescent="0.25">
      <c r="A6" s="23" t="s">
        <v>23</v>
      </c>
      <c r="B6" s="23" t="s">
        <v>56</v>
      </c>
      <c r="C6" s="23" t="s">
        <v>40</v>
      </c>
      <c r="D6" s="23" t="s">
        <v>57</v>
      </c>
      <c r="E6" s="23" t="s">
        <v>58</v>
      </c>
      <c r="F6" s="23" t="s">
        <v>59</v>
      </c>
      <c r="G6" s="23" t="s">
        <v>60</v>
      </c>
      <c r="H6" s="23" t="s">
        <v>41</v>
      </c>
      <c r="I6" s="23" t="s">
        <v>61</v>
      </c>
      <c r="J6" s="23" t="s">
        <v>62</v>
      </c>
      <c r="K6" s="23" t="s">
        <v>26</v>
      </c>
      <c r="L6" s="23" t="s">
        <v>43</v>
      </c>
      <c r="M6" s="23" t="s">
        <v>63</v>
      </c>
      <c r="N6" s="23" t="s">
        <v>64</v>
      </c>
      <c r="O6" s="23" t="s">
        <v>65</v>
      </c>
      <c r="P6" s="23" t="s">
        <v>66</v>
      </c>
      <c r="Q6" s="23" t="s">
        <v>67</v>
      </c>
      <c r="R6" s="23" t="s">
        <v>68</v>
      </c>
      <c r="S6" s="23" t="s">
        <v>69</v>
      </c>
      <c r="T6" s="23" t="s">
        <v>70</v>
      </c>
      <c r="U6" s="23" t="s">
        <v>44</v>
      </c>
      <c r="V6" s="23" t="s">
        <v>71</v>
      </c>
      <c r="W6" s="23" t="s">
        <v>27</v>
      </c>
      <c r="X6" s="23" t="s">
        <v>72</v>
      </c>
      <c r="Y6" s="23" t="s">
        <v>73</v>
      </c>
      <c r="Z6" s="23" t="s">
        <v>534</v>
      </c>
      <c r="AA6" s="23" t="s">
        <v>45</v>
      </c>
      <c r="AB6" s="23" t="s">
        <v>42</v>
      </c>
      <c r="AC6" s="23" t="s">
        <v>46</v>
      </c>
      <c r="AD6" s="23" t="s">
        <v>74</v>
      </c>
      <c r="AE6" s="23" t="s">
        <v>75</v>
      </c>
      <c r="AF6" s="23" t="s">
        <v>76</v>
      </c>
      <c r="AG6" s="23" t="s">
        <v>77</v>
      </c>
      <c r="AH6" s="23" t="s">
        <v>47</v>
      </c>
      <c r="AI6" s="24" t="s">
        <v>48</v>
      </c>
      <c r="AJ6" s="23" t="s">
        <v>49</v>
      </c>
      <c r="AK6" s="23" t="s">
        <v>78</v>
      </c>
      <c r="AL6" s="23" t="s">
        <v>50</v>
      </c>
      <c r="AM6" s="23" t="s">
        <v>51</v>
      </c>
      <c r="AN6" s="23" t="s">
        <v>52</v>
      </c>
      <c r="AO6" s="23" t="s">
        <v>53</v>
      </c>
      <c r="AP6" s="23" t="s">
        <v>28</v>
      </c>
      <c r="AQ6" s="23" t="s">
        <v>79</v>
      </c>
      <c r="AR6" s="23" t="s">
        <v>29</v>
      </c>
      <c r="AS6" s="23" t="s">
        <v>30</v>
      </c>
      <c r="AT6" s="23" t="s">
        <v>132</v>
      </c>
      <c r="AU6" s="23" t="s">
        <v>31</v>
      </c>
      <c r="AV6" s="23" t="s">
        <v>32</v>
      </c>
      <c r="AW6" s="23" t="s">
        <v>33</v>
      </c>
      <c r="AX6" s="23" t="s">
        <v>535</v>
      </c>
      <c r="AY6" s="23" t="s">
        <v>34</v>
      </c>
      <c r="AZ6" s="23" t="s">
        <v>35</v>
      </c>
      <c r="BA6" s="23" t="s">
        <v>36</v>
      </c>
      <c r="BB6" s="23" t="s">
        <v>134</v>
      </c>
      <c r="BC6" s="23" t="s">
        <v>536</v>
      </c>
      <c r="BD6" s="23" t="s">
        <v>37</v>
      </c>
      <c r="BE6" s="23" t="s">
        <v>38</v>
      </c>
      <c r="BF6" s="23" t="s">
        <v>54</v>
      </c>
      <c r="BG6" s="23" t="s">
        <v>55</v>
      </c>
      <c r="BH6" s="23" t="s">
        <v>133</v>
      </c>
      <c r="BI6" s="23" t="s">
        <v>39</v>
      </c>
      <c r="BJ6" s="23" t="s">
        <v>24</v>
      </c>
      <c r="BK6" s="23" t="s">
        <v>25</v>
      </c>
    </row>
    <row r="7" spans="1:63" x14ac:dyDescent="0.25">
      <c r="A7">
        <v>104686</v>
      </c>
      <c r="B7" t="s">
        <v>372</v>
      </c>
      <c r="C7" t="s">
        <v>25</v>
      </c>
      <c r="D7" t="s">
        <v>25</v>
      </c>
      <c r="E7" t="s">
        <v>89</v>
      </c>
      <c r="F7" t="s">
        <v>25</v>
      </c>
      <c r="G7" t="s">
        <v>89</v>
      </c>
      <c r="H7" t="s">
        <v>218</v>
      </c>
      <c r="I7" t="s">
        <v>89</v>
      </c>
      <c r="J7" t="s">
        <v>89</v>
      </c>
      <c r="K7" t="s">
        <v>537</v>
      </c>
      <c r="L7" t="s">
        <v>83</v>
      </c>
      <c r="M7" t="s">
        <v>25</v>
      </c>
      <c r="N7" t="s">
        <v>89</v>
      </c>
      <c r="O7" t="s">
        <v>89</v>
      </c>
      <c r="P7" t="s">
        <v>83</v>
      </c>
      <c r="Q7" t="s">
        <v>89</v>
      </c>
      <c r="R7" t="s">
        <v>89</v>
      </c>
      <c r="S7" t="s">
        <v>89</v>
      </c>
      <c r="T7" t="s">
        <v>89</v>
      </c>
      <c r="U7" t="s">
        <v>83</v>
      </c>
      <c r="V7" t="s">
        <v>89</v>
      </c>
      <c r="W7" t="s">
        <v>103</v>
      </c>
      <c r="X7" t="s">
        <v>89</v>
      </c>
      <c r="Y7" t="s">
        <v>89</v>
      </c>
      <c r="Z7" t="s">
        <v>89</v>
      </c>
      <c r="AA7" t="s">
        <v>83</v>
      </c>
      <c r="AB7" t="s">
        <v>83</v>
      </c>
      <c r="AC7" t="s">
        <v>87</v>
      </c>
      <c r="AD7" t="s">
        <v>89</v>
      </c>
      <c r="AE7" t="s">
        <v>25</v>
      </c>
      <c r="AF7" t="s">
        <v>89</v>
      </c>
      <c r="AG7" t="s">
        <v>89</v>
      </c>
      <c r="AH7" t="s">
        <v>89</v>
      </c>
      <c r="AI7" s="22" t="s">
        <v>25</v>
      </c>
      <c r="AJ7" t="s">
        <v>89</v>
      </c>
      <c r="AK7" t="s">
        <v>89</v>
      </c>
      <c r="AL7" t="s">
        <v>25</v>
      </c>
      <c r="AM7" t="s">
        <v>89</v>
      </c>
      <c r="AN7" t="s">
        <v>89</v>
      </c>
      <c r="AO7" t="s">
        <v>88</v>
      </c>
      <c r="AP7" t="s">
        <v>90</v>
      </c>
      <c r="AQ7" t="s">
        <v>92</v>
      </c>
      <c r="AR7" t="s">
        <v>219</v>
      </c>
      <c r="AS7" t="s">
        <v>376</v>
      </c>
      <c r="AT7" t="s">
        <v>135</v>
      </c>
      <c r="AU7" t="s">
        <v>108</v>
      </c>
      <c r="AV7" t="s">
        <v>85</v>
      </c>
      <c r="AW7">
        <v>1980</v>
      </c>
      <c r="AX7">
        <v>0.45</v>
      </c>
      <c r="AY7" t="s">
        <v>137</v>
      </c>
      <c r="AZ7" t="s">
        <v>4</v>
      </c>
      <c r="BA7" t="s">
        <v>15</v>
      </c>
      <c r="BB7" t="s">
        <v>12</v>
      </c>
      <c r="BC7" t="s">
        <v>83</v>
      </c>
      <c r="BD7" t="s">
        <v>25</v>
      </c>
      <c r="BE7" t="s">
        <v>89</v>
      </c>
      <c r="BF7" t="s">
        <v>89</v>
      </c>
      <c r="BG7" t="s">
        <v>538</v>
      </c>
      <c r="BH7" t="s">
        <v>83</v>
      </c>
      <c r="BI7" t="s">
        <v>83</v>
      </c>
      <c r="BJ7">
        <v>223644.652313442</v>
      </c>
      <c r="BK7">
        <v>572314.58403855399</v>
      </c>
    </row>
    <row r="8" spans="1:63" x14ac:dyDescent="0.25">
      <c r="A8">
        <v>104580</v>
      </c>
      <c r="B8" t="s">
        <v>539</v>
      </c>
      <c r="C8" t="s">
        <v>25</v>
      </c>
      <c r="D8" t="s">
        <v>25</v>
      </c>
      <c r="E8" t="s">
        <v>89</v>
      </c>
      <c r="F8" t="s">
        <v>25</v>
      </c>
      <c r="G8" t="s">
        <v>89</v>
      </c>
      <c r="H8" t="s">
        <v>83</v>
      </c>
      <c r="I8" t="s">
        <v>89</v>
      </c>
      <c r="J8" t="s">
        <v>89</v>
      </c>
      <c r="K8" t="s">
        <v>540</v>
      </c>
      <c r="L8" t="s">
        <v>83</v>
      </c>
      <c r="M8" t="s">
        <v>89</v>
      </c>
      <c r="N8" t="s">
        <v>89</v>
      </c>
      <c r="O8" t="s">
        <v>89</v>
      </c>
      <c r="P8" t="s">
        <v>83</v>
      </c>
      <c r="Q8" t="s">
        <v>89</v>
      </c>
      <c r="R8" t="s">
        <v>89</v>
      </c>
      <c r="S8" t="s">
        <v>89</v>
      </c>
      <c r="T8" t="s">
        <v>89</v>
      </c>
      <c r="U8" t="s">
        <v>83</v>
      </c>
      <c r="V8" t="s">
        <v>25</v>
      </c>
      <c r="W8" t="s">
        <v>95</v>
      </c>
      <c r="X8" t="s">
        <v>89</v>
      </c>
      <c r="Y8" t="s">
        <v>25</v>
      </c>
      <c r="Z8" t="s">
        <v>25</v>
      </c>
      <c r="AA8" t="s">
        <v>83</v>
      </c>
      <c r="AB8" t="s">
        <v>83</v>
      </c>
      <c r="AC8" t="s">
        <v>87</v>
      </c>
      <c r="AD8" t="s">
        <v>89</v>
      </c>
      <c r="AE8" t="s">
        <v>89</v>
      </c>
      <c r="AF8" t="s">
        <v>25</v>
      </c>
      <c r="AG8" t="s">
        <v>89</v>
      </c>
      <c r="AH8" t="s">
        <v>89</v>
      </c>
      <c r="AI8" s="22" t="s">
        <v>25</v>
      </c>
      <c r="AJ8" t="s">
        <v>89</v>
      </c>
      <c r="AK8" t="s">
        <v>89</v>
      </c>
      <c r="AL8" t="s">
        <v>89</v>
      </c>
      <c r="AM8" t="s">
        <v>89</v>
      </c>
      <c r="AN8" t="s">
        <v>89</v>
      </c>
      <c r="AO8" t="s">
        <v>88</v>
      </c>
      <c r="AP8" t="s">
        <v>90</v>
      </c>
      <c r="AQ8" t="s">
        <v>92</v>
      </c>
      <c r="AR8" t="s">
        <v>219</v>
      </c>
      <c r="AS8" t="s">
        <v>363</v>
      </c>
      <c r="AT8" t="s">
        <v>135</v>
      </c>
      <c r="AU8" t="s">
        <v>138</v>
      </c>
      <c r="AV8" t="s">
        <v>85</v>
      </c>
      <c r="AW8">
        <v>1995</v>
      </c>
      <c r="AX8">
        <v>0.3</v>
      </c>
      <c r="AY8" t="s">
        <v>94</v>
      </c>
      <c r="AZ8" t="s">
        <v>7</v>
      </c>
      <c r="BA8" t="s">
        <v>15</v>
      </c>
      <c r="BB8" t="s">
        <v>10</v>
      </c>
      <c r="BC8" t="s">
        <v>83</v>
      </c>
      <c r="BD8" t="s">
        <v>25</v>
      </c>
      <c r="BE8" t="s">
        <v>89</v>
      </c>
      <c r="BF8" t="s">
        <v>89</v>
      </c>
      <c r="BG8" t="s">
        <v>538</v>
      </c>
      <c r="BH8" t="s">
        <v>83</v>
      </c>
      <c r="BI8" t="s">
        <v>83</v>
      </c>
      <c r="BJ8">
        <v>223433.651740267</v>
      </c>
      <c r="BK8">
        <v>571983.36397326202</v>
      </c>
    </row>
    <row r="9" spans="1:63" x14ac:dyDescent="0.25">
      <c r="A9">
        <v>104681</v>
      </c>
      <c r="B9" t="s">
        <v>382</v>
      </c>
      <c r="C9" t="s">
        <v>25</v>
      </c>
      <c r="D9" t="s">
        <v>25</v>
      </c>
      <c r="E9" t="s">
        <v>89</v>
      </c>
      <c r="F9" t="s">
        <v>25</v>
      </c>
      <c r="G9" t="s">
        <v>89</v>
      </c>
      <c r="H9" t="s">
        <v>218</v>
      </c>
      <c r="I9" t="s">
        <v>89</v>
      </c>
      <c r="J9" t="s">
        <v>89</v>
      </c>
      <c r="K9" t="s">
        <v>537</v>
      </c>
      <c r="L9" t="s">
        <v>83</v>
      </c>
      <c r="M9" t="s">
        <v>25</v>
      </c>
      <c r="N9" t="s">
        <v>89</v>
      </c>
      <c r="O9" t="s">
        <v>89</v>
      </c>
      <c r="P9" t="s">
        <v>83</v>
      </c>
      <c r="Q9" t="s">
        <v>89</v>
      </c>
      <c r="R9" t="s">
        <v>89</v>
      </c>
      <c r="S9" t="s">
        <v>89</v>
      </c>
      <c r="T9" t="s">
        <v>89</v>
      </c>
      <c r="U9" t="s">
        <v>83</v>
      </c>
      <c r="V9" t="s">
        <v>89</v>
      </c>
      <c r="W9" t="s">
        <v>103</v>
      </c>
      <c r="X9" t="s">
        <v>89</v>
      </c>
      <c r="Y9" t="s">
        <v>89</v>
      </c>
      <c r="Z9" t="s">
        <v>89</v>
      </c>
      <c r="AA9" t="s">
        <v>83</v>
      </c>
      <c r="AB9" t="s">
        <v>83</v>
      </c>
      <c r="AC9" t="s">
        <v>87</v>
      </c>
      <c r="AD9" t="s">
        <v>89</v>
      </c>
      <c r="AE9" t="s">
        <v>25</v>
      </c>
      <c r="AF9" t="s">
        <v>89</v>
      </c>
      <c r="AG9" t="s">
        <v>89</v>
      </c>
      <c r="AH9" t="s">
        <v>89</v>
      </c>
      <c r="AI9" s="22" t="s">
        <v>25</v>
      </c>
      <c r="AJ9" t="s">
        <v>89</v>
      </c>
      <c r="AK9" t="s">
        <v>89</v>
      </c>
      <c r="AL9" t="s">
        <v>25</v>
      </c>
      <c r="AM9" t="s">
        <v>89</v>
      </c>
      <c r="AN9" t="s">
        <v>89</v>
      </c>
      <c r="AO9" t="s">
        <v>88</v>
      </c>
      <c r="AP9" t="s">
        <v>90</v>
      </c>
      <c r="AQ9" t="s">
        <v>92</v>
      </c>
      <c r="AR9" t="s">
        <v>219</v>
      </c>
      <c r="AS9" t="s">
        <v>376</v>
      </c>
      <c r="AT9" t="s">
        <v>135</v>
      </c>
      <c r="AU9" t="s">
        <v>108</v>
      </c>
      <c r="AV9" t="s">
        <v>85</v>
      </c>
      <c r="AW9">
        <v>1980</v>
      </c>
      <c r="AX9">
        <v>0.45</v>
      </c>
      <c r="AY9" t="s">
        <v>137</v>
      </c>
      <c r="AZ9" t="s">
        <v>3</v>
      </c>
      <c r="BA9" t="s">
        <v>15</v>
      </c>
      <c r="BB9" t="s">
        <v>10</v>
      </c>
      <c r="BC9" t="s">
        <v>83</v>
      </c>
      <c r="BD9" t="s">
        <v>25</v>
      </c>
      <c r="BE9" t="s">
        <v>89</v>
      </c>
      <c r="BF9" t="s">
        <v>89</v>
      </c>
      <c r="BG9" t="s">
        <v>538</v>
      </c>
      <c r="BH9" t="s">
        <v>83</v>
      </c>
      <c r="BI9" t="s">
        <v>83</v>
      </c>
      <c r="BJ9">
        <v>223650.23842866599</v>
      </c>
      <c r="BK9">
        <v>572316.48918121704</v>
      </c>
    </row>
    <row r="10" spans="1:63" hidden="1" x14ac:dyDescent="0.25">
      <c r="A10">
        <v>114550</v>
      </c>
      <c r="B10" t="s">
        <v>541</v>
      </c>
      <c r="C10" t="s">
        <v>25</v>
      </c>
      <c r="D10" t="s">
        <v>25</v>
      </c>
      <c r="E10" t="s">
        <v>89</v>
      </c>
      <c r="F10" t="s">
        <v>25</v>
      </c>
      <c r="G10" t="s">
        <v>89</v>
      </c>
      <c r="H10" t="s">
        <v>83</v>
      </c>
      <c r="I10" t="s">
        <v>89</v>
      </c>
      <c r="J10" t="s">
        <v>89</v>
      </c>
      <c r="K10" t="s">
        <v>542</v>
      </c>
      <c r="L10" t="s">
        <v>83</v>
      </c>
      <c r="M10" t="s">
        <v>25</v>
      </c>
      <c r="N10" t="s">
        <v>89</v>
      </c>
      <c r="O10" t="s">
        <v>89</v>
      </c>
      <c r="P10" t="s">
        <v>83</v>
      </c>
      <c r="Q10" t="s">
        <v>89</v>
      </c>
      <c r="R10" t="s">
        <v>89</v>
      </c>
      <c r="S10" t="s">
        <v>89</v>
      </c>
      <c r="T10" t="s">
        <v>89</v>
      </c>
      <c r="U10" t="s">
        <v>83</v>
      </c>
      <c r="V10" t="s">
        <v>89</v>
      </c>
      <c r="W10" t="s">
        <v>103</v>
      </c>
      <c r="X10" t="s">
        <v>89</v>
      </c>
      <c r="Y10" t="s">
        <v>89</v>
      </c>
      <c r="Z10" t="s">
        <v>89</v>
      </c>
      <c r="AA10" t="s">
        <v>83</v>
      </c>
      <c r="AB10" t="s">
        <v>83</v>
      </c>
      <c r="AC10" t="s">
        <v>87</v>
      </c>
      <c r="AD10" t="s">
        <v>89</v>
      </c>
      <c r="AE10" t="s">
        <v>25</v>
      </c>
      <c r="AF10" t="s">
        <v>89</v>
      </c>
      <c r="AG10" t="s">
        <v>89</v>
      </c>
      <c r="AH10" t="s">
        <v>89</v>
      </c>
      <c r="AI10" s="22" t="s">
        <v>25</v>
      </c>
      <c r="AJ10" t="s">
        <v>89</v>
      </c>
      <c r="AK10" t="s">
        <v>89</v>
      </c>
      <c r="AL10" t="s">
        <v>25</v>
      </c>
      <c r="AM10" t="s">
        <v>89</v>
      </c>
      <c r="AN10" t="s">
        <v>89</v>
      </c>
      <c r="AO10" t="s">
        <v>88</v>
      </c>
      <c r="AP10" t="s">
        <v>205</v>
      </c>
      <c r="AQ10" t="s">
        <v>206</v>
      </c>
      <c r="AR10" t="s">
        <v>207</v>
      </c>
      <c r="AS10" t="s">
        <v>477</v>
      </c>
      <c r="AT10" t="s">
        <v>135</v>
      </c>
      <c r="AU10" t="s">
        <v>139</v>
      </c>
      <c r="AV10" t="s">
        <v>98</v>
      </c>
      <c r="AW10">
        <v>1980</v>
      </c>
      <c r="AX10">
        <v>0.45</v>
      </c>
      <c r="AY10" t="s">
        <v>124</v>
      </c>
      <c r="AZ10" t="s">
        <v>3</v>
      </c>
      <c r="BA10" t="s">
        <v>16</v>
      </c>
      <c r="BB10" t="s">
        <v>12</v>
      </c>
      <c r="BC10" t="s">
        <v>83</v>
      </c>
      <c r="BD10" t="s">
        <v>25</v>
      </c>
      <c r="BE10" t="s">
        <v>89</v>
      </c>
      <c r="BF10" t="s">
        <v>89</v>
      </c>
      <c r="BG10" t="s">
        <v>543</v>
      </c>
      <c r="BH10" t="s">
        <v>83</v>
      </c>
      <c r="BI10" t="s">
        <v>248</v>
      </c>
      <c r="BJ10">
        <v>228574.1</v>
      </c>
      <c r="BK10">
        <v>573043.19999999995</v>
      </c>
    </row>
    <row r="11" spans="1:63" hidden="1" x14ac:dyDescent="0.25">
      <c r="A11">
        <v>115167</v>
      </c>
      <c r="B11" t="s">
        <v>544</v>
      </c>
      <c r="C11" t="s">
        <v>25</v>
      </c>
      <c r="D11" t="s">
        <v>25</v>
      </c>
      <c r="E11" t="s">
        <v>89</v>
      </c>
      <c r="F11" t="s">
        <v>25</v>
      </c>
      <c r="G11" t="s">
        <v>89</v>
      </c>
      <c r="H11" t="s">
        <v>83</v>
      </c>
      <c r="I11" t="s">
        <v>89</v>
      </c>
      <c r="J11" t="s">
        <v>89</v>
      </c>
      <c r="K11" t="s">
        <v>542</v>
      </c>
      <c r="L11" t="s">
        <v>83</v>
      </c>
      <c r="M11" t="s">
        <v>25</v>
      </c>
      <c r="N11" t="s">
        <v>89</v>
      </c>
      <c r="O11" t="s">
        <v>89</v>
      </c>
      <c r="P11" t="s">
        <v>83</v>
      </c>
      <c r="Q11" t="s">
        <v>89</v>
      </c>
      <c r="R11" t="s">
        <v>89</v>
      </c>
      <c r="S11" t="s">
        <v>89</v>
      </c>
      <c r="T11" t="s">
        <v>89</v>
      </c>
      <c r="U11" t="s">
        <v>83</v>
      </c>
      <c r="V11" t="s">
        <v>89</v>
      </c>
      <c r="W11" t="s">
        <v>103</v>
      </c>
      <c r="X11" t="s">
        <v>89</v>
      </c>
      <c r="Y11" t="s">
        <v>89</v>
      </c>
      <c r="Z11" t="s">
        <v>89</v>
      </c>
      <c r="AA11" t="s">
        <v>83</v>
      </c>
      <c r="AB11" t="s">
        <v>83</v>
      </c>
      <c r="AC11" t="s">
        <v>87</v>
      </c>
      <c r="AD11" t="s">
        <v>89</v>
      </c>
      <c r="AE11" t="s">
        <v>25</v>
      </c>
      <c r="AF11" t="s">
        <v>89</v>
      </c>
      <c r="AG11" t="s">
        <v>89</v>
      </c>
      <c r="AH11" t="s">
        <v>89</v>
      </c>
      <c r="AI11" s="22" t="s">
        <v>25</v>
      </c>
      <c r="AJ11" t="s">
        <v>89</v>
      </c>
      <c r="AK11" t="s">
        <v>89</v>
      </c>
      <c r="AL11" t="s">
        <v>25</v>
      </c>
      <c r="AM11" t="s">
        <v>89</v>
      </c>
      <c r="AN11" t="s">
        <v>89</v>
      </c>
      <c r="AO11" t="s">
        <v>88</v>
      </c>
      <c r="AP11" t="s">
        <v>205</v>
      </c>
      <c r="AQ11" t="s">
        <v>206</v>
      </c>
      <c r="AR11" t="s">
        <v>207</v>
      </c>
      <c r="AS11" t="s">
        <v>477</v>
      </c>
      <c r="AT11" t="s">
        <v>135</v>
      </c>
      <c r="AU11" t="s">
        <v>139</v>
      </c>
      <c r="AV11" t="s">
        <v>98</v>
      </c>
      <c r="AW11">
        <v>1985</v>
      </c>
      <c r="AX11">
        <v>0.4</v>
      </c>
      <c r="AY11" t="s">
        <v>124</v>
      </c>
      <c r="AZ11" t="s">
        <v>3</v>
      </c>
      <c r="BA11" t="s">
        <v>16</v>
      </c>
      <c r="BB11" t="s">
        <v>12</v>
      </c>
      <c r="BC11" t="s">
        <v>83</v>
      </c>
      <c r="BD11" t="s">
        <v>25</v>
      </c>
      <c r="BE11" t="s">
        <v>89</v>
      </c>
      <c r="BF11" t="s">
        <v>89</v>
      </c>
      <c r="BG11" t="s">
        <v>543</v>
      </c>
      <c r="BH11" t="s">
        <v>83</v>
      </c>
      <c r="BI11" t="s">
        <v>83</v>
      </c>
      <c r="BJ11">
        <v>228421.2</v>
      </c>
      <c r="BK11">
        <v>573020.6</v>
      </c>
    </row>
    <row r="12" spans="1:63" hidden="1" x14ac:dyDescent="0.25">
      <c r="A12">
        <v>109124</v>
      </c>
      <c r="B12" t="s">
        <v>545</v>
      </c>
      <c r="C12" t="s">
        <v>89</v>
      </c>
      <c r="D12" t="s">
        <v>25</v>
      </c>
      <c r="E12" t="s">
        <v>89</v>
      </c>
      <c r="F12" t="s">
        <v>25</v>
      </c>
      <c r="G12" t="s">
        <v>89</v>
      </c>
      <c r="H12" t="s">
        <v>83</v>
      </c>
      <c r="I12" t="s">
        <v>89</v>
      </c>
      <c r="J12" t="s">
        <v>89</v>
      </c>
      <c r="K12" t="s">
        <v>546</v>
      </c>
      <c r="L12" t="s">
        <v>83</v>
      </c>
      <c r="M12" t="s">
        <v>25</v>
      </c>
      <c r="N12" t="s">
        <v>89</v>
      </c>
      <c r="O12" t="s">
        <v>89</v>
      </c>
      <c r="P12" t="s">
        <v>83</v>
      </c>
      <c r="Q12" t="s">
        <v>89</v>
      </c>
      <c r="R12" t="s">
        <v>89</v>
      </c>
      <c r="S12" t="s">
        <v>89</v>
      </c>
      <c r="T12" t="s">
        <v>89</v>
      </c>
      <c r="U12" t="s">
        <v>83</v>
      </c>
      <c r="V12" t="s">
        <v>89</v>
      </c>
      <c r="W12" t="s">
        <v>103</v>
      </c>
      <c r="X12" t="s">
        <v>89</v>
      </c>
      <c r="Y12" t="s">
        <v>89</v>
      </c>
      <c r="Z12" t="s">
        <v>89</v>
      </c>
      <c r="AA12" t="s">
        <v>83</v>
      </c>
      <c r="AB12" t="s">
        <v>83</v>
      </c>
      <c r="AC12" t="s">
        <v>87</v>
      </c>
      <c r="AD12" t="s">
        <v>89</v>
      </c>
      <c r="AE12" t="s">
        <v>25</v>
      </c>
      <c r="AF12" t="s">
        <v>89</v>
      </c>
      <c r="AG12" t="s">
        <v>89</v>
      </c>
      <c r="AH12" t="s">
        <v>89</v>
      </c>
      <c r="AI12" s="22" t="s">
        <v>25</v>
      </c>
      <c r="AJ12" t="s">
        <v>89</v>
      </c>
      <c r="AK12" t="s">
        <v>89</v>
      </c>
      <c r="AL12" t="s">
        <v>25</v>
      </c>
      <c r="AM12" t="s">
        <v>89</v>
      </c>
      <c r="AN12" t="s">
        <v>89</v>
      </c>
      <c r="AO12" t="s">
        <v>88</v>
      </c>
      <c r="AP12" t="s">
        <v>278</v>
      </c>
      <c r="AQ12" t="s">
        <v>279</v>
      </c>
      <c r="AR12" t="s">
        <v>279</v>
      </c>
      <c r="AS12" t="s">
        <v>280</v>
      </c>
      <c r="AT12" t="s">
        <v>135</v>
      </c>
      <c r="AU12" t="s">
        <v>138</v>
      </c>
      <c r="AV12" t="s">
        <v>98</v>
      </c>
      <c r="AW12">
        <v>1990</v>
      </c>
      <c r="AX12">
        <v>0.35000000000000003</v>
      </c>
      <c r="AY12" t="s">
        <v>137</v>
      </c>
      <c r="AZ12" t="s">
        <v>7</v>
      </c>
      <c r="BA12" t="s">
        <v>15</v>
      </c>
      <c r="BB12" t="s">
        <v>12</v>
      </c>
      <c r="BC12" t="s">
        <v>83</v>
      </c>
      <c r="BD12" t="s">
        <v>89</v>
      </c>
      <c r="BE12" t="s">
        <v>89</v>
      </c>
      <c r="BF12" t="s">
        <v>89</v>
      </c>
      <c r="BG12" t="s">
        <v>547</v>
      </c>
      <c r="BH12" t="s">
        <v>83</v>
      </c>
      <c r="BI12" t="s">
        <v>83</v>
      </c>
      <c r="BJ12">
        <v>226884.203834724</v>
      </c>
      <c r="BK12">
        <v>561812.962074499</v>
      </c>
    </row>
    <row r="13" spans="1:63" hidden="1" x14ac:dyDescent="0.25">
      <c r="A13">
        <v>114765</v>
      </c>
      <c r="B13" t="s">
        <v>548</v>
      </c>
      <c r="C13" t="s">
        <v>25</v>
      </c>
      <c r="D13" t="s">
        <v>25</v>
      </c>
      <c r="E13" t="s">
        <v>89</v>
      </c>
      <c r="F13" t="s">
        <v>25</v>
      </c>
      <c r="G13" t="s">
        <v>89</v>
      </c>
      <c r="H13" t="s">
        <v>83</v>
      </c>
      <c r="I13" t="s">
        <v>89</v>
      </c>
      <c r="J13" t="s">
        <v>89</v>
      </c>
      <c r="K13" t="s">
        <v>549</v>
      </c>
      <c r="L13" t="s">
        <v>83</v>
      </c>
      <c r="M13" t="s">
        <v>25</v>
      </c>
      <c r="N13" t="s">
        <v>89</v>
      </c>
      <c r="O13" t="s">
        <v>89</v>
      </c>
      <c r="P13" t="s">
        <v>83</v>
      </c>
      <c r="Q13" t="s">
        <v>89</v>
      </c>
      <c r="R13" t="s">
        <v>89</v>
      </c>
      <c r="S13" t="s">
        <v>89</v>
      </c>
      <c r="T13" t="s">
        <v>89</v>
      </c>
      <c r="U13" t="s">
        <v>83</v>
      </c>
      <c r="V13" t="s">
        <v>89</v>
      </c>
      <c r="W13" t="s">
        <v>103</v>
      </c>
      <c r="X13" t="s">
        <v>89</v>
      </c>
      <c r="Y13" t="s">
        <v>89</v>
      </c>
      <c r="Z13" t="s">
        <v>89</v>
      </c>
      <c r="AA13" t="s">
        <v>550</v>
      </c>
      <c r="AB13" t="s">
        <v>83</v>
      </c>
      <c r="AC13" t="s">
        <v>87</v>
      </c>
      <c r="AD13" t="s">
        <v>89</v>
      </c>
      <c r="AE13" t="s">
        <v>25</v>
      </c>
      <c r="AF13" t="s">
        <v>89</v>
      </c>
      <c r="AG13" t="s">
        <v>89</v>
      </c>
      <c r="AH13" t="s">
        <v>89</v>
      </c>
      <c r="AI13" s="22" t="s">
        <v>25</v>
      </c>
      <c r="AJ13" t="s">
        <v>89</v>
      </c>
      <c r="AK13" t="s">
        <v>89</v>
      </c>
      <c r="AL13" t="s">
        <v>25</v>
      </c>
      <c r="AM13" t="s">
        <v>89</v>
      </c>
      <c r="AN13" t="s">
        <v>89</v>
      </c>
      <c r="AO13" t="s">
        <v>88</v>
      </c>
      <c r="AP13" t="s">
        <v>205</v>
      </c>
      <c r="AQ13" t="s">
        <v>206</v>
      </c>
      <c r="AR13" t="s">
        <v>207</v>
      </c>
      <c r="AS13" t="s">
        <v>435</v>
      </c>
      <c r="AT13" t="s">
        <v>135</v>
      </c>
      <c r="AU13" t="s">
        <v>139</v>
      </c>
      <c r="AV13" t="s">
        <v>98</v>
      </c>
      <c r="AW13">
        <v>1980</v>
      </c>
      <c r="AX13">
        <v>0.45</v>
      </c>
      <c r="AY13" t="s">
        <v>124</v>
      </c>
      <c r="AZ13" t="s">
        <v>3</v>
      </c>
      <c r="BA13" t="s">
        <v>16</v>
      </c>
      <c r="BB13" t="s">
        <v>12</v>
      </c>
      <c r="BC13" t="s">
        <v>114</v>
      </c>
      <c r="BD13" t="s">
        <v>25</v>
      </c>
      <c r="BE13" t="s">
        <v>89</v>
      </c>
      <c r="BF13" t="s">
        <v>89</v>
      </c>
      <c r="BG13" t="s">
        <v>543</v>
      </c>
      <c r="BH13" t="s">
        <v>83</v>
      </c>
      <c r="BI13" t="s">
        <v>248</v>
      </c>
      <c r="BJ13">
        <v>227841.5</v>
      </c>
      <c r="BK13">
        <v>573865.69999999995</v>
      </c>
    </row>
    <row r="14" spans="1:63" x14ac:dyDescent="0.25">
      <c r="A14">
        <v>111577</v>
      </c>
      <c r="B14" t="s">
        <v>551</v>
      </c>
      <c r="C14" t="s">
        <v>89</v>
      </c>
      <c r="D14" t="s">
        <v>89</v>
      </c>
      <c r="E14" t="s">
        <v>89</v>
      </c>
      <c r="F14" t="s">
        <v>89</v>
      </c>
      <c r="G14" t="s">
        <v>89</v>
      </c>
      <c r="H14" t="s">
        <v>83</v>
      </c>
      <c r="I14" t="s">
        <v>25</v>
      </c>
      <c r="J14" t="s">
        <v>89</v>
      </c>
      <c r="K14" t="s">
        <v>552</v>
      </c>
      <c r="L14" t="s">
        <v>83</v>
      </c>
      <c r="M14" t="s">
        <v>25</v>
      </c>
      <c r="N14" t="s">
        <v>89</v>
      </c>
      <c r="O14" t="s">
        <v>89</v>
      </c>
      <c r="P14" t="s">
        <v>83</v>
      </c>
      <c r="Q14" t="s">
        <v>89</v>
      </c>
      <c r="R14" t="s">
        <v>89</v>
      </c>
      <c r="S14" t="s">
        <v>89</v>
      </c>
      <c r="T14" t="s">
        <v>89</v>
      </c>
      <c r="U14" t="s">
        <v>83</v>
      </c>
      <c r="V14" t="s">
        <v>89</v>
      </c>
      <c r="W14" t="s">
        <v>103</v>
      </c>
      <c r="X14" t="s">
        <v>89</v>
      </c>
      <c r="Y14" t="s">
        <v>25</v>
      </c>
      <c r="Z14" t="s">
        <v>89</v>
      </c>
      <c r="AA14" t="s">
        <v>83</v>
      </c>
      <c r="AB14" t="s">
        <v>553</v>
      </c>
      <c r="AC14" t="s">
        <v>87</v>
      </c>
      <c r="AD14" t="s">
        <v>89</v>
      </c>
      <c r="AE14" t="s">
        <v>25</v>
      </c>
      <c r="AF14" t="s">
        <v>25</v>
      </c>
      <c r="AG14" t="s">
        <v>25</v>
      </c>
      <c r="AH14" t="s">
        <v>89</v>
      </c>
      <c r="AI14" s="22" t="s">
        <v>25</v>
      </c>
      <c r="AJ14" t="s">
        <v>89</v>
      </c>
      <c r="AK14" t="s">
        <v>89</v>
      </c>
      <c r="AL14" t="s">
        <v>25</v>
      </c>
      <c r="AM14" t="s">
        <v>89</v>
      </c>
      <c r="AN14" t="s">
        <v>89</v>
      </c>
      <c r="AO14" t="s">
        <v>88</v>
      </c>
      <c r="AP14" t="s">
        <v>80</v>
      </c>
      <c r="AQ14" t="s">
        <v>81</v>
      </c>
      <c r="AR14" t="s">
        <v>81</v>
      </c>
      <c r="AS14" t="s">
        <v>554</v>
      </c>
      <c r="AT14" t="s">
        <v>135</v>
      </c>
      <c r="AU14" t="s">
        <v>138</v>
      </c>
      <c r="AV14" t="s">
        <v>85</v>
      </c>
      <c r="AW14">
        <v>1975</v>
      </c>
      <c r="AX14">
        <v>0.5</v>
      </c>
      <c r="AY14" t="s">
        <v>124</v>
      </c>
      <c r="AZ14" t="s">
        <v>7</v>
      </c>
      <c r="BA14" t="s">
        <v>15</v>
      </c>
      <c r="BB14" t="s">
        <v>12</v>
      </c>
      <c r="BC14" t="s">
        <v>83</v>
      </c>
      <c r="BD14" t="s">
        <v>89</v>
      </c>
      <c r="BE14" t="s">
        <v>89</v>
      </c>
      <c r="BF14" t="s">
        <v>89</v>
      </c>
      <c r="BG14" t="s">
        <v>555</v>
      </c>
      <c r="BH14" t="s">
        <v>83</v>
      </c>
      <c r="BI14" t="s">
        <v>83</v>
      </c>
      <c r="BJ14">
        <v>227417.63</v>
      </c>
      <c r="BK14">
        <v>570439.12</v>
      </c>
    </row>
    <row r="15" spans="1:63" hidden="1" x14ac:dyDescent="0.25">
      <c r="A15">
        <v>110986</v>
      </c>
      <c r="B15" t="s">
        <v>556</v>
      </c>
      <c r="C15" t="s">
        <v>25</v>
      </c>
      <c r="D15" t="s">
        <v>25</v>
      </c>
      <c r="E15" t="s">
        <v>89</v>
      </c>
      <c r="F15" t="s">
        <v>25</v>
      </c>
      <c r="G15" t="s">
        <v>89</v>
      </c>
      <c r="H15" t="s">
        <v>83</v>
      </c>
      <c r="I15" t="s">
        <v>89</v>
      </c>
      <c r="J15" t="s">
        <v>89</v>
      </c>
      <c r="K15" t="s">
        <v>557</v>
      </c>
      <c r="L15" t="s">
        <v>83</v>
      </c>
      <c r="M15" t="s">
        <v>25</v>
      </c>
      <c r="N15" t="s">
        <v>89</v>
      </c>
      <c r="O15" t="s">
        <v>89</v>
      </c>
      <c r="P15" t="s">
        <v>83</v>
      </c>
      <c r="Q15" t="s">
        <v>89</v>
      </c>
      <c r="R15" t="s">
        <v>89</v>
      </c>
      <c r="S15" t="s">
        <v>89</v>
      </c>
      <c r="T15" t="s">
        <v>89</v>
      </c>
      <c r="U15" t="s">
        <v>83</v>
      </c>
      <c r="V15" t="s">
        <v>89</v>
      </c>
      <c r="W15" t="s">
        <v>95</v>
      </c>
      <c r="X15" t="s">
        <v>89</v>
      </c>
      <c r="Y15" t="s">
        <v>89</v>
      </c>
      <c r="Z15" t="s">
        <v>89</v>
      </c>
      <c r="AA15" t="s">
        <v>83</v>
      </c>
      <c r="AB15" t="s">
        <v>83</v>
      </c>
      <c r="AC15" t="s">
        <v>87</v>
      </c>
      <c r="AD15" t="s">
        <v>89</v>
      </c>
      <c r="AE15" t="s">
        <v>25</v>
      </c>
      <c r="AF15" t="s">
        <v>89</v>
      </c>
      <c r="AG15" t="s">
        <v>89</v>
      </c>
      <c r="AH15" t="s">
        <v>89</v>
      </c>
      <c r="AI15" s="22" t="s">
        <v>25</v>
      </c>
      <c r="AJ15" t="s">
        <v>89</v>
      </c>
      <c r="AK15" t="s">
        <v>89</v>
      </c>
      <c r="AL15" t="s">
        <v>25</v>
      </c>
      <c r="AM15" t="s">
        <v>89</v>
      </c>
      <c r="AN15" t="s">
        <v>89</v>
      </c>
      <c r="AO15" t="s">
        <v>88</v>
      </c>
      <c r="AP15" t="s">
        <v>205</v>
      </c>
      <c r="AQ15" t="s">
        <v>206</v>
      </c>
      <c r="AR15" t="s">
        <v>207</v>
      </c>
      <c r="AS15" t="s">
        <v>208</v>
      </c>
      <c r="AT15" t="s">
        <v>135</v>
      </c>
      <c r="AU15" t="s">
        <v>138</v>
      </c>
      <c r="AV15" t="s">
        <v>98</v>
      </c>
      <c r="AW15">
        <v>1980</v>
      </c>
      <c r="AX15">
        <v>0.45</v>
      </c>
      <c r="AY15" t="s">
        <v>124</v>
      </c>
      <c r="AZ15" t="s">
        <v>3</v>
      </c>
      <c r="BA15" t="s">
        <v>15</v>
      </c>
      <c r="BB15" t="s">
        <v>12</v>
      </c>
      <c r="BC15" t="s">
        <v>83</v>
      </c>
      <c r="BD15" t="s">
        <v>25</v>
      </c>
      <c r="BE15" t="s">
        <v>89</v>
      </c>
      <c r="BF15" t="s">
        <v>89</v>
      </c>
      <c r="BG15" t="s">
        <v>543</v>
      </c>
      <c r="BH15" t="s">
        <v>83</v>
      </c>
      <c r="BI15" t="s">
        <v>83</v>
      </c>
      <c r="BJ15">
        <v>227320.8</v>
      </c>
      <c r="BK15">
        <v>573765.30000000005</v>
      </c>
    </row>
    <row r="16" spans="1:63" hidden="1" x14ac:dyDescent="0.25">
      <c r="A16">
        <v>129914</v>
      </c>
      <c r="B16" t="s">
        <v>558</v>
      </c>
      <c r="C16" t="s">
        <v>89</v>
      </c>
      <c r="D16" t="s">
        <v>25</v>
      </c>
      <c r="E16" t="s">
        <v>89</v>
      </c>
      <c r="F16" t="s">
        <v>25</v>
      </c>
      <c r="G16" t="s">
        <v>89</v>
      </c>
      <c r="H16" t="s">
        <v>83</v>
      </c>
      <c r="I16" t="s">
        <v>25</v>
      </c>
      <c r="J16" t="s">
        <v>89</v>
      </c>
      <c r="K16" t="s">
        <v>559</v>
      </c>
      <c r="L16" t="s">
        <v>83</v>
      </c>
      <c r="M16" t="s">
        <v>25</v>
      </c>
      <c r="N16" t="s">
        <v>89</v>
      </c>
      <c r="O16" t="s">
        <v>89</v>
      </c>
      <c r="P16" t="s">
        <v>83</v>
      </c>
      <c r="Q16" t="s">
        <v>89</v>
      </c>
      <c r="R16" t="s">
        <v>89</v>
      </c>
      <c r="S16" t="s">
        <v>89</v>
      </c>
      <c r="T16" t="s">
        <v>89</v>
      </c>
      <c r="U16" t="s">
        <v>83</v>
      </c>
      <c r="V16" t="s">
        <v>89</v>
      </c>
      <c r="W16" t="s">
        <v>103</v>
      </c>
      <c r="X16" t="s">
        <v>89</v>
      </c>
      <c r="Y16" t="s">
        <v>89</v>
      </c>
      <c r="Z16" t="s">
        <v>89</v>
      </c>
      <c r="AA16" t="s">
        <v>83</v>
      </c>
      <c r="AB16" t="s">
        <v>83</v>
      </c>
      <c r="AC16" t="s">
        <v>87</v>
      </c>
      <c r="AD16" t="s">
        <v>89</v>
      </c>
      <c r="AE16" t="s">
        <v>25</v>
      </c>
      <c r="AF16" t="s">
        <v>89</v>
      </c>
      <c r="AG16" t="s">
        <v>25</v>
      </c>
      <c r="AH16" t="s">
        <v>89</v>
      </c>
      <c r="AI16" s="22" t="s">
        <v>25</v>
      </c>
      <c r="AJ16" t="s">
        <v>89</v>
      </c>
      <c r="AK16" t="s">
        <v>89</v>
      </c>
      <c r="AL16" t="s">
        <v>25</v>
      </c>
      <c r="AM16" t="s">
        <v>89</v>
      </c>
      <c r="AN16" t="s">
        <v>89</v>
      </c>
      <c r="AO16" t="s">
        <v>88</v>
      </c>
      <c r="AP16" t="s">
        <v>80</v>
      </c>
      <c r="AQ16" t="s">
        <v>81</v>
      </c>
      <c r="AR16" t="s">
        <v>81</v>
      </c>
      <c r="AS16" t="s">
        <v>560</v>
      </c>
      <c r="AT16" t="s">
        <v>135</v>
      </c>
      <c r="AU16" t="s">
        <v>138</v>
      </c>
      <c r="AV16" t="s">
        <v>98</v>
      </c>
      <c r="AW16">
        <v>1985</v>
      </c>
      <c r="AX16">
        <v>0.4</v>
      </c>
      <c r="AY16" t="s">
        <v>124</v>
      </c>
      <c r="AZ16" t="s">
        <v>7</v>
      </c>
      <c r="BA16" t="s">
        <v>15</v>
      </c>
      <c r="BB16" t="s">
        <v>12</v>
      </c>
      <c r="BC16" t="s">
        <v>83</v>
      </c>
      <c r="BD16" t="s">
        <v>89</v>
      </c>
      <c r="BE16" t="s">
        <v>89</v>
      </c>
      <c r="BF16" t="s">
        <v>89</v>
      </c>
      <c r="BG16" t="s">
        <v>561</v>
      </c>
      <c r="BH16" t="s">
        <v>83</v>
      </c>
      <c r="BI16" t="s">
        <v>83</v>
      </c>
      <c r="BJ16">
        <v>225023.28</v>
      </c>
      <c r="BK16">
        <v>570124.63</v>
      </c>
    </row>
    <row r="17" spans="1:63" hidden="1" x14ac:dyDescent="0.25">
      <c r="A17">
        <v>123107</v>
      </c>
      <c r="B17" t="s">
        <v>562</v>
      </c>
      <c r="C17" t="s">
        <v>89</v>
      </c>
      <c r="D17" t="s">
        <v>25</v>
      </c>
      <c r="E17" t="s">
        <v>89</v>
      </c>
      <c r="F17" t="s">
        <v>25</v>
      </c>
      <c r="G17" t="s">
        <v>89</v>
      </c>
      <c r="H17" t="s">
        <v>83</v>
      </c>
      <c r="I17" t="s">
        <v>89</v>
      </c>
      <c r="J17" t="s">
        <v>89</v>
      </c>
      <c r="K17" t="s">
        <v>559</v>
      </c>
      <c r="L17" t="s">
        <v>83</v>
      </c>
      <c r="M17" t="s">
        <v>25</v>
      </c>
      <c r="N17" t="s">
        <v>89</v>
      </c>
      <c r="O17" t="s">
        <v>89</v>
      </c>
      <c r="P17" t="s">
        <v>83</v>
      </c>
      <c r="Q17" t="s">
        <v>89</v>
      </c>
      <c r="R17" t="s">
        <v>89</v>
      </c>
      <c r="S17" t="s">
        <v>89</v>
      </c>
      <c r="T17" t="s">
        <v>89</v>
      </c>
      <c r="U17" t="s">
        <v>83</v>
      </c>
      <c r="V17" t="s">
        <v>89</v>
      </c>
      <c r="W17" t="s">
        <v>95</v>
      </c>
      <c r="X17" t="s">
        <v>89</v>
      </c>
      <c r="Y17" t="s">
        <v>89</v>
      </c>
      <c r="Z17" t="s">
        <v>89</v>
      </c>
      <c r="AA17" t="s">
        <v>83</v>
      </c>
      <c r="AB17" t="s">
        <v>83</v>
      </c>
      <c r="AC17" t="s">
        <v>87</v>
      </c>
      <c r="AD17" t="s">
        <v>89</v>
      </c>
      <c r="AE17" t="s">
        <v>25</v>
      </c>
      <c r="AF17" t="s">
        <v>89</v>
      </c>
      <c r="AG17" t="s">
        <v>89</v>
      </c>
      <c r="AH17" t="s">
        <v>89</v>
      </c>
      <c r="AI17" s="22" t="s">
        <v>25</v>
      </c>
      <c r="AJ17" t="s">
        <v>89</v>
      </c>
      <c r="AK17" t="s">
        <v>89</v>
      </c>
      <c r="AL17" t="s">
        <v>25</v>
      </c>
      <c r="AM17" t="s">
        <v>89</v>
      </c>
      <c r="AN17" t="s">
        <v>89</v>
      </c>
      <c r="AO17" t="s">
        <v>88</v>
      </c>
      <c r="AP17" t="s">
        <v>90</v>
      </c>
      <c r="AQ17" t="s">
        <v>331</v>
      </c>
      <c r="AR17" t="s">
        <v>331</v>
      </c>
      <c r="AS17" t="s">
        <v>563</v>
      </c>
      <c r="AT17" t="s">
        <v>135</v>
      </c>
      <c r="AU17" t="s">
        <v>138</v>
      </c>
      <c r="AV17" t="s">
        <v>98</v>
      </c>
      <c r="AW17">
        <v>1980</v>
      </c>
      <c r="AX17">
        <v>0.45</v>
      </c>
      <c r="AY17" t="s">
        <v>137</v>
      </c>
      <c r="AZ17" t="s">
        <v>7</v>
      </c>
      <c r="BA17" t="s">
        <v>15</v>
      </c>
      <c r="BB17" t="s">
        <v>12</v>
      </c>
      <c r="BC17" t="s">
        <v>83</v>
      </c>
      <c r="BD17" t="s">
        <v>89</v>
      </c>
      <c r="BE17" t="s">
        <v>89</v>
      </c>
      <c r="BF17" t="s">
        <v>89</v>
      </c>
      <c r="BG17" t="s">
        <v>561</v>
      </c>
      <c r="BH17" t="s">
        <v>83</v>
      </c>
      <c r="BI17" t="s">
        <v>83</v>
      </c>
      <c r="BJ17">
        <v>221884.811664729</v>
      </c>
      <c r="BK17">
        <v>571266.85841652099</v>
      </c>
    </row>
    <row r="18" spans="1:63" x14ac:dyDescent="0.25">
      <c r="A18">
        <v>122961</v>
      </c>
      <c r="B18" t="s">
        <v>564</v>
      </c>
      <c r="C18" t="s">
        <v>25</v>
      </c>
      <c r="D18" t="s">
        <v>25</v>
      </c>
      <c r="E18" t="s">
        <v>89</v>
      </c>
      <c r="F18" t="s">
        <v>25</v>
      </c>
      <c r="G18" t="s">
        <v>89</v>
      </c>
      <c r="H18" t="s">
        <v>83</v>
      </c>
      <c r="I18" t="s">
        <v>89</v>
      </c>
      <c r="J18" t="s">
        <v>89</v>
      </c>
      <c r="K18" t="s">
        <v>565</v>
      </c>
      <c r="L18" t="s">
        <v>83</v>
      </c>
      <c r="M18" t="s">
        <v>25</v>
      </c>
      <c r="N18" t="s">
        <v>89</v>
      </c>
      <c r="O18" t="s">
        <v>89</v>
      </c>
      <c r="P18" t="s">
        <v>83</v>
      </c>
      <c r="Q18" t="s">
        <v>89</v>
      </c>
      <c r="R18" t="s">
        <v>89</v>
      </c>
      <c r="S18" t="s">
        <v>89</v>
      </c>
      <c r="T18" t="s">
        <v>89</v>
      </c>
      <c r="U18" t="s">
        <v>83</v>
      </c>
      <c r="V18" t="s">
        <v>89</v>
      </c>
      <c r="W18" t="s">
        <v>103</v>
      </c>
      <c r="X18" t="s">
        <v>89</v>
      </c>
      <c r="Y18" t="s">
        <v>89</v>
      </c>
      <c r="Z18" t="s">
        <v>89</v>
      </c>
      <c r="AA18" t="s">
        <v>83</v>
      </c>
      <c r="AB18" t="s">
        <v>83</v>
      </c>
      <c r="AC18" t="s">
        <v>87</v>
      </c>
      <c r="AD18" t="s">
        <v>89</v>
      </c>
      <c r="AE18" t="s">
        <v>25</v>
      </c>
      <c r="AF18" t="s">
        <v>89</v>
      </c>
      <c r="AG18" t="s">
        <v>89</v>
      </c>
      <c r="AH18" t="s">
        <v>89</v>
      </c>
      <c r="AI18" s="22" t="s">
        <v>25</v>
      </c>
      <c r="AJ18" t="s">
        <v>89</v>
      </c>
      <c r="AK18" t="s">
        <v>89</v>
      </c>
      <c r="AL18" t="s">
        <v>25</v>
      </c>
      <c r="AM18" t="s">
        <v>89</v>
      </c>
      <c r="AN18" t="s">
        <v>89</v>
      </c>
      <c r="AO18" t="s">
        <v>88</v>
      </c>
      <c r="AP18" t="s">
        <v>90</v>
      </c>
      <c r="AQ18" t="s">
        <v>92</v>
      </c>
      <c r="AR18" t="s">
        <v>566</v>
      </c>
      <c r="AS18" t="s">
        <v>567</v>
      </c>
      <c r="AT18" t="s">
        <v>135</v>
      </c>
      <c r="AU18" t="s">
        <v>140</v>
      </c>
      <c r="AV18" t="s">
        <v>85</v>
      </c>
      <c r="AW18">
        <v>1990</v>
      </c>
      <c r="AX18">
        <v>0.35000000000000003</v>
      </c>
      <c r="AY18" t="s">
        <v>137</v>
      </c>
      <c r="AZ18" t="s">
        <v>7</v>
      </c>
      <c r="BA18" t="s">
        <v>15</v>
      </c>
      <c r="BB18" t="s">
        <v>14</v>
      </c>
      <c r="BC18" t="s">
        <v>83</v>
      </c>
      <c r="BD18" t="s">
        <v>89</v>
      </c>
      <c r="BE18" t="s">
        <v>25</v>
      </c>
      <c r="BF18" t="s">
        <v>89</v>
      </c>
      <c r="BG18" t="s">
        <v>568</v>
      </c>
      <c r="BH18" t="s">
        <v>83</v>
      </c>
      <c r="BI18" t="s">
        <v>83</v>
      </c>
      <c r="BJ18">
        <v>223003.484423346</v>
      </c>
      <c r="BK18">
        <v>572356.03103309998</v>
      </c>
    </row>
    <row r="19" spans="1:63" x14ac:dyDescent="0.25">
      <c r="A19">
        <v>131948</v>
      </c>
      <c r="B19" t="s">
        <v>569</v>
      </c>
      <c r="C19" t="s">
        <v>83</v>
      </c>
      <c r="D19" t="s">
        <v>25</v>
      </c>
      <c r="E19" t="s">
        <v>83</v>
      </c>
      <c r="F19" t="s">
        <v>25</v>
      </c>
      <c r="G19" t="s">
        <v>83</v>
      </c>
      <c r="H19" t="s">
        <v>83</v>
      </c>
      <c r="I19" t="s">
        <v>83</v>
      </c>
      <c r="J19" t="s">
        <v>83</v>
      </c>
      <c r="K19" t="s">
        <v>540</v>
      </c>
      <c r="L19" t="s">
        <v>83</v>
      </c>
      <c r="M19" t="s">
        <v>83</v>
      </c>
      <c r="N19" t="s">
        <v>83</v>
      </c>
      <c r="O19" t="s">
        <v>83</v>
      </c>
      <c r="P19" t="s">
        <v>83</v>
      </c>
      <c r="Q19" t="s">
        <v>83</v>
      </c>
      <c r="R19" t="s">
        <v>83</v>
      </c>
      <c r="S19" t="s">
        <v>83</v>
      </c>
      <c r="T19" t="s">
        <v>83</v>
      </c>
      <c r="U19" t="s">
        <v>83</v>
      </c>
      <c r="V19" t="s">
        <v>25</v>
      </c>
      <c r="W19" t="s">
        <v>95</v>
      </c>
      <c r="X19" t="s">
        <v>83</v>
      </c>
      <c r="Y19" t="s">
        <v>83</v>
      </c>
      <c r="Z19" t="s">
        <v>83</v>
      </c>
      <c r="AA19" t="s">
        <v>83</v>
      </c>
      <c r="AB19" t="s">
        <v>83</v>
      </c>
      <c r="AC19" t="s">
        <v>87</v>
      </c>
      <c r="AD19" t="s">
        <v>83</v>
      </c>
      <c r="AE19" t="s">
        <v>83</v>
      </c>
      <c r="AF19" t="s">
        <v>83</v>
      </c>
      <c r="AG19" t="s">
        <v>83</v>
      </c>
      <c r="AH19" t="s">
        <v>83</v>
      </c>
      <c r="AI19" s="22" t="s">
        <v>25</v>
      </c>
      <c r="AJ19" t="s">
        <v>83</v>
      </c>
      <c r="AK19" t="s">
        <v>83</v>
      </c>
      <c r="AL19" t="s">
        <v>83</v>
      </c>
      <c r="AM19" t="s">
        <v>83</v>
      </c>
      <c r="AN19" t="s">
        <v>83</v>
      </c>
      <c r="AO19" t="s">
        <v>88</v>
      </c>
      <c r="AP19" t="s">
        <v>96</v>
      </c>
      <c r="AQ19" t="s">
        <v>101</v>
      </c>
      <c r="AR19" t="s">
        <v>101</v>
      </c>
      <c r="AS19" t="s">
        <v>570</v>
      </c>
      <c r="AT19" t="s">
        <v>135</v>
      </c>
      <c r="AU19" t="s">
        <v>571</v>
      </c>
      <c r="AV19" t="s">
        <v>85</v>
      </c>
      <c r="AW19">
        <v>1975</v>
      </c>
      <c r="AX19">
        <v>0.5</v>
      </c>
      <c r="AY19" t="s">
        <v>94</v>
      </c>
      <c r="AZ19" t="s">
        <v>1</v>
      </c>
      <c r="BA19" t="s">
        <v>13</v>
      </c>
      <c r="BB19" t="s">
        <v>12</v>
      </c>
      <c r="BC19" t="s">
        <v>83</v>
      </c>
      <c r="BD19" t="s">
        <v>83</v>
      </c>
      <c r="BE19" t="s">
        <v>83</v>
      </c>
      <c r="BF19" t="s">
        <v>83</v>
      </c>
      <c r="BG19" t="s">
        <v>99</v>
      </c>
      <c r="BH19" t="s">
        <v>83</v>
      </c>
      <c r="BI19" t="s">
        <v>83</v>
      </c>
      <c r="BJ19">
        <v>225841.06286839099</v>
      </c>
      <c r="BK19">
        <v>565035.87626669405</v>
      </c>
    </row>
    <row r="20" spans="1:63" x14ac:dyDescent="0.25">
      <c r="A20">
        <v>131472</v>
      </c>
      <c r="B20" t="s">
        <v>572</v>
      </c>
      <c r="C20" t="s">
        <v>89</v>
      </c>
      <c r="D20" t="s">
        <v>25</v>
      </c>
      <c r="E20" t="s">
        <v>89</v>
      </c>
      <c r="F20" t="s">
        <v>25</v>
      </c>
      <c r="G20" t="s">
        <v>89</v>
      </c>
      <c r="H20" t="s">
        <v>83</v>
      </c>
      <c r="I20" t="s">
        <v>25</v>
      </c>
      <c r="J20" t="s">
        <v>25</v>
      </c>
      <c r="K20" t="s">
        <v>573</v>
      </c>
      <c r="L20" t="s">
        <v>83</v>
      </c>
      <c r="M20" t="s">
        <v>89</v>
      </c>
      <c r="N20" t="s">
        <v>89</v>
      </c>
      <c r="O20" t="s">
        <v>89</v>
      </c>
      <c r="P20" t="s">
        <v>83</v>
      </c>
      <c r="Q20" t="s">
        <v>89</v>
      </c>
      <c r="R20" t="s">
        <v>89</v>
      </c>
      <c r="S20" t="s">
        <v>25</v>
      </c>
      <c r="T20" t="s">
        <v>89</v>
      </c>
      <c r="U20" t="s">
        <v>83</v>
      </c>
      <c r="V20" t="s">
        <v>25</v>
      </c>
      <c r="W20" t="s">
        <v>103</v>
      </c>
      <c r="X20" t="s">
        <v>89</v>
      </c>
      <c r="Y20" t="s">
        <v>25</v>
      </c>
      <c r="Z20" t="s">
        <v>25</v>
      </c>
      <c r="AA20" t="s">
        <v>83</v>
      </c>
      <c r="AB20" t="s">
        <v>574</v>
      </c>
      <c r="AC20" t="s">
        <v>87</v>
      </c>
      <c r="AD20" t="s">
        <v>89</v>
      </c>
      <c r="AE20" t="s">
        <v>89</v>
      </c>
      <c r="AF20" t="s">
        <v>25</v>
      </c>
      <c r="AG20" t="s">
        <v>25</v>
      </c>
      <c r="AH20" t="s">
        <v>89</v>
      </c>
      <c r="AI20" s="22" t="s">
        <v>25</v>
      </c>
      <c r="AJ20" t="s">
        <v>89</v>
      </c>
      <c r="AK20" t="s">
        <v>89</v>
      </c>
      <c r="AL20" t="s">
        <v>25</v>
      </c>
      <c r="AM20" t="s">
        <v>89</v>
      </c>
      <c r="AN20" t="s">
        <v>89</v>
      </c>
      <c r="AO20" t="s">
        <v>88</v>
      </c>
      <c r="AP20" t="s">
        <v>96</v>
      </c>
      <c r="AQ20" t="s">
        <v>257</v>
      </c>
      <c r="AR20" t="s">
        <v>257</v>
      </c>
      <c r="AS20" t="s">
        <v>575</v>
      </c>
      <c r="AT20" t="s">
        <v>135</v>
      </c>
      <c r="AU20" t="s">
        <v>576</v>
      </c>
      <c r="AV20" t="s">
        <v>85</v>
      </c>
      <c r="AW20">
        <v>1985</v>
      </c>
      <c r="AX20">
        <v>0.4</v>
      </c>
      <c r="AY20" t="s">
        <v>94</v>
      </c>
      <c r="AZ20" t="s">
        <v>7</v>
      </c>
      <c r="BA20" t="s">
        <v>15</v>
      </c>
      <c r="BB20" t="s">
        <v>12</v>
      </c>
      <c r="BC20" t="s">
        <v>83</v>
      </c>
      <c r="BD20" t="s">
        <v>89</v>
      </c>
      <c r="BE20" t="s">
        <v>89</v>
      </c>
      <c r="BF20" t="s">
        <v>89</v>
      </c>
      <c r="BG20" t="s">
        <v>547</v>
      </c>
      <c r="BH20" t="s">
        <v>83</v>
      </c>
      <c r="BI20" t="s">
        <v>83</v>
      </c>
      <c r="BJ20">
        <v>222653.879224704</v>
      </c>
      <c r="BK20">
        <v>561265.57318951399</v>
      </c>
    </row>
    <row r="21" spans="1:63" hidden="1" x14ac:dyDescent="0.25">
      <c r="A21">
        <v>129490</v>
      </c>
      <c r="B21" t="s">
        <v>577</v>
      </c>
      <c r="C21" t="s">
        <v>25</v>
      </c>
      <c r="D21" t="s">
        <v>25</v>
      </c>
      <c r="E21" t="s">
        <v>89</v>
      </c>
      <c r="F21" t="s">
        <v>25</v>
      </c>
      <c r="G21" t="s">
        <v>89</v>
      </c>
      <c r="H21" t="s">
        <v>83</v>
      </c>
      <c r="I21" t="s">
        <v>89</v>
      </c>
      <c r="J21" t="s">
        <v>89</v>
      </c>
      <c r="K21" t="s">
        <v>559</v>
      </c>
      <c r="L21" t="s">
        <v>83</v>
      </c>
      <c r="M21" t="s">
        <v>25</v>
      </c>
      <c r="N21" t="s">
        <v>89</v>
      </c>
      <c r="O21" t="s">
        <v>89</v>
      </c>
      <c r="P21" t="s">
        <v>83</v>
      </c>
      <c r="Q21" t="s">
        <v>89</v>
      </c>
      <c r="R21" t="s">
        <v>89</v>
      </c>
      <c r="S21" t="s">
        <v>89</v>
      </c>
      <c r="T21" t="s">
        <v>89</v>
      </c>
      <c r="U21" t="s">
        <v>83</v>
      </c>
      <c r="V21" t="s">
        <v>89</v>
      </c>
      <c r="W21" t="s">
        <v>103</v>
      </c>
      <c r="X21" t="s">
        <v>89</v>
      </c>
      <c r="Y21" t="s">
        <v>89</v>
      </c>
      <c r="Z21" t="s">
        <v>89</v>
      </c>
      <c r="AA21" t="s">
        <v>83</v>
      </c>
      <c r="AB21" t="s">
        <v>83</v>
      </c>
      <c r="AC21" t="s">
        <v>87</v>
      </c>
      <c r="AD21" t="s">
        <v>89</v>
      </c>
      <c r="AE21" t="s">
        <v>25</v>
      </c>
      <c r="AF21" t="s">
        <v>89</v>
      </c>
      <c r="AG21" t="s">
        <v>89</v>
      </c>
      <c r="AH21" t="s">
        <v>89</v>
      </c>
      <c r="AI21" s="22" t="s">
        <v>25</v>
      </c>
      <c r="AJ21" t="s">
        <v>89</v>
      </c>
      <c r="AK21" t="s">
        <v>89</v>
      </c>
      <c r="AL21" t="s">
        <v>25</v>
      </c>
      <c r="AM21" t="s">
        <v>89</v>
      </c>
      <c r="AN21" t="s">
        <v>89</v>
      </c>
      <c r="AO21" t="s">
        <v>88</v>
      </c>
      <c r="AP21" t="s">
        <v>80</v>
      </c>
      <c r="AQ21" t="s">
        <v>81</v>
      </c>
      <c r="AR21" t="s">
        <v>81</v>
      </c>
      <c r="AS21" t="s">
        <v>560</v>
      </c>
      <c r="AT21" t="s">
        <v>135</v>
      </c>
      <c r="AU21" t="s">
        <v>139</v>
      </c>
      <c r="AV21" t="s">
        <v>98</v>
      </c>
      <c r="AW21">
        <v>1980</v>
      </c>
      <c r="AX21">
        <v>0.45</v>
      </c>
      <c r="AY21" t="s">
        <v>137</v>
      </c>
      <c r="AZ21" t="s">
        <v>4</v>
      </c>
      <c r="BA21" t="s">
        <v>16</v>
      </c>
      <c r="BB21" t="s">
        <v>12</v>
      </c>
      <c r="BC21" t="s">
        <v>83</v>
      </c>
      <c r="BD21" t="s">
        <v>25</v>
      </c>
      <c r="BE21" t="s">
        <v>89</v>
      </c>
      <c r="BF21" t="s">
        <v>89</v>
      </c>
      <c r="BG21" t="s">
        <v>561</v>
      </c>
      <c r="BH21" t="s">
        <v>83</v>
      </c>
      <c r="BI21" t="s">
        <v>83</v>
      </c>
      <c r="BJ21">
        <v>224954.96</v>
      </c>
      <c r="BK21">
        <v>570073.29</v>
      </c>
    </row>
    <row r="22" spans="1:63" x14ac:dyDescent="0.25">
      <c r="A22">
        <v>128933</v>
      </c>
      <c r="B22" t="s">
        <v>578</v>
      </c>
      <c r="C22" t="s">
        <v>89</v>
      </c>
      <c r="D22" t="s">
        <v>25</v>
      </c>
      <c r="E22" t="s">
        <v>89</v>
      </c>
      <c r="F22" t="s">
        <v>25</v>
      </c>
      <c r="G22" t="s">
        <v>89</v>
      </c>
      <c r="H22" t="s">
        <v>83</v>
      </c>
      <c r="I22" t="s">
        <v>89</v>
      </c>
      <c r="J22" t="s">
        <v>89</v>
      </c>
      <c r="K22" t="s">
        <v>540</v>
      </c>
      <c r="L22" t="s">
        <v>83</v>
      </c>
      <c r="M22" t="s">
        <v>25</v>
      </c>
      <c r="N22" t="s">
        <v>89</v>
      </c>
      <c r="O22" t="s">
        <v>89</v>
      </c>
      <c r="P22" t="s">
        <v>83</v>
      </c>
      <c r="Q22" t="s">
        <v>89</v>
      </c>
      <c r="R22" t="s">
        <v>89</v>
      </c>
      <c r="S22" t="s">
        <v>89</v>
      </c>
      <c r="T22" t="s">
        <v>89</v>
      </c>
      <c r="U22" t="s">
        <v>83</v>
      </c>
      <c r="V22" t="s">
        <v>89</v>
      </c>
      <c r="W22" t="s">
        <v>95</v>
      </c>
      <c r="X22" t="s">
        <v>89</v>
      </c>
      <c r="Y22" t="s">
        <v>89</v>
      </c>
      <c r="Z22" t="s">
        <v>89</v>
      </c>
      <c r="AA22" t="s">
        <v>83</v>
      </c>
      <c r="AB22" t="s">
        <v>83</v>
      </c>
      <c r="AC22" t="s">
        <v>87</v>
      </c>
      <c r="AD22" t="s">
        <v>89</v>
      </c>
      <c r="AE22" t="s">
        <v>25</v>
      </c>
      <c r="AF22" t="s">
        <v>89</v>
      </c>
      <c r="AG22" t="s">
        <v>89</v>
      </c>
      <c r="AH22" t="s">
        <v>89</v>
      </c>
      <c r="AI22" s="22" t="s">
        <v>25</v>
      </c>
      <c r="AJ22" t="s">
        <v>89</v>
      </c>
      <c r="AK22" t="s">
        <v>89</v>
      </c>
      <c r="AL22" t="s">
        <v>89</v>
      </c>
      <c r="AM22" t="s">
        <v>89</v>
      </c>
      <c r="AN22" t="s">
        <v>89</v>
      </c>
      <c r="AO22" t="s">
        <v>88</v>
      </c>
      <c r="AP22" t="s">
        <v>96</v>
      </c>
      <c r="AQ22" t="s">
        <v>243</v>
      </c>
      <c r="AR22" t="s">
        <v>243</v>
      </c>
      <c r="AS22" t="s">
        <v>579</v>
      </c>
      <c r="AT22" t="s">
        <v>135</v>
      </c>
      <c r="AU22" t="s">
        <v>138</v>
      </c>
      <c r="AV22" t="s">
        <v>85</v>
      </c>
      <c r="AW22">
        <v>1980</v>
      </c>
      <c r="AX22">
        <v>0.45</v>
      </c>
      <c r="AY22" t="s">
        <v>137</v>
      </c>
      <c r="AZ22" t="s">
        <v>7</v>
      </c>
      <c r="BA22" t="s">
        <v>16</v>
      </c>
      <c r="BB22" t="s">
        <v>12</v>
      </c>
      <c r="BC22" t="s">
        <v>83</v>
      </c>
      <c r="BD22" t="s">
        <v>89</v>
      </c>
      <c r="BE22" t="s">
        <v>89</v>
      </c>
      <c r="BF22" t="s">
        <v>89</v>
      </c>
      <c r="BG22" t="s">
        <v>580</v>
      </c>
      <c r="BH22" t="s">
        <v>83</v>
      </c>
      <c r="BI22" t="s">
        <v>83</v>
      </c>
      <c r="BJ22">
        <v>222644.11793661999</v>
      </c>
      <c r="BK22">
        <v>565085.891770649</v>
      </c>
    </row>
    <row r="23" spans="1:63" x14ac:dyDescent="0.25">
      <c r="A23">
        <v>127654</v>
      </c>
      <c r="B23" t="s">
        <v>581</v>
      </c>
      <c r="C23" t="s">
        <v>89</v>
      </c>
      <c r="D23" t="s">
        <v>25</v>
      </c>
      <c r="E23" t="s">
        <v>89</v>
      </c>
      <c r="F23" t="s">
        <v>89</v>
      </c>
      <c r="G23" t="s">
        <v>89</v>
      </c>
      <c r="H23" t="s">
        <v>83</v>
      </c>
      <c r="I23" t="s">
        <v>25</v>
      </c>
      <c r="J23" t="s">
        <v>89</v>
      </c>
      <c r="K23" t="s">
        <v>537</v>
      </c>
      <c r="L23" t="s">
        <v>83</v>
      </c>
      <c r="M23" t="s">
        <v>25</v>
      </c>
      <c r="N23" t="s">
        <v>89</v>
      </c>
      <c r="O23" t="s">
        <v>89</v>
      </c>
      <c r="P23" t="s">
        <v>83</v>
      </c>
      <c r="Q23" t="s">
        <v>89</v>
      </c>
      <c r="R23" t="s">
        <v>25</v>
      </c>
      <c r="S23" t="s">
        <v>89</v>
      </c>
      <c r="T23" t="s">
        <v>89</v>
      </c>
      <c r="U23" t="s">
        <v>83</v>
      </c>
      <c r="V23" t="s">
        <v>89</v>
      </c>
      <c r="W23" t="s">
        <v>95</v>
      </c>
      <c r="X23" t="s">
        <v>89</v>
      </c>
      <c r="Y23" t="s">
        <v>89</v>
      </c>
      <c r="Z23" t="s">
        <v>89</v>
      </c>
      <c r="AA23" t="s">
        <v>83</v>
      </c>
      <c r="AB23" t="s">
        <v>83</v>
      </c>
      <c r="AC23" t="s">
        <v>87</v>
      </c>
      <c r="AD23" t="s">
        <v>89</v>
      </c>
      <c r="AE23" t="s">
        <v>25</v>
      </c>
      <c r="AF23" t="s">
        <v>89</v>
      </c>
      <c r="AG23" t="s">
        <v>25</v>
      </c>
      <c r="AH23" t="s">
        <v>89</v>
      </c>
      <c r="AI23" s="22" t="s">
        <v>25</v>
      </c>
      <c r="AJ23" t="s">
        <v>89</v>
      </c>
      <c r="AK23" t="s">
        <v>89</v>
      </c>
      <c r="AL23" t="s">
        <v>25</v>
      </c>
      <c r="AM23" t="s">
        <v>89</v>
      </c>
      <c r="AN23" t="s">
        <v>89</v>
      </c>
      <c r="AO23" t="s">
        <v>88</v>
      </c>
      <c r="AP23" t="s">
        <v>90</v>
      </c>
      <c r="AQ23" t="s">
        <v>93</v>
      </c>
      <c r="AR23" t="s">
        <v>106</v>
      </c>
      <c r="AS23" t="s">
        <v>582</v>
      </c>
      <c r="AT23" t="s">
        <v>135</v>
      </c>
      <c r="AU23" t="s">
        <v>583</v>
      </c>
      <c r="AV23" t="s">
        <v>85</v>
      </c>
      <c r="AW23">
        <v>1995</v>
      </c>
      <c r="AX23">
        <v>0.3</v>
      </c>
      <c r="AY23" t="s">
        <v>137</v>
      </c>
      <c r="AZ23" t="s">
        <v>6</v>
      </c>
      <c r="BA23" t="s">
        <v>9</v>
      </c>
      <c r="BB23" t="s">
        <v>12</v>
      </c>
      <c r="BC23" t="s">
        <v>83</v>
      </c>
      <c r="BD23" t="s">
        <v>89</v>
      </c>
      <c r="BE23" t="s">
        <v>89</v>
      </c>
      <c r="BF23" t="s">
        <v>89</v>
      </c>
      <c r="BG23" t="s">
        <v>538</v>
      </c>
      <c r="BH23" t="s">
        <v>83</v>
      </c>
      <c r="BI23" t="s">
        <v>83</v>
      </c>
      <c r="BJ23">
        <v>224707.22</v>
      </c>
      <c r="BK23">
        <v>571919.72</v>
      </c>
    </row>
    <row r="24" spans="1:63" hidden="1" x14ac:dyDescent="0.25">
      <c r="A24">
        <v>124626</v>
      </c>
      <c r="B24" t="s">
        <v>584</v>
      </c>
      <c r="C24" t="s">
        <v>89</v>
      </c>
      <c r="D24" t="s">
        <v>25</v>
      </c>
      <c r="E24" t="s">
        <v>89</v>
      </c>
      <c r="F24" t="s">
        <v>25</v>
      </c>
      <c r="G24" t="s">
        <v>89</v>
      </c>
      <c r="H24" t="s">
        <v>83</v>
      </c>
      <c r="I24" t="s">
        <v>89</v>
      </c>
      <c r="J24" t="s">
        <v>89</v>
      </c>
      <c r="K24" t="s">
        <v>585</v>
      </c>
      <c r="L24" t="s">
        <v>83</v>
      </c>
      <c r="M24" t="s">
        <v>25</v>
      </c>
      <c r="N24" t="s">
        <v>89</v>
      </c>
      <c r="O24" t="s">
        <v>89</v>
      </c>
      <c r="P24" t="s">
        <v>83</v>
      </c>
      <c r="Q24" t="s">
        <v>89</v>
      </c>
      <c r="R24" t="s">
        <v>89</v>
      </c>
      <c r="S24" t="s">
        <v>25</v>
      </c>
      <c r="T24" t="s">
        <v>89</v>
      </c>
      <c r="U24" t="s">
        <v>83</v>
      </c>
      <c r="V24" t="s">
        <v>89</v>
      </c>
      <c r="W24" t="s">
        <v>95</v>
      </c>
      <c r="X24" t="s">
        <v>89</v>
      </c>
      <c r="Y24" t="s">
        <v>89</v>
      </c>
      <c r="Z24" t="s">
        <v>89</v>
      </c>
      <c r="AA24" t="s">
        <v>83</v>
      </c>
      <c r="AB24" t="s">
        <v>586</v>
      </c>
      <c r="AC24" t="s">
        <v>87</v>
      </c>
      <c r="AD24" t="s">
        <v>89</v>
      </c>
      <c r="AE24" t="s">
        <v>25</v>
      </c>
      <c r="AF24" t="s">
        <v>25</v>
      </c>
      <c r="AG24" t="s">
        <v>89</v>
      </c>
      <c r="AH24" t="s">
        <v>89</v>
      </c>
      <c r="AI24" s="22" t="s">
        <v>25</v>
      </c>
      <c r="AJ24" t="s">
        <v>89</v>
      </c>
      <c r="AK24" t="s">
        <v>89</v>
      </c>
      <c r="AL24" t="s">
        <v>89</v>
      </c>
      <c r="AM24" t="s">
        <v>89</v>
      </c>
      <c r="AN24" t="s">
        <v>89</v>
      </c>
      <c r="AO24" t="s">
        <v>88</v>
      </c>
      <c r="AP24" t="s">
        <v>90</v>
      </c>
      <c r="AQ24" t="s">
        <v>331</v>
      </c>
      <c r="AR24" t="s">
        <v>331</v>
      </c>
      <c r="AS24" t="s">
        <v>563</v>
      </c>
      <c r="AT24" t="s">
        <v>135</v>
      </c>
      <c r="AU24" t="s">
        <v>140</v>
      </c>
      <c r="AV24" t="s">
        <v>98</v>
      </c>
      <c r="AW24">
        <v>1985</v>
      </c>
      <c r="AX24">
        <v>0.4</v>
      </c>
      <c r="AY24" t="s">
        <v>137</v>
      </c>
      <c r="AZ24" t="s">
        <v>6</v>
      </c>
      <c r="BA24" t="s">
        <v>13</v>
      </c>
      <c r="BB24" t="s">
        <v>12</v>
      </c>
      <c r="BC24" t="s">
        <v>83</v>
      </c>
      <c r="BD24" t="s">
        <v>89</v>
      </c>
      <c r="BE24" t="s">
        <v>89</v>
      </c>
      <c r="BF24" t="s">
        <v>89</v>
      </c>
      <c r="BG24" t="s">
        <v>561</v>
      </c>
      <c r="BH24" t="s">
        <v>83</v>
      </c>
      <c r="BI24" t="s">
        <v>83</v>
      </c>
      <c r="BJ24">
        <v>221171.63541293499</v>
      </c>
      <c r="BK24">
        <v>569942.96326121804</v>
      </c>
    </row>
    <row r="25" spans="1:63" hidden="1" x14ac:dyDescent="0.25">
      <c r="A25">
        <v>148154</v>
      </c>
      <c r="B25" t="s">
        <v>511</v>
      </c>
      <c r="C25" t="s">
        <v>25</v>
      </c>
      <c r="D25" t="s">
        <v>25</v>
      </c>
      <c r="E25" t="s">
        <v>89</v>
      </c>
      <c r="F25" t="s">
        <v>89</v>
      </c>
      <c r="G25" t="s">
        <v>89</v>
      </c>
      <c r="H25" t="s">
        <v>218</v>
      </c>
      <c r="I25" t="s">
        <v>89</v>
      </c>
      <c r="J25" t="s">
        <v>89</v>
      </c>
      <c r="K25" t="s">
        <v>549</v>
      </c>
      <c r="L25" t="s">
        <v>110</v>
      </c>
      <c r="M25" t="s">
        <v>25</v>
      </c>
      <c r="N25" t="s">
        <v>89</v>
      </c>
      <c r="O25" t="s">
        <v>89</v>
      </c>
      <c r="P25" t="s">
        <v>83</v>
      </c>
      <c r="Q25" t="s">
        <v>89</v>
      </c>
      <c r="R25" t="s">
        <v>25</v>
      </c>
      <c r="S25" t="s">
        <v>89</v>
      </c>
      <c r="T25" t="s">
        <v>89</v>
      </c>
      <c r="U25" t="s">
        <v>83</v>
      </c>
      <c r="V25" t="s">
        <v>89</v>
      </c>
      <c r="W25" t="s">
        <v>103</v>
      </c>
      <c r="X25" t="s">
        <v>89</v>
      </c>
      <c r="Y25" t="s">
        <v>89</v>
      </c>
      <c r="Z25" t="s">
        <v>89</v>
      </c>
      <c r="AA25" t="s">
        <v>83</v>
      </c>
      <c r="AB25" t="s">
        <v>83</v>
      </c>
      <c r="AC25" t="s">
        <v>87</v>
      </c>
      <c r="AD25" t="s">
        <v>89</v>
      </c>
      <c r="AE25" t="s">
        <v>25</v>
      </c>
      <c r="AF25" t="s">
        <v>89</v>
      </c>
      <c r="AG25" t="s">
        <v>25</v>
      </c>
      <c r="AH25" t="s">
        <v>89</v>
      </c>
      <c r="AI25" s="22" t="s">
        <v>25</v>
      </c>
      <c r="AJ25" t="s">
        <v>89</v>
      </c>
      <c r="AK25" t="s">
        <v>89</v>
      </c>
      <c r="AL25" t="s">
        <v>89</v>
      </c>
      <c r="AM25" t="s">
        <v>89</v>
      </c>
      <c r="AN25" t="s">
        <v>89</v>
      </c>
      <c r="AO25" t="s">
        <v>88</v>
      </c>
      <c r="AP25" t="s">
        <v>205</v>
      </c>
      <c r="AQ25" t="s">
        <v>206</v>
      </c>
      <c r="AR25" t="s">
        <v>207</v>
      </c>
      <c r="AS25" t="s">
        <v>477</v>
      </c>
      <c r="AT25" t="s">
        <v>135</v>
      </c>
      <c r="AU25" t="s">
        <v>108</v>
      </c>
      <c r="AV25" t="s">
        <v>98</v>
      </c>
      <c r="AW25">
        <v>1980</v>
      </c>
      <c r="AX25">
        <v>0.45</v>
      </c>
      <c r="AY25" t="s">
        <v>86</v>
      </c>
      <c r="AZ25" t="s">
        <v>4</v>
      </c>
      <c r="BA25" t="s">
        <v>15</v>
      </c>
      <c r="BB25" t="s">
        <v>12</v>
      </c>
      <c r="BC25" t="s">
        <v>83</v>
      </c>
      <c r="BD25" t="s">
        <v>25</v>
      </c>
      <c r="BE25" t="s">
        <v>89</v>
      </c>
      <c r="BF25" t="s">
        <v>89</v>
      </c>
      <c r="BG25" t="s">
        <v>543</v>
      </c>
      <c r="BH25" t="s">
        <v>83</v>
      </c>
      <c r="BI25" t="s">
        <v>83</v>
      </c>
      <c r="BJ25">
        <v>227337.8</v>
      </c>
      <c r="BK25">
        <v>572911.4</v>
      </c>
    </row>
    <row r="26" spans="1:63" x14ac:dyDescent="0.25">
      <c r="A26">
        <v>143265</v>
      </c>
      <c r="B26" t="s">
        <v>587</v>
      </c>
      <c r="C26" t="s">
        <v>25</v>
      </c>
      <c r="D26" t="s">
        <v>89</v>
      </c>
      <c r="E26" t="s">
        <v>89</v>
      </c>
      <c r="F26" t="s">
        <v>25</v>
      </c>
      <c r="G26" t="s">
        <v>89</v>
      </c>
      <c r="H26" t="s">
        <v>83</v>
      </c>
      <c r="I26" t="s">
        <v>89</v>
      </c>
      <c r="J26" t="s">
        <v>89</v>
      </c>
      <c r="K26" t="s">
        <v>540</v>
      </c>
      <c r="L26" t="s">
        <v>83</v>
      </c>
      <c r="M26" t="s">
        <v>25</v>
      </c>
      <c r="N26" t="s">
        <v>89</v>
      </c>
      <c r="O26" t="s">
        <v>89</v>
      </c>
      <c r="P26" t="s">
        <v>83</v>
      </c>
      <c r="Q26" t="s">
        <v>25</v>
      </c>
      <c r="R26" t="s">
        <v>89</v>
      </c>
      <c r="S26" t="s">
        <v>89</v>
      </c>
      <c r="T26" t="s">
        <v>89</v>
      </c>
      <c r="U26" t="s">
        <v>83</v>
      </c>
      <c r="V26" t="s">
        <v>89</v>
      </c>
      <c r="W26" t="s">
        <v>95</v>
      </c>
      <c r="X26" t="s">
        <v>89</v>
      </c>
      <c r="Y26" t="s">
        <v>25</v>
      </c>
      <c r="Z26" t="s">
        <v>89</v>
      </c>
      <c r="AA26" t="s">
        <v>83</v>
      </c>
      <c r="AB26" t="s">
        <v>588</v>
      </c>
      <c r="AC26" t="s">
        <v>87</v>
      </c>
      <c r="AD26" t="s">
        <v>89</v>
      </c>
      <c r="AE26" t="s">
        <v>25</v>
      </c>
      <c r="AF26" t="s">
        <v>25</v>
      </c>
      <c r="AG26" t="s">
        <v>89</v>
      </c>
      <c r="AH26" t="s">
        <v>89</v>
      </c>
      <c r="AI26" s="22" t="s">
        <v>25</v>
      </c>
      <c r="AJ26" t="s">
        <v>89</v>
      </c>
      <c r="AK26" t="s">
        <v>89</v>
      </c>
      <c r="AL26" t="s">
        <v>89</v>
      </c>
      <c r="AM26" t="s">
        <v>89</v>
      </c>
      <c r="AN26" t="s">
        <v>89</v>
      </c>
      <c r="AO26" t="s">
        <v>88</v>
      </c>
      <c r="AP26" t="s">
        <v>205</v>
      </c>
      <c r="AQ26" t="s">
        <v>206</v>
      </c>
      <c r="AR26" t="s">
        <v>207</v>
      </c>
      <c r="AS26" t="s">
        <v>589</v>
      </c>
      <c r="AT26" t="s">
        <v>135</v>
      </c>
      <c r="AU26" t="s">
        <v>84</v>
      </c>
      <c r="AV26" t="s">
        <v>85</v>
      </c>
      <c r="AW26">
        <v>1985</v>
      </c>
      <c r="AX26">
        <v>0.4</v>
      </c>
      <c r="AY26" t="s">
        <v>86</v>
      </c>
      <c r="AZ26" t="s">
        <v>4</v>
      </c>
      <c r="BA26" t="s">
        <v>15</v>
      </c>
      <c r="BB26" t="s">
        <v>12</v>
      </c>
      <c r="BC26" t="s">
        <v>83</v>
      </c>
      <c r="BD26" t="s">
        <v>25</v>
      </c>
      <c r="BE26" t="s">
        <v>89</v>
      </c>
      <c r="BF26" t="s">
        <v>89</v>
      </c>
      <c r="BG26" t="s">
        <v>543</v>
      </c>
      <c r="BH26" t="s">
        <v>83</v>
      </c>
      <c r="BI26" t="s">
        <v>83</v>
      </c>
      <c r="BJ26">
        <v>230518.39999999999</v>
      </c>
      <c r="BK26">
        <v>572791.69999999995</v>
      </c>
    </row>
    <row r="27" spans="1:63" x14ac:dyDescent="0.25">
      <c r="A27">
        <v>144003</v>
      </c>
      <c r="B27" t="s">
        <v>590</v>
      </c>
      <c r="C27" t="s">
        <v>25</v>
      </c>
      <c r="D27" t="s">
        <v>25</v>
      </c>
      <c r="E27" t="s">
        <v>89</v>
      </c>
      <c r="F27" t="s">
        <v>89</v>
      </c>
      <c r="G27" t="s">
        <v>89</v>
      </c>
      <c r="H27" t="s">
        <v>83</v>
      </c>
      <c r="I27" t="s">
        <v>25</v>
      </c>
      <c r="J27" t="s">
        <v>89</v>
      </c>
      <c r="K27" t="s">
        <v>591</v>
      </c>
      <c r="L27" t="s">
        <v>83</v>
      </c>
      <c r="M27" t="s">
        <v>25</v>
      </c>
      <c r="N27" t="s">
        <v>89</v>
      </c>
      <c r="O27" t="s">
        <v>89</v>
      </c>
      <c r="P27" t="s">
        <v>83</v>
      </c>
      <c r="Q27" t="s">
        <v>89</v>
      </c>
      <c r="R27" t="s">
        <v>89</v>
      </c>
      <c r="S27" t="s">
        <v>89</v>
      </c>
      <c r="T27" t="s">
        <v>89</v>
      </c>
      <c r="U27" t="s">
        <v>83</v>
      </c>
      <c r="V27" t="s">
        <v>89</v>
      </c>
      <c r="W27" t="s">
        <v>95</v>
      </c>
      <c r="X27" t="s">
        <v>89</v>
      </c>
      <c r="Y27" t="s">
        <v>89</v>
      </c>
      <c r="Z27" t="s">
        <v>89</v>
      </c>
      <c r="AA27" t="s">
        <v>83</v>
      </c>
      <c r="AB27" t="s">
        <v>83</v>
      </c>
      <c r="AC27" t="s">
        <v>87</v>
      </c>
      <c r="AD27" t="s">
        <v>89</v>
      </c>
      <c r="AE27" t="s">
        <v>25</v>
      </c>
      <c r="AF27" t="s">
        <v>89</v>
      </c>
      <c r="AG27" t="s">
        <v>25</v>
      </c>
      <c r="AH27" t="s">
        <v>89</v>
      </c>
      <c r="AI27" s="22" t="s">
        <v>25</v>
      </c>
      <c r="AJ27" t="s">
        <v>89</v>
      </c>
      <c r="AK27" t="s">
        <v>89</v>
      </c>
      <c r="AL27" t="s">
        <v>25</v>
      </c>
      <c r="AM27" t="s">
        <v>89</v>
      </c>
      <c r="AN27" t="s">
        <v>89</v>
      </c>
      <c r="AO27" t="s">
        <v>88</v>
      </c>
      <c r="AP27" t="s">
        <v>205</v>
      </c>
      <c r="AQ27" t="s">
        <v>206</v>
      </c>
      <c r="AR27" t="s">
        <v>207</v>
      </c>
      <c r="AS27" t="s">
        <v>589</v>
      </c>
      <c r="AT27" t="s">
        <v>135</v>
      </c>
      <c r="AU27" t="s">
        <v>139</v>
      </c>
      <c r="AV27" t="s">
        <v>85</v>
      </c>
      <c r="AW27">
        <v>1980</v>
      </c>
      <c r="AX27">
        <v>0.45</v>
      </c>
      <c r="AY27" t="s">
        <v>124</v>
      </c>
      <c r="AZ27" t="s">
        <v>4</v>
      </c>
      <c r="BA27" t="s">
        <v>16</v>
      </c>
      <c r="BB27" t="s">
        <v>12</v>
      </c>
      <c r="BC27" t="s">
        <v>83</v>
      </c>
      <c r="BD27" t="s">
        <v>25</v>
      </c>
      <c r="BE27" t="s">
        <v>89</v>
      </c>
      <c r="BF27" t="s">
        <v>89</v>
      </c>
      <c r="BG27" t="s">
        <v>543</v>
      </c>
      <c r="BH27" t="s">
        <v>83</v>
      </c>
      <c r="BI27" t="s">
        <v>83</v>
      </c>
      <c r="BJ27">
        <v>230431.3</v>
      </c>
      <c r="BK27">
        <v>572764.30000000005</v>
      </c>
    </row>
    <row r="28" spans="1:63" hidden="1" x14ac:dyDescent="0.25">
      <c r="A28">
        <v>148177</v>
      </c>
      <c r="B28" t="s">
        <v>592</v>
      </c>
      <c r="C28" t="s">
        <v>89</v>
      </c>
      <c r="D28" t="s">
        <v>25</v>
      </c>
      <c r="E28" t="s">
        <v>89</v>
      </c>
      <c r="F28" t="s">
        <v>25</v>
      </c>
      <c r="G28" t="s">
        <v>89</v>
      </c>
      <c r="H28" t="s">
        <v>83</v>
      </c>
      <c r="I28" t="s">
        <v>25</v>
      </c>
      <c r="J28" t="s">
        <v>89</v>
      </c>
      <c r="K28" t="s">
        <v>542</v>
      </c>
      <c r="L28" t="s">
        <v>83</v>
      </c>
      <c r="M28" t="s">
        <v>25</v>
      </c>
      <c r="N28" t="s">
        <v>89</v>
      </c>
      <c r="O28" t="s">
        <v>89</v>
      </c>
      <c r="P28" t="s">
        <v>83</v>
      </c>
      <c r="Q28" t="s">
        <v>89</v>
      </c>
      <c r="R28" t="s">
        <v>89</v>
      </c>
      <c r="S28" t="s">
        <v>89</v>
      </c>
      <c r="T28" t="s">
        <v>89</v>
      </c>
      <c r="U28" t="s">
        <v>83</v>
      </c>
      <c r="V28" t="s">
        <v>89</v>
      </c>
      <c r="W28" t="s">
        <v>103</v>
      </c>
      <c r="X28" t="s">
        <v>89</v>
      </c>
      <c r="Y28" t="s">
        <v>89</v>
      </c>
      <c r="Z28" t="s">
        <v>89</v>
      </c>
      <c r="AA28" t="s">
        <v>83</v>
      </c>
      <c r="AB28" t="s">
        <v>83</v>
      </c>
      <c r="AC28" t="s">
        <v>87</v>
      </c>
      <c r="AD28" t="s">
        <v>89</v>
      </c>
      <c r="AE28" t="s">
        <v>25</v>
      </c>
      <c r="AF28" t="s">
        <v>89</v>
      </c>
      <c r="AG28" t="s">
        <v>25</v>
      </c>
      <c r="AH28" t="s">
        <v>89</v>
      </c>
      <c r="AI28" s="22" t="s">
        <v>25</v>
      </c>
      <c r="AJ28" t="s">
        <v>89</v>
      </c>
      <c r="AK28" t="s">
        <v>89</v>
      </c>
      <c r="AL28" t="s">
        <v>89</v>
      </c>
      <c r="AM28" t="s">
        <v>89</v>
      </c>
      <c r="AN28" t="s">
        <v>89</v>
      </c>
      <c r="AO28" t="s">
        <v>88</v>
      </c>
      <c r="AP28" t="s">
        <v>205</v>
      </c>
      <c r="AQ28" t="s">
        <v>206</v>
      </c>
      <c r="AR28" t="s">
        <v>207</v>
      </c>
      <c r="AS28" t="s">
        <v>477</v>
      </c>
      <c r="AT28" t="s">
        <v>135</v>
      </c>
      <c r="AU28" t="s">
        <v>139</v>
      </c>
      <c r="AV28" t="s">
        <v>98</v>
      </c>
      <c r="AW28">
        <v>1990</v>
      </c>
      <c r="AX28">
        <v>0.35000000000000003</v>
      </c>
      <c r="AY28" t="s">
        <v>124</v>
      </c>
      <c r="AZ28" t="s">
        <v>6</v>
      </c>
      <c r="BA28" t="s">
        <v>16</v>
      </c>
      <c r="BB28" t="s">
        <v>12</v>
      </c>
      <c r="BC28" t="s">
        <v>83</v>
      </c>
      <c r="BD28" t="s">
        <v>89</v>
      </c>
      <c r="BE28" t="s">
        <v>89</v>
      </c>
      <c r="BF28" t="s">
        <v>89</v>
      </c>
      <c r="BG28" t="s">
        <v>543</v>
      </c>
      <c r="BH28" t="s">
        <v>136</v>
      </c>
      <c r="BI28" t="s">
        <v>83</v>
      </c>
      <c r="BJ28">
        <v>227323.7</v>
      </c>
      <c r="BK28">
        <v>572919.80000000005</v>
      </c>
    </row>
  </sheetData>
  <autoFilter ref="A6:BJ28" xr:uid="{24AC6524-A891-4F67-BE39-D604ED9D86FC}">
    <filterColumn colId="47">
      <filters>
        <filter val="Gras"/>
      </filters>
    </filterColumn>
  </autoFilter>
  <pageMargins left="0.7" right="0.7" top="0.75" bottom="0.75" header="0.3" footer="0.3"/>
  <pageSetup paperSize="9" orientation="portrait" horizontalDpi="1200" verticalDpi="1200" r:id="rId1"/>
  <customProperties>
    <customPr name="SSC_SHEET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2" ma:contentTypeDescription="Een nieuw document maken." ma:contentTypeScope="" ma:versionID="67b28359cd3e01568c7ebba02e62d792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07499aa0b9314afa282b7db01ff042fc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6d0c76-3fb3-46b7-8154-35128b34dffa">
      <Terms xmlns="http://schemas.microsoft.com/office/infopath/2007/PartnerControls"/>
    </lcf76f155ced4ddcb4097134ff3c332f>
    <TaxCatchAll xmlns="3208977c-ed59-4b19-8bd4-b275082f1e6c" xsi:nil="true"/>
  </documentManagement>
</p:properties>
</file>

<file path=customXml/itemProps1.xml><?xml version="1.0" encoding="utf-8"?>
<ds:datastoreItem xmlns:ds="http://schemas.openxmlformats.org/officeDocument/2006/customXml" ds:itemID="{71E2D5D8-6905-40BA-AA88-552B5487C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d0c76-3fb3-46b7-8154-35128b34dffa"/>
    <ds:schemaRef ds:uri="3208977c-ed59-4b19-8bd4-b275082f1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9030D8-DAC6-4E19-B0D0-8D5925FB34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5BE68D-30F0-43FE-805F-81CD17B3E364}">
  <ds:schemaRefs>
    <ds:schemaRef ds:uri="http://schemas.microsoft.com/office/2006/metadata/properties"/>
    <ds:schemaRef ds:uri="http://schemas.microsoft.com/office/infopath/2007/PartnerControls"/>
    <ds:schemaRef ds:uri="dc6d0c76-3fb3-46b7-8154-35128b34dffa"/>
    <ds:schemaRef ds:uri="3208977c-ed59-4b19-8bd4-b275082f1e6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bijlage III geclusterd</vt:lpstr>
      <vt:lpstr>bijlage IV vrijstaand</vt:lpstr>
      <vt:lpstr>bijlage V</vt:lpstr>
      <vt:lpstr>bijlage VI</vt:lpstr>
      <vt:lpstr>bijlage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</dc:creator>
  <cp:lastModifiedBy>Bert Kruidhof</cp:lastModifiedBy>
  <dcterms:created xsi:type="dcterms:W3CDTF">2022-07-08T09:34:30Z</dcterms:created>
  <dcterms:modified xsi:type="dcterms:W3CDTF">2025-04-17T08:50:01Z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0x0101008FEF54A443DF434B9CC6B2E99BD3BBF3</vt:lpwstr>
  </property>
</Properties>
</file>