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T:\rvo\IUC\09 Team RVO\Inkoop boven EU\4. RVO NL-EU-DGF-JZ\2025\IBG - EA transport opvang en verzorging TPE-dieren - 202502113\2 Aanbestedingsdocument\Stukken ter akkoord opdrachtgever d.d. 17-07-2025\"/>
    </mc:Choice>
  </mc:AlternateContent>
  <xr:revisionPtr revIDLastSave="0" documentId="13_ncr:1_{5AB0F85B-84D7-43A9-82F0-74AE52CC51C3}" xr6:coauthVersionLast="47" xr6:coauthVersionMax="47" xr10:uidLastSave="{00000000-0000-0000-0000-000000000000}"/>
  <bookViews>
    <workbookView xWindow="-120" yWindow="-120" windowWidth="38640" windowHeight="15840" xr2:uid="{344C0470-22B8-483B-9FF7-B18EFBB23C2F}"/>
  </bookViews>
  <sheets>
    <sheet name="TPE-dieren"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3" l="1"/>
  <c r="E34" i="3"/>
  <c r="E33" i="3"/>
  <c r="E32" i="3"/>
  <c r="E25" i="3"/>
  <c r="E27" i="3" l="1"/>
  <c r="E26" i="3"/>
  <c r="G17" i="3"/>
  <c r="G35" i="3"/>
  <c r="G34" i="3"/>
  <c r="G33" i="3"/>
  <c r="G32" i="3"/>
  <c r="G21" i="3"/>
  <c r="G10" i="3"/>
  <c r="G9" i="3"/>
  <c r="G8" i="3"/>
  <c r="G27" i="3" l="1"/>
  <c r="G26" i="3"/>
  <c r="G25" i="3"/>
</calcChain>
</file>

<file path=xl/sharedStrings.xml><?xml version="1.0" encoding="utf-8"?>
<sst xmlns="http://schemas.openxmlformats.org/spreadsheetml/2006/main" count="60" uniqueCount="55">
  <si>
    <t>Openbare aanbesteding ‘Transport, opvang en verzorging van TPE-dieren’ IUC kenmerk 202502113</t>
  </si>
  <si>
    <t>NR</t>
  </si>
  <si>
    <t>Omschrijving</t>
  </si>
  <si>
    <t>ALLEEN GROENE VELDEN IN TE VULLEN DOOR INSCHRIJVER</t>
  </si>
  <si>
    <t>BANDBREEDTE WAARBINNEN DE AAN TE BIEDEN PRIJS DIENT TE LIGGEN</t>
  </si>
  <si>
    <t>Prijs per eenheid, exclusief btw</t>
  </si>
  <si>
    <t>BTW percentage</t>
  </si>
  <si>
    <t>Prijs per eenheid, inclusief btw</t>
  </si>
  <si>
    <t>A.1</t>
  </si>
  <si>
    <t xml:space="preserve"> </t>
  </si>
  <si>
    <t>- Arbeid waaronder de vergoeding die u in rekening wenst te brengen voor inzet van (extern) personeel.</t>
  </si>
  <si>
    <t xml:space="preserve">A.2 </t>
  </si>
  <si>
    <t>ONDERDEEL B: Vergoeding transport</t>
  </si>
  <si>
    <t>B.1</t>
  </si>
  <si>
    <t>B.2</t>
  </si>
  <si>
    <t>ONDERDEEL C: Vergoeding administratie</t>
  </si>
  <si>
    <t>C.1</t>
  </si>
  <si>
    <t xml:space="preserve">Aantal (gecombineerde) ontvangen dieren </t>
  </si>
  <si>
    <t xml:space="preserve">1 ≤ 5 </t>
  </si>
  <si>
    <t>6 ≤ 10</t>
  </si>
  <si>
    <r>
      <rPr>
        <b/>
        <sz val="9"/>
        <color theme="1"/>
        <rFont val="Calibri"/>
        <family val="2"/>
      </rPr>
      <t>≥</t>
    </r>
    <r>
      <rPr>
        <b/>
        <sz val="9"/>
        <color theme="1"/>
        <rFont val="Arial"/>
        <family val="2"/>
      </rPr>
      <t xml:space="preserve"> 11</t>
    </r>
  </si>
  <si>
    <t>C.2</t>
  </si>
  <si>
    <t xml:space="preserve">Bereikbaarheidsvergoeding </t>
  </si>
  <si>
    <t>Per maand</t>
  </si>
  <si>
    <t>Eenheid</t>
  </si>
  <si>
    <r>
      <t xml:space="preserve">Invulinstructie Onderdeel A: Vergoeding voor verzorging en opvang. De prijzen/tarieven voor onderdeel A.1 dient u in te vullen in de groen gearceerde cellen (inclusief het van toepassing zijnde btw-tarief). De prijzen per eenheid excl. btw worden beoordeeld ten behoeve van de te gunnen opdracht. De prijzen/tarieven voor onderdeel A.2 zijn vastgesteld door Aanbestedende dienst. Door in te schrijven stemt u in met deze tarieven. Het tarief voor onderdeel A.2 wordt </t>
    </r>
    <r>
      <rPr>
        <u/>
        <sz val="9"/>
        <color rgb="FF000000"/>
        <rFont val="Arial"/>
      </rPr>
      <t>niet</t>
    </r>
    <r>
      <rPr>
        <sz val="9"/>
        <color rgb="FF000000"/>
        <rFont val="Arial"/>
      </rPr>
      <t xml:space="preserve"> beoordeeld ten behoeve van de te gunnen opdracht. </t>
    </r>
  </si>
  <si>
    <t>- Producten voor dagelijkse verzorging van een dier.</t>
  </si>
  <si>
    <t xml:space="preserve">- Lichte medische zorgkosten. Dit zijn kleine medische handelingen die zonder tussenkomst van een dierenarts uitgevoerd mogen worden door de opslaghouder of zijn personeel. </t>
  </si>
  <si>
    <t>- Voer en drinken. 
Uitgezonderd: Een dieet dat op advies van een dierenarts gegeven moet worden kan apart in rekening worden gebracht als Opdrachtgever hiervoor toestemming heeft gegeven. Extra voer om een dier in conditie te brengen valt wel onder de dagvergoeding alsmede de arbeid die dieetvoer met zich meebrengt.</t>
  </si>
  <si>
    <t xml:space="preserve">Dit prijscomponent is door Aanbestedende dienst vastgesteld en betreft het opslaan van een overleden dier in de koeling. </t>
  </si>
  <si>
    <t>- Standaard tarief per kwartier: ma t/m vrij</t>
  </si>
  <si>
    <t>- Tarief per kwartier voor zaterdag- en zondag (35% toeslag bovenop standaard tarief)</t>
  </si>
  <si>
    <t>- Tarief per kwartier voor feestdagen (100% toeslag bovenop standaard tarief)</t>
  </si>
  <si>
    <t>Per in afzondering plaatsing kan Opdrachtnemer eenmalig een vast bedrag in rekening brengen voor de extra arbeid en het opzetten van de administratie op de eerste dag (zgn. opstartkosten). Per ontvangen zaak, waarvoor door IBG een dossiernummer is aangemaakt, kan de eenmalige opstartvergoeding door Opdrachtnemer worden gefactureerd. De maximale vergoeding voor de opstartkosten per zaak volgt uit het aantal dieren dat per zaak door Opdrachtnemer wordt ontvangen en wordt als volgt vergoed:</t>
  </si>
  <si>
    <t>Vergoeding per kwartier</t>
  </si>
  <si>
    <t>Per rit, per km</t>
  </si>
  <si>
    <t xml:space="preserve">Per dag, per dier </t>
  </si>
  <si>
    <t xml:space="preserve">Minimum aan te bieden prijs per eenheid, excl. btw </t>
  </si>
  <si>
    <t xml:space="preserve">Maximum aan te bieden prijs per eenheid, excl. btw </t>
  </si>
  <si>
    <r>
      <t xml:space="preserve">Invulinstructie Onderdeel B: Vergoeding transport. De prijzen/tarieven voor de onderdelen B.1 t/m B.2 zijn vastgesteld door Aanbestedende dienst. Door in te schrijven stemt u in met deze tarieven. Deze tarieven worden </t>
    </r>
    <r>
      <rPr>
        <u/>
        <sz val="9"/>
        <rFont val="Arial"/>
        <family val="2"/>
      </rPr>
      <t>niet</t>
    </r>
    <r>
      <rPr>
        <sz val="9"/>
        <rFont val="Arial"/>
        <family val="2"/>
      </rPr>
      <t xml:space="preserve"> beoordeeld ten behoeve van de te gunnen opdracht. </t>
    </r>
  </si>
  <si>
    <r>
      <t xml:space="preserve">Invulinstructie Onderdeel C: Vergoeding administratie. De prijzen/tarieven voor de onderdelen C.1 t/m C.2 zijn vastgesteld door Aanbestedende dienst. Door in te schrijven stemt u in met deze tarieven. Deze tarieven worden </t>
    </r>
    <r>
      <rPr>
        <u/>
        <sz val="9"/>
        <color rgb="FF000000"/>
        <rFont val="Arial"/>
      </rPr>
      <t xml:space="preserve">niet </t>
    </r>
    <r>
      <rPr>
        <sz val="9"/>
        <color rgb="FF000000"/>
        <rFont val="Arial"/>
      </rPr>
      <t xml:space="preserve">beoordeeld ten behoeve van de te gunnen opdracht. </t>
    </r>
  </si>
  <si>
    <t>Opdrachtgever vergoedt aan Opdrachtnemer een vast bedrag per maand voor de verplichte Bereikbaarheidsdienst zoals beschreven in eis 2.1 van het Programma van Eisen (Bijlage 1).</t>
  </si>
  <si>
    <t>Bijlage 5. Prijzenblad</t>
  </si>
  <si>
    <t xml:space="preserve">De transportkosten die noodzakelijk is voor de uitvoeringen van de dienstverlening onder deze Raamovereenkomst, conform het Programma van Eisen (Bijlage 1), wordt door Opdrachtgever vergoed. De vergoeding geschiedt per gereden kilometer. Zowel de heen als de terugweg mag daarbij in rekening worden gebracht. Indien meerdere dieren per rit worden getransporteerd, dan wordt slechts éénmaal de transportkosten per rit gefactureerd, ongeacht het aantal dieren dat vervoerd wordt per rit. Voor vergoeding van de transportkosten maakt het dus niet uit of het vervoer van één of meerdere dieren betreft. </t>
  </si>
  <si>
    <t>Transportkosten bij in tijdelijk afzondering plaatsing, bij teruggave en/of indien nodig bij tussentijdse verplaatsingen</t>
  </si>
  <si>
    <t>Tarief voor vergoeding van de tijd voor het feitelijk transport van een in afzondering plaatsing, bij teruggave en/of indien nodig bij tussentijdse verplaatsingen</t>
  </si>
  <si>
    <r>
      <t xml:space="preserve">De feitelijke transporttijd die noodzakelijk is voor de uitvoeringen van de dienstverlening onder deze Raamovereenkomst, conform het Programma van Eisen (Bijlage 1), wordt door Opdrachtgever vergoed. </t>
    </r>
    <r>
      <rPr>
        <sz val="9"/>
        <rFont val="Arial"/>
        <family val="2"/>
      </rPr>
      <t>De vergoeding geschiedt per kwartier, waarbij elke begonnen 15 minuten als volledig kwartier wordt beschouwd en als zodanig in rekening kan worden gebracht.</t>
    </r>
    <r>
      <rPr>
        <sz val="9"/>
        <color theme="1"/>
        <rFont val="Arial"/>
        <family val="2"/>
      </rPr>
      <t xml:space="preserve"> Zowel de heen als de terugweg mag daarbij in rekening worden gebracht. Indien meerdere dieren per rit worden getransporteerd, dan wordt slechts éénmaal de transporttijd per rit gefactureerd, ongeacht het aantal dieren dat vervoerd wordt per rit. Voor vergoeding van de transporttijd maakt het dus niet uit of het vervoer van één of meerdere dieren betreft. 
De transporttijd wordt vergoed tegen de volgende tarieven:</t>
    </r>
  </si>
  <si>
    <t>Eenmalige vergoeding voor het opzetten van administratie en extra arbeid 1ste dag per in tijdelijke afzondering plaatsing</t>
  </si>
  <si>
    <t>Dagvergoeding voor opslag dood dier</t>
  </si>
  <si>
    <t>Dagvergoeding voor opvang en verzorging bij een gevuld hok per HOND met rabiës risico</t>
  </si>
  <si>
    <r>
      <t xml:space="preserve">Dagvergoeding voor opvang en verzorging bij een gevuld hok per KAT met rabiës risico                                                                      </t>
    </r>
    <r>
      <rPr>
        <sz val="9"/>
        <rFont val="Arial"/>
        <family val="2"/>
      </rPr>
      <t xml:space="preserve"> </t>
    </r>
  </si>
  <si>
    <r>
      <t xml:space="preserve">Dagvergoeding voor opvang en verzorging bij een gevuld hok per FRET met rabiës risico
</t>
    </r>
    <r>
      <rPr>
        <sz val="9"/>
        <rFont val="Arial"/>
        <family val="2"/>
      </rPr>
      <t>Hieronder valt:</t>
    </r>
  </si>
  <si>
    <t>ONDERDEEL A: Vergoeding voor opvang en verzorging</t>
  </si>
  <si>
    <t>- Opvanglocatie, waaronder (inrichting van) binnen- en buitenruimte en het gebruik van apparatuur en materialen (als onder meer pc's, camera's, chipreader, telefoon en kosten, halsbanden, voerbakken etc. )</t>
  </si>
  <si>
    <r>
      <t>NB: Voor honden, katten</t>
    </r>
    <r>
      <rPr>
        <sz val="9"/>
        <rFont val="Arial"/>
        <family val="2"/>
      </rPr>
      <t xml:space="preserve"> en fretten</t>
    </r>
    <r>
      <rPr>
        <sz val="9"/>
        <color rgb="FF000000"/>
        <rFont val="Arial"/>
        <family val="2"/>
      </rPr>
      <t xml:space="preserve"> geldt dat er tot de leeftijd van 4 weken een halve dagvergoeding in rekening mag worden gebracht per dag, per dier. Zodra deze dieren 4 weken oud zijn, mag een volledige dagvergoeding in rekening worden gebracht. Voor moederloze dieren jonger dan 4 weken mag een volledige dagvergoeding in rekening worden gebracht.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</si>
</sst>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43" formatCode="_ * #,##0.00_ ;_ * \-#,##0.00_ ;_ * &quot;-&quot;??_ ;_ @_ "/>
    <numFmt numFmtId="164" formatCode="_ * #,##0_ ;_ * \-#,##0_ ;_ * &quot;-&quot;??_ ;_ @_ "/>
  </numFmts>
  <fonts count="18" x14ac:knownFonts="1">
    <font>
      <sz val="11"/>
      <color theme="1"/>
      <name val="Calibri"/>
      <family val="2"/>
      <scheme val="minor"/>
    </font>
    <font>
      <sz val="11"/>
      <color theme="1"/>
      <name val="Calibri"/>
      <family val="2"/>
      <scheme val="minor"/>
    </font>
    <font>
      <sz val="9"/>
      <color rgb="FF000000"/>
      <name val="Arial"/>
      <family val="2"/>
    </font>
    <font>
      <b/>
      <sz val="9"/>
      <color rgb="FF000000"/>
      <name val="Arial"/>
      <family val="2"/>
    </font>
    <font>
      <b/>
      <sz val="9"/>
      <color rgb="FFFFFFFF"/>
      <name val="Arial"/>
      <family val="2"/>
    </font>
    <font>
      <sz val="9"/>
      <color theme="1"/>
      <name val="Arial"/>
      <family val="2"/>
    </font>
    <font>
      <b/>
      <sz val="9"/>
      <color theme="1"/>
      <name val="Arial"/>
      <family val="2"/>
    </font>
    <font>
      <sz val="9"/>
      <name val="Arial"/>
      <family val="2"/>
    </font>
    <font>
      <b/>
      <sz val="9"/>
      <name val="Arial"/>
      <family val="2"/>
    </font>
    <font>
      <b/>
      <sz val="9"/>
      <color theme="0"/>
      <name val="Arial"/>
      <family val="2"/>
    </font>
    <font>
      <sz val="9"/>
      <color rgb="FF000000"/>
      <name val="Arial"/>
    </font>
    <font>
      <u/>
      <sz val="9"/>
      <color rgb="FF000000"/>
      <name val="Arial"/>
    </font>
    <font>
      <b/>
      <sz val="9"/>
      <color rgb="FFFF0000"/>
      <name val="Arial"/>
      <family val="2"/>
    </font>
    <font>
      <sz val="9"/>
      <color rgb="FFFF0000"/>
      <name val="Arial"/>
      <family val="2"/>
    </font>
    <font>
      <b/>
      <sz val="9"/>
      <color theme="1"/>
      <name val="Calibri"/>
      <family val="2"/>
    </font>
    <font>
      <u/>
      <sz val="9"/>
      <name val="Arial"/>
      <family val="2"/>
    </font>
    <font>
      <b/>
      <sz val="12"/>
      <color theme="1"/>
      <name val="Arial"/>
      <family val="2"/>
    </font>
    <font>
      <b/>
      <sz val="12"/>
      <name val="Arial"/>
      <family val="2"/>
    </font>
  </fonts>
  <fills count="7">
    <fill>
      <patternFill patternType="none"/>
    </fill>
    <fill>
      <patternFill patternType="gray125"/>
    </fill>
    <fill>
      <patternFill patternType="solid">
        <fgColor rgb="FF1F4E78"/>
        <bgColor indexed="64"/>
      </patternFill>
    </fill>
    <fill>
      <patternFill patternType="solid">
        <fgColor rgb="FF92D050"/>
        <bgColor indexed="64"/>
      </patternFill>
    </fill>
    <fill>
      <patternFill patternType="solid">
        <fgColor theme="7"/>
        <bgColor indexed="64"/>
      </patternFill>
    </fill>
    <fill>
      <patternFill patternType="solid">
        <fgColor rgb="FFFFC000"/>
        <bgColor indexed="64"/>
      </patternFill>
    </fill>
    <fill>
      <patternFill patternType="solid">
        <fgColor theme="0"/>
        <bgColor indexed="64"/>
      </patternFill>
    </fill>
  </fills>
  <borders count="19">
    <border>
      <left/>
      <right/>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right style="thin">
        <color indexed="64"/>
      </right>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4" fontId="5" fillId="0" borderId="7" xfId="1" applyNumberFormat="1" applyFont="1" applyBorder="1" applyAlignment="1">
      <alignment horizontal="right" vertical="center"/>
    </xf>
    <xf numFmtId="0" fontId="5" fillId="0" borderId="0" xfId="0" applyFont="1" applyAlignment="1">
      <alignment horizontal="right" vertical="center"/>
    </xf>
    <xf numFmtId="0" fontId="3" fillId="0" borderId="6" xfId="0" applyFont="1" applyBorder="1" applyAlignment="1">
      <alignment vertical="center" wrapText="1"/>
    </xf>
    <xf numFmtId="164" fontId="6" fillId="0" borderId="13" xfId="1" applyNumberFormat="1" applyFont="1" applyBorder="1" applyAlignment="1">
      <alignment horizontal="right" vertical="center"/>
    </xf>
    <xf numFmtId="164" fontId="5" fillId="0" borderId="12" xfId="1" applyNumberFormat="1" applyFont="1" applyBorder="1" applyAlignment="1">
      <alignment horizontal="right" vertical="center"/>
    </xf>
    <xf numFmtId="164" fontId="5" fillId="0" borderId="14" xfId="1" applyNumberFormat="1" applyFont="1" applyBorder="1" applyAlignment="1">
      <alignment horizontal="right" vertical="center"/>
    </xf>
    <xf numFmtId="164" fontId="6" fillId="0" borderId="7" xfId="1" applyNumberFormat="1" applyFont="1" applyBorder="1" applyAlignment="1">
      <alignment horizontal="right" vertical="center"/>
    </xf>
    <xf numFmtId="0" fontId="3" fillId="0" borderId="5" xfId="0" applyFont="1" applyBorder="1" applyAlignment="1">
      <alignment vertical="center" wrapText="1"/>
    </xf>
    <xf numFmtId="0" fontId="5" fillId="0" borderId="0" xfId="0" applyFont="1" applyAlignment="1">
      <alignment horizontal="center" vertical="center"/>
    </xf>
    <xf numFmtId="0" fontId="6" fillId="0" borderId="11" xfId="0" applyFont="1" applyBorder="1" applyAlignment="1">
      <alignment horizontal="center" vertical="center" wrapText="1"/>
    </xf>
    <xf numFmtId="0" fontId="6" fillId="0" borderId="5" xfId="0" applyFont="1" applyBorder="1" applyAlignment="1">
      <alignment horizontal="center" vertical="center"/>
    </xf>
    <xf numFmtId="44" fontId="6" fillId="0" borderId="5" xfId="2" applyFont="1" applyBorder="1" applyAlignment="1">
      <alignment horizontal="center" vertical="center"/>
    </xf>
    <xf numFmtId="44" fontId="6" fillId="0" borderId="7" xfId="2" applyFont="1" applyBorder="1" applyAlignment="1">
      <alignment horizontal="center" vertical="center"/>
    </xf>
    <xf numFmtId="44" fontId="6" fillId="0" borderId="8" xfId="2" applyFont="1" applyBorder="1" applyAlignment="1">
      <alignment horizontal="center" vertical="center"/>
    </xf>
    <xf numFmtId="164" fontId="6" fillId="0" borderId="12" xfId="1" applyNumberFormat="1" applyFont="1" applyBorder="1" applyAlignment="1">
      <alignment horizontal="right" vertical="center"/>
    </xf>
    <xf numFmtId="0" fontId="8" fillId="0" borderId="6" xfId="0" applyFont="1" applyBorder="1" applyAlignment="1">
      <alignment vertical="center" wrapText="1"/>
    </xf>
    <xf numFmtId="9" fontId="5" fillId="0" borderId="5" xfId="3" applyFont="1" applyBorder="1" applyAlignment="1">
      <alignment horizontal="center" vertical="center"/>
    </xf>
    <xf numFmtId="9" fontId="5" fillId="0" borderId="7" xfId="3" applyFont="1" applyBorder="1" applyAlignment="1">
      <alignment horizontal="center" vertical="center"/>
    </xf>
    <xf numFmtId="9" fontId="5" fillId="0" borderId="8" xfId="3" applyFont="1" applyBorder="1" applyAlignment="1">
      <alignment horizontal="center" vertical="center"/>
    </xf>
    <xf numFmtId="9" fontId="7" fillId="0" borderId="12" xfId="3" applyFont="1" applyBorder="1" applyAlignment="1">
      <alignment horizontal="center" vertical="center"/>
    </xf>
    <xf numFmtId="49" fontId="2" fillId="0" borderId="12" xfId="0" quotePrefix="1" applyNumberFormat="1" applyFont="1" applyBorder="1" applyAlignment="1">
      <alignment vertical="center" wrapText="1"/>
    </xf>
    <xf numFmtId="49" fontId="2" fillId="0" borderId="12" xfId="0" quotePrefix="1" applyNumberFormat="1" applyFont="1" applyBorder="1" applyAlignment="1">
      <alignment vertical="center"/>
    </xf>
    <xf numFmtId="49" fontId="2" fillId="0" borderId="14" xfId="0" quotePrefix="1" applyNumberFormat="1" applyFont="1" applyBorder="1" applyAlignment="1">
      <alignment vertical="center" wrapText="1"/>
    </xf>
    <xf numFmtId="9" fontId="7" fillId="0" borderId="13" xfId="3" applyFont="1" applyBorder="1" applyAlignment="1">
      <alignment horizontal="center" vertical="center"/>
    </xf>
    <xf numFmtId="9" fontId="7" fillId="0" borderId="14" xfId="3" applyFont="1" applyBorder="1" applyAlignment="1">
      <alignment horizontal="center" vertical="center"/>
    </xf>
    <xf numFmtId="164" fontId="8" fillId="0" borderId="13" xfId="1" applyNumberFormat="1" applyFont="1" applyFill="1" applyBorder="1" applyAlignment="1">
      <alignment horizontal="right" vertical="center"/>
    </xf>
    <xf numFmtId="164" fontId="8" fillId="0" borderId="12" xfId="1" applyNumberFormat="1" applyFont="1" applyFill="1" applyBorder="1" applyAlignment="1">
      <alignment horizontal="right" vertical="center"/>
    </xf>
    <xf numFmtId="0" fontId="5" fillId="6" borderId="0" xfId="0" applyFont="1" applyFill="1" applyAlignment="1">
      <alignment vertical="center"/>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1" xfId="0" applyFont="1" applyBorder="1" applyAlignment="1">
      <alignment horizontal="center" vertical="center"/>
    </xf>
    <xf numFmtId="0" fontId="8" fillId="0" borderId="0" xfId="0" applyFont="1" applyAlignment="1">
      <alignment vertical="center" wrapText="1"/>
    </xf>
    <xf numFmtId="0" fontId="7" fillId="0" borderId="0" xfId="0" applyFont="1" applyAlignment="1">
      <alignment vertical="center" wrapText="1"/>
    </xf>
    <xf numFmtId="0" fontId="5" fillId="0" borderId="0" xfId="0" applyFont="1" applyAlignment="1">
      <alignment vertical="center"/>
    </xf>
    <xf numFmtId="0" fontId="6" fillId="0" borderId="5" xfId="0" applyFont="1" applyBorder="1" applyAlignment="1">
      <alignment vertical="center"/>
    </xf>
    <xf numFmtId="0" fontId="5" fillId="0" borderId="6" xfId="0" applyFont="1" applyBorder="1" applyAlignment="1">
      <alignment vertical="center"/>
    </xf>
    <xf numFmtId="0" fontId="8" fillId="5" borderId="11" xfId="0" applyFont="1" applyFill="1" applyBorder="1" applyAlignment="1">
      <alignment horizontal="left" vertical="center" wrapText="1"/>
    </xf>
    <xf numFmtId="44" fontId="5" fillId="3" borderId="11" xfId="2" applyFont="1" applyFill="1" applyBorder="1" applyAlignment="1" applyProtection="1">
      <alignment vertical="center"/>
      <protection locked="0"/>
    </xf>
    <xf numFmtId="9" fontId="5" fillId="3" borderId="1" xfId="3" applyFont="1" applyFill="1" applyBorder="1" applyAlignment="1" applyProtection="1">
      <alignment horizontal="center" vertical="center"/>
      <protection locked="0"/>
    </xf>
    <xf numFmtId="44" fontId="5" fillId="0" borderId="1" xfId="2" applyFont="1" applyFill="1" applyBorder="1" applyAlignment="1">
      <alignment vertical="center"/>
    </xf>
    <xf numFmtId="44" fontId="12" fillId="4" borderId="11" xfId="2" applyFont="1" applyFill="1" applyBorder="1" applyAlignment="1">
      <alignment vertical="center"/>
    </xf>
    <xf numFmtId="44" fontId="12" fillId="4" borderId="1" xfId="2" applyFont="1" applyFill="1" applyBorder="1" applyAlignment="1">
      <alignment vertical="center"/>
    </xf>
    <xf numFmtId="49" fontId="2" fillId="0" borderId="0" xfId="0" quotePrefix="1" applyNumberFormat="1" applyFont="1" applyAlignment="1">
      <alignment vertical="center" wrapText="1"/>
    </xf>
    <xf numFmtId="0" fontId="8" fillId="0" borderId="9" xfId="0" applyFont="1" applyBorder="1" applyAlignment="1">
      <alignment vertical="center"/>
    </xf>
    <xf numFmtId="0" fontId="7" fillId="0" borderId="1" xfId="0" applyFont="1" applyBorder="1" applyAlignment="1">
      <alignment vertical="center"/>
    </xf>
    <xf numFmtId="0" fontId="6" fillId="0" borderId="6" xfId="0" quotePrefix="1" applyFont="1" applyBorder="1" applyAlignment="1">
      <alignment vertical="center"/>
    </xf>
    <xf numFmtId="0" fontId="7" fillId="0" borderId="1" xfId="0" quotePrefix="1" applyFont="1" applyBorder="1" applyAlignment="1">
      <alignment vertical="center" wrapText="1"/>
    </xf>
    <xf numFmtId="0" fontId="6" fillId="0" borderId="13" xfId="0" quotePrefix="1" applyFont="1" applyBorder="1" applyAlignment="1">
      <alignment vertical="center" wrapText="1"/>
    </xf>
    <xf numFmtId="0" fontId="5" fillId="0" borderId="12" xfId="0" applyFont="1" applyBorder="1" applyAlignment="1">
      <alignment vertical="center" wrapText="1"/>
    </xf>
    <xf numFmtId="0" fontId="13" fillId="0" borderId="0" xfId="0" applyFont="1" applyAlignment="1">
      <alignment vertical="center"/>
    </xf>
    <xf numFmtId="0" fontId="5" fillId="0" borderId="12" xfId="0" quotePrefix="1" applyFont="1" applyBorder="1" applyAlignment="1">
      <alignment vertical="center"/>
    </xf>
    <xf numFmtId="44" fontId="5" fillId="0" borderId="13" xfId="2" applyFont="1" applyBorder="1" applyAlignment="1">
      <alignment vertical="center"/>
    </xf>
    <xf numFmtId="44" fontId="5" fillId="0" borderId="12" xfId="2" applyFont="1" applyBorder="1" applyAlignment="1">
      <alignment vertical="center"/>
    </xf>
    <xf numFmtId="0" fontId="5" fillId="0" borderId="14" xfId="0" quotePrefix="1" applyFont="1" applyBorder="1" applyAlignment="1">
      <alignment vertical="center"/>
    </xf>
    <xf numFmtId="44" fontId="5" fillId="0" borderId="14" xfId="2" applyFont="1" applyBorder="1" applyAlignment="1">
      <alignment vertical="center"/>
    </xf>
    <xf numFmtId="0" fontId="6" fillId="0" borderId="9" xfId="0" applyFont="1" applyBorder="1" applyAlignment="1">
      <alignment vertical="center"/>
    </xf>
    <xf numFmtId="0" fontId="5" fillId="0" borderId="10" xfId="0" applyFont="1" applyBorder="1" applyAlignment="1">
      <alignment vertical="center"/>
    </xf>
    <xf numFmtId="44" fontId="7" fillId="0" borderId="13" xfId="2" applyFont="1" applyBorder="1" applyAlignment="1">
      <alignment vertical="center"/>
    </xf>
    <xf numFmtId="44" fontId="7" fillId="0" borderId="12" xfId="2" applyFont="1" applyBorder="1" applyAlignment="1">
      <alignment vertical="center"/>
    </xf>
    <xf numFmtId="44" fontId="7" fillId="0" borderId="14" xfId="2" applyFont="1" applyBorder="1" applyAlignment="1">
      <alignment vertical="center"/>
    </xf>
    <xf numFmtId="0" fontId="5" fillId="0" borderId="10" xfId="0" quotePrefix="1" applyFont="1" applyBorder="1" applyAlignment="1">
      <alignment vertical="center" wrapText="1"/>
    </xf>
    <xf numFmtId="0" fontId="17" fillId="0" borderId="0" xfId="0" applyFont="1" applyAlignment="1">
      <alignment horizontal="left" vertical="center"/>
    </xf>
    <xf numFmtId="0" fontId="16" fillId="0" borderId="0" xfId="0" applyFont="1" applyAlignment="1">
      <alignment horizontal="left" vertical="center"/>
    </xf>
    <xf numFmtId="0" fontId="4" fillId="2" borderId="5" xfId="0" applyFont="1" applyFill="1" applyBorder="1" applyAlignment="1">
      <alignment horizontal="right" vertical="center" wrapText="1"/>
    </xf>
    <xf numFmtId="0" fontId="4" fillId="2" borderId="7" xfId="0" applyFont="1" applyFill="1" applyBorder="1" applyAlignment="1">
      <alignment horizontal="right" vertical="center" wrapText="1"/>
    </xf>
    <xf numFmtId="0" fontId="4" fillId="2" borderId="6" xfId="0" applyFont="1" applyFill="1" applyBorder="1" applyAlignment="1">
      <alignment vertical="center" wrapText="1"/>
    </xf>
    <xf numFmtId="0" fontId="4" fillId="2" borderId="0" xfId="0" applyFont="1" applyFill="1" applyAlignment="1">
      <alignment vertical="center" wrapText="1"/>
    </xf>
    <xf numFmtId="0" fontId="4" fillId="2" borderId="6" xfId="0" applyFont="1" applyFill="1" applyBorder="1" applyAlignment="1">
      <alignment horizontal="center" vertical="center" wrapText="1"/>
    </xf>
    <xf numFmtId="0" fontId="4" fillId="2" borderId="0" xfId="0" applyFont="1" applyFill="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4"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5" fillId="0" borderId="15" xfId="0" applyFont="1" applyBorder="1" applyAlignment="1">
      <alignment horizontal="left"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 xfId="0" applyFont="1" applyBorder="1" applyAlignment="1">
      <alignment horizontal="center" vertical="center"/>
    </xf>
    <xf numFmtId="0" fontId="2" fillId="0" borderId="9" xfId="0" applyFont="1" applyBorder="1" applyAlignment="1">
      <alignment horizontal="left" vertical="center" wrapText="1"/>
    </xf>
    <xf numFmtId="0" fontId="10" fillId="0" borderId="10" xfId="0" applyFont="1" applyBorder="1" applyAlignment="1">
      <alignment horizontal="left"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5" fillId="0" borderId="15" xfId="0" applyFont="1" applyBorder="1" applyAlignment="1">
      <alignment horizontal="center" vertical="center"/>
    </xf>
    <xf numFmtId="0" fontId="5" fillId="0" borderId="3" xfId="0" applyFont="1" applyBorder="1" applyAlignment="1">
      <alignment horizontal="center" vertical="center"/>
    </xf>
    <xf numFmtId="164" fontId="5" fillId="0" borderId="5" xfId="1" applyNumberFormat="1" applyFont="1" applyBorder="1" applyAlignment="1">
      <alignment horizontal="center" vertical="center"/>
    </xf>
    <xf numFmtId="164" fontId="5" fillId="0" borderId="2" xfId="1" applyNumberFormat="1" applyFont="1" applyBorder="1" applyAlignment="1">
      <alignment horizontal="center" vertical="center"/>
    </xf>
    <xf numFmtId="164" fontId="5" fillId="0" borderId="7" xfId="1" applyNumberFormat="1" applyFont="1" applyBorder="1" applyAlignment="1">
      <alignment horizontal="center" vertical="center"/>
    </xf>
    <xf numFmtId="164" fontId="5" fillId="0" borderId="4" xfId="1" applyNumberFormat="1" applyFont="1" applyBorder="1" applyAlignment="1">
      <alignment horizontal="center" vertical="center"/>
    </xf>
    <xf numFmtId="164" fontId="5" fillId="0" borderId="8" xfId="1" applyNumberFormat="1" applyFont="1" applyBorder="1" applyAlignment="1">
      <alignment horizontal="center" vertical="center"/>
    </xf>
    <xf numFmtId="164" fontId="5" fillId="0" borderId="3" xfId="1" applyNumberFormat="1" applyFont="1" applyBorder="1" applyAlignment="1">
      <alignment horizontal="center" vertical="center"/>
    </xf>
    <xf numFmtId="0" fontId="2" fillId="0" borderId="1" xfId="0" applyFont="1" applyBorder="1" applyAlignment="1">
      <alignment horizontal="left" vertical="center" wrapText="1"/>
    </xf>
    <xf numFmtId="0" fontId="6" fillId="0" borderId="13" xfId="0" applyFont="1" applyBorder="1" applyAlignment="1">
      <alignment horizontal="center" vertical="center"/>
    </xf>
    <xf numFmtId="0" fontId="6" fillId="0" borderId="14" xfId="0" applyFont="1" applyBorder="1" applyAlignment="1">
      <alignment horizontal="center" vertical="center"/>
    </xf>
    <xf numFmtId="44" fontId="5" fillId="0" borderId="13" xfId="2" applyFont="1" applyFill="1" applyBorder="1" applyAlignment="1">
      <alignment horizontal="center" vertical="center"/>
    </xf>
    <xf numFmtId="44" fontId="5" fillId="0" borderId="14" xfId="2" applyFont="1" applyFill="1" applyBorder="1" applyAlignment="1">
      <alignment horizontal="center" vertical="center"/>
    </xf>
    <xf numFmtId="9" fontId="5" fillId="0" borderId="13" xfId="3" applyFont="1" applyFill="1" applyBorder="1" applyAlignment="1">
      <alignment horizontal="center" vertical="center"/>
    </xf>
    <xf numFmtId="9" fontId="5" fillId="0" borderId="14" xfId="3" applyFont="1" applyFill="1" applyBorder="1" applyAlignment="1">
      <alignment horizontal="center" vertical="center"/>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6" fillId="0" borderId="5" xfId="0" applyFont="1" applyBorder="1" applyAlignment="1">
      <alignment horizontal="center" vertical="center"/>
    </xf>
    <xf numFmtId="0" fontId="6" fillId="0" borderId="8" xfId="0" applyFont="1" applyBorder="1" applyAlignment="1">
      <alignment horizontal="center" vertical="center"/>
    </xf>
    <xf numFmtId="44" fontId="5" fillId="0" borderId="13" xfId="2" applyFont="1" applyBorder="1" applyAlignment="1">
      <alignment horizontal="center" vertical="center"/>
    </xf>
    <xf numFmtId="44" fontId="5" fillId="0" borderId="14" xfId="2" applyFont="1" applyBorder="1" applyAlignment="1">
      <alignment horizontal="center" vertical="center"/>
    </xf>
    <xf numFmtId="0" fontId="6" fillId="0" borderId="10" xfId="0" applyFont="1" applyBorder="1" applyAlignment="1">
      <alignment horizontal="left" vertical="center" wrapText="1"/>
    </xf>
    <xf numFmtId="164" fontId="6" fillId="0" borderId="5" xfId="1" applyNumberFormat="1" applyFont="1" applyBorder="1" applyAlignment="1">
      <alignment horizontal="right" vertical="center"/>
    </xf>
    <xf numFmtId="164" fontId="6" fillId="0" borderId="7" xfId="1" applyNumberFormat="1" applyFont="1" applyBorder="1" applyAlignment="1">
      <alignment horizontal="right" vertical="center"/>
    </xf>
    <xf numFmtId="0" fontId="6" fillId="0" borderId="13" xfId="0" applyFont="1" applyBorder="1" applyAlignment="1">
      <alignment horizontal="center" vertical="center" wrapText="1"/>
    </xf>
    <xf numFmtId="0" fontId="6" fillId="0" borderId="12" xfId="0" applyFont="1" applyBorder="1" applyAlignment="1">
      <alignment horizontal="center" vertical="center" wrapText="1"/>
    </xf>
    <xf numFmtId="44" fontId="5" fillId="0" borderId="5" xfId="2" applyFont="1" applyFill="1" applyBorder="1" applyAlignment="1">
      <alignment horizontal="center" vertical="center"/>
    </xf>
    <xf numFmtId="44" fontId="5" fillId="0" borderId="6" xfId="2" applyFont="1" applyFill="1" applyBorder="1" applyAlignment="1">
      <alignment horizontal="center" vertical="center"/>
    </xf>
    <xf numFmtId="44" fontId="5" fillId="0" borderId="2" xfId="2" applyFont="1" applyFill="1" applyBorder="1" applyAlignment="1">
      <alignment horizontal="center" vertical="center"/>
    </xf>
    <xf numFmtId="44" fontId="5" fillId="0" borderId="8" xfId="2" applyFont="1" applyFill="1" applyBorder="1" applyAlignment="1">
      <alignment horizontal="center" vertical="center"/>
    </xf>
    <xf numFmtId="44" fontId="5" fillId="0" borderId="15" xfId="2" applyFont="1" applyFill="1" applyBorder="1" applyAlignment="1">
      <alignment horizontal="center" vertical="center"/>
    </xf>
    <xf numFmtId="44" fontId="5" fillId="0" borderId="3" xfId="2" applyFont="1" applyFill="1" applyBorder="1" applyAlignment="1">
      <alignment horizontal="center" vertical="center"/>
    </xf>
    <xf numFmtId="0" fontId="5" fillId="0" borderId="7" xfId="0" quotePrefix="1" applyFont="1" applyBorder="1" applyAlignment="1">
      <alignment horizontal="left" vertical="center" wrapText="1"/>
    </xf>
    <xf numFmtId="164" fontId="6" fillId="0" borderId="13" xfId="1" applyNumberFormat="1" applyFont="1" applyBorder="1" applyAlignment="1">
      <alignment horizontal="right" vertical="center"/>
    </xf>
    <xf numFmtId="164" fontId="6" fillId="0" borderId="14" xfId="1" applyNumberFormat="1" applyFont="1" applyBorder="1" applyAlignment="1">
      <alignment horizontal="right"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44" fontId="5" fillId="0" borderId="12" xfId="2" applyFont="1" applyBorder="1" applyAlignment="1">
      <alignment horizontal="center" vertical="center"/>
    </xf>
    <xf numFmtId="9" fontId="5" fillId="0" borderId="12" xfId="3" applyFont="1" applyBorder="1" applyAlignment="1">
      <alignment horizontal="center" vertical="center"/>
    </xf>
    <xf numFmtId="9" fontId="5" fillId="0" borderId="14" xfId="3" applyFont="1" applyBorder="1" applyAlignment="1">
      <alignment horizontal="center" vertical="center"/>
    </xf>
    <xf numFmtId="44" fontId="7" fillId="0" borderId="12" xfId="2" applyFont="1" applyBorder="1" applyAlignment="1">
      <alignment horizontal="center" vertical="center"/>
    </xf>
    <xf numFmtId="44" fontId="7" fillId="0" borderId="14" xfId="2" applyFont="1" applyBorder="1" applyAlignment="1">
      <alignment horizontal="center" vertical="center"/>
    </xf>
  </cellXfs>
  <cellStyles count="4">
    <cellStyle name="Komma" xfId="1" builtinId="3"/>
    <cellStyle name="Procent" xfId="3" builtinId="5"/>
    <cellStyle name="Standaard" xfId="0" builtinId="0"/>
    <cellStyle name="Valuta" xfId="2" builtinId="4"/>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A0A07-FF33-4CF8-9E47-A559A94EFA7C}">
  <dimension ref="A2:I36"/>
  <sheetViews>
    <sheetView tabSelected="1" zoomScale="90" zoomScaleNormal="90" workbookViewId="0">
      <selection activeCell="F7" sqref="F7"/>
    </sheetView>
  </sheetViews>
  <sheetFormatPr defaultColWidth="9.140625" defaultRowHeight="12" x14ac:dyDescent="0.25"/>
  <cols>
    <col min="1" max="1" width="4" style="35" customWidth="1"/>
    <col min="2" max="2" width="10.42578125" style="2" customWidth="1"/>
    <col min="3" max="3" width="110.5703125" style="35" customWidth="1"/>
    <col min="4" max="4" width="34.7109375" style="9" bestFit="1" customWidth="1"/>
    <col min="5" max="5" width="21.5703125" style="35" customWidth="1"/>
    <col min="6" max="6" width="24.5703125" style="35" bestFit="1" customWidth="1"/>
    <col min="7" max="7" width="18.140625" style="35" customWidth="1"/>
    <col min="8" max="8" width="17" style="35" customWidth="1"/>
    <col min="9" max="9" width="20" style="35" customWidth="1"/>
    <col min="10" max="16384" width="9.140625" style="35"/>
  </cols>
  <sheetData>
    <row r="2" spans="2:9" ht="15.75" x14ac:dyDescent="0.25">
      <c r="B2" s="63" t="s">
        <v>42</v>
      </c>
      <c r="C2" s="64"/>
      <c r="D2" s="64"/>
      <c r="E2" s="64"/>
      <c r="F2" s="64"/>
      <c r="G2" s="64"/>
      <c r="H2" s="64"/>
      <c r="I2" s="64"/>
    </row>
    <row r="3" spans="2:9" ht="21" customHeight="1" thickBot="1" x14ac:dyDescent="0.3">
      <c r="B3" s="86" t="s">
        <v>0</v>
      </c>
      <c r="C3" s="86"/>
      <c r="D3" s="86"/>
      <c r="E3" s="86"/>
      <c r="F3" s="86"/>
      <c r="G3" s="86"/>
      <c r="H3" s="86"/>
      <c r="I3" s="86"/>
    </row>
    <row r="4" spans="2:9" ht="17.25" customHeight="1" x14ac:dyDescent="0.25">
      <c r="B4" s="65" t="s">
        <v>1</v>
      </c>
      <c r="C4" s="67" t="s">
        <v>2</v>
      </c>
      <c r="D4" s="69" t="s">
        <v>24</v>
      </c>
      <c r="E4" s="71" t="s">
        <v>3</v>
      </c>
      <c r="F4" s="72"/>
      <c r="G4" s="73"/>
      <c r="H4" s="80" t="s">
        <v>4</v>
      </c>
      <c r="I4" s="81"/>
    </row>
    <row r="5" spans="2:9" ht="53.25" customHeight="1" thickBot="1" x14ac:dyDescent="0.3">
      <c r="B5" s="66"/>
      <c r="C5" s="68"/>
      <c r="D5" s="70"/>
      <c r="E5" s="74"/>
      <c r="F5" s="75"/>
      <c r="G5" s="76"/>
      <c r="H5" s="82"/>
      <c r="I5" s="83"/>
    </row>
    <row r="6" spans="2:9" ht="15.75" customHeight="1" thickBot="1" x14ac:dyDescent="0.3">
      <c r="B6" s="36" t="s">
        <v>52</v>
      </c>
      <c r="C6" s="37"/>
      <c r="D6" s="28"/>
      <c r="E6" s="77"/>
      <c r="F6" s="78"/>
      <c r="G6" s="79"/>
      <c r="H6" s="84"/>
      <c r="I6" s="85"/>
    </row>
    <row r="7" spans="2:9" ht="51.75" customHeight="1" thickBot="1" x14ac:dyDescent="0.3">
      <c r="B7" s="90" t="s">
        <v>25</v>
      </c>
      <c r="C7" s="91"/>
      <c r="D7" s="32"/>
      <c r="E7" s="31" t="s">
        <v>5</v>
      </c>
      <c r="F7" s="29" t="s">
        <v>6</v>
      </c>
      <c r="G7" s="30" t="s">
        <v>7</v>
      </c>
      <c r="H7" s="38" t="s">
        <v>37</v>
      </c>
      <c r="I7" s="38" t="s">
        <v>38</v>
      </c>
    </row>
    <row r="8" spans="2:9" ht="23.25" customHeight="1" thickBot="1" x14ac:dyDescent="0.3">
      <c r="B8" s="4" t="s">
        <v>8</v>
      </c>
      <c r="C8" s="16" t="s">
        <v>49</v>
      </c>
      <c r="D8" s="10" t="s">
        <v>36</v>
      </c>
      <c r="E8" s="39"/>
      <c r="F8" s="40"/>
      <c r="G8" s="41">
        <f>SUM(E8*(1+F8))</f>
        <v>0</v>
      </c>
      <c r="H8" s="42">
        <v>14.7</v>
      </c>
      <c r="I8" s="43">
        <v>23.1</v>
      </c>
    </row>
    <row r="9" spans="2:9" ht="23.25" customHeight="1" thickBot="1" x14ac:dyDescent="0.3">
      <c r="B9" s="15"/>
      <c r="C9" s="33" t="s">
        <v>50</v>
      </c>
      <c r="D9" s="10" t="s">
        <v>36</v>
      </c>
      <c r="E9" s="39"/>
      <c r="F9" s="40"/>
      <c r="G9" s="41">
        <f>SUM(E9*(1+F9))</f>
        <v>0</v>
      </c>
      <c r="H9" s="42">
        <v>7.3</v>
      </c>
      <c r="I9" s="43">
        <v>11.5</v>
      </c>
    </row>
    <row r="10" spans="2:9" ht="24.75" thickBot="1" x14ac:dyDescent="0.3">
      <c r="B10" s="15"/>
      <c r="C10" s="33" t="s">
        <v>51</v>
      </c>
      <c r="D10" s="10" t="s">
        <v>36</v>
      </c>
      <c r="E10" s="39"/>
      <c r="F10" s="40"/>
      <c r="G10" s="41">
        <f>SUM(E10*(1+F10))</f>
        <v>0</v>
      </c>
      <c r="H10" s="42">
        <v>7.3</v>
      </c>
      <c r="I10" s="43">
        <v>11.5</v>
      </c>
    </row>
    <row r="11" spans="2:9" ht="54" customHeight="1" x14ac:dyDescent="0.25">
      <c r="B11" s="5"/>
      <c r="C11" s="21" t="s">
        <v>28</v>
      </c>
      <c r="D11" s="92"/>
      <c r="E11" s="93"/>
      <c r="F11" s="93"/>
      <c r="G11" s="94"/>
      <c r="H11" s="101"/>
      <c r="I11" s="102"/>
    </row>
    <row r="12" spans="2:9" ht="15" customHeight="1" x14ac:dyDescent="0.25">
      <c r="B12" s="5" t="s">
        <v>9</v>
      </c>
      <c r="C12" s="44" t="s">
        <v>26</v>
      </c>
      <c r="D12" s="95"/>
      <c r="E12" s="96"/>
      <c r="F12" s="96"/>
      <c r="G12" s="97"/>
      <c r="H12" s="103"/>
      <c r="I12" s="104"/>
    </row>
    <row r="13" spans="2:9" ht="15" customHeight="1" x14ac:dyDescent="0.25">
      <c r="B13" s="5"/>
      <c r="C13" s="22" t="s">
        <v>10</v>
      </c>
      <c r="D13" s="95"/>
      <c r="E13" s="96"/>
      <c r="F13" s="96"/>
      <c r="G13" s="97"/>
      <c r="H13" s="103"/>
      <c r="I13" s="104"/>
    </row>
    <row r="14" spans="2:9" ht="24" x14ac:dyDescent="0.25">
      <c r="B14" s="5"/>
      <c r="C14" s="21" t="s">
        <v>53</v>
      </c>
      <c r="D14" s="95"/>
      <c r="E14" s="96"/>
      <c r="F14" s="96"/>
      <c r="G14" s="97"/>
      <c r="H14" s="103"/>
      <c r="I14" s="104"/>
    </row>
    <row r="15" spans="2:9" ht="24.75" thickBot="1" x14ac:dyDescent="0.3">
      <c r="B15" s="5"/>
      <c r="C15" s="23" t="s">
        <v>27</v>
      </c>
      <c r="D15" s="95"/>
      <c r="E15" s="96"/>
      <c r="F15" s="96"/>
      <c r="G15" s="97"/>
      <c r="H15" s="103"/>
      <c r="I15" s="104"/>
    </row>
    <row r="16" spans="2:9" ht="40.5" customHeight="1" thickBot="1" x14ac:dyDescent="0.3">
      <c r="B16" s="90" t="s">
        <v>54</v>
      </c>
      <c r="C16" s="107"/>
      <c r="D16" s="98"/>
      <c r="E16" s="99"/>
      <c r="F16" s="99"/>
      <c r="G16" s="100"/>
      <c r="H16" s="103"/>
      <c r="I16" s="104"/>
    </row>
    <row r="17" spans="1:9" x14ac:dyDescent="0.25">
      <c r="B17" s="26" t="s">
        <v>11</v>
      </c>
      <c r="C17" s="16" t="s">
        <v>48</v>
      </c>
      <c r="D17" s="108" t="s">
        <v>36</v>
      </c>
      <c r="E17" s="110">
        <v>5.2520000000000004E-2</v>
      </c>
      <c r="F17" s="112">
        <v>0.21</v>
      </c>
      <c r="G17" s="110">
        <f>SUM(E17*(1+F17))</f>
        <v>6.35492E-2</v>
      </c>
      <c r="H17" s="103"/>
      <c r="I17" s="104"/>
    </row>
    <row r="18" spans="1:9" ht="12.75" thickBot="1" x14ac:dyDescent="0.3">
      <c r="B18" s="27"/>
      <c r="C18" s="34" t="s">
        <v>29</v>
      </c>
      <c r="D18" s="109"/>
      <c r="E18" s="111"/>
      <c r="F18" s="113"/>
      <c r="G18" s="111"/>
      <c r="H18" s="103"/>
      <c r="I18" s="104"/>
    </row>
    <row r="19" spans="1:9" ht="15" customHeight="1" thickBot="1" x14ac:dyDescent="0.3">
      <c r="B19" s="45" t="s">
        <v>12</v>
      </c>
      <c r="C19" s="46"/>
      <c r="D19" s="92"/>
      <c r="E19" s="93"/>
      <c r="F19" s="93"/>
      <c r="G19" s="94"/>
      <c r="H19" s="103"/>
      <c r="I19" s="104"/>
    </row>
    <row r="20" spans="1:9" ht="28.15" customHeight="1" thickBot="1" x14ac:dyDescent="0.3">
      <c r="B20" s="114" t="s">
        <v>39</v>
      </c>
      <c r="C20" s="115"/>
      <c r="D20" s="98"/>
      <c r="E20" s="99"/>
      <c r="F20" s="99"/>
      <c r="G20" s="100"/>
      <c r="H20" s="103"/>
      <c r="I20" s="104"/>
    </row>
    <row r="21" spans="1:9" ht="12.75" thickBot="1" x14ac:dyDescent="0.3">
      <c r="B21" s="4" t="s">
        <v>13</v>
      </c>
      <c r="C21" s="47" t="s">
        <v>44</v>
      </c>
      <c r="D21" s="116" t="s">
        <v>35</v>
      </c>
      <c r="E21" s="118">
        <v>0.42</v>
      </c>
      <c r="F21" s="112">
        <v>0.21</v>
      </c>
      <c r="G21" s="110">
        <f>SUM(E21*(1+F21))</f>
        <v>0.50819999999999999</v>
      </c>
      <c r="H21" s="103"/>
      <c r="I21" s="104"/>
    </row>
    <row r="22" spans="1:9" ht="60.75" thickBot="1" x14ac:dyDescent="0.3">
      <c r="B22" s="6"/>
      <c r="C22" s="48" t="s">
        <v>43</v>
      </c>
      <c r="D22" s="117"/>
      <c r="E22" s="119"/>
      <c r="F22" s="113"/>
      <c r="G22" s="111"/>
      <c r="H22" s="103"/>
      <c r="I22" s="104"/>
    </row>
    <row r="23" spans="1:9" ht="27.6" customHeight="1" x14ac:dyDescent="0.25">
      <c r="B23" s="7" t="s">
        <v>14</v>
      </c>
      <c r="C23" s="49" t="s">
        <v>45</v>
      </c>
      <c r="D23" s="92"/>
      <c r="E23" s="93"/>
      <c r="F23" s="93"/>
      <c r="G23" s="94"/>
      <c r="H23" s="103"/>
      <c r="I23" s="104"/>
    </row>
    <row r="24" spans="1:9" ht="95.25" customHeight="1" thickBot="1" x14ac:dyDescent="0.3">
      <c r="B24" s="1"/>
      <c r="C24" s="50" t="s">
        <v>46</v>
      </c>
      <c r="D24" s="98"/>
      <c r="E24" s="99"/>
      <c r="F24" s="99"/>
      <c r="G24" s="100"/>
      <c r="H24" s="103"/>
      <c r="I24" s="104"/>
    </row>
    <row r="25" spans="1:9" ht="12.75" thickBot="1" x14ac:dyDescent="0.3">
      <c r="A25" s="51"/>
      <c r="B25" s="1"/>
      <c r="C25" s="52" t="s">
        <v>30</v>
      </c>
      <c r="D25" s="11" t="s">
        <v>34</v>
      </c>
      <c r="E25" s="53">
        <f>(35/4)</f>
        <v>8.75</v>
      </c>
      <c r="F25" s="17">
        <v>0.21</v>
      </c>
      <c r="G25" s="53">
        <f>SUM(E25*(1+F25))</f>
        <v>10.5875</v>
      </c>
      <c r="H25" s="103"/>
      <c r="I25" s="104"/>
    </row>
    <row r="26" spans="1:9" ht="12.75" thickBot="1" x14ac:dyDescent="0.3">
      <c r="B26" s="1"/>
      <c r="C26" s="52" t="s">
        <v>31</v>
      </c>
      <c r="D26" s="11" t="s">
        <v>34</v>
      </c>
      <c r="E26" s="54">
        <f>E25*1.35</f>
        <v>11.8125</v>
      </c>
      <c r="F26" s="18">
        <v>0.21</v>
      </c>
      <c r="G26" s="54">
        <f t="shared" ref="G26" si="0">SUM(E26*(1+F26))</f>
        <v>14.293125</v>
      </c>
      <c r="H26" s="103"/>
      <c r="I26" s="104"/>
    </row>
    <row r="27" spans="1:9" ht="12.75" thickBot="1" x14ac:dyDescent="0.3">
      <c r="B27" s="1"/>
      <c r="C27" s="55" t="s">
        <v>32</v>
      </c>
      <c r="D27" s="11" t="s">
        <v>34</v>
      </c>
      <c r="E27" s="56">
        <f>E25*2</f>
        <v>17.5</v>
      </c>
      <c r="F27" s="19">
        <v>0.21</v>
      </c>
      <c r="G27" s="56">
        <f>SUM(E27*(1+F27))</f>
        <v>21.175000000000001</v>
      </c>
      <c r="H27" s="103"/>
      <c r="I27" s="104"/>
    </row>
    <row r="28" spans="1:9" ht="15" customHeight="1" thickBot="1" x14ac:dyDescent="0.3">
      <c r="B28" s="57" t="s">
        <v>15</v>
      </c>
      <c r="C28" s="58"/>
      <c r="D28" s="87"/>
      <c r="E28" s="88"/>
      <c r="F28" s="88"/>
      <c r="G28" s="89"/>
      <c r="H28" s="103"/>
      <c r="I28" s="104"/>
    </row>
    <row r="29" spans="1:9" ht="26.25" customHeight="1" thickBot="1" x14ac:dyDescent="0.3">
      <c r="B29" s="90" t="s">
        <v>40</v>
      </c>
      <c r="C29" s="120"/>
      <c r="D29" s="87"/>
      <c r="E29" s="88"/>
      <c r="F29" s="88"/>
      <c r="G29" s="89"/>
      <c r="H29" s="103"/>
      <c r="I29" s="104"/>
    </row>
    <row r="30" spans="1:9" ht="12" customHeight="1" x14ac:dyDescent="0.25">
      <c r="B30" s="121" t="s">
        <v>16</v>
      </c>
      <c r="C30" s="8" t="s">
        <v>47</v>
      </c>
      <c r="D30" s="123" t="s">
        <v>17</v>
      </c>
      <c r="E30" s="125"/>
      <c r="F30" s="126"/>
      <c r="G30" s="127"/>
      <c r="H30" s="103"/>
      <c r="I30" s="104"/>
    </row>
    <row r="31" spans="1:9" ht="15" customHeight="1" thickBot="1" x14ac:dyDescent="0.3">
      <c r="B31" s="122"/>
      <c r="C31" s="131" t="s">
        <v>33</v>
      </c>
      <c r="D31" s="124"/>
      <c r="E31" s="128"/>
      <c r="F31" s="129"/>
      <c r="G31" s="130"/>
      <c r="H31" s="103"/>
      <c r="I31" s="104"/>
    </row>
    <row r="32" spans="1:9" x14ac:dyDescent="0.25">
      <c r="B32" s="122"/>
      <c r="C32" s="131"/>
      <c r="D32" s="12" t="s">
        <v>18</v>
      </c>
      <c r="E32" s="59">
        <f>30</f>
        <v>30</v>
      </c>
      <c r="F32" s="24">
        <v>0.21</v>
      </c>
      <c r="G32" s="59">
        <f>SUM(E32*(1+F32))</f>
        <v>36.299999999999997</v>
      </c>
      <c r="H32" s="103"/>
      <c r="I32" s="104"/>
    </row>
    <row r="33" spans="2:9" x14ac:dyDescent="0.25">
      <c r="B33" s="122"/>
      <c r="C33" s="131"/>
      <c r="D33" s="13" t="s">
        <v>19</v>
      </c>
      <c r="E33" s="60">
        <f>60</f>
        <v>60</v>
      </c>
      <c r="F33" s="20">
        <v>0.21</v>
      </c>
      <c r="G33" s="60">
        <f t="shared" ref="G33:G35" si="1">SUM(E33*(1+F33))</f>
        <v>72.599999999999994</v>
      </c>
      <c r="H33" s="103"/>
      <c r="I33" s="104"/>
    </row>
    <row r="34" spans="2:9" ht="12.75" thickBot="1" x14ac:dyDescent="0.3">
      <c r="B34" s="122"/>
      <c r="C34" s="131"/>
      <c r="D34" s="14" t="s">
        <v>20</v>
      </c>
      <c r="E34" s="61">
        <f>90</f>
        <v>90</v>
      </c>
      <c r="F34" s="25">
        <v>0.21</v>
      </c>
      <c r="G34" s="61">
        <f t="shared" si="1"/>
        <v>108.89999999999999</v>
      </c>
      <c r="H34" s="103"/>
      <c r="I34" s="104"/>
    </row>
    <row r="35" spans="2:9" ht="12.75" thickBot="1" x14ac:dyDescent="0.3">
      <c r="B35" s="132" t="s">
        <v>21</v>
      </c>
      <c r="C35" s="3" t="s">
        <v>22</v>
      </c>
      <c r="D35" s="134" t="s">
        <v>23</v>
      </c>
      <c r="E35" s="136">
        <f>250</f>
        <v>250</v>
      </c>
      <c r="F35" s="137">
        <v>0.21</v>
      </c>
      <c r="G35" s="139">
        <f t="shared" si="1"/>
        <v>302.5</v>
      </c>
      <c r="H35" s="103"/>
      <c r="I35" s="104"/>
    </row>
    <row r="36" spans="2:9" ht="24.75" thickBot="1" x14ac:dyDescent="0.3">
      <c r="B36" s="133"/>
      <c r="C36" s="62" t="s">
        <v>41</v>
      </c>
      <c r="D36" s="135"/>
      <c r="E36" s="119"/>
      <c r="F36" s="138"/>
      <c r="G36" s="140"/>
      <c r="H36" s="105"/>
      <c r="I36" s="106"/>
    </row>
  </sheetData>
  <sheetProtection algorithmName="SHA-512" hashValue="12apDLKNTgfQgFbkD44AlyU1Rc04PudUGse0v7SK8EfBS0HGubvPUhhfNYITfJqvfV41geDbiWUmya80XGcbzQ==" saltValue="79TpUp5dm/3kVBRvJT2YiA==" spinCount="100000" sheet="1" objects="1" scenarios="1"/>
  <mergeCells count="34">
    <mergeCell ref="B35:B36"/>
    <mergeCell ref="D35:D36"/>
    <mergeCell ref="E35:E36"/>
    <mergeCell ref="F35:F36"/>
    <mergeCell ref="G35:G36"/>
    <mergeCell ref="B29:C29"/>
    <mergeCell ref="D29:G29"/>
    <mergeCell ref="B30:B34"/>
    <mergeCell ref="D30:D31"/>
    <mergeCell ref="E30:G31"/>
    <mergeCell ref="C31:C34"/>
    <mergeCell ref="D28:G28"/>
    <mergeCell ref="B7:C7"/>
    <mergeCell ref="D11:G16"/>
    <mergeCell ref="H11:I36"/>
    <mergeCell ref="B16:C16"/>
    <mergeCell ref="D17:D18"/>
    <mergeCell ref="E17:E18"/>
    <mergeCell ref="F17:F18"/>
    <mergeCell ref="G17:G18"/>
    <mergeCell ref="D19:G20"/>
    <mergeCell ref="B20:C20"/>
    <mergeCell ref="D21:D22"/>
    <mergeCell ref="E21:E22"/>
    <mergeCell ref="F21:F22"/>
    <mergeCell ref="G21:G22"/>
    <mergeCell ref="D23:G24"/>
    <mergeCell ref="B2:I2"/>
    <mergeCell ref="B4:B5"/>
    <mergeCell ref="C4:C5"/>
    <mergeCell ref="D4:D5"/>
    <mergeCell ref="E4:G6"/>
    <mergeCell ref="H4:I6"/>
    <mergeCell ref="B3:I3"/>
  </mergeCells>
  <conditionalFormatting sqref="E8">
    <cfRule type="cellIs" dxfId="1" priority="2" operator="greaterThan">
      <formula>23.1</formula>
    </cfRule>
  </conditionalFormatting>
  <conditionalFormatting sqref="E9:E10">
    <cfRule type="cellIs" dxfId="0" priority="1" operator="greaterThan">
      <formula>11.5</formula>
    </cfRule>
  </conditionalFormatting>
  <pageMargins left="0.7" right="0.7" top="0.75" bottom="0.75" header="0.3" footer="0.3"/>
  <pageSetup paperSize="9" orientation="portrait" r:id="rId1"/>
  <headerFooter>
    <oddFooter>&amp;L_x000D_&amp;1#&amp;"Calibri"&amp;10&amp;K000000 Intern gebruik</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990AA1B936D69459684268E6499C113" ma:contentTypeVersion="4" ma:contentTypeDescription="Een nieuw document maken." ma:contentTypeScope="" ma:versionID="cdfd138186eac2796412b2d0678bfb06">
  <xsd:schema xmlns:xsd="http://www.w3.org/2001/XMLSchema" xmlns:xs="http://www.w3.org/2001/XMLSchema" xmlns:p="http://schemas.microsoft.com/office/2006/metadata/properties" xmlns:ns2="2febc0d7-a9dd-4bcd-837a-1dab19c6b7be" targetNamespace="http://schemas.microsoft.com/office/2006/metadata/properties" ma:root="true" ma:fieldsID="41abceff89e6b69947ec369f4912f182" ns2:_="">
    <xsd:import namespace="2febc0d7-a9dd-4bcd-837a-1dab19c6b7b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ebc0d7-a9dd-4bcd-837a-1dab19c6b7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8D358F-BE34-4965-B870-DE26E8A2B9C0}">
  <ds:schemaRefs>
    <ds:schemaRef ds:uri="http://schemas.microsoft.com/sharepoint/v3/contenttype/forms"/>
  </ds:schemaRefs>
</ds:datastoreItem>
</file>

<file path=customXml/itemProps2.xml><?xml version="1.0" encoding="utf-8"?>
<ds:datastoreItem xmlns:ds="http://schemas.openxmlformats.org/officeDocument/2006/customXml" ds:itemID="{2C3EF2CF-6D8A-4AE2-8456-D4B67E64BF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ebc0d7-a9dd-4bcd-837a-1dab19c6b7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CD50BCA-D1D7-4957-94B1-353E8727C5B2}">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2febc0d7-a9dd-4bcd-837a-1dab19c6b7be"/>
    <ds:schemaRef ds:uri="http://www.w3.org/XML/1998/namespace"/>
  </ds:schemaRefs>
</ds:datastoreItem>
</file>

<file path=docMetadata/LabelInfo.xml><?xml version="1.0" encoding="utf-8"?>
<clbl:labelList xmlns:clbl="http://schemas.microsoft.com/office/2020/mipLabelMetadata">
  <clbl:label id="{681dcdd7-3e43-49fb-ac1e-2321f7e63421}" enabled="1" method="Standard" siteId="{1321633e-f6b9-44e2-a44f-59b9d264ecb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TPE-dieren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Ramon Abbenhuis</dc:creator>
  <cp:keywords/>
  <dc:description/>
  <cp:lastModifiedBy>Cheung, H.S.H. (Hely)</cp:lastModifiedBy>
  <cp:revision/>
  <dcterms:created xsi:type="dcterms:W3CDTF">2020-03-07T11:49:16Z</dcterms:created>
  <dcterms:modified xsi:type="dcterms:W3CDTF">2025-07-17T09:24:31Z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0x0101002990AA1B936D69459684268E6499C113</vt:lpwstr>
  </property>
</Properties>
</file>