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06/relationships/ui/userCustomization" Target="userCustomization/customUI.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08"/>
  <workbookPr codeName="ThisWorkbook" defaultThemeVersion="124226"/>
  <mc:AlternateContent xmlns:mc="http://schemas.openxmlformats.org/markup-compatibility/2006">
    <mc:Choice Requires="x15">
      <x15ac:absPath xmlns:x15ac="http://schemas.microsoft.com/office/spreadsheetml/2010/11/ac" url="https://utrechtcloud.sharepoint.com/sites/WerkgroepVG-plannenSI-Team-SI/Gedeelde documenten/General/Sharepoint/V&amp;G bestanden voor Sharepoint/"/>
    </mc:Choice>
  </mc:AlternateContent>
  <xr:revisionPtr revIDLastSave="0" documentId="8_{4084C2C7-3C61-49C9-9B41-6DFFE2ED50C9}" xr6:coauthVersionLast="47" xr6:coauthVersionMax="47" xr10:uidLastSave="{00000000-0000-0000-0000-000000000000}"/>
  <workbookProtection workbookAlgorithmName="SHA-512" workbookHashValue="EjUT+k8RjDg7hXbNdgS6iOEWzVg5qZrWIZWJMa3bEQubqMXsPJeYZgFkwEKTOY4o4GgnYgBPCnDoA53b7nlx0A==" workbookSaltValue="JiMPwILOlF90QLpoJ9fCdg==" workbookSpinCount="100000" lockStructure="1"/>
  <bookViews>
    <workbookView xWindow="-110" yWindow="-110" windowWidth="19420" windowHeight="10300" xr2:uid="{00000000-000D-0000-FFFF-FFFF00000000}"/>
  </bookViews>
  <sheets>
    <sheet name="1. V&amp;G" sheetId="2" r:id="rId1"/>
    <sheet name="2. BLVC" sheetId="11" r:id="rId2"/>
    <sheet name="Uitgebreide Risicomatrix" sheetId="6" r:id="rId3"/>
    <sheet name="Toelichting risicoklasse" sheetId="8" r:id="rId4"/>
  </sheets>
  <definedNames>
    <definedName name="_1__laag_risico">#REF!</definedName>
    <definedName name="_xlnm.Print_Area" localSheetId="2">'Uitgebreide Risicomatrix'!$C$8:$G$60</definedName>
    <definedName name="Barry_Verwijs">#REF!</definedName>
    <definedName name="medewerkers">#REF!</definedName>
    <definedName name="namen" localSheetId="2">#REF!</definedName>
    <definedName name="namen">#REF!</definedName>
    <definedName name="Waardeoordeel" localSheetId="2">#REF!</definedName>
    <definedName name="Waardeoordee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1" l="1"/>
  <c r="F2" i="11"/>
  <c r="D2" i="11"/>
  <c r="C17" i="2"/>
  <c r="G20" i="6"/>
  <c r="G26" i="6"/>
  <c r="G32" i="6"/>
  <c r="G40" i="6"/>
  <c r="G47" i="6"/>
  <c r="G54" i="6"/>
  <c r="G5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van den Hardenberg, Kees</author>
  </authors>
  <commentList>
    <comment ref="B5" authorId="0" shapeId="0" xr:uid="{3668115A-5A9A-4560-B03D-59091DC4BB1E}">
      <text>
        <r>
          <rPr>
            <b/>
            <sz val="9"/>
            <color indexed="81"/>
            <rFont val="Tahoma"/>
            <family val="2"/>
          </rPr>
          <t xml:space="preserve">Voorbeeld: </t>
        </r>
        <r>
          <rPr>
            <sz val="9"/>
            <color indexed="81"/>
            <rFont val="Tahoma"/>
            <family val="2"/>
          </rPr>
          <t xml:space="preserve">
Laag(1)= ondiepe sleuf tot max 1m -mv
Midden(2)= sleuf tot max 1,5m -mv
Hoog(3)= sleuf dieper dan 1,5m -mv </t>
        </r>
      </text>
    </comment>
    <comment ref="B6" authorId="0" shapeId="0" xr:uid="{849F4FA7-1758-4C0C-B10C-699BDDCF4DF1}">
      <text>
        <r>
          <rPr>
            <b/>
            <sz val="9"/>
            <color indexed="81"/>
            <rFont val="Tahoma"/>
            <family val="2"/>
          </rPr>
          <t>Voorbeeld:</t>
        </r>
        <r>
          <rPr>
            <sz val="9"/>
            <color indexed="81"/>
            <rFont val="Tahoma"/>
            <family val="2"/>
          </rPr>
          <t xml:space="preserve">
Laag(1)= Werken op +/- 2m hoogte
Midden(2)= Werken op ongeveer 2,5 m hoogte
Hoog(3)= Werken op hoger dan 2,5 m</t>
        </r>
      </text>
    </comment>
    <comment ref="B7" authorId="0" shapeId="0" xr:uid="{8DD99182-98B0-4BE8-BD5A-B4A30559167A}">
      <text>
        <r>
          <rPr>
            <b/>
            <sz val="9"/>
            <color indexed="81"/>
            <rFont val="Tahoma"/>
            <family val="2"/>
          </rPr>
          <t xml:space="preserve">Voorbeeld:
</t>
        </r>
        <r>
          <rPr>
            <sz val="9"/>
            <color indexed="81"/>
            <rFont val="Tahoma"/>
            <family val="2"/>
          </rPr>
          <t>Laag(1)= Veiligheidsklasse Basis Hygiëne 
Midden(2)= Veiligheidsklasse Rood niet vluchtige stof  
Hoog(3)= Veiligheidsklasse Rood/Zwart Vluchtige stof, of asbest of en andere kankerverwekkende stof (CMR).</t>
        </r>
      </text>
    </comment>
    <comment ref="B8" authorId="0" shapeId="0" xr:uid="{DD2A69D7-953B-4F1B-BD06-86B989B15CCE}">
      <text>
        <r>
          <rPr>
            <b/>
            <sz val="9"/>
            <color indexed="81"/>
            <rFont val="Tahoma"/>
            <family val="2"/>
          </rPr>
          <t xml:space="preserve">Voorbeeld:
</t>
        </r>
        <r>
          <rPr>
            <sz val="9"/>
            <color indexed="81"/>
            <rFont val="Tahoma"/>
            <family val="2"/>
          </rPr>
          <t>Laag(1)= Buiten de standaards graafmachines weinig tot geen kans op beknelling 
Midden(2)=   
Hoog(3)= Veel mogelijkheden tot beknelling, zoals plaatsen damwanden etc.</t>
        </r>
      </text>
    </comment>
    <comment ref="B9" authorId="0" shapeId="0" xr:uid="{1D2A92F2-4173-49B8-9EC1-18A577B95423}">
      <text>
        <r>
          <rPr>
            <b/>
            <sz val="9"/>
            <color indexed="81"/>
            <rFont val="Tahoma"/>
            <family val="2"/>
          </rPr>
          <t xml:space="preserve">Voorbeeld: 
</t>
        </r>
        <r>
          <rPr>
            <sz val="9"/>
            <color indexed="81"/>
            <rFont val="Tahoma"/>
            <family val="2"/>
          </rPr>
          <t xml:space="preserve">Laag(1)= Beperkte aanwezigheid K&amp;L en/of goed in kaart gebracht
Midden(2)= K&amp;L niet goed in beeld en/of drukke ondergrond met veel K&amp;L
Hoog(3)= Graafwerkzaamheden nabij middenspanning of veel/grote gasleidingen </t>
        </r>
      </text>
    </comment>
    <comment ref="B10" authorId="0" shapeId="0" xr:uid="{C53108A3-0D85-4292-8C06-A3CBA395F254}">
      <text>
        <r>
          <rPr>
            <sz val="9"/>
            <color indexed="81"/>
            <rFont val="Tahoma"/>
            <family val="2"/>
          </rPr>
          <t>Wordt er duikbeid over een periode langer dan een week verricht dan dient er een melding aan de Nederlandse Arbeidsinspectie gedaan te worden.</t>
        </r>
      </text>
    </comment>
    <comment ref="B14" authorId="0" shapeId="0" xr:uid="{5980886C-AD43-4DBA-914E-BAEC7EB9A6A2}">
      <text>
        <r>
          <rPr>
            <b/>
            <sz val="9"/>
            <color indexed="81"/>
            <rFont val="Tahoma"/>
            <family val="2"/>
          </rPr>
          <t xml:space="preserve">Voorbeeld:
</t>
        </r>
        <r>
          <rPr>
            <sz val="9"/>
            <color indexed="81"/>
            <rFont val="Tahoma"/>
            <family val="2"/>
          </rPr>
          <t>Bij doorgaande (tram)verkeer, beperkte toegankelijkheid en vluchtwegen, nood- en hulpdiensten door het projectgebied.</t>
        </r>
        <r>
          <rPr>
            <b/>
            <sz val="9"/>
            <color indexed="81"/>
            <rFont val="Tahoma"/>
            <family val="2"/>
          </rPr>
          <t xml:space="preserve"> </t>
        </r>
        <r>
          <rPr>
            <sz val="9"/>
            <color indexed="81"/>
            <rFont val="Tahoma"/>
            <family val="2"/>
          </rPr>
          <t xml:space="preserve">
</t>
        </r>
      </text>
    </comment>
    <comment ref="B15" authorId="0" shapeId="0" xr:uid="{073FEEB8-EAA8-406D-8DA4-B00A3DA9A6A8}">
      <text>
        <r>
          <rPr>
            <b/>
            <sz val="9"/>
            <color indexed="81"/>
            <rFont val="Tahoma"/>
            <family val="2"/>
          </rPr>
          <t xml:space="preserve">Voorbeeld:
</t>
        </r>
        <r>
          <rPr>
            <sz val="9"/>
            <color indexed="81"/>
            <rFont val="Tahoma"/>
            <family val="2"/>
          </rPr>
          <t xml:space="preserve">Bij graaf- en hijswerkzaamheden naast/onder andere werkzaamheden. </t>
        </r>
      </text>
    </comment>
    <comment ref="D17" authorId="0" shapeId="0" xr:uid="{65C1A0C0-2FA5-4729-93C8-6E85DEEC3888}">
      <text>
        <r>
          <rPr>
            <b/>
            <sz val="9"/>
            <color indexed="81"/>
            <rFont val="Tahoma"/>
            <family val="2"/>
          </rPr>
          <t xml:space="preserve">*Bij twijfel, contact Kees van den Hardenberg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van den Hardenberg, Kees</author>
  </authors>
  <commentList>
    <comment ref="B6" authorId="0" shapeId="0" xr:uid="{8876574C-F723-4619-9BDE-EDC009AABEE0}">
      <text>
        <r>
          <rPr>
            <sz val="9"/>
            <color indexed="81"/>
            <rFont val="Tahoma"/>
            <family val="2"/>
          </rPr>
          <t>NB: De bouwveiligheidszone is het gedeelte van de aan het bouw- of sloopwerk grenzende gebied (zowel boven als onder de grond) waarin geen publiek aanwezig mag zijn, bepaald volgens paragraaf 6.2 van de Landelijke richtlijn bouw- en sloopveiligheid (zie artikel 7.15, tweede lid, van het Bbl).</t>
        </r>
      </text>
    </comment>
  </commentList>
</comments>
</file>

<file path=xl/sharedStrings.xml><?xml version="1.0" encoding="utf-8"?>
<sst xmlns="http://schemas.openxmlformats.org/spreadsheetml/2006/main" count="243" uniqueCount="215">
  <si>
    <t>Let op - deze checklist bestaat uit een V&amp;G en BLVC deel.</t>
  </si>
  <si>
    <t xml:space="preserve">Project: </t>
  </si>
  <si>
    <t>Door:</t>
  </si>
  <si>
    <t>Datum:</t>
  </si>
  <si>
    <t>Deel 1: Veiligheid op de bouwplaats (V&amp;G)</t>
  </si>
  <si>
    <t>Onderwerp</t>
  </si>
  <si>
    <t>Hoog = 3
Midden = 2
Laag = 1
N.v.t. = 0</t>
  </si>
  <si>
    <t>Beschrijf kort waarom 0, 1, 2 of 3.</t>
  </si>
  <si>
    <t>Instabiliteit</t>
  </si>
  <si>
    <t xml:space="preserve">Is er sprake van werkzaamheden waarbij werknemers bedolven kunnen worden (werken in sleuven, opslag) of andere instabiliteit van nabij gelegen constructies? </t>
  </si>
  <si>
    <t>Vallen</t>
  </si>
  <si>
    <t>Is er sprake van werkzaamheden waarbij werknemers kunnen vallen (werken op hoogte) of getroffen worden door een vallend voorwerp (ook hijsen)?</t>
  </si>
  <si>
    <t>Gevaarlijke stoffen</t>
  </si>
  <si>
    <t>Kunnen medewerkers in aanraking komen met verontreinigde grond(water) of asbest, biologische of chemische stoffen of teerhoudende materialen?</t>
  </si>
  <si>
    <t>Beknelling</t>
  </si>
  <si>
    <t xml:space="preserve">Is er sprake van werkzaamheden waarbij medewerkers vast of bekneld kunnen raken (opslag, machines)? </t>
  </si>
  <si>
    <t>Kabels, leidingen &amp; OO's</t>
  </si>
  <si>
    <t>Vinden er graafwerkzaamheden plaats nabij kabels / leidingen of is het een verdacht gebied op Ontplofbare oorlogsresten (OO)?</t>
  </si>
  <si>
    <t>Verdrinken</t>
  </si>
  <si>
    <t>Is er sprake van verdrinkingsgevaar (nabij water) en/of is er sprake van werkzaamheden met duikuitrusting?</t>
  </si>
  <si>
    <t>Besloten ruimte</t>
  </si>
  <si>
    <t>Werken in besloten ruimte (kelders, putten, gemalen)</t>
  </si>
  <si>
    <t>Zware elementen</t>
  </si>
  <si>
    <t>Is er sprake van (de)montage van zware (prefab) elementen (liggers, vloerdelen, balken, brugdelen)</t>
  </si>
  <si>
    <t>Bouwplaats</t>
  </si>
  <si>
    <t>Is er sprake van een (zeer) krappe bouwplaats voor opslag, manoeuvrerende voertuigen, laad- en losplaatsen etc.?</t>
  </si>
  <si>
    <t>Doorgaande exploitatie</t>
  </si>
  <si>
    <t>Is er sprake van specifieke risico's m.b.t. doorgaande exploitatie?</t>
  </si>
  <si>
    <t>Gemeenschappelijke risico's</t>
  </si>
  <si>
    <t>Is er sprake van risico’s die ontstaan door de gelijktijdige of achtereenvolgende werkzaamheden op dezelfde locatie?</t>
  </si>
  <si>
    <t>Overige</t>
  </si>
  <si>
    <t>….................</t>
  </si>
  <si>
    <t>Totaal</t>
  </si>
  <si>
    <t>Puntenaantal 1 t/m 8   = Risicoklasse Laag
Puntenaantal 9 t/m 20 = Risicoloze Midden
Puntenaantal 20+        = Risicoklasse Hoog</t>
  </si>
  <si>
    <t>Toelichting Risicoklasse</t>
  </si>
  <si>
    <t>Let op - deze checklist bestaat uit een (verplicht) V&amp;G en BLVC deel.</t>
  </si>
  <si>
    <r>
      <t xml:space="preserve">Deel 2: Omgevingsveiligheid </t>
    </r>
    <r>
      <rPr>
        <b/>
        <sz val="12"/>
        <color theme="0"/>
        <rFont val="Lucida Sans Unicode"/>
        <family val="2"/>
      </rPr>
      <t>(Sloop- en bouwveiligheid &amp; BLVC)</t>
    </r>
  </si>
  <si>
    <t>Veiligheid in de omgeving (BLVC) (ref art. 7.5 Bbl)</t>
  </si>
  <si>
    <t>Ja of nee</t>
  </si>
  <si>
    <t>Beschrijf (kort) waarom Ja of Nee</t>
  </si>
  <si>
    <t>Hijsen</t>
  </si>
  <si>
    <t>Is er sprake van hijswerkzaamheden en reikt de (bouw)veiligheidszone buiten de bouwplaats?</t>
  </si>
  <si>
    <t>Kwetsbare objecten</t>
  </si>
  <si>
    <t>Worden er werkzaamheden uitgevoerd in de nabijheid van kwetsbare objecten zoals spoor, tram, scholen etc.?</t>
  </si>
  <si>
    <t>Nood- en hulpdiensten</t>
  </si>
  <si>
    <t>Hebben de werkzaamheden invloed op de brandveiligheid van naastgelegen gebouwen, bestaande vluchtroutes, en of de opstelplaatsen/route voor hulpdiensten?</t>
  </si>
  <si>
    <t>Verkeerstromen</t>
  </si>
  <si>
    <t>Heeft het project (met bijv. bouwverkeer of afzettingen), invloed op (drukke) loopstromen, doorstroming openbaar vervoer, hoofdverkeersroutes, grote parkeervoorzieningen?</t>
  </si>
  <si>
    <t>Gelijktijdige projecten</t>
  </si>
  <si>
    <t>Is er sprake van complexe bouwlogistiek (bouwverkeer) of is er gelijktijdigheid met andere projecten of evenementen in de nabije omgeving?</t>
  </si>
  <si>
    <t>Schade</t>
  </si>
  <si>
    <t>Bestaat er kans op schade aan belendingen of natuur in de nabijheid van het project door bijvoorbeeld  trillingen, het onttrekken van grondwater en of zettingen?</t>
  </si>
  <si>
    <t>Indien één of meer vragen met ja worden beantwoord, dient hier de uitgebreide risicomatrix ingevuld te worden.
(Dit bepaald of een sloop- en bouwveiligheidsplan opgesteld moet worden)</t>
  </si>
  <si>
    <t>Punten in uitgebreide risicomatrix:</t>
  </si>
  <si>
    <t xml:space="preserve">De risicomatrix is een indieningsvereiste bij meldingen sloop en bouw en </t>
  </si>
  <si>
    <t>1= laag risico</t>
  </si>
  <si>
    <t xml:space="preserve">vergunningen voor de bouwactiviteit op grond van de Omgevingswet. </t>
  </si>
  <si>
    <t>2= matig risco</t>
  </si>
  <si>
    <t>3= hoog risico</t>
  </si>
  <si>
    <t>4= zeer hoog risico</t>
  </si>
  <si>
    <t>Voor toelichting van aspecten zie hieronder voor de beoordelingtoelichting.</t>
  </si>
  <si>
    <t>Project omschrijving:</t>
  </si>
  <si>
    <t>Kenmerk</t>
  </si>
  <si>
    <t>Locatie project</t>
  </si>
  <si>
    <t>Verantwoordelijke:</t>
  </si>
  <si>
    <t>Datum invullen matrix:</t>
  </si>
  <si>
    <t>ONDERWERP</t>
  </si>
  <si>
    <t xml:space="preserve">BEOORDELINGSASPECTEN </t>
  </si>
  <si>
    <t xml:space="preserve">1 Omgevingsfactoren </t>
  </si>
  <si>
    <t>Veiligheid Bouwterrein omgeving en omringende bebouwing</t>
  </si>
  <si>
    <t>1.1</t>
  </si>
  <si>
    <t>Bouwveiligheidszone groter dan bouwterrein (voetpad(en), fietspad(en), straat binnen invloedsfeer).</t>
  </si>
  <si>
    <t>1.2</t>
  </si>
  <si>
    <t>Te bouwen bouwwerk hoger dan aanpalende panden.</t>
  </si>
  <si>
    <t>1.3</t>
  </si>
  <si>
    <t>Werken in nabijheid van (bijv): chemie bedrijf, data centrum, spoorwegen, tramhaltes, nuts voorzieningen, Ambassades enz.</t>
  </si>
  <si>
    <t>1.4</t>
  </si>
  <si>
    <t>Bouwen boven ingebruik zijnde bouwdelen (bv parkeergarage, winkelcentrum, openbaar vervoervoorziening, veiligheid spoorbaan, spanning bovenleiding).</t>
  </si>
  <si>
    <t>Gemiddeld risico omgevingsfactoren</t>
  </si>
  <si>
    <t>2 Gebruiksfactoren</t>
  </si>
  <si>
    <t>Veiligheid verbouw ingebruik blijvend pand gedurende het gehele bouw en/of sloopproces</t>
  </si>
  <si>
    <t>2.1</t>
  </si>
  <si>
    <t xml:space="preserve">Brandveilig gebruik waarborgen </t>
  </si>
  <si>
    <t>2.2</t>
  </si>
  <si>
    <t>Vluchtroutes waarborgen.</t>
  </si>
  <si>
    <t>2.3</t>
  </si>
  <si>
    <t>Opstelplaatsen hulpdiensten i.r.t. bouwterrein.</t>
  </si>
  <si>
    <t>2.4</t>
  </si>
  <si>
    <t>Constructieve verantwoording (Stabiliteit object, hulpconstructies welke van invloed zijn op derden).</t>
  </si>
  <si>
    <t>Gemiddeld risico gebruiksfactoren</t>
  </si>
  <si>
    <t>3 Relatie Arbo veiligheid/ omgevingsveiligheid</t>
  </si>
  <si>
    <t>Veiligheid op de bouwplaats</t>
  </si>
  <si>
    <t>3.1</t>
  </si>
  <si>
    <t>Ruwbouw (systematiek).</t>
  </si>
  <si>
    <t>3.2</t>
  </si>
  <si>
    <t>Hulpmiddelen in de veiligheidzone bevinden zich in de bouwveiligheidszone andere hoge objecten waardoor er mogelijk een wegkaatsrisico ontstaat (bv. Bouwlift, (hef) steiger of containers naast bouwhek)</t>
  </si>
  <si>
    <t>3.3</t>
  </si>
  <si>
    <t>Gebruik hijsmiddelen in randzones die mogelijk van invloed zijn buiten veiligheidszone.</t>
  </si>
  <si>
    <t>3.4</t>
  </si>
  <si>
    <t>Kan de hijslast binnen zijn draaibereik boven openbaar gebied komen? Zo ja softwarematige hijsbegrenzing toepassen</t>
  </si>
  <si>
    <t>Gemiddeld risico relatie Arbo-veiligheid/veiligheid directe omgeving</t>
  </si>
  <si>
    <t>4 Bereikbaarheid, verkeersveiligheid</t>
  </si>
  <si>
    <t>Invloed op bereikbaarheid</t>
  </si>
  <si>
    <t>4.1</t>
  </si>
  <si>
    <t>Loopstromen (economisch en stedelijk belangrijke / cruciale verbindingen).</t>
  </si>
  <si>
    <t>4.2</t>
  </si>
  <si>
    <t>Openbaar vervoer doorstoming, aanpassing dienstregeling.</t>
  </si>
  <si>
    <t>4.3</t>
  </si>
  <si>
    <t>Hulpdiensten permanente toegankelijkheid bouwplaats en omgevingobjecten</t>
  </si>
  <si>
    <t>4.4</t>
  </si>
  <si>
    <t>Hoofdroutes, ster- en fietshoofdroutes, parkeerroutes en routes van openbaar vervoer.</t>
  </si>
  <si>
    <t>4.5</t>
  </si>
  <si>
    <t>Economisch belangrijke voorzieningen.</t>
  </si>
  <si>
    <t>4.6</t>
  </si>
  <si>
    <t>Aan- en afvoer bouwverkeer en Opstelplaatsen en afroepplaatsen.</t>
  </si>
  <si>
    <t>Gemiddeld risico bereikbaarheid, verkeersveiligheid</t>
  </si>
  <si>
    <t>5 Schade en bescherming waarden</t>
  </si>
  <si>
    <t>Kans op schade aan belendingen en/of natuur aannemelijk ?</t>
  </si>
  <si>
    <t>5.1</t>
  </si>
  <si>
    <t>Bouwkundige staat eigenpand en panden in omgeving.</t>
  </si>
  <si>
    <t>5.2</t>
  </si>
  <si>
    <t>Monumentale waarde / beschermd stadsgezicht/ Natura 2000, Flora en Fauna, bomen.</t>
  </si>
  <si>
    <t>5.3</t>
  </si>
  <si>
    <t>Inschatting van trillingen.</t>
  </si>
  <si>
    <t>5.4</t>
  </si>
  <si>
    <t>Bemaling grondwater onttrekking.</t>
  </si>
  <si>
    <t>5.5</t>
  </si>
  <si>
    <t>Zettingen (opstallen en voor kabels en leidingen ondergrond  en bovengronds risico op elektrocutie, explosie, brand).</t>
  </si>
  <si>
    <t>Gemiddeld risico schade en bescherming waarden</t>
  </si>
  <si>
    <t>6 Hinder/samenloop</t>
  </si>
  <si>
    <t>Kans op hinder/ samenhang andere projecten</t>
  </si>
  <si>
    <t>6.1</t>
  </si>
  <si>
    <t>Geluid (maximale blootstellingsduur en dagwaarden).</t>
  </si>
  <si>
    <t>6.2</t>
  </si>
  <si>
    <t>Trillingshinder.</t>
  </si>
  <si>
    <t>6.3</t>
  </si>
  <si>
    <t>Stofhinder.</t>
  </si>
  <si>
    <t>6.4</t>
  </si>
  <si>
    <t>Werktijden.</t>
  </si>
  <si>
    <t>6.5</t>
  </si>
  <si>
    <t>Samenhang met andere projecten/ evenementen.</t>
  </si>
  <si>
    <t>Gemiddeld risico hinder/samenloop</t>
  </si>
  <si>
    <t>Uitslag risicoinschatting totaal 1 t/m 6</t>
  </si>
  <si>
    <t>Puntenaantal = 6 t/m 11</t>
  </si>
  <si>
    <t>Geen bouw- of sloopveiligheidsplan nodig.</t>
  </si>
  <si>
    <t>Puntenaantal = 12 of meer</t>
  </si>
  <si>
    <t>Veiligheidsplan opstellen, gegevens veiligheidscoördinator aanleveren bij het indienen van de vergunningaanvraag of doen van een melding.</t>
  </si>
  <si>
    <t>Beoordelingstoelichting</t>
  </si>
  <si>
    <t xml:space="preserve">1.1 </t>
  </si>
  <si>
    <t>Denk hierbij aan de relatie tussen bouwplaats en gebruik openbare ruimte. Als de bouwveiligheidszone (BVZ) ruimte in de openbare zone nodig heeft is er sprake van een risico. Schat in of die extra ruimte beschikbaar gemaakt kan worden. Vaak zal de intensiteit van het gebruik van die benodigde ruimte de kans van slagen sterk beïnvloeden. Let op de detaillering van de bouwkuip met bijvoorbeeld een talud waardoor de belastbaarheid van de omliggende weg afneemt.</t>
  </si>
  <si>
    <t>Zijn de omringende bouwwerken lager dan het nieuw te bouwen bouwwerk dan worden de risico’s en de impact ten gevolgen van vallende delen op die belendingen groten naarmate het hoogteverschil toeneemt.</t>
  </si>
  <si>
    <t>Zijn er in de omgeving gebruiksfuncties welke door de werkzaamheden meer dan gemiddelde last of hinder kunnen ondervinden in het functioneren.</t>
  </si>
  <si>
    <t>Omdat er zich geen publiek in of onder de veiligheidszones moeten alle bouwdelen in de veiligheidszone vrijgemaakt worden van publiek tijdens de werkzaamheden. Schat in welke effect dit heeft en of het verantwoord of uitvoerbaar is.</t>
  </si>
  <si>
    <t>2 Veiligheid verbouw ingebruik blijvend pand gedurende het gehele bouw en/of sloopproces</t>
  </si>
  <si>
    <t>Beoordeel of bestaande brandscheidingen, BMI installaties / sprinklerinstallaties, droge blusleidingen moeten worden aangepast terwijl deze nog in gebruik zijn.</t>
  </si>
  <si>
    <t>Worden door bouwwerkzaamheden de vluchtroutes geblokkeerd? Denk hierbij aan scholen waarbij een nooduitgang tijdelijk wordt dichtgezet i.v.m. bouwactiviteiten.</t>
  </si>
  <si>
    <t>2.3.</t>
  </si>
  <si>
    <t>Worden door bouwwerkzaamheden bluswatervoorzieningen geblokkeerd door bijvoorbeeld stalen rijplaten.  Zijn er opbrekingen /obstakels op het bouwterrein waardoor de bereikbaarheid van de bluswatervoorziening niet te gebruiken is.</t>
  </si>
  <si>
    <t>Waaraan ontleend het pand zijn stabiliteit tijdens de aanpassingen. Zijn hiervoor hulpconstructies nodig. En zo ja welke gevolgen hebben die hulpconstructie. Heeft de hulpconstructie extra ruimte nodig in de bouwveiligheidszone. In geval van sloop houdt de sloopvolgorde rekening met de stalbiliteit (rest stabiliteit)?</t>
  </si>
  <si>
    <t>3 Veiligheid op de bouwplaats</t>
  </si>
  <si>
    <t>Wat voor bouwsystematiek wordt er toegepast (wanden / breedplaat / prefab (grote elementen) tunnelbekisting of kanaalplaat). Voor de risico inschatting geldt in het algemeen dat hoe minder hijsbewegingen hoe minder risico's. En denk hierbij ook aan de hulpconstructies zoals tunnels, wandkisten, (klim) steigers die ook verplaatst dienen te worden. Traditionele bouw met grote elementen geeft hierbij een hoger risico ten opzichte van prefab-sandwich systemen.</t>
  </si>
  <si>
    <t>3.2.</t>
  </si>
  <si>
    <t>Beoordeel of zich in de bouwveiligheidszone andere hoge objecten bevinden waardoor er mogelijk een wegkaatsrisico ontstaat voor kleinere en grotere valobjecten. (bv. Bouwlift, (hef) steiger of containers naast bouwhek).</t>
  </si>
  <si>
    <t>Benoem de Hijsgebieden en leg deze vast in het veiligheidsplan. Alleen vanaf deze plaats mag een hijslast gehesen worden. Bevindt het hijsgebied zich dicht op de rand van de veiligheidszone dan nemen de risico’s buiten dat gebied mogelijk toe.  Zie er op toe dat er ook alleen op die plaatsen gehesen wordt.(uiteraard mag dat alleen met gecertificeerde hijsmiddelen en medewerkers). Indien er gewerkt wordt met mobiele verrijdbare hijsmiddelen moeten er maatwerkafspraken gemaakt worden over het gebruik van deze middelen.</t>
  </si>
  <si>
    <t>Is er een mogelijkheid dat zich een hijslast boven de openbare straat kan bevinden, dan is er sprake van een hoog risico. Dit hoge risico kan ondervangen worden door softwarematige hijslastbegrenzing toe te passen.</t>
  </si>
  <si>
    <t>4 Invloed op bereikbaarheid tijdens de realisatiefase</t>
  </si>
  <si>
    <t>Extra benodigde bouwveiligheidszones buiten de bouwplaats welke intensief gebruikt worden zijn lastig beschikbaar te krijgen. Na enige duidelijkheid over benodigde ruimtebeslag .</t>
  </si>
  <si>
    <t>Belemmer of hinder je routes van bus of tram? Bij werkzaamheden in de direct nabijheid van tramspoor aanvullend vergunningplicht op basis van Wet Lokaal Spoor. Bij treinverbinding moet rekening gehouden worden met Spoorwet (tijdig overleg met netbeheerder Pro Rail).</t>
  </si>
  <si>
    <t xml:space="preserve">Schat in of hulpdiensten in de verschillende bouwfases altijd kunnen beschikken over voldoende rijloper. </t>
  </si>
  <si>
    <t>Heeft het initiatief effect op het hoofdverkeersnetwerk van de stad dan dient tijdige afstemming met  de wegbeheerder plaats te vinden. Initiatiefnemer verwijzen naar het Stedelijk Bereikbaarheids Overleg (SBO).</t>
  </si>
  <si>
    <t>Heeft het bouwplan invloed op ambassades, musea, rioolpompstations, trafostation, hogedrukdrukgasleidingen enz. (besluit externe veiligheid).</t>
  </si>
  <si>
    <t>Is er logistieke opslag ruimte op locatie beschikbaar?  Of is  de locatie dermate beperkt dat er "Just in time" aangeleverd moet worden met buffer / opstelplaatsen elders.</t>
  </si>
  <si>
    <t>5 Kans op schade aan belendingen en/of natuur aannemelijk ?</t>
  </si>
  <si>
    <t>Beoordeel conform de SBR richtlijn A: schade aan bouwwerken:2017 of de constructieve samenhang  en opbouw van de panden in de invloed sfeer. Is er reeds sprake van scheuren en/of zettingen. Welk type fundering is toegepast. Zijn er kelders/gewelven.</t>
  </si>
  <si>
    <t>Beoordeel het risico van aantasting van de beschermde situatie tijdens de realisatie, bijv. is het een beschermd gebied, beschermde dieren, waterwingebied, broedseizoen en bomen. (denk bijvoorbeeld aan verlichting welke overlast kan geven).</t>
  </si>
  <si>
    <t>Welke technieken worden toegepast bij realisatie. Welke trillingsniveaus zijn te verwachten en welke risico’s geeft dit voor de omgeving (trillingpredictierapport) en vallen deze binnen de CUR. Denk hierbij aan de afstand van de bron tot de belending.</t>
  </si>
  <si>
    <t>Beoordeel hoever de invloed reikt van de bemaling en of deze op basis van de grondopbouw een risico oplevert. Is er sprake van een open of gesloten bemaling en moet er retourbemaling worden toegepast. Welke mate van risico geeft grondwaterstand verlaging aan de omgeving. Denk hierbij ook aan mogelijk vervuilde grond binnen de beïnvloedingssfeer. Is er duidelijkheid over het debiet mogelijk is er een watermelding/- vergunning nodig.</t>
  </si>
  <si>
    <t xml:space="preserve">5.5. </t>
  </si>
  <si>
    <t>Beoordeel de grondopbouw  en de daarbij behorende risico’s op zetting zoals veen lagen. Denk hierbij aan objecten in de ondergrond zoals riool, duikers, gewelven. Is er een klick- melding gedaan en zijn hier risico’s aan verbonden. Inventariseer hierbij ook of er sprake is van kabels en leidingen boven de grond in de invloedssfeer.</t>
  </si>
  <si>
    <t>6 Kans op hinder/ samenhang andere projecten</t>
  </si>
  <si>
    <t>6.1.</t>
  </si>
  <si>
    <t>Kijk naar gebruik materieel, toepaste technieken en predictie waarden op het gebied van geluid en tijds duur van werkzaamheden. Worden de beste beschikbare technieken toegepast in het kader van geluidsreductie? . Is er een nul meting gedaan van het standaard aanwezige omgevingsgeluid. Kan er bij overschrijdingen ontheffingen verleend worden voor de tijdsduur.(zie hoofdstuk 8 Bouwbesluit en Landelijke richtlijn bouwveiligheid).</t>
  </si>
  <si>
    <t xml:space="preserve">6.2. </t>
  </si>
  <si>
    <t>Met dit punt wordt enkel de hinderbeleving van omwonende/ belanghebbende bedoeld. Inventariseer welke technieken bij (hulp) constructies toegepast worden en schat in en/of laat predictierapporten maken met betrekking tot de toegestane hinder van trillingen.</t>
  </si>
  <si>
    <t>6.3.</t>
  </si>
  <si>
    <t>Is er stof te verwachten? Wordt de beste techniek toegepast, worden er preventieve maatregelen genomen. Denk hierbij aan vernevelen/ nat houden, dichte schuttingen, gevel lang gesloten houden, zagen in plaats van hakken e.d.</t>
  </si>
  <si>
    <t>6.4.</t>
  </si>
  <si>
    <t>Wil men buiten reguliere werktijden werken? (7:00 -19:00 ma t/m za) omdat het echt niet anders kan. Buiten deze (regulier) tijden kan ontheffing verleend worden door bevoegd gezag (Hier wordt terughoudend mee omgegaan.</t>
  </si>
  <si>
    <t>Zijn er in de directe omgeving ander projecten / werkzaamheden nu, dan wel in de toekomst, in uitvoering en zo ja hebben de private partijen dan hun volgordelijkheid onderling vastgelegd. Zij dienen dit onderling met elkaar af te stemmen en vast te leggen.</t>
  </si>
  <si>
    <t>Is er stof te verwachten? Zo ja welke preventieve maatregelen worden genomen. Denk hierbij aan vernevelen nat houden dichte schuttingen gevel lang gesloten houden e.d.</t>
  </si>
  <si>
    <t xml:space="preserve">Wordt er buiten reguliere werktijden gewerkt (7:00 -19:00 ma t/m za). Buiten deze (regulier) tijden moet ontheffing verleend worden door bevoegd gezag (zie hoofdstuk 8 Bouwbesluit) </t>
  </si>
  <si>
    <t>zijn er in de directeomgeving ander projecten / werkzaamheden nu, dan wel in de toekomst, in uitvoering en zo ja dan dient nadere afstemming plaats te vinden</t>
  </si>
  <si>
    <t>Ja</t>
  </si>
  <si>
    <t>Nee</t>
  </si>
  <si>
    <t>Tabel Risicoklasse</t>
  </si>
  <si>
    <t xml:space="preserve">Op basis van de uitkomst van de V&amp;G-checklist, wordt een project in één van de drie risicoklassen ingedeeld. Waarna de inzet van de V&amp;G-coordinator wordt bepaald.
Met als uitgangspunt: hoe hoger de risicoklasse, hoe groter de risico's er bij de werkzaamheden zijn en er in het in het project meer aandacht aan gegeven te worden in de ontwerpfase.   </t>
  </si>
  <si>
    <t>Ontwerpfase</t>
  </si>
  <si>
    <t>Uitvoeringsfase</t>
  </si>
  <si>
    <t>Laag</t>
  </si>
  <si>
    <t xml:space="preserve">In een 'laag' risicoproject zijn er beperkte risico's te voorzien bij de werkzaamheden. </t>
  </si>
  <si>
    <t>De projectmanager van SI is de V&amp;G-coördinator ontwerpfase.</t>
  </si>
  <si>
    <t>De projectleider of uitvoerder van de (hoofd)aannemer kan de V&amp;G-coördinator in de uitvoeringfase zijn.</t>
  </si>
  <si>
    <t>Toezichthouder SI voert minimaal één V&amp;G/BLVC-ronde uit met rapportage.</t>
  </si>
  <si>
    <t>Midden</t>
  </si>
  <si>
    <t>In een 'midden' risicoproject is er sprake van één of meerdere verhoogde risico's.</t>
  </si>
  <si>
    <t>Projectleider of uitvoerder van de (hoofd)aannemer is de V&amp;G-coördinator uitvoeringsfase.</t>
  </si>
  <si>
    <t>Een (interne of externe) veiligheidskundige dient het plan mee te lezen.</t>
  </si>
  <si>
    <t>Een (interne of externe) veiligheidskundige van de (hoofd)aannemer dient bij het project betrokken te zijn en het V&amp;G-plan mee te lezen.</t>
  </si>
  <si>
    <t>Extra aandacht voor de verhoogde risico's die uit de checklist naar voren komen.</t>
  </si>
  <si>
    <t>Toezichthouder SI voert minimaal één V&amp;G/BLVC-ronde uit met rapportage. Focus hierbij ligt op de uitvoering van de risicovolle werkzaamheden.</t>
  </si>
  <si>
    <t>Hoog</t>
  </si>
  <si>
    <t xml:space="preserve">In een 'hoog' risicoproject is er sprake van meerdere hoog-risico werkzaamheden.  </t>
  </si>
  <si>
    <t>Een (interne of externe) veiligheidskundige is de V&amp;G-coördinator ontwerpfase of deze is actief ondersteunend in het projectteam.</t>
  </si>
  <si>
    <t>(Interne of externe) veiligheidskundige van de (hoofd)aannemer is de V&amp;G-coördinator uitvoeringsfase of deze is actief ondersteunend in het projectteam.</t>
  </si>
  <si>
    <t xml:space="preserve">Toezichthouder SI en veiligheidskundige voeren regelmatig een V&amp;G/BLVC-ronde uit met rapportage.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</si>
</sst>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9"/>
      <color theme="1"/>
      <name val="Lucida Sans Unicode"/>
      <family val="2"/>
    </font>
    <font>
      <sz val="11"/>
      <color theme="1"/>
      <name val="Calibri"/>
      <family val="2"/>
      <scheme val="minor"/>
    </font>
    <font>
      <sz val="11"/>
      <color theme="1"/>
      <name val="Calibri"/>
      <family val="2"/>
      <scheme val="minor"/>
    </font>
    <font>
      <b/>
      <sz val="9"/>
      <color theme="1"/>
      <name val="Lucida Sans Unicode"/>
      <family val="2"/>
    </font>
    <font>
      <b/>
      <sz val="11"/>
      <color theme="1"/>
      <name val="Calibri"/>
      <family val="2"/>
      <scheme val="minor"/>
    </font>
    <font>
      <u/>
      <sz val="9"/>
      <color theme="10"/>
      <name val="Lucida Sans Unicode"/>
      <family val="2"/>
    </font>
    <font>
      <sz val="9"/>
      <name val="Lucida Sans Unicode"/>
      <family val="2"/>
    </font>
    <font>
      <sz val="12"/>
      <color theme="1"/>
      <name val="Arial"/>
      <family val="2"/>
    </font>
    <font>
      <b/>
      <sz val="12"/>
      <color theme="1"/>
      <name val="Arial"/>
      <family val="2"/>
    </font>
    <font>
      <sz val="12"/>
      <name val="Arial"/>
      <family val="2"/>
    </font>
    <font>
      <b/>
      <sz val="9"/>
      <color theme="0"/>
      <name val="Lucida Sans Unicode"/>
      <family val="2"/>
    </font>
    <font>
      <b/>
      <sz val="9"/>
      <name val="Lucida Sans Unicode"/>
      <family val="2"/>
    </font>
    <font>
      <sz val="9"/>
      <color indexed="81"/>
      <name val="Tahoma"/>
      <family val="2"/>
    </font>
    <font>
      <b/>
      <sz val="9"/>
      <color indexed="81"/>
      <name val="Tahoma"/>
      <family val="2"/>
    </font>
    <font>
      <b/>
      <sz val="18"/>
      <color theme="0"/>
      <name val="Lucida Sans Unicode"/>
      <family val="2"/>
    </font>
    <font>
      <b/>
      <sz val="16"/>
      <color rgb="FF000000"/>
      <name val="Aptos Narrow"/>
      <family val="2"/>
    </font>
    <font>
      <b/>
      <sz val="16"/>
      <color theme="1"/>
      <name val="Lucida Sans Unicode"/>
      <family val="2"/>
    </font>
    <font>
      <b/>
      <sz val="12"/>
      <color theme="0"/>
      <name val="Lucida Sans Unicode"/>
      <family val="2"/>
    </font>
    <font>
      <sz val="9"/>
      <color rgb="FF000000"/>
      <name val="Lucida Sans Unicode"/>
      <family val="2"/>
    </font>
  </fonts>
  <fills count="12">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C00000"/>
        <bgColor indexed="64"/>
      </patternFill>
    </fill>
    <fill>
      <patternFill patternType="solid">
        <fgColor theme="2" tint="-9.9978637043366805E-2"/>
        <bgColor indexed="64"/>
      </patternFill>
    </fill>
    <fill>
      <patternFill patternType="solid">
        <fgColor rgb="FFCC3300"/>
        <bgColor indexed="64"/>
      </patternFill>
    </fill>
    <fill>
      <patternFill patternType="solid">
        <fgColor rgb="FFFFC000"/>
        <bgColor indexed="64"/>
      </patternFill>
    </fill>
    <fill>
      <patternFill patternType="solid">
        <fgColor rgb="FFFFFF99"/>
        <bgColor indexed="64"/>
      </patternFill>
    </fill>
    <fill>
      <patternFill patternType="solid">
        <fgColor rgb="FF92D050"/>
        <bgColor indexed="64"/>
      </patternFill>
    </fill>
  </fills>
  <borders count="6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theme="0" tint="-0.24994659260841701"/>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style="thin">
        <color theme="0" tint="-0.24994659260841701"/>
      </right>
      <top style="thin">
        <color theme="0" tint="-0.24994659260841701"/>
      </top>
      <bottom/>
      <diagonal/>
    </border>
    <border>
      <left style="thin">
        <color indexed="64"/>
      </left>
      <right style="thin">
        <color indexed="64"/>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top/>
      <bottom style="thin">
        <color auto="1"/>
      </bottom>
      <diagonal/>
    </border>
    <border>
      <left/>
      <right style="thin">
        <color indexed="64"/>
      </right>
      <top/>
      <bottom style="thin">
        <color auto="1"/>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4">
    <xf numFmtId="0" fontId="0" fillId="0" borderId="0"/>
    <xf numFmtId="0" fontId="5" fillId="0" borderId="0" applyNumberFormat="0" applyFill="0" applyBorder="0" applyAlignment="0" applyProtection="0"/>
    <xf numFmtId="0" fontId="2" fillId="0" borderId="0"/>
    <xf numFmtId="0" fontId="1" fillId="0" borderId="0"/>
  </cellStyleXfs>
  <cellXfs count="184">
    <xf numFmtId="0" fontId="0" fillId="0" borderId="0" xfId="0"/>
    <xf numFmtId="0" fontId="2" fillId="0" borderId="0" xfId="2"/>
    <xf numFmtId="0" fontId="7" fillId="3" borderId="0" xfId="2" applyFont="1" applyFill="1"/>
    <xf numFmtId="0" fontId="7" fillId="0" borderId="0" xfId="2" applyFont="1"/>
    <xf numFmtId="0" fontId="7" fillId="3" borderId="0" xfId="2" applyFont="1" applyFill="1" applyAlignment="1">
      <alignment wrapText="1"/>
    </xf>
    <xf numFmtId="0" fontId="7" fillId="3" borderId="20" xfId="2" applyFont="1" applyFill="1" applyBorder="1"/>
    <xf numFmtId="0" fontId="7" fillId="2" borderId="7" xfId="2" applyFont="1" applyFill="1" applyBorder="1" applyProtection="1">
      <protection locked="0"/>
    </xf>
    <xf numFmtId="0" fontId="7" fillId="0" borderId="0" xfId="2" applyFont="1" applyAlignment="1">
      <alignment horizontal="left" vertical="top" wrapText="1"/>
    </xf>
    <xf numFmtId="0" fontId="7" fillId="3" borderId="0" xfId="2" applyFont="1" applyFill="1" applyAlignment="1">
      <alignment horizontal="left" vertical="top" wrapText="1"/>
    </xf>
    <xf numFmtId="0" fontId="7" fillId="0" borderId="7" xfId="2" applyFont="1" applyBorder="1" applyAlignment="1" applyProtection="1">
      <alignment vertical="center" wrapText="1"/>
      <protection locked="0"/>
    </xf>
    <xf numFmtId="0" fontId="7" fillId="0" borderId="12" xfId="2" applyFont="1" applyBorder="1" applyAlignment="1" applyProtection="1">
      <alignment vertical="center" wrapText="1"/>
      <protection locked="0"/>
    </xf>
    <xf numFmtId="0" fontId="7" fillId="0" borderId="11" xfId="2" applyFont="1" applyBorder="1" applyAlignment="1" applyProtection="1">
      <alignment vertical="center" wrapText="1"/>
      <protection locked="0"/>
    </xf>
    <xf numFmtId="0" fontId="2" fillId="0" borderId="0" xfId="2" applyAlignment="1">
      <alignment wrapText="1"/>
    </xf>
    <xf numFmtId="0" fontId="2" fillId="0" borderId="0" xfId="2" applyAlignment="1">
      <alignment horizontal="center" vertical="center" wrapText="1"/>
    </xf>
    <xf numFmtId="0" fontId="2" fillId="0" borderId="5" xfId="2" applyBorder="1" applyAlignment="1">
      <alignment wrapText="1"/>
    </xf>
    <xf numFmtId="0" fontId="2" fillId="0" borderId="5" xfId="2" applyBorder="1" applyAlignment="1">
      <alignment horizontal="center" vertical="center" wrapText="1"/>
    </xf>
    <xf numFmtId="0" fontId="2" fillId="0" borderId="5" xfId="2" applyBorder="1" applyAlignment="1">
      <alignment vertical="center" wrapText="1"/>
    </xf>
    <xf numFmtId="0" fontId="0" fillId="0" borderId="0" xfId="0" applyAlignment="1">
      <alignment wrapText="1"/>
    </xf>
    <xf numFmtId="0" fontId="3" fillId="0" borderId="29" xfId="0" applyFont="1" applyBorder="1" applyAlignment="1">
      <alignment horizontal="center"/>
    </xf>
    <xf numFmtId="0" fontId="0" fillId="0" borderId="29" xfId="0" applyBorder="1" applyAlignment="1">
      <alignment wrapText="1"/>
    </xf>
    <xf numFmtId="0" fontId="0" fillId="0" borderId="30" xfId="0" applyBorder="1" applyAlignment="1">
      <alignment wrapText="1"/>
    </xf>
    <xf numFmtId="0" fontId="0" fillId="0" borderId="31" xfId="0" applyBorder="1" applyAlignment="1">
      <alignment wrapText="1"/>
    </xf>
    <xf numFmtId="0" fontId="3" fillId="0" borderId="33" xfId="0" applyFont="1" applyBorder="1" applyAlignment="1">
      <alignment horizontal="center"/>
    </xf>
    <xf numFmtId="0" fontId="0" fillId="0" borderId="34" xfId="0" applyBorder="1" applyAlignment="1">
      <alignment wrapText="1"/>
    </xf>
    <xf numFmtId="0" fontId="0" fillId="0" borderId="35" xfId="0" applyBorder="1" applyAlignment="1">
      <alignment wrapText="1"/>
    </xf>
    <xf numFmtId="0" fontId="0" fillId="0" borderId="0" xfId="0" applyAlignment="1">
      <alignment vertical="center" wrapText="1"/>
    </xf>
    <xf numFmtId="0" fontId="8" fillId="0" borderId="0" xfId="2" applyFont="1"/>
    <xf numFmtId="0" fontId="6" fillId="5" borderId="5" xfId="0" applyFont="1" applyFill="1" applyBorder="1" applyAlignment="1" applyProtection="1">
      <alignment horizontal="center" vertical="center"/>
      <protection locked="0"/>
    </xf>
    <xf numFmtId="0" fontId="0" fillId="0" borderId="0" xfId="0" applyProtection="1">
      <protection hidden="1"/>
    </xf>
    <xf numFmtId="0" fontId="1" fillId="0" borderId="5" xfId="2" applyFont="1" applyBorder="1" applyAlignment="1">
      <alignment wrapText="1"/>
    </xf>
    <xf numFmtId="0" fontId="1" fillId="0" borderId="0" xfId="2" applyFont="1"/>
    <xf numFmtId="0" fontId="0" fillId="0" borderId="25" xfId="0" applyBorder="1" applyAlignment="1" applyProtection="1">
      <alignment horizontal="center" vertical="center"/>
      <protection hidden="1"/>
    </xf>
    <xf numFmtId="0" fontId="6" fillId="5" borderId="40" xfId="0" applyFont="1" applyFill="1" applyBorder="1" applyAlignment="1" applyProtection="1">
      <alignment horizontal="center" vertical="center"/>
      <protection locked="0"/>
    </xf>
    <xf numFmtId="0" fontId="6" fillId="5" borderId="18" xfId="0" applyFont="1" applyFill="1" applyBorder="1" applyAlignment="1" applyProtection="1">
      <alignment vertical="center" wrapText="1"/>
      <protection locked="0"/>
    </xf>
    <xf numFmtId="0" fontId="11" fillId="0" borderId="50" xfId="0" applyFont="1" applyBorder="1" applyAlignment="1">
      <alignment vertical="center"/>
    </xf>
    <xf numFmtId="0" fontId="11" fillId="7" borderId="25" xfId="0" applyFont="1" applyFill="1" applyBorder="1" applyAlignment="1">
      <alignment horizontal="center" vertical="center" wrapText="1"/>
    </xf>
    <xf numFmtId="0" fontId="0" fillId="0" borderId="38" xfId="0" applyBorder="1" applyAlignment="1">
      <alignment horizontal="left" vertical="center" wrapText="1"/>
    </xf>
    <xf numFmtId="0" fontId="0" fillId="0" borderId="39"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39" xfId="0" applyBorder="1"/>
    <xf numFmtId="0" fontId="5" fillId="0" borderId="26" xfId="1" applyFill="1" applyBorder="1" applyAlignment="1" applyProtection="1">
      <alignment horizontal="center" vertical="center" wrapText="1"/>
    </xf>
    <xf numFmtId="0" fontId="11" fillId="7" borderId="5" xfId="0" applyFont="1" applyFill="1" applyBorder="1" applyAlignment="1">
      <alignment horizontal="center" vertical="center" wrapText="1"/>
    </xf>
    <xf numFmtId="0" fontId="0" fillId="0" borderId="6" xfId="0" applyBorder="1" applyAlignment="1">
      <alignment horizontal="left" vertical="center" wrapText="1"/>
    </xf>
    <xf numFmtId="0" fontId="0" fillId="0" borderId="45" xfId="0" applyBorder="1" applyAlignment="1">
      <alignment horizontal="left" vertical="center" wrapText="1"/>
    </xf>
    <xf numFmtId="0" fontId="0" fillId="10" borderId="5" xfId="0" applyFill="1" applyBorder="1" applyAlignment="1" applyProtection="1">
      <alignment horizontal="center" vertical="center"/>
      <protection locked="0"/>
    </xf>
    <xf numFmtId="0" fontId="0" fillId="10" borderId="45" xfId="0" applyFill="1" applyBorder="1" applyAlignment="1" applyProtection="1">
      <alignment horizontal="center" vertical="center"/>
      <protection locked="0"/>
    </xf>
    <xf numFmtId="0" fontId="8" fillId="3" borderId="16" xfId="2" applyFont="1" applyFill="1" applyBorder="1" applyAlignment="1">
      <alignment wrapText="1"/>
    </xf>
    <xf numFmtId="0" fontId="7" fillId="3" borderId="16" xfId="2" applyFont="1" applyFill="1" applyBorder="1"/>
    <xf numFmtId="0" fontId="8" fillId="3" borderId="12" xfId="2" applyFont="1" applyFill="1" applyBorder="1" applyAlignment="1">
      <alignment horizontal="center" wrapText="1"/>
    </xf>
    <xf numFmtId="0" fontId="8" fillId="3" borderId="7" xfId="2" applyFont="1" applyFill="1" applyBorder="1" applyAlignment="1">
      <alignment horizontal="center" wrapText="1"/>
    </xf>
    <xf numFmtId="0" fontId="8" fillId="4" borderId="16" xfId="2" applyFont="1" applyFill="1" applyBorder="1" applyAlignment="1">
      <alignment horizontal="center" wrapText="1"/>
    </xf>
    <xf numFmtId="0" fontId="8" fillId="4" borderId="16" xfId="2" applyFont="1" applyFill="1" applyBorder="1" applyAlignment="1">
      <alignment wrapText="1"/>
    </xf>
    <xf numFmtId="0" fontId="8" fillId="4" borderId="11" xfId="2" applyFont="1" applyFill="1" applyBorder="1" applyAlignment="1">
      <alignment wrapText="1"/>
    </xf>
    <xf numFmtId="0" fontId="8" fillId="3" borderId="11" xfId="2" applyFont="1" applyFill="1" applyBorder="1" applyAlignment="1">
      <alignment horizontal="left" wrapText="1"/>
    </xf>
    <xf numFmtId="0" fontId="8" fillId="3" borderId="11" xfId="2" applyFont="1" applyFill="1" applyBorder="1" applyAlignment="1">
      <alignment wrapText="1"/>
    </xf>
    <xf numFmtId="1" fontId="7" fillId="5" borderId="7" xfId="2" applyNumberFormat="1" applyFont="1" applyFill="1" applyBorder="1"/>
    <xf numFmtId="0" fontId="8" fillId="4" borderId="12" xfId="2" applyFont="1" applyFill="1" applyBorder="1" applyAlignment="1">
      <alignment wrapText="1"/>
    </xf>
    <xf numFmtId="0" fontId="8" fillId="4" borderId="11" xfId="2" applyFont="1" applyFill="1" applyBorder="1" applyAlignment="1">
      <alignment horizontal="left" wrapText="1"/>
    </xf>
    <xf numFmtId="0" fontId="8" fillId="4" borderId="12" xfId="2" applyFont="1" applyFill="1" applyBorder="1" applyAlignment="1">
      <alignment horizontal="left" wrapText="1"/>
    </xf>
    <xf numFmtId="0" fontId="8" fillId="4" borderId="7" xfId="2" applyFont="1" applyFill="1" applyBorder="1" applyAlignment="1">
      <alignment horizontal="left" wrapText="1"/>
    </xf>
    <xf numFmtId="0" fontId="8" fillId="3" borderId="11" xfId="2" applyFont="1" applyFill="1" applyBorder="1" applyAlignment="1">
      <alignment horizontal="left" vertical="top" wrapText="1"/>
    </xf>
    <xf numFmtId="0" fontId="8" fillId="3" borderId="7" xfId="2" applyFont="1" applyFill="1" applyBorder="1" applyAlignment="1">
      <alignment wrapText="1"/>
    </xf>
    <xf numFmtId="0" fontId="7" fillId="0" borderId="1" xfId="3" applyFont="1" applyBorder="1" applyAlignment="1">
      <alignment vertical="top" wrapText="1"/>
    </xf>
    <xf numFmtId="0" fontId="7" fillId="0" borderId="2" xfId="3" applyFont="1" applyBorder="1" applyAlignment="1">
      <alignment horizontal="left" vertical="top" wrapText="1"/>
    </xf>
    <xf numFmtId="0" fontId="7" fillId="0" borderId="2" xfId="3" applyFont="1" applyBorder="1" applyAlignment="1">
      <alignment vertical="top" wrapText="1"/>
    </xf>
    <xf numFmtId="0" fontId="7" fillId="0" borderId="3" xfId="3" applyFont="1" applyBorder="1" applyAlignment="1">
      <alignment vertical="top" wrapText="1"/>
    </xf>
    <xf numFmtId="0" fontId="8" fillId="3" borderId="0" xfId="2" applyFont="1" applyFill="1"/>
    <xf numFmtId="0" fontId="7" fillId="0" borderId="32" xfId="3" applyFont="1" applyBorder="1" applyAlignment="1">
      <alignment vertical="top" wrapText="1"/>
    </xf>
    <xf numFmtId="0" fontId="0" fillId="0" borderId="20" xfId="0" applyBorder="1" applyAlignment="1">
      <alignment wrapText="1"/>
    </xf>
    <xf numFmtId="0" fontId="0" fillId="0" borderId="60" xfId="0" applyBorder="1" applyAlignment="1">
      <alignment wrapText="1"/>
    </xf>
    <xf numFmtId="0" fontId="0" fillId="0" borderId="32" xfId="0" applyBorder="1" applyAlignment="1">
      <alignment wrapText="1"/>
    </xf>
    <xf numFmtId="0" fontId="0" fillId="0" borderId="61" xfId="0" applyBorder="1" applyAlignment="1">
      <alignment wrapText="1"/>
    </xf>
    <xf numFmtId="0" fontId="3" fillId="0" borderId="1" xfId="0" applyFont="1" applyBorder="1" applyAlignment="1">
      <alignment horizontal="center"/>
    </xf>
    <xf numFmtId="0" fontId="3" fillId="0" borderId="3" xfId="0" applyFont="1" applyBorder="1" applyAlignment="1">
      <alignment horizontal="center"/>
    </xf>
    <xf numFmtId="0" fontId="7" fillId="0" borderId="62" xfId="0" applyFont="1" applyBorder="1" applyAlignment="1">
      <alignment vertical="top"/>
    </xf>
    <xf numFmtId="0" fontId="7" fillId="0" borderId="40" xfId="2" applyFont="1" applyBorder="1"/>
    <xf numFmtId="0" fontId="7" fillId="0" borderId="62" xfId="2" applyFont="1" applyBorder="1"/>
    <xf numFmtId="0" fontId="7" fillId="0" borderId="64" xfId="2" applyFont="1" applyBorder="1"/>
    <xf numFmtId="0" fontId="7" fillId="0" borderId="63" xfId="2" applyFont="1" applyBorder="1"/>
    <xf numFmtId="0" fontId="7" fillId="0" borderId="66" xfId="0" applyFont="1" applyBorder="1"/>
    <xf numFmtId="0" fontId="7" fillId="0" borderId="66" xfId="2" applyFont="1" applyBorder="1"/>
    <xf numFmtId="0" fontId="7" fillId="0" borderId="67" xfId="2" applyFont="1" applyBorder="1"/>
    <xf numFmtId="0" fontId="7" fillId="0" borderId="65" xfId="2" applyFont="1" applyBorder="1"/>
    <xf numFmtId="0" fontId="7" fillId="0" borderId="0" xfId="0" applyFont="1" applyAlignment="1">
      <alignment vertical="top"/>
    </xf>
    <xf numFmtId="0" fontId="8" fillId="0" borderId="68" xfId="2" applyFont="1" applyBorder="1"/>
    <xf numFmtId="14" fontId="6" fillId="5" borderId="17" xfId="0" applyNumberFormat="1" applyFont="1" applyFill="1" applyBorder="1" applyAlignment="1" applyProtection="1">
      <alignment vertical="center" wrapText="1"/>
      <protection locked="0"/>
    </xf>
    <xf numFmtId="0" fontId="18" fillId="0" borderId="5" xfId="0" applyFont="1" applyBorder="1" applyAlignment="1">
      <alignment wrapText="1"/>
    </xf>
    <xf numFmtId="0" fontId="14" fillId="8" borderId="20" xfId="0" applyFont="1" applyFill="1" applyBorder="1" applyAlignment="1">
      <alignment horizontal="center" vertical="center"/>
    </xf>
    <xf numFmtId="0" fontId="14" fillId="8" borderId="0" xfId="0" applyFont="1" applyFill="1" applyAlignment="1">
      <alignment horizontal="center" vertical="center"/>
    </xf>
    <xf numFmtId="0" fontId="14" fillId="8" borderId="60" xfId="0" applyFont="1" applyFill="1" applyBorder="1" applyAlignment="1">
      <alignment horizontal="center" vertical="center"/>
    </xf>
    <xf numFmtId="0" fontId="15" fillId="5" borderId="1" xfId="0" applyFont="1" applyFill="1" applyBorder="1" applyAlignment="1">
      <alignment horizontal="center"/>
    </xf>
    <xf numFmtId="0" fontId="16" fillId="5" borderId="2" xfId="0" applyFont="1" applyFill="1" applyBorder="1" applyAlignment="1">
      <alignment horizontal="center"/>
    </xf>
    <xf numFmtId="0" fontId="16" fillId="5" borderId="3" xfId="0" applyFont="1" applyFill="1" applyBorder="1" applyAlignment="1">
      <alignment horizontal="center"/>
    </xf>
    <xf numFmtId="0" fontId="6" fillId="11" borderId="41" xfId="0" applyFont="1" applyFill="1" applyBorder="1" applyAlignment="1" applyProtection="1">
      <alignment horizontal="left" vertical="top" wrapText="1"/>
      <protection locked="0"/>
    </xf>
    <xf numFmtId="0" fontId="6" fillId="11" borderId="42" xfId="0" applyFont="1" applyFill="1" applyBorder="1" applyAlignment="1" applyProtection="1">
      <alignment horizontal="left" vertical="top" wrapText="1"/>
      <protection locked="0"/>
    </xf>
    <xf numFmtId="0" fontId="6" fillId="11" borderId="43" xfId="0" applyFont="1" applyFill="1" applyBorder="1" applyAlignment="1" applyProtection="1">
      <alignment horizontal="left" vertical="top" wrapText="1"/>
      <protection locked="0"/>
    </xf>
    <xf numFmtId="0" fontId="6" fillId="5" borderId="5" xfId="0" applyFont="1" applyFill="1" applyBorder="1" applyAlignment="1" applyProtection="1">
      <alignment horizontal="left" vertical="top" wrapText="1"/>
      <protection locked="0"/>
    </xf>
    <xf numFmtId="0" fontId="6" fillId="5" borderId="44" xfId="0" applyFont="1" applyFill="1" applyBorder="1" applyAlignment="1" applyProtection="1">
      <alignment horizontal="left" vertical="top" wrapText="1"/>
      <protection locked="0"/>
    </xf>
    <xf numFmtId="0" fontId="11" fillId="7" borderId="37" xfId="0" applyFont="1" applyFill="1" applyBorder="1" applyAlignment="1">
      <alignment horizontal="center" vertical="center"/>
    </xf>
    <xf numFmtId="0" fontId="11" fillId="7" borderId="18" xfId="0" applyFont="1" applyFill="1" applyBorder="1" applyAlignment="1">
      <alignment horizontal="center" vertical="center"/>
    </xf>
    <xf numFmtId="0" fontId="11" fillId="7" borderId="17" xfId="0" applyFont="1" applyFill="1" applyBorder="1" applyAlignment="1">
      <alignment horizontal="center" vertical="center"/>
    </xf>
    <xf numFmtId="0" fontId="3" fillId="0" borderId="19" xfId="0" applyFont="1" applyBorder="1" applyAlignment="1">
      <alignment horizontal="right" vertical="center" wrapText="1"/>
    </xf>
    <xf numFmtId="0" fontId="3" fillId="0" borderId="28" xfId="0" applyFont="1" applyBorder="1" applyAlignment="1">
      <alignment horizontal="right" vertical="center" wrapText="1"/>
    </xf>
    <xf numFmtId="0" fontId="0" fillId="0" borderId="37" xfId="0" applyBorder="1" applyAlignment="1">
      <alignment horizontal="center" wrapText="1"/>
    </xf>
    <xf numFmtId="0" fontId="0" fillId="0" borderId="28" xfId="0" applyBorder="1" applyAlignment="1">
      <alignment horizontal="center" wrapText="1"/>
    </xf>
    <xf numFmtId="0" fontId="6" fillId="5" borderId="41" xfId="0" applyFont="1" applyFill="1" applyBorder="1" applyAlignment="1" applyProtection="1">
      <alignment horizontal="left" vertical="top" wrapText="1"/>
      <protection locked="0"/>
    </xf>
    <xf numFmtId="0" fontId="6" fillId="5" borderId="42" xfId="0" applyFont="1" applyFill="1" applyBorder="1" applyAlignment="1" applyProtection="1">
      <alignment horizontal="left" vertical="top" wrapText="1"/>
      <protection locked="0"/>
    </xf>
    <xf numFmtId="0" fontId="6" fillId="5" borderId="43" xfId="0" applyFont="1" applyFill="1" applyBorder="1" applyAlignment="1" applyProtection="1">
      <alignment horizontal="left" vertical="top" wrapText="1"/>
      <protection locked="0"/>
    </xf>
    <xf numFmtId="0" fontId="3" fillId="7" borderId="19" xfId="0" applyFont="1" applyFill="1" applyBorder="1" applyAlignment="1">
      <alignment horizontal="center" vertical="center"/>
    </xf>
    <xf numFmtId="0" fontId="3" fillId="7" borderId="28" xfId="0" applyFont="1" applyFill="1" applyBorder="1" applyAlignment="1">
      <alignment horizontal="center" vertical="center"/>
    </xf>
    <xf numFmtId="0" fontId="14" fillId="8" borderId="54" xfId="0" applyFont="1" applyFill="1" applyBorder="1" applyAlignment="1">
      <alignment horizontal="center" vertical="center"/>
    </xf>
    <xf numFmtId="0" fontId="14" fillId="8" borderId="24" xfId="0" applyFont="1" applyFill="1" applyBorder="1" applyAlignment="1">
      <alignment horizontal="center" vertical="center"/>
    </xf>
    <xf numFmtId="0" fontId="14" fillId="8" borderId="55" xfId="0" applyFont="1" applyFill="1" applyBorder="1" applyAlignment="1">
      <alignment horizontal="center" vertical="center"/>
    </xf>
    <xf numFmtId="0" fontId="3" fillId="7" borderId="4" xfId="0" applyFont="1" applyFill="1" applyBorder="1" applyAlignment="1">
      <alignment horizontal="left" vertical="center" wrapText="1"/>
    </xf>
    <xf numFmtId="0" fontId="3" fillId="7" borderId="5" xfId="0" applyFont="1" applyFill="1" applyBorder="1" applyAlignment="1">
      <alignment horizontal="left" vertical="center" wrapText="1"/>
    </xf>
    <xf numFmtId="0" fontId="6" fillId="11" borderId="5" xfId="0" applyFont="1" applyFill="1" applyBorder="1" applyAlignment="1" applyProtection="1">
      <alignment horizontal="left" vertical="top" wrapText="1"/>
      <protection locked="0"/>
    </xf>
    <xf numFmtId="0" fontId="6" fillId="11" borderId="44" xfId="0" applyFont="1" applyFill="1" applyBorder="1" applyAlignment="1" applyProtection="1">
      <alignment horizontal="left" vertical="top" wrapText="1"/>
      <protection locked="0"/>
    </xf>
    <xf numFmtId="0" fontId="15" fillId="5" borderId="51" xfId="0" applyFont="1" applyFill="1" applyBorder="1" applyAlignment="1">
      <alignment horizontal="center"/>
    </xf>
    <xf numFmtId="0" fontId="16" fillId="5" borderId="52" xfId="0" applyFont="1" applyFill="1" applyBorder="1" applyAlignment="1">
      <alignment horizontal="center"/>
    </xf>
    <xf numFmtId="0" fontId="16" fillId="5" borderId="53" xfId="0" applyFont="1" applyFill="1" applyBorder="1" applyAlignment="1">
      <alignment horizontal="center"/>
    </xf>
    <xf numFmtId="0" fontId="11" fillId="0" borderId="29" xfId="0" applyFont="1" applyBorder="1" applyAlignment="1">
      <alignment vertical="center"/>
    </xf>
    <xf numFmtId="0" fontId="11" fillId="0" borderId="30" xfId="0" applyFont="1" applyBorder="1" applyAlignment="1">
      <alignment vertical="center"/>
    </xf>
    <xf numFmtId="0" fontId="6" fillId="5" borderId="56" xfId="0" applyFont="1" applyFill="1" applyBorder="1" applyAlignment="1">
      <alignment vertical="center" wrapText="1"/>
    </xf>
    <xf numFmtId="0" fontId="6" fillId="5" borderId="57" xfId="0" applyFont="1" applyFill="1" applyBorder="1" applyAlignment="1">
      <alignment vertical="center" wrapText="1"/>
    </xf>
    <xf numFmtId="0" fontId="6" fillId="5" borderId="58" xfId="0" applyFont="1" applyFill="1" applyBorder="1" applyAlignment="1">
      <alignment vertical="center" wrapText="1"/>
    </xf>
    <xf numFmtId="0" fontId="6" fillId="5" borderId="59" xfId="0" applyFont="1" applyFill="1" applyBorder="1" applyAlignment="1">
      <alignment vertical="center" wrapText="1"/>
    </xf>
    <xf numFmtId="0" fontId="5" fillId="0" borderId="49" xfId="1" applyBorder="1" applyAlignment="1" applyProtection="1">
      <alignment horizontal="center" vertical="center" wrapText="1"/>
    </xf>
    <xf numFmtId="0" fontId="5" fillId="0" borderId="47" xfId="1" applyBorder="1" applyAlignment="1" applyProtection="1">
      <alignment horizontal="center" vertical="center" wrapText="1"/>
    </xf>
    <xf numFmtId="0" fontId="5" fillId="0" borderId="48" xfId="1" applyBorder="1" applyAlignment="1" applyProtection="1">
      <alignment horizontal="center" vertical="center" wrapText="1"/>
    </xf>
    <xf numFmtId="0" fontId="11" fillId="7" borderId="5" xfId="0" applyFont="1" applyFill="1" applyBorder="1" applyAlignment="1">
      <alignment horizontal="center" vertical="center"/>
    </xf>
    <xf numFmtId="0" fontId="11" fillId="7" borderId="44" xfId="0" applyFont="1" applyFill="1" applyBorder="1" applyAlignment="1">
      <alignment horizontal="center" vertical="center"/>
    </xf>
    <xf numFmtId="0" fontId="6" fillId="11" borderId="45" xfId="0" applyFont="1" applyFill="1" applyBorder="1" applyAlignment="1" applyProtection="1">
      <alignment horizontal="left" vertical="top" wrapText="1"/>
      <protection locked="0"/>
    </xf>
    <xf numFmtId="0" fontId="6" fillId="11" borderId="46" xfId="0" applyFont="1" applyFill="1" applyBorder="1" applyAlignment="1" applyProtection="1">
      <alignment horizontal="left" vertical="top" wrapText="1"/>
      <protection locked="0"/>
    </xf>
    <xf numFmtId="0" fontId="4" fillId="4" borderId="24" xfId="2" applyFont="1" applyFill="1" applyBorder="1" applyAlignment="1">
      <alignment horizontal="center" vertical="center" wrapText="1"/>
    </xf>
    <xf numFmtId="0" fontId="7" fillId="0" borderId="27" xfId="3" applyFont="1" applyBorder="1" applyAlignment="1">
      <alignment horizontal="left" vertical="top" wrapText="1"/>
    </xf>
    <xf numFmtId="0" fontId="7" fillId="0" borderId="36" xfId="3" applyFont="1" applyBorder="1" applyAlignment="1">
      <alignment horizontal="left" vertical="top" wrapText="1"/>
    </xf>
    <xf numFmtId="0" fontId="4" fillId="4" borderId="5" xfId="2" applyFont="1" applyFill="1" applyBorder="1" applyAlignment="1">
      <alignment horizontal="center" vertical="center" wrapText="1"/>
    </xf>
    <xf numFmtId="0" fontId="8" fillId="3" borderId="10" xfId="2" applyFont="1" applyFill="1" applyBorder="1" applyAlignment="1">
      <alignment horizontal="left" wrapText="1"/>
    </xf>
    <xf numFmtId="0" fontId="8" fillId="3" borderId="9" xfId="2" applyFont="1" applyFill="1" applyBorder="1" applyAlignment="1">
      <alignment horizontal="left" wrapText="1"/>
    </xf>
    <xf numFmtId="0" fontId="8" fillId="3" borderId="8" xfId="2" applyFont="1" applyFill="1" applyBorder="1" applyAlignment="1">
      <alignment horizontal="left" wrapText="1"/>
    </xf>
    <xf numFmtId="0" fontId="7" fillId="3" borderId="10" xfId="2" applyFont="1" applyFill="1" applyBorder="1" applyAlignment="1">
      <alignment horizontal="left" vertical="top" wrapText="1"/>
    </xf>
    <xf numFmtId="0" fontId="7" fillId="3" borderId="9" xfId="2" applyFont="1" applyFill="1" applyBorder="1" applyAlignment="1">
      <alignment horizontal="left" vertical="top" wrapText="1"/>
    </xf>
    <xf numFmtId="0" fontId="7" fillId="3" borderId="8" xfId="2" applyFont="1" applyFill="1" applyBorder="1" applyAlignment="1">
      <alignment horizontal="left" vertical="top" wrapText="1"/>
    </xf>
    <xf numFmtId="0" fontId="8" fillId="4" borderId="10" xfId="2" applyFont="1" applyFill="1" applyBorder="1" applyAlignment="1">
      <alignment horizontal="left" vertical="center" wrapText="1"/>
    </xf>
    <xf numFmtId="0" fontId="8" fillId="4" borderId="9" xfId="2" applyFont="1" applyFill="1" applyBorder="1" applyAlignment="1">
      <alignment horizontal="left" vertical="center" wrapText="1"/>
    </xf>
    <xf numFmtId="0" fontId="8" fillId="4" borderId="8" xfId="2" applyFont="1" applyFill="1" applyBorder="1" applyAlignment="1">
      <alignment horizontal="left" vertical="center" wrapText="1"/>
    </xf>
    <xf numFmtId="0" fontId="8" fillId="3" borderId="10" xfId="2" applyFont="1" applyFill="1" applyBorder="1" applyAlignment="1">
      <alignment horizontal="center" wrapText="1"/>
    </xf>
    <xf numFmtId="0" fontId="8" fillId="3" borderId="9" xfId="2" applyFont="1" applyFill="1" applyBorder="1" applyAlignment="1">
      <alignment horizontal="center" wrapText="1"/>
    </xf>
    <xf numFmtId="0" fontId="8" fillId="3" borderId="8" xfId="2" applyFont="1" applyFill="1" applyBorder="1" applyAlignment="1">
      <alignment horizontal="center" wrapText="1"/>
    </xf>
    <xf numFmtId="0" fontId="8" fillId="0" borderId="11" xfId="2" applyFont="1" applyBorder="1" applyAlignment="1" applyProtection="1">
      <alignment horizontal="left" wrapText="1"/>
      <protection locked="0"/>
    </xf>
    <xf numFmtId="0" fontId="8" fillId="0" borderId="12" xfId="2" applyFont="1" applyBorder="1" applyAlignment="1" applyProtection="1">
      <alignment horizontal="left" wrapText="1"/>
      <protection locked="0"/>
    </xf>
    <xf numFmtId="0" fontId="8" fillId="0" borderId="7" xfId="2" applyFont="1" applyBorder="1" applyAlignment="1" applyProtection="1">
      <alignment horizontal="left" wrapText="1"/>
      <protection locked="0"/>
    </xf>
    <xf numFmtId="0" fontId="8" fillId="4" borderId="15" xfId="2" applyFont="1" applyFill="1" applyBorder="1" applyAlignment="1">
      <alignment horizontal="left" vertical="center"/>
    </xf>
    <xf numFmtId="0" fontId="8" fillId="4" borderId="14" xfId="2" applyFont="1" applyFill="1" applyBorder="1" applyAlignment="1">
      <alignment horizontal="left" vertical="center"/>
    </xf>
    <xf numFmtId="0" fontId="8" fillId="4" borderId="13" xfId="2" applyFont="1" applyFill="1" applyBorder="1" applyAlignment="1">
      <alignment horizontal="left" vertical="center"/>
    </xf>
    <xf numFmtId="14" fontId="9" fillId="0" borderId="11" xfId="2" applyNumberFormat="1" applyFont="1" applyBorder="1" applyAlignment="1" applyProtection="1">
      <alignment horizontal="left" vertical="center" wrapText="1"/>
      <protection locked="0"/>
    </xf>
    <xf numFmtId="0" fontId="9" fillId="0" borderId="12" xfId="2" applyFont="1" applyBorder="1" applyAlignment="1" applyProtection="1">
      <alignment horizontal="left" vertical="center" wrapText="1"/>
      <protection locked="0"/>
    </xf>
    <xf numFmtId="0" fontId="9" fillId="0" borderId="7" xfId="2" applyFont="1" applyBorder="1" applyAlignment="1" applyProtection="1">
      <alignment horizontal="left" vertical="center" wrapText="1"/>
      <protection locked="0"/>
    </xf>
    <xf numFmtId="0" fontId="7" fillId="3" borderId="10" xfId="2" applyFont="1" applyFill="1" applyBorder="1" applyAlignment="1">
      <alignment horizontal="left" wrapText="1"/>
    </xf>
    <xf numFmtId="0" fontId="7" fillId="3" borderId="9" xfId="2" applyFont="1" applyFill="1" applyBorder="1" applyAlignment="1">
      <alignment horizontal="left" wrapText="1"/>
    </xf>
    <xf numFmtId="0" fontId="7" fillId="3" borderId="8" xfId="2" applyFont="1" applyFill="1" applyBorder="1" applyAlignment="1">
      <alignment horizontal="left" wrapText="1"/>
    </xf>
    <xf numFmtId="0" fontId="8" fillId="3" borderId="10" xfId="2" applyFont="1" applyFill="1" applyBorder="1" applyAlignment="1">
      <alignment horizontal="right" wrapText="1"/>
    </xf>
    <xf numFmtId="0" fontId="8" fillId="3" borderId="9" xfId="2" applyFont="1" applyFill="1" applyBorder="1" applyAlignment="1">
      <alignment horizontal="right" wrapText="1"/>
    </xf>
    <xf numFmtId="0" fontId="8" fillId="3" borderId="8" xfId="2" applyFont="1" applyFill="1" applyBorder="1" applyAlignment="1">
      <alignment horizontal="right" wrapText="1"/>
    </xf>
    <xf numFmtId="0" fontId="8" fillId="3" borderId="23" xfId="2" applyFont="1" applyFill="1" applyBorder="1" applyAlignment="1">
      <alignment horizontal="center" wrapText="1"/>
    </xf>
    <xf numFmtId="0" fontId="8" fillId="3" borderId="22" xfId="2" applyFont="1" applyFill="1" applyBorder="1" applyAlignment="1">
      <alignment horizontal="center" wrapText="1"/>
    </xf>
    <xf numFmtId="0" fontId="8" fillId="3" borderId="21" xfId="2" applyFont="1" applyFill="1" applyBorder="1" applyAlignment="1">
      <alignment horizontal="center" wrapText="1"/>
    </xf>
    <xf numFmtId="0" fontId="10" fillId="6" borderId="1" xfId="0" applyFont="1" applyFill="1" applyBorder="1" applyAlignment="1">
      <alignment horizontal="left" vertical="top"/>
    </xf>
    <xf numFmtId="0" fontId="10" fillId="6" borderId="3" xfId="0" applyFont="1" applyFill="1" applyBorder="1" applyAlignment="1">
      <alignment horizontal="left" vertical="top"/>
    </xf>
    <xf numFmtId="0" fontId="3" fillId="0" borderId="19" xfId="0" applyFont="1" applyBorder="1" applyAlignment="1">
      <alignment horizontal="center"/>
    </xf>
    <xf numFmtId="0" fontId="3" fillId="0" borderId="17" xfId="0" applyFont="1" applyBorder="1" applyAlignment="1">
      <alignment horizontal="center"/>
    </xf>
    <xf numFmtId="0" fontId="0" fillId="0" borderId="19" xfId="0" applyBorder="1" applyAlignment="1">
      <alignment horizontal="left" vertical="top" wrapText="1"/>
    </xf>
    <xf numFmtId="0" fontId="0" fillId="0" borderId="17" xfId="0" applyBorder="1" applyAlignment="1">
      <alignment horizontal="left" vertical="top" wrapText="1"/>
    </xf>
    <xf numFmtId="0" fontId="3" fillId="5" borderId="19" xfId="0" applyFont="1" applyFill="1" applyBorder="1" applyAlignment="1">
      <alignment horizontal="center"/>
    </xf>
    <xf numFmtId="0" fontId="3" fillId="5" borderId="17" xfId="0" applyFont="1" applyFill="1" applyBorder="1" applyAlignment="1">
      <alignment horizontal="center"/>
    </xf>
    <xf numFmtId="0" fontId="3" fillId="9" borderId="19" xfId="0" applyFont="1" applyFill="1" applyBorder="1" applyAlignment="1">
      <alignment horizontal="center"/>
    </xf>
    <xf numFmtId="0" fontId="3" fillId="9" borderId="17" xfId="0" applyFont="1" applyFill="1" applyBorder="1" applyAlignment="1">
      <alignment horizontal="center"/>
    </xf>
    <xf numFmtId="0" fontId="10" fillId="6" borderId="19" xfId="0" applyFont="1" applyFill="1" applyBorder="1" applyAlignment="1">
      <alignment horizontal="center"/>
    </xf>
    <xf numFmtId="0" fontId="10" fillId="6" borderId="17" xfId="0" applyFont="1" applyFill="1" applyBorder="1" applyAlignment="1">
      <alignment horizontal="center"/>
    </xf>
    <xf numFmtId="0" fontId="0" fillId="5" borderId="19" xfId="0" applyFill="1" applyBorder="1" applyAlignment="1">
      <alignment horizontal="left" vertical="top" wrapText="1"/>
    </xf>
    <xf numFmtId="0" fontId="0" fillId="5" borderId="17" xfId="0" applyFill="1" applyBorder="1" applyAlignment="1">
      <alignment horizontal="left" vertical="top" wrapText="1"/>
    </xf>
    <xf numFmtId="0" fontId="0" fillId="9" borderId="19" xfId="0" applyFill="1" applyBorder="1" applyAlignment="1">
      <alignment horizontal="left" vertical="top" wrapText="1"/>
    </xf>
    <xf numFmtId="0" fontId="0" fillId="9" borderId="17" xfId="0" applyFill="1" applyBorder="1" applyAlignment="1">
      <alignment horizontal="left" vertical="top" wrapText="1"/>
    </xf>
  </cellXfs>
  <cellStyles count="4">
    <cellStyle name="Hyperlink" xfId="1" builtinId="8"/>
    <cellStyle name="Standaard" xfId="0" builtinId="0"/>
    <cellStyle name="Standaard 2" xfId="2" xr:uid="{626E45BC-D838-4C42-AA76-FD2C803D6857}"/>
    <cellStyle name="Standaard 3" xfId="3" xr:uid="{69920037-8948-4B59-A735-6013C7030660}"/>
  </cellStyles>
  <dxfs count="27">
    <dxf>
      <font>
        <color rgb="FF9C0006"/>
      </font>
      <fill>
        <patternFill>
          <bgColor rgb="FFFFC7CE"/>
        </patternFill>
      </fill>
    </dxf>
    <dxf>
      <fill>
        <patternFill patternType="none">
          <bgColor auto="1"/>
        </patternFill>
      </fill>
    </dxf>
    <dxf>
      <fill>
        <patternFill>
          <bgColor theme="6" tint="0.39994506668294322"/>
        </patternFill>
      </fill>
    </dxf>
    <dxf>
      <fill>
        <patternFill patternType="none">
          <bgColor auto="1"/>
        </patternFill>
      </fill>
    </dxf>
    <dxf>
      <fill>
        <patternFill patternType="none">
          <bgColor auto="1"/>
        </patternFill>
      </fill>
    </dxf>
    <dxf>
      <fill>
        <patternFill>
          <bgColor theme="6" tint="0.39994506668294322"/>
        </patternFill>
      </fill>
    </dxf>
    <dxf>
      <fill>
        <patternFill>
          <bgColor theme="6" tint="0.39994506668294322"/>
        </patternFill>
      </fill>
    </dxf>
    <dxf>
      <fill>
        <patternFill>
          <bgColor rgb="FFFF0000"/>
        </patternFill>
      </fill>
    </dxf>
    <dxf>
      <fill>
        <patternFill>
          <bgColor rgb="FF00B050"/>
        </patternFill>
      </fill>
    </dxf>
    <dxf>
      <fill>
        <patternFill patternType="none">
          <bgColor auto="1"/>
        </patternFill>
      </fill>
    </dxf>
    <dxf>
      <fill>
        <patternFill>
          <bgColor theme="6" tint="0.39994506668294322"/>
        </patternFill>
      </fill>
    </dxf>
    <dxf>
      <fill>
        <patternFill patternType="none">
          <bgColor auto="1"/>
        </patternFill>
      </fill>
    </dxf>
    <dxf>
      <fill>
        <patternFill>
          <bgColor theme="6" tint="0.39994506668294322"/>
        </patternFill>
      </fill>
    </dxf>
    <dxf>
      <fill>
        <patternFill>
          <bgColor theme="6" tint="0.39994506668294322"/>
        </patternFill>
      </fill>
    </dxf>
    <dxf>
      <fill>
        <patternFill patternType="none">
          <bgColor auto="1"/>
        </patternFill>
      </fill>
    </dxf>
    <dxf>
      <font>
        <color auto="1"/>
      </font>
      <fill>
        <patternFill>
          <bgColor rgb="FFFFC000"/>
        </patternFill>
      </fill>
    </dxf>
    <dxf>
      <font>
        <color auto="1"/>
      </font>
      <fill>
        <patternFill>
          <bgColor rgb="FFFFFF00"/>
        </patternFill>
      </fill>
    </dxf>
    <dxf>
      <font>
        <color auto="1"/>
      </font>
      <fill>
        <patternFill patternType="none">
          <bgColor auto="1"/>
        </patternFill>
      </fill>
    </dxf>
    <dxf>
      <font>
        <color auto="1"/>
      </font>
      <fill>
        <patternFill>
          <bgColor rgb="FFFF0000"/>
        </patternFill>
      </fill>
    </dxf>
    <dxf>
      <font>
        <color auto="1"/>
      </font>
      <fill>
        <patternFill>
          <bgColor theme="6" tint="0.39994506668294322"/>
        </patternFill>
      </fill>
    </dxf>
    <dxf>
      <fill>
        <patternFill>
          <bgColor rgb="FFFFFF00"/>
        </patternFill>
      </fill>
    </dxf>
    <dxf>
      <fill>
        <patternFill>
          <bgColor rgb="FFFFC000"/>
        </patternFill>
      </fill>
    </dxf>
    <dxf>
      <fill>
        <patternFill patternType="none">
          <bgColor auto="1"/>
        </patternFill>
      </fill>
    </dxf>
    <dxf>
      <fill>
        <patternFill patternType="solid">
          <bgColor theme="6" tint="0.39994506668294322"/>
        </patternFill>
      </fill>
    </dxf>
    <dxf>
      <fill>
        <patternFill>
          <bgColor rgb="FFFF0000"/>
        </patternFill>
      </fill>
    </dxf>
    <dxf>
      <fill>
        <patternFill patternType="none">
          <bgColor auto="1"/>
        </patternFill>
      </fill>
    </dxf>
    <dxf>
      <fill>
        <patternFill>
          <bgColor theme="6" tint="0.39994506668294322"/>
        </patternFill>
      </fill>
    </dxf>
  </dxfs>
  <tableStyles count="0" defaultTableStyle="TableStyleMedium2" defaultPivotStyle="PivotStyleLight16"/>
  <colors>
    <mruColors>
      <color rgb="FFFFFF99"/>
      <color rgb="FFFF0000"/>
      <color rgb="FFFFFFCC"/>
      <color rgb="FFE30F0F"/>
      <color rgb="FFCC3300"/>
      <color rgb="FFF23A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pageSetUpPr fitToPage="1"/>
  </sheetPr>
  <dimension ref="A1:G33"/>
  <sheetViews>
    <sheetView tabSelected="1" zoomScaleNormal="100" workbookViewId="0">
      <selection activeCell="C5" sqref="C5"/>
    </sheetView>
  </sheetViews>
  <sheetFormatPr defaultRowHeight="11.45"/>
  <cols>
    <col min="1" max="1" width="17.25" customWidth="1"/>
    <col min="2" max="2" width="54.5" customWidth="1"/>
    <col min="3" max="3" width="10.75" customWidth="1"/>
    <col min="4" max="4" width="43.5" customWidth="1"/>
    <col min="5" max="5" width="8.75" customWidth="1"/>
    <col min="6" max="6" width="23.125" customWidth="1"/>
    <col min="7" max="7" width="0" hidden="1" customWidth="1"/>
  </cols>
  <sheetData>
    <row r="1" spans="1:7" ht="23.25" customHeight="1" thickBot="1">
      <c r="A1" s="91" t="s">
        <v>0</v>
      </c>
      <c r="B1" s="92"/>
      <c r="C1" s="92"/>
      <c r="D1" s="92"/>
      <c r="E1" s="92"/>
      <c r="F1" s="93"/>
    </row>
    <row r="2" spans="1:7" ht="27.75" customHeight="1" thickBot="1">
      <c r="A2" s="34" t="s">
        <v>1</v>
      </c>
      <c r="B2" s="33"/>
      <c r="C2" s="34" t="s">
        <v>2</v>
      </c>
      <c r="D2" s="33"/>
      <c r="E2" s="34" t="s">
        <v>3</v>
      </c>
      <c r="F2" s="86"/>
    </row>
    <row r="3" spans="1:7" ht="23.1" thickBot="1">
      <c r="A3" s="88" t="s">
        <v>4</v>
      </c>
      <c r="B3" s="89"/>
      <c r="C3" s="89"/>
      <c r="D3" s="89"/>
      <c r="E3" s="89"/>
      <c r="F3" s="90"/>
    </row>
    <row r="4" spans="1:7" ht="57.95" thickBot="1">
      <c r="A4" s="109" t="s">
        <v>5</v>
      </c>
      <c r="B4" s="110"/>
      <c r="C4" s="35" t="s">
        <v>6</v>
      </c>
      <c r="D4" s="99" t="s">
        <v>7</v>
      </c>
      <c r="E4" s="100"/>
      <c r="F4" s="101"/>
    </row>
    <row r="5" spans="1:7" ht="54.75" customHeight="1">
      <c r="A5" s="36" t="s">
        <v>8</v>
      </c>
      <c r="B5" s="37" t="s">
        <v>9</v>
      </c>
      <c r="C5" s="32"/>
      <c r="D5" s="94"/>
      <c r="E5" s="95"/>
      <c r="F5" s="96"/>
      <c r="G5" s="28">
        <v>1</v>
      </c>
    </row>
    <row r="6" spans="1:7" ht="51.75" customHeight="1">
      <c r="A6" s="38" t="s">
        <v>10</v>
      </c>
      <c r="B6" s="39" t="s">
        <v>11</v>
      </c>
      <c r="C6" s="27"/>
      <c r="D6" s="97"/>
      <c r="E6" s="97"/>
      <c r="F6" s="98"/>
      <c r="G6" s="28">
        <v>1</v>
      </c>
    </row>
    <row r="7" spans="1:7" ht="47.25" customHeight="1">
      <c r="A7" s="38" t="s">
        <v>12</v>
      </c>
      <c r="B7" s="39" t="s">
        <v>13</v>
      </c>
      <c r="C7" s="27"/>
      <c r="D7" s="97"/>
      <c r="E7" s="97"/>
      <c r="F7" s="98"/>
      <c r="G7" s="28">
        <v>1</v>
      </c>
    </row>
    <row r="8" spans="1:7" ht="33.950000000000003" customHeight="1">
      <c r="A8" s="38" t="s">
        <v>14</v>
      </c>
      <c r="B8" s="39" t="s">
        <v>15</v>
      </c>
      <c r="C8" s="27"/>
      <c r="D8" s="97"/>
      <c r="E8" s="97"/>
      <c r="F8" s="98"/>
      <c r="G8" s="28">
        <v>1</v>
      </c>
    </row>
    <row r="9" spans="1:7" ht="36.75" customHeight="1">
      <c r="A9" s="38" t="s">
        <v>16</v>
      </c>
      <c r="B9" s="39" t="s">
        <v>17</v>
      </c>
      <c r="C9" s="27"/>
      <c r="D9" s="97"/>
      <c r="E9" s="97"/>
      <c r="F9" s="98"/>
      <c r="G9" s="28">
        <v>1</v>
      </c>
    </row>
    <row r="10" spans="1:7" ht="39" customHeight="1">
      <c r="A10" s="38" t="s">
        <v>18</v>
      </c>
      <c r="B10" s="39" t="s">
        <v>19</v>
      </c>
      <c r="C10" s="27"/>
      <c r="D10" s="97"/>
      <c r="E10" s="97"/>
      <c r="F10" s="98"/>
      <c r="G10" s="28">
        <v>2</v>
      </c>
    </row>
    <row r="11" spans="1:7" ht="33.950000000000003" customHeight="1">
      <c r="A11" s="38" t="s">
        <v>20</v>
      </c>
      <c r="B11" s="39" t="s">
        <v>21</v>
      </c>
      <c r="C11" s="27"/>
      <c r="D11" s="97"/>
      <c r="E11" s="97"/>
      <c r="F11" s="98"/>
      <c r="G11" s="28">
        <v>2</v>
      </c>
    </row>
    <row r="12" spans="1:7" ht="33.950000000000003" customHeight="1">
      <c r="A12" s="38" t="s">
        <v>22</v>
      </c>
      <c r="B12" s="39" t="s">
        <v>23</v>
      </c>
      <c r="C12" s="27"/>
      <c r="D12" s="97"/>
      <c r="E12" s="97"/>
      <c r="F12" s="98"/>
      <c r="G12" s="28">
        <v>2</v>
      </c>
    </row>
    <row r="13" spans="1:7" ht="33.950000000000003" customHeight="1">
      <c r="A13" s="38" t="s">
        <v>24</v>
      </c>
      <c r="B13" s="39" t="s">
        <v>25</v>
      </c>
      <c r="C13" s="27"/>
      <c r="D13" s="97"/>
      <c r="E13" s="97"/>
      <c r="F13" s="98"/>
      <c r="G13" s="28">
        <v>1</v>
      </c>
    </row>
    <row r="14" spans="1:7" ht="36.75" customHeight="1">
      <c r="A14" s="38" t="s">
        <v>26</v>
      </c>
      <c r="B14" s="39" t="s">
        <v>27</v>
      </c>
      <c r="C14" s="27"/>
      <c r="D14" s="97"/>
      <c r="E14" s="97"/>
      <c r="F14" s="98"/>
      <c r="G14" s="28">
        <v>1</v>
      </c>
    </row>
    <row r="15" spans="1:7" ht="42.75" customHeight="1">
      <c r="A15" s="38" t="s">
        <v>28</v>
      </c>
      <c r="B15" s="39" t="s">
        <v>29</v>
      </c>
      <c r="C15" s="27"/>
      <c r="D15" s="97"/>
      <c r="E15" s="97"/>
      <c r="F15" s="98"/>
      <c r="G15" s="28">
        <v>1</v>
      </c>
    </row>
    <row r="16" spans="1:7" ht="27" customHeight="1" thickBot="1">
      <c r="A16" s="36" t="s">
        <v>30</v>
      </c>
      <c r="B16" s="40" t="s">
        <v>31</v>
      </c>
      <c r="C16" s="32"/>
      <c r="D16" s="106"/>
      <c r="E16" s="107"/>
      <c r="F16" s="108"/>
      <c r="G16" s="28">
        <v>1</v>
      </c>
    </row>
    <row r="17" spans="1:6" ht="43.5" customHeight="1" thickBot="1">
      <c r="A17" s="102" t="s">
        <v>32</v>
      </c>
      <c r="B17" s="103"/>
      <c r="C17" s="31">
        <f>SUMPRODUCT((C5:C16),(G5:G16))</f>
        <v>0</v>
      </c>
      <c r="D17" s="104" t="s">
        <v>33</v>
      </c>
      <c r="E17" s="105"/>
      <c r="F17" s="41" t="s">
        <v>34</v>
      </c>
    </row>
    <row r="21" spans="1:6">
      <c r="A21" s="28"/>
    </row>
    <row r="22" spans="1:6">
      <c r="A22" s="28"/>
    </row>
    <row r="23" spans="1:6">
      <c r="A23" s="28"/>
    </row>
    <row r="24" spans="1:6">
      <c r="A24" s="28"/>
    </row>
    <row r="25" spans="1:6">
      <c r="A25" s="28"/>
      <c r="B25" s="25"/>
    </row>
    <row r="26" spans="1:6">
      <c r="A26" s="28"/>
      <c r="B26" s="25"/>
    </row>
    <row r="27" spans="1:6">
      <c r="A27" s="28"/>
      <c r="B27" s="25"/>
    </row>
    <row r="28" spans="1:6">
      <c r="A28" s="28"/>
      <c r="B28" s="25"/>
    </row>
    <row r="29" spans="1:6">
      <c r="A29" s="28"/>
      <c r="B29" s="25"/>
    </row>
    <row r="30" spans="1:6">
      <c r="A30" s="28"/>
      <c r="B30" s="25"/>
    </row>
    <row r="31" spans="1:6">
      <c r="A31" s="28"/>
    </row>
    <row r="32" spans="1:6">
      <c r="A32" s="28"/>
    </row>
    <row r="33" spans="1:1">
      <c r="A33" s="28"/>
    </row>
  </sheetData>
  <sheetProtection algorithmName="SHA-512" hashValue="OTgGOzMsLss98gZQAukgnABQwUS3cRI0j5VTQxwG74HF3ORWMNKZ5OJ2vw6jihPc2XMN3lr76+exD7OurG+Fag==" saltValue="PV1eGh5WqOsSsDM63WBA2w==" spinCount="100000" sheet="1" objects="1" scenarios="1"/>
  <mergeCells count="18">
    <mergeCell ref="A17:B17"/>
    <mergeCell ref="D17:E17"/>
    <mergeCell ref="D16:F16"/>
    <mergeCell ref="A4:B4"/>
    <mergeCell ref="D8:F8"/>
    <mergeCell ref="D13:F13"/>
    <mergeCell ref="D9:F9"/>
    <mergeCell ref="D11:F11"/>
    <mergeCell ref="D14:F14"/>
    <mergeCell ref="D15:F15"/>
    <mergeCell ref="D12:F12"/>
    <mergeCell ref="D10:F10"/>
    <mergeCell ref="A3:F3"/>
    <mergeCell ref="A1:F1"/>
    <mergeCell ref="D5:F5"/>
    <mergeCell ref="D6:F6"/>
    <mergeCell ref="D7:F7"/>
    <mergeCell ref="D4:F4"/>
  </mergeCells>
  <conditionalFormatting sqref="B2">
    <cfRule type="containsBlanks" dxfId="26" priority="11">
      <formula>LEN(TRIM(B2))=0</formula>
    </cfRule>
    <cfRule type="notContainsBlanks" dxfId="25" priority="12">
      <formula>LEN(TRIM(B2))&gt;0</formula>
    </cfRule>
  </conditionalFormatting>
  <conditionalFormatting sqref="C5:C16">
    <cfRule type="cellIs" dxfId="24" priority="45" operator="equal">
      <formula>3</formula>
    </cfRule>
    <cfRule type="containsBlanks" dxfId="23" priority="74">
      <formula>LEN(TRIM(C5))=0</formula>
    </cfRule>
    <cfRule type="cellIs" dxfId="22" priority="75" operator="equal">
      <formula>0</formula>
    </cfRule>
    <cfRule type="cellIs" dxfId="21" priority="84" operator="equal">
      <formula>2</formula>
    </cfRule>
    <cfRule type="cellIs" dxfId="20" priority="85" operator="equal">
      <formula>1</formula>
    </cfRule>
  </conditionalFormatting>
  <conditionalFormatting sqref="C17">
    <cfRule type="containsBlanks" dxfId="19" priority="25">
      <formula>LEN(TRIM(C17))=0</formula>
    </cfRule>
    <cfRule type="cellIs" dxfId="18" priority="71" operator="greaterThan">
      <formula>20</formula>
    </cfRule>
    <cfRule type="cellIs" dxfId="17" priority="79" operator="equal">
      <formula>0</formula>
    </cfRule>
    <cfRule type="cellIs" dxfId="16" priority="80" operator="between">
      <formula>1</formula>
      <formula>8</formula>
    </cfRule>
    <cfRule type="cellIs" dxfId="15" priority="87" operator="between">
      <formula>8</formula>
      <formula>20</formula>
    </cfRule>
  </conditionalFormatting>
  <conditionalFormatting sqref="D5:E16">
    <cfRule type="notContainsBlanks" dxfId="14" priority="86">
      <formula>LEN(TRIM(D5))&gt;0</formula>
    </cfRule>
    <cfRule type="containsBlanks" dxfId="13" priority="86">
      <formula>LEN(TRIM(D5))=0</formula>
    </cfRule>
  </conditionalFormatting>
  <conditionalFormatting sqref="D2:F2">
    <cfRule type="containsBlanks" dxfId="12" priority="7">
      <formula>LEN(TRIM(D2))=0</formula>
    </cfRule>
    <cfRule type="notContainsBlanks" dxfId="11" priority="8">
      <formula>LEN(TRIM(D2))&gt;0</formula>
    </cfRule>
  </conditionalFormatting>
  <dataValidations count="10">
    <dataValidation type="whole" allowBlank="1" showInputMessage="1" showErrorMessage="1" sqref="C5:C14" xr:uid="{5A92E43F-6A13-45D9-AC13-86F4E0DAEA68}">
      <formula1>0</formula1>
      <formula2>3</formula2>
    </dataValidation>
    <dataValidation allowBlank="1" showInputMessage="1" showErrorMessage="1" promptTitle="Voorbeeld:" prompt="Er zal 100 meter riool vervangen worden op 3 m-mv._x000a_Tevens zullen er diverse K&amp;L in het project vervangen worden op max 1,5 m-mv." sqref="D5:F5" xr:uid="{4F3A994A-51FF-449C-9B63-5F3CCA1B03BD}"/>
    <dataValidation allowBlank="1" showInputMessage="1" showErrorMessage="1" promptTitle="Voorbeeld:" prompt="Er vinden werkzaamheden plaats aan het wegdek van de brug over de Vaartse Rijn, hoogte is 3,5 meter. _x000a_Ook worden er werkzaamheden op het water uitgevoerd onder de brug." sqref="D6:F6" xr:uid="{7B726C90-29A3-4866-A0DF-396B563DD173}"/>
    <dataValidation allowBlank="1" showInputMessage="1" showErrorMessage="1" promptTitle="Voorbeeld:" prompt="In het te vervangen riool is waarschijnlijk asbesthoudende rioolkit aanwezig.  " sqref="D7:F7" xr:uid="{01621839-F1AD-49B4-95F1-3D1233D79A8C}"/>
    <dataValidation allowBlank="1" showInputMessage="1" showErrorMessage="1" promptTitle="Voorbeeld:" prompt="Er zal een nieuw brugdek ingehesen worden van 5 meter lang en 3 meter breed." sqref="D12:F12" xr:uid="{88C24775-01B9-4D3D-B742-415396BEA7C6}"/>
    <dataValidation allowBlank="1" showInputMessage="1" showErrorMessage="1" promptTitle="Voorbeeld:" prompt="Het werk wordt uitgevoerd op een zeer drukke locatie met weinig ruimte voor de bouwplaats en opslag." sqref="D13:F13" xr:uid="{6E549452-0EA1-4EC3-ADDC-22814B0D84D2}"/>
    <dataValidation allowBlank="1" showInputMessage="1" showErrorMessage="1" promptTitle="Voorbeeld:" prompt="Direct langs de bouwplaats zit een busbaan waar iedere kwartier een lijnbus langs rijdt. Deze kan niet worden omgeleid." sqref="D14:F14" xr:uid="{E69B5811-1471-4245-AB99-B88AC00E08BE}"/>
    <dataValidation allowBlank="1" showInputMessage="1" showErrorMessage="1" promptTitle="Voorbeeld:" prompt="Er zullen tegelijk werkzaamheden op het brugdek als op het water eronder worden uitgevoerd." sqref="D15:F15" xr:uid="{27F4D2A5-4D44-4EA8-86DA-90D6813DFD8D}"/>
    <dataValidation allowBlank="1" showInputMessage="1" showErrorMessage="1" promptTitle="Voorbeeld:" prompt="In de voorbereiding zullen inspectiewerkzaamheden worden uitgevoerd door duikers. _x000a_Daarnaast wordt er gewerkt op een ponton op het water en op de brug boven het water. Het gaat om een langzaamstromende watergang met een diepte van ong. 2meter." sqref="D10:F10" xr:uid="{1CCC6B0D-8CA6-403A-928B-150471FBF545}"/>
    <dataValidation allowBlank="1" showInputMessage="1" showErrorMessage="1" promptTitle="Voorbeeld:" prompt="Er worden beperkte werkzaamheden uitgevoerd in de germaalkelder van de brug. Deze ruimte wordt beschouwd als een besloten ruimte." sqref="D11:F11" xr:uid="{75A99901-D1BD-46E6-A47D-C936BCF0C158}"/>
  </dataValidations>
  <hyperlinks>
    <hyperlink ref="F17" location="'Toelichting risicoklasse'!A1" display="Toelichting Risicoklasse" xr:uid="{1675A1D1-49FE-47F2-AAB3-6E45F63C325C}"/>
  </hyperlinks>
  <pageMargins left="0.23622047244094491" right="0.23622047244094491" top="0.35433070866141736" bottom="0.35433070866141736" header="0.31496062992125984" footer="0.31496062992125984"/>
  <pageSetup scale="85"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05521-B563-4AD3-B4D7-37FA106030D0}">
  <sheetPr>
    <pageSetUpPr fitToPage="1"/>
  </sheetPr>
  <dimension ref="A1:G36"/>
  <sheetViews>
    <sheetView zoomScaleNormal="100" workbookViewId="0">
      <selection activeCell="A6" sqref="A6"/>
    </sheetView>
  </sheetViews>
  <sheetFormatPr defaultRowHeight="11.45"/>
  <cols>
    <col min="1" max="1" width="14.625" customWidth="1"/>
    <col min="2" max="2" width="54.5" customWidth="1"/>
    <col min="3" max="3" width="10.75" customWidth="1"/>
    <col min="4" max="4" width="43.5" customWidth="1"/>
    <col min="5" max="5" width="8.75" customWidth="1"/>
    <col min="6" max="6" width="23.125" customWidth="1"/>
    <col min="7" max="7" width="0" hidden="1" customWidth="1"/>
  </cols>
  <sheetData>
    <row r="1" spans="1:7" ht="23.25" customHeight="1" thickBot="1">
      <c r="A1" s="118" t="s">
        <v>35</v>
      </c>
      <c r="B1" s="119"/>
      <c r="C1" s="119"/>
      <c r="D1" s="119"/>
      <c r="E1" s="119"/>
      <c r="F1" s="120"/>
    </row>
    <row r="2" spans="1:7" ht="13.5" customHeight="1">
      <c r="A2" s="121" t="s">
        <v>1</v>
      </c>
      <c r="B2" s="123">
        <f>'1. V&amp;G'!B2</f>
        <v>0</v>
      </c>
      <c r="C2" s="121" t="s">
        <v>2</v>
      </c>
      <c r="D2" s="123">
        <f>'1. V&amp;G'!D2</f>
        <v>0</v>
      </c>
      <c r="E2" s="121" t="s">
        <v>3</v>
      </c>
      <c r="F2" s="125">
        <f>'1. V&amp;G'!F2</f>
        <v>0</v>
      </c>
    </row>
    <row r="3" spans="1:7" ht="14.25" customHeight="1" thickBot="1">
      <c r="A3" s="122"/>
      <c r="B3" s="124"/>
      <c r="C3" s="122"/>
      <c r="D3" s="124"/>
      <c r="E3" s="122"/>
      <c r="F3" s="126"/>
    </row>
    <row r="4" spans="1:7" ht="22.5">
      <c r="A4" s="111" t="s">
        <v>36</v>
      </c>
      <c r="B4" s="112"/>
      <c r="C4" s="112"/>
      <c r="D4" s="112"/>
      <c r="E4" s="112"/>
      <c r="F4" s="113"/>
    </row>
    <row r="5" spans="1:7" ht="44.25" customHeight="1">
      <c r="A5" s="114" t="s">
        <v>37</v>
      </c>
      <c r="B5" s="115"/>
      <c r="C5" s="42" t="s">
        <v>38</v>
      </c>
      <c r="D5" s="130" t="s">
        <v>39</v>
      </c>
      <c r="E5" s="130"/>
      <c r="F5" s="131"/>
    </row>
    <row r="6" spans="1:7" ht="36.75" customHeight="1">
      <c r="A6" s="38" t="s">
        <v>40</v>
      </c>
      <c r="B6" s="39" t="s">
        <v>41</v>
      </c>
      <c r="C6" s="45"/>
      <c r="D6" s="116"/>
      <c r="E6" s="116"/>
      <c r="F6" s="117"/>
      <c r="G6" s="28">
        <v>1</v>
      </c>
    </row>
    <row r="7" spans="1:7" ht="38.25" customHeight="1">
      <c r="A7" s="38" t="s">
        <v>42</v>
      </c>
      <c r="B7" s="39" t="s">
        <v>43</v>
      </c>
      <c r="C7" s="45"/>
      <c r="D7" s="116"/>
      <c r="E7" s="116"/>
      <c r="F7" s="117"/>
      <c r="G7" s="28">
        <v>1</v>
      </c>
    </row>
    <row r="8" spans="1:7" ht="47.25" customHeight="1">
      <c r="A8" s="38" t="s">
        <v>44</v>
      </c>
      <c r="B8" s="39" t="s">
        <v>45</v>
      </c>
      <c r="C8" s="45"/>
      <c r="D8" s="116"/>
      <c r="E8" s="116"/>
      <c r="F8" s="117"/>
      <c r="G8" s="28">
        <v>1</v>
      </c>
    </row>
    <row r="9" spans="1:7" ht="53.25" customHeight="1">
      <c r="A9" s="38" t="s">
        <v>46</v>
      </c>
      <c r="B9" s="87" t="s">
        <v>47</v>
      </c>
      <c r="C9" s="45"/>
      <c r="D9" s="116"/>
      <c r="E9" s="116"/>
      <c r="F9" s="117"/>
      <c r="G9" s="28">
        <v>1</v>
      </c>
    </row>
    <row r="10" spans="1:7" ht="48.75" customHeight="1">
      <c r="A10" s="38" t="s">
        <v>48</v>
      </c>
      <c r="B10" s="39" t="s">
        <v>49</v>
      </c>
      <c r="C10" s="45"/>
      <c r="D10" s="116"/>
      <c r="E10" s="116"/>
      <c r="F10" s="117"/>
      <c r="G10" s="28">
        <v>2</v>
      </c>
    </row>
    <row r="11" spans="1:7" ht="48" customHeight="1">
      <c r="A11" s="43" t="s">
        <v>50</v>
      </c>
      <c r="B11" s="44" t="s">
        <v>51</v>
      </c>
      <c r="C11" s="46"/>
      <c r="D11" s="132"/>
      <c r="E11" s="132"/>
      <c r="F11" s="133"/>
      <c r="G11" s="28"/>
    </row>
    <row r="12" spans="1:7" ht="35.25" customHeight="1" thickBot="1">
      <c r="C12" s="127" t="s">
        <v>52</v>
      </c>
      <c r="D12" s="128"/>
      <c r="E12" s="128"/>
      <c r="F12" s="129"/>
      <c r="G12" s="28">
        <v>1</v>
      </c>
    </row>
    <row r="13" spans="1:7">
      <c r="G13" s="28">
        <v>2</v>
      </c>
    </row>
    <row r="14" spans="1:7" ht="33.950000000000003" customHeight="1">
      <c r="G14" s="28">
        <v>2</v>
      </c>
    </row>
    <row r="15" spans="1:7" ht="33.950000000000003" customHeight="1">
      <c r="G15" s="28">
        <v>2</v>
      </c>
    </row>
    <row r="16" spans="1:7" ht="33.950000000000003" customHeight="1">
      <c r="G16" s="28">
        <v>1</v>
      </c>
    </row>
    <row r="17" spans="1:7">
      <c r="G17" s="28">
        <v>1</v>
      </c>
    </row>
    <row r="18" spans="1:7">
      <c r="G18" s="28">
        <v>1</v>
      </c>
    </row>
    <row r="19" spans="1:7" ht="27" customHeight="1">
      <c r="G19" s="28">
        <v>1</v>
      </c>
    </row>
    <row r="20" spans="1:7" ht="43.5" customHeight="1"/>
    <row r="24" spans="1:7">
      <c r="A24" s="28"/>
    </row>
    <row r="25" spans="1:7">
      <c r="A25" s="28"/>
    </row>
    <row r="26" spans="1:7">
      <c r="A26" s="28"/>
    </row>
    <row r="27" spans="1:7">
      <c r="A27" s="28"/>
    </row>
    <row r="28" spans="1:7">
      <c r="A28" s="28"/>
      <c r="B28" s="25"/>
    </row>
    <row r="29" spans="1:7">
      <c r="A29" s="28"/>
      <c r="B29" s="25"/>
    </row>
    <row r="30" spans="1:7">
      <c r="A30" s="28"/>
      <c r="B30" s="25"/>
    </row>
    <row r="31" spans="1:7">
      <c r="A31" s="28"/>
      <c r="B31" s="25"/>
    </row>
    <row r="32" spans="1:7">
      <c r="A32" s="28"/>
      <c r="B32" s="25"/>
    </row>
    <row r="33" spans="1:2">
      <c r="A33" s="28"/>
      <c r="B33" s="25"/>
    </row>
    <row r="34" spans="1:2">
      <c r="A34" s="28"/>
    </row>
    <row r="35" spans="1:2">
      <c r="A35" s="28"/>
    </row>
    <row r="36" spans="1:2">
      <c r="A36" s="28"/>
    </row>
  </sheetData>
  <sheetProtection algorithmName="SHA-512" hashValue="e6HXKMC3CSko2J1S0ThJoEDCkdPbOfiarDmHlqydGHSNqRXkjKSFOt/z3XkfRR4Z2+MyTDyBaxyKKLVv8xWyNw==" saltValue="kLrz5hhzqnU4PpYr/yNPUA==" spinCount="100000" sheet="1" objects="1" scenarios="1"/>
  <mergeCells count="17">
    <mergeCell ref="C12:F12"/>
    <mergeCell ref="D5:F5"/>
    <mergeCell ref="D7:F7"/>
    <mergeCell ref="D8:F8"/>
    <mergeCell ref="D9:F9"/>
    <mergeCell ref="D10:F10"/>
    <mergeCell ref="D11:F11"/>
    <mergeCell ref="A4:F4"/>
    <mergeCell ref="A5:B5"/>
    <mergeCell ref="D6:F6"/>
    <mergeCell ref="A1:F1"/>
    <mergeCell ref="A2:A3"/>
    <mergeCell ref="B2:B3"/>
    <mergeCell ref="C2:C3"/>
    <mergeCell ref="D2:D3"/>
    <mergeCell ref="E2:E3"/>
    <mergeCell ref="F2:F3"/>
  </mergeCells>
  <conditionalFormatting sqref="B2">
    <cfRule type="containsText" dxfId="10" priority="19" operator="containsText" text="0">
      <formula>NOT(ISERROR(SEARCH("0",B2)))</formula>
    </cfRule>
    <cfRule type="notContainsBlanks" dxfId="9" priority="20">
      <formula>LEN(TRIM(B2))&gt;0</formula>
    </cfRule>
  </conditionalFormatting>
  <conditionalFormatting sqref="C6:C11">
    <cfRule type="containsText" dxfId="8" priority="12" operator="containsText" text="Nee">
      <formula>NOT(ISERROR(SEARCH("Nee",C6)))</formula>
    </cfRule>
    <cfRule type="containsText" dxfId="7" priority="13" operator="containsText" text="Ja">
      <formula>NOT(ISERROR(SEARCH("Ja",C6)))</formula>
    </cfRule>
  </conditionalFormatting>
  <conditionalFormatting sqref="C6:E11 E2">
    <cfRule type="containsBlanks" dxfId="6" priority="21">
      <formula>LEN(TRIM(C2))=0</formula>
    </cfRule>
  </conditionalFormatting>
  <conditionalFormatting sqref="D2">
    <cfRule type="containsText" dxfId="5" priority="3" operator="containsText" text="0">
      <formula>NOT(ISERROR(SEARCH("0",D2)))</formula>
    </cfRule>
    <cfRule type="notContainsBlanks" dxfId="4" priority="4">
      <formula>LEN(TRIM(D2))&gt;0</formula>
    </cfRule>
  </conditionalFormatting>
  <conditionalFormatting sqref="E2 D6:E11">
    <cfRule type="notContainsBlanks" dxfId="3" priority="22">
      <formula>LEN(TRIM(D2))&gt;0</formula>
    </cfRule>
  </conditionalFormatting>
  <conditionalFormatting sqref="F2">
    <cfRule type="containsText" dxfId="2" priority="1" operator="containsText" text="0">
      <formula>NOT(ISERROR(SEARCH("0",F2)))</formula>
    </cfRule>
    <cfRule type="notContainsBlanks" dxfId="1" priority="2">
      <formula>LEN(TRIM(F2))&gt;0</formula>
    </cfRule>
  </conditionalFormatting>
  <dataValidations count="1">
    <dataValidation type="whole" allowBlank="1" showInputMessage="1" showErrorMessage="1" sqref="C13:C17" xr:uid="{F78B52AC-AC3A-4A78-8FE5-C0C0E61484FC}">
      <formula1>0</formula1>
      <formula2>3</formula2>
    </dataValidation>
  </dataValidations>
  <hyperlinks>
    <hyperlink ref="C12" location="'Uitgebreide Risicomatrix'!A1" display="Indien één of meer vragen met ja worden beantwoord, dient de uitgebreide risicomatrix ingevuld te worden." xr:uid="{7BC2D6DB-8F89-44E8-A9AD-5BA0E03E3561}"/>
  </hyperlinks>
  <pageMargins left="0.23622047244094491" right="0.23622047244094491" top="0.35433070866141736" bottom="0.35433070866141736" header="0.31496062992125984" footer="0.31496062992125984"/>
  <pageSetup scale="86"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0457E15-9287-4CBC-8AE8-72BC01F97636}">
          <x14:formula1>
            <xm:f>'Uitgebreide Risicomatrix'!$B$104:$B$105</xm:f>
          </x14:formula1>
          <xm:sqref>C6:C11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367D8-1334-4354-AF3C-D1FB4EF76C98}">
  <sheetPr codeName="Blad11">
    <pageSetUpPr fitToPage="1"/>
  </sheetPr>
  <dimension ref="B1:H109"/>
  <sheetViews>
    <sheetView showGridLines="0" zoomScale="85" zoomScaleNormal="85" workbookViewId="0">
      <pane ySplit="3" topLeftCell="A105" activePane="bottomLeft" state="frozen"/>
      <selection pane="bottomLeft" activeCell="D64" sqref="D64"/>
    </sheetView>
  </sheetViews>
  <sheetFormatPr defaultColWidth="9" defaultRowHeight="15.6"/>
  <cols>
    <col min="1" max="2" width="3.125" style="3" customWidth="1"/>
    <col min="3" max="6" width="29.5" style="3" customWidth="1"/>
    <col min="7" max="7" width="18.75" style="3" bestFit="1" customWidth="1"/>
    <col min="8" max="9" width="3.125" style="3" customWidth="1"/>
    <col min="10" max="16384" width="9" style="3"/>
  </cols>
  <sheetData>
    <row r="1" spans="2:8" ht="15" customHeight="1">
      <c r="B1" s="80" t="s">
        <v>53</v>
      </c>
      <c r="C1" s="81"/>
      <c r="D1" s="82" t="s">
        <v>54</v>
      </c>
      <c r="E1" s="81"/>
      <c r="F1" s="83"/>
    </row>
    <row r="2" spans="2:8" ht="15" customHeight="1">
      <c r="B2" s="84" t="s">
        <v>55</v>
      </c>
      <c r="D2" s="76" t="s">
        <v>56</v>
      </c>
      <c r="F2" s="78"/>
    </row>
    <row r="3" spans="2:8" ht="15" customHeight="1">
      <c r="B3" s="84" t="s">
        <v>57</v>
      </c>
      <c r="D3" s="76"/>
      <c r="F3" s="78"/>
    </row>
    <row r="4" spans="2:8" ht="15" customHeight="1">
      <c r="B4" s="84" t="s">
        <v>58</v>
      </c>
      <c r="D4" s="76"/>
      <c r="F4" s="78"/>
    </row>
    <row r="5" spans="2:8">
      <c r="B5" s="75" t="s">
        <v>59</v>
      </c>
      <c r="C5" s="77"/>
      <c r="D5" s="85" t="s">
        <v>60</v>
      </c>
      <c r="E5" s="77"/>
      <c r="F5" s="79"/>
    </row>
    <row r="6" spans="2:8" ht="14.25" customHeight="1"/>
    <row r="7" spans="2:8" ht="14.25" customHeight="1">
      <c r="B7" s="2"/>
      <c r="C7" s="2"/>
      <c r="D7" s="2"/>
      <c r="E7" s="2"/>
      <c r="F7" s="2"/>
      <c r="G7" s="2"/>
      <c r="H7" s="2"/>
    </row>
    <row r="8" spans="2:8">
      <c r="B8" s="2"/>
      <c r="C8" s="47" t="s">
        <v>61</v>
      </c>
      <c r="D8" s="150"/>
      <c r="E8" s="151"/>
      <c r="F8" s="152"/>
      <c r="G8" s="48"/>
      <c r="H8" s="2"/>
    </row>
    <row r="9" spans="2:8">
      <c r="B9" s="2"/>
      <c r="C9" s="47" t="s">
        <v>62</v>
      </c>
      <c r="D9" s="150"/>
      <c r="E9" s="151"/>
      <c r="F9" s="152"/>
      <c r="G9" s="48"/>
      <c r="H9" s="2"/>
    </row>
    <row r="10" spans="2:8">
      <c r="B10" s="2"/>
      <c r="C10" s="47" t="s">
        <v>63</v>
      </c>
      <c r="D10" s="150"/>
      <c r="E10" s="151"/>
      <c r="F10" s="152"/>
      <c r="G10" s="48"/>
      <c r="H10" s="2"/>
    </row>
    <row r="11" spans="2:8">
      <c r="B11" s="2"/>
      <c r="C11" s="47" t="s">
        <v>64</v>
      </c>
      <c r="D11" s="11"/>
      <c r="E11" s="10"/>
      <c r="F11" s="9"/>
      <c r="G11" s="48"/>
      <c r="H11" s="2"/>
    </row>
    <row r="12" spans="2:8">
      <c r="B12" s="2"/>
      <c r="C12" s="47" t="s">
        <v>65</v>
      </c>
      <c r="D12" s="156"/>
      <c r="E12" s="157"/>
      <c r="F12" s="158"/>
      <c r="G12" s="48"/>
      <c r="H12" s="2"/>
    </row>
    <row r="13" spans="2:8" ht="17.25" customHeight="1">
      <c r="B13" s="2"/>
      <c r="C13" s="49"/>
      <c r="D13" s="49"/>
      <c r="E13" s="49"/>
      <c r="F13" s="50"/>
      <c r="G13" s="48"/>
      <c r="H13" s="2"/>
    </row>
    <row r="14" spans="2:8" ht="30.95">
      <c r="B14" s="2"/>
      <c r="C14" s="51" t="s">
        <v>66</v>
      </c>
      <c r="D14" s="51" t="s">
        <v>67</v>
      </c>
      <c r="E14" s="51"/>
      <c r="F14" s="51"/>
      <c r="G14" s="48"/>
      <c r="H14" s="2"/>
    </row>
    <row r="15" spans="2:8">
      <c r="B15" s="2"/>
      <c r="C15" s="52" t="s">
        <v>68</v>
      </c>
      <c r="D15" s="153" t="s">
        <v>69</v>
      </c>
      <c r="E15" s="154"/>
      <c r="F15" s="155"/>
      <c r="G15" s="53"/>
      <c r="H15" s="2"/>
    </row>
    <row r="16" spans="2:8" ht="32.25" customHeight="1">
      <c r="B16" s="2"/>
      <c r="C16" s="54" t="s">
        <v>70</v>
      </c>
      <c r="D16" s="141" t="s">
        <v>71</v>
      </c>
      <c r="E16" s="142"/>
      <c r="F16" s="143"/>
      <c r="G16" s="6"/>
      <c r="H16" s="2"/>
    </row>
    <row r="17" spans="2:8" ht="15.75" customHeight="1">
      <c r="B17" s="2"/>
      <c r="C17" s="54" t="s">
        <v>72</v>
      </c>
      <c r="D17" s="159" t="s">
        <v>73</v>
      </c>
      <c r="E17" s="160"/>
      <c r="F17" s="161"/>
      <c r="G17" s="6"/>
      <c r="H17" s="2"/>
    </row>
    <row r="18" spans="2:8" ht="31.5" customHeight="1">
      <c r="B18" s="2"/>
      <c r="C18" s="54" t="s">
        <v>74</v>
      </c>
      <c r="D18" s="159" t="s">
        <v>75</v>
      </c>
      <c r="E18" s="160"/>
      <c r="F18" s="161"/>
      <c r="G18" s="6"/>
      <c r="H18" s="2"/>
    </row>
    <row r="19" spans="2:8" ht="30.75" customHeight="1">
      <c r="B19" s="2"/>
      <c r="C19" s="54" t="s">
        <v>76</v>
      </c>
      <c r="D19" s="159" t="s">
        <v>77</v>
      </c>
      <c r="E19" s="160"/>
      <c r="F19" s="161"/>
      <c r="G19" s="6"/>
      <c r="H19" s="2"/>
    </row>
    <row r="20" spans="2:8" ht="27" customHeight="1">
      <c r="B20" s="2"/>
      <c r="C20" s="55"/>
      <c r="D20" s="162" t="s">
        <v>78</v>
      </c>
      <c r="E20" s="163"/>
      <c r="F20" s="164"/>
      <c r="G20" s="56">
        <f>SUM(G16:G19)/4</f>
        <v>0</v>
      </c>
      <c r="H20" s="2"/>
    </row>
    <row r="21" spans="2:8" ht="15" customHeight="1">
      <c r="B21" s="2"/>
      <c r="C21" s="53" t="s">
        <v>79</v>
      </c>
      <c r="D21" s="144" t="s">
        <v>80</v>
      </c>
      <c r="E21" s="145"/>
      <c r="F21" s="146"/>
      <c r="G21" s="57"/>
      <c r="H21" s="2"/>
    </row>
    <row r="22" spans="2:8" ht="15" customHeight="1">
      <c r="B22" s="2"/>
      <c r="C22" s="54" t="s">
        <v>81</v>
      </c>
      <c r="D22" s="159" t="s">
        <v>82</v>
      </c>
      <c r="E22" s="160"/>
      <c r="F22" s="161"/>
      <c r="G22" s="6"/>
      <c r="H22" s="2"/>
    </row>
    <row r="23" spans="2:8" ht="15" customHeight="1">
      <c r="B23" s="2"/>
      <c r="C23" s="54" t="s">
        <v>83</v>
      </c>
      <c r="D23" s="159" t="s">
        <v>84</v>
      </c>
      <c r="E23" s="160"/>
      <c r="F23" s="161"/>
      <c r="G23" s="6"/>
      <c r="H23" s="2"/>
    </row>
    <row r="24" spans="2:8" ht="15" customHeight="1">
      <c r="B24" s="2"/>
      <c r="C24" s="54" t="s">
        <v>85</v>
      </c>
      <c r="D24" s="159" t="s">
        <v>86</v>
      </c>
      <c r="E24" s="160"/>
      <c r="F24" s="161"/>
      <c r="G24" s="6"/>
      <c r="H24" s="2"/>
    </row>
    <row r="25" spans="2:8" ht="15" customHeight="1">
      <c r="B25" s="2"/>
      <c r="C25" s="54" t="s">
        <v>87</v>
      </c>
      <c r="D25" s="159" t="s">
        <v>88</v>
      </c>
      <c r="E25" s="160"/>
      <c r="F25" s="161"/>
      <c r="G25" s="6"/>
      <c r="H25" s="2"/>
    </row>
    <row r="26" spans="2:8">
      <c r="B26" s="2"/>
      <c r="C26" s="54"/>
      <c r="D26" s="162" t="s">
        <v>89</v>
      </c>
      <c r="E26" s="163"/>
      <c r="F26" s="164"/>
      <c r="G26" s="56">
        <f>SUM(G22:G25)/4</f>
        <v>0</v>
      </c>
      <c r="H26" s="2"/>
    </row>
    <row r="27" spans="2:8" ht="30.95">
      <c r="B27" s="2"/>
      <c r="C27" s="58" t="s">
        <v>90</v>
      </c>
      <c r="D27" s="144" t="s">
        <v>91</v>
      </c>
      <c r="E27" s="145"/>
      <c r="F27" s="146"/>
      <c r="G27" s="59"/>
      <c r="H27" s="2"/>
    </row>
    <row r="28" spans="2:8">
      <c r="B28" s="2"/>
      <c r="C28" s="54" t="s">
        <v>92</v>
      </c>
      <c r="D28" s="141" t="s">
        <v>93</v>
      </c>
      <c r="E28" s="142"/>
      <c r="F28" s="143"/>
      <c r="G28" s="6"/>
      <c r="H28" s="2"/>
    </row>
    <row r="29" spans="2:8" ht="34.5" customHeight="1">
      <c r="B29" s="2"/>
      <c r="C29" s="54" t="s">
        <v>94</v>
      </c>
      <c r="D29" s="141" t="s">
        <v>95</v>
      </c>
      <c r="E29" s="142"/>
      <c r="F29" s="143"/>
      <c r="G29" s="6"/>
      <c r="H29" s="2"/>
    </row>
    <row r="30" spans="2:8">
      <c r="B30" s="2"/>
      <c r="C30" s="54" t="s">
        <v>96</v>
      </c>
      <c r="D30" s="141" t="s">
        <v>97</v>
      </c>
      <c r="E30" s="142"/>
      <c r="F30" s="143"/>
      <c r="G30" s="6"/>
      <c r="H30" s="2"/>
    </row>
    <row r="31" spans="2:8" ht="33" customHeight="1">
      <c r="B31" s="2"/>
      <c r="C31" s="54" t="s">
        <v>98</v>
      </c>
      <c r="D31" s="141" t="s">
        <v>99</v>
      </c>
      <c r="E31" s="142"/>
      <c r="F31" s="143"/>
      <c r="G31" s="6"/>
      <c r="H31" s="2"/>
    </row>
    <row r="32" spans="2:8">
      <c r="B32" s="2"/>
      <c r="C32" s="54"/>
      <c r="D32" s="162" t="s">
        <v>100</v>
      </c>
      <c r="E32" s="163"/>
      <c r="F32" s="164"/>
      <c r="G32" s="56">
        <f>SUM(G28:G31)/4</f>
        <v>0</v>
      </c>
      <c r="H32" s="2"/>
    </row>
    <row r="33" spans="2:8" ht="30.95">
      <c r="B33" s="2"/>
      <c r="C33" s="58" t="s">
        <v>101</v>
      </c>
      <c r="D33" s="144" t="s">
        <v>102</v>
      </c>
      <c r="E33" s="145"/>
      <c r="F33" s="146"/>
      <c r="G33" s="59"/>
      <c r="H33" s="2"/>
    </row>
    <row r="34" spans="2:8">
      <c r="B34" s="2"/>
      <c r="C34" s="54" t="s">
        <v>103</v>
      </c>
      <c r="D34" s="159" t="s">
        <v>104</v>
      </c>
      <c r="E34" s="160"/>
      <c r="F34" s="161"/>
      <c r="G34" s="6"/>
      <c r="H34" s="2"/>
    </row>
    <row r="35" spans="2:8" ht="15.75" customHeight="1">
      <c r="B35" s="2"/>
      <c r="C35" s="54" t="s">
        <v>105</v>
      </c>
      <c r="D35" s="159" t="s">
        <v>106</v>
      </c>
      <c r="E35" s="160"/>
      <c r="F35" s="161"/>
      <c r="G35" s="6"/>
      <c r="H35" s="2"/>
    </row>
    <row r="36" spans="2:8" ht="15.75" customHeight="1">
      <c r="B36" s="2"/>
      <c r="C36" s="54" t="s">
        <v>107</v>
      </c>
      <c r="D36" s="159" t="s">
        <v>108</v>
      </c>
      <c r="E36" s="160"/>
      <c r="F36" s="161"/>
      <c r="G36" s="6"/>
      <c r="H36" s="2"/>
    </row>
    <row r="37" spans="2:8">
      <c r="B37" s="2"/>
      <c r="C37" s="54" t="s">
        <v>109</v>
      </c>
      <c r="D37" s="159" t="s">
        <v>110</v>
      </c>
      <c r="E37" s="160"/>
      <c r="F37" s="161"/>
      <c r="G37" s="6"/>
      <c r="H37" s="2"/>
    </row>
    <row r="38" spans="2:8" ht="15.75" customHeight="1">
      <c r="B38" s="2"/>
      <c r="C38" s="54" t="s">
        <v>111</v>
      </c>
      <c r="D38" s="159" t="s">
        <v>112</v>
      </c>
      <c r="E38" s="160"/>
      <c r="F38" s="161"/>
      <c r="G38" s="6"/>
      <c r="H38" s="2"/>
    </row>
    <row r="39" spans="2:8">
      <c r="B39" s="2"/>
      <c r="C39" s="54" t="s">
        <v>113</v>
      </c>
      <c r="D39" s="159" t="s">
        <v>114</v>
      </c>
      <c r="E39" s="160"/>
      <c r="F39" s="161"/>
      <c r="G39" s="6"/>
      <c r="H39" s="2"/>
    </row>
    <row r="40" spans="2:8">
      <c r="B40" s="2"/>
      <c r="C40" s="54"/>
      <c r="D40" s="165" t="s">
        <v>115</v>
      </c>
      <c r="E40" s="166"/>
      <c r="F40" s="167"/>
      <c r="G40" s="56">
        <f>SUM(G34:G39)/6</f>
        <v>0</v>
      </c>
      <c r="H40" s="2"/>
    </row>
    <row r="41" spans="2:8" ht="31.5" customHeight="1">
      <c r="B41" s="2"/>
      <c r="C41" s="58" t="s">
        <v>116</v>
      </c>
      <c r="D41" s="144" t="s">
        <v>117</v>
      </c>
      <c r="E41" s="145"/>
      <c r="F41" s="146"/>
      <c r="G41" s="60"/>
      <c r="H41" s="2"/>
    </row>
    <row r="42" spans="2:8" ht="15.75" customHeight="1">
      <c r="B42" s="2"/>
      <c r="C42" s="54" t="s">
        <v>118</v>
      </c>
      <c r="D42" s="141" t="s">
        <v>119</v>
      </c>
      <c r="E42" s="142"/>
      <c r="F42" s="143"/>
      <c r="G42" s="6"/>
      <c r="H42" s="2"/>
    </row>
    <row r="43" spans="2:8">
      <c r="B43" s="2"/>
      <c r="C43" s="54" t="s">
        <v>120</v>
      </c>
      <c r="D43" s="141" t="s">
        <v>121</v>
      </c>
      <c r="E43" s="142"/>
      <c r="F43" s="143"/>
      <c r="G43" s="6"/>
      <c r="H43" s="2"/>
    </row>
    <row r="44" spans="2:8">
      <c r="B44" s="2"/>
      <c r="C44" s="54" t="s">
        <v>122</v>
      </c>
      <c r="D44" s="141" t="s">
        <v>123</v>
      </c>
      <c r="E44" s="142"/>
      <c r="F44" s="143"/>
      <c r="G44" s="6"/>
      <c r="H44" s="2"/>
    </row>
    <row r="45" spans="2:8" ht="15.75" customHeight="1">
      <c r="B45" s="2"/>
      <c r="C45" s="54" t="s">
        <v>124</v>
      </c>
      <c r="D45" s="141" t="s">
        <v>125</v>
      </c>
      <c r="E45" s="142"/>
      <c r="F45" s="143"/>
      <c r="G45" s="6"/>
      <c r="H45" s="2"/>
    </row>
    <row r="46" spans="2:8" s="7" customFormat="1" ht="32.25" customHeight="1">
      <c r="B46" s="8"/>
      <c r="C46" s="61" t="s">
        <v>126</v>
      </c>
      <c r="D46" s="141" t="s">
        <v>127</v>
      </c>
      <c r="E46" s="142"/>
      <c r="F46" s="143"/>
      <c r="G46" s="6"/>
      <c r="H46" s="8"/>
    </row>
    <row r="47" spans="2:8">
      <c r="B47" s="2"/>
      <c r="C47" s="54"/>
      <c r="D47" s="147" t="s">
        <v>128</v>
      </c>
      <c r="E47" s="148"/>
      <c r="F47" s="149"/>
      <c r="G47" s="56">
        <f>SUM(G42:G46)/5</f>
        <v>0</v>
      </c>
      <c r="H47" s="2"/>
    </row>
    <row r="48" spans="2:8" ht="25.5" customHeight="1">
      <c r="B48" s="2"/>
      <c r="C48" s="58" t="s">
        <v>129</v>
      </c>
      <c r="D48" s="144" t="s">
        <v>130</v>
      </c>
      <c r="E48" s="145"/>
      <c r="F48" s="146"/>
      <c r="G48" s="60"/>
      <c r="H48" s="2"/>
    </row>
    <row r="49" spans="2:8" ht="15.75" customHeight="1">
      <c r="B49" s="2"/>
      <c r="C49" s="54" t="s">
        <v>131</v>
      </c>
      <c r="D49" s="141" t="s">
        <v>132</v>
      </c>
      <c r="E49" s="142"/>
      <c r="F49" s="143"/>
      <c r="G49" s="6"/>
      <c r="H49" s="2"/>
    </row>
    <row r="50" spans="2:8">
      <c r="B50" s="2"/>
      <c r="C50" s="54" t="s">
        <v>133</v>
      </c>
      <c r="D50" s="141" t="s">
        <v>134</v>
      </c>
      <c r="E50" s="142"/>
      <c r="F50" s="143"/>
      <c r="G50" s="6"/>
      <c r="H50" s="2"/>
    </row>
    <row r="51" spans="2:8">
      <c r="B51" s="2"/>
      <c r="C51" s="54" t="s">
        <v>135</v>
      </c>
      <c r="D51" s="141" t="s">
        <v>136</v>
      </c>
      <c r="E51" s="142"/>
      <c r="F51" s="143"/>
      <c r="G51" s="6"/>
      <c r="H51" s="2"/>
    </row>
    <row r="52" spans="2:8">
      <c r="B52" s="2"/>
      <c r="C52" s="54" t="s">
        <v>137</v>
      </c>
      <c r="D52" s="141" t="s">
        <v>138</v>
      </c>
      <c r="E52" s="142"/>
      <c r="F52" s="143"/>
      <c r="G52" s="6"/>
      <c r="H52" s="2"/>
    </row>
    <row r="53" spans="2:8">
      <c r="B53" s="2"/>
      <c r="C53" s="54" t="s">
        <v>139</v>
      </c>
      <c r="D53" s="141" t="s">
        <v>140</v>
      </c>
      <c r="E53" s="142"/>
      <c r="F53" s="143"/>
      <c r="G53" s="6"/>
      <c r="H53" s="2"/>
    </row>
    <row r="54" spans="2:8">
      <c r="B54" s="2"/>
      <c r="C54" s="55"/>
      <c r="D54" s="147" t="s">
        <v>141</v>
      </c>
      <c r="E54" s="148"/>
      <c r="F54" s="149"/>
      <c r="G54" s="56">
        <f>SUM(G49:G53)/5</f>
        <v>0</v>
      </c>
      <c r="H54" s="2"/>
    </row>
    <row r="55" spans="2:8">
      <c r="B55" s="2"/>
      <c r="C55" s="55"/>
      <c r="D55" s="147"/>
      <c r="E55" s="148"/>
      <c r="F55" s="149"/>
      <c r="G55" s="62"/>
      <c r="H55" s="2"/>
    </row>
    <row r="56" spans="2:8" ht="31.5" customHeight="1">
      <c r="B56" s="2"/>
      <c r="C56" s="55"/>
      <c r="D56" s="138" t="s">
        <v>142</v>
      </c>
      <c r="E56" s="139"/>
      <c r="F56" s="140"/>
      <c r="G56" s="56">
        <f>G54+G47+G40+G32+G26+G20</f>
        <v>0</v>
      </c>
      <c r="H56" s="2"/>
    </row>
    <row r="57" spans="2:8" ht="20.45" customHeight="1" thickBot="1">
      <c r="B57" s="2"/>
      <c r="C57" s="2"/>
      <c r="D57" s="2"/>
      <c r="E57" s="2"/>
      <c r="F57" s="2"/>
      <c r="G57" s="2"/>
      <c r="H57" s="2"/>
    </row>
    <row r="58" spans="2:8" ht="33.6" customHeight="1">
      <c r="B58" s="2"/>
      <c r="C58" s="63" t="s">
        <v>143</v>
      </c>
      <c r="D58" s="64" t="s">
        <v>144</v>
      </c>
      <c r="E58" s="65"/>
      <c r="F58" s="66"/>
      <c r="G58" s="67"/>
      <c r="H58" s="2"/>
    </row>
    <row r="59" spans="2:8" ht="33" customHeight="1" thickBot="1">
      <c r="B59" s="2"/>
      <c r="C59" s="68" t="s">
        <v>145</v>
      </c>
      <c r="D59" s="135" t="s">
        <v>146</v>
      </c>
      <c r="E59" s="135"/>
      <c r="F59" s="136"/>
      <c r="G59" s="2"/>
      <c r="H59" s="2"/>
    </row>
    <row r="60" spans="2:8">
      <c r="B60" s="2"/>
      <c r="C60" s="5"/>
      <c r="D60" s="4"/>
      <c r="E60" s="2"/>
      <c r="F60" s="2"/>
      <c r="G60" s="2"/>
      <c r="H60" s="2"/>
    </row>
    <row r="63" spans="2:8">
      <c r="D63" s="1"/>
      <c r="E63" s="1"/>
      <c r="F63" s="1"/>
    </row>
    <row r="65" spans="2:3">
      <c r="C65" s="26" t="s">
        <v>147</v>
      </c>
    </row>
    <row r="66" spans="2:3" ht="231.95">
      <c r="B66" s="15" t="s">
        <v>148</v>
      </c>
      <c r="C66" s="14" t="s">
        <v>149</v>
      </c>
    </row>
    <row r="67" spans="2:3" ht="101.45">
      <c r="B67" s="15" t="s">
        <v>72</v>
      </c>
      <c r="C67" s="14" t="s">
        <v>150</v>
      </c>
    </row>
    <row r="68" spans="2:3" ht="72.599999999999994">
      <c r="B68" s="15" t="s">
        <v>74</v>
      </c>
      <c r="C68" s="14" t="s">
        <v>151</v>
      </c>
    </row>
    <row r="69" spans="2:3" ht="116.1">
      <c r="B69" s="15" t="s">
        <v>76</v>
      </c>
      <c r="C69" s="14" t="s">
        <v>152</v>
      </c>
    </row>
    <row r="70" spans="2:3">
      <c r="B70" s="137" t="s">
        <v>153</v>
      </c>
      <c r="C70" s="137"/>
    </row>
    <row r="71" spans="2:3" ht="87">
      <c r="B71" s="15" t="s">
        <v>81</v>
      </c>
      <c r="C71" s="14" t="s">
        <v>154</v>
      </c>
    </row>
    <row r="72" spans="2:3" ht="101.45">
      <c r="B72" s="15" t="s">
        <v>83</v>
      </c>
      <c r="C72" s="14" t="s">
        <v>155</v>
      </c>
    </row>
    <row r="73" spans="2:3" ht="144.94999999999999">
      <c r="B73" s="15" t="s">
        <v>156</v>
      </c>
      <c r="C73" s="14" t="s">
        <v>157</v>
      </c>
    </row>
    <row r="74" spans="2:3" ht="159.6">
      <c r="B74" s="15" t="s">
        <v>87</v>
      </c>
      <c r="C74" s="16" t="s">
        <v>158</v>
      </c>
    </row>
    <row r="75" spans="2:3">
      <c r="B75" s="137" t="s">
        <v>159</v>
      </c>
      <c r="C75" s="137"/>
    </row>
    <row r="76" spans="2:3" ht="231.95">
      <c r="B76" s="15" t="s">
        <v>92</v>
      </c>
      <c r="C76" s="16" t="s">
        <v>160</v>
      </c>
    </row>
    <row r="77" spans="2:3" ht="116.1">
      <c r="B77" s="15" t="s">
        <v>161</v>
      </c>
      <c r="C77" s="14" t="s">
        <v>162</v>
      </c>
    </row>
    <row r="78" spans="2:3" ht="246.6">
      <c r="B78" s="15" t="s">
        <v>96</v>
      </c>
      <c r="C78" s="16" t="s">
        <v>163</v>
      </c>
    </row>
    <row r="79" spans="2:3" ht="101.45">
      <c r="B79" s="15" t="s">
        <v>98</v>
      </c>
      <c r="C79" s="29" t="s">
        <v>164</v>
      </c>
    </row>
    <row r="80" spans="2:3">
      <c r="B80" s="134" t="s">
        <v>165</v>
      </c>
      <c r="C80" s="134"/>
    </row>
    <row r="81" spans="2:3" ht="101.45">
      <c r="B81" s="15" t="s">
        <v>103</v>
      </c>
      <c r="C81" s="14" t="s">
        <v>166</v>
      </c>
    </row>
    <row r="82" spans="2:3" ht="144.94999999999999">
      <c r="B82" s="15" t="s">
        <v>105</v>
      </c>
      <c r="C82" s="14" t="s">
        <v>167</v>
      </c>
    </row>
    <row r="83" spans="2:3" ht="57.95">
      <c r="B83" s="15" t="s">
        <v>107</v>
      </c>
      <c r="C83" s="14" t="s">
        <v>168</v>
      </c>
    </row>
    <row r="84" spans="2:3" ht="101.45">
      <c r="B84" s="15" t="s">
        <v>109</v>
      </c>
      <c r="C84" s="14" t="s">
        <v>169</v>
      </c>
    </row>
    <row r="85" spans="2:3" ht="72.599999999999994">
      <c r="B85" s="15" t="s">
        <v>111</v>
      </c>
      <c r="C85" s="14" t="s">
        <v>170</v>
      </c>
    </row>
    <row r="86" spans="2:3" ht="87">
      <c r="B86" s="15" t="s">
        <v>113</v>
      </c>
      <c r="C86" s="14" t="s">
        <v>171</v>
      </c>
    </row>
    <row r="87" spans="2:3">
      <c r="B87" s="137" t="s">
        <v>172</v>
      </c>
      <c r="C87" s="137"/>
    </row>
    <row r="88" spans="2:3" ht="130.5">
      <c r="B88" s="15" t="s">
        <v>118</v>
      </c>
      <c r="C88" s="14" t="s">
        <v>173</v>
      </c>
    </row>
    <row r="89" spans="2:3" ht="130.5">
      <c r="B89" s="15" t="s">
        <v>120</v>
      </c>
      <c r="C89" s="14" t="s">
        <v>174</v>
      </c>
    </row>
    <row r="90" spans="2:3" ht="130.5">
      <c r="B90" s="15" t="s">
        <v>122</v>
      </c>
      <c r="C90" s="14" t="s">
        <v>175</v>
      </c>
    </row>
    <row r="91" spans="2:3" ht="203.1">
      <c r="B91" s="15" t="s">
        <v>124</v>
      </c>
      <c r="C91" s="14" t="s">
        <v>176</v>
      </c>
    </row>
    <row r="92" spans="2:3" ht="159.6">
      <c r="B92" s="15" t="s">
        <v>177</v>
      </c>
      <c r="C92" s="14" t="s">
        <v>178</v>
      </c>
    </row>
    <row r="93" spans="2:3">
      <c r="B93" s="134" t="s">
        <v>179</v>
      </c>
      <c r="C93" s="134"/>
    </row>
    <row r="94" spans="2:3" ht="217.5">
      <c r="B94" s="15" t="s">
        <v>180</v>
      </c>
      <c r="C94" s="14" t="s">
        <v>181</v>
      </c>
    </row>
    <row r="95" spans="2:3" ht="130.5">
      <c r="B95" s="15" t="s">
        <v>182</v>
      </c>
      <c r="C95" s="14" t="s">
        <v>183</v>
      </c>
    </row>
    <row r="96" spans="2:3" ht="116.1">
      <c r="B96" s="15" t="s">
        <v>184</v>
      </c>
      <c r="C96" s="14" t="s">
        <v>185</v>
      </c>
    </row>
    <row r="97" spans="2:3" ht="116.1">
      <c r="B97" s="15" t="s">
        <v>186</v>
      </c>
      <c r="C97" s="14" t="s">
        <v>187</v>
      </c>
    </row>
    <row r="98" spans="2:3" ht="130.5">
      <c r="B98" s="15" t="s">
        <v>139</v>
      </c>
      <c r="C98" s="29" t="s">
        <v>188</v>
      </c>
    </row>
    <row r="99" spans="2:3">
      <c r="B99" s="13"/>
      <c r="C99" s="12"/>
    </row>
    <row r="100" spans="2:3">
      <c r="B100" s="1" t="s">
        <v>184</v>
      </c>
      <c r="C100" s="1" t="s">
        <v>189</v>
      </c>
    </row>
    <row r="101" spans="2:3">
      <c r="B101" s="1" t="s">
        <v>186</v>
      </c>
      <c r="C101" s="1" t="s">
        <v>190</v>
      </c>
    </row>
    <row r="102" spans="2:3">
      <c r="B102" s="1" t="s">
        <v>139</v>
      </c>
      <c r="C102" s="1" t="s">
        <v>191</v>
      </c>
    </row>
    <row r="103" spans="2:3">
      <c r="B103" s="1"/>
      <c r="C103" s="1"/>
    </row>
    <row r="104" spans="2:3">
      <c r="B104" s="30" t="s">
        <v>192</v>
      </c>
      <c r="C104" s="1"/>
    </row>
    <row r="105" spans="2:3">
      <c r="B105" s="30" t="s">
        <v>193</v>
      </c>
      <c r="C105" s="1"/>
    </row>
    <row r="106" spans="2:3">
      <c r="B106" s="1">
        <v>0</v>
      </c>
      <c r="C106" s="1"/>
    </row>
    <row r="107" spans="2:3">
      <c r="B107" s="1">
        <v>1</v>
      </c>
      <c r="C107" s="1"/>
    </row>
    <row r="108" spans="2:3">
      <c r="B108" s="1">
        <v>2</v>
      </c>
      <c r="C108" s="1"/>
    </row>
    <row r="109" spans="2:3">
      <c r="B109" s="1">
        <v>3</v>
      </c>
      <c r="C109" s="1"/>
    </row>
  </sheetData>
  <sheetProtection algorithmName="SHA-512" hashValue="F7VLQqteRNFMKIL3fTz5q0rmbp3pt+D+AFFGkhDe3pLLQBGKE40/t+zwaTG1yk4DrTO9QtfqY+IJMlT2Fi4oBg==" saltValue="gddNAogAZvRGoX2ynToGHg==" spinCount="100000" sheet="1" objects="1" scenarios="1"/>
  <mergeCells count="52">
    <mergeCell ref="D45:F45"/>
    <mergeCell ref="D46:F46"/>
    <mergeCell ref="D40:F40"/>
    <mergeCell ref="D42:F42"/>
    <mergeCell ref="D32:F32"/>
    <mergeCell ref="D43:F43"/>
    <mergeCell ref="D44:F44"/>
    <mergeCell ref="D41:F41"/>
    <mergeCell ref="D30:F30"/>
    <mergeCell ref="D39:F39"/>
    <mergeCell ref="D28:F28"/>
    <mergeCell ref="D31:F31"/>
    <mergeCell ref="D34:F34"/>
    <mergeCell ref="D35:F35"/>
    <mergeCell ref="D33:F33"/>
    <mergeCell ref="D36:F36"/>
    <mergeCell ref="D37:F37"/>
    <mergeCell ref="D38:F38"/>
    <mergeCell ref="D25:F25"/>
    <mergeCell ref="D26:F26"/>
    <mergeCell ref="D20:F20"/>
    <mergeCell ref="D18:F18"/>
    <mergeCell ref="D29:F29"/>
    <mergeCell ref="D47:F47"/>
    <mergeCell ref="D49:F49"/>
    <mergeCell ref="D50:F50"/>
    <mergeCell ref="D8:F8"/>
    <mergeCell ref="D15:F15"/>
    <mergeCell ref="D21:F21"/>
    <mergeCell ref="D27:F27"/>
    <mergeCell ref="D12:F12"/>
    <mergeCell ref="D10:F10"/>
    <mergeCell ref="D22:F22"/>
    <mergeCell ref="D9:F9"/>
    <mergeCell ref="D19:F19"/>
    <mergeCell ref="D23:F23"/>
    <mergeCell ref="D24:F24"/>
    <mergeCell ref="D16:F16"/>
    <mergeCell ref="D17:F17"/>
    <mergeCell ref="D56:F56"/>
    <mergeCell ref="D51:F51"/>
    <mergeCell ref="D52:F52"/>
    <mergeCell ref="D48:F48"/>
    <mergeCell ref="D53:F53"/>
    <mergeCell ref="D54:F54"/>
    <mergeCell ref="D55:F55"/>
    <mergeCell ref="B93:C93"/>
    <mergeCell ref="D59:F59"/>
    <mergeCell ref="B70:C70"/>
    <mergeCell ref="B75:C75"/>
    <mergeCell ref="B80:C80"/>
    <mergeCell ref="B87:C87"/>
  </mergeCells>
  <conditionalFormatting sqref="G56">
    <cfRule type="cellIs" dxfId="0" priority="1" operator="between">
      <formula>1</formula>
      <formula>6</formula>
    </cfRule>
  </conditionalFormatting>
  <pageMargins left="0.25" right="0.25" top="0.75" bottom="0.75" header="0.3" footer="0.3"/>
  <pageSetup paperSize="9" scale="7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D3FEC-ACD2-408C-A692-2B49C1ED9BA5}">
  <sheetPr>
    <pageSetUpPr fitToPage="1"/>
  </sheetPr>
  <dimension ref="A1:B30"/>
  <sheetViews>
    <sheetView workbookViewId="0">
      <selection activeCell="D18" sqref="D18"/>
    </sheetView>
  </sheetViews>
  <sheetFormatPr defaultRowHeight="11.45"/>
  <cols>
    <col min="1" max="2" width="50.625" customWidth="1"/>
  </cols>
  <sheetData>
    <row r="1" spans="1:2" ht="12" thickBot="1">
      <c r="A1" s="170" t="s">
        <v>194</v>
      </c>
      <c r="B1" s="171"/>
    </row>
    <row r="2" spans="1:2" ht="87.75" customHeight="1" thickBot="1">
      <c r="A2" s="172" t="s">
        <v>195</v>
      </c>
      <c r="B2" s="173"/>
    </row>
    <row r="3" spans="1:2" ht="12" thickBot="1">
      <c r="A3" s="22" t="s">
        <v>196</v>
      </c>
      <c r="B3" s="18" t="s">
        <v>197</v>
      </c>
    </row>
    <row r="4" spans="1:2" ht="12" thickBot="1">
      <c r="A4" s="73"/>
      <c r="B4" s="74"/>
    </row>
    <row r="5" spans="1:2" ht="12" thickBot="1">
      <c r="A5" s="174" t="s">
        <v>198</v>
      </c>
      <c r="B5" s="175"/>
    </row>
    <row r="6" spans="1:2" ht="26.25" customHeight="1" thickBot="1">
      <c r="A6" s="180" t="s">
        <v>199</v>
      </c>
      <c r="B6" s="181"/>
    </row>
    <row r="7" spans="1:2" ht="31.5" customHeight="1">
      <c r="A7" s="23" t="s">
        <v>200</v>
      </c>
      <c r="B7" s="21" t="s">
        <v>201</v>
      </c>
    </row>
    <row r="8" spans="1:2" ht="31.5" customHeight="1" thickBot="1">
      <c r="A8" s="24"/>
      <c r="B8" s="20" t="s">
        <v>202</v>
      </c>
    </row>
    <row r="9" spans="1:2" ht="12" thickBot="1">
      <c r="A9" s="69"/>
      <c r="B9" s="70"/>
    </row>
    <row r="10" spans="1:2" ht="12" thickBot="1">
      <c r="A10" s="176" t="s">
        <v>203</v>
      </c>
      <c r="B10" s="177"/>
    </row>
    <row r="11" spans="1:2" ht="30.75" customHeight="1" thickBot="1">
      <c r="A11" s="182" t="s">
        <v>204</v>
      </c>
      <c r="B11" s="183"/>
    </row>
    <row r="12" spans="1:2" ht="45.75" customHeight="1">
      <c r="A12" s="23" t="s">
        <v>200</v>
      </c>
      <c r="B12" s="21" t="s">
        <v>205</v>
      </c>
    </row>
    <row r="13" spans="1:2" ht="34.5">
      <c r="A13" s="23" t="s">
        <v>206</v>
      </c>
      <c r="B13" s="21" t="s">
        <v>207</v>
      </c>
    </row>
    <row r="14" spans="1:2" ht="35.1" thickBot="1">
      <c r="A14" s="71" t="s">
        <v>208</v>
      </c>
      <c r="B14" s="72" t="s">
        <v>209</v>
      </c>
    </row>
    <row r="15" spans="1:2" ht="12" thickBot="1">
      <c r="A15" s="69"/>
      <c r="B15" s="70"/>
    </row>
    <row r="16" spans="1:2" ht="12" thickBot="1">
      <c r="A16" s="178" t="s">
        <v>210</v>
      </c>
      <c r="B16" s="179"/>
    </row>
    <row r="17" spans="1:2" ht="24" customHeight="1" thickBot="1">
      <c r="A17" s="168" t="s">
        <v>211</v>
      </c>
      <c r="B17" s="169"/>
    </row>
    <row r="18" spans="1:2" ht="58.5" customHeight="1">
      <c r="A18" s="23" t="s">
        <v>212</v>
      </c>
      <c r="B18" s="19" t="s">
        <v>213</v>
      </c>
    </row>
    <row r="19" spans="1:2" ht="39" customHeight="1" thickBot="1">
      <c r="A19" s="71" t="s">
        <v>208</v>
      </c>
      <c r="B19" s="72" t="s">
        <v>214</v>
      </c>
    </row>
    <row r="20" spans="1:2">
      <c r="A20" s="17"/>
      <c r="B20" s="17"/>
    </row>
    <row r="21" spans="1:2">
      <c r="A21" s="17"/>
      <c r="B21" s="17"/>
    </row>
    <row r="22" spans="1:2">
      <c r="A22" s="17"/>
      <c r="B22" s="17"/>
    </row>
    <row r="23" spans="1:2">
      <c r="A23" s="17"/>
      <c r="B23" s="17"/>
    </row>
    <row r="24" spans="1:2">
      <c r="A24" s="17"/>
      <c r="B24" s="17"/>
    </row>
    <row r="25" spans="1:2">
      <c r="B25" s="17"/>
    </row>
    <row r="26" spans="1:2">
      <c r="B26" s="17"/>
    </row>
    <row r="27" spans="1:2">
      <c r="B27" s="17"/>
    </row>
    <row r="28" spans="1:2">
      <c r="B28" s="17"/>
    </row>
    <row r="29" spans="1:2">
      <c r="B29" s="17"/>
    </row>
    <row r="30" spans="1:2">
      <c r="B30" s="17"/>
    </row>
  </sheetData>
  <sheetProtection algorithmName="SHA-512" hashValue="SIRiK0l2XgXzIpZ1F+AgUhKEXQMvfxz2dvw4HvWBLpPhkFPP7Ds9WllIbbciz9OfaXitkkhCzLccD2g/yUjhZA==" saltValue="DQJ9xOjPxsL31Q0IdSzKyQ==" spinCount="100000" sheet="1" objects="1" scenarios="1"/>
  <mergeCells count="8">
    <mergeCell ref="A17:B17"/>
    <mergeCell ref="A1:B1"/>
    <mergeCell ref="A2:B2"/>
    <mergeCell ref="A5:B5"/>
    <mergeCell ref="A10:B10"/>
    <mergeCell ref="A16:B16"/>
    <mergeCell ref="A6:B6"/>
    <mergeCell ref="A11:B11"/>
  </mergeCells>
  <pageMargins left="0.25" right="0.25" top="0.75" bottom="0.75" header="0.3" footer="0.3"/>
  <pageSetup paperSize="9" scale="9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2e557c4-c707-4658-8f0c-62a2dc31d09d" xsi:nil="true"/>
    <lcf76f155ced4ddcb4097134ff3c332f xmlns="32bb76b0-4af2-4b0f-8acc-3e8d17e4315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41E4DD3C9541D41A7E897A13CDC06C4" ma:contentTypeVersion="14" ma:contentTypeDescription="Een nieuw document maken." ma:contentTypeScope="" ma:versionID="765aaa46517c961ab6bb2dbc58bec0ba">
  <xsd:schema xmlns:xsd="http://www.w3.org/2001/XMLSchema" xmlns:xs="http://www.w3.org/2001/XMLSchema" xmlns:p="http://schemas.microsoft.com/office/2006/metadata/properties" xmlns:ns2="32bb76b0-4af2-4b0f-8acc-3e8d17e4315e" xmlns:ns3="f2e557c4-c707-4658-8f0c-62a2dc31d09d" targetNamespace="http://schemas.microsoft.com/office/2006/metadata/properties" ma:root="true" ma:fieldsID="7e8f13aebf14e0f7bb13730c93a14b4e" ns2:_="" ns3:_="">
    <xsd:import namespace="32bb76b0-4af2-4b0f-8acc-3e8d17e4315e"/>
    <xsd:import namespace="f2e557c4-c707-4658-8f0c-62a2dc31d09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bb76b0-4af2-4b0f-8acc-3e8d17e431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e557c4-c707-4658-8f0c-62a2dc31d09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5f40ac6-c8a2-4238-96fd-8f0cd7025e4a}" ma:internalName="TaxCatchAll" ma:showField="CatchAllData" ma:web="f2e557c4-c707-4658-8f0c-62a2dc31d09d">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46C8AA-B261-4A23-845F-D5B01AEF8FF2}"/>
</file>

<file path=customXml/itemProps2.xml><?xml version="1.0" encoding="utf-8"?>
<ds:datastoreItem xmlns:ds="http://schemas.openxmlformats.org/officeDocument/2006/customXml" ds:itemID="{8AF61019-E35D-41E2-BFF2-FF8E4541833D}"/>
</file>

<file path=customXml/itemProps3.xml><?xml version="1.0" encoding="utf-8"?>
<ds:datastoreItem xmlns:ds="http://schemas.openxmlformats.org/officeDocument/2006/customXml" ds:itemID="{96D95072-A41F-4F58-BDF9-C69AD1086F84}"/>
</file>

<file path=docProps/app.xml><?xml version="1.0" encoding="utf-8"?>
<Properties xmlns="http://schemas.openxmlformats.org/officeDocument/2006/extended-properties" xmlns:vt="http://schemas.openxmlformats.org/officeDocument/2006/docPropsVTypes">
  <Application>Microsoft Excel Online</Application>
  <Manager/>
  <Company>Gemeente Utrecht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kees.vandenhardenberg@utrecht.nl</dc:creator>
  <cp:keywords/>
  <dc:description/>
  <cp:lastModifiedBy/>
  <cp:revision/>
  <dcterms:created xsi:type="dcterms:W3CDTF">2015-12-18T09:22:47Z</dcterms:created>
  <dcterms:modified xsi:type="dcterms:W3CDTF">2025-07-16T08:50:09Z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0x010100C41E4DD3C9541D41A7E897A13CDC06C4</vt:lpwstr>
  </property>
  <property fmtid="{D5CDD505-2E9C-101B-9397-08002B2CF9AE}" pid="3" name="MediaServiceImageTags">
    <vt:lpwstr/>
  </property>
</Properties>
</file>

<file path=userCustomization/customUI.xml><?xml version="1.0" encoding="utf-8"?>
<mso:customUI xmlns:mso="http://schemas.microsoft.com/office/2006/01/customui">
  <mso:ribbon>
    <mso:qat>
      <mso:documentControls>
        <mso:control idQ="mso:SortClear" visible="true"/>
      </mso:documentControls>
    </mso:qat>
  </mso:ribbon>
</mso:customUI>
</file>