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accd802c1bc07/_RioDAT/09_RevisieTool/"/>
    </mc:Choice>
  </mc:AlternateContent>
  <xr:revisionPtr revIDLastSave="101" documentId="8_{DBF205B1-7111-4B62-8998-9E76F559B66B}" xr6:coauthVersionLast="47" xr6:coauthVersionMax="47" xr10:uidLastSave="{EA936732-41A4-487E-91BD-F33E5F3FDA0F}"/>
  <bookViews>
    <workbookView xWindow="-120" yWindow="-120" windowWidth="29040" windowHeight="15840" firstSheet="1" activeTab="1" xr2:uid="{00000000-000D-0000-FFFF-FFFF00000000}"/>
  </bookViews>
  <sheets>
    <sheet name="INI" sheetId="3" state="hidden" r:id="rId1"/>
    <sheet name="Algemeen" sheetId="4" r:id="rId2"/>
    <sheet name="Knooppunt" sheetId="1" r:id="rId3"/>
    <sheet name="Strengen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0" i="1" l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R3" i="2"/>
  <c r="Q3" i="1" l="1"/>
  <c r="K3" i="1"/>
  <c r="H3" i="1"/>
  <c r="P3" i="2"/>
  <c r="N3" i="2"/>
  <c r="I3" i="2"/>
  <c r="L3" i="2"/>
  <c r="G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Gerrit Keizer</author>
  </authors>
  <commentList>
    <comment ref="C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Gebruik de pull-down</t>
        </r>
      </text>
    </comment>
    <comment ref="D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NIET INVULLEN:
wordt automatisch aangevuld
</t>
        </r>
      </text>
    </comment>
    <comment ref="G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Bebruik de pull-down</t>
        </r>
      </text>
    </comment>
    <comment ref="H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NIET INVULLEN: wordt automatisch aangevuld</t>
        </r>
      </text>
    </comment>
    <comment ref="J2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Gebruik de pull-down</t>
        </r>
      </text>
    </comment>
    <comment ref="K2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NIET INVULLEN: wordt automatisch ingevuld</t>
        </r>
      </text>
    </comment>
    <comment ref="P2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Gebruik de pull-down</t>
        </r>
      </text>
    </comment>
    <comment ref="Q2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NIET INVULLEN: wordt automatisch ingevuld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Gerrit Keizer</author>
  </authors>
  <commentList>
    <comment ref="F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Gebruik het pull-down</t>
        </r>
      </text>
    </comment>
    <comment ref="G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NIET AANVULLEN</t>
        </r>
      </text>
    </comment>
    <comment ref="H2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Gebruik Pull-down</t>
        </r>
      </text>
    </comment>
    <comment ref="I2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NIET AANVULLEN</t>
        </r>
      </text>
    </comment>
    <comment ref="L2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NIET AANVULLEN</t>
        </r>
      </text>
    </comment>
    <comment ref="M2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Gebruik pull-down</t>
        </r>
      </text>
    </comment>
    <comment ref="N2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NIET AANVULLEN</t>
        </r>
      </text>
    </comment>
    <comment ref="O2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Gebruik pull-down</t>
        </r>
      </text>
    </comment>
    <comment ref="P2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NIET AANVULLEN</t>
        </r>
      </text>
    </comment>
    <comment ref="R2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Gerrit Keizer:</t>
        </r>
        <r>
          <rPr>
            <sz val="9"/>
            <color indexed="81"/>
            <rFont val="Tahoma"/>
            <family val="2"/>
          </rPr>
          <t xml:space="preserve">
NIET AANVULLEN</t>
        </r>
      </text>
    </comment>
  </commentList>
</comments>
</file>

<file path=xl/sharedStrings.xml><?xml version="1.0" encoding="utf-8"?>
<sst xmlns="http://schemas.openxmlformats.org/spreadsheetml/2006/main" count="222" uniqueCount="172">
  <si>
    <t>Strengen</t>
  </si>
  <si>
    <t>Knopen</t>
  </si>
  <si>
    <t>Oorsprong</t>
  </si>
  <si>
    <t>Type Knoop</t>
  </si>
  <si>
    <t>M</t>
  </si>
  <si>
    <t>Meting</t>
  </si>
  <si>
    <t>Inspectieput</t>
  </si>
  <si>
    <t>R</t>
  </si>
  <si>
    <t>Revisie</t>
  </si>
  <si>
    <t>Overstortput</t>
  </si>
  <si>
    <t>S</t>
  </si>
  <si>
    <t>Schatting</t>
  </si>
  <si>
    <t>Kruisingsput</t>
  </si>
  <si>
    <t>A</t>
  </si>
  <si>
    <t>AHN</t>
  </si>
  <si>
    <t>Gemaal</t>
  </si>
  <si>
    <t>G</t>
  </si>
  <si>
    <t>Grondradar</t>
  </si>
  <si>
    <t>Stuwput</t>
  </si>
  <si>
    <t>I</t>
  </si>
  <si>
    <t>Interpolatie</t>
  </si>
  <si>
    <t>B</t>
  </si>
  <si>
    <t>Uitlaat</t>
  </si>
  <si>
    <t>N</t>
  </si>
  <si>
    <t>NVT</t>
  </si>
  <si>
    <t>F</t>
  </si>
  <si>
    <t>Pompunits</t>
  </si>
  <si>
    <t>O</t>
  </si>
  <si>
    <t>Onbekend</t>
  </si>
  <si>
    <t>H</t>
  </si>
  <si>
    <t>T-stuk</t>
  </si>
  <si>
    <t>P</t>
  </si>
  <si>
    <t>Plan/Ontwerp</t>
  </si>
  <si>
    <t>V</t>
  </si>
  <si>
    <t>Inspectie</t>
  </si>
  <si>
    <t>MateriaalPut</t>
  </si>
  <si>
    <t>Beton</t>
  </si>
  <si>
    <t>Polyerster</t>
  </si>
  <si>
    <t>Materiaal</t>
  </si>
  <si>
    <t>C</t>
  </si>
  <si>
    <t>PVC</t>
  </si>
  <si>
    <t>Vormcode</t>
  </si>
  <si>
    <t>U</t>
  </si>
  <si>
    <t>Ultrarib</t>
  </si>
  <si>
    <t>Rond</t>
  </si>
  <si>
    <t>E</t>
  </si>
  <si>
    <t>Gewapend  beton</t>
  </si>
  <si>
    <t>Rechthoekig</t>
  </si>
  <si>
    <t>Beton-relined</t>
  </si>
  <si>
    <t>Type riool</t>
  </si>
  <si>
    <t>Gemengd riool</t>
  </si>
  <si>
    <t>Hemelwaterriool</t>
  </si>
  <si>
    <t>Vuilwaterriool</t>
  </si>
  <si>
    <t>Transportriool</t>
  </si>
  <si>
    <t>Overstortriool</t>
  </si>
  <si>
    <t>Persleiding</t>
  </si>
  <si>
    <t>Drukleiding</t>
  </si>
  <si>
    <t>Duiker</t>
  </si>
  <si>
    <t>Drain</t>
  </si>
  <si>
    <t>Infiltratieriool</t>
  </si>
  <si>
    <t>X</t>
  </si>
  <si>
    <t>Loze leiding</t>
  </si>
  <si>
    <t>Ei-vormig</t>
  </si>
  <si>
    <t>Muilprofiel</t>
  </si>
  <si>
    <t>Trapeziumvormig</t>
  </si>
  <si>
    <t>Wachtwoord:</t>
  </si>
  <si>
    <t>RioDAT</t>
  </si>
  <si>
    <t xml:space="preserve">Algemene projectomschrijving. </t>
  </si>
  <si>
    <t>Deze gegevens dienen voor het archiveren en worden niet in de lijst gebruikt</t>
  </si>
  <si>
    <t>Projectnummer:</t>
  </si>
  <si>
    <t>Projectomschrijving:</t>
  </si>
  <si>
    <t>Aangeleverd d.d.</t>
  </si>
  <si>
    <t xml:space="preserve">Door: </t>
  </si>
  <si>
    <t xml:space="preserve">LET OP: </t>
  </si>
  <si>
    <t>EERST DE KNOPEN INVULLEN: IN DE STRENGEN SELECTEER JE UIT DE KNOOPNUMMERS</t>
  </si>
  <si>
    <t>Aanwijzingen gebruik</t>
  </si>
  <si>
    <t>Tabblad 'Knoop' van links naar rechts</t>
  </si>
  <si>
    <t>Eigenaar</t>
  </si>
  <si>
    <t>Indien de eigenaar niet de gemeente is</t>
  </si>
  <si>
    <t>(invullen) Naam</t>
  </si>
  <si>
    <t>De waarde moet worden ingevuld</t>
  </si>
  <si>
    <t>(Selecteren) Type</t>
  </si>
  <si>
    <t>Met een pull-down moet een knooptype worden geselecteerd</t>
  </si>
  <si>
    <t>Typ_code</t>
  </si>
  <si>
    <t>Automatisch gegenereerde waarde: niet aan te passen</t>
  </si>
  <si>
    <t>X-coord</t>
  </si>
  <si>
    <t>Het x-coordinaat met decimale punt en volgens RD in meters</t>
  </si>
  <si>
    <t>Y-coord</t>
  </si>
  <si>
    <t>Het y-coordinaat met decimale punt en volgens RD in meters</t>
  </si>
  <si>
    <t>(Selecteren) oorsprong</t>
  </si>
  <si>
    <t>Met een pull-down is aan te selecteren hoe is de waarde ingewonnen</t>
  </si>
  <si>
    <t>CRD_code</t>
  </si>
  <si>
    <t>Maaiveldhoogte</t>
  </si>
  <si>
    <t>Maaiveldhoogte/putdekselhoogte, decimale punt en in M tov NAP</t>
  </si>
  <si>
    <t>Breed (mm)</t>
  </si>
  <si>
    <t>vul de breedte van de put in</t>
  </si>
  <si>
    <t>Lang (mm)</t>
  </si>
  <si>
    <t>vul de lengte van de put in: indien een ronde put dan alleen de breedte!!</t>
  </si>
  <si>
    <t>Vorm</t>
  </si>
  <si>
    <t>Selecteer de vorm</t>
  </si>
  <si>
    <t>VRM_code</t>
  </si>
  <si>
    <t>(Selecteren) Materiaal</t>
  </si>
  <si>
    <t>Met een pull-down is het materiaal aan te geven</t>
  </si>
  <si>
    <t>Tabblad 'Strengen' van links naar rechts</t>
  </si>
  <si>
    <t>(invullen) Beginknoop</t>
  </si>
  <si>
    <t>De naam van het beginpunt van de leiding (deze moet aanwezig zijn in het tabblad 'Put')</t>
  </si>
  <si>
    <t>(Invullen) EindKnoop</t>
  </si>
  <si>
    <t>De naam van het beginput van de leiding (deze moet aanwezig zijn in het tabblad 'Put')</t>
  </si>
  <si>
    <t>(invullen) BBob</t>
  </si>
  <si>
    <t>de bob bij het beginpunt. Decimale punt en maat in M tov NAP</t>
  </si>
  <si>
    <t>(invullen) EBob</t>
  </si>
  <si>
    <t>de bob bij het eindpunt. Decimale punt en maat in M tov NAP</t>
  </si>
  <si>
    <t>(selecteren) oorsprBbob</t>
  </si>
  <si>
    <t>Met een pull-down is aan te selecteren hoe is de waarde ingewonnen van het Bbob</t>
  </si>
  <si>
    <t>bbob_code</t>
  </si>
  <si>
    <t>(selecteren) oorsprEbob</t>
  </si>
  <si>
    <t>Met een pull-down is aan te selecteren hoe is de waarde ingewonnen van het Ebob</t>
  </si>
  <si>
    <t>ebob_code</t>
  </si>
  <si>
    <t>(invullen) breedte</t>
  </si>
  <si>
    <t>De diameter of breedte van de buis in mm</t>
  </si>
  <si>
    <t>(invullen) hoogte</t>
  </si>
  <si>
    <t>Indien het een eivormige buis is invullen in mm (niet invullen bij ronde buis!)</t>
  </si>
  <si>
    <t>vrm_code</t>
  </si>
  <si>
    <t>Oorsprongafm</t>
  </si>
  <si>
    <t>Type</t>
  </si>
  <si>
    <t>Met een pull-down moet een type leiding worden aangegeven</t>
  </si>
  <si>
    <t>Type_code</t>
  </si>
  <si>
    <t>Mtr_code</t>
  </si>
  <si>
    <t>(Aanwijzing:--&gt;)</t>
  </si>
  <si>
    <t>Invullen</t>
  </si>
  <si>
    <t>Selecteren</t>
  </si>
  <si>
    <t>Auto</t>
  </si>
  <si>
    <t>decimaal = punt</t>
  </si>
  <si>
    <t>decimaal = punt2</t>
  </si>
  <si>
    <t>Selecteren2</t>
  </si>
  <si>
    <t>Auto4</t>
  </si>
  <si>
    <t>decimaal = punt3</t>
  </si>
  <si>
    <t>Selecteren3</t>
  </si>
  <si>
    <t>Auto2</t>
  </si>
  <si>
    <t>Invullen2</t>
  </si>
  <si>
    <t>Invullen3</t>
  </si>
  <si>
    <t>Selecteren5</t>
  </si>
  <si>
    <t>Selecteren6</t>
  </si>
  <si>
    <t>Selecteren4</t>
  </si>
  <si>
    <t>Auto3</t>
  </si>
  <si>
    <t>KnoopNaam</t>
  </si>
  <si>
    <t>KnoopType</t>
  </si>
  <si>
    <t>Typ_Code</t>
  </si>
  <si>
    <t>X-coord(m)</t>
  </si>
  <si>
    <t>Y-coord(m)</t>
  </si>
  <si>
    <t>OorsprongX.Y)</t>
  </si>
  <si>
    <t>Crd_Code</t>
  </si>
  <si>
    <t>Maaiveld(m NAP)</t>
  </si>
  <si>
    <t>OorsprongMV</t>
  </si>
  <si>
    <t>Mv_Code</t>
  </si>
  <si>
    <t>VrmCode</t>
  </si>
  <si>
    <t>Mtr_Code</t>
  </si>
  <si>
    <t>Invullen(mm)</t>
  </si>
  <si>
    <t>Beginknoop</t>
  </si>
  <si>
    <t>Eindknoop</t>
  </si>
  <si>
    <t>Bbob</t>
  </si>
  <si>
    <t>Ebob</t>
  </si>
  <si>
    <t>OorsprBbob</t>
  </si>
  <si>
    <t>Bbob_Code</t>
  </si>
  <si>
    <t>OorsprEbob</t>
  </si>
  <si>
    <t>Ebob_Code</t>
  </si>
  <si>
    <t>Breedte</t>
  </si>
  <si>
    <t>Hoogte(ei)</t>
  </si>
  <si>
    <t>Vrm_Code</t>
  </si>
  <si>
    <t>OorsprAfm</t>
  </si>
  <si>
    <t>Afm_code</t>
  </si>
  <si>
    <t>Mtr-Code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</si>
</sst>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.00.000"/>
  </numFmts>
  <fonts count="1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9"/>
      <name val="Calibri"/>
      <family val="2"/>
      <scheme val="minor"/>
    </font>
    <font>
      <sz val="1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6" fillId="3" borderId="0" xfId="0" applyFont="1" applyFill="1"/>
    <xf numFmtId="49" fontId="5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164" fontId="2" fillId="4" borderId="0" xfId="0" applyNumberFormat="1" applyFont="1" applyFill="1" applyAlignment="1" applyProtection="1">
      <alignment horizontal="center" vertical="center"/>
      <protection hidden="1"/>
    </xf>
    <xf numFmtId="164" fontId="6" fillId="4" borderId="1" xfId="0" applyNumberFormat="1" applyFont="1" applyFill="1" applyBorder="1" applyAlignment="1" applyProtection="1">
      <alignment horizontal="center" vertical="center"/>
      <protection hidden="1"/>
    </xf>
    <xf numFmtId="164" fontId="6" fillId="4" borderId="1" xfId="0" applyNumberFormat="1" applyFont="1" applyFill="1" applyBorder="1" applyAlignment="1" applyProtection="1">
      <alignment horizont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1" xfId="0" applyFont="1" applyBorder="1" applyAlignment="1">
      <alignment horizontal="center"/>
    </xf>
    <xf numFmtId="0" fontId="0" fillId="0" borderId="0" xfId="0" applyProtection="1">
      <protection locked="0"/>
    </xf>
    <xf numFmtId="0" fontId="10" fillId="0" borderId="0" xfId="0" applyFont="1" applyAlignment="1">
      <alignment horizontal="center"/>
    </xf>
    <xf numFmtId="0" fontId="10" fillId="0" borderId="0" xfId="0" applyFont="1"/>
    <xf numFmtId="49" fontId="5" fillId="4" borderId="1" xfId="0" applyNumberFormat="1" applyFont="1" applyFill="1" applyBorder="1" applyAlignment="1">
      <alignment horizontal="center" vertical="center"/>
    </xf>
    <xf numFmtId="49" fontId="6" fillId="3" borderId="0" xfId="0" applyNumberFormat="1" applyFont="1" applyFill="1"/>
  </cellXfs>
  <cellStyles count="1">
    <cellStyle name="Standaard" xfId="0" builtinId="0"/>
  </cellStyles>
  <dxfs count="40"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textRotation="0" wrapText="0" indent="0" justifyLastLine="0" shrinkToFit="0" readingOrder="0"/>
    </dxf>
    <dxf>
      <font>
        <color auto="1"/>
      </font>
      <numFmt numFmtId="164" formatCode="00.00.00.000"/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5" tint="0.79998168889431442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>
          <fgColor indexed="64"/>
          <bgColor theme="5" tint="0.79998168889431442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Knooppunt" displayName="Knooppunt" ref="A1:Q150" totalsRowShown="0" headerRowDxfId="39" dataDxfId="38">
  <autoFilter ref="A1:Q150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000-000001000000}" name="(Aanwijzing:--&gt;)" dataDxfId="37"/>
    <tableColumn id="2" xr3:uid="{00000000-0010-0000-0000-000002000000}" name="Invullen" dataDxfId="36"/>
    <tableColumn id="3" xr3:uid="{00000000-0010-0000-0000-000003000000}" name="Selecteren" dataDxfId="35"/>
    <tableColumn id="4" xr3:uid="{00000000-0010-0000-0000-000004000000}" name="Auto" dataDxfId="34"/>
    <tableColumn id="5" xr3:uid="{00000000-0010-0000-0000-000005000000}" name="decimaal = punt" dataDxfId="33"/>
    <tableColumn id="6" xr3:uid="{00000000-0010-0000-0000-000006000000}" name="decimaal = punt2" dataDxfId="32"/>
    <tableColumn id="7" xr3:uid="{00000000-0010-0000-0000-000007000000}" name="Selecteren2" dataDxfId="31"/>
    <tableColumn id="8" xr3:uid="{00000000-0010-0000-0000-000008000000}" name="Auto4" dataDxfId="30"/>
    <tableColumn id="9" xr3:uid="{00000000-0010-0000-0000-000009000000}" name="decimaal = punt3" dataDxfId="29"/>
    <tableColumn id="10" xr3:uid="{00000000-0010-0000-0000-00000A000000}" name="Selecteren3" dataDxfId="28"/>
    <tableColumn id="11" xr3:uid="{00000000-0010-0000-0000-00000B000000}" name="Auto2" dataDxfId="27"/>
    <tableColumn id="15" xr3:uid="{492DE8DC-C4D9-46C5-A56B-D88622F6B5BD}" name="Invullen2" dataDxfId="26"/>
    <tableColumn id="14" xr3:uid="{7FF67DD5-DBE7-43A8-BEE7-5FDA003D36C0}" name="Invullen3" dataDxfId="25"/>
    <tableColumn id="16" xr3:uid="{48A656D8-8F0D-4AF9-AED5-A8289B9BEFBB}" name="Selecteren5" dataDxfId="24"/>
    <tableColumn id="17" xr3:uid="{5D88C021-C12A-4ACF-92A1-A86F28305103}" name="Selecteren6" dataDxfId="23"/>
    <tableColumn id="12" xr3:uid="{00000000-0010-0000-0000-00000C000000}" name="Selecteren4" dataDxfId="22"/>
    <tableColumn id="13" xr3:uid="{00000000-0010-0000-0000-00000D000000}" name="Auto3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treng" displayName="Streng" ref="A2:R126" totalsRowShown="0" headerRowDxfId="20" dataDxfId="19" headerRowBorderDxfId="18">
  <autoFilter ref="A2:R12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00000000-0010-0000-0100-000001000000}" name="Eigenaar" dataDxfId="17"/>
    <tableColumn id="2" xr3:uid="{00000000-0010-0000-0100-000002000000}" name="Beginknoop" dataDxfId="16"/>
    <tableColumn id="3" xr3:uid="{00000000-0010-0000-0100-000003000000}" name="Eindknoop" dataDxfId="15"/>
    <tableColumn id="4" xr3:uid="{00000000-0010-0000-0100-000004000000}" name="Bbob" dataDxfId="14"/>
    <tableColumn id="5" xr3:uid="{00000000-0010-0000-0100-000005000000}" name="Ebob" dataDxfId="13"/>
    <tableColumn id="6" xr3:uid="{00000000-0010-0000-0100-000006000000}" name="OorsprBbob" dataDxfId="12"/>
    <tableColumn id="7" xr3:uid="{00000000-0010-0000-0100-000007000000}" name="Bbob_Code" dataDxfId="11">
      <calculatedColumnFormula>IF(Streng[[#This Row],[OorsprBbob]]="","",_xlfn.XLOOKUP(Streng[[#This Row],[OorsprBbob]],INI!$B$3:$B$12,INI!$A$3:$A$12))</calculatedColumnFormula>
    </tableColumn>
    <tableColumn id="8" xr3:uid="{00000000-0010-0000-0100-000008000000}" name="OorsprEbob" dataDxfId="10"/>
    <tableColumn id="9" xr3:uid="{00000000-0010-0000-0100-000009000000}" name="Ebob_Code" dataDxfId="9">
      <calculatedColumnFormula>IF(Streng[[#This Row],[OorsprEbob]]="","",_xlfn.XLOOKUP(H3,INI!$B$2:$B$11,INI!$A$2:$A$11))</calculatedColumnFormula>
    </tableColumn>
    <tableColumn id="10" xr3:uid="{00000000-0010-0000-0100-00000A000000}" name="Breedte" dataDxfId="8"/>
    <tableColumn id="11" xr3:uid="{00000000-0010-0000-0100-00000B000000}" name="Hoogte(ei)" dataDxfId="7"/>
    <tableColumn id="12" xr3:uid="{00000000-0010-0000-0100-00000C000000}" name="Vrm_Code" dataDxfId="6">
      <calculatedColumnFormula>IF(Streng[[#This Row],[Breedte]]="","",IF(K3="",0,1))</calculatedColumnFormula>
    </tableColumn>
    <tableColumn id="13" xr3:uid="{00000000-0010-0000-0100-00000D000000}" name="OorsprAfm" dataDxfId="5"/>
    <tableColumn id="14" xr3:uid="{00000000-0010-0000-0100-00000E000000}" name="Afm_code" dataDxfId="4">
      <calculatedColumnFormula>IF(Streng[[#This Row],[OorsprAfm]]="","",_xlfn.XLOOKUP(M3,INI!$B$3:$B$12,INI!$A$3:$A$12))</calculatedColumnFormula>
    </tableColumn>
    <tableColumn id="15" xr3:uid="{00000000-0010-0000-0100-00000F000000}" name="Type" dataDxfId="3"/>
    <tableColumn id="16" xr3:uid="{00000000-0010-0000-0100-000010000000}" name="Typ_Code" dataDxfId="2">
      <calculatedColumnFormula>IF(Streng[[#This Row],[Type]]="","",_xlfn.XLOOKUP(O3,INI!$B$25:$B$35,INI!$A$25:$A$35))</calculatedColumnFormula>
    </tableColumn>
    <tableColumn id="17" xr3:uid="{00000000-0010-0000-0100-000011000000}" name="Materiaal" dataDxfId="1"/>
    <tableColumn id="18" xr3:uid="{00000000-0010-0000-0100-000012000000}" name="Mtr-Code" dataDxfId="0">
      <calculatedColumnFormula>IF(Streng[[#This Row],[Materiaal]]="","",_xlfn.XLOOKUP(Q3,INI!$B$16:$B$20,INI!$A$16:$A$20))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workbookViewId="0">
      <selection activeCell="F22" sqref="F22"/>
    </sheetView>
  </sheetViews>
  <sheetFormatPr defaultRowHeight="15"/>
  <cols>
    <col min="1" max="1" width="12.85546875" bestFit="1" customWidth="1"/>
  </cols>
  <sheetData>
    <row r="1" spans="1:5">
      <c r="A1" t="s">
        <v>0</v>
      </c>
      <c r="D1" s="4" t="s">
        <v>1</v>
      </c>
    </row>
    <row r="2" spans="1:5">
      <c r="A2" t="s">
        <v>2</v>
      </c>
      <c r="D2" s="4" t="s">
        <v>3</v>
      </c>
    </row>
    <row r="3" spans="1:5">
      <c r="A3" t="s">
        <v>4</v>
      </c>
      <c r="B3" t="s">
        <v>5</v>
      </c>
      <c r="D3" s="4">
        <v>0</v>
      </c>
      <c r="E3" t="s">
        <v>6</v>
      </c>
    </row>
    <row r="4" spans="1:5">
      <c r="A4" t="s">
        <v>7</v>
      </c>
      <c r="B4" t="s">
        <v>8</v>
      </c>
      <c r="D4" s="4">
        <v>1</v>
      </c>
      <c r="E4" t="s">
        <v>9</v>
      </c>
    </row>
    <row r="5" spans="1:5">
      <c r="A5" t="s">
        <v>10</v>
      </c>
      <c r="B5" t="s">
        <v>11</v>
      </c>
      <c r="D5" s="4">
        <v>2</v>
      </c>
      <c r="E5" t="s">
        <v>12</v>
      </c>
    </row>
    <row r="6" spans="1:5">
      <c r="A6" t="s">
        <v>13</v>
      </c>
      <c r="B6" t="s">
        <v>14</v>
      </c>
      <c r="D6" s="4">
        <v>3</v>
      </c>
      <c r="E6" t="s">
        <v>15</v>
      </c>
    </row>
    <row r="7" spans="1:5">
      <c r="A7" t="s">
        <v>16</v>
      </c>
      <c r="B7" t="s">
        <v>17</v>
      </c>
      <c r="D7" s="4">
        <v>7</v>
      </c>
      <c r="E7" t="s">
        <v>18</v>
      </c>
    </row>
    <row r="8" spans="1:5">
      <c r="A8" t="s">
        <v>19</v>
      </c>
      <c r="B8" t="s">
        <v>20</v>
      </c>
      <c r="D8" s="4" t="s">
        <v>21</v>
      </c>
      <c r="E8" t="s">
        <v>22</v>
      </c>
    </row>
    <row r="9" spans="1:5">
      <c r="A9" t="s">
        <v>23</v>
      </c>
      <c r="B9" t="s">
        <v>24</v>
      </c>
      <c r="D9" s="4" t="s">
        <v>25</v>
      </c>
      <c r="E9" t="s">
        <v>26</v>
      </c>
    </row>
    <row r="10" spans="1:5">
      <c r="A10" t="s">
        <v>27</v>
      </c>
      <c r="B10" t="s">
        <v>28</v>
      </c>
      <c r="D10" s="4" t="s">
        <v>29</v>
      </c>
      <c r="E10" t="s">
        <v>30</v>
      </c>
    </row>
    <row r="11" spans="1:5">
      <c r="A11" t="s">
        <v>31</v>
      </c>
      <c r="B11" t="s">
        <v>32</v>
      </c>
      <c r="D11" s="4"/>
    </row>
    <row r="12" spans="1:5">
      <c r="A12" t="s">
        <v>33</v>
      </c>
      <c r="B12" t="s">
        <v>34</v>
      </c>
      <c r="D12" s="4" t="s">
        <v>35</v>
      </c>
    </row>
    <row r="13" spans="1:5">
      <c r="D13" s="4">
        <v>0</v>
      </c>
      <c r="E13" t="s">
        <v>36</v>
      </c>
    </row>
    <row r="14" spans="1:5">
      <c r="D14" s="4">
        <v>9</v>
      </c>
      <c r="E14" t="s">
        <v>37</v>
      </c>
    </row>
    <row r="15" spans="1:5">
      <c r="A15" t="s">
        <v>38</v>
      </c>
      <c r="D15" s="4" t="s">
        <v>39</v>
      </c>
      <c r="E15" t="s">
        <v>40</v>
      </c>
    </row>
    <row r="16" spans="1:5">
      <c r="A16">
        <v>0</v>
      </c>
      <c r="B16" t="s">
        <v>36</v>
      </c>
      <c r="D16" s="4"/>
    </row>
    <row r="17" spans="1:5">
      <c r="A17" t="s">
        <v>39</v>
      </c>
      <c r="B17" t="s">
        <v>40</v>
      </c>
      <c r="D17" s="4" t="s">
        <v>41</v>
      </c>
    </row>
    <row r="18" spans="1:5">
      <c r="A18" t="s">
        <v>42</v>
      </c>
      <c r="B18" t="s">
        <v>43</v>
      </c>
      <c r="D18" s="4">
        <v>0</v>
      </c>
      <c r="E18" t="s">
        <v>44</v>
      </c>
    </row>
    <row r="19" spans="1:5">
      <c r="A19" t="s">
        <v>45</v>
      </c>
      <c r="B19" t="s">
        <v>46</v>
      </c>
      <c r="D19" s="4">
        <v>4</v>
      </c>
      <c r="E19" t="s">
        <v>47</v>
      </c>
    </row>
    <row r="20" spans="1:5">
      <c r="A20" t="s">
        <v>7</v>
      </c>
      <c r="B20" t="s">
        <v>48</v>
      </c>
      <c r="D20" s="4"/>
    </row>
    <row r="21" spans="1:5">
      <c r="D21" s="4"/>
    </row>
    <row r="22" spans="1:5">
      <c r="D22" s="4"/>
    </row>
    <row r="23" spans="1:5">
      <c r="D23" s="4"/>
    </row>
    <row r="24" spans="1:5">
      <c r="A24" t="s">
        <v>49</v>
      </c>
      <c r="D24" s="4"/>
    </row>
    <row r="25" spans="1:5">
      <c r="A25">
        <v>0</v>
      </c>
      <c r="B25" t="s">
        <v>50</v>
      </c>
      <c r="D25" s="4"/>
    </row>
    <row r="26" spans="1:5">
      <c r="A26">
        <v>1</v>
      </c>
      <c r="B26" t="s">
        <v>51</v>
      </c>
      <c r="D26" s="4"/>
    </row>
    <row r="27" spans="1:5">
      <c r="A27">
        <v>2</v>
      </c>
      <c r="B27" t="s">
        <v>52</v>
      </c>
      <c r="D27" s="4"/>
    </row>
    <row r="28" spans="1:5">
      <c r="A28">
        <v>3</v>
      </c>
      <c r="B28" t="s">
        <v>53</v>
      </c>
      <c r="D28" s="4"/>
    </row>
    <row r="29" spans="1:5">
      <c r="A29">
        <v>4</v>
      </c>
      <c r="B29" t="s">
        <v>54</v>
      </c>
      <c r="D29" s="4"/>
    </row>
    <row r="30" spans="1:5">
      <c r="A30">
        <v>5</v>
      </c>
      <c r="B30" t="s">
        <v>55</v>
      </c>
      <c r="D30" s="4"/>
    </row>
    <row r="31" spans="1:5">
      <c r="A31">
        <v>6</v>
      </c>
      <c r="B31" t="s">
        <v>56</v>
      </c>
      <c r="D31" s="4"/>
    </row>
    <row r="32" spans="1:5">
      <c r="A32" t="s">
        <v>21</v>
      </c>
      <c r="B32" t="s">
        <v>57</v>
      </c>
      <c r="D32" s="4"/>
    </row>
    <row r="33" spans="1:4">
      <c r="A33" t="s">
        <v>39</v>
      </c>
      <c r="B33" t="s">
        <v>58</v>
      </c>
      <c r="D33" s="4"/>
    </row>
    <row r="34" spans="1:4">
      <c r="A34" t="s">
        <v>19</v>
      </c>
      <c r="B34" t="s">
        <v>59</v>
      </c>
      <c r="D34" s="4"/>
    </row>
    <row r="35" spans="1:4">
      <c r="A35" t="s">
        <v>60</v>
      </c>
      <c r="B35" t="s">
        <v>61</v>
      </c>
      <c r="D35" s="4"/>
    </row>
    <row r="36" spans="1:4">
      <c r="D36" s="4"/>
    </row>
    <row r="37" spans="1:4">
      <c r="D37" s="4"/>
    </row>
    <row r="38" spans="1:4">
      <c r="A38" t="s">
        <v>41</v>
      </c>
      <c r="D38" s="4"/>
    </row>
    <row r="39" spans="1:4">
      <c r="A39">
        <v>0</v>
      </c>
      <c r="B39" t="s">
        <v>44</v>
      </c>
      <c r="D39" s="4"/>
    </row>
    <row r="40" spans="1:4">
      <c r="A40">
        <v>1</v>
      </c>
      <c r="B40" t="s">
        <v>62</v>
      </c>
      <c r="D40" s="4"/>
    </row>
    <row r="41" spans="1:4">
      <c r="A41">
        <v>2</v>
      </c>
      <c r="B41" t="s">
        <v>63</v>
      </c>
      <c r="D41" s="4"/>
    </row>
    <row r="42" spans="1:4">
      <c r="A42">
        <v>4</v>
      </c>
      <c r="B42" t="s">
        <v>47</v>
      </c>
      <c r="D42" s="4"/>
    </row>
    <row r="43" spans="1:4">
      <c r="A43">
        <v>6</v>
      </c>
      <c r="B43" t="s">
        <v>64</v>
      </c>
      <c r="D43" s="4"/>
    </row>
    <row r="47" spans="1:4">
      <c r="A47" t="s">
        <v>65</v>
      </c>
      <c r="B47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"/>
  <sheetViews>
    <sheetView tabSelected="1" workbookViewId="0">
      <selection activeCell="B19" sqref="B19"/>
    </sheetView>
  </sheetViews>
  <sheetFormatPr defaultRowHeight="15"/>
  <cols>
    <col min="1" max="1" width="36.42578125" customWidth="1"/>
    <col min="2" max="2" width="80.7109375" bestFit="1" customWidth="1"/>
  </cols>
  <sheetData>
    <row r="1" spans="1:2" ht="33.75">
      <c r="A1" s="21" t="s">
        <v>67</v>
      </c>
    </row>
    <row r="2" spans="1:2">
      <c r="A2" s="22" t="s">
        <v>68</v>
      </c>
      <c r="B2" s="22"/>
    </row>
    <row r="4" spans="1:2">
      <c r="A4" t="s">
        <v>69</v>
      </c>
    </row>
    <row r="5" spans="1:2">
      <c r="A5" t="s">
        <v>70</v>
      </c>
    </row>
    <row r="6" spans="1:2">
      <c r="A6" t="s">
        <v>71</v>
      </c>
    </row>
    <row r="7" spans="1:2">
      <c r="A7" t="s">
        <v>72</v>
      </c>
      <c r="B7" s="25"/>
    </row>
    <row r="9" spans="1:2">
      <c r="B9" s="26" t="s">
        <v>73</v>
      </c>
    </row>
    <row r="10" spans="1:2">
      <c r="B10" s="27" t="s">
        <v>74</v>
      </c>
    </row>
    <row r="12" spans="1:2">
      <c r="A12" s="23" t="s">
        <v>75</v>
      </c>
      <c r="B12" s="22"/>
    </row>
    <row r="13" spans="1:2">
      <c r="A13" s="23" t="s">
        <v>76</v>
      </c>
      <c r="B13" s="22"/>
    </row>
    <row r="14" spans="1:2">
      <c r="A14" s="22" t="s">
        <v>77</v>
      </c>
      <c r="B14" s="22" t="s">
        <v>78</v>
      </c>
    </row>
    <row r="15" spans="1:2">
      <c r="A15" s="22" t="s">
        <v>79</v>
      </c>
      <c r="B15" s="22" t="s">
        <v>80</v>
      </c>
    </row>
    <row r="16" spans="1:2">
      <c r="A16" s="22" t="s">
        <v>81</v>
      </c>
      <c r="B16" s="22" t="s">
        <v>82</v>
      </c>
    </row>
    <row r="17" spans="1:2">
      <c r="A17" s="22" t="s">
        <v>83</v>
      </c>
      <c r="B17" s="22" t="s">
        <v>84</v>
      </c>
    </row>
    <row r="18" spans="1:2">
      <c r="A18" s="22" t="s">
        <v>85</v>
      </c>
      <c r="B18" s="22" t="s">
        <v>86</v>
      </c>
    </row>
    <row r="19" spans="1:2">
      <c r="A19" s="22" t="s">
        <v>87</v>
      </c>
      <c r="B19" s="22" t="s">
        <v>88</v>
      </c>
    </row>
    <row r="20" spans="1:2">
      <c r="A20" s="22" t="s">
        <v>89</v>
      </c>
      <c r="B20" s="22" t="s">
        <v>90</v>
      </c>
    </row>
    <row r="21" spans="1:2">
      <c r="A21" s="22" t="s">
        <v>91</v>
      </c>
      <c r="B21" s="22" t="s">
        <v>84</v>
      </c>
    </row>
    <row r="22" spans="1:2">
      <c r="A22" s="22" t="s">
        <v>92</v>
      </c>
      <c r="B22" s="22" t="s">
        <v>93</v>
      </c>
    </row>
    <row r="23" spans="1:2">
      <c r="A23" s="22" t="s">
        <v>94</v>
      </c>
      <c r="B23" s="22" t="s">
        <v>95</v>
      </c>
    </row>
    <row r="24" spans="1:2">
      <c r="A24" s="22" t="s">
        <v>96</v>
      </c>
      <c r="B24" s="22" t="s">
        <v>97</v>
      </c>
    </row>
    <row r="25" spans="1:2">
      <c r="A25" s="22" t="s">
        <v>98</v>
      </c>
      <c r="B25" s="22" t="s">
        <v>99</v>
      </c>
    </row>
    <row r="26" spans="1:2">
      <c r="A26" s="22" t="s">
        <v>100</v>
      </c>
      <c r="B26" s="22" t="s">
        <v>84</v>
      </c>
    </row>
    <row r="27" spans="1:2">
      <c r="A27" s="22" t="s">
        <v>89</v>
      </c>
      <c r="B27" s="22" t="s">
        <v>90</v>
      </c>
    </row>
    <row r="28" spans="1:2">
      <c r="A28" s="22" t="s">
        <v>101</v>
      </c>
      <c r="B28" s="22" t="s">
        <v>102</v>
      </c>
    </row>
    <row r="29" spans="1:2">
      <c r="A29" s="22"/>
      <c r="B29" s="22"/>
    </row>
    <row r="31" spans="1:2">
      <c r="A31" s="23" t="s">
        <v>103</v>
      </c>
    </row>
    <row r="32" spans="1:2">
      <c r="A32" s="22" t="s">
        <v>77</v>
      </c>
      <c r="B32" s="22" t="s">
        <v>78</v>
      </c>
    </row>
    <row r="33" spans="1:2">
      <c r="A33" s="22" t="s">
        <v>104</v>
      </c>
      <c r="B33" s="22" t="s">
        <v>105</v>
      </c>
    </row>
    <row r="34" spans="1:2">
      <c r="A34" s="22" t="s">
        <v>106</v>
      </c>
      <c r="B34" s="22" t="s">
        <v>107</v>
      </c>
    </row>
    <row r="35" spans="1:2">
      <c r="A35" s="22" t="s">
        <v>108</v>
      </c>
      <c r="B35" s="22" t="s">
        <v>109</v>
      </c>
    </row>
    <row r="36" spans="1:2">
      <c r="A36" s="22" t="s">
        <v>110</v>
      </c>
      <c r="B36" s="22" t="s">
        <v>111</v>
      </c>
    </row>
    <row r="37" spans="1:2">
      <c r="A37" s="22" t="s">
        <v>112</v>
      </c>
      <c r="B37" s="22" t="s">
        <v>113</v>
      </c>
    </row>
    <row r="38" spans="1:2">
      <c r="A38" s="22" t="s">
        <v>114</v>
      </c>
      <c r="B38" s="22" t="s">
        <v>84</v>
      </c>
    </row>
    <row r="39" spans="1:2">
      <c r="A39" s="22" t="s">
        <v>115</v>
      </c>
      <c r="B39" s="22" t="s">
        <v>116</v>
      </c>
    </row>
    <row r="40" spans="1:2">
      <c r="A40" s="22" t="s">
        <v>117</v>
      </c>
      <c r="B40" s="22" t="s">
        <v>84</v>
      </c>
    </row>
    <row r="41" spans="1:2">
      <c r="A41" s="22" t="s">
        <v>118</v>
      </c>
      <c r="B41" s="22" t="s">
        <v>119</v>
      </c>
    </row>
    <row r="42" spans="1:2">
      <c r="A42" s="22" t="s">
        <v>120</v>
      </c>
      <c r="B42" s="22" t="s">
        <v>121</v>
      </c>
    </row>
    <row r="43" spans="1:2">
      <c r="A43" s="22" t="s">
        <v>122</v>
      </c>
      <c r="B43" s="22" t="s">
        <v>84</v>
      </c>
    </row>
    <row r="44" spans="1:2">
      <c r="A44" s="22" t="s">
        <v>123</v>
      </c>
      <c r="B44" s="22" t="s">
        <v>90</v>
      </c>
    </row>
    <row r="45" spans="1:2">
      <c r="A45" s="22" t="s">
        <v>124</v>
      </c>
      <c r="B45" s="22" t="s">
        <v>125</v>
      </c>
    </row>
    <row r="46" spans="1:2">
      <c r="A46" s="22" t="s">
        <v>126</v>
      </c>
      <c r="B46" s="22" t="s">
        <v>84</v>
      </c>
    </row>
    <row r="47" spans="1:2">
      <c r="A47" s="22" t="s">
        <v>38</v>
      </c>
      <c r="B47" s="22" t="s">
        <v>102</v>
      </c>
    </row>
    <row r="48" spans="1:2">
      <c r="A48" s="22" t="s">
        <v>127</v>
      </c>
      <c r="B48" s="22" t="s">
        <v>84</v>
      </c>
    </row>
  </sheetData>
  <dataValidations count="1">
    <dataValidation type="textLength" operator="equal" allowBlank="1" showInputMessage="1" showErrorMessage="1" sqref="A1:B48" xr:uid="{1EE3218A-5402-4AAD-8A10-00646A135ED0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50"/>
  <sheetViews>
    <sheetView workbookViewId="0">
      <selection activeCell="J1" sqref="J1"/>
    </sheetView>
  </sheetViews>
  <sheetFormatPr defaultRowHeight="15"/>
  <cols>
    <col min="1" max="1" width="14.7109375" style="12" customWidth="1"/>
    <col min="2" max="2" width="15.85546875" style="12" customWidth="1"/>
    <col min="3" max="3" width="14.28515625" style="12" customWidth="1"/>
    <col min="4" max="4" width="9.7109375" style="12" bestFit="1" customWidth="1"/>
    <col min="5" max="5" width="14.7109375" style="12" customWidth="1"/>
    <col min="6" max="6" width="15.5703125" style="12" customWidth="1"/>
    <col min="7" max="7" width="13.85546875" style="12" bestFit="1" customWidth="1"/>
    <col min="8" max="8" width="9.5703125" style="12" bestFit="1" customWidth="1"/>
    <col min="9" max="9" width="16.7109375" style="12" bestFit="1" customWidth="1"/>
    <col min="10" max="10" width="13.42578125" style="12" bestFit="1" customWidth="1"/>
    <col min="11" max="11" width="9.28515625" style="12" bestFit="1" customWidth="1"/>
    <col min="12" max="12" width="11.5703125" style="12" bestFit="1" customWidth="1"/>
    <col min="13" max="13" width="10.28515625" style="12" bestFit="1" customWidth="1"/>
    <col min="14" max="14" width="12" style="12" bestFit="1" customWidth="1"/>
    <col min="15" max="15" width="9.28515625" style="12" customWidth="1"/>
    <col min="16" max="16" width="11.7109375" style="12" customWidth="1"/>
    <col min="17" max="17" width="9.7109375" style="12" bestFit="1" customWidth="1"/>
  </cols>
  <sheetData>
    <row r="1" spans="1:17" s="29" customFormat="1">
      <c r="A1" s="8" t="s">
        <v>128</v>
      </c>
      <c r="B1" s="8" t="s">
        <v>129</v>
      </c>
      <c r="C1" s="8" t="s">
        <v>130</v>
      </c>
      <c r="D1" s="28" t="s">
        <v>131</v>
      </c>
      <c r="E1" s="8" t="s">
        <v>132</v>
      </c>
      <c r="F1" s="8" t="s">
        <v>133</v>
      </c>
      <c r="G1" s="8" t="s">
        <v>134</v>
      </c>
      <c r="H1" s="28" t="s">
        <v>135</v>
      </c>
      <c r="I1" s="8" t="s">
        <v>136</v>
      </c>
      <c r="J1" s="8" t="s">
        <v>137</v>
      </c>
      <c r="K1" s="28" t="s">
        <v>138</v>
      </c>
      <c r="L1" s="8" t="s">
        <v>139</v>
      </c>
      <c r="M1" s="8" t="s">
        <v>140</v>
      </c>
      <c r="N1" s="8" t="s">
        <v>141</v>
      </c>
      <c r="O1" s="28" t="s">
        <v>142</v>
      </c>
      <c r="P1" s="8" t="s">
        <v>143</v>
      </c>
      <c r="Q1" s="28" t="s">
        <v>144</v>
      </c>
    </row>
    <row r="2" spans="1:17">
      <c r="A2" s="5" t="s">
        <v>77</v>
      </c>
      <c r="B2" s="6" t="s">
        <v>145</v>
      </c>
      <c r="C2" s="5" t="s">
        <v>146</v>
      </c>
      <c r="D2" s="15" t="s">
        <v>147</v>
      </c>
      <c r="E2" s="6" t="s">
        <v>148</v>
      </c>
      <c r="F2" s="6" t="s">
        <v>149</v>
      </c>
      <c r="G2" s="5" t="s">
        <v>150</v>
      </c>
      <c r="H2" s="15" t="s">
        <v>151</v>
      </c>
      <c r="I2" s="6" t="s">
        <v>152</v>
      </c>
      <c r="J2" s="5" t="s">
        <v>153</v>
      </c>
      <c r="K2" s="15" t="s">
        <v>154</v>
      </c>
      <c r="L2" s="5" t="s">
        <v>94</v>
      </c>
      <c r="M2" s="5" t="s">
        <v>96</v>
      </c>
      <c r="N2" s="5" t="s">
        <v>98</v>
      </c>
      <c r="O2" s="15" t="s">
        <v>155</v>
      </c>
      <c r="P2" s="5" t="s">
        <v>38</v>
      </c>
      <c r="Q2" s="15" t="s">
        <v>156</v>
      </c>
    </row>
    <row r="3" spans="1:17">
      <c r="A3" s="11"/>
      <c r="B3" s="11"/>
      <c r="C3" s="11"/>
      <c r="D3" s="14" t="str">
        <f>IF(Knooppunt[[#This Row],[Selecteren]]="","",_xlfn.XLOOKUP(C3,INI!$E$3:$E$10,INI!$D$3:$D$10))</f>
        <v/>
      </c>
      <c r="E3" s="11"/>
      <c r="F3" s="11"/>
      <c r="G3" s="11"/>
      <c r="H3" s="14" t="str">
        <f>IF(Knooppunt[[#This Row],[Selecteren2]]="","",_xlfn.XLOOKUP(G3,INI!$B$3:$B$12,INI!$A$3:$A$12))</f>
        <v/>
      </c>
      <c r="I3" s="11"/>
      <c r="J3" s="11"/>
      <c r="K3" s="13" t="str">
        <f>IF(Knooppunt[[#This Row],[Selecteren3]]="","",_xlfn.XLOOKUP(J3,INI!$B$3:$B$12,INI!$A$3:$A$12))</f>
        <v/>
      </c>
      <c r="L3" s="24"/>
      <c r="M3" s="24"/>
      <c r="N3" s="24"/>
      <c r="O3" s="13" t="str">
        <f>IF(Knooppunt[[#This Row],[Selecteren5]]="","",_xlfn.XLOOKUP(Knooppunt[[#This Row],[Selecteren5]],INI!$E$18:$E$19,INI!$D$18:$D$19))</f>
        <v/>
      </c>
      <c r="P3" s="11"/>
      <c r="Q3" s="14" t="str">
        <f>IF(Knooppunt[[#This Row],[Selecteren4]]="","",_xlfn.XLOOKUP(P3,INI!$E$13:$E$15,INI!$D$13:$D$15))</f>
        <v/>
      </c>
    </row>
    <row r="4" spans="1:17">
      <c r="A4" s="11"/>
      <c r="B4" s="11"/>
      <c r="C4" s="11"/>
      <c r="D4" s="14" t="str">
        <f>IF(Knooppunt[[#This Row],[Selecteren]]="","",_xlfn.XLOOKUP(C4,INI!$E$3:$E$10,INI!$D$3:$D$10))</f>
        <v/>
      </c>
      <c r="E4" s="11"/>
      <c r="F4" s="11"/>
      <c r="G4" s="11"/>
      <c r="H4" s="14" t="str">
        <f>IF(Knooppunt[[#This Row],[Selecteren2]]="","",_xlfn.XLOOKUP(G4,INI!$B$3:$B$12,INI!$A$3:$A$12))</f>
        <v/>
      </c>
      <c r="I4" s="11"/>
      <c r="J4" s="11"/>
      <c r="K4" s="13" t="str">
        <f>IF(Knooppunt[[#This Row],[Selecteren3]]="","",_xlfn.XLOOKUP(J4,INI!$B$3:$B$12,INI!$A$3:$A$12))</f>
        <v/>
      </c>
      <c r="L4" s="24"/>
      <c r="M4" s="24"/>
      <c r="N4" s="24"/>
      <c r="O4" s="13" t="str">
        <f>IF(Knooppunt[[#This Row],[Selecteren5]]="","",_xlfn.XLOOKUP(Knooppunt[[#This Row],[Selecteren5]],INI!$E$18:$E$19,INI!$D$18:$D$19))</f>
        <v/>
      </c>
      <c r="P4" s="11"/>
      <c r="Q4" s="14" t="str">
        <f>IF(Knooppunt[[#This Row],[Selecteren4]]="","",_xlfn.XLOOKUP(P4,INI!$E$13:$E$15,INI!$D$13:$D$15))</f>
        <v/>
      </c>
    </row>
    <row r="5" spans="1:17">
      <c r="A5" s="11"/>
      <c r="B5" s="11"/>
      <c r="C5" s="11"/>
      <c r="D5" s="14" t="str">
        <f>IF(Knooppunt[[#This Row],[Selecteren]]="","",_xlfn.XLOOKUP(C5,INI!$E$3:$E$10,INI!$D$3:$D$10))</f>
        <v/>
      </c>
      <c r="E5" s="11"/>
      <c r="F5" s="11"/>
      <c r="G5" s="11"/>
      <c r="H5" s="14" t="str">
        <f>IF(Knooppunt[[#This Row],[Selecteren2]]="","",_xlfn.XLOOKUP(G5,INI!$B$3:$B$12,INI!$A$3:$A$12))</f>
        <v/>
      </c>
      <c r="I5" s="11"/>
      <c r="J5" s="11"/>
      <c r="K5" s="13" t="str">
        <f>IF(Knooppunt[[#This Row],[Selecteren3]]="","",_xlfn.XLOOKUP(J5,INI!$B$3:$B$12,INI!$A$3:$A$12))</f>
        <v/>
      </c>
      <c r="L5" s="24"/>
      <c r="M5" s="24"/>
      <c r="N5" s="24"/>
      <c r="O5" s="13" t="str">
        <f>IF(Knooppunt[[#This Row],[Selecteren5]]="","",_xlfn.XLOOKUP(Knooppunt[[#This Row],[Selecteren5]],INI!$E$18:$E$19,INI!$D$18:$D$19))</f>
        <v/>
      </c>
      <c r="P5" s="11"/>
      <c r="Q5" s="14" t="str">
        <f>IF(Knooppunt[[#This Row],[Selecteren4]]="","",_xlfn.XLOOKUP(P5,INI!$E$13:$E$15,INI!$D$13:$D$15))</f>
        <v/>
      </c>
    </row>
    <row r="6" spans="1:17">
      <c r="A6" s="11"/>
      <c r="B6" s="11"/>
      <c r="C6" s="11"/>
      <c r="D6" s="14" t="str">
        <f>IF(Knooppunt[[#This Row],[Selecteren]]="","",_xlfn.XLOOKUP(C6,INI!$E$3:$E$10,INI!$D$3:$D$10))</f>
        <v/>
      </c>
      <c r="E6" s="11"/>
      <c r="F6" s="11"/>
      <c r="G6" s="11"/>
      <c r="H6" s="14" t="str">
        <f>IF(Knooppunt[[#This Row],[Selecteren2]]="","",_xlfn.XLOOKUP(G6,INI!$B$3:$B$12,INI!$A$3:$A$12))</f>
        <v/>
      </c>
      <c r="I6" s="11"/>
      <c r="J6" s="11"/>
      <c r="K6" s="13" t="str">
        <f>IF(Knooppunt[[#This Row],[Selecteren3]]="","",_xlfn.XLOOKUP(J6,INI!$B$3:$B$12,INI!$A$3:$A$12))</f>
        <v/>
      </c>
      <c r="L6" s="24"/>
      <c r="M6" s="24"/>
      <c r="N6" s="24"/>
      <c r="O6" s="13" t="str">
        <f>IF(Knooppunt[[#This Row],[Selecteren5]]="","",_xlfn.XLOOKUP(Knooppunt[[#This Row],[Selecteren5]],INI!$E$18:$E$19,INI!$D$18:$D$19))</f>
        <v/>
      </c>
      <c r="P6" s="11"/>
      <c r="Q6" s="14" t="str">
        <f>IF(Knooppunt[[#This Row],[Selecteren4]]="","",_xlfn.XLOOKUP(P6,INI!$E$13:$E$15,INI!$D$13:$D$15))</f>
        <v/>
      </c>
    </row>
    <row r="7" spans="1:17">
      <c r="A7" s="11"/>
      <c r="B7" s="11"/>
      <c r="C7" s="11"/>
      <c r="D7" s="14" t="str">
        <f>IF(Knooppunt[[#This Row],[Selecteren]]="","",_xlfn.XLOOKUP(C7,INI!$E$3:$E$10,INI!$D$3:$D$10))</f>
        <v/>
      </c>
      <c r="E7" s="11"/>
      <c r="F7" s="11"/>
      <c r="G7" s="11"/>
      <c r="H7" s="14" t="str">
        <f>IF(Knooppunt[[#This Row],[Selecteren2]]="","",_xlfn.XLOOKUP(G7,INI!$B$3:$B$12,INI!$A$3:$A$12))</f>
        <v/>
      </c>
      <c r="I7" s="11"/>
      <c r="J7" s="11"/>
      <c r="K7" s="13" t="str">
        <f>IF(Knooppunt[[#This Row],[Selecteren3]]="","",_xlfn.XLOOKUP(J7,INI!$B$3:$B$12,INI!$A$3:$A$12))</f>
        <v/>
      </c>
      <c r="L7" s="24"/>
      <c r="M7" s="24"/>
      <c r="N7" s="24"/>
      <c r="O7" s="13" t="str">
        <f>IF(Knooppunt[[#This Row],[Selecteren5]]="","",_xlfn.XLOOKUP(Knooppunt[[#This Row],[Selecteren5]],INI!$E$18:$E$19,INI!$D$18:$D$19))</f>
        <v/>
      </c>
      <c r="P7" s="11"/>
      <c r="Q7" s="14" t="str">
        <f>IF(Knooppunt[[#This Row],[Selecteren4]]="","",_xlfn.XLOOKUP(P7,INI!$E$13:$E$15,INI!$D$13:$D$15))</f>
        <v/>
      </c>
    </row>
    <row r="8" spans="1:17">
      <c r="A8" s="11"/>
      <c r="B8" s="11"/>
      <c r="C8" s="11"/>
      <c r="D8" s="14" t="str">
        <f>IF(Knooppunt[[#This Row],[Selecteren]]="","",_xlfn.XLOOKUP(C8,INI!$E$3:$E$10,INI!$D$3:$D$10))</f>
        <v/>
      </c>
      <c r="E8" s="11"/>
      <c r="F8" s="11"/>
      <c r="G8" s="11"/>
      <c r="H8" s="14" t="str">
        <f>IF(Knooppunt[[#This Row],[Selecteren2]]="","",_xlfn.XLOOKUP(G8,INI!$B$3:$B$12,INI!$A$3:$A$12))</f>
        <v/>
      </c>
      <c r="I8" s="11"/>
      <c r="J8" s="11"/>
      <c r="K8" s="13" t="str">
        <f>IF(Knooppunt[[#This Row],[Selecteren3]]="","",_xlfn.XLOOKUP(J8,INI!$B$3:$B$12,INI!$A$3:$A$12))</f>
        <v/>
      </c>
      <c r="L8" s="24"/>
      <c r="M8" s="24"/>
      <c r="N8" s="24"/>
      <c r="O8" s="13" t="str">
        <f>IF(Knooppunt[[#This Row],[Selecteren5]]="","",_xlfn.XLOOKUP(Knooppunt[[#This Row],[Selecteren5]],INI!$E$18:$E$19,INI!$D$18:$D$19))</f>
        <v/>
      </c>
      <c r="P8" s="11"/>
      <c r="Q8" s="14" t="str">
        <f>IF(Knooppunt[[#This Row],[Selecteren4]]="","",_xlfn.XLOOKUP(P8,INI!$E$13:$E$15,INI!$D$13:$D$15))</f>
        <v/>
      </c>
    </row>
    <row r="9" spans="1:17">
      <c r="A9" s="11"/>
      <c r="B9" s="11"/>
      <c r="C9" s="11"/>
      <c r="D9" s="14" t="str">
        <f>IF(Knooppunt[[#This Row],[Selecteren]]="","",_xlfn.XLOOKUP(C9,INI!$E$3:$E$10,INI!$D$3:$D$10))</f>
        <v/>
      </c>
      <c r="E9" s="11"/>
      <c r="F9" s="11"/>
      <c r="G9" s="11"/>
      <c r="H9" s="14" t="str">
        <f>IF(Knooppunt[[#This Row],[Selecteren2]]="","",_xlfn.XLOOKUP(G9,INI!$B$3:$B$12,INI!$A$3:$A$12))</f>
        <v/>
      </c>
      <c r="I9" s="11"/>
      <c r="J9" s="11"/>
      <c r="K9" s="13" t="str">
        <f>IF(Knooppunt[[#This Row],[Selecteren3]]="","",_xlfn.XLOOKUP(J9,INI!$B$3:$B$12,INI!$A$3:$A$12))</f>
        <v/>
      </c>
      <c r="L9" s="24"/>
      <c r="M9" s="24"/>
      <c r="N9" s="24"/>
      <c r="O9" s="13" t="str">
        <f>IF(Knooppunt[[#This Row],[Selecteren5]]="","",_xlfn.XLOOKUP(Knooppunt[[#This Row],[Selecteren5]],INI!$E$18:$E$19,INI!$D$18:$D$19))</f>
        <v/>
      </c>
      <c r="P9" s="11"/>
      <c r="Q9" s="14" t="str">
        <f>IF(Knooppunt[[#This Row],[Selecteren4]]="","",_xlfn.XLOOKUP(P9,INI!$E$13:$E$15,INI!$D$13:$D$15))</f>
        <v/>
      </c>
    </row>
    <row r="10" spans="1:17">
      <c r="A10" s="11"/>
      <c r="B10" s="11"/>
      <c r="C10" s="11"/>
      <c r="D10" s="14" t="str">
        <f>IF(Knooppunt[[#This Row],[Selecteren]]="","",_xlfn.XLOOKUP(C10,INI!$E$3:$E$10,INI!$D$3:$D$10))</f>
        <v/>
      </c>
      <c r="E10" s="11"/>
      <c r="F10" s="11"/>
      <c r="G10" s="11"/>
      <c r="H10" s="14" t="str">
        <f>IF(Knooppunt[[#This Row],[Selecteren2]]="","",_xlfn.XLOOKUP(G10,INI!$B$3:$B$12,INI!$A$3:$A$12))</f>
        <v/>
      </c>
      <c r="I10" s="11"/>
      <c r="J10" s="11"/>
      <c r="K10" s="13" t="str">
        <f>IF(Knooppunt[[#This Row],[Selecteren3]]="","",_xlfn.XLOOKUP(J10,INI!$B$3:$B$12,INI!$A$3:$A$12))</f>
        <v/>
      </c>
      <c r="L10" s="24"/>
      <c r="M10" s="24"/>
      <c r="N10" s="24"/>
      <c r="O10" s="13" t="str">
        <f>IF(Knooppunt[[#This Row],[Selecteren5]]="","",_xlfn.XLOOKUP(Knooppunt[[#This Row],[Selecteren5]],INI!$E$18:$E$19,INI!$D$18:$D$19))</f>
        <v/>
      </c>
      <c r="P10" s="11"/>
      <c r="Q10" s="14" t="str">
        <f>IF(Knooppunt[[#This Row],[Selecteren4]]="","",_xlfn.XLOOKUP(P10,INI!$E$13:$E$15,INI!$D$13:$D$15))</f>
        <v/>
      </c>
    </row>
    <row r="11" spans="1:17">
      <c r="A11" s="11"/>
      <c r="B11" s="11"/>
      <c r="C11" s="11"/>
      <c r="D11" s="14" t="str">
        <f>IF(Knooppunt[[#This Row],[Selecteren]]="","",_xlfn.XLOOKUP(C11,INI!$E$3:$E$10,INI!$D$3:$D$10))</f>
        <v/>
      </c>
      <c r="E11" s="11"/>
      <c r="F11" s="11"/>
      <c r="G11" s="11"/>
      <c r="H11" s="14" t="str">
        <f>IF(Knooppunt[[#This Row],[Selecteren2]]="","",_xlfn.XLOOKUP(G11,INI!$B$3:$B$12,INI!$A$3:$A$12))</f>
        <v/>
      </c>
      <c r="I11" s="11"/>
      <c r="J11" s="11"/>
      <c r="K11" s="13" t="str">
        <f>IF(Knooppunt[[#This Row],[Selecteren3]]="","",_xlfn.XLOOKUP(J11,INI!$B$3:$B$12,INI!$A$3:$A$12))</f>
        <v/>
      </c>
      <c r="L11" s="24"/>
      <c r="M11" s="24"/>
      <c r="N11" s="24"/>
      <c r="O11" s="13" t="str">
        <f>IF(Knooppunt[[#This Row],[Selecteren5]]="","",_xlfn.XLOOKUP(Knooppunt[[#This Row],[Selecteren5]],INI!$E$18:$E$19,INI!$D$18:$D$19))</f>
        <v/>
      </c>
      <c r="P11" s="11"/>
      <c r="Q11" s="14" t="str">
        <f>IF(Knooppunt[[#This Row],[Selecteren4]]="","",_xlfn.XLOOKUP(P11,INI!$E$13:$E$15,INI!$D$13:$D$15))</f>
        <v/>
      </c>
    </row>
    <row r="12" spans="1:17">
      <c r="A12" s="11"/>
      <c r="B12" s="11"/>
      <c r="C12" s="11"/>
      <c r="D12" s="14" t="str">
        <f>IF(Knooppunt[[#This Row],[Selecteren]]="","",_xlfn.XLOOKUP(C12,INI!$E$3:$E$10,INI!$D$3:$D$10))</f>
        <v/>
      </c>
      <c r="E12" s="11"/>
      <c r="F12" s="11"/>
      <c r="G12" s="11"/>
      <c r="H12" s="14" t="str">
        <f>IF(Knooppunt[[#This Row],[Selecteren2]]="","",_xlfn.XLOOKUP(G12,INI!$B$3:$B$12,INI!$A$3:$A$12))</f>
        <v/>
      </c>
      <c r="I12" s="11"/>
      <c r="J12" s="11"/>
      <c r="K12" s="13" t="str">
        <f>IF(Knooppunt[[#This Row],[Selecteren3]]="","",_xlfn.XLOOKUP(J12,INI!$B$3:$B$12,INI!$A$3:$A$12))</f>
        <v/>
      </c>
      <c r="L12" s="24"/>
      <c r="M12" s="24"/>
      <c r="N12" s="24"/>
      <c r="O12" s="13" t="str">
        <f>IF(Knooppunt[[#This Row],[Selecteren5]]="","",_xlfn.XLOOKUP(Knooppunt[[#This Row],[Selecteren5]],INI!$E$18:$E$19,INI!$D$18:$D$19))</f>
        <v/>
      </c>
      <c r="P12" s="11"/>
      <c r="Q12" s="14" t="str">
        <f>IF(Knooppunt[[#This Row],[Selecteren4]]="","",_xlfn.XLOOKUP(P12,INI!$E$13:$E$15,INI!$D$13:$D$15))</f>
        <v/>
      </c>
    </row>
    <row r="13" spans="1:17">
      <c r="A13" s="11"/>
      <c r="B13" s="11"/>
      <c r="C13" s="11"/>
      <c r="D13" s="14" t="str">
        <f>IF(Knooppunt[[#This Row],[Selecteren]]="","",_xlfn.XLOOKUP(C13,INI!$E$3:$E$10,INI!$D$3:$D$10))</f>
        <v/>
      </c>
      <c r="E13" s="11"/>
      <c r="F13" s="11"/>
      <c r="G13" s="11"/>
      <c r="H13" s="14" t="str">
        <f>IF(Knooppunt[[#This Row],[Selecteren2]]="","",_xlfn.XLOOKUP(G13,INI!$B$3:$B$12,INI!$A$3:$A$12))</f>
        <v/>
      </c>
      <c r="I13" s="11"/>
      <c r="J13" s="11"/>
      <c r="K13" s="13" t="str">
        <f>IF(Knooppunt[[#This Row],[Selecteren3]]="","",_xlfn.XLOOKUP(J13,INI!$B$3:$B$12,INI!$A$3:$A$12))</f>
        <v/>
      </c>
      <c r="L13" s="24"/>
      <c r="M13" s="24"/>
      <c r="N13" s="24"/>
      <c r="O13" s="13" t="str">
        <f>IF(Knooppunt[[#This Row],[Selecteren5]]="","",_xlfn.XLOOKUP(Knooppunt[[#This Row],[Selecteren5]],INI!$E$18:$E$19,INI!$D$18:$D$19))</f>
        <v/>
      </c>
      <c r="P13" s="11"/>
      <c r="Q13" s="14" t="str">
        <f>IF(Knooppunt[[#This Row],[Selecteren4]]="","",_xlfn.XLOOKUP(P13,INI!$E$13:$E$15,INI!$D$13:$D$15))</f>
        <v/>
      </c>
    </row>
    <row r="14" spans="1:17">
      <c r="A14" s="11"/>
      <c r="B14" s="11"/>
      <c r="C14" s="11"/>
      <c r="D14" s="14" t="str">
        <f>IF(Knooppunt[[#This Row],[Selecteren]]="","",_xlfn.XLOOKUP(C14,INI!$E$3:$E$10,INI!$D$3:$D$10))</f>
        <v/>
      </c>
      <c r="E14" s="11"/>
      <c r="F14" s="11"/>
      <c r="G14" s="11"/>
      <c r="H14" s="14" t="str">
        <f>IF(Knooppunt[[#This Row],[Selecteren2]]="","",_xlfn.XLOOKUP(G14,INI!$B$3:$B$12,INI!$A$3:$A$12))</f>
        <v/>
      </c>
      <c r="I14" s="11"/>
      <c r="J14" s="11"/>
      <c r="K14" s="13" t="str">
        <f>IF(Knooppunt[[#This Row],[Selecteren3]]="","",_xlfn.XLOOKUP(J14,INI!$B$3:$B$12,INI!$A$3:$A$12))</f>
        <v/>
      </c>
      <c r="L14" s="24"/>
      <c r="M14" s="24"/>
      <c r="N14" s="24"/>
      <c r="O14" s="13" t="str">
        <f>IF(Knooppunt[[#This Row],[Selecteren5]]="","",_xlfn.XLOOKUP(Knooppunt[[#This Row],[Selecteren5]],INI!$E$18:$E$19,INI!$D$18:$D$19))</f>
        <v/>
      </c>
      <c r="P14" s="11"/>
      <c r="Q14" s="14" t="str">
        <f>IF(Knooppunt[[#This Row],[Selecteren4]]="","",_xlfn.XLOOKUP(P14,INI!$E$13:$E$15,INI!$D$13:$D$15))</f>
        <v/>
      </c>
    </row>
    <row r="15" spans="1:17">
      <c r="A15" s="11"/>
      <c r="B15" s="11"/>
      <c r="C15" s="11"/>
      <c r="D15" s="14" t="str">
        <f>IF(Knooppunt[[#This Row],[Selecteren]]="","",_xlfn.XLOOKUP(C15,INI!$E$3:$E$10,INI!$D$3:$D$10))</f>
        <v/>
      </c>
      <c r="E15" s="11"/>
      <c r="F15" s="11"/>
      <c r="G15" s="11"/>
      <c r="H15" s="14" t="str">
        <f>IF(Knooppunt[[#This Row],[Selecteren2]]="","",_xlfn.XLOOKUP(G15,INI!$B$3:$B$12,INI!$A$3:$A$12))</f>
        <v/>
      </c>
      <c r="I15" s="11"/>
      <c r="J15" s="11"/>
      <c r="K15" s="13" t="str">
        <f>IF(Knooppunt[[#This Row],[Selecteren3]]="","",_xlfn.XLOOKUP(J15,INI!$B$3:$B$12,INI!$A$3:$A$12))</f>
        <v/>
      </c>
      <c r="L15" s="24"/>
      <c r="M15" s="24"/>
      <c r="N15" s="24"/>
      <c r="O15" s="13" t="str">
        <f>IF(Knooppunt[[#This Row],[Selecteren5]]="","",_xlfn.XLOOKUP(Knooppunt[[#This Row],[Selecteren5]],INI!$E$18:$E$19,INI!$D$18:$D$19))</f>
        <v/>
      </c>
      <c r="P15" s="11"/>
      <c r="Q15" s="14" t="str">
        <f>IF(Knooppunt[[#This Row],[Selecteren4]]="","",_xlfn.XLOOKUP(P15,INI!$E$13:$E$15,INI!$D$13:$D$15))</f>
        <v/>
      </c>
    </row>
    <row r="16" spans="1:17">
      <c r="A16" s="11"/>
      <c r="B16" s="11"/>
      <c r="C16" s="11"/>
      <c r="D16" s="14" t="str">
        <f>IF(Knooppunt[[#This Row],[Selecteren]]="","",_xlfn.XLOOKUP(C16,INI!$E$3:$E$10,INI!$D$3:$D$10))</f>
        <v/>
      </c>
      <c r="E16" s="11"/>
      <c r="F16" s="11"/>
      <c r="G16" s="11"/>
      <c r="H16" s="14" t="str">
        <f>IF(Knooppunt[[#This Row],[Selecteren2]]="","",_xlfn.XLOOKUP(G16,INI!$B$3:$B$12,INI!$A$3:$A$12))</f>
        <v/>
      </c>
      <c r="I16" s="11"/>
      <c r="J16" s="11"/>
      <c r="K16" s="13" t="str">
        <f>IF(Knooppunt[[#This Row],[Selecteren3]]="","",_xlfn.XLOOKUP(J16,INI!$B$3:$B$12,INI!$A$3:$A$12))</f>
        <v/>
      </c>
      <c r="L16" s="24"/>
      <c r="M16" s="24"/>
      <c r="N16" s="24"/>
      <c r="O16" s="13" t="str">
        <f>IF(Knooppunt[[#This Row],[Selecteren5]]="","",_xlfn.XLOOKUP(Knooppunt[[#This Row],[Selecteren5]],INI!$E$18:$E$19,INI!$D$18:$D$19))</f>
        <v/>
      </c>
      <c r="P16" s="11"/>
      <c r="Q16" s="14" t="str">
        <f>IF(Knooppunt[[#This Row],[Selecteren4]]="","",_xlfn.XLOOKUP(P16,INI!$E$13:$E$15,INI!$D$13:$D$15))</f>
        <v/>
      </c>
    </row>
    <row r="17" spans="1:17">
      <c r="A17" s="11"/>
      <c r="B17" s="11"/>
      <c r="C17" s="11"/>
      <c r="D17" s="14" t="str">
        <f>IF(Knooppunt[[#This Row],[Selecteren]]="","",_xlfn.XLOOKUP(C17,INI!$E$3:$E$10,INI!$D$3:$D$10))</f>
        <v/>
      </c>
      <c r="E17" s="11"/>
      <c r="F17" s="11"/>
      <c r="G17" s="11"/>
      <c r="H17" s="14" t="str">
        <f>IF(Knooppunt[[#This Row],[Selecteren2]]="","",_xlfn.XLOOKUP(G17,INI!$B$3:$B$12,INI!$A$3:$A$12))</f>
        <v/>
      </c>
      <c r="I17" s="11"/>
      <c r="J17" s="11"/>
      <c r="K17" s="13" t="str">
        <f>IF(Knooppunt[[#This Row],[Selecteren3]]="","",_xlfn.XLOOKUP(J17,INI!$B$3:$B$12,INI!$A$3:$A$12))</f>
        <v/>
      </c>
      <c r="L17" s="24"/>
      <c r="M17" s="24"/>
      <c r="N17" s="24"/>
      <c r="O17" s="13" t="str">
        <f>IF(Knooppunt[[#This Row],[Selecteren5]]="","",_xlfn.XLOOKUP(Knooppunt[[#This Row],[Selecteren5]],INI!$E$18:$E$19,INI!$D$18:$D$19))</f>
        <v/>
      </c>
      <c r="P17" s="11"/>
      <c r="Q17" s="14" t="str">
        <f>IF(Knooppunt[[#This Row],[Selecteren4]]="","",_xlfn.XLOOKUP(P17,INI!$E$13:$E$15,INI!$D$13:$D$15))</f>
        <v/>
      </c>
    </row>
    <row r="18" spans="1:17">
      <c r="A18" s="11"/>
      <c r="B18" s="11"/>
      <c r="C18" s="11"/>
      <c r="D18" s="14" t="str">
        <f>IF(Knooppunt[[#This Row],[Selecteren]]="","",_xlfn.XLOOKUP(C18,INI!$E$3:$E$10,INI!$D$3:$D$10))</f>
        <v/>
      </c>
      <c r="E18" s="11"/>
      <c r="F18" s="11"/>
      <c r="G18" s="11"/>
      <c r="H18" s="14" t="str">
        <f>IF(Knooppunt[[#This Row],[Selecteren2]]="","",_xlfn.XLOOKUP(G18,INI!$B$3:$B$12,INI!$A$3:$A$12))</f>
        <v/>
      </c>
      <c r="I18" s="11"/>
      <c r="J18" s="11"/>
      <c r="K18" s="13" t="str">
        <f>IF(Knooppunt[[#This Row],[Selecteren3]]="","",_xlfn.XLOOKUP(J18,INI!$B$3:$B$12,INI!$A$3:$A$12))</f>
        <v/>
      </c>
      <c r="L18" s="24"/>
      <c r="M18" s="24"/>
      <c r="N18" s="24"/>
      <c r="O18" s="13" t="str">
        <f>IF(Knooppunt[[#This Row],[Selecteren5]]="","",_xlfn.XLOOKUP(Knooppunt[[#This Row],[Selecteren5]],INI!$E$18:$E$19,INI!$D$18:$D$19))</f>
        <v/>
      </c>
      <c r="P18" s="11"/>
      <c r="Q18" s="14" t="str">
        <f>IF(Knooppunt[[#This Row],[Selecteren4]]="","",_xlfn.XLOOKUP(P18,INI!$E$13:$E$15,INI!$D$13:$D$15))</f>
        <v/>
      </c>
    </row>
    <row r="19" spans="1:17">
      <c r="A19" s="11"/>
      <c r="B19" s="11"/>
      <c r="C19" s="11"/>
      <c r="D19" s="14" t="str">
        <f>IF(Knooppunt[[#This Row],[Selecteren]]="","",_xlfn.XLOOKUP(C19,INI!$E$3:$E$10,INI!$D$3:$D$10))</f>
        <v/>
      </c>
      <c r="E19" s="11"/>
      <c r="F19" s="11"/>
      <c r="G19" s="11"/>
      <c r="H19" s="14" t="str">
        <f>IF(Knooppunt[[#This Row],[Selecteren2]]="","",_xlfn.XLOOKUP(G19,INI!$B$3:$B$12,INI!$A$3:$A$12))</f>
        <v/>
      </c>
      <c r="I19" s="11"/>
      <c r="J19" s="11"/>
      <c r="K19" s="13" t="str">
        <f>IF(Knooppunt[[#This Row],[Selecteren3]]="","",_xlfn.XLOOKUP(J19,INI!$B$3:$B$12,INI!$A$3:$A$12))</f>
        <v/>
      </c>
      <c r="L19" s="24"/>
      <c r="M19" s="24"/>
      <c r="N19" s="24"/>
      <c r="O19" s="13" t="str">
        <f>IF(Knooppunt[[#This Row],[Selecteren5]]="","",_xlfn.XLOOKUP(Knooppunt[[#This Row],[Selecteren5]],INI!$E$18:$E$19,INI!$D$18:$D$19))</f>
        <v/>
      </c>
      <c r="P19" s="11"/>
      <c r="Q19" s="14" t="str">
        <f>IF(Knooppunt[[#This Row],[Selecteren4]]="","",_xlfn.XLOOKUP(P19,INI!$E$13:$E$15,INI!$D$13:$D$15))</f>
        <v/>
      </c>
    </row>
    <row r="20" spans="1:17">
      <c r="A20" s="11"/>
      <c r="B20" s="11"/>
      <c r="C20" s="11"/>
      <c r="D20" s="14" t="str">
        <f>IF(Knooppunt[[#This Row],[Selecteren]]="","",_xlfn.XLOOKUP(C20,INI!$E$3:$E$10,INI!$D$3:$D$10))</f>
        <v/>
      </c>
      <c r="E20" s="11"/>
      <c r="F20" s="11"/>
      <c r="G20" s="11"/>
      <c r="H20" s="14" t="str">
        <f>IF(Knooppunt[[#This Row],[Selecteren2]]="","",_xlfn.XLOOKUP(G20,INI!$B$3:$B$12,INI!$A$3:$A$12))</f>
        <v/>
      </c>
      <c r="I20" s="11"/>
      <c r="J20" s="11"/>
      <c r="K20" s="13" t="str">
        <f>IF(Knooppunt[[#This Row],[Selecteren3]]="","",_xlfn.XLOOKUP(J20,INI!$B$3:$B$12,INI!$A$3:$A$12))</f>
        <v/>
      </c>
      <c r="L20" s="24"/>
      <c r="M20" s="24"/>
      <c r="N20" s="24"/>
      <c r="O20" s="13" t="str">
        <f>IF(Knooppunt[[#This Row],[Selecteren5]]="","",_xlfn.XLOOKUP(Knooppunt[[#This Row],[Selecteren5]],INI!$E$18:$E$19,INI!$D$18:$D$19))</f>
        <v/>
      </c>
      <c r="P20" s="11"/>
      <c r="Q20" s="14" t="str">
        <f>IF(Knooppunt[[#This Row],[Selecteren4]]="","",_xlfn.XLOOKUP(P20,INI!$E$13:$E$15,INI!$D$13:$D$15))</f>
        <v/>
      </c>
    </row>
    <row r="21" spans="1:17">
      <c r="A21" s="11"/>
      <c r="B21" s="11"/>
      <c r="C21" s="11"/>
      <c r="D21" s="14" t="str">
        <f>IF(Knooppunt[[#This Row],[Selecteren]]="","",_xlfn.XLOOKUP(C21,INI!$E$3:$E$10,INI!$D$3:$D$10))</f>
        <v/>
      </c>
      <c r="E21" s="11"/>
      <c r="F21" s="11"/>
      <c r="G21" s="11"/>
      <c r="H21" s="14" t="str">
        <f>IF(Knooppunt[[#This Row],[Selecteren2]]="","",_xlfn.XLOOKUP(G21,INI!$B$3:$B$12,INI!$A$3:$A$12))</f>
        <v/>
      </c>
      <c r="I21" s="11"/>
      <c r="J21" s="11"/>
      <c r="K21" s="13" t="str">
        <f>IF(Knooppunt[[#This Row],[Selecteren3]]="","",_xlfn.XLOOKUP(J21,INI!$B$3:$B$12,INI!$A$3:$A$12))</f>
        <v/>
      </c>
      <c r="L21" s="24"/>
      <c r="M21" s="24"/>
      <c r="N21" s="24"/>
      <c r="O21" s="13" t="str">
        <f>IF(Knooppunt[[#This Row],[Selecteren5]]="","",_xlfn.XLOOKUP(Knooppunt[[#This Row],[Selecteren5]],INI!$E$18:$E$19,INI!$D$18:$D$19))</f>
        <v/>
      </c>
      <c r="P21" s="11"/>
      <c r="Q21" s="14" t="str">
        <f>IF(Knooppunt[[#This Row],[Selecteren4]]="","",_xlfn.XLOOKUP(P21,INI!$E$13:$E$15,INI!$D$13:$D$15))</f>
        <v/>
      </c>
    </row>
    <row r="22" spans="1:17">
      <c r="A22" s="11"/>
      <c r="B22" s="11"/>
      <c r="C22" s="11"/>
      <c r="D22" s="14" t="str">
        <f>IF(Knooppunt[[#This Row],[Selecteren]]="","",_xlfn.XLOOKUP(C22,INI!$E$3:$E$10,INI!$D$3:$D$10))</f>
        <v/>
      </c>
      <c r="E22" s="11"/>
      <c r="F22" s="11"/>
      <c r="G22" s="11"/>
      <c r="H22" s="14" t="str">
        <f>IF(Knooppunt[[#This Row],[Selecteren2]]="","",_xlfn.XLOOKUP(G22,INI!$B$3:$B$12,INI!$A$3:$A$12))</f>
        <v/>
      </c>
      <c r="I22" s="11"/>
      <c r="J22" s="11"/>
      <c r="K22" s="13" t="str">
        <f>IF(Knooppunt[[#This Row],[Selecteren3]]="","",_xlfn.XLOOKUP(J22,INI!$B$3:$B$12,INI!$A$3:$A$12))</f>
        <v/>
      </c>
      <c r="L22" s="24"/>
      <c r="M22" s="24"/>
      <c r="N22" s="24"/>
      <c r="O22" s="13" t="str">
        <f>IF(Knooppunt[[#This Row],[Selecteren5]]="","",_xlfn.XLOOKUP(Knooppunt[[#This Row],[Selecteren5]],INI!$E$18:$E$19,INI!$D$18:$D$19))</f>
        <v/>
      </c>
      <c r="P22" s="11"/>
      <c r="Q22" s="14" t="str">
        <f>IF(Knooppunt[[#This Row],[Selecteren4]]="","",_xlfn.XLOOKUP(P22,INI!$E$13:$E$15,INI!$D$13:$D$15))</f>
        <v/>
      </c>
    </row>
    <row r="23" spans="1:17">
      <c r="A23" s="11"/>
      <c r="B23" s="11"/>
      <c r="C23" s="11"/>
      <c r="D23" s="14" t="str">
        <f>IF(Knooppunt[[#This Row],[Selecteren]]="","",_xlfn.XLOOKUP(C23,INI!$E$3:$E$10,INI!$D$3:$D$10))</f>
        <v/>
      </c>
      <c r="E23" s="11"/>
      <c r="F23" s="11"/>
      <c r="G23" s="11"/>
      <c r="H23" s="14" t="str">
        <f>IF(Knooppunt[[#This Row],[Selecteren2]]="","",_xlfn.XLOOKUP(G23,INI!$B$3:$B$12,INI!$A$3:$A$12))</f>
        <v/>
      </c>
      <c r="I23" s="11"/>
      <c r="J23" s="11"/>
      <c r="K23" s="13" t="str">
        <f>IF(Knooppunt[[#This Row],[Selecteren3]]="","",_xlfn.XLOOKUP(J23,INI!$B$3:$B$12,INI!$A$3:$A$12))</f>
        <v/>
      </c>
      <c r="L23" s="24"/>
      <c r="M23" s="24"/>
      <c r="N23" s="24"/>
      <c r="O23" s="13" t="str">
        <f>IF(Knooppunt[[#This Row],[Selecteren5]]="","",_xlfn.XLOOKUP(Knooppunt[[#This Row],[Selecteren5]],INI!$E$18:$E$19,INI!$D$18:$D$19))</f>
        <v/>
      </c>
      <c r="P23" s="11"/>
      <c r="Q23" s="14" t="str">
        <f>IF(Knooppunt[[#This Row],[Selecteren4]]="","",_xlfn.XLOOKUP(P23,INI!$E$13:$E$15,INI!$D$13:$D$15))</f>
        <v/>
      </c>
    </row>
    <row r="24" spans="1:17">
      <c r="A24" s="11"/>
      <c r="B24" s="11"/>
      <c r="C24" s="11"/>
      <c r="D24" s="14" t="str">
        <f>IF(Knooppunt[[#This Row],[Selecteren]]="","",_xlfn.XLOOKUP(C24,INI!$E$3:$E$10,INI!$D$3:$D$10))</f>
        <v/>
      </c>
      <c r="E24" s="11"/>
      <c r="F24" s="11"/>
      <c r="G24" s="11"/>
      <c r="H24" s="14" t="str">
        <f>IF(Knooppunt[[#This Row],[Selecteren2]]="","",_xlfn.XLOOKUP(G24,INI!$B$3:$B$12,INI!$A$3:$A$12))</f>
        <v/>
      </c>
      <c r="I24" s="11"/>
      <c r="J24" s="11"/>
      <c r="K24" s="13" t="str">
        <f>IF(Knooppunt[[#This Row],[Selecteren3]]="","",_xlfn.XLOOKUP(J24,INI!$B$3:$B$12,INI!$A$3:$A$12))</f>
        <v/>
      </c>
      <c r="L24" s="24"/>
      <c r="M24" s="24"/>
      <c r="N24" s="24"/>
      <c r="O24" s="13" t="str">
        <f>IF(Knooppunt[[#This Row],[Selecteren5]]="","",_xlfn.XLOOKUP(Knooppunt[[#This Row],[Selecteren5]],INI!$E$18:$E$19,INI!$D$18:$D$19))</f>
        <v/>
      </c>
      <c r="P24" s="11"/>
      <c r="Q24" s="14" t="str">
        <f>IF(Knooppunt[[#This Row],[Selecteren4]]="","",_xlfn.XLOOKUP(P24,INI!$E$13:$E$15,INI!$D$13:$D$15))</f>
        <v/>
      </c>
    </row>
    <row r="25" spans="1:17">
      <c r="A25" s="11"/>
      <c r="B25" s="11"/>
      <c r="C25" s="11"/>
      <c r="D25" s="14" t="str">
        <f>IF(Knooppunt[[#This Row],[Selecteren]]="","",_xlfn.XLOOKUP(C25,INI!$E$3:$E$10,INI!$D$3:$D$10))</f>
        <v/>
      </c>
      <c r="E25" s="11"/>
      <c r="F25" s="11"/>
      <c r="G25" s="11"/>
      <c r="H25" s="14" t="str">
        <f>IF(Knooppunt[[#This Row],[Selecteren2]]="","",_xlfn.XLOOKUP(G25,INI!$B$3:$B$12,INI!$A$3:$A$12))</f>
        <v/>
      </c>
      <c r="I25" s="11"/>
      <c r="J25" s="11"/>
      <c r="K25" s="13" t="str">
        <f>IF(Knooppunt[[#This Row],[Selecteren3]]="","",_xlfn.XLOOKUP(J25,INI!$B$3:$B$12,INI!$A$3:$A$12))</f>
        <v/>
      </c>
      <c r="L25" s="24"/>
      <c r="M25" s="24"/>
      <c r="N25" s="24"/>
      <c r="O25" s="13" t="str">
        <f>IF(Knooppunt[[#This Row],[Selecteren5]]="","",_xlfn.XLOOKUP(Knooppunt[[#This Row],[Selecteren5]],INI!$E$18:$E$19,INI!$D$18:$D$19))</f>
        <v/>
      </c>
      <c r="P25" s="11"/>
      <c r="Q25" s="14" t="str">
        <f>IF(Knooppunt[[#This Row],[Selecteren4]]="","",_xlfn.XLOOKUP(P25,INI!$E$13:$E$15,INI!$D$13:$D$15))</f>
        <v/>
      </c>
    </row>
    <row r="26" spans="1:17">
      <c r="A26" s="11"/>
      <c r="B26" s="11"/>
      <c r="C26" s="11"/>
      <c r="D26" s="14" t="str">
        <f>IF(Knooppunt[[#This Row],[Selecteren]]="","",_xlfn.XLOOKUP(C26,INI!$E$3:$E$10,INI!$D$3:$D$10))</f>
        <v/>
      </c>
      <c r="E26" s="11"/>
      <c r="F26" s="11"/>
      <c r="G26" s="11"/>
      <c r="H26" s="14" t="str">
        <f>IF(Knooppunt[[#This Row],[Selecteren2]]="","",_xlfn.XLOOKUP(G26,INI!$B$3:$B$12,INI!$A$3:$A$12))</f>
        <v/>
      </c>
      <c r="I26" s="11"/>
      <c r="J26" s="11"/>
      <c r="K26" s="13" t="str">
        <f>IF(Knooppunt[[#This Row],[Selecteren3]]="","",_xlfn.XLOOKUP(J26,INI!$B$3:$B$12,INI!$A$3:$A$12))</f>
        <v/>
      </c>
      <c r="L26" s="24"/>
      <c r="M26" s="24"/>
      <c r="N26" s="24"/>
      <c r="O26" s="13" t="str">
        <f>IF(Knooppunt[[#This Row],[Selecteren5]]="","",_xlfn.XLOOKUP(Knooppunt[[#This Row],[Selecteren5]],INI!$E$18:$E$19,INI!$D$18:$D$19))</f>
        <v/>
      </c>
      <c r="P26" s="11"/>
      <c r="Q26" s="14" t="str">
        <f>IF(Knooppunt[[#This Row],[Selecteren4]]="","",_xlfn.XLOOKUP(P26,INI!$E$13:$E$15,INI!$D$13:$D$15))</f>
        <v/>
      </c>
    </row>
    <row r="27" spans="1:17">
      <c r="A27" s="11"/>
      <c r="B27" s="11"/>
      <c r="C27" s="11"/>
      <c r="D27" s="14" t="str">
        <f>IF(Knooppunt[[#This Row],[Selecteren]]="","",_xlfn.XLOOKUP(C27,INI!$E$3:$E$10,INI!$D$3:$D$10))</f>
        <v/>
      </c>
      <c r="E27" s="11"/>
      <c r="F27" s="11"/>
      <c r="G27" s="11"/>
      <c r="H27" s="14" t="str">
        <f>IF(Knooppunt[[#This Row],[Selecteren2]]="","",_xlfn.XLOOKUP(G27,INI!$B$3:$B$12,INI!$A$3:$A$12))</f>
        <v/>
      </c>
      <c r="I27" s="11"/>
      <c r="J27" s="11"/>
      <c r="K27" s="13" t="str">
        <f>IF(Knooppunt[[#This Row],[Selecteren3]]="","",_xlfn.XLOOKUP(J27,INI!$B$3:$B$12,INI!$A$3:$A$12))</f>
        <v/>
      </c>
      <c r="L27" s="24"/>
      <c r="M27" s="24"/>
      <c r="N27" s="24"/>
      <c r="O27" s="13" t="str">
        <f>IF(Knooppunt[[#This Row],[Selecteren5]]="","",_xlfn.XLOOKUP(Knooppunt[[#This Row],[Selecteren5]],INI!$E$18:$E$19,INI!$D$18:$D$19))</f>
        <v/>
      </c>
      <c r="P27" s="11"/>
      <c r="Q27" s="14" t="str">
        <f>IF(Knooppunt[[#This Row],[Selecteren4]]="","",_xlfn.XLOOKUP(P27,INI!$E$13:$E$15,INI!$D$13:$D$15))</f>
        <v/>
      </c>
    </row>
    <row r="28" spans="1:17">
      <c r="A28" s="11"/>
      <c r="B28" s="11"/>
      <c r="C28" s="11"/>
      <c r="D28" s="14" t="str">
        <f>IF(Knooppunt[[#This Row],[Selecteren]]="","",_xlfn.XLOOKUP(C28,INI!$E$3:$E$10,INI!$D$3:$D$10))</f>
        <v/>
      </c>
      <c r="E28" s="11"/>
      <c r="F28" s="11"/>
      <c r="G28" s="11"/>
      <c r="H28" s="14" t="str">
        <f>IF(Knooppunt[[#This Row],[Selecteren2]]="","",_xlfn.XLOOKUP(G28,INI!$B$3:$B$12,INI!$A$3:$A$12))</f>
        <v/>
      </c>
      <c r="I28" s="11"/>
      <c r="J28" s="11"/>
      <c r="K28" s="13" t="str">
        <f>IF(Knooppunt[[#This Row],[Selecteren3]]="","",_xlfn.XLOOKUP(J28,INI!$B$3:$B$12,INI!$A$3:$A$12))</f>
        <v/>
      </c>
      <c r="L28" s="24"/>
      <c r="M28" s="24"/>
      <c r="N28" s="24"/>
      <c r="O28" s="13" t="str">
        <f>IF(Knooppunt[[#This Row],[Selecteren5]]="","",_xlfn.XLOOKUP(Knooppunt[[#This Row],[Selecteren5]],INI!$E$18:$E$19,INI!$D$18:$D$19))</f>
        <v/>
      </c>
      <c r="P28" s="11"/>
      <c r="Q28" s="14" t="str">
        <f>IF(Knooppunt[[#This Row],[Selecteren4]]="","",_xlfn.XLOOKUP(P28,INI!$E$13:$E$15,INI!$D$13:$D$15))</f>
        <v/>
      </c>
    </row>
    <row r="29" spans="1:17">
      <c r="A29" s="11"/>
      <c r="B29" s="11"/>
      <c r="C29" s="11"/>
      <c r="D29" s="14" t="str">
        <f>IF(Knooppunt[[#This Row],[Selecteren]]="","",_xlfn.XLOOKUP(C29,INI!$E$3:$E$10,INI!$D$3:$D$10))</f>
        <v/>
      </c>
      <c r="E29" s="11"/>
      <c r="F29" s="11"/>
      <c r="G29" s="11"/>
      <c r="H29" s="14" t="str">
        <f>IF(Knooppunt[[#This Row],[Selecteren2]]="","",_xlfn.XLOOKUP(G29,INI!$B$3:$B$12,INI!$A$3:$A$12))</f>
        <v/>
      </c>
      <c r="I29" s="11"/>
      <c r="J29" s="11"/>
      <c r="K29" s="13" t="str">
        <f>IF(Knooppunt[[#This Row],[Selecteren3]]="","",_xlfn.XLOOKUP(J29,INI!$B$3:$B$12,INI!$A$3:$A$12))</f>
        <v/>
      </c>
      <c r="L29" s="24"/>
      <c r="M29" s="24"/>
      <c r="N29" s="24"/>
      <c r="O29" s="13" t="str">
        <f>IF(Knooppunt[[#This Row],[Selecteren5]]="","",_xlfn.XLOOKUP(Knooppunt[[#This Row],[Selecteren5]],INI!$E$18:$E$19,INI!$D$18:$D$19))</f>
        <v/>
      </c>
      <c r="P29" s="11"/>
      <c r="Q29" s="14" t="str">
        <f>IF(Knooppunt[[#This Row],[Selecteren4]]="","",_xlfn.XLOOKUP(P29,INI!$E$13:$E$15,INI!$D$13:$D$15))</f>
        <v/>
      </c>
    </row>
    <row r="30" spans="1:17">
      <c r="A30" s="11"/>
      <c r="B30" s="11"/>
      <c r="C30" s="11"/>
      <c r="D30" s="14" t="str">
        <f>IF(Knooppunt[[#This Row],[Selecteren]]="","",_xlfn.XLOOKUP(C30,INI!$E$3:$E$10,INI!$D$3:$D$10))</f>
        <v/>
      </c>
      <c r="E30" s="11"/>
      <c r="F30" s="11"/>
      <c r="G30" s="11"/>
      <c r="H30" s="14" t="str">
        <f>IF(Knooppunt[[#This Row],[Selecteren2]]="","",_xlfn.XLOOKUP(G30,INI!$B$3:$B$12,INI!$A$3:$A$12))</f>
        <v/>
      </c>
      <c r="I30" s="11"/>
      <c r="J30" s="11"/>
      <c r="K30" s="13" t="str">
        <f>IF(Knooppunt[[#This Row],[Selecteren3]]="","",_xlfn.XLOOKUP(J30,INI!$B$3:$B$12,INI!$A$3:$A$12))</f>
        <v/>
      </c>
      <c r="L30" s="24"/>
      <c r="M30" s="24"/>
      <c r="N30" s="24"/>
      <c r="O30" s="13" t="str">
        <f>IF(Knooppunt[[#This Row],[Selecteren5]]="","",_xlfn.XLOOKUP(Knooppunt[[#This Row],[Selecteren5]],INI!$E$18:$E$19,INI!$D$18:$D$19))</f>
        <v/>
      </c>
      <c r="P30" s="11"/>
      <c r="Q30" s="14" t="str">
        <f>IF(Knooppunt[[#This Row],[Selecteren4]]="","",_xlfn.XLOOKUP(P30,INI!$E$13:$E$15,INI!$D$13:$D$15))</f>
        <v/>
      </c>
    </row>
    <row r="31" spans="1:17">
      <c r="A31" s="11"/>
      <c r="B31" s="11"/>
      <c r="C31" s="11"/>
      <c r="D31" s="14" t="str">
        <f>IF(Knooppunt[[#This Row],[Selecteren]]="","",_xlfn.XLOOKUP(C31,INI!$E$3:$E$10,INI!$D$3:$D$10))</f>
        <v/>
      </c>
      <c r="E31" s="11"/>
      <c r="F31" s="11"/>
      <c r="G31" s="11"/>
      <c r="H31" s="14" t="str">
        <f>IF(Knooppunt[[#This Row],[Selecteren2]]="","",_xlfn.XLOOKUP(G31,INI!$B$3:$B$12,INI!$A$3:$A$12))</f>
        <v/>
      </c>
      <c r="I31" s="11"/>
      <c r="J31" s="11"/>
      <c r="K31" s="13" t="str">
        <f>IF(Knooppunt[[#This Row],[Selecteren3]]="","",_xlfn.XLOOKUP(J31,INI!$B$3:$B$12,INI!$A$3:$A$12))</f>
        <v/>
      </c>
      <c r="L31" s="24"/>
      <c r="M31" s="24"/>
      <c r="N31" s="24"/>
      <c r="O31" s="13" t="str">
        <f>IF(Knooppunt[[#This Row],[Selecteren5]]="","",_xlfn.XLOOKUP(Knooppunt[[#This Row],[Selecteren5]],INI!$E$18:$E$19,INI!$D$18:$D$19))</f>
        <v/>
      </c>
      <c r="P31" s="11"/>
      <c r="Q31" s="14" t="str">
        <f>IF(Knooppunt[[#This Row],[Selecteren4]]="","",_xlfn.XLOOKUP(P31,INI!$E$13:$E$15,INI!$D$13:$D$15))</f>
        <v/>
      </c>
    </row>
    <row r="32" spans="1:17">
      <c r="A32" s="11"/>
      <c r="B32" s="11"/>
      <c r="C32" s="11"/>
      <c r="D32" s="14" t="str">
        <f>IF(Knooppunt[[#This Row],[Selecteren]]="","",_xlfn.XLOOKUP(C32,INI!$E$3:$E$10,INI!$D$3:$D$10))</f>
        <v/>
      </c>
      <c r="E32" s="11"/>
      <c r="F32" s="11"/>
      <c r="G32" s="11"/>
      <c r="H32" s="14" t="str">
        <f>IF(Knooppunt[[#This Row],[Selecteren2]]="","",_xlfn.XLOOKUP(G32,INI!$B$3:$B$12,INI!$A$3:$A$12))</f>
        <v/>
      </c>
      <c r="I32" s="11"/>
      <c r="J32" s="11"/>
      <c r="K32" s="13" t="str">
        <f>IF(Knooppunt[[#This Row],[Selecteren3]]="","",_xlfn.XLOOKUP(J32,INI!$B$3:$B$12,INI!$A$3:$A$12))</f>
        <v/>
      </c>
      <c r="L32" s="24"/>
      <c r="M32" s="24"/>
      <c r="N32" s="24"/>
      <c r="O32" s="13" t="str">
        <f>IF(Knooppunt[[#This Row],[Selecteren5]]="","",_xlfn.XLOOKUP(Knooppunt[[#This Row],[Selecteren5]],INI!$E$18:$E$19,INI!$D$18:$D$19))</f>
        <v/>
      </c>
      <c r="P32" s="11"/>
      <c r="Q32" s="14" t="str">
        <f>IF(Knooppunt[[#This Row],[Selecteren4]]="","",_xlfn.XLOOKUP(P32,INI!$E$13:$E$15,INI!$D$13:$D$15))</f>
        <v/>
      </c>
    </row>
    <row r="33" spans="1:17">
      <c r="A33" s="11"/>
      <c r="B33" s="11"/>
      <c r="C33" s="11"/>
      <c r="D33" s="14" t="str">
        <f>IF(Knooppunt[[#This Row],[Selecteren]]="","",_xlfn.XLOOKUP(C33,INI!$E$3:$E$10,INI!$D$3:$D$10))</f>
        <v/>
      </c>
      <c r="E33" s="11"/>
      <c r="F33" s="11"/>
      <c r="G33" s="11"/>
      <c r="H33" s="14" t="str">
        <f>IF(Knooppunt[[#This Row],[Selecteren2]]="","",_xlfn.XLOOKUP(G33,INI!$B$3:$B$12,INI!$A$3:$A$12))</f>
        <v/>
      </c>
      <c r="I33" s="11"/>
      <c r="J33" s="11"/>
      <c r="K33" s="13" t="str">
        <f>IF(Knooppunt[[#This Row],[Selecteren3]]="","",_xlfn.XLOOKUP(J33,INI!$B$3:$B$12,INI!$A$3:$A$12))</f>
        <v/>
      </c>
      <c r="L33" s="24"/>
      <c r="M33" s="24"/>
      <c r="N33" s="24"/>
      <c r="O33" s="13" t="str">
        <f>IF(Knooppunt[[#This Row],[Selecteren5]]="","",_xlfn.XLOOKUP(Knooppunt[[#This Row],[Selecteren5]],INI!$E$18:$E$19,INI!$D$18:$D$19))</f>
        <v/>
      </c>
      <c r="P33" s="11"/>
      <c r="Q33" s="14" t="str">
        <f>IF(Knooppunt[[#This Row],[Selecteren4]]="","",_xlfn.XLOOKUP(P33,INI!$E$13:$E$15,INI!$D$13:$D$15))</f>
        <v/>
      </c>
    </row>
    <row r="34" spans="1:17">
      <c r="A34" s="11"/>
      <c r="B34" s="11"/>
      <c r="C34" s="11"/>
      <c r="D34" s="14" t="str">
        <f>IF(Knooppunt[[#This Row],[Selecteren]]="","",_xlfn.XLOOKUP(C34,INI!$E$3:$E$10,INI!$D$3:$D$10))</f>
        <v/>
      </c>
      <c r="E34" s="11"/>
      <c r="F34" s="11"/>
      <c r="G34" s="11"/>
      <c r="H34" s="14" t="str">
        <f>IF(Knooppunt[[#This Row],[Selecteren2]]="","",_xlfn.XLOOKUP(G34,INI!$B$3:$B$12,INI!$A$3:$A$12))</f>
        <v/>
      </c>
      <c r="I34" s="11"/>
      <c r="J34" s="11"/>
      <c r="K34" s="13" t="str">
        <f>IF(Knooppunt[[#This Row],[Selecteren3]]="","",_xlfn.XLOOKUP(J34,INI!$B$3:$B$12,INI!$A$3:$A$12))</f>
        <v/>
      </c>
      <c r="L34" s="24"/>
      <c r="M34" s="24"/>
      <c r="N34" s="24"/>
      <c r="O34" s="13" t="str">
        <f>IF(Knooppunt[[#This Row],[Selecteren5]]="","",_xlfn.XLOOKUP(Knooppunt[[#This Row],[Selecteren5]],INI!$E$18:$E$19,INI!$D$18:$D$19))</f>
        <v/>
      </c>
      <c r="P34" s="11"/>
      <c r="Q34" s="14" t="str">
        <f>IF(Knooppunt[[#This Row],[Selecteren4]]="","",_xlfn.XLOOKUP(P34,INI!$E$13:$E$15,INI!$D$13:$D$15))</f>
        <v/>
      </c>
    </row>
    <row r="35" spans="1:17">
      <c r="A35" s="11"/>
      <c r="B35" s="11"/>
      <c r="C35" s="11"/>
      <c r="D35" s="14" t="str">
        <f>IF(Knooppunt[[#This Row],[Selecteren]]="","",_xlfn.XLOOKUP(C35,INI!$E$3:$E$10,INI!$D$3:$D$10))</f>
        <v/>
      </c>
      <c r="E35" s="11"/>
      <c r="F35" s="11"/>
      <c r="G35" s="11"/>
      <c r="H35" s="14" t="str">
        <f>IF(Knooppunt[[#This Row],[Selecteren2]]="","",_xlfn.XLOOKUP(G35,INI!$B$3:$B$12,INI!$A$3:$A$12))</f>
        <v/>
      </c>
      <c r="I35" s="11"/>
      <c r="J35" s="11"/>
      <c r="K35" s="13" t="str">
        <f>IF(Knooppunt[[#This Row],[Selecteren3]]="","",_xlfn.XLOOKUP(J35,INI!$B$3:$B$12,INI!$A$3:$A$12))</f>
        <v/>
      </c>
      <c r="L35" s="24"/>
      <c r="M35" s="24"/>
      <c r="N35" s="24"/>
      <c r="O35" s="13" t="str">
        <f>IF(Knooppunt[[#This Row],[Selecteren5]]="","",_xlfn.XLOOKUP(Knooppunt[[#This Row],[Selecteren5]],INI!$E$18:$E$19,INI!$D$18:$D$19))</f>
        <v/>
      </c>
      <c r="P35" s="11"/>
      <c r="Q35" s="14" t="str">
        <f>IF(Knooppunt[[#This Row],[Selecteren4]]="","",_xlfn.XLOOKUP(P35,INI!$E$13:$E$15,INI!$D$13:$D$15))</f>
        <v/>
      </c>
    </row>
    <row r="36" spans="1:17">
      <c r="A36" s="11"/>
      <c r="B36" s="11"/>
      <c r="C36" s="11"/>
      <c r="D36" s="14" t="str">
        <f>IF(Knooppunt[[#This Row],[Selecteren]]="","",_xlfn.XLOOKUP(C36,INI!$E$3:$E$10,INI!$D$3:$D$10))</f>
        <v/>
      </c>
      <c r="E36" s="11"/>
      <c r="F36" s="11"/>
      <c r="G36" s="11"/>
      <c r="H36" s="14" t="str">
        <f>IF(Knooppunt[[#This Row],[Selecteren2]]="","",_xlfn.XLOOKUP(G36,INI!$B$3:$B$12,INI!$A$3:$A$12))</f>
        <v/>
      </c>
      <c r="I36" s="11"/>
      <c r="J36" s="11"/>
      <c r="K36" s="13" t="str">
        <f>IF(Knooppunt[[#This Row],[Selecteren3]]="","",_xlfn.XLOOKUP(J36,INI!$B$3:$B$12,INI!$A$3:$A$12))</f>
        <v/>
      </c>
      <c r="L36" s="24"/>
      <c r="M36" s="24"/>
      <c r="N36" s="24"/>
      <c r="O36" s="13" t="str">
        <f>IF(Knooppunt[[#This Row],[Selecteren5]]="","",_xlfn.XLOOKUP(Knooppunt[[#This Row],[Selecteren5]],INI!$E$18:$E$19,INI!$D$18:$D$19))</f>
        <v/>
      </c>
      <c r="P36" s="11"/>
      <c r="Q36" s="14" t="str">
        <f>IF(Knooppunt[[#This Row],[Selecteren4]]="","",_xlfn.XLOOKUP(P36,INI!$E$13:$E$15,INI!$D$13:$D$15))</f>
        <v/>
      </c>
    </row>
    <row r="37" spans="1:17">
      <c r="A37" s="11"/>
      <c r="B37" s="11"/>
      <c r="C37" s="11"/>
      <c r="D37" s="14" t="str">
        <f>IF(Knooppunt[[#This Row],[Selecteren]]="","",_xlfn.XLOOKUP(C37,INI!$E$3:$E$10,INI!$D$3:$D$10))</f>
        <v/>
      </c>
      <c r="E37" s="11"/>
      <c r="F37" s="11"/>
      <c r="G37" s="11"/>
      <c r="H37" s="14" t="str">
        <f>IF(Knooppunt[[#This Row],[Selecteren2]]="","",_xlfn.XLOOKUP(G37,INI!$B$3:$B$12,INI!$A$3:$A$12))</f>
        <v/>
      </c>
      <c r="I37" s="11"/>
      <c r="J37" s="11"/>
      <c r="K37" s="13" t="str">
        <f>IF(Knooppunt[[#This Row],[Selecteren3]]="","",_xlfn.XLOOKUP(J37,INI!$B$3:$B$12,INI!$A$3:$A$12))</f>
        <v/>
      </c>
      <c r="L37" s="24"/>
      <c r="M37" s="24"/>
      <c r="N37" s="24"/>
      <c r="O37" s="13" t="str">
        <f>IF(Knooppunt[[#This Row],[Selecteren5]]="","",_xlfn.XLOOKUP(Knooppunt[[#This Row],[Selecteren5]],INI!$E$18:$E$19,INI!$D$18:$D$19))</f>
        <v/>
      </c>
      <c r="P37" s="11"/>
      <c r="Q37" s="14" t="str">
        <f>IF(Knooppunt[[#This Row],[Selecteren4]]="","",_xlfn.XLOOKUP(P37,INI!$E$13:$E$15,INI!$D$13:$D$15))</f>
        <v/>
      </c>
    </row>
    <row r="38" spans="1:17">
      <c r="A38" s="11"/>
      <c r="B38" s="11"/>
      <c r="C38" s="11"/>
      <c r="D38" s="14" t="str">
        <f>IF(Knooppunt[[#This Row],[Selecteren]]="","",_xlfn.XLOOKUP(C38,INI!$E$3:$E$10,INI!$D$3:$D$10))</f>
        <v/>
      </c>
      <c r="E38" s="11"/>
      <c r="F38" s="11"/>
      <c r="G38" s="11"/>
      <c r="H38" s="14" t="str">
        <f>IF(Knooppunt[[#This Row],[Selecteren2]]="","",_xlfn.XLOOKUP(G38,INI!$B$3:$B$12,INI!$A$3:$A$12))</f>
        <v/>
      </c>
      <c r="I38" s="11"/>
      <c r="J38" s="11"/>
      <c r="K38" s="13" t="str">
        <f>IF(Knooppunt[[#This Row],[Selecteren3]]="","",_xlfn.XLOOKUP(J38,INI!$B$3:$B$12,INI!$A$3:$A$12))</f>
        <v/>
      </c>
      <c r="L38" s="24"/>
      <c r="M38" s="24"/>
      <c r="N38" s="24"/>
      <c r="O38" s="13" t="str">
        <f>IF(Knooppunt[[#This Row],[Selecteren5]]="","",_xlfn.XLOOKUP(Knooppunt[[#This Row],[Selecteren5]],INI!$E$18:$E$19,INI!$D$18:$D$19))</f>
        <v/>
      </c>
      <c r="P38" s="11"/>
      <c r="Q38" s="14" t="str">
        <f>IF(Knooppunt[[#This Row],[Selecteren4]]="","",_xlfn.XLOOKUP(P38,INI!$E$13:$E$15,INI!$D$13:$D$15))</f>
        <v/>
      </c>
    </row>
    <row r="39" spans="1:17">
      <c r="A39" s="11"/>
      <c r="B39" s="11"/>
      <c r="C39" s="11"/>
      <c r="D39" s="14" t="str">
        <f>IF(Knooppunt[[#This Row],[Selecteren]]="","",_xlfn.XLOOKUP(C39,INI!$E$3:$E$10,INI!$D$3:$D$10))</f>
        <v/>
      </c>
      <c r="E39" s="11"/>
      <c r="F39" s="11"/>
      <c r="G39" s="11"/>
      <c r="H39" s="14" t="str">
        <f>IF(Knooppunt[[#This Row],[Selecteren2]]="","",_xlfn.XLOOKUP(G39,INI!$B$3:$B$12,INI!$A$3:$A$12))</f>
        <v/>
      </c>
      <c r="I39" s="11"/>
      <c r="J39" s="11"/>
      <c r="K39" s="13" t="str">
        <f>IF(Knooppunt[[#This Row],[Selecteren3]]="","",_xlfn.XLOOKUP(J39,INI!$B$3:$B$12,INI!$A$3:$A$12))</f>
        <v/>
      </c>
      <c r="L39" s="24"/>
      <c r="M39" s="24"/>
      <c r="N39" s="24"/>
      <c r="O39" s="13" t="str">
        <f>IF(Knooppunt[[#This Row],[Selecteren5]]="","",_xlfn.XLOOKUP(Knooppunt[[#This Row],[Selecteren5]],INI!$E$18:$E$19,INI!$D$18:$D$19))</f>
        <v/>
      </c>
      <c r="P39" s="11"/>
      <c r="Q39" s="14" t="str">
        <f>IF(Knooppunt[[#This Row],[Selecteren4]]="","",_xlfn.XLOOKUP(P39,INI!$E$13:$E$15,INI!$D$13:$D$15))</f>
        <v/>
      </c>
    </row>
    <row r="40" spans="1:17">
      <c r="A40" s="11"/>
      <c r="B40" s="11"/>
      <c r="C40" s="11"/>
      <c r="D40" s="14" t="str">
        <f>IF(Knooppunt[[#This Row],[Selecteren]]="","",_xlfn.XLOOKUP(C40,INI!$E$3:$E$10,INI!$D$3:$D$10))</f>
        <v/>
      </c>
      <c r="E40" s="11"/>
      <c r="F40" s="11"/>
      <c r="G40" s="11"/>
      <c r="H40" s="14" t="str">
        <f>IF(Knooppunt[[#This Row],[Selecteren2]]="","",_xlfn.XLOOKUP(G40,INI!$B$3:$B$12,INI!$A$3:$A$12))</f>
        <v/>
      </c>
      <c r="I40" s="11"/>
      <c r="J40" s="11"/>
      <c r="K40" s="13" t="str">
        <f>IF(Knooppunt[[#This Row],[Selecteren3]]="","",_xlfn.XLOOKUP(J40,INI!$B$3:$B$12,INI!$A$3:$A$12))</f>
        <v/>
      </c>
      <c r="L40" s="24"/>
      <c r="M40" s="24"/>
      <c r="N40" s="24"/>
      <c r="O40" s="13" t="str">
        <f>IF(Knooppunt[[#This Row],[Selecteren5]]="","",_xlfn.XLOOKUP(Knooppunt[[#This Row],[Selecteren5]],INI!$E$18:$E$19,INI!$D$18:$D$19))</f>
        <v/>
      </c>
      <c r="P40" s="11"/>
      <c r="Q40" s="14" t="str">
        <f>IF(Knooppunt[[#This Row],[Selecteren4]]="","",_xlfn.XLOOKUP(P40,INI!$E$13:$E$15,INI!$D$13:$D$15))</f>
        <v/>
      </c>
    </row>
    <row r="41" spans="1:17">
      <c r="A41" s="11"/>
      <c r="B41" s="11"/>
      <c r="C41" s="11"/>
      <c r="D41" s="14" t="str">
        <f>IF(Knooppunt[[#This Row],[Selecteren]]="","",_xlfn.XLOOKUP(C41,INI!$E$3:$E$10,INI!$D$3:$D$10))</f>
        <v/>
      </c>
      <c r="E41" s="11"/>
      <c r="F41" s="11"/>
      <c r="G41" s="11"/>
      <c r="H41" s="14" t="str">
        <f>IF(Knooppunt[[#This Row],[Selecteren2]]="","",_xlfn.XLOOKUP(G41,INI!$B$3:$B$12,INI!$A$3:$A$12))</f>
        <v/>
      </c>
      <c r="I41" s="11"/>
      <c r="J41" s="11"/>
      <c r="K41" s="13" t="str">
        <f>IF(Knooppunt[[#This Row],[Selecteren3]]="","",_xlfn.XLOOKUP(J41,INI!$B$3:$B$12,INI!$A$3:$A$12))</f>
        <v/>
      </c>
      <c r="L41" s="24"/>
      <c r="M41" s="24"/>
      <c r="N41" s="24"/>
      <c r="O41" s="13" t="str">
        <f>IF(Knooppunt[[#This Row],[Selecteren5]]="","",_xlfn.XLOOKUP(Knooppunt[[#This Row],[Selecteren5]],INI!$E$18:$E$19,INI!$D$18:$D$19))</f>
        <v/>
      </c>
      <c r="P41" s="11"/>
      <c r="Q41" s="14" t="str">
        <f>IF(Knooppunt[[#This Row],[Selecteren4]]="","",_xlfn.XLOOKUP(P41,INI!$E$13:$E$15,INI!$D$13:$D$15))</f>
        <v/>
      </c>
    </row>
    <row r="42" spans="1:17">
      <c r="A42" s="11"/>
      <c r="B42" s="11"/>
      <c r="C42" s="11"/>
      <c r="D42" s="14" t="str">
        <f>IF(Knooppunt[[#This Row],[Selecteren]]="","",_xlfn.XLOOKUP(C42,INI!$E$3:$E$10,INI!$D$3:$D$10))</f>
        <v/>
      </c>
      <c r="E42" s="11"/>
      <c r="F42" s="11"/>
      <c r="G42" s="11"/>
      <c r="H42" s="14" t="str">
        <f>IF(Knooppunt[[#This Row],[Selecteren2]]="","",_xlfn.XLOOKUP(G42,INI!$B$3:$B$12,INI!$A$3:$A$12))</f>
        <v/>
      </c>
      <c r="I42" s="11"/>
      <c r="J42" s="11"/>
      <c r="K42" s="13" t="str">
        <f>IF(Knooppunt[[#This Row],[Selecteren3]]="","",_xlfn.XLOOKUP(J42,INI!$B$3:$B$12,INI!$A$3:$A$12))</f>
        <v/>
      </c>
      <c r="L42" s="24"/>
      <c r="M42" s="24"/>
      <c r="N42" s="24"/>
      <c r="O42" s="13" t="str">
        <f>IF(Knooppunt[[#This Row],[Selecteren5]]="","",_xlfn.XLOOKUP(Knooppunt[[#This Row],[Selecteren5]],INI!$E$18:$E$19,INI!$D$18:$D$19))</f>
        <v/>
      </c>
      <c r="P42" s="11"/>
      <c r="Q42" s="14" t="str">
        <f>IF(Knooppunt[[#This Row],[Selecteren4]]="","",_xlfn.XLOOKUP(P42,INI!$E$13:$E$15,INI!$D$13:$D$15))</f>
        <v/>
      </c>
    </row>
    <row r="43" spans="1:17">
      <c r="A43" s="11"/>
      <c r="B43" s="11"/>
      <c r="C43" s="11"/>
      <c r="D43" s="14" t="str">
        <f>IF(Knooppunt[[#This Row],[Selecteren]]="","",_xlfn.XLOOKUP(C43,INI!$E$3:$E$10,INI!$D$3:$D$10))</f>
        <v/>
      </c>
      <c r="E43" s="11"/>
      <c r="F43" s="11"/>
      <c r="G43" s="11"/>
      <c r="H43" s="14" t="str">
        <f>IF(Knooppunt[[#This Row],[Selecteren2]]="","",_xlfn.XLOOKUP(G43,INI!$B$3:$B$12,INI!$A$3:$A$12))</f>
        <v/>
      </c>
      <c r="I43" s="11"/>
      <c r="J43" s="11"/>
      <c r="K43" s="13" t="str">
        <f>IF(Knooppunt[[#This Row],[Selecteren3]]="","",_xlfn.XLOOKUP(J43,INI!$B$3:$B$12,INI!$A$3:$A$12))</f>
        <v/>
      </c>
      <c r="L43" s="24"/>
      <c r="M43" s="24"/>
      <c r="N43" s="24"/>
      <c r="O43" s="13" t="str">
        <f>IF(Knooppunt[[#This Row],[Selecteren5]]="","",_xlfn.XLOOKUP(Knooppunt[[#This Row],[Selecteren5]],INI!$E$18:$E$19,INI!$D$18:$D$19))</f>
        <v/>
      </c>
      <c r="P43" s="11"/>
      <c r="Q43" s="14" t="str">
        <f>IF(Knooppunt[[#This Row],[Selecteren4]]="","",_xlfn.XLOOKUP(P43,INI!$E$13:$E$15,INI!$D$13:$D$15))</f>
        <v/>
      </c>
    </row>
    <row r="44" spans="1:17">
      <c r="A44" s="11"/>
      <c r="B44" s="11"/>
      <c r="C44" s="11"/>
      <c r="D44" s="14" t="str">
        <f>IF(Knooppunt[[#This Row],[Selecteren]]="","",_xlfn.XLOOKUP(C44,INI!$E$3:$E$10,INI!$D$3:$D$10))</f>
        <v/>
      </c>
      <c r="E44" s="11"/>
      <c r="F44" s="11"/>
      <c r="G44" s="11"/>
      <c r="H44" s="14" t="str">
        <f>IF(Knooppunt[[#This Row],[Selecteren2]]="","",_xlfn.XLOOKUP(G44,INI!$B$3:$B$12,INI!$A$3:$A$12))</f>
        <v/>
      </c>
      <c r="I44" s="11"/>
      <c r="J44" s="11"/>
      <c r="K44" s="13" t="str">
        <f>IF(Knooppunt[[#This Row],[Selecteren3]]="","",_xlfn.XLOOKUP(J44,INI!$B$3:$B$12,INI!$A$3:$A$12))</f>
        <v/>
      </c>
      <c r="L44" s="24"/>
      <c r="M44" s="24"/>
      <c r="N44" s="24"/>
      <c r="O44" s="13" t="str">
        <f>IF(Knooppunt[[#This Row],[Selecteren5]]="","",_xlfn.XLOOKUP(Knooppunt[[#This Row],[Selecteren5]],INI!$E$18:$E$19,INI!$D$18:$D$19))</f>
        <v/>
      </c>
      <c r="P44" s="11"/>
      <c r="Q44" s="14" t="str">
        <f>IF(Knooppunt[[#This Row],[Selecteren4]]="","",_xlfn.XLOOKUP(P44,INI!$E$13:$E$15,INI!$D$13:$D$15))</f>
        <v/>
      </c>
    </row>
    <row r="45" spans="1:17">
      <c r="A45" s="11"/>
      <c r="B45" s="11"/>
      <c r="C45" s="11"/>
      <c r="D45" s="14" t="str">
        <f>IF(Knooppunt[[#This Row],[Selecteren]]="","",_xlfn.XLOOKUP(C45,INI!$E$3:$E$10,INI!$D$3:$D$10))</f>
        <v/>
      </c>
      <c r="E45" s="11"/>
      <c r="F45" s="11"/>
      <c r="G45" s="11"/>
      <c r="H45" s="14" t="str">
        <f>IF(Knooppunt[[#This Row],[Selecteren2]]="","",_xlfn.XLOOKUP(G45,INI!$B$3:$B$12,INI!$A$3:$A$12))</f>
        <v/>
      </c>
      <c r="I45" s="11"/>
      <c r="J45" s="11"/>
      <c r="K45" s="13" t="str">
        <f>IF(Knooppunt[[#This Row],[Selecteren3]]="","",_xlfn.XLOOKUP(J45,INI!$B$3:$B$12,INI!$A$3:$A$12))</f>
        <v/>
      </c>
      <c r="L45" s="24"/>
      <c r="M45" s="24"/>
      <c r="N45" s="24"/>
      <c r="O45" s="13" t="str">
        <f>IF(Knooppunt[[#This Row],[Selecteren5]]="","",_xlfn.XLOOKUP(Knooppunt[[#This Row],[Selecteren5]],INI!$E$18:$E$19,INI!$D$18:$D$19))</f>
        <v/>
      </c>
      <c r="P45" s="11"/>
      <c r="Q45" s="14" t="str">
        <f>IF(Knooppunt[[#This Row],[Selecteren4]]="","",_xlfn.XLOOKUP(P45,INI!$E$13:$E$15,INI!$D$13:$D$15))</f>
        <v/>
      </c>
    </row>
    <row r="46" spans="1:17">
      <c r="A46" s="11"/>
      <c r="B46" s="11"/>
      <c r="C46" s="11"/>
      <c r="D46" s="14" t="str">
        <f>IF(Knooppunt[[#This Row],[Selecteren]]="","",_xlfn.XLOOKUP(C46,INI!$E$3:$E$10,INI!$D$3:$D$10))</f>
        <v/>
      </c>
      <c r="E46" s="11"/>
      <c r="F46" s="11"/>
      <c r="G46" s="11"/>
      <c r="H46" s="14" t="str">
        <f>IF(Knooppunt[[#This Row],[Selecteren2]]="","",_xlfn.XLOOKUP(G46,INI!$B$3:$B$12,INI!$A$3:$A$12))</f>
        <v/>
      </c>
      <c r="I46" s="11"/>
      <c r="J46" s="11"/>
      <c r="K46" s="13" t="str">
        <f>IF(Knooppunt[[#This Row],[Selecteren3]]="","",_xlfn.XLOOKUP(J46,INI!$B$3:$B$12,INI!$A$3:$A$12))</f>
        <v/>
      </c>
      <c r="L46" s="24"/>
      <c r="M46" s="24"/>
      <c r="N46" s="24"/>
      <c r="O46" s="13" t="str">
        <f>IF(Knooppunt[[#This Row],[Selecteren5]]="","",_xlfn.XLOOKUP(Knooppunt[[#This Row],[Selecteren5]],INI!$E$18:$E$19,INI!$D$18:$D$19))</f>
        <v/>
      </c>
      <c r="P46" s="11"/>
      <c r="Q46" s="14" t="str">
        <f>IF(Knooppunt[[#This Row],[Selecteren4]]="","",_xlfn.XLOOKUP(P46,INI!$E$13:$E$15,INI!$D$13:$D$15))</f>
        <v/>
      </c>
    </row>
    <row r="47" spans="1:17">
      <c r="A47" s="11"/>
      <c r="B47" s="11"/>
      <c r="C47" s="11"/>
      <c r="D47" s="14" t="str">
        <f>IF(Knooppunt[[#This Row],[Selecteren]]="","",_xlfn.XLOOKUP(C47,INI!$E$3:$E$10,INI!$D$3:$D$10))</f>
        <v/>
      </c>
      <c r="E47" s="11"/>
      <c r="F47" s="11"/>
      <c r="G47" s="11"/>
      <c r="H47" s="14" t="str">
        <f>IF(Knooppunt[[#This Row],[Selecteren2]]="","",_xlfn.XLOOKUP(G47,INI!$B$3:$B$12,INI!$A$3:$A$12))</f>
        <v/>
      </c>
      <c r="I47" s="11"/>
      <c r="J47" s="11"/>
      <c r="K47" s="13" t="str">
        <f>IF(Knooppunt[[#This Row],[Selecteren3]]="","",_xlfn.XLOOKUP(J47,INI!$B$3:$B$12,INI!$A$3:$A$12))</f>
        <v/>
      </c>
      <c r="L47" s="24"/>
      <c r="M47" s="24"/>
      <c r="N47" s="24"/>
      <c r="O47" s="13" t="str">
        <f>IF(Knooppunt[[#This Row],[Selecteren5]]="","",_xlfn.XLOOKUP(Knooppunt[[#This Row],[Selecteren5]],INI!$E$18:$E$19,INI!$D$18:$D$19))</f>
        <v/>
      </c>
      <c r="P47" s="11"/>
      <c r="Q47" s="14" t="str">
        <f>IF(Knooppunt[[#This Row],[Selecteren4]]="","",_xlfn.XLOOKUP(P47,INI!$E$13:$E$15,INI!$D$13:$D$15))</f>
        <v/>
      </c>
    </row>
    <row r="48" spans="1:17">
      <c r="A48" s="11"/>
      <c r="B48" s="11"/>
      <c r="C48" s="11"/>
      <c r="D48" s="14" t="str">
        <f>IF(Knooppunt[[#This Row],[Selecteren]]="","",_xlfn.XLOOKUP(C48,INI!$E$3:$E$10,INI!$D$3:$D$10))</f>
        <v/>
      </c>
      <c r="E48" s="11"/>
      <c r="F48" s="11"/>
      <c r="G48" s="11"/>
      <c r="H48" s="14" t="str">
        <f>IF(Knooppunt[[#This Row],[Selecteren2]]="","",_xlfn.XLOOKUP(G48,INI!$B$3:$B$12,INI!$A$3:$A$12))</f>
        <v/>
      </c>
      <c r="I48" s="11"/>
      <c r="J48" s="11"/>
      <c r="K48" s="13" t="str">
        <f>IF(Knooppunt[[#This Row],[Selecteren3]]="","",_xlfn.XLOOKUP(J48,INI!$B$3:$B$12,INI!$A$3:$A$12))</f>
        <v/>
      </c>
      <c r="L48" s="24"/>
      <c r="M48" s="24"/>
      <c r="N48" s="24"/>
      <c r="O48" s="13" t="str">
        <f>IF(Knooppunt[[#This Row],[Selecteren5]]="","",_xlfn.XLOOKUP(Knooppunt[[#This Row],[Selecteren5]],INI!$E$18:$E$19,INI!$D$18:$D$19))</f>
        <v/>
      </c>
      <c r="P48" s="11"/>
      <c r="Q48" s="14" t="str">
        <f>IF(Knooppunt[[#This Row],[Selecteren4]]="","",_xlfn.XLOOKUP(P48,INI!$E$13:$E$15,INI!$D$13:$D$15))</f>
        <v/>
      </c>
    </row>
    <row r="49" spans="1:17">
      <c r="A49" s="11"/>
      <c r="B49" s="11"/>
      <c r="C49" s="11"/>
      <c r="D49" s="14" t="str">
        <f>IF(Knooppunt[[#This Row],[Selecteren]]="","",_xlfn.XLOOKUP(C49,INI!$E$3:$E$10,INI!$D$3:$D$10))</f>
        <v/>
      </c>
      <c r="E49" s="11"/>
      <c r="F49" s="11"/>
      <c r="G49" s="11"/>
      <c r="H49" s="14" t="str">
        <f>IF(Knooppunt[[#This Row],[Selecteren2]]="","",_xlfn.XLOOKUP(G49,INI!$B$3:$B$12,INI!$A$3:$A$12))</f>
        <v/>
      </c>
      <c r="I49" s="11"/>
      <c r="J49" s="11"/>
      <c r="K49" s="13" t="str">
        <f>IF(Knooppunt[[#This Row],[Selecteren3]]="","",_xlfn.XLOOKUP(J49,INI!$B$3:$B$12,INI!$A$3:$A$12))</f>
        <v/>
      </c>
      <c r="L49" s="24"/>
      <c r="M49" s="24"/>
      <c r="N49" s="24"/>
      <c r="O49" s="13" t="str">
        <f>IF(Knooppunt[[#This Row],[Selecteren5]]="","",_xlfn.XLOOKUP(Knooppunt[[#This Row],[Selecteren5]],INI!$E$18:$E$19,INI!$D$18:$D$19))</f>
        <v/>
      </c>
      <c r="P49" s="11"/>
      <c r="Q49" s="14" t="str">
        <f>IF(Knooppunt[[#This Row],[Selecteren4]]="","",_xlfn.XLOOKUP(P49,INI!$E$13:$E$15,INI!$D$13:$D$15))</f>
        <v/>
      </c>
    </row>
    <row r="50" spans="1:17">
      <c r="A50" s="11"/>
      <c r="B50" s="11"/>
      <c r="C50" s="11"/>
      <c r="D50" s="14" t="str">
        <f>IF(Knooppunt[[#This Row],[Selecteren]]="","",_xlfn.XLOOKUP(C50,INI!$E$3:$E$10,INI!$D$3:$D$10))</f>
        <v/>
      </c>
      <c r="E50" s="11"/>
      <c r="F50" s="11"/>
      <c r="G50" s="11"/>
      <c r="H50" s="14" t="str">
        <f>IF(Knooppunt[[#This Row],[Selecteren2]]="","",_xlfn.XLOOKUP(G50,INI!$B$3:$B$12,INI!$A$3:$A$12))</f>
        <v/>
      </c>
      <c r="I50" s="11"/>
      <c r="J50" s="11"/>
      <c r="K50" s="13" t="str">
        <f>IF(Knooppunt[[#This Row],[Selecteren3]]="","",_xlfn.XLOOKUP(J50,INI!$B$3:$B$12,INI!$A$3:$A$12))</f>
        <v/>
      </c>
      <c r="L50" s="24"/>
      <c r="M50" s="24"/>
      <c r="N50" s="24"/>
      <c r="O50" s="13" t="str">
        <f>IF(Knooppunt[[#This Row],[Selecteren5]]="","",_xlfn.XLOOKUP(Knooppunt[[#This Row],[Selecteren5]],INI!$E$18:$E$19,INI!$D$18:$D$19))</f>
        <v/>
      </c>
      <c r="P50" s="11"/>
      <c r="Q50" s="14" t="str">
        <f>IF(Knooppunt[[#This Row],[Selecteren4]]="","",_xlfn.XLOOKUP(P50,INI!$E$13:$E$15,INI!$D$13:$D$15))</f>
        <v/>
      </c>
    </row>
    <row r="51" spans="1:17">
      <c r="A51" s="11"/>
      <c r="B51" s="11"/>
      <c r="C51" s="11"/>
      <c r="D51" s="14" t="str">
        <f>IF(Knooppunt[[#This Row],[Selecteren]]="","",_xlfn.XLOOKUP(C51,INI!$E$3:$E$10,INI!$D$3:$D$10))</f>
        <v/>
      </c>
      <c r="E51" s="11"/>
      <c r="F51" s="11"/>
      <c r="G51" s="11"/>
      <c r="H51" s="14" t="str">
        <f>IF(Knooppunt[[#This Row],[Selecteren2]]="","",_xlfn.XLOOKUP(G51,INI!$B$3:$B$12,INI!$A$3:$A$12))</f>
        <v/>
      </c>
      <c r="I51" s="11"/>
      <c r="J51" s="11"/>
      <c r="K51" s="13" t="str">
        <f>IF(Knooppunt[[#This Row],[Selecteren3]]="","",_xlfn.XLOOKUP(J51,INI!$B$3:$B$12,INI!$A$3:$A$12))</f>
        <v/>
      </c>
      <c r="L51" s="24"/>
      <c r="M51" s="24"/>
      <c r="N51" s="24"/>
      <c r="O51" s="13" t="str">
        <f>IF(Knooppunt[[#This Row],[Selecteren5]]="","",_xlfn.XLOOKUP(Knooppunt[[#This Row],[Selecteren5]],INI!$E$18:$E$19,INI!$D$18:$D$19))</f>
        <v/>
      </c>
      <c r="P51" s="11"/>
      <c r="Q51" s="14" t="str">
        <f>IF(Knooppunt[[#This Row],[Selecteren4]]="","",_xlfn.XLOOKUP(P51,INI!$E$13:$E$15,INI!$D$13:$D$15))</f>
        <v/>
      </c>
    </row>
    <row r="52" spans="1:17">
      <c r="A52" s="11"/>
      <c r="B52" s="11"/>
      <c r="C52" s="11"/>
      <c r="D52" s="14" t="str">
        <f>IF(Knooppunt[[#This Row],[Selecteren]]="","",_xlfn.XLOOKUP(C52,INI!$E$3:$E$10,INI!$D$3:$D$10))</f>
        <v/>
      </c>
      <c r="E52" s="11"/>
      <c r="F52" s="11"/>
      <c r="G52" s="11"/>
      <c r="H52" s="14" t="str">
        <f>IF(Knooppunt[[#This Row],[Selecteren2]]="","",_xlfn.XLOOKUP(G52,INI!$B$3:$B$12,INI!$A$3:$A$12))</f>
        <v/>
      </c>
      <c r="I52" s="11"/>
      <c r="J52" s="11"/>
      <c r="K52" s="13" t="str">
        <f>IF(Knooppunt[[#This Row],[Selecteren3]]="","",_xlfn.XLOOKUP(J52,INI!$B$3:$B$12,INI!$A$3:$A$12))</f>
        <v/>
      </c>
      <c r="L52" s="24"/>
      <c r="M52" s="24"/>
      <c r="N52" s="24"/>
      <c r="O52" s="13" t="str">
        <f>IF(Knooppunt[[#This Row],[Selecteren5]]="","",_xlfn.XLOOKUP(Knooppunt[[#This Row],[Selecteren5]],INI!$E$18:$E$19,INI!$D$18:$D$19))</f>
        <v/>
      </c>
      <c r="P52" s="11"/>
      <c r="Q52" s="14" t="str">
        <f>IF(Knooppunt[[#This Row],[Selecteren4]]="","",_xlfn.XLOOKUP(P52,INI!$E$13:$E$15,INI!$D$13:$D$15))</f>
        <v/>
      </c>
    </row>
    <row r="53" spans="1:17">
      <c r="A53" s="11"/>
      <c r="B53" s="11"/>
      <c r="C53" s="11"/>
      <c r="D53" s="14" t="str">
        <f>IF(Knooppunt[[#This Row],[Selecteren]]="","",_xlfn.XLOOKUP(C53,INI!$E$3:$E$10,INI!$D$3:$D$10))</f>
        <v/>
      </c>
      <c r="E53" s="11"/>
      <c r="F53" s="11"/>
      <c r="G53" s="11"/>
      <c r="H53" s="14" t="str">
        <f>IF(Knooppunt[[#This Row],[Selecteren2]]="","",_xlfn.XLOOKUP(G53,INI!$B$3:$B$12,INI!$A$3:$A$12))</f>
        <v/>
      </c>
      <c r="I53" s="11"/>
      <c r="J53" s="11"/>
      <c r="K53" s="13" t="str">
        <f>IF(Knooppunt[[#This Row],[Selecteren3]]="","",_xlfn.XLOOKUP(J53,INI!$B$3:$B$12,INI!$A$3:$A$12))</f>
        <v/>
      </c>
      <c r="L53" s="24"/>
      <c r="M53" s="24"/>
      <c r="N53" s="24"/>
      <c r="O53" s="13" t="str">
        <f>IF(Knooppunt[[#This Row],[Selecteren5]]="","",_xlfn.XLOOKUP(Knooppunt[[#This Row],[Selecteren5]],INI!$E$18:$E$19,INI!$D$18:$D$19))</f>
        <v/>
      </c>
      <c r="P53" s="11"/>
      <c r="Q53" s="14" t="str">
        <f>IF(Knooppunt[[#This Row],[Selecteren4]]="","",_xlfn.XLOOKUP(P53,INI!$E$13:$E$15,INI!$D$13:$D$15))</f>
        <v/>
      </c>
    </row>
    <row r="54" spans="1:17">
      <c r="A54" s="11"/>
      <c r="B54" s="11"/>
      <c r="C54" s="11"/>
      <c r="D54" s="14" t="str">
        <f>IF(Knooppunt[[#This Row],[Selecteren]]="","",_xlfn.XLOOKUP(C54,INI!$E$3:$E$10,INI!$D$3:$D$10))</f>
        <v/>
      </c>
      <c r="E54" s="11"/>
      <c r="F54" s="11"/>
      <c r="G54" s="11"/>
      <c r="H54" s="14" t="str">
        <f>IF(Knooppunt[[#This Row],[Selecteren2]]="","",_xlfn.XLOOKUP(G54,INI!$B$3:$B$12,INI!$A$3:$A$12))</f>
        <v/>
      </c>
      <c r="I54" s="11"/>
      <c r="J54" s="11"/>
      <c r="K54" s="13" t="str">
        <f>IF(Knooppunt[[#This Row],[Selecteren3]]="","",_xlfn.XLOOKUP(J54,INI!$B$3:$B$12,INI!$A$3:$A$12))</f>
        <v/>
      </c>
      <c r="L54" s="24"/>
      <c r="M54" s="24"/>
      <c r="N54" s="24"/>
      <c r="O54" s="13" t="str">
        <f>IF(Knooppunt[[#This Row],[Selecteren5]]="","",_xlfn.XLOOKUP(Knooppunt[[#This Row],[Selecteren5]],INI!$E$18:$E$19,INI!$D$18:$D$19))</f>
        <v/>
      </c>
      <c r="P54" s="11"/>
      <c r="Q54" s="14" t="str">
        <f>IF(Knooppunt[[#This Row],[Selecteren4]]="","",_xlfn.XLOOKUP(P54,INI!$E$13:$E$15,INI!$D$13:$D$15))</f>
        <v/>
      </c>
    </row>
    <row r="55" spans="1:17">
      <c r="A55" s="11"/>
      <c r="B55" s="11"/>
      <c r="C55" s="11"/>
      <c r="D55" s="14" t="str">
        <f>IF(Knooppunt[[#This Row],[Selecteren]]="","",_xlfn.XLOOKUP(C55,INI!$E$3:$E$10,INI!$D$3:$D$10))</f>
        <v/>
      </c>
      <c r="E55" s="11"/>
      <c r="F55" s="11"/>
      <c r="G55" s="11"/>
      <c r="H55" s="14" t="str">
        <f>IF(Knooppunt[[#This Row],[Selecteren2]]="","",_xlfn.XLOOKUP(G55,INI!$B$3:$B$12,INI!$A$3:$A$12))</f>
        <v/>
      </c>
      <c r="I55" s="11"/>
      <c r="J55" s="11"/>
      <c r="K55" s="13" t="str">
        <f>IF(Knooppunt[[#This Row],[Selecteren3]]="","",_xlfn.XLOOKUP(J55,INI!$B$3:$B$12,INI!$A$3:$A$12))</f>
        <v/>
      </c>
      <c r="L55" s="24"/>
      <c r="M55" s="24"/>
      <c r="N55" s="24"/>
      <c r="O55" s="13" t="str">
        <f>IF(Knooppunt[[#This Row],[Selecteren5]]="","",_xlfn.XLOOKUP(Knooppunt[[#This Row],[Selecteren5]],INI!$E$18:$E$19,INI!$D$18:$D$19))</f>
        <v/>
      </c>
      <c r="P55" s="11"/>
      <c r="Q55" s="14" t="str">
        <f>IF(Knooppunt[[#This Row],[Selecteren4]]="","",_xlfn.XLOOKUP(P55,INI!$E$13:$E$15,INI!$D$13:$D$15))</f>
        <v/>
      </c>
    </row>
    <row r="56" spans="1:17">
      <c r="A56" s="11"/>
      <c r="B56" s="11"/>
      <c r="C56" s="11"/>
      <c r="D56" s="14" t="str">
        <f>IF(Knooppunt[[#This Row],[Selecteren]]="","",_xlfn.XLOOKUP(C56,INI!$E$3:$E$10,INI!$D$3:$D$10))</f>
        <v/>
      </c>
      <c r="E56" s="11"/>
      <c r="F56" s="11"/>
      <c r="G56" s="11"/>
      <c r="H56" s="14" t="str">
        <f>IF(Knooppunt[[#This Row],[Selecteren2]]="","",_xlfn.XLOOKUP(G56,INI!$B$3:$B$12,INI!$A$3:$A$12))</f>
        <v/>
      </c>
      <c r="I56" s="11"/>
      <c r="J56" s="11"/>
      <c r="K56" s="13" t="str">
        <f>IF(Knooppunt[[#This Row],[Selecteren3]]="","",_xlfn.XLOOKUP(J56,INI!$B$3:$B$12,INI!$A$3:$A$12))</f>
        <v/>
      </c>
      <c r="L56" s="24"/>
      <c r="M56" s="24"/>
      <c r="N56" s="24"/>
      <c r="O56" s="13" t="str">
        <f>IF(Knooppunt[[#This Row],[Selecteren5]]="","",_xlfn.XLOOKUP(Knooppunt[[#This Row],[Selecteren5]],INI!$E$18:$E$19,INI!$D$18:$D$19))</f>
        <v/>
      </c>
      <c r="P56" s="11"/>
      <c r="Q56" s="14" t="str">
        <f>IF(Knooppunt[[#This Row],[Selecteren4]]="","",_xlfn.XLOOKUP(P56,INI!$E$13:$E$15,INI!$D$13:$D$15))</f>
        <v/>
      </c>
    </row>
    <row r="57" spans="1:17">
      <c r="A57" s="11"/>
      <c r="B57" s="11"/>
      <c r="C57" s="11"/>
      <c r="D57" s="14" t="str">
        <f>IF(Knooppunt[[#This Row],[Selecteren]]="","",_xlfn.XLOOKUP(C57,INI!$E$3:$E$10,INI!$D$3:$D$10))</f>
        <v/>
      </c>
      <c r="E57" s="11"/>
      <c r="F57" s="11"/>
      <c r="G57" s="11"/>
      <c r="H57" s="14" t="str">
        <f>IF(Knooppunt[[#This Row],[Selecteren2]]="","",_xlfn.XLOOKUP(G57,INI!$B$3:$B$12,INI!$A$3:$A$12))</f>
        <v/>
      </c>
      <c r="I57" s="11"/>
      <c r="J57" s="11"/>
      <c r="K57" s="13" t="str">
        <f>IF(Knooppunt[[#This Row],[Selecteren3]]="","",_xlfn.XLOOKUP(J57,INI!$B$3:$B$12,INI!$A$3:$A$12))</f>
        <v/>
      </c>
      <c r="L57" s="24"/>
      <c r="M57" s="24"/>
      <c r="N57" s="24"/>
      <c r="O57" s="13" t="str">
        <f>IF(Knooppunt[[#This Row],[Selecteren5]]="","",_xlfn.XLOOKUP(Knooppunt[[#This Row],[Selecteren5]],INI!$E$18:$E$19,INI!$D$18:$D$19))</f>
        <v/>
      </c>
      <c r="P57" s="11"/>
      <c r="Q57" s="14" t="str">
        <f>IF(Knooppunt[[#This Row],[Selecteren4]]="","",_xlfn.XLOOKUP(P57,INI!$E$13:$E$15,INI!$D$13:$D$15))</f>
        <v/>
      </c>
    </row>
    <row r="58" spans="1:17">
      <c r="A58" s="11"/>
      <c r="B58" s="11"/>
      <c r="C58" s="11"/>
      <c r="D58" s="14" t="str">
        <f>IF(Knooppunt[[#This Row],[Selecteren]]="","",_xlfn.XLOOKUP(C58,INI!$E$3:$E$10,INI!$D$3:$D$10))</f>
        <v/>
      </c>
      <c r="E58" s="11"/>
      <c r="F58" s="11"/>
      <c r="G58" s="11"/>
      <c r="H58" s="14" t="str">
        <f>IF(Knooppunt[[#This Row],[Selecteren2]]="","",_xlfn.XLOOKUP(G58,INI!$B$3:$B$12,INI!$A$3:$A$12))</f>
        <v/>
      </c>
      <c r="I58" s="11"/>
      <c r="J58" s="11"/>
      <c r="K58" s="13" t="str">
        <f>IF(Knooppunt[[#This Row],[Selecteren3]]="","",_xlfn.XLOOKUP(J58,INI!$B$3:$B$12,INI!$A$3:$A$12))</f>
        <v/>
      </c>
      <c r="L58" s="24"/>
      <c r="M58" s="24"/>
      <c r="N58" s="24"/>
      <c r="O58" s="13" t="str">
        <f>IF(Knooppunt[[#This Row],[Selecteren5]]="","",_xlfn.XLOOKUP(Knooppunt[[#This Row],[Selecteren5]],INI!$E$18:$E$19,INI!$D$18:$D$19))</f>
        <v/>
      </c>
      <c r="P58" s="11"/>
      <c r="Q58" s="14" t="str">
        <f>IF(Knooppunt[[#This Row],[Selecteren4]]="","",_xlfn.XLOOKUP(P58,INI!$E$13:$E$15,INI!$D$13:$D$15))</f>
        <v/>
      </c>
    </row>
    <row r="59" spans="1:17">
      <c r="A59" s="11"/>
      <c r="B59" s="11"/>
      <c r="C59" s="11"/>
      <c r="D59" s="14" t="str">
        <f>IF(Knooppunt[[#This Row],[Selecteren]]="","",_xlfn.XLOOKUP(C59,INI!$E$3:$E$10,INI!$D$3:$D$10))</f>
        <v/>
      </c>
      <c r="E59" s="11"/>
      <c r="F59" s="11"/>
      <c r="G59" s="11"/>
      <c r="H59" s="14" t="str">
        <f>IF(Knooppunt[[#This Row],[Selecteren2]]="","",_xlfn.XLOOKUP(G59,INI!$B$3:$B$12,INI!$A$3:$A$12))</f>
        <v/>
      </c>
      <c r="I59" s="11"/>
      <c r="J59" s="11"/>
      <c r="K59" s="13" t="str">
        <f>IF(Knooppunt[[#This Row],[Selecteren3]]="","",_xlfn.XLOOKUP(J59,INI!$B$3:$B$12,INI!$A$3:$A$12))</f>
        <v/>
      </c>
      <c r="L59" s="24"/>
      <c r="M59" s="24"/>
      <c r="N59" s="24"/>
      <c r="O59" s="13" t="str">
        <f>IF(Knooppunt[[#This Row],[Selecteren5]]="","",_xlfn.XLOOKUP(Knooppunt[[#This Row],[Selecteren5]],INI!$E$18:$E$19,INI!$D$18:$D$19))</f>
        <v/>
      </c>
      <c r="P59" s="11"/>
      <c r="Q59" s="14" t="str">
        <f>IF(Knooppunt[[#This Row],[Selecteren4]]="","",_xlfn.XLOOKUP(P59,INI!$E$13:$E$15,INI!$D$13:$D$15))</f>
        <v/>
      </c>
    </row>
    <row r="60" spans="1:17">
      <c r="A60" s="11"/>
      <c r="B60" s="11"/>
      <c r="C60" s="11"/>
      <c r="D60" s="14" t="str">
        <f>IF(Knooppunt[[#This Row],[Selecteren]]="","",_xlfn.XLOOKUP(C60,INI!$E$3:$E$10,INI!$D$3:$D$10))</f>
        <v/>
      </c>
      <c r="E60" s="11"/>
      <c r="F60" s="11"/>
      <c r="G60" s="11"/>
      <c r="H60" s="14" t="str">
        <f>IF(Knooppunt[[#This Row],[Selecteren2]]="","",_xlfn.XLOOKUP(G60,INI!$B$3:$B$12,INI!$A$3:$A$12))</f>
        <v/>
      </c>
      <c r="I60" s="11"/>
      <c r="J60" s="11"/>
      <c r="K60" s="13" t="str">
        <f>IF(Knooppunt[[#This Row],[Selecteren3]]="","",_xlfn.XLOOKUP(J60,INI!$B$3:$B$12,INI!$A$3:$A$12))</f>
        <v/>
      </c>
      <c r="L60" s="24"/>
      <c r="M60" s="24"/>
      <c r="N60" s="24"/>
      <c r="O60" s="13" t="str">
        <f>IF(Knooppunt[[#This Row],[Selecteren5]]="","",_xlfn.XLOOKUP(Knooppunt[[#This Row],[Selecteren5]],INI!$E$18:$E$19,INI!$D$18:$D$19))</f>
        <v/>
      </c>
      <c r="P60" s="11"/>
      <c r="Q60" s="14" t="str">
        <f>IF(Knooppunt[[#This Row],[Selecteren4]]="","",_xlfn.XLOOKUP(P60,INI!$E$13:$E$15,INI!$D$13:$D$15))</f>
        <v/>
      </c>
    </row>
    <row r="61" spans="1:17">
      <c r="A61" s="11"/>
      <c r="B61" s="11"/>
      <c r="C61" s="11"/>
      <c r="D61" s="14" t="str">
        <f>IF(Knooppunt[[#This Row],[Selecteren]]="","",_xlfn.XLOOKUP(C61,INI!$E$3:$E$10,INI!$D$3:$D$10))</f>
        <v/>
      </c>
      <c r="E61" s="11"/>
      <c r="F61" s="11"/>
      <c r="G61" s="11"/>
      <c r="H61" s="14" t="str">
        <f>IF(Knooppunt[[#This Row],[Selecteren2]]="","",_xlfn.XLOOKUP(G61,INI!$B$3:$B$12,INI!$A$3:$A$12))</f>
        <v/>
      </c>
      <c r="I61" s="11"/>
      <c r="J61" s="11"/>
      <c r="K61" s="13" t="str">
        <f>IF(Knooppunt[[#This Row],[Selecteren3]]="","",_xlfn.XLOOKUP(J61,INI!$B$3:$B$12,INI!$A$3:$A$12))</f>
        <v/>
      </c>
      <c r="L61" s="24"/>
      <c r="M61" s="24"/>
      <c r="N61" s="24"/>
      <c r="O61" s="13" t="str">
        <f>IF(Knooppunt[[#This Row],[Selecteren5]]="","",_xlfn.XLOOKUP(Knooppunt[[#This Row],[Selecteren5]],INI!$E$18:$E$19,INI!$D$18:$D$19))</f>
        <v/>
      </c>
      <c r="P61" s="11"/>
      <c r="Q61" s="14" t="str">
        <f>IF(Knooppunt[[#This Row],[Selecteren4]]="","",_xlfn.XLOOKUP(P61,INI!$E$13:$E$15,INI!$D$13:$D$15))</f>
        <v/>
      </c>
    </row>
    <row r="62" spans="1:17">
      <c r="A62" s="11"/>
      <c r="B62" s="11"/>
      <c r="C62" s="11"/>
      <c r="D62" s="14" t="str">
        <f>IF(Knooppunt[[#This Row],[Selecteren]]="","",_xlfn.XLOOKUP(C62,INI!$E$3:$E$10,INI!$D$3:$D$10))</f>
        <v/>
      </c>
      <c r="E62" s="11"/>
      <c r="F62" s="11"/>
      <c r="G62" s="11"/>
      <c r="H62" s="14" t="str">
        <f>IF(Knooppunt[[#This Row],[Selecteren2]]="","",_xlfn.XLOOKUP(G62,INI!$B$3:$B$12,INI!$A$3:$A$12))</f>
        <v/>
      </c>
      <c r="I62" s="11"/>
      <c r="J62" s="11"/>
      <c r="K62" s="13" t="str">
        <f>IF(Knooppunt[[#This Row],[Selecteren3]]="","",_xlfn.XLOOKUP(J62,INI!$B$3:$B$12,INI!$A$3:$A$12))</f>
        <v/>
      </c>
      <c r="L62" s="24"/>
      <c r="M62" s="24"/>
      <c r="N62" s="24"/>
      <c r="O62" s="13" t="str">
        <f>IF(Knooppunt[[#This Row],[Selecteren5]]="","",_xlfn.XLOOKUP(Knooppunt[[#This Row],[Selecteren5]],INI!$E$18:$E$19,INI!$D$18:$D$19))</f>
        <v/>
      </c>
      <c r="P62" s="11"/>
      <c r="Q62" s="14" t="str">
        <f>IF(Knooppunt[[#This Row],[Selecteren4]]="","",_xlfn.XLOOKUP(P62,INI!$E$13:$E$15,INI!$D$13:$D$15))</f>
        <v/>
      </c>
    </row>
    <row r="63" spans="1:17">
      <c r="A63" s="11"/>
      <c r="B63" s="11"/>
      <c r="C63" s="11"/>
      <c r="D63" s="14" t="str">
        <f>IF(Knooppunt[[#This Row],[Selecteren]]="","",_xlfn.XLOOKUP(C63,INI!$E$3:$E$10,INI!$D$3:$D$10))</f>
        <v/>
      </c>
      <c r="E63" s="11"/>
      <c r="F63" s="11"/>
      <c r="G63" s="11"/>
      <c r="H63" s="14" t="str">
        <f>IF(Knooppunt[[#This Row],[Selecteren2]]="","",_xlfn.XLOOKUP(G63,INI!$B$3:$B$12,INI!$A$3:$A$12))</f>
        <v/>
      </c>
      <c r="I63" s="11"/>
      <c r="J63" s="11"/>
      <c r="K63" s="13" t="str">
        <f>IF(Knooppunt[[#This Row],[Selecteren3]]="","",_xlfn.XLOOKUP(J63,INI!$B$3:$B$12,INI!$A$3:$A$12))</f>
        <v/>
      </c>
      <c r="L63" s="24"/>
      <c r="M63" s="24"/>
      <c r="N63" s="24"/>
      <c r="O63" s="13" t="str">
        <f>IF(Knooppunt[[#This Row],[Selecteren5]]="","",_xlfn.XLOOKUP(Knooppunt[[#This Row],[Selecteren5]],INI!$E$18:$E$19,INI!$D$18:$D$19))</f>
        <v/>
      </c>
      <c r="P63" s="11"/>
      <c r="Q63" s="14" t="str">
        <f>IF(Knooppunt[[#This Row],[Selecteren4]]="","",_xlfn.XLOOKUP(P63,INI!$E$13:$E$15,INI!$D$13:$D$15))</f>
        <v/>
      </c>
    </row>
    <row r="64" spans="1:17">
      <c r="A64" s="11"/>
      <c r="B64" s="11"/>
      <c r="C64" s="11"/>
      <c r="D64" s="14" t="str">
        <f>IF(Knooppunt[[#This Row],[Selecteren]]="","",_xlfn.XLOOKUP(C64,INI!$E$3:$E$10,INI!$D$3:$D$10))</f>
        <v/>
      </c>
      <c r="E64" s="11"/>
      <c r="F64" s="11"/>
      <c r="G64" s="11"/>
      <c r="H64" s="14" t="str">
        <f>IF(Knooppunt[[#This Row],[Selecteren2]]="","",_xlfn.XLOOKUP(G64,INI!$B$3:$B$12,INI!$A$3:$A$12))</f>
        <v/>
      </c>
      <c r="I64" s="11"/>
      <c r="J64" s="11"/>
      <c r="K64" s="13" t="str">
        <f>IF(Knooppunt[[#This Row],[Selecteren3]]="","",_xlfn.XLOOKUP(J64,INI!$B$3:$B$12,INI!$A$3:$A$12))</f>
        <v/>
      </c>
      <c r="L64" s="24"/>
      <c r="M64" s="24"/>
      <c r="N64" s="24"/>
      <c r="O64" s="13" t="str">
        <f>IF(Knooppunt[[#This Row],[Selecteren5]]="","",_xlfn.XLOOKUP(Knooppunt[[#This Row],[Selecteren5]],INI!$E$18:$E$19,INI!$D$18:$D$19))</f>
        <v/>
      </c>
      <c r="P64" s="11"/>
      <c r="Q64" s="14" t="str">
        <f>IF(Knooppunt[[#This Row],[Selecteren4]]="","",_xlfn.XLOOKUP(P64,INI!$E$13:$E$15,INI!$D$13:$D$15))</f>
        <v/>
      </c>
    </row>
    <row r="65" spans="1:17">
      <c r="A65" s="11"/>
      <c r="B65" s="11"/>
      <c r="C65" s="11"/>
      <c r="D65" s="14" t="str">
        <f>IF(Knooppunt[[#This Row],[Selecteren]]="","",_xlfn.XLOOKUP(C65,INI!$E$3:$E$10,INI!$D$3:$D$10))</f>
        <v/>
      </c>
      <c r="E65" s="11"/>
      <c r="F65" s="11"/>
      <c r="G65" s="11"/>
      <c r="H65" s="14" t="str">
        <f>IF(Knooppunt[[#This Row],[Selecteren2]]="","",_xlfn.XLOOKUP(G65,INI!$B$3:$B$12,INI!$A$3:$A$12))</f>
        <v/>
      </c>
      <c r="I65" s="11"/>
      <c r="J65" s="11"/>
      <c r="K65" s="13" t="str">
        <f>IF(Knooppunt[[#This Row],[Selecteren3]]="","",_xlfn.XLOOKUP(J65,INI!$B$3:$B$12,INI!$A$3:$A$12))</f>
        <v/>
      </c>
      <c r="L65" s="24"/>
      <c r="M65" s="24"/>
      <c r="N65" s="24"/>
      <c r="O65" s="13" t="str">
        <f>IF(Knooppunt[[#This Row],[Selecteren5]]="","",_xlfn.XLOOKUP(Knooppunt[[#This Row],[Selecteren5]],INI!$E$18:$E$19,INI!$D$18:$D$19))</f>
        <v/>
      </c>
      <c r="P65" s="11"/>
      <c r="Q65" s="14" t="str">
        <f>IF(Knooppunt[[#This Row],[Selecteren4]]="","",_xlfn.XLOOKUP(P65,INI!$E$13:$E$15,INI!$D$13:$D$15))</f>
        <v/>
      </c>
    </row>
    <row r="66" spans="1:17">
      <c r="A66" s="11"/>
      <c r="B66" s="11"/>
      <c r="C66" s="11"/>
      <c r="D66" s="14" t="str">
        <f>IF(Knooppunt[[#This Row],[Selecteren]]="","",_xlfn.XLOOKUP(C66,INI!$E$3:$E$10,INI!$D$3:$D$10))</f>
        <v/>
      </c>
      <c r="E66" s="11"/>
      <c r="F66" s="11"/>
      <c r="G66" s="11"/>
      <c r="H66" s="14" t="str">
        <f>IF(Knooppunt[[#This Row],[Selecteren2]]="","",_xlfn.XLOOKUP(G66,INI!$B$3:$B$12,INI!$A$3:$A$12))</f>
        <v/>
      </c>
      <c r="I66" s="11"/>
      <c r="J66" s="11"/>
      <c r="K66" s="13" t="str">
        <f>IF(Knooppunt[[#This Row],[Selecteren3]]="","",_xlfn.XLOOKUP(J66,INI!$B$3:$B$12,INI!$A$3:$A$12))</f>
        <v/>
      </c>
      <c r="L66" s="24"/>
      <c r="M66" s="24"/>
      <c r="N66" s="24"/>
      <c r="O66" s="13" t="str">
        <f>IF(Knooppunt[[#This Row],[Selecteren5]]="","",_xlfn.XLOOKUP(Knooppunt[[#This Row],[Selecteren5]],INI!$E$18:$E$19,INI!$D$18:$D$19))</f>
        <v/>
      </c>
      <c r="P66" s="11"/>
      <c r="Q66" s="14" t="str">
        <f>IF(Knooppunt[[#This Row],[Selecteren4]]="","",_xlfn.XLOOKUP(P66,INI!$E$13:$E$15,INI!$D$13:$D$15))</f>
        <v/>
      </c>
    </row>
    <row r="67" spans="1:17">
      <c r="A67" s="11"/>
      <c r="B67" s="11"/>
      <c r="C67" s="11"/>
      <c r="D67" s="14" t="str">
        <f>IF(Knooppunt[[#This Row],[Selecteren]]="","",_xlfn.XLOOKUP(C67,INI!$E$3:$E$10,INI!$D$3:$D$10))</f>
        <v/>
      </c>
      <c r="E67" s="11"/>
      <c r="F67" s="11"/>
      <c r="G67" s="11"/>
      <c r="H67" s="14" t="str">
        <f>IF(Knooppunt[[#This Row],[Selecteren2]]="","",_xlfn.XLOOKUP(G67,INI!$B$3:$B$12,INI!$A$3:$A$12))</f>
        <v/>
      </c>
      <c r="I67" s="11"/>
      <c r="J67" s="11"/>
      <c r="K67" s="13" t="str">
        <f>IF(Knooppunt[[#This Row],[Selecteren3]]="","",_xlfn.XLOOKUP(J67,INI!$B$3:$B$12,INI!$A$3:$A$12))</f>
        <v/>
      </c>
      <c r="L67" s="24"/>
      <c r="M67" s="24"/>
      <c r="N67" s="24"/>
      <c r="O67" s="13" t="str">
        <f>IF(Knooppunt[[#This Row],[Selecteren5]]="","",_xlfn.XLOOKUP(Knooppunt[[#This Row],[Selecteren5]],INI!$E$18:$E$19,INI!$D$18:$D$19))</f>
        <v/>
      </c>
      <c r="P67" s="11"/>
      <c r="Q67" s="14" t="str">
        <f>IF(Knooppunt[[#This Row],[Selecteren4]]="","",_xlfn.XLOOKUP(P67,INI!$E$13:$E$15,INI!$D$13:$D$15))</f>
        <v/>
      </c>
    </row>
    <row r="68" spans="1:17">
      <c r="A68" s="11"/>
      <c r="B68" s="11"/>
      <c r="C68" s="11"/>
      <c r="D68" s="14" t="str">
        <f>IF(Knooppunt[[#This Row],[Selecteren]]="","",_xlfn.XLOOKUP(C68,INI!$E$3:$E$10,INI!$D$3:$D$10))</f>
        <v/>
      </c>
      <c r="E68" s="11"/>
      <c r="F68" s="11"/>
      <c r="G68" s="11"/>
      <c r="H68" s="14" t="str">
        <f>IF(Knooppunt[[#This Row],[Selecteren2]]="","",_xlfn.XLOOKUP(G68,INI!$B$3:$B$12,INI!$A$3:$A$12))</f>
        <v/>
      </c>
      <c r="I68" s="11"/>
      <c r="J68" s="11"/>
      <c r="K68" s="13" t="str">
        <f>IF(Knooppunt[[#This Row],[Selecteren3]]="","",_xlfn.XLOOKUP(J68,INI!$B$3:$B$12,INI!$A$3:$A$12))</f>
        <v/>
      </c>
      <c r="L68" s="24"/>
      <c r="M68" s="24"/>
      <c r="N68" s="24"/>
      <c r="O68" s="13" t="str">
        <f>IF(Knooppunt[[#This Row],[Selecteren5]]="","",_xlfn.XLOOKUP(Knooppunt[[#This Row],[Selecteren5]],INI!$E$18:$E$19,INI!$D$18:$D$19))</f>
        <v/>
      </c>
      <c r="P68" s="11"/>
      <c r="Q68" s="14" t="str">
        <f>IF(Knooppunt[[#This Row],[Selecteren4]]="","",_xlfn.XLOOKUP(P68,INI!$E$13:$E$15,INI!$D$13:$D$15))</f>
        <v/>
      </c>
    </row>
    <row r="69" spans="1:17">
      <c r="A69" s="11"/>
      <c r="B69" s="11"/>
      <c r="C69" s="11"/>
      <c r="D69" s="14" t="str">
        <f>IF(Knooppunt[[#This Row],[Selecteren]]="","",_xlfn.XLOOKUP(C69,INI!$E$3:$E$10,INI!$D$3:$D$10))</f>
        <v/>
      </c>
      <c r="E69" s="11"/>
      <c r="F69" s="11"/>
      <c r="G69" s="11"/>
      <c r="H69" s="14" t="str">
        <f>IF(Knooppunt[[#This Row],[Selecteren2]]="","",_xlfn.XLOOKUP(G69,INI!$B$3:$B$12,INI!$A$3:$A$12))</f>
        <v/>
      </c>
      <c r="I69" s="11"/>
      <c r="J69" s="11"/>
      <c r="K69" s="13" t="str">
        <f>IF(Knooppunt[[#This Row],[Selecteren3]]="","",_xlfn.XLOOKUP(J69,INI!$B$3:$B$12,INI!$A$3:$A$12))</f>
        <v/>
      </c>
      <c r="L69" s="24"/>
      <c r="M69" s="24"/>
      <c r="N69" s="24"/>
      <c r="O69" s="13" t="str">
        <f>IF(Knooppunt[[#This Row],[Selecteren5]]="","",_xlfn.XLOOKUP(Knooppunt[[#This Row],[Selecteren5]],INI!$E$18:$E$19,INI!$D$18:$D$19))</f>
        <v/>
      </c>
      <c r="P69" s="11"/>
      <c r="Q69" s="14" t="str">
        <f>IF(Knooppunt[[#This Row],[Selecteren4]]="","",_xlfn.XLOOKUP(P69,INI!$E$13:$E$15,INI!$D$13:$D$15))</f>
        <v/>
      </c>
    </row>
    <row r="70" spans="1:17">
      <c r="A70" s="11"/>
      <c r="B70" s="11"/>
      <c r="C70" s="11"/>
      <c r="D70" s="14" t="str">
        <f>IF(Knooppunt[[#This Row],[Selecteren]]="","",_xlfn.XLOOKUP(C70,INI!$E$3:$E$10,INI!$D$3:$D$10))</f>
        <v/>
      </c>
      <c r="E70" s="11"/>
      <c r="F70" s="11"/>
      <c r="G70" s="11"/>
      <c r="H70" s="14" t="str">
        <f>IF(Knooppunt[[#This Row],[Selecteren2]]="","",_xlfn.XLOOKUP(G70,INI!$B$3:$B$12,INI!$A$3:$A$12))</f>
        <v/>
      </c>
      <c r="I70" s="11"/>
      <c r="J70" s="11"/>
      <c r="K70" s="13" t="str">
        <f>IF(Knooppunt[[#This Row],[Selecteren3]]="","",_xlfn.XLOOKUP(J70,INI!$B$3:$B$12,INI!$A$3:$A$12))</f>
        <v/>
      </c>
      <c r="L70" s="24"/>
      <c r="M70" s="24"/>
      <c r="N70" s="24"/>
      <c r="O70" s="13" t="str">
        <f>IF(Knooppunt[[#This Row],[Selecteren5]]="","",_xlfn.XLOOKUP(Knooppunt[[#This Row],[Selecteren5]],INI!$E$18:$E$19,INI!$D$18:$D$19))</f>
        <v/>
      </c>
      <c r="P70" s="11"/>
      <c r="Q70" s="14" t="str">
        <f>IF(Knooppunt[[#This Row],[Selecteren4]]="","",_xlfn.XLOOKUP(P70,INI!$E$13:$E$15,INI!$D$13:$D$15))</f>
        <v/>
      </c>
    </row>
    <row r="71" spans="1:17">
      <c r="A71" s="11"/>
      <c r="B71" s="11"/>
      <c r="C71" s="11"/>
      <c r="D71" s="14" t="str">
        <f>IF(Knooppunt[[#This Row],[Selecteren]]="","",_xlfn.XLOOKUP(C71,INI!$E$3:$E$10,INI!$D$3:$D$10))</f>
        <v/>
      </c>
      <c r="E71" s="11"/>
      <c r="F71" s="11"/>
      <c r="G71" s="11"/>
      <c r="H71" s="14" t="str">
        <f>IF(Knooppunt[[#This Row],[Selecteren2]]="","",_xlfn.XLOOKUP(G71,INI!$B$3:$B$12,INI!$A$3:$A$12))</f>
        <v/>
      </c>
      <c r="I71" s="11"/>
      <c r="J71" s="11"/>
      <c r="K71" s="13" t="str">
        <f>IF(Knooppunt[[#This Row],[Selecteren3]]="","",_xlfn.XLOOKUP(J71,INI!$B$3:$B$12,INI!$A$3:$A$12))</f>
        <v/>
      </c>
      <c r="L71" s="24"/>
      <c r="M71" s="24"/>
      <c r="N71" s="24"/>
      <c r="O71" s="13" t="str">
        <f>IF(Knooppunt[[#This Row],[Selecteren5]]="","",_xlfn.XLOOKUP(Knooppunt[[#This Row],[Selecteren5]],INI!$E$18:$E$19,INI!$D$18:$D$19))</f>
        <v/>
      </c>
      <c r="P71" s="11"/>
      <c r="Q71" s="14" t="str">
        <f>IF(Knooppunt[[#This Row],[Selecteren4]]="","",_xlfn.XLOOKUP(P71,INI!$E$13:$E$15,INI!$D$13:$D$15))</f>
        <v/>
      </c>
    </row>
    <row r="72" spans="1:17">
      <c r="A72" s="11"/>
      <c r="B72" s="11"/>
      <c r="C72" s="11"/>
      <c r="D72" s="14" t="str">
        <f>IF(Knooppunt[[#This Row],[Selecteren]]="","",_xlfn.XLOOKUP(C72,INI!$E$3:$E$10,INI!$D$3:$D$10))</f>
        <v/>
      </c>
      <c r="E72" s="11"/>
      <c r="F72" s="11"/>
      <c r="G72" s="11"/>
      <c r="H72" s="14" t="str">
        <f>IF(Knooppunt[[#This Row],[Selecteren2]]="","",_xlfn.XLOOKUP(G72,INI!$B$3:$B$12,INI!$A$3:$A$12))</f>
        <v/>
      </c>
      <c r="I72" s="11"/>
      <c r="J72" s="11"/>
      <c r="K72" s="13" t="str">
        <f>IF(Knooppunt[[#This Row],[Selecteren3]]="","",_xlfn.XLOOKUP(J72,INI!$B$3:$B$12,INI!$A$3:$A$12))</f>
        <v/>
      </c>
      <c r="L72" s="24"/>
      <c r="M72" s="24"/>
      <c r="N72" s="24"/>
      <c r="O72" s="13" t="str">
        <f>IF(Knooppunt[[#This Row],[Selecteren5]]="","",_xlfn.XLOOKUP(Knooppunt[[#This Row],[Selecteren5]],INI!$E$18:$E$19,INI!$D$18:$D$19))</f>
        <v/>
      </c>
      <c r="P72" s="11"/>
      <c r="Q72" s="14" t="str">
        <f>IF(Knooppunt[[#This Row],[Selecteren4]]="","",_xlfn.XLOOKUP(P72,INI!$E$13:$E$15,INI!$D$13:$D$15))</f>
        <v/>
      </c>
    </row>
    <row r="73" spans="1:17">
      <c r="A73" s="11"/>
      <c r="B73" s="11"/>
      <c r="C73" s="11"/>
      <c r="D73" s="14" t="str">
        <f>IF(Knooppunt[[#This Row],[Selecteren]]="","",_xlfn.XLOOKUP(C73,INI!$E$3:$E$10,INI!$D$3:$D$10))</f>
        <v/>
      </c>
      <c r="E73" s="11"/>
      <c r="F73" s="11"/>
      <c r="G73" s="11"/>
      <c r="H73" s="14" t="str">
        <f>IF(Knooppunt[[#This Row],[Selecteren2]]="","",_xlfn.XLOOKUP(G73,INI!$B$3:$B$12,INI!$A$3:$A$12))</f>
        <v/>
      </c>
      <c r="I73" s="11"/>
      <c r="J73" s="11"/>
      <c r="K73" s="13" t="str">
        <f>IF(Knooppunt[[#This Row],[Selecteren3]]="","",_xlfn.XLOOKUP(J73,INI!$B$3:$B$12,INI!$A$3:$A$12))</f>
        <v/>
      </c>
      <c r="L73" s="24"/>
      <c r="M73" s="24"/>
      <c r="N73" s="24"/>
      <c r="O73" s="13" t="str">
        <f>IF(Knooppunt[[#This Row],[Selecteren5]]="","",_xlfn.XLOOKUP(Knooppunt[[#This Row],[Selecteren5]],INI!$E$18:$E$19,INI!$D$18:$D$19))</f>
        <v/>
      </c>
      <c r="P73" s="11"/>
      <c r="Q73" s="14" t="str">
        <f>IF(Knooppunt[[#This Row],[Selecteren4]]="","",_xlfn.XLOOKUP(P73,INI!$E$13:$E$15,INI!$D$13:$D$15))</f>
        <v/>
      </c>
    </row>
    <row r="74" spans="1:17">
      <c r="A74" s="11"/>
      <c r="B74" s="11"/>
      <c r="C74" s="11"/>
      <c r="D74" s="14" t="str">
        <f>IF(Knooppunt[[#This Row],[Selecteren]]="","",_xlfn.XLOOKUP(C74,INI!$E$3:$E$10,INI!$D$3:$D$10))</f>
        <v/>
      </c>
      <c r="E74" s="11"/>
      <c r="F74" s="11"/>
      <c r="G74" s="11"/>
      <c r="H74" s="14" t="str">
        <f>IF(Knooppunt[[#This Row],[Selecteren2]]="","",_xlfn.XLOOKUP(G74,INI!$B$3:$B$12,INI!$A$3:$A$12))</f>
        <v/>
      </c>
      <c r="I74" s="11"/>
      <c r="J74" s="11"/>
      <c r="K74" s="13" t="str">
        <f>IF(Knooppunt[[#This Row],[Selecteren3]]="","",_xlfn.XLOOKUP(J74,INI!$B$3:$B$12,INI!$A$3:$A$12))</f>
        <v/>
      </c>
      <c r="L74" s="24"/>
      <c r="M74" s="24"/>
      <c r="N74" s="24"/>
      <c r="O74" s="13" t="str">
        <f>IF(Knooppunt[[#This Row],[Selecteren5]]="","",_xlfn.XLOOKUP(Knooppunt[[#This Row],[Selecteren5]],INI!$E$18:$E$19,INI!$D$18:$D$19))</f>
        <v/>
      </c>
      <c r="P74" s="11"/>
      <c r="Q74" s="14" t="str">
        <f>IF(Knooppunt[[#This Row],[Selecteren4]]="","",_xlfn.XLOOKUP(P74,INI!$E$13:$E$15,INI!$D$13:$D$15))</f>
        <v/>
      </c>
    </row>
    <row r="75" spans="1:17">
      <c r="A75" s="11"/>
      <c r="B75" s="11"/>
      <c r="C75" s="11"/>
      <c r="D75" s="14" t="str">
        <f>IF(Knooppunt[[#This Row],[Selecteren]]="","",_xlfn.XLOOKUP(C75,INI!$E$3:$E$10,INI!$D$3:$D$10))</f>
        <v/>
      </c>
      <c r="E75" s="11"/>
      <c r="F75" s="11"/>
      <c r="G75" s="11"/>
      <c r="H75" s="14" t="str">
        <f>IF(Knooppunt[[#This Row],[Selecteren2]]="","",_xlfn.XLOOKUP(G75,INI!$B$3:$B$12,INI!$A$3:$A$12))</f>
        <v/>
      </c>
      <c r="I75" s="11"/>
      <c r="J75" s="11"/>
      <c r="K75" s="13" t="str">
        <f>IF(Knooppunt[[#This Row],[Selecteren3]]="","",_xlfn.XLOOKUP(J75,INI!$B$3:$B$12,INI!$A$3:$A$12))</f>
        <v/>
      </c>
      <c r="L75" s="24"/>
      <c r="M75" s="24"/>
      <c r="N75" s="24"/>
      <c r="O75" s="13" t="str">
        <f>IF(Knooppunt[[#This Row],[Selecteren5]]="","",_xlfn.XLOOKUP(Knooppunt[[#This Row],[Selecteren5]],INI!$E$18:$E$19,INI!$D$18:$D$19))</f>
        <v/>
      </c>
      <c r="P75" s="11"/>
      <c r="Q75" s="14" t="str">
        <f>IF(Knooppunt[[#This Row],[Selecteren4]]="","",_xlfn.XLOOKUP(P75,INI!$E$13:$E$15,INI!$D$13:$D$15))</f>
        <v/>
      </c>
    </row>
    <row r="76" spans="1:17">
      <c r="A76" s="11"/>
      <c r="B76" s="11"/>
      <c r="C76" s="11"/>
      <c r="D76" s="14" t="str">
        <f>IF(Knooppunt[[#This Row],[Selecteren]]="","",_xlfn.XLOOKUP(C76,INI!$E$3:$E$10,INI!$D$3:$D$10))</f>
        <v/>
      </c>
      <c r="E76" s="11"/>
      <c r="F76" s="11"/>
      <c r="G76" s="11"/>
      <c r="H76" s="14" t="str">
        <f>IF(Knooppunt[[#This Row],[Selecteren2]]="","",_xlfn.XLOOKUP(G76,INI!$B$3:$B$12,INI!$A$3:$A$12))</f>
        <v/>
      </c>
      <c r="I76" s="11"/>
      <c r="J76" s="11"/>
      <c r="K76" s="13" t="str">
        <f>IF(Knooppunt[[#This Row],[Selecteren3]]="","",_xlfn.XLOOKUP(J76,INI!$B$3:$B$12,INI!$A$3:$A$12))</f>
        <v/>
      </c>
      <c r="L76" s="24"/>
      <c r="M76" s="24"/>
      <c r="N76" s="24"/>
      <c r="O76" s="13" t="str">
        <f>IF(Knooppunt[[#This Row],[Selecteren5]]="","",_xlfn.XLOOKUP(Knooppunt[[#This Row],[Selecteren5]],INI!$E$18:$E$19,INI!$D$18:$D$19))</f>
        <v/>
      </c>
      <c r="P76" s="11"/>
      <c r="Q76" s="14" t="str">
        <f>IF(Knooppunt[[#This Row],[Selecteren4]]="","",_xlfn.XLOOKUP(P76,INI!$E$13:$E$15,INI!$D$13:$D$15))</f>
        <v/>
      </c>
    </row>
    <row r="77" spans="1:17">
      <c r="A77" s="11"/>
      <c r="B77" s="11"/>
      <c r="C77" s="11"/>
      <c r="D77" s="14" t="str">
        <f>IF(Knooppunt[[#This Row],[Selecteren]]="","",_xlfn.XLOOKUP(C77,INI!$E$3:$E$10,INI!$D$3:$D$10))</f>
        <v/>
      </c>
      <c r="E77" s="11"/>
      <c r="F77" s="11"/>
      <c r="G77" s="11"/>
      <c r="H77" s="14" t="str">
        <f>IF(Knooppunt[[#This Row],[Selecteren2]]="","",_xlfn.XLOOKUP(G77,INI!$B$3:$B$12,INI!$A$3:$A$12))</f>
        <v/>
      </c>
      <c r="I77" s="11"/>
      <c r="J77" s="11"/>
      <c r="K77" s="13" t="str">
        <f>IF(Knooppunt[[#This Row],[Selecteren3]]="","",_xlfn.XLOOKUP(J77,INI!$B$3:$B$12,INI!$A$3:$A$12))</f>
        <v/>
      </c>
      <c r="L77" s="24"/>
      <c r="M77" s="24"/>
      <c r="N77" s="24"/>
      <c r="O77" s="13" t="str">
        <f>IF(Knooppunt[[#This Row],[Selecteren5]]="","",_xlfn.XLOOKUP(Knooppunt[[#This Row],[Selecteren5]],INI!$E$18:$E$19,INI!$D$18:$D$19))</f>
        <v/>
      </c>
      <c r="P77" s="11"/>
      <c r="Q77" s="14" t="str">
        <f>IF(Knooppunt[[#This Row],[Selecteren4]]="","",_xlfn.XLOOKUP(P77,INI!$E$13:$E$15,INI!$D$13:$D$15))</f>
        <v/>
      </c>
    </row>
    <row r="78" spans="1:17">
      <c r="A78" s="11"/>
      <c r="B78" s="11"/>
      <c r="C78" s="11"/>
      <c r="D78" s="14" t="str">
        <f>IF(Knooppunt[[#This Row],[Selecteren]]="","",_xlfn.XLOOKUP(C78,INI!$E$3:$E$10,INI!$D$3:$D$10))</f>
        <v/>
      </c>
      <c r="E78" s="11"/>
      <c r="F78" s="11"/>
      <c r="G78" s="11"/>
      <c r="H78" s="14" t="str">
        <f>IF(Knooppunt[[#This Row],[Selecteren2]]="","",_xlfn.XLOOKUP(G78,INI!$B$3:$B$12,INI!$A$3:$A$12))</f>
        <v/>
      </c>
      <c r="I78" s="11"/>
      <c r="J78" s="11"/>
      <c r="K78" s="13" t="str">
        <f>IF(Knooppunt[[#This Row],[Selecteren3]]="","",_xlfn.XLOOKUP(J78,INI!$B$3:$B$12,INI!$A$3:$A$12))</f>
        <v/>
      </c>
      <c r="L78" s="24"/>
      <c r="M78" s="24"/>
      <c r="N78" s="24"/>
      <c r="O78" s="13" t="str">
        <f>IF(Knooppunt[[#This Row],[Selecteren5]]="","",_xlfn.XLOOKUP(Knooppunt[[#This Row],[Selecteren5]],INI!$E$18:$E$19,INI!$D$18:$D$19))</f>
        <v/>
      </c>
      <c r="P78" s="11"/>
      <c r="Q78" s="14" t="str">
        <f>IF(Knooppunt[[#This Row],[Selecteren4]]="","",_xlfn.XLOOKUP(P78,INI!$E$13:$E$15,INI!$D$13:$D$15))</f>
        <v/>
      </c>
    </row>
    <row r="79" spans="1:17">
      <c r="A79" s="11"/>
      <c r="B79" s="11"/>
      <c r="C79" s="11"/>
      <c r="D79" s="14" t="str">
        <f>IF(Knooppunt[[#This Row],[Selecteren]]="","",_xlfn.XLOOKUP(C79,INI!$E$3:$E$10,INI!$D$3:$D$10))</f>
        <v/>
      </c>
      <c r="E79" s="11"/>
      <c r="F79" s="11"/>
      <c r="G79" s="11"/>
      <c r="H79" s="14" t="str">
        <f>IF(Knooppunt[[#This Row],[Selecteren2]]="","",_xlfn.XLOOKUP(G79,INI!$B$3:$B$12,INI!$A$3:$A$12))</f>
        <v/>
      </c>
      <c r="I79" s="11"/>
      <c r="J79" s="11"/>
      <c r="K79" s="13" t="str">
        <f>IF(Knooppunt[[#This Row],[Selecteren3]]="","",_xlfn.XLOOKUP(J79,INI!$B$3:$B$12,INI!$A$3:$A$12))</f>
        <v/>
      </c>
      <c r="L79" s="24"/>
      <c r="M79" s="24"/>
      <c r="N79" s="24"/>
      <c r="O79" s="13" t="str">
        <f>IF(Knooppunt[[#This Row],[Selecteren5]]="","",_xlfn.XLOOKUP(Knooppunt[[#This Row],[Selecteren5]],INI!$E$18:$E$19,INI!$D$18:$D$19))</f>
        <v/>
      </c>
      <c r="P79" s="11"/>
      <c r="Q79" s="14" t="str">
        <f>IF(Knooppunt[[#This Row],[Selecteren4]]="","",_xlfn.XLOOKUP(P79,INI!$E$13:$E$15,INI!$D$13:$D$15))</f>
        <v/>
      </c>
    </row>
    <row r="80" spans="1:17">
      <c r="A80" s="11"/>
      <c r="B80" s="11"/>
      <c r="C80" s="11"/>
      <c r="D80" s="14" t="str">
        <f>IF(Knooppunt[[#This Row],[Selecteren]]="","",_xlfn.XLOOKUP(C80,INI!$E$3:$E$10,INI!$D$3:$D$10))</f>
        <v/>
      </c>
      <c r="E80" s="11"/>
      <c r="F80" s="11"/>
      <c r="G80" s="11"/>
      <c r="H80" s="14" t="str">
        <f>IF(Knooppunt[[#This Row],[Selecteren2]]="","",_xlfn.XLOOKUP(G80,INI!$B$3:$B$12,INI!$A$3:$A$12))</f>
        <v/>
      </c>
      <c r="I80" s="11"/>
      <c r="J80" s="11"/>
      <c r="K80" s="13" t="str">
        <f>IF(Knooppunt[[#This Row],[Selecteren3]]="","",_xlfn.XLOOKUP(J80,INI!$B$3:$B$12,INI!$A$3:$A$12))</f>
        <v/>
      </c>
      <c r="L80" s="24"/>
      <c r="M80" s="24"/>
      <c r="N80" s="24"/>
      <c r="O80" s="13" t="str">
        <f>IF(Knooppunt[[#This Row],[Selecteren5]]="","",_xlfn.XLOOKUP(Knooppunt[[#This Row],[Selecteren5]],INI!$E$18:$E$19,INI!$D$18:$D$19))</f>
        <v/>
      </c>
      <c r="P80" s="11"/>
      <c r="Q80" s="14" t="str">
        <f>IF(Knooppunt[[#This Row],[Selecteren4]]="","",_xlfn.XLOOKUP(P80,INI!$E$13:$E$15,INI!$D$13:$D$15))</f>
        <v/>
      </c>
    </row>
    <row r="81" spans="1:17">
      <c r="A81" s="11"/>
      <c r="B81" s="11"/>
      <c r="C81" s="11"/>
      <c r="D81" s="14" t="str">
        <f>IF(Knooppunt[[#This Row],[Selecteren]]="","",_xlfn.XLOOKUP(C81,INI!$E$3:$E$10,INI!$D$3:$D$10))</f>
        <v/>
      </c>
      <c r="E81" s="11"/>
      <c r="F81" s="11"/>
      <c r="G81" s="11"/>
      <c r="H81" s="14" t="str">
        <f>IF(Knooppunt[[#This Row],[Selecteren2]]="","",_xlfn.XLOOKUP(G81,INI!$B$3:$B$12,INI!$A$3:$A$12))</f>
        <v/>
      </c>
      <c r="I81" s="11"/>
      <c r="J81" s="11"/>
      <c r="K81" s="13" t="str">
        <f>IF(Knooppunt[[#This Row],[Selecteren3]]="","",_xlfn.XLOOKUP(J81,INI!$B$3:$B$12,INI!$A$3:$A$12))</f>
        <v/>
      </c>
      <c r="L81" s="24"/>
      <c r="M81" s="24"/>
      <c r="N81" s="24"/>
      <c r="O81" s="13" t="str">
        <f>IF(Knooppunt[[#This Row],[Selecteren5]]="","",_xlfn.XLOOKUP(Knooppunt[[#This Row],[Selecteren5]],INI!$E$18:$E$19,INI!$D$18:$D$19))</f>
        <v/>
      </c>
      <c r="P81" s="11"/>
      <c r="Q81" s="14" t="str">
        <f>IF(Knooppunt[[#This Row],[Selecteren4]]="","",_xlfn.XLOOKUP(P81,INI!$E$13:$E$15,INI!$D$13:$D$15))</f>
        <v/>
      </c>
    </row>
    <row r="82" spans="1:17">
      <c r="A82" s="11"/>
      <c r="B82" s="11"/>
      <c r="C82" s="11"/>
      <c r="D82" s="14" t="str">
        <f>IF(Knooppunt[[#This Row],[Selecteren]]="","",_xlfn.XLOOKUP(C82,INI!$E$3:$E$10,INI!$D$3:$D$10))</f>
        <v/>
      </c>
      <c r="E82" s="11"/>
      <c r="F82" s="11"/>
      <c r="G82" s="11"/>
      <c r="H82" s="14" t="str">
        <f>IF(Knooppunt[[#This Row],[Selecteren2]]="","",_xlfn.XLOOKUP(G82,INI!$B$3:$B$12,INI!$A$3:$A$12))</f>
        <v/>
      </c>
      <c r="I82" s="11"/>
      <c r="J82" s="11"/>
      <c r="K82" s="13" t="str">
        <f>IF(Knooppunt[[#This Row],[Selecteren3]]="","",_xlfn.XLOOKUP(J82,INI!$B$3:$B$12,INI!$A$3:$A$12))</f>
        <v/>
      </c>
      <c r="L82" s="24"/>
      <c r="M82" s="24"/>
      <c r="N82" s="24"/>
      <c r="O82" s="13" t="str">
        <f>IF(Knooppunt[[#This Row],[Selecteren5]]="","",_xlfn.XLOOKUP(Knooppunt[[#This Row],[Selecteren5]],INI!$E$18:$E$19,INI!$D$18:$D$19))</f>
        <v/>
      </c>
      <c r="P82" s="11"/>
      <c r="Q82" s="14" t="str">
        <f>IF(Knooppunt[[#This Row],[Selecteren4]]="","",_xlfn.XLOOKUP(P82,INI!$E$13:$E$15,INI!$D$13:$D$15))</f>
        <v/>
      </c>
    </row>
    <row r="83" spans="1:17">
      <c r="A83" s="11"/>
      <c r="B83" s="11"/>
      <c r="C83" s="11"/>
      <c r="D83" s="14" t="str">
        <f>IF(Knooppunt[[#This Row],[Selecteren]]="","",_xlfn.XLOOKUP(C83,INI!$E$3:$E$10,INI!$D$3:$D$10))</f>
        <v/>
      </c>
      <c r="E83" s="11"/>
      <c r="F83" s="11"/>
      <c r="G83" s="11"/>
      <c r="H83" s="14" t="str">
        <f>IF(Knooppunt[[#This Row],[Selecteren2]]="","",_xlfn.XLOOKUP(G83,INI!$B$3:$B$12,INI!$A$3:$A$12))</f>
        <v/>
      </c>
      <c r="I83" s="11"/>
      <c r="J83" s="11"/>
      <c r="K83" s="13" t="str">
        <f>IF(Knooppunt[[#This Row],[Selecteren3]]="","",_xlfn.XLOOKUP(J83,INI!$B$3:$B$12,INI!$A$3:$A$12))</f>
        <v/>
      </c>
      <c r="L83" s="24"/>
      <c r="M83" s="24"/>
      <c r="N83" s="24"/>
      <c r="O83" s="13" t="str">
        <f>IF(Knooppunt[[#This Row],[Selecteren5]]="","",_xlfn.XLOOKUP(Knooppunt[[#This Row],[Selecteren5]],INI!$E$18:$E$19,INI!$D$18:$D$19))</f>
        <v/>
      </c>
      <c r="P83" s="11"/>
      <c r="Q83" s="14" t="str">
        <f>IF(Knooppunt[[#This Row],[Selecteren4]]="","",_xlfn.XLOOKUP(P83,INI!$E$13:$E$15,INI!$D$13:$D$15))</f>
        <v/>
      </c>
    </row>
    <row r="84" spans="1:17">
      <c r="A84" s="11"/>
      <c r="B84" s="11"/>
      <c r="C84" s="11"/>
      <c r="D84" s="14" t="str">
        <f>IF(Knooppunt[[#This Row],[Selecteren]]="","",_xlfn.XLOOKUP(C84,INI!$E$3:$E$10,INI!$D$3:$D$10))</f>
        <v/>
      </c>
      <c r="E84" s="11"/>
      <c r="F84" s="11"/>
      <c r="G84" s="11"/>
      <c r="H84" s="14" t="str">
        <f>IF(Knooppunt[[#This Row],[Selecteren2]]="","",_xlfn.XLOOKUP(G84,INI!$B$3:$B$12,INI!$A$3:$A$12))</f>
        <v/>
      </c>
      <c r="I84" s="11"/>
      <c r="J84" s="11"/>
      <c r="K84" s="13" t="str">
        <f>IF(Knooppunt[[#This Row],[Selecteren3]]="","",_xlfn.XLOOKUP(J84,INI!$B$3:$B$12,INI!$A$3:$A$12))</f>
        <v/>
      </c>
      <c r="L84" s="24"/>
      <c r="M84" s="24"/>
      <c r="N84" s="24"/>
      <c r="O84" s="13" t="str">
        <f>IF(Knooppunt[[#This Row],[Selecteren5]]="","",_xlfn.XLOOKUP(Knooppunt[[#This Row],[Selecteren5]],INI!$E$18:$E$19,INI!$D$18:$D$19))</f>
        <v/>
      </c>
      <c r="P84" s="11"/>
      <c r="Q84" s="14" t="str">
        <f>IF(Knooppunt[[#This Row],[Selecteren4]]="","",_xlfn.XLOOKUP(P84,INI!$E$13:$E$15,INI!$D$13:$D$15))</f>
        <v/>
      </c>
    </row>
    <row r="85" spans="1:17">
      <c r="A85" s="11"/>
      <c r="B85" s="11"/>
      <c r="C85" s="11"/>
      <c r="D85" s="14" t="str">
        <f>IF(Knooppunt[[#This Row],[Selecteren]]="","",_xlfn.XLOOKUP(C85,INI!$E$3:$E$10,INI!$D$3:$D$10))</f>
        <v/>
      </c>
      <c r="E85" s="11"/>
      <c r="F85" s="11"/>
      <c r="G85" s="11"/>
      <c r="H85" s="14" t="str">
        <f>IF(Knooppunt[[#This Row],[Selecteren2]]="","",_xlfn.XLOOKUP(G85,INI!$B$3:$B$12,INI!$A$3:$A$12))</f>
        <v/>
      </c>
      <c r="I85" s="11"/>
      <c r="J85" s="11"/>
      <c r="K85" s="13" t="str">
        <f>IF(Knooppunt[[#This Row],[Selecteren3]]="","",_xlfn.XLOOKUP(J85,INI!$B$3:$B$12,INI!$A$3:$A$12))</f>
        <v/>
      </c>
      <c r="L85" s="24"/>
      <c r="M85" s="24"/>
      <c r="N85" s="24"/>
      <c r="O85" s="13" t="str">
        <f>IF(Knooppunt[[#This Row],[Selecteren5]]="","",_xlfn.XLOOKUP(Knooppunt[[#This Row],[Selecteren5]],INI!$E$18:$E$19,INI!$D$18:$D$19))</f>
        <v/>
      </c>
      <c r="P85" s="11"/>
      <c r="Q85" s="14" t="str">
        <f>IF(Knooppunt[[#This Row],[Selecteren4]]="","",_xlfn.XLOOKUP(P85,INI!$E$13:$E$15,INI!$D$13:$D$15))</f>
        <v/>
      </c>
    </row>
    <row r="86" spans="1:17">
      <c r="A86" s="11"/>
      <c r="B86" s="11"/>
      <c r="C86" s="11"/>
      <c r="D86" s="14" t="str">
        <f>IF(Knooppunt[[#This Row],[Selecteren]]="","",_xlfn.XLOOKUP(C86,INI!$E$3:$E$10,INI!$D$3:$D$10))</f>
        <v/>
      </c>
      <c r="E86" s="11"/>
      <c r="F86" s="11"/>
      <c r="G86" s="11"/>
      <c r="H86" s="14" t="str">
        <f>IF(Knooppunt[[#This Row],[Selecteren2]]="","",_xlfn.XLOOKUP(G86,INI!$B$3:$B$12,INI!$A$3:$A$12))</f>
        <v/>
      </c>
      <c r="I86" s="11"/>
      <c r="J86" s="11"/>
      <c r="K86" s="13" t="str">
        <f>IF(Knooppunt[[#This Row],[Selecteren3]]="","",_xlfn.XLOOKUP(J86,INI!$B$3:$B$12,INI!$A$3:$A$12))</f>
        <v/>
      </c>
      <c r="L86" s="24"/>
      <c r="M86" s="24"/>
      <c r="N86" s="24"/>
      <c r="O86" s="13" t="str">
        <f>IF(Knooppunt[[#This Row],[Selecteren5]]="","",_xlfn.XLOOKUP(Knooppunt[[#This Row],[Selecteren5]],INI!$E$18:$E$19,INI!$D$18:$D$19))</f>
        <v/>
      </c>
      <c r="P86" s="11"/>
      <c r="Q86" s="14" t="str">
        <f>IF(Knooppunt[[#This Row],[Selecteren4]]="","",_xlfn.XLOOKUP(P86,INI!$E$13:$E$15,INI!$D$13:$D$15))</f>
        <v/>
      </c>
    </row>
    <row r="87" spans="1:17">
      <c r="A87" s="11"/>
      <c r="B87" s="11"/>
      <c r="C87" s="11"/>
      <c r="D87" s="14" t="str">
        <f>IF(Knooppunt[[#This Row],[Selecteren]]="","",_xlfn.XLOOKUP(C87,INI!$E$3:$E$10,INI!$D$3:$D$10))</f>
        <v/>
      </c>
      <c r="E87" s="11"/>
      <c r="F87" s="11"/>
      <c r="G87" s="11"/>
      <c r="H87" s="14" t="str">
        <f>IF(Knooppunt[[#This Row],[Selecteren2]]="","",_xlfn.XLOOKUP(G87,INI!$B$3:$B$12,INI!$A$3:$A$12))</f>
        <v/>
      </c>
      <c r="I87" s="11"/>
      <c r="J87" s="11"/>
      <c r="K87" s="13" t="str">
        <f>IF(Knooppunt[[#This Row],[Selecteren3]]="","",_xlfn.XLOOKUP(J87,INI!$B$3:$B$12,INI!$A$3:$A$12))</f>
        <v/>
      </c>
      <c r="L87" s="24"/>
      <c r="M87" s="24"/>
      <c r="N87" s="24"/>
      <c r="O87" s="13" t="str">
        <f>IF(Knooppunt[[#This Row],[Selecteren5]]="","",_xlfn.XLOOKUP(Knooppunt[[#This Row],[Selecteren5]],INI!$E$18:$E$19,INI!$D$18:$D$19))</f>
        <v/>
      </c>
      <c r="P87" s="11"/>
      <c r="Q87" s="14" t="str">
        <f>IF(Knooppunt[[#This Row],[Selecteren4]]="","",_xlfn.XLOOKUP(P87,INI!$E$13:$E$15,INI!$D$13:$D$15))</f>
        <v/>
      </c>
    </row>
    <row r="88" spans="1:17">
      <c r="A88" s="11"/>
      <c r="B88" s="11"/>
      <c r="C88" s="11"/>
      <c r="D88" s="14" t="str">
        <f>IF(Knooppunt[[#This Row],[Selecteren]]="","",_xlfn.XLOOKUP(C88,INI!$E$3:$E$10,INI!$D$3:$D$10))</f>
        <v/>
      </c>
      <c r="E88" s="11"/>
      <c r="F88" s="11"/>
      <c r="G88" s="11"/>
      <c r="H88" s="14" t="str">
        <f>IF(Knooppunt[[#This Row],[Selecteren2]]="","",_xlfn.XLOOKUP(G88,INI!$B$3:$B$12,INI!$A$3:$A$12))</f>
        <v/>
      </c>
      <c r="I88" s="11"/>
      <c r="J88" s="11"/>
      <c r="K88" s="13" t="str">
        <f>IF(Knooppunt[[#This Row],[Selecteren3]]="","",_xlfn.XLOOKUP(J88,INI!$B$3:$B$12,INI!$A$3:$A$12))</f>
        <v/>
      </c>
      <c r="L88" s="24"/>
      <c r="M88" s="24"/>
      <c r="N88" s="24"/>
      <c r="O88" s="13" t="str">
        <f>IF(Knooppunt[[#This Row],[Selecteren5]]="","",_xlfn.XLOOKUP(Knooppunt[[#This Row],[Selecteren5]],INI!$E$18:$E$19,INI!$D$18:$D$19))</f>
        <v/>
      </c>
      <c r="P88" s="11"/>
      <c r="Q88" s="14" t="str">
        <f>IF(Knooppunt[[#This Row],[Selecteren4]]="","",_xlfn.XLOOKUP(P88,INI!$E$13:$E$15,INI!$D$13:$D$15))</f>
        <v/>
      </c>
    </row>
    <row r="89" spans="1:17">
      <c r="A89" s="11"/>
      <c r="B89" s="11"/>
      <c r="C89" s="11"/>
      <c r="D89" s="14" t="str">
        <f>IF(Knooppunt[[#This Row],[Selecteren]]="","",_xlfn.XLOOKUP(C89,INI!$E$3:$E$10,INI!$D$3:$D$10))</f>
        <v/>
      </c>
      <c r="E89" s="11"/>
      <c r="F89" s="11"/>
      <c r="G89" s="11"/>
      <c r="H89" s="14" t="str">
        <f>IF(Knooppunt[[#This Row],[Selecteren2]]="","",_xlfn.XLOOKUP(G89,INI!$B$3:$B$12,INI!$A$3:$A$12))</f>
        <v/>
      </c>
      <c r="I89" s="11"/>
      <c r="J89" s="11"/>
      <c r="K89" s="13" t="str">
        <f>IF(Knooppunt[[#This Row],[Selecteren3]]="","",_xlfn.XLOOKUP(J89,INI!$B$3:$B$12,INI!$A$3:$A$12))</f>
        <v/>
      </c>
      <c r="L89" s="24"/>
      <c r="M89" s="24"/>
      <c r="N89" s="24"/>
      <c r="O89" s="13" t="str">
        <f>IF(Knooppunt[[#This Row],[Selecteren5]]="","",_xlfn.XLOOKUP(Knooppunt[[#This Row],[Selecteren5]],INI!$E$18:$E$19,INI!$D$18:$D$19))</f>
        <v/>
      </c>
      <c r="P89" s="11"/>
      <c r="Q89" s="14" t="str">
        <f>IF(Knooppunt[[#This Row],[Selecteren4]]="","",_xlfn.XLOOKUP(P89,INI!$E$13:$E$15,INI!$D$13:$D$15))</f>
        <v/>
      </c>
    </row>
    <row r="90" spans="1:17">
      <c r="A90" s="11"/>
      <c r="B90" s="11"/>
      <c r="C90" s="11"/>
      <c r="D90" s="14" t="str">
        <f>IF(Knooppunt[[#This Row],[Selecteren]]="","",_xlfn.XLOOKUP(C90,INI!$E$3:$E$10,INI!$D$3:$D$10))</f>
        <v/>
      </c>
      <c r="E90" s="11"/>
      <c r="F90" s="11"/>
      <c r="G90" s="11"/>
      <c r="H90" s="14" t="str">
        <f>IF(Knooppunt[[#This Row],[Selecteren2]]="","",_xlfn.XLOOKUP(G90,INI!$B$3:$B$12,INI!$A$3:$A$12))</f>
        <v/>
      </c>
      <c r="I90" s="11"/>
      <c r="J90" s="11"/>
      <c r="K90" s="13" t="str">
        <f>IF(Knooppunt[[#This Row],[Selecteren3]]="","",_xlfn.XLOOKUP(J90,INI!$B$3:$B$12,INI!$A$3:$A$12))</f>
        <v/>
      </c>
      <c r="L90" s="24"/>
      <c r="M90" s="24"/>
      <c r="N90" s="24"/>
      <c r="O90" s="13" t="str">
        <f>IF(Knooppunt[[#This Row],[Selecteren5]]="","",_xlfn.XLOOKUP(Knooppunt[[#This Row],[Selecteren5]],INI!$E$18:$E$19,INI!$D$18:$D$19))</f>
        <v/>
      </c>
      <c r="P90" s="11"/>
      <c r="Q90" s="14" t="str">
        <f>IF(Knooppunt[[#This Row],[Selecteren4]]="","",_xlfn.XLOOKUP(P90,INI!$E$13:$E$15,INI!$D$13:$D$15))</f>
        <v/>
      </c>
    </row>
    <row r="91" spans="1:17">
      <c r="A91" s="11"/>
      <c r="B91" s="11"/>
      <c r="C91" s="11"/>
      <c r="D91" s="14" t="str">
        <f>IF(Knooppunt[[#This Row],[Selecteren]]="","",_xlfn.XLOOKUP(C91,INI!$E$3:$E$10,INI!$D$3:$D$10))</f>
        <v/>
      </c>
      <c r="E91" s="11"/>
      <c r="F91" s="11"/>
      <c r="G91" s="11"/>
      <c r="H91" s="14" t="str">
        <f>IF(Knooppunt[[#This Row],[Selecteren2]]="","",_xlfn.XLOOKUP(G91,INI!$B$3:$B$12,INI!$A$3:$A$12))</f>
        <v/>
      </c>
      <c r="I91" s="11"/>
      <c r="J91" s="11"/>
      <c r="K91" s="13" t="str">
        <f>IF(Knooppunt[[#This Row],[Selecteren3]]="","",_xlfn.XLOOKUP(J91,INI!$B$3:$B$12,INI!$A$3:$A$12))</f>
        <v/>
      </c>
      <c r="L91" s="24"/>
      <c r="M91" s="24"/>
      <c r="N91" s="24"/>
      <c r="O91" s="13" t="str">
        <f>IF(Knooppunt[[#This Row],[Selecteren5]]="","",_xlfn.XLOOKUP(Knooppunt[[#This Row],[Selecteren5]],INI!$E$18:$E$19,INI!$D$18:$D$19))</f>
        <v/>
      </c>
      <c r="P91" s="11"/>
      <c r="Q91" s="14" t="str">
        <f>IF(Knooppunt[[#This Row],[Selecteren4]]="","",_xlfn.XLOOKUP(P91,INI!$E$13:$E$15,INI!$D$13:$D$15))</f>
        <v/>
      </c>
    </row>
    <row r="92" spans="1:17">
      <c r="A92" s="11"/>
      <c r="B92" s="11"/>
      <c r="C92" s="11"/>
      <c r="D92" s="14" t="str">
        <f>IF(Knooppunt[[#This Row],[Selecteren]]="","",_xlfn.XLOOKUP(C92,INI!$E$3:$E$10,INI!$D$3:$D$10))</f>
        <v/>
      </c>
      <c r="E92" s="11"/>
      <c r="F92" s="11"/>
      <c r="G92" s="11"/>
      <c r="H92" s="14" t="str">
        <f>IF(Knooppunt[[#This Row],[Selecteren2]]="","",_xlfn.XLOOKUP(G92,INI!$B$3:$B$12,INI!$A$3:$A$12))</f>
        <v/>
      </c>
      <c r="I92" s="11"/>
      <c r="J92" s="11"/>
      <c r="K92" s="13" t="str">
        <f>IF(Knooppunt[[#This Row],[Selecteren3]]="","",_xlfn.XLOOKUP(J92,INI!$B$3:$B$12,INI!$A$3:$A$12))</f>
        <v/>
      </c>
      <c r="L92" s="24"/>
      <c r="M92" s="24"/>
      <c r="N92" s="24"/>
      <c r="O92" s="13" t="str">
        <f>IF(Knooppunt[[#This Row],[Selecteren5]]="","",_xlfn.XLOOKUP(Knooppunt[[#This Row],[Selecteren5]],INI!$E$18:$E$19,INI!$D$18:$D$19))</f>
        <v/>
      </c>
      <c r="P92" s="11"/>
      <c r="Q92" s="14" t="str">
        <f>IF(Knooppunt[[#This Row],[Selecteren4]]="","",_xlfn.XLOOKUP(P92,INI!$E$13:$E$15,INI!$D$13:$D$15))</f>
        <v/>
      </c>
    </row>
    <row r="93" spans="1:17">
      <c r="A93" s="11"/>
      <c r="B93" s="11"/>
      <c r="C93" s="11"/>
      <c r="D93" s="14" t="str">
        <f>IF(Knooppunt[[#This Row],[Selecteren]]="","",_xlfn.XLOOKUP(C93,INI!$E$3:$E$10,INI!$D$3:$D$10))</f>
        <v/>
      </c>
      <c r="E93" s="11"/>
      <c r="F93" s="11"/>
      <c r="G93" s="11"/>
      <c r="H93" s="14" t="str">
        <f>IF(Knooppunt[[#This Row],[Selecteren2]]="","",_xlfn.XLOOKUP(G93,INI!$B$3:$B$12,INI!$A$3:$A$12))</f>
        <v/>
      </c>
      <c r="I93" s="11"/>
      <c r="J93" s="11"/>
      <c r="K93" s="13" t="str">
        <f>IF(Knooppunt[[#This Row],[Selecteren3]]="","",_xlfn.XLOOKUP(J93,INI!$B$3:$B$12,INI!$A$3:$A$12))</f>
        <v/>
      </c>
      <c r="L93" s="24"/>
      <c r="M93" s="24"/>
      <c r="N93" s="24"/>
      <c r="O93" s="13" t="str">
        <f>IF(Knooppunt[[#This Row],[Selecteren5]]="","",_xlfn.XLOOKUP(Knooppunt[[#This Row],[Selecteren5]],INI!$E$18:$E$19,INI!$D$18:$D$19))</f>
        <v/>
      </c>
      <c r="P93" s="11"/>
      <c r="Q93" s="14" t="str">
        <f>IF(Knooppunt[[#This Row],[Selecteren4]]="","",_xlfn.XLOOKUP(P93,INI!$E$13:$E$15,INI!$D$13:$D$15))</f>
        <v/>
      </c>
    </row>
    <row r="94" spans="1:17">
      <c r="A94" s="11"/>
      <c r="B94" s="11"/>
      <c r="C94" s="11"/>
      <c r="D94" s="14" t="str">
        <f>IF(Knooppunt[[#This Row],[Selecteren]]="","",_xlfn.XLOOKUP(C94,INI!$E$3:$E$10,INI!$D$3:$D$10))</f>
        <v/>
      </c>
      <c r="E94" s="11"/>
      <c r="F94" s="11"/>
      <c r="G94" s="11"/>
      <c r="H94" s="14" t="str">
        <f>IF(Knooppunt[[#This Row],[Selecteren2]]="","",_xlfn.XLOOKUP(G94,INI!$B$3:$B$12,INI!$A$3:$A$12))</f>
        <v/>
      </c>
      <c r="I94" s="11"/>
      <c r="J94" s="11"/>
      <c r="K94" s="13" t="str">
        <f>IF(Knooppunt[[#This Row],[Selecteren3]]="","",_xlfn.XLOOKUP(J94,INI!$B$3:$B$12,INI!$A$3:$A$12))</f>
        <v/>
      </c>
      <c r="L94" s="24"/>
      <c r="M94" s="24"/>
      <c r="N94" s="24"/>
      <c r="O94" s="13" t="str">
        <f>IF(Knooppunt[[#This Row],[Selecteren5]]="","",_xlfn.XLOOKUP(Knooppunt[[#This Row],[Selecteren5]],INI!$E$18:$E$19,INI!$D$18:$D$19))</f>
        <v/>
      </c>
      <c r="P94" s="11"/>
      <c r="Q94" s="14" t="str">
        <f>IF(Knooppunt[[#This Row],[Selecteren4]]="","",_xlfn.XLOOKUP(P94,INI!$E$13:$E$15,INI!$D$13:$D$15))</f>
        <v/>
      </c>
    </row>
    <row r="95" spans="1:17">
      <c r="A95" s="11"/>
      <c r="B95" s="11"/>
      <c r="C95" s="11"/>
      <c r="D95" s="14" t="str">
        <f>IF(Knooppunt[[#This Row],[Selecteren]]="","",_xlfn.XLOOKUP(C95,INI!$E$3:$E$10,INI!$D$3:$D$10))</f>
        <v/>
      </c>
      <c r="E95" s="11"/>
      <c r="F95" s="11"/>
      <c r="G95" s="11"/>
      <c r="H95" s="14" t="str">
        <f>IF(Knooppunt[[#This Row],[Selecteren2]]="","",_xlfn.XLOOKUP(G95,INI!$B$3:$B$12,INI!$A$3:$A$12))</f>
        <v/>
      </c>
      <c r="I95" s="11"/>
      <c r="J95" s="11"/>
      <c r="K95" s="13" t="str">
        <f>IF(Knooppunt[[#This Row],[Selecteren3]]="","",_xlfn.XLOOKUP(J95,INI!$B$3:$B$12,INI!$A$3:$A$12))</f>
        <v/>
      </c>
      <c r="L95" s="24"/>
      <c r="M95" s="24"/>
      <c r="N95" s="24"/>
      <c r="O95" s="13" t="str">
        <f>IF(Knooppunt[[#This Row],[Selecteren5]]="","",_xlfn.XLOOKUP(Knooppunt[[#This Row],[Selecteren5]],INI!$E$18:$E$19,INI!$D$18:$D$19))</f>
        <v/>
      </c>
      <c r="P95" s="11"/>
      <c r="Q95" s="14" t="str">
        <f>IF(Knooppunt[[#This Row],[Selecteren4]]="","",_xlfn.XLOOKUP(P95,INI!$E$13:$E$15,INI!$D$13:$D$15))</f>
        <v/>
      </c>
    </row>
    <row r="96" spans="1:17">
      <c r="A96" s="11"/>
      <c r="B96" s="11"/>
      <c r="C96" s="11"/>
      <c r="D96" s="14" t="str">
        <f>IF(Knooppunt[[#This Row],[Selecteren]]="","",_xlfn.XLOOKUP(C96,INI!$E$3:$E$10,INI!$D$3:$D$10))</f>
        <v/>
      </c>
      <c r="E96" s="11"/>
      <c r="F96" s="11"/>
      <c r="G96" s="11"/>
      <c r="H96" s="14" t="str">
        <f>IF(Knooppunt[[#This Row],[Selecteren2]]="","",_xlfn.XLOOKUP(G96,INI!$B$3:$B$12,INI!$A$3:$A$12))</f>
        <v/>
      </c>
      <c r="I96" s="11"/>
      <c r="J96" s="11"/>
      <c r="K96" s="13" t="str">
        <f>IF(Knooppunt[[#This Row],[Selecteren3]]="","",_xlfn.XLOOKUP(J96,INI!$B$3:$B$12,INI!$A$3:$A$12))</f>
        <v/>
      </c>
      <c r="L96" s="24"/>
      <c r="M96" s="24"/>
      <c r="N96" s="24"/>
      <c r="O96" s="13" t="str">
        <f>IF(Knooppunt[[#This Row],[Selecteren5]]="","",_xlfn.XLOOKUP(Knooppunt[[#This Row],[Selecteren5]],INI!$E$18:$E$19,INI!$D$18:$D$19))</f>
        <v/>
      </c>
      <c r="P96" s="11"/>
      <c r="Q96" s="14" t="str">
        <f>IF(Knooppunt[[#This Row],[Selecteren4]]="","",_xlfn.XLOOKUP(P96,INI!$E$13:$E$15,INI!$D$13:$D$15))</f>
        <v/>
      </c>
    </row>
    <row r="97" spans="1:17">
      <c r="A97" s="11"/>
      <c r="B97" s="11"/>
      <c r="C97" s="11"/>
      <c r="D97" s="14" t="str">
        <f>IF(Knooppunt[[#This Row],[Selecteren]]="","",_xlfn.XLOOKUP(C97,INI!$E$3:$E$10,INI!$D$3:$D$10))</f>
        <v/>
      </c>
      <c r="E97" s="11"/>
      <c r="F97" s="11"/>
      <c r="G97" s="11"/>
      <c r="H97" s="14" t="str">
        <f>IF(Knooppunt[[#This Row],[Selecteren2]]="","",_xlfn.XLOOKUP(G97,INI!$B$3:$B$12,INI!$A$3:$A$12))</f>
        <v/>
      </c>
      <c r="I97" s="11"/>
      <c r="J97" s="11"/>
      <c r="K97" s="13" t="str">
        <f>IF(Knooppunt[[#This Row],[Selecteren3]]="","",_xlfn.XLOOKUP(J97,INI!$B$3:$B$12,INI!$A$3:$A$12))</f>
        <v/>
      </c>
      <c r="L97" s="24"/>
      <c r="M97" s="24"/>
      <c r="N97" s="24"/>
      <c r="O97" s="13" t="str">
        <f>IF(Knooppunt[[#This Row],[Selecteren5]]="","",_xlfn.XLOOKUP(Knooppunt[[#This Row],[Selecteren5]],INI!$E$18:$E$19,INI!$D$18:$D$19))</f>
        <v/>
      </c>
      <c r="P97" s="11"/>
      <c r="Q97" s="14" t="str">
        <f>IF(Knooppunt[[#This Row],[Selecteren4]]="","",_xlfn.XLOOKUP(P97,INI!$E$13:$E$15,INI!$D$13:$D$15))</f>
        <v/>
      </c>
    </row>
    <row r="98" spans="1:17">
      <c r="A98" s="11"/>
      <c r="B98" s="11"/>
      <c r="C98" s="11"/>
      <c r="D98" s="14" t="str">
        <f>IF(Knooppunt[[#This Row],[Selecteren]]="","",_xlfn.XLOOKUP(C98,INI!$E$3:$E$10,INI!$D$3:$D$10))</f>
        <v/>
      </c>
      <c r="E98" s="11"/>
      <c r="F98" s="11"/>
      <c r="G98" s="11"/>
      <c r="H98" s="14" t="str">
        <f>IF(Knooppunt[[#This Row],[Selecteren2]]="","",_xlfn.XLOOKUP(G98,INI!$B$3:$B$12,INI!$A$3:$A$12))</f>
        <v/>
      </c>
      <c r="I98" s="11"/>
      <c r="J98" s="11"/>
      <c r="K98" s="13" t="str">
        <f>IF(Knooppunt[[#This Row],[Selecteren3]]="","",_xlfn.XLOOKUP(J98,INI!$B$3:$B$12,INI!$A$3:$A$12))</f>
        <v/>
      </c>
      <c r="L98" s="24"/>
      <c r="M98" s="24"/>
      <c r="N98" s="24"/>
      <c r="O98" s="13" t="str">
        <f>IF(Knooppunt[[#This Row],[Selecteren5]]="","",_xlfn.XLOOKUP(Knooppunt[[#This Row],[Selecteren5]],INI!$E$18:$E$19,INI!$D$18:$D$19))</f>
        <v/>
      </c>
      <c r="P98" s="11"/>
      <c r="Q98" s="14" t="str">
        <f>IF(Knooppunt[[#This Row],[Selecteren4]]="","",_xlfn.XLOOKUP(P98,INI!$E$13:$E$15,INI!$D$13:$D$15))</f>
        <v/>
      </c>
    </row>
    <row r="99" spans="1:17">
      <c r="A99" s="11"/>
      <c r="B99" s="11"/>
      <c r="C99" s="11"/>
      <c r="D99" s="14" t="str">
        <f>IF(Knooppunt[[#This Row],[Selecteren]]="","",_xlfn.XLOOKUP(C99,INI!$E$3:$E$10,INI!$D$3:$D$10))</f>
        <v/>
      </c>
      <c r="E99" s="11"/>
      <c r="F99" s="11"/>
      <c r="G99" s="11"/>
      <c r="H99" s="14" t="str">
        <f>IF(Knooppunt[[#This Row],[Selecteren2]]="","",_xlfn.XLOOKUP(G99,INI!$B$3:$B$12,INI!$A$3:$A$12))</f>
        <v/>
      </c>
      <c r="I99" s="11"/>
      <c r="J99" s="11"/>
      <c r="K99" s="13" t="str">
        <f>IF(Knooppunt[[#This Row],[Selecteren3]]="","",_xlfn.XLOOKUP(J99,INI!$B$3:$B$12,INI!$A$3:$A$12))</f>
        <v/>
      </c>
      <c r="L99" s="24"/>
      <c r="M99" s="24"/>
      <c r="N99" s="24"/>
      <c r="O99" s="13" t="str">
        <f>IF(Knooppunt[[#This Row],[Selecteren5]]="","",_xlfn.XLOOKUP(Knooppunt[[#This Row],[Selecteren5]],INI!$E$18:$E$19,INI!$D$18:$D$19))</f>
        <v/>
      </c>
      <c r="P99" s="11"/>
      <c r="Q99" s="14" t="str">
        <f>IF(Knooppunt[[#This Row],[Selecteren4]]="","",_xlfn.XLOOKUP(P99,INI!$E$13:$E$15,INI!$D$13:$D$15))</f>
        <v/>
      </c>
    </row>
    <row r="100" spans="1:17">
      <c r="A100" s="11"/>
      <c r="B100" s="11"/>
      <c r="C100" s="11"/>
      <c r="D100" s="14" t="str">
        <f>IF(Knooppunt[[#This Row],[Selecteren]]="","",_xlfn.XLOOKUP(C100,INI!$E$3:$E$10,INI!$D$3:$D$10))</f>
        <v/>
      </c>
      <c r="E100" s="11"/>
      <c r="F100" s="11"/>
      <c r="G100" s="11"/>
      <c r="H100" s="14" t="str">
        <f>IF(Knooppunt[[#This Row],[Selecteren2]]="","",_xlfn.XLOOKUP(G100,INI!$B$3:$B$12,INI!$A$3:$A$12))</f>
        <v/>
      </c>
      <c r="I100" s="11"/>
      <c r="J100" s="11"/>
      <c r="K100" s="13" t="str">
        <f>IF(Knooppunt[[#This Row],[Selecteren3]]="","",_xlfn.XLOOKUP(J100,INI!$B$3:$B$12,INI!$A$3:$A$12))</f>
        <v/>
      </c>
      <c r="L100" s="24"/>
      <c r="M100" s="24"/>
      <c r="N100" s="24"/>
      <c r="O100" s="13" t="str">
        <f>IF(Knooppunt[[#This Row],[Selecteren5]]="","",_xlfn.XLOOKUP(Knooppunt[[#This Row],[Selecteren5]],INI!$E$18:$E$19,INI!$D$18:$D$19))</f>
        <v/>
      </c>
      <c r="P100" s="11"/>
      <c r="Q100" s="14" t="str">
        <f>IF(Knooppunt[[#This Row],[Selecteren4]]="","",_xlfn.XLOOKUP(P100,INI!$E$13:$E$15,INI!$D$13:$D$15))</f>
        <v/>
      </c>
    </row>
    <row r="101" spans="1:17">
      <c r="A101" s="11"/>
      <c r="B101" s="11"/>
      <c r="C101" s="11"/>
      <c r="D101" s="14" t="str">
        <f>IF(Knooppunt[[#This Row],[Selecteren]]="","",_xlfn.XLOOKUP(C101,INI!$E$3:$E$10,INI!$D$3:$D$10))</f>
        <v/>
      </c>
      <c r="E101" s="11"/>
      <c r="F101" s="11"/>
      <c r="G101" s="11"/>
      <c r="H101" s="14" t="str">
        <f>IF(Knooppunt[[#This Row],[Selecteren2]]="","",_xlfn.XLOOKUP(G101,INI!$B$3:$B$12,INI!$A$3:$A$12))</f>
        <v/>
      </c>
      <c r="I101" s="11"/>
      <c r="J101" s="11"/>
      <c r="K101" s="13" t="str">
        <f>IF(Knooppunt[[#This Row],[Selecteren3]]="","",_xlfn.XLOOKUP(J101,INI!$B$3:$B$12,INI!$A$3:$A$12))</f>
        <v/>
      </c>
      <c r="L101" s="24"/>
      <c r="M101" s="24"/>
      <c r="N101" s="24"/>
      <c r="O101" s="13" t="str">
        <f>IF(Knooppunt[[#This Row],[Selecteren5]]="","",_xlfn.XLOOKUP(Knooppunt[[#This Row],[Selecteren5]],INI!$E$18:$E$19,INI!$D$18:$D$19))</f>
        <v/>
      </c>
      <c r="P101" s="11"/>
      <c r="Q101" s="14" t="str">
        <f>IF(Knooppunt[[#This Row],[Selecteren4]]="","",_xlfn.XLOOKUP(P101,INI!$E$13:$E$15,INI!$D$13:$D$15))</f>
        <v/>
      </c>
    </row>
    <row r="102" spans="1:17">
      <c r="A102" s="11"/>
      <c r="B102" s="11"/>
      <c r="C102" s="11"/>
      <c r="D102" s="14" t="str">
        <f>IF(Knooppunt[[#This Row],[Selecteren]]="","",_xlfn.XLOOKUP(C102,INI!$E$3:$E$10,INI!$D$3:$D$10))</f>
        <v/>
      </c>
      <c r="E102" s="11"/>
      <c r="F102" s="11"/>
      <c r="G102" s="11"/>
      <c r="H102" s="14" t="str">
        <f>IF(Knooppunt[[#This Row],[Selecteren2]]="","",_xlfn.XLOOKUP(G102,INI!$B$3:$B$12,INI!$A$3:$A$12))</f>
        <v/>
      </c>
      <c r="I102" s="11"/>
      <c r="J102" s="11"/>
      <c r="K102" s="13" t="str">
        <f>IF(Knooppunt[[#This Row],[Selecteren3]]="","",_xlfn.XLOOKUP(J102,INI!$B$3:$B$12,INI!$A$3:$A$12))</f>
        <v/>
      </c>
      <c r="L102" s="24"/>
      <c r="M102" s="24"/>
      <c r="N102" s="24"/>
      <c r="O102" s="13" t="str">
        <f>IF(Knooppunt[[#This Row],[Selecteren5]]="","",_xlfn.XLOOKUP(Knooppunt[[#This Row],[Selecteren5]],INI!$E$18:$E$19,INI!$D$18:$D$19))</f>
        <v/>
      </c>
      <c r="P102" s="11"/>
      <c r="Q102" s="14" t="str">
        <f>IF(Knooppunt[[#This Row],[Selecteren4]]="","",_xlfn.XLOOKUP(P102,INI!$E$13:$E$15,INI!$D$13:$D$15))</f>
        <v/>
      </c>
    </row>
    <row r="103" spans="1:17">
      <c r="A103" s="11"/>
      <c r="B103" s="11"/>
      <c r="C103" s="11"/>
      <c r="D103" s="14" t="str">
        <f>IF(Knooppunt[[#This Row],[Selecteren]]="","",_xlfn.XLOOKUP(C103,INI!$E$3:$E$10,INI!$D$3:$D$10))</f>
        <v/>
      </c>
      <c r="E103" s="11"/>
      <c r="F103" s="11"/>
      <c r="G103" s="11"/>
      <c r="H103" s="14" t="str">
        <f>IF(Knooppunt[[#This Row],[Selecteren2]]="","",_xlfn.XLOOKUP(G103,INI!$B$3:$B$12,INI!$A$3:$A$12))</f>
        <v/>
      </c>
      <c r="I103" s="11"/>
      <c r="J103" s="11"/>
      <c r="K103" s="13" t="str">
        <f>IF(Knooppunt[[#This Row],[Selecteren3]]="","",_xlfn.XLOOKUP(J103,INI!$B$3:$B$12,INI!$A$3:$A$12))</f>
        <v/>
      </c>
      <c r="L103" s="24"/>
      <c r="M103" s="24"/>
      <c r="N103" s="24"/>
      <c r="O103" s="13" t="str">
        <f>IF(Knooppunt[[#This Row],[Selecteren5]]="","",_xlfn.XLOOKUP(Knooppunt[[#This Row],[Selecteren5]],INI!$E$18:$E$19,INI!$D$18:$D$19))</f>
        <v/>
      </c>
      <c r="P103" s="11"/>
      <c r="Q103" s="14" t="str">
        <f>IF(Knooppunt[[#This Row],[Selecteren4]]="","",_xlfn.XLOOKUP(P103,INI!$E$13:$E$15,INI!$D$13:$D$15))</f>
        <v/>
      </c>
    </row>
    <row r="104" spans="1:17">
      <c r="A104" s="11"/>
      <c r="B104" s="11"/>
      <c r="C104" s="11"/>
      <c r="D104" s="14" t="str">
        <f>IF(Knooppunt[[#This Row],[Selecteren]]="","",_xlfn.XLOOKUP(C104,INI!$E$3:$E$10,INI!$D$3:$D$10))</f>
        <v/>
      </c>
      <c r="E104" s="11"/>
      <c r="F104" s="11"/>
      <c r="G104" s="11"/>
      <c r="H104" s="14" t="str">
        <f>IF(Knooppunt[[#This Row],[Selecteren2]]="","",_xlfn.XLOOKUP(G104,INI!$B$3:$B$12,INI!$A$3:$A$12))</f>
        <v/>
      </c>
      <c r="I104" s="11"/>
      <c r="J104" s="11"/>
      <c r="K104" s="13" t="str">
        <f>IF(Knooppunt[[#This Row],[Selecteren3]]="","",_xlfn.XLOOKUP(J104,INI!$B$3:$B$12,INI!$A$3:$A$12))</f>
        <v/>
      </c>
      <c r="L104" s="24"/>
      <c r="M104" s="24"/>
      <c r="N104" s="24"/>
      <c r="O104" s="13" t="str">
        <f>IF(Knooppunt[[#This Row],[Selecteren5]]="","",_xlfn.XLOOKUP(Knooppunt[[#This Row],[Selecteren5]],INI!$E$18:$E$19,INI!$D$18:$D$19))</f>
        <v/>
      </c>
      <c r="P104" s="11"/>
      <c r="Q104" s="14" t="str">
        <f>IF(Knooppunt[[#This Row],[Selecteren4]]="","",_xlfn.XLOOKUP(P104,INI!$E$13:$E$15,INI!$D$13:$D$15))</f>
        <v/>
      </c>
    </row>
    <row r="105" spans="1:17">
      <c r="A105" s="11"/>
      <c r="B105" s="11"/>
      <c r="C105" s="11"/>
      <c r="D105" s="14" t="str">
        <f>IF(Knooppunt[[#This Row],[Selecteren]]="","",_xlfn.XLOOKUP(C105,INI!$E$3:$E$10,INI!$D$3:$D$10))</f>
        <v/>
      </c>
      <c r="E105" s="11"/>
      <c r="F105" s="11"/>
      <c r="G105" s="11"/>
      <c r="H105" s="14" t="str">
        <f>IF(Knooppunt[[#This Row],[Selecteren2]]="","",_xlfn.XLOOKUP(G105,INI!$B$3:$B$12,INI!$A$3:$A$12))</f>
        <v/>
      </c>
      <c r="I105" s="11"/>
      <c r="J105" s="11"/>
      <c r="K105" s="13" t="str">
        <f>IF(Knooppunt[[#This Row],[Selecteren3]]="","",_xlfn.XLOOKUP(J105,INI!$B$3:$B$12,INI!$A$3:$A$12))</f>
        <v/>
      </c>
      <c r="L105" s="24"/>
      <c r="M105" s="24"/>
      <c r="N105" s="24"/>
      <c r="O105" s="13" t="str">
        <f>IF(Knooppunt[[#This Row],[Selecteren5]]="","",_xlfn.XLOOKUP(Knooppunt[[#This Row],[Selecteren5]],INI!$E$18:$E$19,INI!$D$18:$D$19))</f>
        <v/>
      </c>
      <c r="P105" s="11"/>
      <c r="Q105" s="14" t="str">
        <f>IF(Knooppunt[[#This Row],[Selecteren4]]="","",_xlfn.XLOOKUP(P105,INI!$E$13:$E$15,INI!$D$13:$D$15))</f>
        <v/>
      </c>
    </row>
    <row r="106" spans="1:17">
      <c r="A106" s="11"/>
      <c r="B106" s="11"/>
      <c r="C106" s="11"/>
      <c r="D106" s="14" t="str">
        <f>IF(Knooppunt[[#This Row],[Selecteren]]="","",_xlfn.XLOOKUP(C106,INI!$E$3:$E$10,INI!$D$3:$D$10))</f>
        <v/>
      </c>
      <c r="E106" s="11"/>
      <c r="F106" s="11"/>
      <c r="G106" s="11"/>
      <c r="H106" s="14" t="str">
        <f>IF(Knooppunt[[#This Row],[Selecteren2]]="","",_xlfn.XLOOKUP(G106,INI!$B$3:$B$12,INI!$A$3:$A$12))</f>
        <v/>
      </c>
      <c r="I106" s="11"/>
      <c r="J106" s="11"/>
      <c r="K106" s="13" t="str">
        <f>IF(Knooppunt[[#This Row],[Selecteren3]]="","",_xlfn.XLOOKUP(J106,INI!$B$3:$B$12,INI!$A$3:$A$12))</f>
        <v/>
      </c>
      <c r="L106" s="24"/>
      <c r="M106" s="24"/>
      <c r="N106" s="24"/>
      <c r="O106" s="13" t="str">
        <f>IF(Knooppunt[[#This Row],[Selecteren5]]="","",_xlfn.XLOOKUP(Knooppunt[[#This Row],[Selecteren5]],INI!$E$18:$E$19,INI!$D$18:$D$19))</f>
        <v/>
      </c>
      <c r="P106" s="11"/>
      <c r="Q106" s="14" t="str">
        <f>IF(Knooppunt[[#This Row],[Selecteren4]]="","",_xlfn.XLOOKUP(P106,INI!$E$13:$E$15,INI!$D$13:$D$15))</f>
        <v/>
      </c>
    </row>
    <row r="107" spans="1:17">
      <c r="A107" s="11"/>
      <c r="B107" s="11"/>
      <c r="C107" s="11"/>
      <c r="D107" s="14" t="str">
        <f>IF(Knooppunt[[#This Row],[Selecteren]]="","",_xlfn.XLOOKUP(C107,INI!$E$3:$E$10,INI!$D$3:$D$10))</f>
        <v/>
      </c>
      <c r="E107" s="11"/>
      <c r="F107" s="11"/>
      <c r="G107" s="11"/>
      <c r="H107" s="14" t="str">
        <f>IF(Knooppunt[[#This Row],[Selecteren2]]="","",_xlfn.XLOOKUP(G107,INI!$B$3:$B$12,INI!$A$3:$A$12))</f>
        <v/>
      </c>
      <c r="I107" s="11"/>
      <c r="J107" s="11"/>
      <c r="K107" s="13" t="str">
        <f>IF(Knooppunt[[#This Row],[Selecteren3]]="","",_xlfn.XLOOKUP(J107,INI!$B$3:$B$12,INI!$A$3:$A$12))</f>
        <v/>
      </c>
      <c r="L107" s="24"/>
      <c r="M107" s="24"/>
      <c r="N107" s="24"/>
      <c r="O107" s="13" t="str">
        <f>IF(Knooppunt[[#This Row],[Selecteren5]]="","",_xlfn.XLOOKUP(Knooppunt[[#This Row],[Selecteren5]],INI!$E$18:$E$19,INI!$D$18:$D$19))</f>
        <v/>
      </c>
      <c r="P107" s="11"/>
      <c r="Q107" s="14" t="str">
        <f>IF(Knooppunt[[#This Row],[Selecteren4]]="","",_xlfn.XLOOKUP(P107,INI!$E$13:$E$15,INI!$D$13:$D$15))</f>
        <v/>
      </c>
    </row>
    <row r="108" spans="1:17">
      <c r="A108" s="11"/>
      <c r="B108" s="11"/>
      <c r="C108" s="11"/>
      <c r="D108" s="14" t="str">
        <f>IF(Knooppunt[[#This Row],[Selecteren]]="","",_xlfn.XLOOKUP(C108,INI!$E$3:$E$10,INI!$D$3:$D$10))</f>
        <v/>
      </c>
      <c r="E108" s="11"/>
      <c r="F108" s="11"/>
      <c r="G108" s="11"/>
      <c r="H108" s="14" t="str">
        <f>IF(Knooppunt[[#This Row],[Selecteren2]]="","",_xlfn.XLOOKUP(G108,INI!$B$3:$B$12,INI!$A$3:$A$12))</f>
        <v/>
      </c>
      <c r="I108" s="11"/>
      <c r="J108" s="11"/>
      <c r="K108" s="13" t="str">
        <f>IF(Knooppunt[[#This Row],[Selecteren3]]="","",_xlfn.XLOOKUP(J108,INI!$B$3:$B$12,INI!$A$3:$A$12))</f>
        <v/>
      </c>
      <c r="L108" s="24"/>
      <c r="M108" s="24"/>
      <c r="N108" s="24"/>
      <c r="O108" s="13" t="str">
        <f>IF(Knooppunt[[#This Row],[Selecteren5]]="","",_xlfn.XLOOKUP(Knooppunt[[#This Row],[Selecteren5]],INI!$E$18:$E$19,INI!$D$18:$D$19))</f>
        <v/>
      </c>
      <c r="P108" s="11"/>
      <c r="Q108" s="14" t="str">
        <f>IF(Knooppunt[[#This Row],[Selecteren4]]="","",_xlfn.XLOOKUP(P108,INI!$E$13:$E$15,INI!$D$13:$D$15))</f>
        <v/>
      </c>
    </row>
    <row r="109" spans="1:17">
      <c r="A109" s="11"/>
      <c r="B109" s="11"/>
      <c r="C109" s="11"/>
      <c r="D109" s="14" t="str">
        <f>IF(Knooppunt[[#This Row],[Selecteren]]="","",_xlfn.XLOOKUP(C109,INI!$E$3:$E$10,INI!$D$3:$D$10))</f>
        <v/>
      </c>
      <c r="E109" s="11"/>
      <c r="F109" s="11"/>
      <c r="G109" s="11"/>
      <c r="H109" s="14" t="str">
        <f>IF(Knooppunt[[#This Row],[Selecteren2]]="","",_xlfn.XLOOKUP(G109,INI!$B$3:$B$12,INI!$A$3:$A$12))</f>
        <v/>
      </c>
      <c r="I109" s="11"/>
      <c r="J109" s="11"/>
      <c r="K109" s="13" t="str">
        <f>IF(Knooppunt[[#This Row],[Selecteren3]]="","",_xlfn.XLOOKUP(J109,INI!$B$3:$B$12,INI!$A$3:$A$12))</f>
        <v/>
      </c>
      <c r="L109" s="24"/>
      <c r="M109" s="24"/>
      <c r="N109" s="24"/>
      <c r="O109" s="13" t="str">
        <f>IF(Knooppunt[[#This Row],[Selecteren5]]="","",_xlfn.XLOOKUP(Knooppunt[[#This Row],[Selecteren5]],INI!$E$18:$E$19,INI!$D$18:$D$19))</f>
        <v/>
      </c>
      <c r="P109" s="11"/>
      <c r="Q109" s="14" t="str">
        <f>IF(Knooppunt[[#This Row],[Selecteren4]]="","",_xlfn.XLOOKUP(P109,INI!$E$13:$E$15,INI!$D$13:$D$15))</f>
        <v/>
      </c>
    </row>
    <row r="110" spans="1:17">
      <c r="A110" s="11"/>
      <c r="B110" s="11"/>
      <c r="C110" s="11"/>
      <c r="D110" s="14" t="str">
        <f>IF(Knooppunt[[#This Row],[Selecteren]]="","",_xlfn.XLOOKUP(C110,INI!$E$3:$E$10,INI!$D$3:$D$10))</f>
        <v/>
      </c>
      <c r="E110" s="11"/>
      <c r="F110" s="11"/>
      <c r="G110" s="11"/>
      <c r="H110" s="14" t="str">
        <f>IF(Knooppunt[[#This Row],[Selecteren2]]="","",_xlfn.XLOOKUP(G110,INI!$B$3:$B$12,INI!$A$3:$A$12))</f>
        <v/>
      </c>
      <c r="I110" s="11"/>
      <c r="J110" s="11"/>
      <c r="K110" s="13" t="str">
        <f>IF(Knooppunt[[#This Row],[Selecteren3]]="","",_xlfn.XLOOKUP(J110,INI!$B$3:$B$12,INI!$A$3:$A$12))</f>
        <v/>
      </c>
      <c r="L110" s="24"/>
      <c r="M110" s="24"/>
      <c r="N110" s="24"/>
      <c r="O110" s="13" t="str">
        <f>IF(Knooppunt[[#This Row],[Selecteren5]]="","",_xlfn.XLOOKUP(Knooppunt[[#This Row],[Selecteren5]],INI!$E$18:$E$19,INI!$D$18:$D$19))</f>
        <v/>
      </c>
      <c r="P110" s="11"/>
      <c r="Q110" s="14" t="str">
        <f>IF(Knooppunt[[#This Row],[Selecteren4]]="","",_xlfn.XLOOKUP(P110,INI!$E$13:$E$15,INI!$D$13:$D$15))</f>
        <v/>
      </c>
    </row>
    <row r="111" spans="1:17">
      <c r="A111" s="11"/>
      <c r="B111" s="11"/>
      <c r="C111" s="11"/>
      <c r="D111" s="14" t="str">
        <f>IF(Knooppunt[[#This Row],[Selecteren]]="","",_xlfn.XLOOKUP(C111,INI!$E$3:$E$10,INI!$D$3:$D$10))</f>
        <v/>
      </c>
      <c r="E111" s="11"/>
      <c r="F111" s="11"/>
      <c r="G111" s="11"/>
      <c r="H111" s="14" t="str">
        <f>IF(Knooppunt[[#This Row],[Selecteren2]]="","",_xlfn.XLOOKUP(G111,INI!$B$3:$B$12,INI!$A$3:$A$12))</f>
        <v/>
      </c>
      <c r="I111" s="11"/>
      <c r="J111" s="11"/>
      <c r="K111" s="13" t="str">
        <f>IF(Knooppunt[[#This Row],[Selecteren3]]="","",_xlfn.XLOOKUP(J111,INI!$B$3:$B$12,INI!$A$3:$A$12))</f>
        <v/>
      </c>
      <c r="L111" s="24"/>
      <c r="M111" s="24"/>
      <c r="N111" s="24"/>
      <c r="O111" s="13" t="str">
        <f>IF(Knooppunt[[#This Row],[Selecteren5]]="","",_xlfn.XLOOKUP(Knooppunt[[#This Row],[Selecteren5]],INI!$E$18:$E$19,INI!$D$18:$D$19))</f>
        <v/>
      </c>
      <c r="P111" s="11"/>
      <c r="Q111" s="14" t="str">
        <f>IF(Knooppunt[[#This Row],[Selecteren4]]="","",_xlfn.XLOOKUP(P111,INI!$E$13:$E$15,INI!$D$13:$D$15))</f>
        <v/>
      </c>
    </row>
    <row r="112" spans="1:17">
      <c r="A112" s="11"/>
      <c r="B112" s="11"/>
      <c r="C112" s="11"/>
      <c r="D112" s="14" t="str">
        <f>IF(Knooppunt[[#This Row],[Selecteren]]="","",_xlfn.XLOOKUP(C112,INI!$E$3:$E$10,INI!$D$3:$D$10))</f>
        <v/>
      </c>
      <c r="E112" s="11"/>
      <c r="F112" s="11"/>
      <c r="G112" s="11"/>
      <c r="H112" s="14" t="str">
        <f>IF(Knooppunt[[#This Row],[Selecteren2]]="","",_xlfn.XLOOKUP(G112,INI!$B$3:$B$12,INI!$A$3:$A$12))</f>
        <v/>
      </c>
      <c r="I112" s="11"/>
      <c r="J112" s="11"/>
      <c r="K112" s="13" t="str">
        <f>IF(Knooppunt[[#This Row],[Selecteren3]]="","",_xlfn.XLOOKUP(J112,INI!$B$3:$B$12,INI!$A$3:$A$12))</f>
        <v/>
      </c>
      <c r="L112" s="24"/>
      <c r="M112" s="24"/>
      <c r="N112" s="24"/>
      <c r="O112" s="13" t="str">
        <f>IF(Knooppunt[[#This Row],[Selecteren5]]="","",_xlfn.XLOOKUP(Knooppunt[[#This Row],[Selecteren5]],INI!$E$18:$E$19,INI!$D$18:$D$19))</f>
        <v/>
      </c>
      <c r="P112" s="11"/>
      <c r="Q112" s="14" t="str">
        <f>IF(Knooppunt[[#This Row],[Selecteren4]]="","",_xlfn.XLOOKUP(P112,INI!$E$13:$E$15,INI!$D$13:$D$15))</f>
        <v/>
      </c>
    </row>
    <row r="113" spans="1:17">
      <c r="A113" s="11"/>
      <c r="B113" s="11"/>
      <c r="C113" s="11"/>
      <c r="D113" s="14" t="str">
        <f>IF(Knooppunt[[#This Row],[Selecteren]]="","",_xlfn.XLOOKUP(C113,INI!$E$3:$E$10,INI!$D$3:$D$10))</f>
        <v/>
      </c>
      <c r="E113" s="11"/>
      <c r="F113" s="11"/>
      <c r="G113" s="11"/>
      <c r="H113" s="14" t="str">
        <f>IF(Knooppunt[[#This Row],[Selecteren2]]="","",_xlfn.XLOOKUP(G113,INI!$B$3:$B$12,INI!$A$3:$A$12))</f>
        <v/>
      </c>
      <c r="I113" s="11"/>
      <c r="J113" s="11"/>
      <c r="K113" s="13" t="str">
        <f>IF(Knooppunt[[#This Row],[Selecteren3]]="","",_xlfn.XLOOKUP(J113,INI!$B$3:$B$12,INI!$A$3:$A$12))</f>
        <v/>
      </c>
      <c r="L113" s="24"/>
      <c r="M113" s="24"/>
      <c r="N113" s="24"/>
      <c r="O113" s="13" t="str">
        <f>IF(Knooppunt[[#This Row],[Selecteren5]]="","",_xlfn.XLOOKUP(Knooppunt[[#This Row],[Selecteren5]],INI!$E$18:$E$19,INI!$D$18:$D$19))</f>
        <v/>
      </c>
      <c r="P113" s="11"/>
      <c r="Q113" s="14" t="str">
        <f>IF(Knooppunt[[#This Row],[Selecteren4]]="","",_xlfn.XLOOKUP(P113,INI!$E$13:$E$15,INI!$D$13:$D$15))</f>
        <v/>
      </c>
    </row>
    <row r="114" spans="1:17">
      <c r="A114" s="11"/>
      <c r="B114" s="11"/>
      <c r="C114" s="11"/>
      <c r="D114" s="14" t="str">
        <f>IF(Knooppunt[[#This Row],[Selecteren]]="","",_xlfn.XLOOKUP(C114,INI!$E$3:$E$10,INI!$D$3:$D$10))</f>
        <v/>
      </c>
      <c r="E114" s="11"/>
      <c r="F114" s="11"/>
      <c r="G114" s="11"/>
      <c r="H114" s="14" t="str">
        <f>IF(Knooppunt[[#This Row],[Selecteren2]]="","",_xlfn.XLOOKUP(G114,INI!$B$3:$B$12,INI!$A$3:$A$12))</f>
        <v/>
      </c>
      <c r="I114" s="11"/>
      <c r="J114" s="11"/>
      <c r="K114" s="13" t="str">
        <f>IF(Knooppunt[[#This Row],[Selecteren3]]="","",_xlfn.XLOOKUP(J114,INI!$B$3:$B$12,INI!$A$3:$A$12))</f>
        <v/>
      </c>
      <c r="L114" s="24"/>
      <c r="M114" s="24"/>
      <c r="N114" s="24"/>
      <c r="O114" s="13" t="str">
        <f>IF(Knooppunt[[#This Row],[Selecteren5]]="","",_xlfn.XLOOKUP(Knooppunt[[#This Row],[Selecteren5]],INI!$E$18:$E$19,INI!$D$18:$D$19))</f>
        <v/>
      </c>
      <c r="P114" s="11"/>
      <c r="Q114" s="14" t="str">
        <f>IF(Knooppunt[[#This Row],[Selecteren4]]="","",_xlfn.XLOOKUP(P114,INI!$E$13:$E$15,INI!$D$13:$D$15))</f>
        <v/>
      </c>
    </row>
    <row r="115" spans="1:17">
      <c r="A115" s="11"/>
      <c r="B115" s="11"/>
      <c r="C115" s="11"/>
      <c r="D115" s="14" t="str">
        <f>IF(Knooppunt[[#This Row],[Selecteren]]="","",_xlfn.XLOOKUP(C115,INI!$E$3:$E$10,INI!$D$3:$D$10))</f>
        <v/>
      </c>
      <c r="E115" s="11"/>
      <c r="F115" s="11"/>
      <c r="G115" s="11"/>
      <c r="H115" s="14" t="str">
        <f>IF(Knooppunt[[#This Row],[Selecteren2]]="","",_xlfn.XLOOKUP(G115,INI!$B$3:$B$12,INI!$A$3:$A$12))</f>
        <v/>
      </c>
      <c r="I115" s="11"/>
      <c r="J115" s="11"/>
      <c r="K115" s="13" t="str">
        <f>IF(Knooppunt[[#This Row],[Selecteren3]]="","",_xlfn.XLOOKUP(J115,INI!$B$3:$B$12,INI!$A$3:$A$12))</f>
        <v/>
      </c>
      <c r="L115" s="24"/>
      <c r="M115" s="24"/>
      <c r="N115" s="24"/>
      <c r="O115" s="13" t="str">
        <f>IF(Knooppunt[[#This Row],[Selecteren5]]="","",_xlfn.XLOOKUP(Knooppunt[[#This Row],[Selecteren5]],INI!$E$18:$E$19,INI!$D$18:$D$19))</f>
        <v/>
      </c>
      <c r="P115" s="11"/>
      <c r="Q115" s="14" t="str">
        <f>IF(Knooppunt[[#This Row],[Selecteren4]]="","",_xlfn.XLOOKUP(P115,INI!$E$13:$E$15,INI!$D$13:$D$15))</f>
        <v/>
      </c>
    </row>
    <row r="116" spans="1:17">
      <c r="A116" s="11"/>
      <c r="B116" s="11"/>
      <c r="C116" s="11"/>
      <c r="D116" s="14" t="str">
        <f>IF(Knooppunt[[#This Row],[Selecteren]]="","",_xlfn.XLOOKUP(C116,INI!$E$3:$E$10,INI!$D$3:$D$10))</f>
        <v/>
      </c>
      <c r="E116" s="11"/>
      <c r="F116" s="11"/>
      <c r="G116" s="11"/>
      <c r="H116" s="14" t="str">
        <f>IF(Knooppunt[[#This Row],[Selecteren2]]="","",_xlfn.XLOOKUP(G116,INI!$B$3:$B$12,INI!$A$3:$A$12))</f>
        <v/>
      </c>
      <c r="I116" s="11"/>
      <c r="J116" s="11"/>
      <c r="K116" s="13" t="str">
        <f>IF(Knooppunt[[#This Row],[Selecteren3]]="","",_xlfn.XLOOKUP(J116,INI!$B$3:$B$12,INI!$A$3:$A$12))</f>
        <v/>
      </c>
      <c r="L116" s="24"/>
      <c r="M116" s="24"/>
      <c r="N116" s="24"/>
      <c r="O116" s="13" t="str">
        <f>IF(Knooppunt[[#This Row],[Selecteren5]]="","",_xlfn.XLOOKUP(Knooppunt[[#This Row],[Selecteren5]],INI!$E$18:$E$19,INI!$D$18:$D$19))</f>
        <v/>
      </c>
      <c r="P116" s="11"/>
      <c r="Q116" s="14" t="str">
        <f>IF(Knooppunt[[#This Row],[Selecteren4]]="","",_xlfn.XLOOKUP(P116,INI!$E$13:$E$15,INI!$D$13:$D$15))</f>
        <v/>
      </c>
    </row>
    <row r="117" spans="1:17">
      <c r="A117" s="11"/>
      <c r="B117" s="11"/>
      <c r="C117" s="11"/>
      <c r="D117" s="14" t="str">
        <f>IF(Knooppunt[[#This Row],[Selecteren]]="","",_xlfn.XLOOKUP(C117,INI!$E$3:$E$10,INI!$D$3:$D$10))</f>
        <v/>
      </c>
      <c r="E117" s="11"/>
      <c r="F117" s="11"/>
      <c r="G117" s="11"/>
      <c r="H117" s="14" t="str">
        <f>IF(Knooppunt[[#This Row],[Selecteren2]]="","",_xlfn.XLOOKUP(G117,INI!$B$3:$B$12,INI!$A$3:$A$12))</f>
        <v/>
      </c>
      <c r="I117" s="11"/>
      <c r="J117" s="11"/>
      <c r="K117" s="13" t="str">
        <f>IF(Knooppunt[[#This Row],[Selecteren3]]="","",_xlfn.XLOOKUP(J117,INI!$B$3:$B$12,INI!$A$3:$A$12))</f>
        <v/>
      </c>
      <c r="L117" s="24"/>
      <c r="M117" s="24"/>
      <c r="N117" s="24"/>
      <c r="O117" s="13" t="str">
        <f>IF(Knooppunt[[#This Row],[Selecteren5]]="","",_xlfn.XLOOKUP(Knooppunt[[#This Row],[Selecteren5]],INI!$E$18:$E$19,INI!$D$18:$D$19))</f>
        <v/>
      </c>
      <c r="P117" s="11"/>
      <c r="Q117" s="14" t="str">
        <f>IF(Knooppunt[[#This Row],[Selecteren4]]="","",_xlfn.XLOOKUP(P117,INI!$E$13:$E$15,INI!$D$13:$D$15))</f>
        <v/>
      </c>
    </row>
    <row r="118" spans="1:17">
      <c r="A118" s="11"/>
      <c r="B118" s="11"/>
      <c r="C118" s="11"/>
      <c r="D118" s="14" t="str">
        <f>IF(Knooppunt[[#This Row],[Selecteren]]="","",_xlfn.XLOOKUP(C118,INI!$E$3:$E$10,INI!$D$3:$D$10))</f>
        <v/>
      </c>
      <c r="E118" s="11"/>
      <c r="F118" s="11"/>
      <c r="G118" s="11"/>
      <c r="H118" s="14" t="str">
        <f>IF(Knooppunt[[#This Row],[Selecteren2]]="","",_xlfn.XLOOKUP(G118,INI!$B$3:$B$12,INI!$A$3:$A$12))</f>
        <v/>
      </c>
      <c r="I118" s="11"/>
      <c r="J118" s="11"/>
      <c r="K118" s="13" t="str">
        <f>IF(Knooppunt[[#This Row],[Selecteren3]]="","",_xlfn.XLOOKUP(J118,INI!$B$3:$B$12,INI!$A$3:$A$12))</f>
        <v/>
      </c>
      <c r="L118" s="24"/>
      <c r="M118" s="24"/>
      <c r="N118" s="24"/>
      <c r="O118" s="13" t="str">
        <f>IF(Knooppunt[[#This Row],[Selecteren5]]="","",_xlfn.XLOOKUP(Knooppunt[[#This Row],[Selecteren5]],INI!$E$18:$E$19,INI!$D$18:$D$19))</f>
        <v/>
      </c>
      <c r="P118" s="11"/>
      <c r="Q118" s="14" t="str">
        <f>IF(Knooppunt[[#This Row],[Selecteren4]]="","",_xlfn.XLOOKUP(P118,INI!$E$13:$E$15,INI!$D$13:$D$15))</f>
        <v/>
      </c>
    </row>
    <row r="119" spans="1:17">
      <c r="A119" s="11"/>
      <c r="B119" s="11"/>
      <c r="C119" s="11"/>
      <c r="D119" s="14" t="str">
        <f>IF(Knooppunt[[#This Row],[Selecteren]]="","",_xlfn.XLOOKUP(C119,INI!$E$3:$E$10,INI!$D$3:$D$10))</f>
        <v/>
      </c>
      <c r="E119" s="11"/>
      <c r="F119" s="11"/>
      <c r="G119" s="11"/>
      <c r="H119" s="14" t="str">
        <f>IF(Knooppunt[[#This Row],[Selecteren2]]="","",_xlfn.XLOOKUP(G119,INI!$B$3:$B$12,INI!$A$3:$A$12))</f>
        <v/>
      </c>
      <c r="I119" s="11"/>
      <c r="J119" s="11"/>
      <c r="K119" s="13" t="str">
        <f>IF(Knooppunt[[#This Row],[Selecteren3]]="","",_xlfn.XLOOKUP(J119,INI!$B$3:$B$12,INI!$A$3:$A$12))</f>
        <v/>
      </c>
      <c r="L119" s="24"/>
      <c r="M119" s="24"/>
      <c r="N119" s="24"/>
      <c r="O119" s="13" t="str">
        <f>IF(Knooppunt[[#This Row],[Selecteren5]]="","",_xlfn.XLOOKUP(Knooppunt[[#This Row],[Selecteren5]],INI!$E$18:$E$19,INI!$D$18:$D$19))</f>
        <v/>
      </c>
      <c r="P119" s="11"/>
      <c r="Q119" s="14" t="str">
        <f>IF(Knooppunt[[#This Row],[Selecteren4]]="","",_xlfn.XLOOKUP(P119,INI!$E$13:$E$15,INI!$D$13:$D$15))</f>
        <v/>
      </c>
    </row>
    <row r="120" spans="1:17">
      <c r="A120" s="11"/>
      <c r="B120" s="11"/>
      <c r="C120" s="11"/>
      <c r="D120" s="14" t="str">
        <f>IF(Knooppunt[[#This Row],[Selecteren]]="","",_xlfn.XLOOKUP(C120,INI!$E$3:$E$10,INI!$D$3:$D$10))</f>
        <v/>
      </c>
      <c r="E120" s="11"/>
      <c r="F120" s="11"/>
      <c r="G120" s="11"/>
      <c r="H120" s="14" t="str">
        <f>IF(Knooppunt[[#This Row],[Selecteren2]]="","",_xlfn.XLOOKUP(G120,INI!$B$3:$B$12,INI!$A$3:$A$12))</f>
        <v/>
      </c>
      <c r="I120" s="11"/>
      <c r="J120" s="11"/>
      <c r="K120" s="13" t="str">
        <f>IF(Knooppunt[[#This Row],[Selecteren3]]="","",_xlfn.XLOOKUP(J120,INI!$B$3:$B$12,INI!$A$3:$A$12))</f>
        <v/>
      </c>
      <c r="L120" s="24"/>
      <c r="M120" s="24"/>
      <c r="N120" s="24"/>
      <c r="O120" s="13" t="str">
        <f>IF(Knooppunt[[#This Row],[Selecteren5]]="","",_xlfn.XLOOKUP(Knooppunt[[#This Row],[Selecteren5]],INI!$E$18:$E$19,INI!$D$18:$D$19))</f>
        <v/>
      </c>
      <c r="P120" s="11"/>
      <c r="Q120" s="14" t="str">
        <f>IF(Knooppunt[[#This Row],[Selecteren4]]="","",_xlfn.XLOOKUP(P120,INI!$E$13:$E$15,INI!$D$13:$D$15))</f>
        <v/>
      </c>
    </row>
    <row r="121" spans="1:17">
      <c r="A121" s="11"/>
      <c r="B121" s="11"/>
      <c r="C121" s="11"/>
      <c r="D121" s="14" t="str">
        <f>IF(Knooppunt[[#This Row],[Selecteren]]="","",_xlfn.XLOOKUP(C121,INI!$E$3:$E$10,INI!$D$3:$D$10))</f>
        <v/>
      </c>
      <c r="E121" s="11"/>
      <c r="F121" s="11"/>
      <c r="G121" s="11"/>
      <c r="H121" s="14" t="str">
        <f>IF(Knooppunt[[#This Row],[Selecteren2]]="","",_xlfn.XLOOKUP(G121,INI!$B$3:$B$12,INI!$A$3:$A$12))</f>
        <v/>
      </c>
      <c r="I121" s="11"/>
      <c r="J121" s="11"/>
      <c r="K121" s="13" t="str">
        <f>IF(Knooppunt[[#This Row],[Selecteren3]]="","",_xlfn.XLOOKUP(J121,INI!$B$3:$B$12,INI!$A$3:$A$12))</f>
        <v/>
      </c>
      <c r="L121" s="24"/>
      <c r="M121" s="24"/>
      <c r="N121" s="24"/>
      <c r="O121" s="13" t="str">
        <f>IF(Knooppunt[[#This Row],[Selecteren5]]="","",_xlfn.XLOOKUP(Knooppunt[[#This Row],[Selecteren5]],INI!$E$18:$E$19,INI!$D$18:$D$19))</f>
        <v/>
      </c>
      <c r="P121" s="11"/>
      <c r="Q121" s="14" t="str">
        <f>IF(Knooppunt[[#This Row],[Selecteren4]]="","",_xlfn.XLOOKUP(P121,INI!$E$13:$E$15,INI!$D$13:$D$15))</f>
        <v/>
      </c>
    </row>
    <row r="122" spans="1:17">
      <c r="A122" s="11"/>
      <c r="B122" s="11"/>
      <c r="C122" s="11"/>
      <c r="D122" s="14" t="str">
        <f>IF(Knooppunt[[#This Row],[Selecteren]]="","",_xlfn.XLOOKUP(C122,INI!$E$3:$E$10,INI!$D$3:$D$10))</f>
        <v/>
      </c>
      <c r="E122" s="11"/>
      <c r="F122" s="11"/>
      <c r="G122" s="11"/>
      <c r="H122" s="14" t="str">
        <f>IF(Knooppunt[[#This Row],[Selecteren2]]="","",_xlfn.XLOOKUP(G122,INI!$B$3:$B$12,INI!$A$3:$A$12))</f>
        <v/>
      </c>
      <c r="I122" s="11"/>
      <c r="J122" s="11"/>
      <c r="K122" s="13" t="str">
        <f>IF(Knooppunt[[#This Row],[Selecteren3]]="","",_xlfn.XLOOKUP(J122,INI!$B$3:$B$12,INI!$A$3:$A$12))</f>
        <v/>
      </c>
      <c r="L122" s="24"/>
      <c r="M122" s="24"/>
      <c r="N122" s="24"/>
      <c r="O122" s="13" t="str">
        <f>IF(Knooppunt[[#This Row],[Selecteren5]]="","",_xlfn.XLOOKUP(Knooppunt[[#This Row],[Selecteren5]],INI!$E$18:$E$19,INI!$D$18:$D$19))</f>
        <v/>
      </c>
      <c r="P122" s="11"/>
      <c r="Q122" s="14" t="str">
        <f>IF(Knooppunt[[#This Row],[Selecteren4]]="","",_xlfn.XLOOKUP(P122,INI!$E$13:$E$15,INI!$D$13:$D$15))</f>
        <v/>
      </c>
    </row>
    <row r="123" spans="1:17">
      <c r="A123" s="11"/>
      <c r="B123" s="11"/>
      <c r="C123" s="11"/>
      <c r="D123" s="14" t="str">
        <f>IF(Knooppunt[[#This Row],[Selecteren]]="","",_xlfn.XLOOKUP(C123,INI!$E$3:$E$10,INI!$D$3:$D$10))</f>
        <v/>
      </c>
      <c r="E123" s="11"/>
      <c r="F123" s="11"/>
      <c r="G123" s="11"/>
      <c r="H123" s="14" t="str">
        <f>IF(Knooppunt[[#This Row],[Selecteren2]]="","",_xlfn.XLOOKUP(G123,INI!$B$3:$B$12,INI!$A$3:$A$12))</f>
        <v/>
      </c>
      <c r="I123" s="11"/>
      <c r="J123" s="11"/>
      <c r="K123" s="13" t="str">
        <f>IF(Knooppunt[[#This Row],[Selecteren3]]="","",_xlfn.XLOOKUP(J123,INI!$B$3:$B$12,INI!$A$3:$A$12))</f>
        <v/>
      </c>
      <c r="L123" s="24"/>
      <c r="M123" s="24"/>
      <c r="N123" s="24"/>
      <c r="O123" s="13" t="str">
        <f>IF(Knooppunt[[#This Row],[Selecteren5]]="","",_xlfn.XLOOKUP(Knooppunt[[#This Row],[Selecteren5]],INI!$E$18:$E$19,INI!$D$18:$D$19))</f>
        <v/>
      </c>
      <c r="P123" s="11"/>
      <c r="Q123" s="14" t="str">
        <f>IF(Knooppunt[[#This Row],[Selecteren4]]="","",_xlfn.XLOOKUP(P123,INI!$E$13:$E$15,INI!$D$13:$D$15))</f>
        <v/>
      </c>
    </row>
    <row r="124" spans="1:17">
      <c r="A124" s="11"/>
      <c r="B124" s="11"/>
      <c r="C124" s="11"/>
      <c r="D124" s="14" t="str">
        <f>IF(Knooppunt[[#This Row],[Selecteren]]="","",_xlfn.XLOOKUP(C124,INI!$E$3:$E$10,INI!$D$3:$D$10))</f>
        <v/>
      </c>
      <c r="E124" s="11"/>
      <c r="F124" s="11"/>
      <c r="G124" s="11"/>
      <c r="H124" s="14" t="str">
        <f>IF(Knooppunt[[#This Row],[Selecteren2]]="","",_xlfn.XLOOKUP(G124,INI!$B$3:$B$12,INI!$A$3:$A$12))</f>
        <v/>
      </c>
      <c r="I124" s="11"/>
      <c r="J124" s="11"/>
      <c r="K124" s="13" t="str">
        <f>IF(Knooppunt[[#This Row],[Selecteren3]]="","",_xlfn.XLOOKUP(J124,INI!$B$3:$B$12,INI!$A$3:$A$12))</f>
        <v/>
      </c>
      <c r="L124" s="24"/>
      <c r="M124" s="24"/>
      <c r="N124" s="24"/>
      <c r="O124" s="13" t="str">
        <f>IF(Knooppunt[[#This Row],[Selecteren5]]="","",_xlfn.XLOOKUP(Knooppunt[[#This Row],[Selecteren5]],INI!$E$18:$E$19,INI!$D$18:$D$19))</f>
        <v/>
      </c>
      <c r="P124" s="11"/>
      <c r="Q124" s="14" t="str">
        <f>IF(Knooppunt[[#This Row],[Selecteren4]]="","",_xlfn.XLOOKUP(P124,INI!$E$13:$E$15,INI!$D$13:$D$15))</f>
        <v/>
      </c>
    </row>
    <row r="125" spans="1:17">
      <c r="A125" s="11"/>
      <c r="B125" s="11"/>
      <c r="C125" s="11"/>
      <c r="D125" s="14" t="str">
        <f>IF(Knooppunt[[#This Row],[Selecteren]]="","",_xlfn.XLOOKUP(C125,INI!$E$3:$E$10,INI!$D$3:$D$10))</f>
        <v/>
      </c>
      <c r="E125" s="11"/>
      <c r="F125" s="11"/>
      <c r="G125" s="11"/>
      <c r="H125" s="14" t="str">
        <f>IF(Knooppunt[[#This Row],[Selecteren2]]="","",_xlfn.XLOOKUP(G125,INI!$B$3:$B$12,INI!$A$3:$A$12))</f>
        <v/>
      </c>
      <c r="I125" s="11"/>
      <c r="J125" s="11"/>
      <c r="K125" s="13" t="str">
        <f>IF(Knooppunt[[#This Row],[Selecteren3]]="","",_xlfn.XLOOKUP(J125,INI!$B$3:$B$12,INI!$A$3:$A$12))</f>
        <v/>
      </c>
      <c r="L125" s="24"/>
      <c r="M125" s="24"/>
      <c r="N125" s="24"/>
      <c r="O125" s="13" t="str">
        <f>IF(Knooppunt[[#This Row],[Selecteren5]]="","",_xlfn.XLOOKUP(Knooppunt[[#This Row],[Selecteren5]],INI!$E$18:$E$19,INI!$D$18:$D$19))</f>
        <v/>
      </c>
      <c r="P125" s="11"/>
      <c r="Q125" s="14" t="str">
        <f>IF(Knooppunt[[#This Row],[Selecteren4]]="","",_xlfn.XLOOKUP(P125,INI!$E$13:$E$15,INI!$D$13:$D$15))</f>
        <v/>
      </c>
    </row>
    <row r="126" spans="1:17">
      <c r="A126" s="11"/>
      <c r="B126" s="11"/>
      <c r="C126" s="11"/>
      <c r="D126" s="14" t="str">
        <f>IF(Knooppunt[[#This Row],[Selecteren]]="","",_xlfn.XLOOKUP(C126,INI!$E$3:$E$10,INI!$D$3:$D$10))</f>
        <v/>
      </c>
      <c r="E126" s="11"/>
      <c r="F126" s="11"/>
      <c r="G126" s="11"/>
      <c r="H126" s="14" t="str">
        <f>IF(Knooppunt[[#This Row],[Selecteren2]]="","",_xlfn.XLOOKUP(G126,INI!$B$3:$B$12,INI!$A$3:$A$12))</f>
        <v/>
      </c>
      <c r="I126" s="11"/>
      <c r="J126" s="11"/>
      <c r="K126" s="13" t="str">
        <f>IF(Knooppunt[[#This Row],[Selecteren3]]="","",_xlfn.XLOOKUP(J126,INI!$B$3:$B$12,INI!$A$3:$A$12))</f>
        <v/>
      </c>
      <c r="L126" s="24"/>
      <c r="M126" s="24"/>
      <c r="N126" s="24"/>
      <c r="O126" s="13" t="str">
        <f>IF(Knooppunt[[#This Row],[Selecteren5]]="","",_xlfn.XLOOKUP(Knooppunt[[#This Row],[Selecteren5]],INI!$E$18:$E$19,INI!$D$18:$D$19))</f>
        <v/>
      </c>
      <c r="P126" s="11"/>
      <c r="Q126" s="14" t="str">
        <f>IF(Knooppunt[[#This Row],[Selecteren4]]="","",_xlfn.XLOOKUP(P126,INI!$E$13:$E$15,INI!$D$13:$D$15))</f>
        <v/>
      </c>
    </row>
    <row r="127" spans="1:17">
      <c r="A127" s="11"/>
      <c r="B127" s="11"/>
      <c r="C127" s="11"/>
      <c r="D127" s="14" t="str">
        <f>IF(Knooppunt[[#This Row],[Selecteren]]="","",_xlfn.XLOOKUP(C127,INI!$E$3:$E$10,INI!$D$3:$D$10))</f>
        <v/>
      </c>
      <c r="E127" s="11"/>
      <c r="F127" s="11"/>
      <c r="G127" s="11"/>
      <c r="H127" s="14" t="str">
        <f>IF(Knooppunt[[#This Row],[Selecteren2]]="","",_xlfn.XLOOKUP(G127,INI!$B$3:$B$12,INI!$A$3:$A$12))</f>
        <v/>
      </c>
      <c r="I127" s="11"/>
      <c r="J127" s="11"/>
      <c r="K127" s="13" t="str">
        <f>IF(Knooppunt[[#This Row],[Selecteren3]]="","",_xlfn.XLOOKUP(J127,INI!$B$3:$B$12,INI!$A$3:$A$12))</f>
        <v/>
      </c>
      <c r="L127" s="24"/>
      <c r="M127" s="24"/>
      <c r="N127" s="24"/>
      <c r="O127" s="13" t="str">
        <f>IF(Knooppunt[[#This Row],[Selecteren5]]="","",_xlfn.XLOOKUP(Knooppunt[[#This Row],[Selecteren5]],INI!$E$18:$E$19,INI!$D$18:$D$19))</f>
        <v/>
      </c>
      <c r="P127" s="11"/>
      <c r="Q127" s="14" t="str">
        <f>IF(Knooppunt[[#This Row],[Selecteren4]]="","",_xlfn.XLOOKUP(P127,INI!$E$13:$E$15,INI!$D$13:$D$15))</f>
        <v/>
      </c>
    </row>
    <row r="128" spans="1:17">
      <c r="A128" s="11"/>
      <c r="B128" s="11"/>
      <c r="C128" s="11"/>
      <c r="D128" s="14" t="str">
        <f>IF(Knooppunt[[#This Row],[Selecteren]]="","",_xlfn.XLOOKUP(C128,INI!$E$3:$E$10,INI!$D$3:$D$10))</f>
        <v/>
      </c>
      <c r="E128" s="11"/>
      <c r="F128" s="11"/>
      <c r="G128" s="11"/>
      <c r="H128" s="14" t="str">
        <f>IF(Knooppunt[[#This Row],[Selecteren2]]="","",_xlfn.XLOOKUP(G128,INI!$B$3:$B$12,INI!$A$3:$A$12))</f>
        <v/>
      </c>
      <c r="I128" s="11"/>
      <c r="J128" s="11"/>
      <c r="K128" s="13" t="str">
        <f>IF(Knooppunt[[#This Row],[Selecteren3]]="","",_xlfn.XLOOKUP(J128,INI!$B$3:$B$12,INI!$A$3:$A$12))</f>
        <v/>
      </c>
      <c r="L128" s="24"/>
      <c r="M128" s="24"/>
      <c r="N128" s="24"/>
      <c r="O128" s="13" t="str">
        <f>IF(Knooppunt[[#This Row],[Selecteren5]]="","",_xlfn.XLOOKUP(Knooppunt[[#This Row],[Selecteren5]],INI!$E$18:$E$19,INI!$D$18:$D$19))</f>
        <v/>
      </c>
      <c r="P128" s="11"/>
      <c r="Q128" s="14" t="str">
        <f>IF(Knooppunt[[#This Row],[Selecteren4]]="","",_xlfn.XLOOKUP(P128,INI!$E$13:$E$15,INI!$D$13:$D$15))</f>
        <v/>
      </c>
    </row>
    <row r="129" spans="1:17">
      <c r="A129" s="11"/>
      <c r="B129" s="11"/>
      <c r="C129" s="11"/>
      <c r="D129" s="14" t="str">
        <f>IF(Knooppunt[[#This Row],[Selecteren]]="","",_xlfn.XLOOKUP(C129,INI!$E$3:$E$10,INI!$D$3:$D$10))</f>
        <v/>
      </c>
      <c r="E129" s="11"/>
      <c r="F129" s="11"/>
      <c r="G129" s="11"/>
      <c r="H129" s="14" t="str">
        <f>IF(Knooppunt[[#This Row],[Selecteren2]]="","",_xlfn.XLOOKUP(G129,INI!$B$3:$B$12,INI!$A$3:$A$12))</f>
        <v/>
      </c>
      <c r="I129" s="11"/>
      <c r="J129" s="11"/>
      <c r="K129" s="13" t="str">
        <f>IF(Knooppunt[[#This Row],[Selecteren3]]="","",_xlfn.XLOOKUP(J129,INI!$B$3:$B$12,INI!$A$3:$A$12))</f>
        <v/>
      </c>
      <c r="L129" s="24"/>
      <c r="M129" s="24"/>
      <c r="N129" s="24"/>
      <c r="O129" s="13" t="str">
        <f>IF(Knooppunt[[#This Row],[Selecteren5]]="","",_xlfn.XLOOKUP(Knooppunt[[#This Row],[Selecteren5]],INI!$E$18:$E$19,INI!$D$18:$D$19))</f>
        <v/>
      </c>
      <c r="P129" s="11"/>
      <c r="Q129" s="14" t="str">
        <f>IF(Knooppunt[[#This Row],[Selecteren4]]="","",_xlfn.XLOOKUP(P129,INI!$E$13:$E$15,INI!$D$13:$D$15))</f>
        <v/>
      </c>
    </row>
    <row r="130" spans="1:17">
      <c r="A130" s="11"/>
      <c r="B130" s="11"/>
      <c r="C130" s="11"/>
      <c r="D130" s="14" t="str">
        <f>IF(Knooppunt[[#This Row],[Selecteren]]="","",_xlfn.XLOOKUP(C130,INI!$E$3:$E$10,INI!$D$3:$D$10))</f>
        <v/>
      </c>
      <c r="E130" s="11"/>
      <c r="F130" s="11"/>
      <c r="G130" s="11"/>
      <c r="H130" s="14" t="str">
        <f>IF(Knooppunt[[#This Row],[Selecteren2]]="","",_xlfn.XLOOKUP(G130,INI!$B$3:$B$12,INI!$A$3:$A$12))</f>
        <v/>
      </c>
      <c r="I130" s="11"/>
      <c r="J130" s="11"/>
      <c r="K130" s="13" t="str">
        <f>IF(Knooppunt[[#This Row],[Selecteren3]]="","",_xlfn.XLOOKUP(J130,INI!$B$3:$B$12,INI!$A$3:$A$12))</f>
        <v/>
      </c>
      <c r="L130" s="24"/>
      <c r="M130" s="24"/>
      <c r="N130" s="24"/>
      <c r="O130" s="13" t="str">
        <f>IF(Knooppunt[[#This Row],[Selecteren5]]="","",_xlfn.XLOOKUP(Knooppunt[[#This Row],[Selecteren5]],INI!$E$18:$E$19,INI!$D$18:$D$19))</f>
        <v/>
      </c>
      <c r="P130" s="11"/>
      <c r="Q130" s="14" t="str">
        <f>IF(Knooppunt[[#This Row],[Selecteren4]]="","",_xlfn.XLOOKUP(P130,INI!$E$13:$E$15,INI!$D$13:$D$15))</f>
        <v/>
      </c>
    </row>
    <row r="131" spans="1:17">
      <c r="A131" s="11"/>
      <c r="B131" s="11"/>
      <c r="C131" s="11"/>
      <c r="D131" s="14" t="str">
        <f>IF(Knooppunt[[#This Row],[Selecteren]]="","",_xlfn.XLOOKUP(C131,INI!$E$3:$E$10,INI!$D$3:$D$10))</f>
        <v/>
      </c>
      <c r="E131" s="11"/>
      <c r="F131" s="11"/>
      <c r="G131" s="11"/>
      <c r="H131" s="14" t="str">
        <f>IF(Knooppunt[[#This Row],[Selecteren2]]="","",_xlfn.XLOOKUP(G131,INI!$B$3:$B$12,INI!$A$3:$A$12))</f>
        <v/>
      </c>
      <c r="I131" s="11"/>
      <c r="J131" s="11"/>
      <c r="K131" s="13" t="str">
        <f>IF(Knooppunt[[#This Row],[Selecteren3]]="","",_xlfn.XLOOKUP(J131,INI!$B$3:$B$12,INI!$A$3:$A$12))</f>
        <v/>
      </c>
      <c r="L131" s="24"/>
      <c r="M131" s="24"/>
      <c r="N131" s="24"/>
      <c r="O131" s="13" t="str">
        <f>IF(Knooppunt[[#This Row],[Selecteren5]]="","",_xlfn.XLOOKUP(Knooppunt[[#This Row],[Selecteren5]],INI!$E$18:$E$19,INI!$D$18:$D$19))</f>
        <v/>
      </c>
      <c r="P131" s="11"/>
      <c r="Q131" s="14" t="str">
        <f>IF(Knooppunt[[#This Row],[Selecteren4]]="","",_xlfn.XLOOKUP(P131,INI!$E$13:$E$15,INI!$D$13:$D$15))</f>
        <v/>
      </c>
    </row>
    <row r="132" spans="1:17">
      <c r="A132" s="11"/>
      <c r="B132" s="11"/>
      <c r="C132" s="11"/>
      <c r="D132" s="14" t="str">
        <f>IF(Knooppunt[[#This Row],[Selecteren]]="","",_xlfn.XLOOKUP(C132,INI!$E$3:$E$10,INI!$D$3:$D$10))</f>
        <v/>
      </c>
      <c r="E132" s="11"/>
      <c r="F132" s="11"/>
      <c r="G132" s="11"/>
      <c r="H132" s="14" t="str">
        <f>IF(Knooppunt[[#This Row],[Selecteren2]]="","",_xlfn.XLOOKUP(G132,INI!$B$3:$B$12,INI!$A$3:$A$12))</f>
        <v/>
      </c>
      <c r="I132" s="11"/>
      <c r="J132" s="11"/>
      <c r="K132" s="13" t="str">
        <f>IF(Knooppunt[[#This Row],[Selecteren3]]="","",_xlfn.XLOOKUP(J132,INI!$B$3:$B$12,INI!$A$3:$A$12))</f>
        <v/>
      </c>
      <c r="L132" s="24"/>
      <c r="M132" s="24"/>
      <c r="N132" s="24"/>
      <c r="O132" s="13" t="str">
        <f>IF(Knooppunt[[#This Row],[Selecteren5]]="","",_xlfn.XLOOKUP(Knooppunt[[#This Row],[Selecteren5]],INI!$E$18:$E$19,INI!$D$18:$D$19))</f>
        <v/>
      </c>
      <c r="P132" s="11"/>
      <c r="Q132" s="14" t="str">
        <f>IF(Knooppunt[[#This Row],[Selecteren4]]="","",_xlfn.XLOOKUP(P132,INI!$E$13:$E$15,INI!$D$13:$D$15))</f>
        <v/>
      </c>
    </row>
    <row r="133" spans="1:17">
      <c r="A133" s="11"/>
      <c r="B133" s="11"/>
      <c r="C133" s="11"/>
      <c r="D133" s="14" t="str">
        <f>IF(Knooppunt[[#This Row],[Selecteren]]="","",_xlfn.XLOOKUP(C133,INI!$E$3:$E$10,INI!$D$3:$D$10))</f>
        <v/>
      </c>
      <c r="E133" s="11"/>
      <c r="F133" s="11"/>
      <c r="G133" s="11"/>
      <c r="H133" s="14" t="str">
        <f>IF(Knooppunt[[#This Row],[Selecteren2]]="","",_xlfn.XLOOKUP(G133,INI!$B$3:$B$12,INI!$A$3:$A$12))</f>
        <v/>
      </c>
      <c r="I133" s="11"/>
      <c r="J133" s="11"/>
      <c r="K133" s="13" t="str">
        <f>IF(Knooppunt[[#This Row],[Selecteren3]]="","",_xlfn.XLOOKUP(J133,INI!$B$3:$B$12,INI!$A$3:$A$12))</f>
        <v/>
      </c>
      <c r="L133" s="24"/>
      <c r="M133" s="24"/>
      <c r="N133" s="24"/>
      <c r="O133" s="13" t="str">
        <f>IF(Knooppunt[[#This Row],[Selecteren5]]="","",_xlfn.XLOOKUP(Knooppunt[[#This Row],[Selecteren5]],INI!$E$18:$E$19,INI!$D$18:$D$19))</f>
        <v/>
      </c>
      <c r="P133" s="11"/>
      <c r="Q133" s="14" t="str">
        <f>IF(Knooppunt[[#This Row],[Selecteren4]]="","",_xlfn.XLOOKUP(P133,INI!$E$13:$E$15,INI!$D$13:$D$15))</f>
        <v/>
      </c>
    </row>
    <row r="134" spans="1:17">
      <c r="A134" s="11"/>
      <c r="B134" s="11"/>
      <c r="C134" s="11"/>
      <c r="D134" s="14" t="str">
        <f>IF(Knooppunt[[#This Row],[Selecteren]]="","",_xlfn.XLOOKUP(C134,INI!$E$3:$E$10,INI!$D$3:$D$10))</f>
        <v/>
      </c>
      <c r="E134" s="11"/>
      <c r="F134" s="11"/>
      <c r="G134" s="11"/>
      <c r="H134" s="14" t="str">
        <f>IF(Knooppunt[[#This Row],[Selecteren2]]="","",_xlfn.XLOOKUP(G134,INI!$B$3:$B$12,INI!$A$3:$A$12))</f>
        <v/>
      </c>
      <c r="I134" s="11"/>
      <c r="J134" s="11"/>
      <c r="K134" s="13" t="str">
        <f>IF(Knooppunt[[#This Row],[Selecteren3]]="","",_xlfn.XLOOKUP(J134,INI!$B$3:$B$12,INI!$A$3:$A$12))</f>
        <v/>
      </c>
      <c r="L134" s="24"/>
      <c r="M134" s="24"/>
      <c r="N134" s="24"/>
      <c r="O134" s="13" t="str">
        <f>IF(Knooppunt[[#This Row],[Selecteren5]]="","",_xlfn.XLOOKUP(Knooppunt[[#This Row],[Selecteren5]],INI!$E$18:$E$19,INI!$D$18:$D$19))</f>
        <v/>
      </c>
      <c r="P134" s="11"/>
      <c r="Q134" s="14" t="str">
        <f>IF(Knooppunt[[#This Row],[Selecteren4]]="","",_xlfn.XLOOKUP(P134,INI!$E$13:$E$15,INI!$D$13:$D$15))</f>
        <v/>
      </c>
    </row>
    <row r="135" spans="1:17">
      <c r="A135" s="11"/>
      <c r="B135" s="11"/>
      <c r="C135" s="11"/>
      <c r="D135" s="14" t="str">
        <f>IF(Knooppunt[[#This Row],[Selecteren]]="","",_xlfn.XLOOKUP(C135,INI!$E$3:$E$10,INI!$D$3:$D$10))</f>
        <v/>
      </c>
      <c r="E135" s="11"/>
      <c r="F135" s="11"/>
      <c r="G135" s="11"/>
      <c r="H135" s="14" t="str">
        <f>IF(Knooppunt[[#This Row],[Selecteren2]]="","",_xlfn.XLOOKUP(G135,INI!$B$3:$B$12,INI!$A$3:$A$12))</f>
        <v/>
      </c>
      <c r="I135" s="11"/>
      <c r="J135" s="11"/>
      <c r="K135" s="13" t="str">
        <f>IF(Knooppunt[[#This Row],[Selecteren3]]="","",_xlfn.XLOOKUP(J135,INI!$B$3:$B$12,INI!$A$3:$A$12))</f>
        <v/>
      </c>
      <c r="L135" s="24"/>
      <c r="M135" s="24"/>
      <c r="N135" s="24"/>
      <c r="O135" s="13" t="str">
        <f>IF(Knooppunt[[#This Row],[Selecteren5]]="","",_xlfn.XLOOKUP(Knooppunt[[#This Row],[Selecteren5]],INI!$E$18:$E$19,INI!$D$18:$D$19))</f>
        <v/>
      </c>
      <c r="P135" s="11"/>
      <c r="Q135" s="14" t="str">
        <f>IF(Knooppunt[[#This Row],[Selecteren4]]="","",_xlfn.XLOOKUP(P135,INI!$E$13:$E$15,INI!$D$13:$D$15))</f>
        <v/>
      </c>
    </row>
    <row r="136" spans="1:17">
      <c r="A136" s="11"/>
      <c r="B136" s="11"/>
      <c r="C136" s="11"/>
      <c r="D136" s="14" t="str">
        <f>IF(Knooppunt[[#This Row],[Selecteren]]="","",_xlfn.XLOOKUP(C136,INI!$E$3:$E$10,INI!$D$3:$D$10))</f>
        <v/>
      </c>
      <c r="E136" s="11"/>
      <c r="F136" s="11"/>
      <c r="G136" s="11"/>
      <c r="H136" s="14" t="str">
        <f>IF(Knooppunt[[#This Row],[Selecteren2]]="","",_xlfn.XLOOKUP(G136,INI!$B$3:$B$12,INI!$A$3:$A$12))</f>
        <v/>
      </c>
      <c r="I136" s="11"/>
      <c r="J136" s="11"/>
      <c r="K136" s="13" t="str">
        <f>IF(Knooppunt[[#This Row],[Selecteren3]]="","",_xlfn.XLOOKUP(J136,INI!$B$3:$B$12,INI!$A$3:$A$12))</f>
        <v/>
      </c>
      <c r="L136" s="24"/>
      <c r="M136" s="24"/>
      <c r="N136" s="24"/>
      <c r="O136" s="13" t="str">
        <f>IF(Knooppunt[[#This Row],[Selecteren5]]="","",_xlfn.XLOOKUP(Knooppunt[[#This Row],[Selecteren5]],INI!$E$18:$E$19,INI!$D$18:$D$19))</f>
        <v/>
      </c>
      <c r="P136" s="11"/>
      <c r="Q136" s="14" t="str">
        <f>IF(Knooppunt[[#This Row],[Selecteren4]]="","",_xlfn.XLOOKUP(P136,INI!$E$13:$E$15,INI!$D$13:$D$15))</f>
        <v/>
      </c>
    </row>
    <row r="137" spans="1:17">
      <c r="A137" s="11"/>
      <c r="B137" s="11"/>
      <c r="C137" s="11"/>
      <c r="D137" s="14" t="str">
        <f>IF(Knooppunt[[#This Row],[Selecteren]]="","",_xlfn.XLOOKUP(C137,INI!$E$3:$E$10,INI!$D$3:$D$10))</f>
        <v/>
      </c>
      <c r="E137" s="11"/>
      <c r="F137" s="11"/>
      <c r="G137" s="11"/>
      <c r="H137" s="14" t="str">
        <f>IF(Knooppunt[[#This Row],[Selecteren2]]="","",_xlfn.XLOOKUP(G137,INI!$B$3:$B$12,INI!$A$3:$A$12))</f>
        <v/>
      </c>
      <c r="I137" s="11"/>
      <c r="J137" s="11"/>
      <c r="K137" s="13" t="str">
        <f>IF(Knooppunt[[#This Row],[Selecteren3]]="","",_xlfn.XLOOKUP(J137,INI!$B$3:$B$12,INI!$A$3:$A$12))</f>
        <v/>
      </c>
      <c r="L137" s="24"/>
      <c r="M137" s="24"/>
      <c r="N137" s="24"/>
      <c r="O137" s="13" t="str">
        <f>IF(Knooppunt[[#This Row],[Selecteren5]]="","",_xlfn.XLOOKUP(Knooppunt[[#This Row],[Selecteren5]],INI!$E$18:$E$19,INI!$D$18:$D$19))</f>
        <v/>
      </c>
      <c r="P137" s="11"/>
      <c r="Q137" s="14" t="str">
        <f>IF(Knooppunt[[#This Row],[Selecteren4]]="","",_xlfn.XLOOKUP(P137,INI!$E$13:$E$15,INI!$D$13:$D$15))</f>
        <v/>
      </c>
    </row>
    <row r="138" spans="1:17">
      <c r="A138" s="11"/>
      <c r="B138" s="11"/>
      <c r="C138" s="11"/>
      <c r="D138" s="14" t="str">
        <f>IF(Knooppunt[[#This Row],[Selecteren]]="","",_xlfn.XLOOKUP(C138,INI!$E$3:$E$10,INI!$D$3:$D$10))</f>
        <v/>
      </c>
      <c r="E138" s="11"/>
      <c r="F138" s="11"/>
      <c r="G138" s="11"/>
      <c r="H138" s="14" t="str">
        <f>IF(Knooppunt[[#This Row],[Selecteren2]]="","",_xlfn.XLOOKUP(G138,INI!$B$3:$B$12,INI!$A$3:$A$12))</f>
        <v/>
      </c>
      <c r="I138" s="11"/>
      <c r="J138" s="11"/>
      <c r="K138" s="13" t="str">
        <f>IF(Knooppunt[[#This Row],[Selecteren3]]="","",_xlfn.XLOOKUP(J138,INI!$B$3:$B$12,INI!$A$3:$A$12))</f>
        <v/>
      </c>
      <c r="L138" s="24"/>
      <c r="M138" s="24"/>
      <c r="N138" s="24"/>
      <c r="O138" s="13" t="str">
        <f>IF(Knooppunt[[#This Row],[Selecteren5]]="","",_xlfn.XLOOKUP(Knooppunt[[#This Row],[Selecteren5]],INI!$E$18:$E$19,INI!$D$18:$D$19))</f>
        <v/>
      </c>
      <c r="P138" s="11"/>
      <c r="Q138" s="14" t="str">
        <f>IF(Knooppunt[[#This Row],[Selecteren4]]="","",_xlfn.XLOOKUP(P138,INI!$E$13:$E$15,INI!$D$13:$D$15))</f>
        <v/>
      </c>
    </row>
    <row r="139" spans="1:17">
      <c r="A139" s="11"/>
      <c r="B139" s="11"/>
      <c r="C139" s="11"/>
      <c r="D139" s="14" t="str">
        <f>IF(Knooppunt[[#This Row],[Selecteren]]="","",_xlfn.XLOOKUP(C139,INI!$E$3:$E$10,INI!$D$3:$D$10))</f>
        <v/>
      </c>
      <c r="E139" s="11"/>
      <c r="F139" s="11"/>
      <c r="G139" s="11"/>
      <c r="H139" s="14" t="str">
        <f>IF(Knooppunt[[#This Row],[Selecteren2]]="","",_xlfn.XLOOKUP(G139,INI!$B$3:$B$12,INI!$A$3:$A$12))</f>
        <v/>
      </c>
      <c r="I139" s="11"/>
      <c r="J139" s="11"/>
      <c r="K139" s="13" t="str">
        <f>IF(Knooppunt[[#This Row],[Selecteren3]]="","",_xlfn.XLOOKUP(J139,INI!$B$3:$B$12,INI!$A$3:$A$12))</f>
        <v/>
      </c>
      <c r="L139" s="24"/>
      <c r="M139" s="24"/>
      <c r="N139" s="24"/>
      <c r="O139" s="13" t="str">
        <f>IF(Knooppunt[[#This Row],[Selecteren5]]="","",_xlfn.XLOOKUP(Knooppunt[[#This Row],[Selecteren5]],INI!$E$18:$E$19,INI!$D$18:$D$19))</f>
        <v/>
      </c>
      <c r="P139" s="11"/>
      <c r="Q139" s="14" t="str">
        <f>IF(Knooppunt[[#This Row],[Selecteren4]]="","",_xlfn.XLOOKUP(P139,INI!$E$13:$E$15,INI!$D$13:$D$15))</f>
        <v/>
      </c>
    </row>
    <row r="140" spans="1:17">
      <c r="A140" s="11"/>
      <c r="B140" s="11"/>
      <c r="C140" s="11"/>
      <c r="D140" s="14" t="str">
        <f>IF(Knooppunt[[#This Row],[Selecteren]]="","",_xlfn.XLOOKUP(C140,INI!$E$3:$E$10,INI!$D$3:$D$10))</f>
        <v/>
      </c>
      <c r="E140" s="11"/>
      <c r="F140" s="11"/>
      <c r="G140" s="11"/>
      <c r="H140" s="14" t="str">
        <f>IF(Knooppunt[[#This Row],[Selecteren2]]="","",_xlfn.XLOOKUP(G140,INI!$B$3:$B$12,INI!$A$3:$A$12))</f>
        <v/>
      </c>
      <c r="I140" s="11"/>
      <c r="J140" s="11"/>
      <c r="K140" s="13" t="str">
        <f>IF(Knooppunt[[#This Row],[Selecteren3]]="","",_xlfn.XLOOKUP(J140,INI!$B$3:$B$12,INI!$A$3:$A$12))</f>
        <v/>
      </c>
      <c r="L140" s="24"/>
      <c r="M140" s="24"/>
      <c r="N140" s="24"/>
      <c r="O140" s="13" t="str">
        <f>IF(Knooppunt[[#This Row],[Selecteren5]]="","",_xlfn.XLOOKUP(Knooppunt[[#This Row],[Selecteren5]],INI!$E$18:$E$19,INI!$D$18:$D$19))</f>
        <v/>
      </c>
      <c r="P140" s="11"/>
      <c r="Q140" s="14" t="str">
        <f>IF(Knooppunt[[#This Row],[Selecteren4]]="","",_xlfn.XLOOKUP(P140,INI!$E$13:$E$15,INI!$D$13:$D$15))</f>
        <v/>
      </c>
    </row>
    <row r="141" spans="1:17">
      <c r="A141" s="11"/>
      <c r="B141" s="11"/>
      <c r="C141" s="11"/>
      <c r="D141" s="14" t="str">
        <f>IF(Knooppunt[[#This Row],[Selecteren]]="","",_xlfn.XLOOKUP(C141,INI!$E$3:$E$10,INI!$D$3:$D$10))</f>
        <v/>
      </c>
      <c r="E141" s="11"/>
      <c r="F141" s="11"/>
      <c r="G141" s="11"/>
      <c r="H141" s="14" t="str">
        <f>IF(Knooppunt[[#This Row],[Selecteren2]]="","",_xlfn.XLOOKUP(G141,INI!$B$3:$B$12,INI!$A$3:$A$12))</f>
        <v/>
      </c>
      <c r="I141" s="11"/>
      <c r="J141" s="11"/>
      <c r="K141" s="13" t="str">
        <f>IF(Knooppunt[[#This Row],[Selecteren3]]="","",_xlfn.XLOOKUP(J141,INI!$B$3:$B$12,INI!$A$3:$A$12))</f>
        <v/>
      </c>
      <c r="L141" s="24"/>
      <c r="M141" s="24"/>
      <c r="N141" s="24"/>
      <c r="O141" s="13" t="str">
        <f>IF(Knooppunt[[#This Row],[Selecteren5]]="","",_xlfn.XLOOKUP(Knooppunt[[#This Row],[Selecteren5]],INI!$E$18:$E$19,INI!$D$18:$D$19))</f>
        <v/>
      </c>
      <c r="P141" s="11"/>
      <c r="Q141" s="14" t="str">
        <f>IF(Knooppunt[[#This Row],[Selecteren4]]="","",_xlfn.XLOOKUP(P141,INI!$E$13:$E$15,INI!$D$13:$D$15))</f>
        <v/>
      </c>
    </row>
    <row r="142" spans="1:17">
      <c r="A142" s="11"/>
      <c r="B142" s="11"/>
      <c r="C142" s="11"/>
      <c r="D142" s="14" t="str">
        <f>IF(Knooppunt[[#This Row],[Selecteren]]="","",_xlfn.XLOOKUP(C142,INI!$E$3:$E$10,INI!$D$3:$D$10))</f>
        <v/>
      </c>
      <c r="E142" s="11"/>
      <c r="F142" s="11"/>
      <c r="G142" s="11"/>
      <c r="H142" s="14" t="str">
        <f>IF(Knooppunt[[#This Row],[Selecteren2]]="","",_xlfn.XLOOKUP(G142,INI!$B$3:$B$12,INI!$A$3:$A$12))</f>
        <v/>
      </c>
      <c r="I142" s="11"/>
      <c r="J142" s="11"/>
      <c r="K142" s="13" t="str">
        <f>IF(Knooppunt[[#This Row],[Selecteren3]]="","",_xlfn.XLOOKUP(J142,INI!$B$3:$B$12,INI!$A$3:$A$12))</f>
        <v/>
      </c>
      <c r="L142" s="24"/>
      <c r="M142" s="24"/>
      <c r="N142" s="24"/>
      <c r="O142" s="13" t="str">
        <f>IF(Knooppunt[[#This Row],[Selecteren5]]="","",_xlfn.XLOOKUP(Knooppunt[[#This Row],[Selecteren5]],INI!$E$18:$E$19,INI!$D$18:$D$19))</f>
        <v/>
      </c>
      <c r="P142" s="11"/>
      <c r="Q142" s="14" t="str">
        <f>IF(Knooppunt[[#This Row],[Selecteren4]]="","",_xlfn.XLOOKUP(P142,INI!$E$13:$E$15,INI!$D$13:$D$15))</f>
        <v/>
      </c>
    </row>
    <row r="143" spans="1:17">
      <c r="A143" s="11"/>
      <c r="B143" s="11"/>
      <c r="C143" s="11"/>
      <c r="D143" s="14" t="str">
        <f>IF(Knooppunt[[#This Row],[Selecteren]]="","",_xlfn.XLOOKUP(C143,INI!$E$3:$E$10,INI!$D$3:$D$10))</f>
        <v/>
      </c>
      <c r="E143" s="11"/>
      <c r="F143" s="11"/>
      <c r="G143" s="11"/>
      <c r="H143" s="14" t="str">
        <f>IF(Knooppunt[[#This Row],[Selecteren2]]="","",_xlfn.XLOOKUP(G143,INI!$B$3:$B$12,INI!$A$3:$A$12))</f>
        <v/>
      </c>
      <c r="I143" s="11"/>
      <c r="J143" s="11"/>
      <c r="K143" s="13" t="str">
        <f>IF(Knooppunt[[#This Row],[Selecteren3]]="","",_xlfn.XLOOKUP(J143,INI!$B$3:$B$12,INI!$A$3:$A$12))</f>
        <v/>
      </c>
      <c r="L143" s="24"/>
      <c r="M143" s="24"/>
      <c r="N143" s="24"/>
      <c r="O143" s="13" t="str">
        <f>IF(Knooppunt[[#This Row],[Selecteren5]]="","",_xlfn.XLOOKUP(Knooppunt[[#This Row],[Selecteren5]],INI!$E$18:$E$19,INI!$D$18:$D$19))</f>
        <v/>
      </c>
      <c r="P143" s="11"/>
      <c r="Q143" s="14" t="str">
        <f>IF(Knooppunt[[#This Row],[Selecteren4]]="","",_xlfn.XLOOKUP(P143,INI!$E$13:$E$15,INI!$D$13:$D$15))</f>
        <v/>
      </c>
    </row>
    <row r="144" spans="1:17">
      <c r="A144" s="11"/>
      <c r="B144" s="11"/>
      <c r="C144" s="11"/>
      <c r="D144" s="14" t="str">
        <f>IF(Knooppunt[[#This Row],[Selecteren]]="","",_xlfn.XLOOKUP(C144,INI!$E$3:$E$10,INI!$D$3:$D$10))</f>
        <v/>
      </c>
      <c r="E144" s="11"/>
      <c r="F144" s="11"/>
      <c r="G144" s="11"/>
      <c r="H144" s="14" t="str">
        <f>IF(Knooppunt[[#This Row],[Selecteren2]]="","",_xlfn.XLOOKUP(G144,INI!$B$3:$B$12,INI!$A$3:$A$12))</f>
        <v/>
      </c>
      <c r="I144" s="11"/>
      <c r="J144" s="11"/>
      <c r="K144" s="13" t="str">
        <f>IF(Knooppunt[[#This Row],[Selecteren3]]="","",_xlfn.XLOOKUP(J144,INI!$B$3:$B$12,INI!$A$3:$A$12))</f>
        <v/>
      </c>
      <c r="L144" s="24"/>
      <c r="M144" s="24"/>
      <c r="N144" s="24"/>
      <c r="O144" s="13" t="str">
        <f>IF(Knooppunt[[#This Row],[Selecteren5]]="","",_xlfn.XLOOKUP(Knooppunt[[#This Row],[Selecteren5]],INI!$E$18:$E$19,INI!$D$18:$D$19))</f>
        <v/>
      </c>
      <c r="P144" s="11"/>
      <c r="Q144" s="14" t="str">
        <f>IF(Knooppunt[[#This Row],[Selecteren4]]="","",_xlfn.XLOOKUP(P144,INI!$E$13:$E$15,INI!$D$13:$D$15))</f>
        <v/>
      </c>
    </row>
    <row r="145" spans="1:17">
      <c r="A145" s="11"/>
      <c r="B145" s="11"/>
      <c r="C145" s="11"/>
      <c r="D145" s="14" t="str">
        <f>IF(Knooppunt[[#This Row],[Selecteren]]="","",_xlfn.XLOOKUP(C145,INI!$E$3:$E$10,INI!$D$3:$D$10))</f>
        <v/>
      </c>
      <c r="E145" s="11"/>
      <c r="F145" s="11"/>
      <c r="G145" s="11"/>
      <c r="H145" s="14" t="str">
        <f>IF(Knooppunt[[#This Row],[Selecteren2]]="","",_xlfn.XLOOKUP(G145,INI!$B$3:$B$12,INI!$A$3:$A$12))</f>
        <v/>
      </c>
      <c r="I145" s="11"/>
      <c r="J145" s="11"/>
      <c r="K145" s="13" t="str">
        <f>IF(Knooppunt[[#This Row],[Selecteren3]]="","",_xlfn.XLOOKUP(J145,INI!$B$3:$B$12,INI!$A$3:$A$12))</f>
        <v/>
      </c>
      <c r="L145" s="24"/>
      <c r="M145" s="24"/>
      <c r="N145" s="24"/>
      <c r="O145" s="13" t="str">
        <f>IF(Knooppunt[[#This Row],[Selecteren5]]="","",_xlfn.XLOOKUP(Knooppunt[[#This Row],[Selecteren5]],INI!$E$18:$E$19,INI!$D$18:$D$19))</f>
        <v/>
      </c>
      <c r="P145" s="11"/>
      <c r="Q145" s="14" t="str">
        <f>IF(Knooppunt[[#This Row],[Selecteren4]]="","",_xlfn.XLOOKUP(P145,INI!$E$13:$E$15,INI!$D$13:$D$15))</f>
        <v/>
      </c>
    </row>
    <row r="146" spans="1:17">
      <c r="A146" s="11"/>
      <c r="B146" s="11"/>
      <c r="C146" s="11"/>
      <c r="D146" s="14" t="str">
        <f>IF(Knooppunt[[#This Row],[Selecteren]]="","",_xlfn.XLOOKUP(C146,INI!$E$3:$E$10,INI!$D$3:$D$10))</f>
        <v/>
      </c>
      <c r="E146" s="11"/>
      <c r="F146" s="11"/>
      <c r="G146" s="11"/>
      <c r="H146" s="14" t="str">
        <f>IF(Knooppunt[[#This Row],[Selecteren2]]="","",_xlfn.XLOOKUP(G146,INI!$B$3:$B$12,INI!$A$3:$A$12))</f>
        <v/>
      </c>
      <c r="I146" s="11"/>
      <c r="J146" s="11"/>
      <c r="K146" s="13" t="str">
        <f>IF(Knooppunt[[#This Row],[Selecteren3]]="","",_xlfn.XLOOKUP(J146,INI!$B$3:$B$12,INI!$A$3:$A$12))</f>
        <v/>
      </c>
      <c r="L146" s="24"/>
      <c r="M146" s="24"/>
      <c r="N146" s="24"/>
      <c r="O146" s="13" t="str">
        <f>IF(Knooppunt[[#This Row],[Selecteren5]]="","",_xlfn.XLOOKUP(Knooppunt[[#This Row],[Selecteren5]],INI!$E$18:$E$19,INI!$D$18:$D$19))</f>
        <v/>
      </c>
      <c r="P146" s="11"/>
      <c r="Q146" s="14" t="str">
        <f>IF(Knooppunt[[#This Row],[Selecteren4]]="","",_xlfn.XLOOKUP(P146,INI!$E$13:$E$15,INI!$D$13:$D$15))</f>
        <v/>
      </c>
    </row>
    <row r="147" spans="1:17">
      <c r="A147" s="11"/>
      <c r="B147" s="11"/>
      <c r="C147" s="11"/>
      <c r="D147" s="14" t="str">
        <f>IF(Knooppunt[[#This Row],[Selecteren]]="","",_xlfn.XLOOKUP(C147,INI!$E$3:$E$10,INI!$D$3:$D$10))</f>
        <v/>
      </c>
      <c r="E147" s="11"/>
      <c r="F147" s="11"/>
      <c r="G147" s="11"/>
      <c r="H147" s="14" t="str">
        <f>IF(Knooppunt[[#This Row],[Selecteren2]]="","",_xlfn.XLOOKUP(G147,INI!$B$3:$B$12,INI!$A$3:$A$12))</f>
        <v/>
      </c>
      <c r="I147" s="11"/>
      <c r="J147" s="11"/>
      <c r="K147" s="13" t="str">
        <f>IF(Knooppunt[[#This Row],[Selecteren3]]="","",_xlfn.XLOOKUP(J147,INI!$B$3:$B$12,INI!$A$3:$A$12))</f>
        <v/>
      </c>
      <c r="L147" s="24"/>
      <c r="M147" s="24"/>
      <c r="N147" s="24"/>
      <c r="O147" s="13" t="str">
        <f>IF(Knooppunt[[#This Row],[Selecteren5]]="","",_xlfn.XLOOKUP(Knooppunt[[#This Row],[Selecteren5]],INI!$E$18:$E$19,INI!$D$18:$D$19))</f>
        <v/>
      </c>
      <c r="P147" s="11"/>
      <c r="Q147" s="14" t="str">
        <f>IF(Knooppunt[[#This Row],[Selecteren4]]="","",_xlfn.XLOOKUP(P147,INI!$E$13:$E$15,INI!$D$13:$D$15))</f>
        <v/>
      </c>
    </row>
    <row r="148" spans="1:17">
      <c r="A148" s="11"/>
      <c r="B148" s="11"/>
      <c r="C148" s="11"/>
      <c r="D148" s="14" t="str">
        <f>IF(Knooppunt[[#This Row],[Selecteren]]="","",_xlfn.XLOOKUP(C148,INI!$E$3:$E$10,INI!$D$3:$D$10))</f>
        <v/>
      </c>
      <c r="E148" s="11"/>
      <c r="F148" s="11"/>
      <c r="G148" s="11"/>
      <c r="H148" s="14" t="str">
        <f>IF(Knooppunt[[#This Row],[Selecteren2]]="","",_xlfn.XLOOKUP(G148,INI!$B$3:$B$12,INI!$A$3:$A$12))</f>
        <v/>
      </c>
      <c r="I148" s="11"/>
      <c r="J148" s="11"/>
      <c r="K148" s="13" t="str">
        <f>IF(Knooppunt[[#This Row],[Selecteren3]]="","",_xlfn.XLOOKUP(J148,INI!$B$3:$B$12,INI!$A$3:$A$12))</f>
        <v/>
      </c>
      <c r="L148" s="24"/>
      <c r="M148" s="24"/>
      <c r="N148" s="24"/>
      <c r="O148" s="13" t="str">
        <f>IF(Knooppunt[[#This Row],[Selecteren5]]="","",_xlfn.XLOOKUP(Knooppunt[[#This Row],[Selecteren5]],INI!$E$18:$E$19,INI!$D$18:$D$19))</f>
        <v/>
      </c>
      <c r="P148" s="11"/>
      <c r="Q148" s="14" t="str">
        <f>IF(Knooppunt[[#This Row],[Selecteren4]]="","",_xlfn.XLOOKUP(P148,INI!$E$13:$E$15,INI!$D$13:$D$15))</f>
        <v/>
      </c>
    </row>
    <row r="149" spans="1:17">
      <c r="A149" s="11"/>
      <c r="B149" s="11"/>
      <c r="C149" s="11"/>
      <c r="D149" s="14" t="str">
        <f>IF(Knooppunt[[#This Row],[Selecteren]]="","",_xlfn.XLOOKUP(C149,INI!$E$3:$E$10,INI!$D$3:$D$10))</f>
        <v/>
      </c>
      <c r="E149" s="11"/>
      <c r="F149" s="11"/>
      <c r="G149" s="11"/>
      <c r="H149" s="14" t="str">
        <f>IF(Knooppunt[[#This Row],[Selecteren2]]="","",_xlfn.XLOOKUP(G149,INI!$B$3:$B$12,INI!$A$3:$A$12))</f>
        <v/>
      </c>
      <c r="I149" s="11"/>
      <c r="J149" s="11"/>
      <c r="K149" s="13" t="str">
        <f>IF(Knooppunt[[#This Row],[Selecteren3]]="","",_xlfn.XLOOKUP(J149,INI!$B$3:$B$12,INI!$A$3:$A$12))</f>
        <v/>
      </c>
      <c r="L149" s="24"/>
      <c r="M149" s="24"/>
      <c r="N149" s="24"/>
      <c r="O149" s="13" t="str">
        <f>IF(Knooppunt[[#This Row],[Selecteren5]]="","",_xlfn.XLOOKUP(Knooppunt[[#This Row],[Selecteren5]],INI!$E$18:$E$19,INI!$D$18:$D$19))</f>
        <v/>
      </c>
      <c r="P149" s="11"/>
      <c r="Q149" s="14" t="str">
        <f>IF(Knooppunt[[#This Row],[Selecteren4]]="","",_xlfn.XLOOKUP(P149,INI!$E$13:$E$15,INI!$D$13:$D$15))</f>
        <v/>
      </c>
    </row>
    <row r="150" spans="1:17">
      <c r="A150" s="11"/>
      <c r="B150" s="11"/>
      <c r="C150" s="11"/>
      <c r="D150" s="14" t="str">
        <f>IF(Knooppunt[[#This Row],[Selecteren]]="","",_xlfn.XLOOKUP(C150,INI!$E$3:$E$10,INI!$D$3:$D$10))</f>
        <v/>
      </c>
      <c r="E150" s="11"/>
      <c r="F150" s="11"/>
      <c r="G150" s="11"/>
      <c r="H150" s="14" t="str">
        <f>IF(Knooppunt[[#This Row],[Selecteren2]]="","",_xlfn.XLOOKUP(G150,INI!$B$3:$B$12,INI!$A$3:$A$12))</f>
        <v/>
      </c>
      <c r="I150" s="11"/>
      <c r="J150" s="11"/>
      <c r="K150" s="13" t="str">
        <f>IF(Knooppunt[[#This Row],[Selecteren3]]="","",_xlfn.XLOOKUP(J150,INI!$B$3:$B$12,INI!$A$3:$A$12))</f>
        <v/>
      </c>
      <c r="L150" s="24"/>
      <c r="M150" s="24"/>
      <c r="N150" s="24"/>
      <c r="O150" s="13" t="str">
        <f>IF(Knooppunt[[#This Row],[Selecteren5]]="","",_xlfn.XLOOKUP(Knooppunt[[#This Row],[Selecteren5]],INI!$E$18:$E$19,INI!$D$18:$D$19))</f>
        <v/>
      </c>
      <c r="P150" s="11"/>
      <c r="Q150" s="14" t="str">
        <f>IF(Knooppunt[[#This Row],[Selecteren4]]="","",_xlfn.XLOOKUP(P150,INI!$E$13:$E$15,INI!$D$13:$D$15))</f>
        <v/>
      </c>
    </row>
  </sheetData>
  <phoneticPr fontId="11" type="noConversion"/>
  <dataValidations count="3">
    <dataValidation type="textLength" operator="equal" allowBlank="1" showInputMessage="1" showErrorMessage="1" error="Deze waarde mag niet handmatig worden aangepast" promptTitle="NIET INVULLEN" prompt="Deze waarde mag u niet aanpassen of wissen!!" sqref="D4:D150" xr:uid="{00000000-0002-0000-0200-000000000000}">
      <formula1>0</formula1>
    </dataValidation>
    <dataValidation type="textLength" operator="equal" allowBlank="1" showInputMessage="1" showErrorMessage="1" error="Deze waarde mag niet handmatig worden aangepast!" promptTitle="NIET INVULLEN" prompt="Deze waarde mag niet worden aanpast of gewist!!" sqref="H3:H150 Q3:Q150 K3:K150 O3:O150" xr:uid="{00000000-0002-0000-0200-000001000000}">
      <formula1>0</formula1>
    </dataValidation>
    <dataValidation type="textLength" operator="equal" allowBlank="1" showInputMessage="1" showErrorMessage="1" error="Deze waarde mag niet handmatig worden aangepast" promptTitle="NIET INVULLEN" prompt="Deze waarde mag niet worden aanpast of gewist!!" sqref="D3" xr:uid="{00000000-0002-0000-0200-000002000000}">
      <formula1>0</formula1>
    </dataValidation>
  </dataValidations>
  <pageMargins left="0.7" right="0.7" top="0.75" bottom="0.75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4000000}">
          <x14:formula1>
            <xm:f>INI!$E$3:$E$10</xm:f>
          </x14:formula1>
          <xm:sqref>C3:C150</xm:sqref>
        </x14:dataValidation>
        <x14:dataValidation type="list" allowBlank="1" showInputMessage="1" showErrorMessage="1" xr:uid="{00000000-0002-0000-0200-000005000000}">
          <x14:formula1>
            <xm:f>INI!$B$3:$B$12</xm:f>
          </x14:formula1>
          <xm:sqref>G3:G150 J3:J150</xm:sqref>
        </x14:dataValidation>
        <x14:dataValidation type="list" allowBlank="1" showInputMessage="1" showErrorMessage="1" xr:uid="{00000000-0002-0000-0200-000006000000}">
          <x14:formula1>
            <xm:f>INI!$E$13:$E$15</xm:f>
          </x14:formula1>
          <xm:sqref>P3:P150</xm:sqref>
        </x14:dataValidation>
        <x14:dataValidation type="list" allowBlank="1" showInputMessage="1" showErrorMessage="1" xr:uid="{DDC94D84-8640-4639-8887-6E48FD175129}">
          <x14:formula1>
            <xm:f>INI!$E$18:$E$19</xm:f>
          </x14:formula1>
          <xm:sqref>N3:N150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6"/>
  <sheetViews>
    <sheetView workbookViewId="0">
      <selection activeCell="D9" sqref="D9"/>
    </sheetView>
  </sheetViews>
  <sheetFormatPr defaultRowHeight="15"/>
  <cols>
    <col min="1" max="1" width="12.85546875" style="12" bestFit="1" customWidth="1"/>
    <col min="2" max="3" width="11.7109375" style="12" customWidth="1"/>
    <col min="4" max="5" width="12.85546875" style="12" bestFit="1" customWidth="1"/>
    <col min="6" max="6" width="11.5703125" style="12" bestFit="1" customWidth="1"/>
    <col min="7" max="7" width="11.140625" style="20" bestFit="1" customWidth="1"/>
    <col min="8" max="8" width="11.42578125" style="12" bestFit="1" customWidth="1"/>
    <col min="9" max="11" width="11" style="12" bestFit="1" customWidth="1"/>
    <col min="12" max="16" width="10.85546875" style="12" customWidth="1"/>
    <col min="17" max="17" width="16.85546875" style="12" bestFit="1" customWidth="1"/>
    <col min="18" max="18" width="10.85546875" style="12" customWidth="1"/>
  </cols>
  <sheetData>
    <row r="1" spans="1:18">
      <c r="A1" s="2" t="s">
        <v>128</v>
      </c>
      <c r="B1" s="1" t="s">
        <v>130</v>
      </c>
      <c r="C1" s="1" t="s">
        <v>130</v>
      </c>
      <c r="D1" s="3" t="s">
        <v>132</v>
      </c>
      <c r="E1" s="3" t="s">
        <v>132</v>
      </c>
      <c r="F1" s="2" t="s">
        <v>130</v>
      </c>
      <c r="G1" s="17" t="s">
        <v>131</v>
      </c>
      <c r="H1" s="2" t="s">
        <v>130</v>
      </c>
      <c r="I1" s="16" t="s">
        <v>131</v>
      </c>
      <c r="J1" s="1" t="s">
        <v>157</v>
      </c>
      <c r="K1" s="1" t="s">
        <v>157</v>
      </c>
      <c r="L1" s="16" t="s">
        <v>131</v>
      </c>
      <c r="M1" s="2" t="s">
        <v>130</v>
      </c>
      <c r="N1" s="16" t="s">
        <v>131</v>
      </c>
      <c r="O1" s="2" t="s">
        <v>130</v>
      </c>
      <c r="P1" s="16" t="s">
        <v>131</v>
      </c>
      <c r="Q1" s="2" t="s">
        <v>130</v>
      </c>
      <c r="R1" s="16" t="s">
        <v>131</v>
      </c>
    </row>
    <row r="2" spans="1:18" s="7" customFormat="1">
      <c r="A2" s="5" t="s">
        <v>77</v>
      </c>
      <c r="B2" s="6" t="s">
        <v>158</v>
      </c>
      <c r="C2" s="6" t="s">
        <v>159</v>
      </c>
      <c r="D2" s="9" t="s">
        <v>160</v>
      </c>
      <c r="E2" s="9" t="s">
        <v>161</v>
      </c>
      <c r="F2" s="5" t="s">
        <v>162</v>
      </c>
      <c r="G2" s="18" t="s">
        <v>163</v>
      </c>
      <c r="H2" s="5" t="s">
        <v>164</v>
      </c>
      <c r="I2" s="15" t="s">
        <v>165</v>
      </c>
      <c r="J2" s="10" t="s">
        <v>166</v>
      </c>
      <c r="K2" s="10" t="s">
        <v>167</v>
      </c>
      <c r="L2" s="15" t="s">
        <v>168</v>
      </c>
      <c r="M2" s="5" t="s">
        <v>169</v>
      </c>
      <c r="N2" s="15" t="s">
        <v>170</v>
      </c>
      <c r="O2" s="5" t="s">
        <v>124</v>
      </c>
      <c r="P2" s="15" t="s">
        <v>147</v>
      </c>
      <c r="Q2" s="5" t="s">
        <v>38</v>
      </c>
      <c r="R2" s="15" t="s">
        <v>171</v>
      </c>
    </row>
    <row r="3" spans="1:18">
      <c r="A3" s="11"/>
      <c r="B3" s="11"/>
      <c r="C3" s="11"/>
      <c r="D3" s="11"/>
      <c r="E3" s="11"/>
      <c r="F3" s="11"/>
      <c r="G3" s="19" t="str">
        <f>IF(Streng[[#This Row],[OorsprBbob]]="","",_xlfn.XLOOKUP(Streng[[#This Row],[OorsprBbob]],INI!$B$3:$B$12,INI!$A$3:$A$12))</f>
        <v/>
      </c>
      <c r="H3" s="11"/>
      <c r="I3" s="14" t="str">
        <f>IF(Streng[[#This Row],[OorsprEbob]]="","",_xlfn.XLOOKUP(H3,INI!$B$2:$B$11,INI!$A$2:$A$11))</f>
        <v/>
      </c>
      <c r="J3" s="11"/>
      <c r="K3" s="11"/>
      <c r="L3" s="14" t="str">
        <f>IF(Streng[[#This Row],[Breedte]]="","",IF(K3="",0,1))</f>
        <v/>
      </c>
      <c r="M3" s="11"/>
      <c r="N3" s="14" t="str">
        <f>IF(Streng[[#This Row],[OorsprAfm]]="","",_xlfn.XLOOKUP(M3,INI!$B$3:$B$12,INI!$A$3:$A$12))</f>
        <v/>
      </c>
      <c r="O3" s="11"/>
      <c r="P3" s="14" t="str">
        <f>IF(Streng[[#This Row],[Type]]="","",_xlfn.XLOOKUP(O3,INI!$B$25:$B$35,INI!$A$25:$A$35))</f>
        <v/>
      </c>
      <c r="Q3" s="11"/>
      <c r="R3" s="13" t="str">
        <f>IF(Streng[[#This Row],[Materiaal]]="","",_xlfn.XLOOKUP(Q3,INI!$B$16:$B$20,INI!$A$16:$A$20))</f>
        <v/>
      </c>
    </row>
    <row r="4" spans="1:18">
      <c r="A4" s="11"/>
      <c r="B4" s="11"/>
      <c r="C4" s="11"/>
      <c r="D4" s="11"/>
      <c r="E4" s="11"/>
      <c r="F4" s="11"/>
      <c r="G4" s="19" t="str">
        <f>IF(Streng[[#This Row],[OorsprBbob]]="","",_xlfn.XLOOKUP(Streng[[#This Row],[OorsprBbob]],INI!$B$3:$B$12,INI!$A$3:$A$12))</f>
        <v/>
      </c>
      <c r="H4" s="11"/>
      <c r="I4" s="14" t="str">
        <f>IF(Streng[[#This Row],[OorsprEbob]]="","",_xlfn.XLOOKUP(H4,INI!$B$2:$B$11,INI!$A$2:$A$11))</f>
        <v/>
      </c>
      <c r="J4" s="11"/>
      <c r="K4" s="11"/>
      <c r="L4" s="14" t="str">
        <f>IF(Streng[[#This Row],[Breedte]]="","",IF(K4="",0,1))</f>
        <v/>
      </c>
      <c r="M4" s="11"/>
      <c r="N4" s="14" t="str">
        <f>IF(Streng[[#This Row],[OorsprAfm]]="","",_xlfn.XLOOKUP(M4,INI!$B$3:$B$12,INI!$A$3:$A$12))</f>
        <v/>
      </c>
      <c r="O4" s="11"/>
      <c r="P4" s="14" t="str">
        <f>IF(Streng[[#This Row],[Type]]="","",_xlfn.XLOOKUP(O4,INI!$B$25:$B$35,INI!$A$25:$A$35))</f>
        <v/>
      </c>
      <c r="Q4" s="11"/>
      <c r="R4" s="13" t="str">
        <f>IF(Streng[[#This Row],[Materiaal]]="","",_xlfn.XLOOKUP(Q4,INI!$B$16:$B$20,INI!$A$16:$A$20))</f>
        <v/>
      </c>
    </row>
    <row r="5" spans="1:18">
      <c r="A5" s="11"/>
      <c r="B5" s="11"/>
      <c r="C5" s="11"/>
      <c r="D5" s="11"/>
      <c r="E5" s="11"/>
      <c r="F5" s="11"/>
      <c r="G5" s="19" t="str">
        <f>IF(Streng[[#This Row],[OorsprBbob]]="","",_xlfn.XLOOKUP(Streng[[#This Row],[OorsprBbob]],INI!$B$3:$B$12,INI!$A$3:$A$12))</f>
        <v/>
      </c>
      <c r="H5" s="11"/>
      <c r="I5" s="14" t="str">
        <f>IF(Streng[[#This Row],[OorsprEbob]]="","",_xlfn.XLOOKUP(H5,INI!$B$2:$B$11,INI!$A$2:$A$11))</f>
        <v/>
      </c>
      <c r="J5" s="11"/>
      <c r="K5" s="11"/>
      <c r="L5" s="14" t="str">
        <f>IF(Streng[[#This Row],[Breedte]]="","",IF(K5="",0,1))</f>
        <v/>
      </c>
      <c r="M5" s="11"/>
      <c r="N5" s="14" t="str">
        <f>IF(Streng[[#This Row],[OorsprAfm]]="","",_xlfn.XLOOKUP(M5,INI!$B$3:$B$12,INI!$A$3:$A$12))</f>
        <v/>
      </c>
      <c r="O5" s="11"/>
      <c r="P5" s="14" t="str">
        <f>IF(Streng[[#This Row],[Type]]="","",_xlfn.XLOOKUP(O5,INI!$B$25:$B$35,INI!$A$25:$A$35))</f>
        <v/>
      </c>
      <c r="Q5" s="11"/>
      <c r="R5" s="13" t="str">
        <f>IF(Streng[[#This Row],[Materiaal]]="","",_xlfn.XLOOKUP(Q5,INI!$B$16:$B$20,INI!$A$16:$A$20))</f>
        <v/>
      </c>
    </row>
    <row r="6" spans="1:18">
      <c r="A6" s="11"/>
      <c r="B6" s="11"/>
      <c r="C6" s="11"/>
      <c r="D6" s="11"/>
      <c r="E6" s="11"/>
      <c r="F6" s="11"/>
      <c r="G6" s="19" t="str">
        <f>IF(Streng[[#This Row],[OorsprBbob]]="","",_xlfn.XLOOKUP(Streng[[#This Row],[OorsprBbob]],INI!$B$3:$B$12,INI!$A$3:$A$12))</f>
        <v/>
      </c>
      <c r="H6" s="11"/>
      <c r="I6" s="14" t="str">
        <f>IF(Streng[[#This Row],[OorsprEbob]]="","",_xlfn.XLOOKUP(H6,INI!$B$2:$B$11,INI!$A$2:$A$11))</f>
        <v/>
      </c>
      <c r="J6" s="11"/>
      <c r="K6" s="11"/>
      <c r="L6" s="14" t="str">
        <f>IF(Streng[[#This Row],[Breedte]]="","",IF(K6="",0,1))</f>
        <v/>
      </c>
      <c r="M6" s="11"/>
      <c r="N6" s="14" t="str">
        <f>IF(Streng[[#This Row],[OorsprAfm]]="","",_xlfn.XLOOKUP(M6,INI!$B$3:$B$12,INI!$A$3:$A$12))</f>
        <v/>
      </c>
      <c r="O6" s="11"/>
      <c r="P6" s="14" t="str">
        <f>IF(Streng[[#This Row],[Type]]="","",_xlfn.XLOOKUP(O6,INI!$B$25:$B$35,INI!$A$25:$A$35))</f>
        <v/>
      </c>
      <c r="Q6" s="11"/>
      <c r="R6" s="13" t="str">
        <f>IF(Streng[[#This Row],[Materiaal]]="","",_xlfn.XLOOKUP(Q6,INI!$B$16:$B$20,INI!$A$16:$A$20))</f>
        <v/>
      </c>
    </row>
    <row r="7" spans="1:18">
      <c r="A7" s="11"/>
      <c r="B7" s="11"/>
      <c r="C7" s="11"/>
      <c r="D7" s="11"/>
      <c r="E7" s="11"/>
      <c r="F7" s="11"/>
      <c r="G7" s="19" t="str">
        <f>IF(Streng[[#This Row],[OorsprBbob]]="","",_xlfn.XLOOKUP(Streng[[#This Row],[OorsprBbob]],INI!$B$3:$B$12,INI!$A$3:$A$12))</f>
        <v/>
      </c>
      <c r="H7" s="11"/>
      <c r="I7" s="14" t="str">
        <f>IF(Streng[[#This Row],[OorsprEbob]]="","",_xlfn.XLOOKUP(H7,INI!$B$2:$B$11,INI!$A$2:$A$11))</f>
        <v/>
      </c>
      <c r="J7" s="11"/>
      <c r="K7" s="11"/>
      <c r="L7" s="14" t="str">
        <f>IF(Streng[[#This Row],[Breedte]]="","",IF(K7="",0,1))</f>
        <v/>
      </c>
      <c r="M7" s="11"/>
      <c r="N7" s="14" t="str">
        <f>IF(Streng[[#This Row],[OorsprAfm]]="","",_xlfn.XLOOKUP(M7,INI!$B$3:$B$12,INI!$A$3:$A$12))</f>
        <v/>
      </c>
      <c r="O7" s="11"/>
      <c r="P7" s="14" t="str">
        <f>IF(Streng[[#This Row],[Type]]="","",_xlfn.XLOOKUP(O7,INI!$B$25:$B$35,INI!$A$25:$A$35))</f>
        <v/>
      </c>
      <c r="Q7" s="11"/>
      <c r="R7" s="13" t="str">
        <f>IF(Streng[[#This Row],[Materiaal]]="","",_xlfn.XLOOKUP(Q7,INI!$B$16:$B$20,INI!$A$16:$A$20))</f>
        <v/>
      </c>
    </row>
    <row r="8" spans="1:18">
      <c r="A8" s="11"/>
      <c r="B8" s="11"/>
      <c r="C8" s="11"/>
      <c r="D8" s="11"/>
      <c r="E8" s="11"/>
      <c r="F8" s="11"/>
      <c r="G8" s="19" t="str">
        <f>IF(Streng[[#This Row],[OorsprBbob]]="","",_xlfn.XLOOKUP(Streng[[#This Row],[OorsprBbob]],INI!$B$3:$B$12,INI!$A$3:$A$12))</f>
        <v/>
      </c>
      <c r="H8" s="11"/>
      <c r="I8" s="14" t="str">
        <f>IF(Streng[[#This Row],[OorsprEbob]]="","",_xlfn.XLOOKUP(H8,INI!$B$2:$B$11,INI!$A$2:$A$11))</f>
        <v/>
      </c>
      <c r="J8" s="11"/>
      <c r="K8" s="11"/>
      <c r="L8" s="14" t="str">
        <f>IF(Streng[[#This Row],[Breedte]]="","",IF(K8="",0,1))</f>
        <v/>
      </c>
      <c r="M8" s="11"/>
      <c r="N8" s="14" t="str">
        <f>IF(Streng[[#This Row],[OorsprAfm]]="","",_xlfn.XLOOKUP(M8,INI!$B$3:$B$12,INI!$A$3:$A$12))</f>
        <v/>
      </c>
      <c r="O8" s="11"/>
      <c r="P8" s="14" t="str">
        <f>IF(Streng[[#This Row],[Type]]="","",_xlfn.XLOOKUP(O8,INI!$B$25:$B$35,INI!$A$25:$A$35))</f>
        <v/>
      </c>
      <c r="Q8" s="11"/>
      <c r="R8" s="13" t="str">
        <f>IF(Streng[[#This Row],[Materiaal]]="","",_xlfn.XLOOKUP(Q8,INI!$B$16:$B$20,INI!$A$16:$A$20))</f>
        <v/>
      </c>
    </row>
    <row r="9" spans="1:18">
      <c r="A9" s="11"/>
      <c r="B9" s="11"/>
      <c r="C9" s="11"/>
      <c r="D9" s="11"/>
      <c r="E9" s="11"/>
      <c r="F9" s="11"/>
      <c r="G9" s="19" t="str">
        <f>IF(Streng[[#This Row],[OorsprBbob]]="","",_xlfn.XLOOKUP(Streng[[#This Row],[OorsprBbob]],INI!$B$3:$B$12,INI!$A$3:$A$12))</f>
        <v/>
      </c>
      <c r="H9" s="11"/>
      <c r="I9" s="14" t="str">
        <f>IF(Streng[[#This Row],[OorsprEbob]]="","",_xlfn.XLOOKUP(H9,INI!$B$2:$B$11,INI!$A$2:$A$11))</f>
        <v/>
      </c>
      <c r="J9" s="11"/>
      <c r="K9" s="11"/>
      <c r="L9" s="14" t="str">
        <f>IF(Streng[[#This Row],[Breedte]]="","",IF(K9="",0,1))</f>
        <v/>
      </c>
      <c r="M9" s="11"/>
      <c r="N9" s="14" t="str">
        <f>IF(Streng[[#This Row],[OorsprAfm]]="","",_xlfn.XLOOKUP(M9,INI!$B$3:$B$12,INI!$A$3:$A$12))</f>
        <v/>
      </c>
      <c r="O9" s="11"/>
      <c r="P9" s="14" t="str">
        <f>IF(Streng[[#This Row],[Type]]="","",_xlfn.XLOOKUP(O9,INI!$B$25:$B$35,INI!$A$25:$A$35))</f>
        <v/>
      </c>
      <c r="Q9" s="11"/>
      <c r="R9" s="13" t="str">
        <f>IF(Streng[[#This Row],[Materiaal]]="","",_xlfn.XLOOKUP(Q9,INI!$B$16:$B$20,INI!$A$16:$A$20))</f>
        <v/>
      </c>
    </row>
    <row r="10" spans="1:18">
      <c r="A10" s="11"/>
      <c r="B10" s="11"/>
      <c r="C10" s="11"/>
      <c r="D10" s="11"/>
      <c r="E10" s="11"/>
      <c r="F10" s="11"/>
      <c r="G10" s="19" t="str">
        <f>IF(Streng[[#This Row],[OorsprBbob]]="","",_xlfn.XLOOKUP(Streng[[#This Row],[OorsprBbob]],INI!$B$3:$B$12,INI!$A$3:$A$12))</f>
        <v/>
      </c>
      <c r="H10" s="11"/>
      <c r="I10" s="14" t="str">
        <f>IF(Streng[[#This Row],[OorsprEbob]]="","",_xlfn.XLOOKUP(H10,INI!$B$2:$B$11,INI!$A$2:$A$11))</f>
        <v/>
      </c>
      <c r="J10" s="11"/>
      <c r="K10" s="11"/>
      <c r="L10" s="14" t="str">
        <f>IF(Streng[[#This Row],[Breedte]]="","",IF(K10="",0,1))</f>
        <v/>
      </c>
      <c r="M10" s="11"/>
      <c r="N10" s="14" t="str">
        <f>IF(Streng[[#This Row],[OorsprAfm]]="","",_xlfn.XLOOKUP(M10,INI!$B$3:$B$12,INI!$A$3:$A$12))</f>
        <v/>
      </c>
      <c r="O10" s="11"/>
      <c r="P10" s="14" t="str">
        <f>IF(Streng[[#This Row],[Type]]="","",_xlfn.XLOOKUP(O10,INI!$B$25:$B$35,INI!$A$25:$A$35))</f>
        <v/>
      </c>
      <c r="Q10" s="11"/>
      <c r="R10" s="13" t="str">
        <f>IF(Streng[[#This Row],[Materiaal]]="","",_xlfn.XLOOKUP(Q10,INI!$B$16:$B$20,INI!$A$16:$A$20))</f>
        <v/>
      </c>
    </row>
    <row r="11" spans="1:18">
      <c r="A11" s="11"/>
      <c r="B11" s="11"/>
      <c r="C11" s="11"/>
      <c r="D11" s="11"/>
      <c r="E11" s="11"/>
      <c r="F11" s="11"/>
      <c r="G11" s="19" t="str">
        <f>IF(Streng[[#This Row],[OorsprBbob]]="","",_xlfn.XLOOKUP(Streng[[#This Row],[OorsprBbob]],INI!$B$3:$B$12,INI!$A$3:$A$12))</f>
        <v/>
      </c>
      <c r="H11" s="11"/>
      <c r="I11" s="14" t="str">
        <f>IF(Streng[[#This Row],[OorsprEbob]]="","",_xlfn.XLOOKUP(H11,INI!$B$2:$B$11,INI!$A$2:$A$11))</f>
        <v/>
      </c>
      <c r="J11" s="11"/>
      <c r="K11" s="11"/>
      <c r="L11" s="14" t="str">
        <f>IF(Streng[[#This Row],[Breedte]]="","",IF(K11="",0,1))</f>
        <v/>
      </c>
      <c r="M11" s="11"/>
      <c r="N11" s="14" t="str">
        <f>IF(Streng[[#This Row],[OorsprAfm]]="","",_xlfn.XLOOKUP(M11,INI!$B$3:$B$12,INI!$A$3:$A$12))</f>
        <v/>
      </c>
      <c r="O11" s="11"/>
      <c r="P11" s="14" t="str">
        <f>IF(Streng[[#This Row],[Type]]="","",_xlfn.XLOOKUP(O11,INI!$B$25:$B$35,INI!$A$25:$A$35))</f>
        <v/>
      </c>
      <c r="Q11" s="11"/>
      <c r="R11" s="13" t="str">
        <f>IF(Streng[[#This Row],[Materiaal]]="","",_xlfn.XLOOKUP(Q11,INI!$B$16:$B$20,INI!$A$16:$A$20))</f>
        <v/>
      </c>
    </row>
    <row r="12" spans="1:18">
      <c r="A12" s="11"/>
      <c r="B12" s="11"/>
      <c r="C12" s="11"/>
      <c r="D12" s="11"/>
      <c r="E12" s="11"/>
      <c r="F12" s="11"/>
      <c r="G12" s="19" t="str">
        <f>IF(Streng[[#This Row],[OorsprBbob]]="","",_xlfn.XLOOKUP(Streng[[#This Row],[OorsprBbob]],INI!$B$3:$B$12,INI!$A$3:$A$12))</f>
        <v/>
      </c>
      <c r="H12" s="11"/>
      <c r="I12" s="14" t="str">
        <f>IF(Streng[[#This Row],[OorsprEbob]]="","",_xlfn.XLOOKUP(H12,INI!$B$2:$B$11,INI!$A$2:$A$11))</f>
        <v/>
      </c>
      <c r="J12" s="11"/>
      <c r="K12" s="11"/>
      <c r="L12" s="14" t="str">
        <f>IF(Streng[[#This Row],[Breedte]]="","",IF(K12="",0,1))</f>
        <v/>
      </c>
      <c r="M12" s="11"/>
      <c r="N12" s="14" t="str">
        <f>IF(Streng[[#This Row],[OorsprAfm]]="","",_xlfn.XLOOKUP(M12,INI!$B$3:$B$12,INI!$A$3:$A$12))</f>
        <v/>
      </c>
      <c r="O12" s="11"/>
      <c r="P12" s="14" t="str">
        <f>IF(Streng[[#This Row],[Type]]="","",_xlfn.XLOOKUP(O12,INI!$B$25:$B$35,INI!$A$25:$A$35))</f>
        <v/>
      </c>
      <c r="Q12" s="11"/>
      <c r="R12" s="13" t="str">
        <f>IF(Streng[[#This Row],[Materiaal]]="","",_xlfn.XLOOKUP(Q12,INI!$B$16:$B$20,INI!$A$16:$A$20))</f>
        <v/>
      </c>
    </row>
    <row r="13" spans="1:18">
      <c r="A13" s="11"/>
      <c r="B13" s="11"/>
      <c r="C13" s="11"/>
      <c r="D13" s="11"/>
      <c r="E13" s="11"/>
      <c r="F13" s="11"/>
      <c r="G13" s="19" t="str">
        <f>IF(Streng[[#This Row],[OorsprBbob]]="","",_xlfn.XLOOKUP(Streng[[#This Row],[OorsprBbob]],INI!$B$3:$B$12,INI!$A$3:$A$12))</f>
        <v/>
      </c>
      <c r="H13" s="11"/>
      <c r="I13" s="14" t="str">
        <f>IF(Streng[[#This Row],[OorsprEbob]]="","",_xlfn.XLOOKUP(H13,INI!$B$2:$B$11,INI!$A$2:$A$11))</f>
        <v/>
      </c>
      <c r="J13" s="11"/>
      <c r="K13" s="11"/>
      <c r="L13" s="14" t="str">
        <f>IF(Streng[[#This Row],[Breedte]]="","",IF(K13="",0,1))</f>
        <v/>
      </c>
      <c r="M13" s="11"/>
      <c r="N13" s="14" t="str">
        <f>IF(Streng[[#This Row],[OorsprAfm]]="","",_xlfn.XLOOKUP(M13,INI!$B$3:$B$12,INI!$A$3:$A$12))</f>
        <v/>
      </c>
      <c r="O13" s="11"/>
      <c r="P13" s="14" t="str">
        <f>IF(Streng[[#This Row],[Type]]="","",_xlfn.XLOOKUP(O13,INI!$B$25:$B$35,INI!$A$25:$A$35))</f>
        <v/>
      </c>
      <c r="Q13" s="11"/>
      <c r="R13" s="13" t="str">
        <f>IF(Streng[[#This Row],[Materiaal]]="","",_xlfn.XLOOKUP(Q13,INI!$B$16:$B$20,INI!$A$16:$A$20))</f>
        <v/>
      </c>
    </row>
    <row r="14" spans="1:18">
      <c r="A14" s="11"/>
      <c r="B14" s="11"/>
      <c r="C14" s="11"/>
      <c r="D14" s="11"/>
      <c r="E14" s="11"/>
      <c r="F14" s="11"/>
      <c r="G14" s="19" t="str">
        <f>IF(Streng[[#This Row],[OorsprBbob]]="","",_xlfn.XLOOKUP(Streng[[#This Row],[OorsprBbob]],INI!$B$3:$B$12,INI!$A$3:$A$12))</f>
        <v/>
      </c>
      <c r="H14" s="11"/>
      <c r="I14" s="14" t="str">
        <f>IF(Streng[[#This Row],[OorsprEbob]]="","",_xlfn.XLOOKUP(H14,INI!$B$2:$B$11,INI!$A$2:$A$11))</f>
        <v/>
      </c>
      <c r="J14" s="11"/>
      <c r="K14" s="11"/>
      <c r="L14" s="14" t="str">
        <f>IF(Streng[[#This Row],[Breedte]]="","",IF(K14="",0,1))</f>
        <v/>
      </c>
      <c r="M14" s="11"/>
      <c r="N14" s="14" t="str">
        <f>IF(Streng[[#This Row],[OorsprAfm]]="","",_xlfn.XLOOKUP(M14,INI!$B$3:$B$12,INI!$A$3:$A$12))</f>
        <v/>
      </c>
      <c r="O14" s="11"/>
      <c r="P14" s="14" t="str">
        <f>IF(Streng[[#This Row],[Type]]="","",_xlfn.XLOOKUP(O14,INI!$B$25:$B$35,INI!$A$25:$A$35))</f>
        <v/>
      </c>
      <c r="Q14" s="11"/>
      <c r="R14" s="13" t="str">
        <f>IF(Streng[[#This Row],[Materiaal]]="","",_xlfn.XLOOKUP(Q14,INI!$B$16:$B$20,INI!$A$16:$A$20))</f>
        <v/>
      </c>
    </row>
    <row r="15" spans="1:18">
      <c r="A15" s="11"/>
      <c r="B15" s="11"/>
      <c r="C15" s="11"/>
      <c r="D15" s="11"/>
      <c r="E15" s="11"/>
      <c r="F15" s="11"/>
      <c r="G15" s="19" t="str">
        <f>IF(Streng[[#This Row],[OorsprBbob]]="","",_xlfn.XLOOKUP(Streng[[#This Row],[OorsprBbob]],INI!$B$3:$B$12,INI!$A$3:$A$12))</f>
        <v/>
      </c>
      <c r="H15" s="11"/>
      <c r="I15" s="14" t="str">
        <f>IF(Streng[[#This Row],[OorsprEbob]]="","",_xlfn.XLOOKUP(H15,INI!$B$2:$B$11,INI!$A$2:$A$11))</f>
        <v/>
      </c>
      <c r="J15" s="11"/>
      <c r="K15" s="11"/>
      <c r="L15" s="14" t="str">
        <f>IF(Streng[[#This Row],[Breedte]]="","",IF(K15="",0,1))</f>
        <v/>
      </c>
      <c r="M15" s="11"/>
      <c r="N15" s="14" t="str">
        <f>IF(Streng[[#This Row],[OorsprAfm]]="","",_xlfn.XLOOKUP(M15,INI!$B$3:$B$12,INI!$A$3:$A$12))</f>
        <v/>
      </c>
      <c r="O15" s="11"/>
      <c r="P15" s="14" t="str">
        <f>IF(Streng[[#This Row],[Type]]="","",_xlfn.XLOOKUP(O15,INI!$B$25:$B$35,INI!$A$25:$A$35))</f>
        <v/>
      </c>
      <c r="Q15" s="11"/>
      <c r="R15" s="13" t="str">
        <f>IF(Streng[[#This Row],[Materiaal]]="","",_xlfn.XLOOKUP(Q15,INI!$B$16:$B$20,INI!$A$16:$A$20))</f>
        <v/>
      </c>
    </row>
    <row r="16" spans="1:18">
      <c r="A16" s="11"/>
      <c r="B16" s="11"/>
      <c r="C16" s="11"/>
      <c r="D16" s="11"/>
      <c r="E16" s="11"/>
      <c r="F16" s="11"/>
      <c r="G16" s="19" t="str">
        <f>IF(Streng[[#This Row],[OorsprBbob]]="","",_xlfn.XLOOKUP(Streng[[#This Row],[OorsprBbob]],INI!$B$3:$B$12,INI!$A$3:$A$12))</f>
        <v/>
      </c>
      <c r="H16" s="11"/>
      <c r="I16" s="14" t="str">
        <f>IF(Streng[[#This Row],[OorsprEbob]]="","",_xlfn.XLOOKUP(H16,INI!$B$2:$B$11,INI!$A$2:$A$11))</f>
        <v/>
      </c>
      <c r="J16" s="11"/>
      <c r="K16" s="11"/>
      <c r="L16" s="14" t="str">
        <f>IF(Streng[[#This Row],[Breedte]]="","",IF(K16="",0,1))</f>
        <v/>
      </c>
      <c r="M16" s="11"/>
      <c r="N16" s="14" t="str">
        <f>IF(Streng[[#This Row],[OorsprAfm]]="","",_xlfn.XLOOKUP(M16,INI!$B$3:$B$12,INI!$A$3:$A$12))</f>
        <v/>
      </c>
      <c r="O16" s="11"/>
      <c r="P16" s="14" t="str">
        <f>IF(Streng[[#This Row],[Type]]="","",_xlfn.XLOOKUP(O16,INI!$B$25:$B$35,INI!$A$25:$A$35))</f>
        <v/>
      </c>
      <c r="Q16" s="11"/>
      <c r="R16" s="13" t="str">
        <f>IF(Streng[[#This Row],[Materiaal]]="","",_xlfn.XLOOKUP(Q16,INI!$B$16:$B$20,INI!$A$16:$A$20))</f>
        <v/>
      </c>
    </row>
    <row r="17" spans="1:18">
      <c r="A17" s="11"/>
      <c r="B17" s="11"/>
      <c r="C17" s="11"/>
      <c r="D17" s="11"/>
      <c r="E17" s="11"/>
      <c r="F17" s="11"/>
      <c r="G17" s="19" t="str">
        <f>IF(Streng[[#This Row],[OorsprBbob]]="","",_xlfn.XLOOKUP(Streng[[#This Row],[OorsprBbob]],INI!$B$3:$B$12,INI!$A$3:$A$12))</f>
        <v/>
      </c>
      <c r="H17" s="11"/>
      <c r="I17" s="14" t="str">
        <f>IF(Streng[[#This Row],[OorsprEbob]]="","",_xlfn.XLOOKUP(H17,INI!$B$2:$B$11,INI!$A$2:$A$11))</f>
        <v/>
      </c>
      <c r="J17" s="11"/>
      <c r="K17" s="11"/>
      <c r="L17" s="14" t="str">
        <f>IF(Streng[[#This Row],[Breedte]]="","",IF(K17="",0,1))</f>
        <v/>
      </c>
      <c r="M17" s="11"/>
      <c r="N17" s="14" t="str">
        <f>IF(Streng[[#This Row],[OorsprAfm]]="","",_xlfn.XLOOKUP(M17,INI!$B$3:$B$12,INI!$A$3:$A$12))</f>
        <v/>
      </c>
      <c r="O17" s="11"/>
      <c r="P17" s="14" t="str">
        <f>IF(Streng[[#This Row],[Type]]="","",_xlfn.XLOOKUP(O17,INI!$B$25:$B$35,INI!$A$25:$A$35))</f>
        <v/>
      </c>
      <c r="Q17" s="11"/>
      <c r="R17" s="13" t="str">
        <f>IF(Streng[[#This Row],[Materiaal]]="","",_xlfn.XLOOKUP(Q17,INI!$B$16:$B$20,INI!$A$16:$A$20))</f>
        <v/>
      </c>
    </row>
    <row r="18" spans="1:18">
      <c r="A18" s="11"/>
      <c r="B18" s="11"/>
      <c r="C18" s="11"/>
      <c r="D18" s="11"/>
      <c r="E18" s="11"/>
      <c r="F18" s="11"/>
      <c r="G18" s="19" t="str">
        <f>IF(Streng[[#This Row],[OorsprBbob]]="","",_xlfn.XLOOKUP(Streng[[#This Row],[OorsprBbob]],INI!$B$3:$B$12,INI!$A$3:$A$12))</f>
        <v/>
      </c>
      <c r="H18" s="11"/>
      <c r="I18" s="14" t="str">
        <f>IF(Streng[[#This Row],[OorsprEbob]]="","",_xlfn.XLOOKUP(H18,INI!$B$2:$B$11,INI!$A$2:$A$11))</f>
        <v/>
      </c>
      <c r="J18" s="11"/>
      <c r="K18" s="11"/>
      <c r="L18" s="14" t="str">
        <f>IF(Streng[[#This Row],[Breedte]]="","",IF(K18="",0,1))</f>
        <v/>
      </c>
      <c r="M18" s="11"/>
      <c r="N18" s="14" t="str">
        <f>IF(Streng[[#This Row],[OorsprAfm]]="","",_xlfn.XLOOKUP(M18,INI!$B$3:$B$12,INI!$A$3:$A$12))</f>
        <v/>
      </c>
      <c r="O18" s="11"/>
      <c r="P18" s="14" t="str">
        <f>IF(Streng[[#This Row],[Type]]="","",_xlfn.XLOOKUP(O18,INI!$B$25:$B$35,INI!$A$25:$A$35))</f>
        <v/>
      </c>
      <c r="Q18" s="11"/>
      <c r="R18" s="13" t="str">
        <f>IF(Streng[[#This Row],[Materiaal]]="","",_xlfn.XLOOKUP(Q18,INI!$B$16:$B$20,INI!$A$16:$A$20))</f>
        <v/>
      </c>
    </row>
    <row r="19" spans="1:18">
      <c r="A19" s="11"/>
      <c r="B19" s="11"/>
      <c r="C19" s="11"/>
      <c r="D19" s="11"/>
      <c r="E19" s="11"/>
      <c r="F19" s="11"/>
      <c r="G19" s="19" t="str">
        <f>IF(Streng[[#This Row],[OorsprBbob]]="","",_xlfn.XLOOKUP(Streng[[#This Row],[OorsprBbob]],INI!$B$3:$B$12,INI!$A$3:$A$12))</f>
        <v/>
      </c>
      <c r="H19" s="11"/>
      <c r="I19" s="14" t="str">
        <f>IF(Streng[[#This Row],[OorsprEbob]]="","",_xlfn.XLOOKUP(H19,INI!$B$2:$B$11,INI!$A$2:$A$11))</f>
        <v/>
      </c>
      <c r="J19" s="11"/>
      <c r="K19" s="11"/>
      <c r="L19" s="14" t="str">
        <f>IF(Streng[[#This Row],[Breedte]]="","",IF(K19="",0,1))</f>
        <v/>
      </c>
      <c r="M19" s="11"/>
      <c r="N19" s="14" t="str">
        <f>IF(Streng[[#This Row],[OorsprAfm]]="","",_xlfn.XLOOKUP(M19,INI!$B$3:$B$12,INI!$A$3:$A$12))</f>
        <v/>
      </c>
      <c r="O19" s="11"/>
      <c r="P19" s="14" t="str">
        <f>IF(Streng[[#This Row],[Type]]="","",_xlfn.XLOOKUP(O19,INI!$B$25:$B$35,INI!$A$25:$A$35))</f>
        <v/>
      </c>
      <c r="Q19" s="11"/>
      <c r="R19" s="13" t="str">
        <f>IF(Streng[[#This Row],[Materiaal]]="","",_xlfn.XLOOKUP(Q19,INI!$B$16:$B$20,INI!$A$16:$A$20))</f>
        <v/>
      </c>
    </row>
    <row r="20" spans="1:18">
      <c r="A20" s="11"/>
      <c r="B20" s="11"/>
      <c r="C20" s="11"/>
      <c r="D20" s="11"/>
      <c r="E20" s="11"/>
      <c r="F20" s="11"/>
      <c r="G20" s="19" t="str">
        <f>IF(Streng[[#This Row],[OorsprBbob]]="","",_xlfn.XLOOKUP(Streng[[#This Row],[OorsprBbob]],INI!$B$3:$B$12,INI!$A$3:$A$12))</f>
        <v/>
      </c>
      <c r="H20" s="11"/>
      <c r="I20" s="14" t="str">
        <f>IF(Streng[[#This Row],[OorsprEbob]]="","",_xlfn.XLOOKUP(H20,INI!$B$2:$B$11,INI!$A$2:$A$11))</f>
        <v/>
      </c>
      <c r="J20" s="11"/>
      <c r="K20" s="11"/>
      <c r="L20" s="14" t="str">
        <f>IF(Streng[[#This Row],[Breedte]]="","",IF(K20="",0,1))</f>
        <v/>
      </c>
      <c r="M20" s="11"/>
      <c r="N20" s="14" t="str">
        <f>IF(Streng[[#This Row],[OorsprAfm]]="","",_xlfn.XLOOKUP(M20,INI!$B$3:$B$12,INI!$A$3:$A$12))</f>
        <v/>
      </c>
      <c r="O20" s="11"/>
      <c r="P20" s="14" t="str">
        <f>IF(Streng[[#This Row],[Type]]="","",_xlfn.XLOOKUP(O20,INI!$B$25:$B$35,INI!$A$25:$A$35))</f>
        <v/>
      </c>
      <c r="Q20" s="11"/>
      <c r="R20" s="13" t="str">
        <f>IF(Streng[[#This Row],[Materiaal]]="","",_xlfn.XLOOKUP(Q20,INI!$B$16:$B$20,INI!$A$16:$A$20))</f>
        <v/>
      </c>
    </row>
    <row r="21" spans="1:18">
      <c r="A21" s="11"/>
      <c r="B21" s="11"/>
      <c r="C21" s="11"/>
      <c r="D21" s="11"/>
      <c r="E21" s="11"/>
      <c r="F21" s="11"/>
      <c r="G21" s="19" t="str">
        <f>IF(Streng[[#This Row],[OorsprBbob]]="","",_xlfn.XLOOKUP(Streng[[#This Row],[OorsprBbob]],INI!$B$3:$B$12,INI!$A$3:$A$12))</f>
        <v/>
      </c>
      <c r="H21" s="11"/>
      <c r="I21" s="14" t="str">
        <f>IF(Streng[[#This Row],[OorsprEbob]]="","",_xlfn.XLOOKUP(H21,INI!$B$2:$B$11,INI!$A$2:$A$11))</f>
        <v/>
      </c>
      <c r="J21" s="11"/>
      <c r="K21" s="11"/>
      <c r="L21" s="14" t="str">
        <f>IF(Streng[[#This Row],[Breedte]]="","",IF(K21="",0,1))</f>
        <v/>
      </c>
      <c r="M21" s="11"/>
      <c r="N21" s="14" t="str">
        <f>IF(Streng[[#This Row],[OorsprAfm]]="","",_xlfn.XLOOKUP(M21,INI!$B$3:$B$12,INI!$A$3:$A$12))</f>
        <v/>
      </c>
      <c r="O21" s="11"/>
      <c r="P21" s="14" t="str">
        <f>IF(Streng[[#This Row],[Type]]="","",_xlfn.XLOOKUP(O21,INI!$B$25:$B$35,INI!$A$25:$A$35))</f>
        <v/>
      </c>
      <c r="Q21" s="11"/>
      <c r="R21" s="13" t="str">
        <f>IF(Streng[[#This Row],[Materiaal]]="","",_xlfn.XLOOKUP(Q21,INI!$B$16:$B$20,INI!$A$16:$A$20))</f>
        <v/>
      </c>
    </row>
    <row r="22" spans="1:18">
      <c r="A22" s="11"/>
      <c r="B22" s="11"/>
      <c r="C22" s="11"/>
      <c r="D22" s="11"/>
      <c r="E22" s="11"/>
      <c r="F22" s="11"/>
      <c r="G22" s="19" t="str">
        <f>IF(Streng[[#This Row],[OorsprBbob]]="","",_xlfn.XLOOKUP(Streng[[#This Row],[OorsprBbob]],INI!$B$3:$B$12,INI!$A$3:$A$12))</f>
        <v/>
      </c>
      <c r="H22" s="11"/>
      <c r="I22" s="14" t="str">
        <f>IF(Streng[[#This Row],[OorsprEbob]]="","",_xlfn.XLOOKUP(H22,INI!$B$2:$B$11,INI!$A$2:$A$11))</f>
        <v/>
      </c>
      <c r="J22" s="11"/>
      <c r="K22" s="11"/>
      <c r="L22" s="14" t="str">
        <f>IF(Streng[[#This Row],[Breedte]]="","",IF(K22="",0,1))</f>
        <v/>
      </c>
      <c r="M22" s="11"/>
      <c r="N22" s="14" t="str">
        <f>IF(Streng[[#This Row],[OorsprAfm]]="","",_xlfn.XLOOKUP(M22,INI!$B$3:$B$12,INI!$A$3:$A$12))</f>
        <v/>
      </c>
      <c r="O22" s="11"/>
      <c r="P22" s="14" t="str">
        <f>IF(Streng[[#This Row],[Type]]="","",_xlfn.XLOOKUP(O22,INI!$B$25:$B$35,INI!$A$25:$A$35))</f>
        <v/>
      </c>
      <c r="Q22" s="11"/>
      <c r="R22" s="13" t="str">
        <f>IF(Streng[[#This Row],[Materiaal]]="","",_xlfn.XLOOKUP(Q22,INI!$B$16:$B$20,INI!$A$16:$A$20))</f>
        <v/>
      </c>
    </row>
    <row r="23" spans="1:18">
      <c r="A23" s="11"/>
      <c r="B23" s="11"/>
      <c r="C23" s="11"/>
      <c r="D23" s="11"/>
      <c r="E23" s="11"/>
      <c r="F23" s="11"/>
      <c r="G23" s="19" t="str">
        <f>IF(Streng[[#This Row],[OorsprBbob]]="","",_xlfn.XLOOKUP(Streng[[#This Row],[OorsprBbob]],INI!$B$3:$B$12,INI!$A$3:$A$12))</f>
        <v/>
      </c>
      <c r="H23" s="11"/>
      <c r="I23" s="14" t="str">
        <f>IF(Streng[[#This Row],[OorsprEbob]]="","",_xlfn.XLOOKUP(H23,INI!$B$2:$B$11,INI!$A$2:$A$11))</f>
        <v/>
      </c>
      <c r="J23" s="11"/>
      <c r="K23" s="11"/>
      <c r="L23" s="14" t="str">
        <f>IF(Streng[[#This Row],[Breedte]]="","",IF(K23="",0,1))</f>
        <v/>
      </c>
      <c r="M23" s="11"/>
      <c r="N23" s="14" t="str">
        <f>IF(Streng[[#This Row],[OorsprAfm]]="","",_xlfn.XLOOKUP(M23,INI!$B$3:$B$12,INI!$A$3:$A$12))</f>
        <v/>
      </c>
      <c r="O23" s="11"/>
      <c r="P23" s="14" t="str">
        <f>IF(Streng[[#This Row],[Type]]="","",_xlfn.XLOOKUP(O23,INI!$B$25:$B$35,INI!$A$25:$A$35))</f>
        <v/>
      </c>
      <c r="Q23" s="11"/>
      <c r="R23" s="13" t="str">
        <f>IF(Streng[[#This Row],[Materiaal]]="","",_xlfn.XLOOKUP(Q23,INI!$B$16:$B$20,INI!$A$16:$A$20))</f>
        <v/>
      </c>
    </row>
    <row r="24" spans="1:18">
      <c r="A24" s="11"/>
      <c r="B24" s="11"/>
      <c r="C24" s="11"/>
      <c r="D24" s="11"/>
      <c r="E24" s="11"/>
      <c r="F24" s="11"/>
      <c r="G24" s="19" t="str">
        <f>IF(Streng[[#This Row],[OorsprBbob]]="","",_xlfn.XLOOKUP(Streng[[#This Row],[OorsprBbob]],INI!$B$3:$B$12,INI!$A$3:$A$12))</f>
        <v/>
      </c>
      <c r="H24" s="11"/>
      <c r="I24" s="14" t="str">
        <f>IF(Streng[[#This Row],[OorsprEbob]]="","",_xlfn.XLOOKUP(H24,INI!$B$2:$B$11,INI!$A$2:$A$11))</f>
        <v/>
      </c>
      <c r="J24" s="11"/>
      <c r="K24" s="11"/>
      <c r="L24" s="14" t="str">
        <f>IF(Streng[[#This Row],[Breedte]]="","",IF(K24="",0,1))</f>
        <v/>
      </c>
      <c r="M24" s="11"/>
      <c r="N24" s="14" t="str">
        <f>IF(Streng[[#This Row],[OorsprAfm]]="","",_xlfn.XLOOKUP(M24,INI!$B$3:$B$12,INI!$A$3:$A$12))</f>
        <v/>
      </c>
      <c r="O24" s="11"/>
      <c r="P24" s="14" t="str">
        <f>IF(Streng[[#This Row],[Type]]="","",_xlfn.XLOOKUP(O24,INI!$B$25:$B$35,INI!$A$25:$A$35))</f>
        <v/>
      </c>
      <c r="Q24" s="11"/>
      <c r="R24" s="13" t="str">
        <f>IF(Streng[[#This Row],[Materiaal]]="","",_xlfn.XLOOKUP(Q24,INI!$B$16:$B$20,INI!$A$16:$A$20))</f>
        <v/>
      </c>
    </row>
    <row r="25" spans="1:18">
      <c r="A25" s="11"/>
      <c r="B25" s="11"/>
      <c r="C25" s="11"/>
      <c r="D25" s="11"/>
      <c r="E25" s="11"/>
      <c r="F25" s="11"/>
      <c r="G25" s="19" t="str">
        <f>IF(Streng[[#This Row],[OorsprBbob]]="","",_xlfn.XLOOKUP(Streng[[#This Row],[OorsprBbob]],INI!$B$3:$B$12,INI!$A$3:$A$12))</f>
        <v/>
      </c>
      <c r="H25" s="11"/>
      <c r="I25" s="14" t="str">
        <f>IF(Streng[[#This Row],[OorsprEbob]]="","",_xlfn.XLOOKUP(H25,INI!$B$2:$B$11,INI!$A$2:$A$11))</f>
        <v/>
      </c>
      <c r="J25" s="11"/>
      <c r="K25" s="11"/>
      <c r="L25" s="14" t="str">
        <f>IF(Streng[[#This Row],[Breedte]]="","",IF(K25="",0,1))</f>
        <v/>
      </c>
      <c r="M25" s="11"/>
      <c r="N25" s="14" t="str">
        <f>IF(Streng[[#This Row],[OorsprAfm]]="","",_xlfn.XLOOKUP(M25,INI!$B$3:$B$12,INI!$A$3:$A$12))</f>
        <v/>
      </c>
      <c r="O25" s="11"/>
      <c r="P25" s="14" t="str">
        <f>IF(Streng[[#This Row],[Type]]="","",_xlfn.XLOOKUP(O25,INI!$B$25:$B$35,INI!$A$25:$A$35))</f>
        <v/>
      </c>
      <c r="Q25" s="11"/>
      <c r="R25" s="13" t="str">
        <f>IF(Streng[[#This Row],[Materiaal]]="","",_xlfn.XLOOKUP(Q25,INI!$B$16:$B$20,INI!$A$16:$A$20))</f>
        <v/>
      </c>
    </row>
    <row r="26" spans="1:18">
      <c r="A26" s="11"/>
      <c r="B26" s="11"/>
      <c r="C26" s="11"/>
      <c r="D26" s="11"/>
      <c r="E26" s="11"/>
      <c r="F26" s="11"/>
      <c r="G26" s="19" t="str">
        <f>IF(Streng[[#This Row],[OorsprBbob]]="","",_xlfn.XLOOKUP(Streng[[#This Row],[OorsprBbob]],INI!$B$3:$B$12,INI!$A$3:$A$12))</f>
        <v/>
      </c>
      <c r="H26" s="11"/>
      <c r="I26" s="14" t="str">
        <f>IF(Streng[[#This Row],[OorsprEbob]]="","",_xlfn.XLOOKUP(H26,INI!$B$2:$B$11,INI!$A$2:$A$11))</f>
        <v/>
      </c>
      <c r="J26" s="11"/>
      <c r="K26" s="11"/>
      <c r="L26" s="14" t="str">
        <f>IF(Streng[[#This Row],[Breedte]]="","",IF(K26="",0,1))</f>
        <v/>
      </c>
      <c r="M26" s="11"/>
      <c r="N26" s="14" t="str">
        <f>IF(Streng[[#This Row],[OorsprAfm]]="","",_xlfn.XLOOKUP(M26,INI!$B$3:$B$12,INI!$A$3:$A$12))</f>
        <v/>
      </c>
      <c r="O26" s="11"/>
      <c r="P26" s="14" t="str">
        <f>IF(Streng[[#This Row],[Type]]="","",_xlfn.XLOOKUP(O26,INI!$B$25:$B$35,INI!$A$25:$A$35))</f>
        <v/>
      </c>
      <c r="Q26" s="11"/>
      <c r="R26" s="13" t="str">
        <f>IF(Streng[[#This Row],[Materiaal]]="","",_xlfn.XLOOKUP(Q26,INI!$B$16:$B$20,INI!$A$16:$A$20))</f>
        <v/>
      </c>
    </row>
    <row r="27" spans="1:18">
      <c r="A27" s="11"/>
      <c r="B27" s="11"/>
      <c r="C27" s="11"/>
      <c r="D27" s="11"/>
      <c r="E27" s="11"/>
      <c r="F27" s="11"/>
      <c r="G27" s="19" t="str">
        <f>IF(Streng[[#This Row],[OorsprBbob]]="","",_xlfn.XLOOKUP(Streng[[#This Row],[OorsprBbob]],INI!$B$3:$B$12,INI!$A$3:$A$12))</f>
        <v/>
      </c>
      <c r="H27" s="11"/>
      <c r="I27" s="14" t="str">
        <f>IF(Streng[[#This Row],[OorsprEbob]]="","",_xlfn.XLOOKUP(H27,INI!$B$2:$B$11,INI!$A$2:$A$11))</f>
        <v/>
      </c>
      <c r="J27" s="11"/>
      <c r="K27" s="11"/>
      <c r="L27" s="14" t="str">
        <f>IF(Streng[[#This Row],[Breedte]]="","",IF(K27="",0,1))</f>
        <v/>
      </c>
      <c r="M27" s="11"/>
      <c r="N27" s="14" t="str">
        <f>IF(Streng[[#This Row],[OorsprAfm]]="","",_xlfn.XLOOKUP(M27,INI!$B$3:$B$12,INI!$A$3:$A$12))</f>
        <v/>
      </c>
      <c r="O27" s="11"/>
      <c r="P27" s="14" t="str">
        <f>IF(Streng[[#This Row],[Type]]="","",_xlfn.XLOOKUP(O27,INI!$B$25:$B$35,INI!$A$25:$A$35))</f>
        <v/>
      </c>
      <c r="Q27" s="11"/>
      <c r="R27" s="13" t="str">
        <f>IF(Streng[[#This Row],[Materiaal]]="","",_xlfn.XLOOKUP(Q27,INI!$B$16:$B$20,INI!$A$16:$A$20))</f>
        <v/>
      </c>
    </row>
    <row r="28" spans="1:18">
      <c r="A28" s="11"/>
      <c r="B28" s="11"/>
      <c r="C28" s="11"/>
      <c r="D28" s="11"/>
      <c r="E28" s="11"/>
      <c r="F28" s="11"/>
      <c r="G28" s="19" t="str">
        <f>IF(Streng[[#This Row],[OorsprBbob]]="","",_xlfn.XLOOKUP(Streng[[#This Row],[OorsprBbob]],INI!$B$3:$B$12,INI!$A$3:$A$12))</f>
        <v/>
      </c>
      <c r="H28" s="11"/>
      <c r="I28" s="14" t="str">
        <f>IF(Streng[[#This Row],[OorsprEbob]]="","",_xlfn.XLOOKUP(H28,INI!$B$2:$B$11,INI!$A$2:$A$11))</f>
        <v/>
      </c>
      <c r="J28" s="11"/>
      <c r="K28" s="11"/>
      <c r="L28" s="14" t="str">
        <f>IF(Streng[[#This Row],[Breedte]]="","",IF(K28="",0,1))</f>
        <v/>
      </c>
      <c r="M28" s="11"/>
      <c r="N28" s="14" t="str">
        <f>IF(Streng[[#This Row],[OorsprAfm]]="","",_xlfn.XLOOKUP(M28,INI!$B$3:$B$12,INI!$A$3:$A$12))</f>
        <v/>
      </c>
      <c r="O28" s="11"/>
      <c r="P28" s="14" t="str">
        <f>IF(Streng[[#This Row],[Type]]="","",_xlfn.XLOOKUP(O28,INI!$B$25:$B$35,INI!$A$25:$A$35))</f>
        <v/>
      </c>
      <c r="Q28" s="11"/>
      <c r="R28" s="13" t="str">
        <f>IF(Streng[[#This Row],[Materiaal]]="","",_xlfn.XLOOKUP(Q28,INI!$B$16:$B$20,INI!$A$16:$A$20))</f>
        <v/>
      </c>
    </row>
    <row r="29" spans="1:18">
      <c r="A29" s="11"/>
      <c r="B29" s="11"/>
      <c r="C29" s="11"/>
      <c r="D29" s="11"/>
      <c r="E29" s="11"/>
      <c r="F29" s="11"/>
      <c r="G29" s="19" t="str">
        <f>IF(Streng[[#This Row],[OorsprBbob]]="","",_xlfn.XLOOKUP(Streng[[#This Row],[OorsprBbob]],INI!$B$3:$B$12,INI!$A$3:$A$12))</f>
        <v/>
      </c>
      <c r="H29" s="11"/>
      <c r="I29" s="14" t="str">
        <f>IF(Streng[[#This Row],[OorsprEbob]]="","",_xlfn.XLOOKUP(H29,INI!$B$2:$B$11,INI!$A$2:$A$11))</f>
        <v/>
      </c>
      <c r="J29" s="11"/>
      <c r="K29" s="11"/>
      <c r="L29" s="14" t="str">
        <f>IF(Streng[[#This Row],[Breedte]]="","",IF(K29="",0,1))</f>
        <v/>
      </c>
      <c r="M29" s="11"/>
      <c r="N29" s="14" t="str">
        <f>IF(Streng[[#This Row],[OorsprAfm]]="","",_xlfn.XLOOKUP(M29,INI!$B$3:$B$12,INI!$A$3:$A$12))</f>
        <v/>
      </c>
      <c r="O29" s="11"/>
      <c r="P29" s="14" t="str">
        <f>IF(Streng[[#This Row],[Type]]="","",_xlfn.XLOOKUP(O29,INI!$B$25:$B$35,INI!$A$25:$A$35))</f>
        <v/>
      </c>
      <c r="Q29" s="11"/>
      <c r="R29" s="13" t="str">
        <f>IF(Streng[[#This Row],[Materiaal]]="","",_xlfn.XLOOKUP(Q29,INI!$B$16:$B$20,INI!$A$16:$A$20))</f>
        <v/>
      </c>
    </row>
    <row r="30" spans="1:18">
      <c r="A30" s="11"/>
      <c r="B30" s="11"/>
      <c r="C30" s="11"/>
      <c r="D30" s="11"/>
      <c r="E30" s="11"/>
      <c r="F30" s="11"/>
      <c r="G30" s="19" t="str">
        <f>IF(Streng[[#This Row],[OorsprBbob]]="","",_xlfn.XLOOKUP(Streng[[#This Row],[OorsprBbob]],INI!$B$3:$B$12,INI!$A$3:$A$12))</f>
        <v/>
      </c>
      <c r="H30" s="11"/>
      <c r="I30" s="14" t="str">
        <f>IF(Streng[[#This Row],[OorsprEbob]]="","",_xlfn.XLOOKUP(H30,INI!$B$2:$B$11,INI!$A$2:$A$11))</f>
        <v/>
      </c>
      <c r="J30" s="11"/>
      <c r="K30" s="11"/>
      <c r="L30" s="14" t="str">
        <f>IF(Streng[[#This Row],[Breedte]]="","",IF(K30="",0,1))</f>
        <v/>
      </c>
      <c r="M30" s="11"/>
      <c r="N30" s="14" t="str">
        <f>IF(Streng[[#This Row],[OorsprAfm]]="","",_xlfn.XLOOKUP(M30,INI!$B$3:$B$12,INI!$A$3:$A$12))</f>
        <v/>
      </c>
      <c r="O30" s="11"/>
      <c r="P30" s="14" t="str">
        <f>IF(Streng[[#This Row],[Type]]="","",_xlfn.XLOOKUP(O30,INI!$B$25:$B$35,INI!$A$25:$A$35))</f>
        <v/>
      </c>
      <c r="Q30" s="11"/>
      <c r="R30" s="13" t="str">
        <f>IF(Streng[[#This Row],[Materiaal]]="","",_xlfn.XLOOKUP(Q30,INI!$B$16:$B$20,INI!$A$16:$A$20))</f>
        <v/>
      </c>
    </row>
    <row r="31" spans="1:18">
      <c r="A31" s="11"/>
      <c r="B31" s="11"/>
      <c r="C31" s="11"/>
      <c r="D31" s="11"/>
      <c r="E31" s="11"/>
      <c r="F31" s="11"/>
      <c r="G31" s="19" t="str">
        <f>IF(Streng[[#This Row],[OorsprBbob]]="","",_xlfn.XLOOKUP(Streng[[#This Row],[OorsprBbob]],INI!$B$3:$B$12,INI!$A$3:$A$12))</f>
        <v/>
      </c>
      <c r="H31" s="11"/>
      <c r="I31" s="14" t="str">
        <f>IF(Streng[[#This Row],[OorsprEbob]]="","",_xlfn.XLOOKUP(H31,INI!$B$2:$B$11,INI!$A$2:$A$11))</f>
        <v/>
      </c>
      <c r="J31" s="11"/>
      <c r="K31" s="11"/>
      <c r="L31" s="14" t="str">
        <f>IF(Streng[[#This Row],[Breedte]]="","",IF(K31="",0,1))</f>
        <v/>
      </c>
      <c r="M31" s="11"/>
      <c r="N31" s="14" t="str">
        <f>IF(Streng[[#This Row],[OorsprAfm]]="","",_xlfn.XLOOKUP(M31,INI!$B$3:$B$12,INI!$A$3:$A$12))</f>
        <v/>
      </c>
      <c r="O31" s="11"/>
      <c r="P31" s="14" t="str">
        <f>IF(Streng[[#This Row],[Type]]="","",_xlfn.XLOOKUP(O31,INI!$B$25:$B$35,INI!$A$25:$A$35))</f>
        <v/>
      </c>
      <c r="Q31" s="11"/>
      <c r="R31" s="13" t="str">
        <f>IF(Streng[[#This Row],[Materiaal]]="","",_xlfn.XLOOKUP(Q31,INI!$B$16:$B$20,INI!$A$16:$A$20))</f>
        <v/>
      </c>
    </row>
    <row r="32" spans="1:18">
      <c r="A32" s="11"/>
      <c r="B32" s="11"/>
      <c r="C32" s="11"/>
      <c r="D32" s="11"/>
      <c r="E32" s="11"/>
      <c r="F32" s="11"/>
      <c r="G32" s="19" t="str">
        <f>IF(Streng[[#This Row],[OorsprBbob]]="","",_xlfn.XLOOKUP(Streng[[#This Row],[OorsprBbob]],INI!$B$3:$B$12,INI!$A$3:$A$12))</f>
        <v/>
      </c>
      <c r="H32" s="11"/>
      <c r="I32" s="14" t="str">
        <f>IF(Streng[[#This Row],[OorsprEbob]]="","",_xlfn.XLOOKUP(H32,INI!$B$2:$B$11,INI!$A$2:$A$11))</f>
        <v/>
      </c>
      <c r="J32" s="11"/>
      <c r="K32" s="11"/>
      <c r="L32" s="14" t="str">
        <f>IF(Streng[[#This Row],[Breedte]]="","",IF(K32="",0,1))</f>
        <v/>
      </c>
      <c r="M32" s="11"/>
      <c r="N32" s="14" t="str">
        <f>IF(Streng[[#This Row],[OorsprAfm]]="","",_xlfn.XLOOKUP(M32,INI!$B$3:$B$12,INI!$A$3:$A$12))</f>
        <v/>
      </c>
      <c r="O32" s="11"/>
      <c r="P32" s="14" t="str">
        <f>IF(Streng[[#This Row],[Type]]="","",_xlfn.XLOOKUP(O32,INI!$B$25:$B$35,INI!$A$25:$A$35))</f>
        <v/>
      </c>
      <c r="Q32" s="11"/>
      <c r="R32" s="13" t="str">
        <f>IF(Streng[[#This Row],[Materiaal]]="","",_xlfn.XLOOKUP(Q32,INI!$B$16:$B$20,INI!$A$16:$A$20))</f>
        <v/>
      </c>
    </row>
    <row r="33" spans="1:18">
      <c r="A33" s="11"/>
      <c r="B33" s="11"/>
      <c r="C33" s="11"/>
      <c r="D33" s="11"/>
      <c r="E33" s="11"/>
      <c r="F33" s="11"/>
      <c r="G33" s="19" t="str">
        <f>IF(Streng[[#This Row],[OorsprBbob]]="","",_xlfn.XLOOKUP(Streng[[#This Row],[OorsprBbob]],INI!$B$3:$B$12,INI!$A$3:$A$12))</f>
        <v/>
      </c>
      <c r="H33" s="11"/>
      <c r="I33" s="14" t="str">
        <f>IF(Streng[[#This Row],[OorsprEbob]]="","",_xlfn.XLOOKUP(H33,INI!$B$2:$B$11,INI!$A$2:$A$11))</f>
        <v/>
      </c>
      <c r="J33" s="11"/>
      <c r="K33" s="11"/>
      <c r="L33" s="14" t="str">
        <f>IF(Streng[[#This Row],[Breedte]]="","",IF(K33="",0,1))</f>
        <v/>
      </c>
      <c r="M33" s="11"/>
      <c r="N33" s="14" t="str">
        <f>IF(Streng[[#This Row],[OorsprAfm]]="","",_xlfn.XLOOKUP(M33,INI!$B$3:$B$12,INI!$A$3:$A$12))</f>
        <v/>
      </c>
      <c r="O33" s="11"/>
      <c r="P33" s="14" t="str">
        <f>IF(Streng[[#This Row],[Type]]="","",_xlfn.XLOOKUP(O33,INI!$B$25:$B$35,INI!$A$25:$A$35))</f>
        <v/>
      </c>
      <c r="Q33" s="11"/>
      <c r="R33" s="13" t="str">
        <f>IF(Streng[[#This Row],[Materiaal]]="","",_xlfn.XLOOKUP(Q33,INI!$B$16:$B$20,INI!$A$16:$A$20))</f>
        <v/>
      </c>
    </row>
    <row r="34" spans="1:18">
      <c r="A34" s="11"/>
      <c r="B34" s="11"/>
      <c r="C34" s="11"/>
      <c r="D34" s="11"/>
      <c r="E34" s="11"/>
      <c r="F34" s="11"/>
      <c r="G34" s="19" t="str">
        <f>IF(Streng[[#This Row],[OorsprBbob]]="","",_xlfn.XLOOKUP(Streng[[#This Row],[OorsprBbob]],INI!$B$3:$B$12,INI!$A$3:$A$12))</f>
        <v/>
      </c>
      <c r="H34" s="11"/>
      <c r="I34" s="14" t="str">
        <f>IF(Streng[[#This Row],[OorsprEbob]]="","",_xlfn.XLOOKUP(H34,INI!$B$2:$B$11,INI!$A$2:$A$11))</f>
        <v/>
      </c>
      <c r="J34" s="11"/>
      <c r="K34" s="11"/>
      <c r="L34" s="14" t="str">
        <f>IF(Streng[[#This Row],[Breedte]]="","",IF(K34="",0,1))</f>
        <v/>
      </c>
      <c r="M34" s="11"/>
      <c r="N34" s="14" t="str">
        <f>IF(Streng[[#This Row],[OorsprAfm]]="","",_xlfn.XLOOKUP(M34,INI!$B$3:$B$12,INI!$A$3:$A$12))</f>
        <v/>
      </c>
      <c r="O34" s="11"/>
      <c r="P34" s="14" t="str">
        <f>IF(Streng[[#This Row],[Type]]="","",_xlfn.XLOOKUP(O34,INI!$B$25:$B$35,INI!$A$25:$A$35))</f>
        <v/>
      </c>
      <c r="Q34" s="11"/>
      <c r="R34" s="13" t="str">
        <f>IF(Streng[[#This Row],[Materiaal]]="","",_xlfn.XLOOKUP(Q34,INI!$B$16:$B$20,INI!$A$16:$A$20))</f>
        <v/>
      </c>
    </row>
    <row r="35" spans="1:18">
      <c r="A35" s="11"/>
      <c r="B35" s="11"/>
      <c r="C35" s="11"/>
      <c r="D35" s="11"/>
      <c r="E35" s="11"/>
      <c r="F35" s="11"/>
      <c r="G35" s="19" t="str">
        <f>IF(Streng[[#This Row],[OorsprBbob]]="","",_xlfn.XLOOKUP(Streng[[#This Row],[OorsprBbob]],INI!$B$3:$B$12,INI!$A$3:$A$12))</f>
        <v/>
      </c>
      <c r="H35" s="11"/>
      <c r="I35" s="14" t="str">
        <f>IF(Streng[[#This Row],[OorsprEbob]]="","",_xlfn.XLOOKUP(H35,INI!$B$2:$B$11,INI!$A$2:$A$11))</f>
        <v/>
      </c>
      <c r="J35" s="11"/>
      <c r="K35" s="11"/>
      <c r="L35" s="14" t="str">
        <f>IF(Streng[[#This Row],[Breedte]]="","",IF(K35="",0,1))</f>
        <v/>
      </c>
      <c r="M35" s="11"/>
      <c r="N35" s="14" t="str">
        <f>IF(Streng[[#This Row],[OorsprAfm]]="","",_xlfn.XLOOKUP(M35,INI!$B$3:$B$12,INI!$A$3:$A$12))</f>
        <v/>
      </c>
      <c r="O35" s="11"/>
      <c r="P35" s="14" t="str">
        <f>IF(Streng[[#This Row],[Type]]="","",_xlfn.XLOOKUP(O35,INI!$B$25:$B$35,INI!$A$25:$A$35))</f>
        <v/>
      </c>
      <c r="Q35" s="11"/>
      <c r="R35" s="13" t="str">
        <f>IF(Streng[[#This Row],[Materiaal]]="","",_xlfn.XLOOKUP(Q35,INI!$B$16:$B$20,INI!$A$16:$A$20))</f>
        <v/>
      </c>
    </row>
    <row r="36" spans="1:18">
      <c r="A36" s="11"/>
      <c r="B36" s="11"/>
      <c r="C36" s="11"/>
      <c r="D36" s="11"/>
      <c r="E36" s="11"/>
      <c r="F36" s="11"/>
      <c r="G36" s="19" t="str">
        <f>IF(Streng[[#This Row],[OorsprBbob]]="","",_xlfn.XLOOKUP(Streng[[#This Row],[OorsprBbob]],INI!$B$3:$B$12,INI!$A$3:$A$12))</f>
        <v/>
      </c>
      <c r="H36" s="11"/>
      <c r="I36" s="14" t="str">
        <f>IF(Streng[[#This Row],[OorsprEbob]]="","",_xlfn.XLOOKUP(H36,INI!$B$2:$B$11,INI!$A$2:$A$11))</f>
        <v/>
      </c>
      <c r="J36" s="11"/>
      <c r="K36" s="11"/>
      <c r="L36" s="14" t="str">
        <f>IF(Streng[[#This Row],[Breedte]]="","",IF(K36="",0,1))</f>
        <v/>
      </c>
      <c r="M36" s="11"/>
      <c r="N36" s="14" t="str">
        <f>IF(Streng[[#This Row],[OorsprAfm]]="","",_xlfn.XLOOKUP(M36,INI!$B$3:$B$12,INI!$A$3:$A$12))</f>
        <v/>
      </c>
      <c r="O36" s="11"/>
      <c r="P36" s="14" t="str">
        <f>IF(Streng[[#This Row],[Type]]="","",_xlfn.XLOOKUP(O36,INI!$B$25:$B$35,INI!$A$25:$A$35))</f>
        <v/>
      </c>
      <c r="Q36" s="11"/>
      <c r="R36" s="13" t="str">
        <f>IF(Streng[[#This Row],[Materiaal]]="","",_xlfn.XLOOKUP(Q36,INI!$B$16:$B$20,INI!$A$16:$A$20))</f>
        <v/>
      </c>
    </row>
    <row r="37" spans="1:18">
      <c r="A37" s="11"/>
      <c r="B37" s="11"/>
      <c r="C37" s="11"/>
      <c r="D37" s="11"/>
      <c r="E37" s="11"/>
      <c r="F37" s="11"/>
      <c r="G37" s="19" t="str">
        <f>IF(Streng[[#This Row],[OorsprBbob]]="","",_xlfn.XLOOKUP(Streng[[#This Row],[OorsprBbob]],INI!$B$3:$B$12,INI!$A$3:$A$12))</f>
        <v/>
      </c>
      <c r="H37" s="11"/>
      <c r="I37" s="14" t="str">
        <f>IF(Streng[[#This Row],[OorsprEbob]]="","",_xlfn.XLOOKUP(H37,INI!$B$2:$B$11,INI!$A$2:$A$11))</f>
        <v/>
      </c>
      <c r="J37" s="11"/>
      <c r="K37" s="11"/>
      <c r="L37" s="14" t="str">
        <f>IF(Streng[[#This Row],[Breedte]]="","",IF(K37="",0,1))</f>
        <v/>
      </c>
      <c r="M37" s="11"/>
      <c r="N37" s="14" t="str">
        <f>IF(Streng[[#This Row],[OorsprAfm]]="","",_xlfn.XLOOKUP(M37,INI!$B$3:$B$12,INI!$A$3:$A$12))</f>
        <v/>
      </c>
      <c r="O37" s="11"/>
      <c r="P37" s="14" t="str">
        <f>IF(Streng[[#This Row],[Type]]="","",_xlfn.XLOOKUP(O37,INI!$B$25:$B$35,INI!$A$25:$A$35))</f>
        <v/>
      </c>
      <c r="Q37" s="11"/>
      <c r="R37" s="13" t="str">
        <f>IF(Streng[[#This Row],[Materiaal]]="","",_xlfn.XLOOKUP(Q37,INI!$B$16:$B$20,INI!$A$16:$A$20))</f>
        <v/>
      </c>
    </row>
    <row r="38" spans="1:18">
      <c r="A38" s="11"/>
      <c r="B38" s="11"/>
      <c r="C38" s="11"/>
      <c r="D38" s="11"/>
      <c r="E38" s="11"/>
      <c r="F38" s="11"/>
      <c r="G38" s="19" t="str">
        <f>IF(Streng[[#This Row],[OorsprBbob]]="","",_xlfn.XLOOKUP(Streng[[#This Row],[OorsprBbob]],INI!$B$3:$B$12,INI!$A$3:$A$12))</f>
        <v/>
      </c>
      <c r="H38" s="11"/>
      <c r="I38" s="14" t="str">
        <f>IF(Streng[[#This Row],[OorsprEbob]]="","",_xlfn.XLOOKUP(H38,INI!$B$2:$B$11,INI!$A$2:$A$11))</f>
        <v/>
      </c>
      <c r="J38" s="11"/>
      <c r="K38" s="11"/>
      <c r="L38" s="14" t="str">
        <f>IF(Streng[[#This Row],[Breedte]]="","",IF(K38="",0,1))</f>
        <v/>
      </c>
      <c r="M38" s="11"/>
      <c r="N38" s="14" t="str">
        <f>IF(Streng[[#This Row],[OorsprAfm]]="","",_xlfn.XLOOKUP(M38,INI!$B$3:$B$12,INI!$A$3:$A$12))</f>
        <v/>
      </c>
      <c r="O38" s="11"/>
      <c r="P38" s="14" t="str">
        <f>IF(Streng[[#This Row],[Type]]="","",_xlfn.XLOOKUP(O38,INI!$B$25:$B$35,INI!$A$25:$A$35))</f>
        <v/>
      </c>
      <c r="Q38" s="11"/>
      <c r="R38" s="13" t="str">
        <f>IF(Streng[[#This Row],[Materiaal]]="","",_xlfn.XLOOKUP(Q38,INI!$B$16:$B$20,INI!$A$16:$A$20))</f>
        <v/>
      </c>
    </row>
    <row r="39" spans="1:18">
      <c r="A39" s="11"/>
      <c r="B39" s="11"/>
      <c r="C39" s="11"/>
      <c r="D39" s="11"/>
      <c r="E39" s="11"/>
      <c r="F39" s="11"/>
      <c r="G39" s="19" t="str">
        <f>IF(Streng[[#This Row],[OorsprBbob]]="","",_xlfn.XLOOKUP(Streng[[#This Row],[OorsprBbob]],INI!$B$3:$B$12,INI!$A$3:$A$12))</f>
        <v/>
      </c>
      <c r="H39" s="11"/>
      <c r="I39" s="14" t="str">
        <f>IF(Streng[[#This Row],[OorsprEbob]]="","",_xlfn.XLOOKUP(H39,INI!$B$2:$B$11,INI!$A$2:$A$11))</f>
        <v/>
      </c>
      <c r="J39" s="11"/>
      <c r="K39" s="11"/>
      <c r="L39" s="14" t="str">
        <f>IF(Streng[[#This Row],[Breedte]]="","",IF(K39="",0,1))</f>
        <v/>
      </c>
      <c r="M39" s="11"/>
      <c r="N39" s="14" t="str">
        <f>IF(Streng[[#This Row],[OorsprAfm]]="","",_xlfn.XLOOKUP(M39,INI!$B$3:$B$12,INI!$A$3:$A$12))</f>
        <v/>
      </c>
      <c r="O39" s="11"/>
      <c r="P39" s="14" t="str">
        <f>IF(Streng[[#This Row],[Type]]="","",_xlfn.XLOOKUP(O39,INI!$B$25:$B$35,INI!$A$25:$A$35))</f>
        <v/>
      </c>
      <c r="Q39" s="11"/>
      <c r="R39" s="13" t="str">
        <f>IF(Streng[[#This Row],[Materiaal]]="","",_xlfn.XLOOKUP(Q39,INI!$B$16:$B$20,INI!$A$16:$A$20))</f>
        <v/>
      </c>
    </row>
    <row r="40" spans="1:18">
      <c r="A40" s="11"/>
      <c r="B40" s="11"/>
      <c r="C40" s="11"/>
      <c r="D40" s="11"/>
      <c r="E40" s="11"/>
      <c r="F40" s="11"/>
      <c r="G40" s="19" t="str">
        <f>IF(Streng[[#This Row],[OorsprBbob]]="","",_xlfn.XLOOKUP(Streng[[#This Row],[OorsprBbob]],INI!$B$3:$B$12,INI!$A$3:$A$12))</f>
        <v/>
      </c>
      <c r="H40" s="11"/>
      <c r="I40" s="14" t="str">
        <f>IF(Streng[[#This Row],[OorsprEbob]]="","",_xlfn.XLOOKUP(H40,INI!$B$2:$B$11,INI!$A$2:$A$11))</f>
        <v/>
      </c>
      <c r="J40" s="11"/>
      <c r="K40" s="11"/>
      <c r="L40" s="14" t="str">
        <f>IF(Streng[[#This Row],[Breedte]]="","",IF(K40="",0,1))</f>
        <v/>
      </c>
      <c r="M40" s="11"/>
      <c r="N40" s="14" t="str">
        <f>IF(Streng[[#This Row],[OorsprAfm]]="","",_xlfn.XLOOKUP(M40,INI!$B$3:$B$12,INI!$A$3:$A$12))</f>
        <v/>
      </c>
      <c r="O40" s="11"/>
      <c r="P40" s="14" t="str">
        <f>IF(Streng[[#This Row],[Type]]="","",_xlfn.XLOOKUP(O40,INI!$B$25:$B$35,INI!$A$25:$A$35))</f>
        <v/>
      </c>
      <c r="Q40" s="11"/>
      <c r="R40" s="13" t="str">
        <f>IF(Streng[[#This Row],[Materiaal]]="","",_xlfn.XLOOKUP(Q40,INI!$B$16:$B$20,INI!$A$16:$A$20))</f>
        <v/>
      </c>
    </row>
    <row r="41" spans="1:18">
      <c r="A41" s="11"/>
      <c r="B41" s="11"/>
      <c r="C41" s="11"/>
      <c r="D41" s="11"/>
      <c r="E41" s="11"/>
      <c r="F41" s="11"/>
      <c r="G41" s="19" t="str">
        <f>IF(Streng[[#This Row],[OorsprBbob]]="","",_xlfn.XLOOKUP(Streng[[#This Row],[OorsprBbob]],INI!$B$3:$B$12,INI!$A$3:$A$12))</f>
        <v/>
      </c>
      <c r="H41" s="11"/>
      <c r="I41" s="14" t="str">
        <f>IF(Streng[[#This Row],[OorsprEbob]]="","",_xlfn.XLOOKUP(H41,INI!$B$2:$B$11,INI!$A$2:$A$11))</f>
        <v/>
      </c>
      <c r="J41" s="11"/>
      <c r="K41" s="11"/>
      <c r="L41" s="14" t="str">
        <f>IF(Streng[[#This Row],[Breedte]]="","",IF(K41="",0,1))</f>
        <v/>
      </c>
      <c r="M41" s="11"/>
      <c r="N41" s="14" t="str">
        <f>IF(Streng[[#This Row],[OorsprAfm]]="","",_xlfn.XLOOKUP(M41,INI!$B$3:$B$12,INI!$A$3:$A$12))</f>
        <v/>
      </c>
      <c r="O41" s="11"/>
      <c r="P41" s="14" t="str">
        <f>IF(Streng[[#This Row],[Type]]="","",_xlfn.XLOOKUP(O41,INI!$B$25:$B$35,INI!$A$25:$A$35))</f>
        <v/>
      </c>
      <c r="Q41" s="11"/>
      <c r="R41" s="13" t="str">
        <f>IF(Streng[[#This Row],[Materiaal]]="","",_xlfn.XLOOKUP(Q41,INI!$B$16:$B$20,INI!$A$16:$A$20))</f>
        <v/>
      </c>
    </row>
    <row r="42" spans="1:18">
      <c r="A42" s="11"/>
      <c r="B42" s="11"/>
      <c r="C42" s="11"/>
      <c r="D42" s="11"/>
      <c r="E42" s="11"/>
      <c r="F42" s="11"/>
      <c r="G42" s="19" t="str">
        <f>IF(Streng[[#This Row],[OorsprBbob]]="","",_xlfn.XLOOKUP(Streng[[#This Row],[OorsprBbob]],INI!$B$3:$B$12,INI!$A$3:$A$12))</f>
        <v/>
      </c>
      <c r="H42" s="11"/>
      <c r="I42" s="14" t="str">
        <f>IF(Streng[[#This Row],[OorsprEbob]]="","",_xlfn.XLOOKUP(H42,INI!$B$2:$B$11,INI!$A$2:$A$11))</f>
        <v/>
      </c>
      <c r="J42" s="11"/>
      <c r="K42" s="11"/>
      <c r="L42" s="14" t="str">
        <f>IF(Streng[[#This Row],[Breedte]]="","",IF(K42="",0,1))</f>
        <v/>
      </c>
      <c r="M42" s="11"/>
      <c r="N42" s="14" t="str">
        <f>IF(Streng[[#This Row],[OorsprAfm]]="","",_xlfn.XLOOKUP(M42,INI!$B$3:$B$12,INI!$A$3:$A$12))</f>
        <v/>
      </c>
      <c r="O42" s="11"/>
      <c r="P42" s="14" t="str">
        <f>IF(Streng[[#This Row],[Type]]="","",_xlfn.XLOOKUP(O42,INI!$B$25:$B$35,INI!$A$25:$A$35))</f>
        <v/>
      </c>
      <c r="Q42" s="11"/>
      <c r="R42" s="13" t="str">
        <f>IF(Streng[[#This Row],[Materiaal]]="","",_xlfn.XLOOKUP(Q42,INI!$B$16:$B$20,INI!$A$16:$A$20))</f>
        <v/>
      </c>
    </row>
    <row r="43" spans="1:18">
      <c r="A43" s="11"/>
      <c r="B43" s="11"/>
      <c r="C43" s="11"/>
      <c r="D43" s="11"/>
      <c r="E43" s="11"/>
      <c r="F43" s="11"/>
      <c r="G43" s="19" t="str">
        <f>IF(Streng[[#This Row],[OorsprBbob]]="","",_xlfn.XLOOKUP(Streng[[#This Row],[OorsprBbob]],INI!$B$3:$B$12,INI!$A$3:$A$12))</f>
        <v/>
      </c>
      <c r="H43" s="11"/>
      <c r="I43" s="14" t="str">
        <f>IF(Streng[[#This Row],[OorsprEbob]]="","",_xlfn.XLOOKUP(H43,INI!$B$2:$B$11,INI!$A$2:$A$11))</f>
        <v/>
      </c>
      <c r="J43" s="11"/>
      <c r="K43" s="11"/>
      <c r="L43" s="14" t="str">
        <f>IF(Streng[[#This Row],[Breedte]]="","",IF(K43="",0,1))</f>
        <v/>
      </c>
      <c r="M43" s="11"/>
      <c r="N43" s="14" t="str">
        <f>IF(Streng[[#This Row],[OorsprAfm]]="","",_xlfn.XLOOKUP(M43,INI!$B$3:$B$12,INI!$A$3:$A$12))</f>
        <v/>
      </c>
      <c r="O43" s="11"/>
      <c r="P43" s="14" t="str">
        <f>IF(Streng[[#This Row],[Type]]="","",_xlfn.XLOOKUP(O43,INI!$B$25:$B$35,INI!$A$25:$A$35))</f>
        <v/>
      </c>
      <c r="Q43" s="11"/>
      <c r="R43" s="13" t="str">
        <f>IF(Streng[[#This Row],[Materiaal]]="","",_xlfn.XLOOKUP(Q43,INI!$B$16:$B$20,INI!$A$16:$A$20))</f>
        <v/>
      </c>
    </row>
    <row r="44" spans="1:18">
      <c r="A44" s="11"/>
      <c r="B44" s="11"/>
      <c r="C44" s="11"/>
      <c r="D44" s="11"/>
      <c r="E44" s="11"/>
      <c r="F44" s="11"/>
      <c r="G44" s="19" t="str">
        <f>IF(Streng[[#This Row],[OorsprBbob]]="","",_xlfn.XLOOKUP(Streng[[#This Row],[OorsprBbob]],INI!$B$3:$B$12,INI!$A$3:$A$12))</f>
        <v/>
      </c>
      <c r="H44" s="11"/>
      <c r="I44" s="14" t="str">
        <f>IF(Streng[[#This Row],[OorsprEbob]]="","",_xlfn.XLOOKUP(H44,INI!$B$2:$B$11,INI!$A$2:$A$11))</f>
        <v/>
      </c>
      <c r="J44" s="11"/>
      <c r="K44" s="11"/>
      <c r="L44" s="14" t="str">
        <f>IF(Streng[[#This Row],[Breedte]]="","",IF(K44="",0,1))</f>
        <v/>
      </c>
      <c r="M44" s="11"/>
      <c r="N44" s="14" t="str">
        <f>IF(Streng[[#This Row],[OorsprAfm]]="","",_xlfn.XLOOKUP(M44,INI!$B$3:$B$12,INI!$A$3:$A$12))</f>
        <v/>
      </c>
      <c r="O44" s="11"/>
      <c r="P44" s="14" t="str">
        <f>IF(Streng[[#This Row],[Type]]="","",_xlfn.XLOOKUP(O44,INI!$B$25:$B$35,INI!$A$25:$A$35))</f>
        <v/>
      </c>
      <c r="Q44" s="11"/>
      <c r="R44" s="13" t="str">
        <f>IF(Streng[[#This Row],[Materiaal]]="","",_xlfn.XLOOKUP(Q44,INI!$B$16:$B$20,INI!$A$16:$A$20))</f>
        <v/>
      </c>
    </row>
    <row r="45" spans="1:18">
      <c r="A45" s="11"/>
      <c r="B45" s="11"/>
      <c r="C45" s="11"/>
      <c r="D45" s="11"/>
      <c r="E45" s="11"/>
      <c r="F45" s="11"/>
      <c r="G45" s="19" t="str">
        <f>IF(Streng[[#This Row],[OorsprBbob]]="","",_xlfn.XLOOKUP(Streng[[#This Row],[OorsprBbob]],INI!$B$3:$B$12,INI!$A$3:$A$12))</f>
        <v/>
      </c>
      <c r="H45" s="11"/>
      <c r="I45" s="14" t="str">
        <f>IF(Streng[[#This Row],[OorsprEbob]]="","",_xlfn.XLOOKUP(H45,INI!$B$2:$B$11,INI!$A$2:$A$11))</f>
        <v/>
      </c>
      <c r="J45" s="11"/>
      <c r="K45" s="11"/>
      <c r="L45" s="14" t="str">
        <f>IF(Streng[[#This Row],[Breedte]]="","",IF(K45="",0,1))</f>
        <v/>
      </c>
      <c r="M45" s="11"/>
      <c r="N45" s="14" t="str">
        <f>IF(Streng[[#This Row],[OorsprAfm]]="","",_xlfn.XLOOKUP(M45,INI!$B$3:$B$12,INI!$A$3:$A$12))</f>
        <v/>
      </c>
      <c r="O45" s="11"/>
      <c r="P45" s="14" t="str">
        <f>IF(Streng[[#This Row],[Type]]="","",_xlfn.XLOOKUP(O45,INI!$B$25:$B$35,INI!$A$25:$A$35))</f>
        <v/>
      </c>
      <c r="Q45" s="11"/>
      <c r="R45" s="13" t="str">
        <f>IF(Streng[[#This Row],[Materiaal]]="","",_xlfn.XLOOKUP(Q45,INI!$B$16:$B$20,INI!$A$16:$A$20))</f>
        <v/>
      </c>
    </row>
    <row r="46" spans="1:18">
      <c r="A46" s="11"/>
      <c r="B46" s="11"/>
      <c r="C46" s="11"/>
      <c r="D46" s="11"/>
      <c r="E46" s="11"/>
      <c r="F46" s="11"/>
      <c r="G46" s="19" t="str">
        <f>IF(Streng[[#This Row],[OorsprBbob]]="","",_xlfn.XLOOKUP(Streng[[#This Row],[OorsprBbob]],INI!$B$3:$B$12,INI!$A$3:$A$12))</f>
        <v/>
      </c>
      <c r="H46" s="11"/>
      <c r="I46" s="14" t="str">
        <f>IF(Streng[[#This Row],[OorsprEbob]]="","",_xlfn.XLOOKUP(H46,INI!$B$2:$B$11,INI!$A$2:$A$11))</f>
        <v/>
      </c>
      <c r="J46" s="11"/>
      <c r="K46" s="11"/>
      <c r="L46" s="14" t="str">
        <f>IF(Streng[[#This Row],[Breedte]]="","",IF(K46="",0,1))</f>
        <v/>
      </c>
      <c r="M46" s="11"/>
      <c r="N46" s="14" t="str">
        <f>IF(Streng[[#This Row],[OorsprAfm]]="","",_xlfn.XLOOKUP(M46,INI!$B$3:$B$12,INI!$A$3:$A$12))</f>
        <v/>
      </c>
      <c r="O46" s="11"/>
      <c r="P46" s="14" t="str">
        <f>IF(Streng[[#This Row],[Type]]="","",_xlfn.XLOOKUP(O46,INI!$B$25:$B$35,INI!$A$25:$A$35))</f>
        <v/>
      </c>
      <c r="Q46" s="11"/>
      <c r="R46" s="13" t="str">
        <f>IF(Streng[[#This Row],[Materiaal]]="","",_xlfn.XLOOKUP(Q46,INI!$B$16:$B$20,INI!$A$16:$A$20))</f>
        <v/>
      </c>
    </row>
    <row r="47" spans="1:18">
      <c r="A47" s="11"/>
      <c r="B47" s="11"/>
      <c r="C47" s="11"/>
      <c r="D47" s="11"/>
      <c r="E47" s="11"/>
      <c r="F47" s="11"/>
      <c r="G47" s="19" t="str">
        <f>IF(Streng[[#This Row],[OorsprBbob]]="","",_xlfn.XLOOKUP(Streng[[#This Row],[OorsprBbob]],INI!$B$3:$B$12,INI!$A$3:$A$12))</f>
        <v/>
      </c>
      <c r="H47" s="11"/>
      <c r="I47" s="14" t="str">
        <f>IF(Streng[[#This Row],[OorsprEbob]]="","",_xlfn.XLOOKUP(H47,INI!$B$2:$B$11,INI!$A$2:$A$11))</f>
        <v/>
      </c>
      <c r="J47" s="11"/>
      <c r="K47" s="11"/>
      <c r="L47" s="14" t="str">
        <f>IF(Streng[[#This Row],[Breedte]]="","",IF(K47="",0,1))</f>
        <v/>
      </c>
      <c r="M47" s="11"/>
      <c r="N47" s="14" t="str">
        <f>IF(Streng[[#This Row],[OorsprAfm]]="","",_xlfn.XLOOKUP(M47,INI!$B$3:$B$12,INI!$A$3:$A$12))</f>
        <v/>
      </c>
      <c r="O47" s="11"/>
      <c r="P47" s="14" t="str">
        <f>IF(Streng[[#This Row],[Type]]="","",_xlfn.XLOOKUP(O47,INI!$B$25:$B$35,INI!$A$25:$A$35))</f>
        <v/>
      </c>
      <c r="Q47" s="11"/>
      <c r="R47" s="13" t="str">
        <f>IF(Streng[[#This Row],[Materiaal]]="","",_xlfn.XLOOKUP(Q47,INI!$B$16:$B$20,INI!$A$16:$A$20))</f>
        <v/>
      </c>
    </row>
    <row r="48" spans="1:18">
      <c r="A48" s="11"/>
      <c r="B48" s="11"/>
      <c r="C48" s="11"/>
      <c r="D48" s="11"/>
      <c r="E48" s="11"/>
      <c r="F48" s="11"/>
      <c r="G48" s="19" t="str">
        <f>IF(Streng[[#This Row],[OorsprBbob]]="","",_xlfn.XLOOKUP(Streng[[#This Row],[OorsprBbob]],INI!$B$3:$B$12,INI!$A$3:$A$12))</f>
        <v/>
      </c>
      <c r="H48" s="11"/>
      <c r="I48" s="14" t="str">
        <f>IF(Streng[[#This Row],[OorsprEbob]]="","",_xlfn.XLOOKUP(H48,INI!$B$2:$B$11,INI!$A$2:$A$11))</f>
        <v/>
      </c>
      <c r="J48" s="11"/>
      <c r="K48" s="11"/>
      <c r="L48" s="14" t="str">
        <f>IF(Streng[[#This Row],[Breedte]]="","",IF(K48="",0,1))</f>
        <v/>
      </c>
      <c r="M48" s="11"/>
      <c r="N48" s="14" t="str">
        <f>IF(Streng[[#This Row],[OorsprAfm]]="","",_xlfn.XLOOKUP(M48,INI!$B$3:$B$12,INI!$A$3:$A$12))</f>
        <v/>
      </c>
      <c r="O48" s="11"/>
      <c r="P48" s="14" t="str">
        <f>IF(Streng[[#This Row],[Type]]="","",_xlfn.XLOOKUP(O48,INI!$B$25:$B$35,INI!$A$25:$A$35))</f>
        <v/>
      </c>
      <c r="Q48" s="11"/>
      <c r="R48" s="13" t="str">
        <f>IF(Streng[[#This Row],[Materiaal]]="","",_xlfn.XLOOKUP(Q48,INI!$B$16:$B$20,INI!$A$16:$A$20))</f>
        <v/>
      </c>
    </row>
    <row r="49" spans="1:18">
      <c r="A49" s="11"/>
      <c r="B49" s="11"/>
      <c r="C49" s="11"/>
      <c r="D49" s="11"/>
      <c r="E49" s="11"/>
      <c r="F49" s="11"/>
      <c r="G49" s="19" t="str">
        <f>IF(Streng[[#This Row],[OorsprBbob]]="","",_xlfn.XLOOKUP(Streng[[#This Row],[OorsprBbob]],INI!$B$3:$B$12,INI!$A$3:$A$12))</f>
        <v/>
      </c>
      <c r="H49" s="11"/>
      <c r="I49" s="14" t="str">
        <f>IF(Streng[[#This Row],[OorsprEbob]]="","",_xlfn.XLOOKUP(H49,INI!$B$2:$B$11,INI!$A$2:$A$11))</f>
        <v/>
      </c>
      <c r="J49" s="11"/>
      <c r="K49" s="11"/>
      <c r="L49" s="14" t="str">
        <f>IF(Streng[[#This Row],[Breedte]]="","",IF(K49="",0,1))</f>
        <v/>
      </c>
      <c r="M49" s="11"/>
      <c r="N49" s="14" t="str">
        <f>IF(Streng[[#This Row],[OorsprAfm]]="","",_xlfn.XLOOKUP(M49,INI!$B$3:$B$12,INI!$A$3:$A$12))</f>
        <v/>
      </c>
      <c r="O49" s="11"/>
      <c r="P49" s="14" t="str">
        <f>IF(Streng[[#This Row],[Type]]="","",_xlfn.XLOOKUP(O49,INI!$B$25:$B$35,INI!$A$25:$A$35))</f>
        <v/>
      </c>
      <c r="Q49" s="11"/>
      <c r="R49" s="13" t="str">
        <f>IF(Streng[[#This Row],[Materiaal]]="","",_xlfn.XLOOKUP(Q49,INI!$B$16:$B$20,INI!$A$16:$A$20))</f>
        <v/>
      </c>
    </row>
    <row r="50" spans="1:18">
      <c r="A50" s="11"/>
      <c r="B50" s="11"/>
      <c r="C50" s="11"/>
      <c r="D50" s="11"/>
      <c r="E50" s="11"/>
      <c r="F50" s="11"/>
      <c r="G50" s="19" t="str">
        <f>IF(Streng[[#This Row],[OorsprBbob]]="","",_xlfn.XLOOKUP(Streng[[#This Row],[OorsprBbob]],INI!$B$3:$B$12,INI!$A$3:$A$12))</f>
        <v/>
      </c>
      <c r="H50" s="11"/>
      <c r="I50" s="14" t="str">
        <f>IF(Streng[[#This Row],[OorsprEbob]]="","",_xlfn.XLOOKUP(H50,INI!$B$2:$B$11,INI!$A$2:$A$11))</f>
        <v/>
      </c>
      <c r="J50" s="11"/>
      <c r="K50" s="11"/>
      <c r="L50" s="14" t="str">
        <f>IF(Streng[[#This Row],[Breedte]]="","",IF(K50="",0,1))</f>
        <v/>
      </c>
      <c r="M50" s="11"/>
      <c r="N50" s="14" t="str">
        <f>IF(Streng[[#This Row],[OorsprAfm]]="","",_xlfn.XLOOKUP(M50,INI!$B$3:$B$12,INI!$A$3:$A$12))</f>
        <v/>
      </c>
      <c r="O50" s="11"/>
      <c r="P50" s="14" t="str">
        <f>IF(Streng[[#This Row],[Type]]="","",_xlfn.XLOOKUP(O50,INI!$B$25:$B$35,INI!$A$25:$A$35))</f>
        <v/>
      </c>
      <c r="Q50" s="11"/>
      <c r="R50" s="13" t="str">
        <f>IF(Streng[[#This Row],[Materiaal]]="","",_xlfn.XLOOKUP(Q50,INI!$B$16:$B$20,INI!$A$16:$A$20))</f>
        <v/>
      </c>
    </row>
    <row r="51" spans="1:18">
      <c r="A51" s="11"/>
      <c r="B51" s="11"/>
      <c r="C51" s="11"/>
      <c r="D51" s="11"/>
      <c r="E51" s="11"/>
      <c r="F51" s="11"/>
      <c r="G51" s="19" t="str">
        <f>IF(Streng[[#This Row],[OorsprBbob]]="","",_xlfn.XLOOKUP(Streng[[#This Row],[OorsprBbob]],INI!$B$3:$B$12,INI!$A$3:$A$12))</f>
        <v/>
      </c>
      <c r="H51" s="11"/>
      <c r="I51" s="14" t="str">
        <f>IF(Streng[[#This Row],[OorsprEbob]]="","",_xlfn.XLOOKUP(H51,INI!$B$2:$B$11,INI!$A$2:$A$11))</f>
        <v/>
      </c>
      <c r="J51" s="11"/>
      <c r="K51" s="11"/>
      <c r="L51" s="14" t="str">
        <f>IF(Streng[[#This Row],[Breedte]]="","",IF(K51="",0,1))</f>
        <v/>
      </c>
      <c r="M51" s="11"/>
      <c r="N51" s="14" t="str">
        <f>IF(Streng[[#This Row],[OorsprAfm]]="","",_xlfn.XLOOKUP(M51,INI!$B$3:$B$12,INI!$A$3:$A$12))</f>
        <v/>
      </c>
      <c r="O51" s="11"/>
      <c r="P51" s="14" t="str">
        <f>IF(Streng[[#This Row],[Type]]="","",_xlfn.XLOOKUP(O51,INI!$B$25:$B$35,INI!$A$25:$A$35))</f>
        <v/>
      </c>
      <c r="Q51" s="11"/>
      <c r="R51" s="13" t="str">
        <f>IF(Streng[[#This Row],[Materiaal]]="","",_xlfn.XLOOKUP(Q51,INI!$B$16:$B$20,INI!$A$16:$A$20))</f>
        <v/>
      </c>
    </row>
    <row r="52" spans="1:18">
      <c r="A52" s="11"/>
      <c r="B52" s="11"/>
      <c r="C52" s="11"/>
      <c r="D52" s="11"/>
      <c r="E52" s="11"/>
      <c r="F52" s="11"/>
      <c r="G52" s="19" t="str">
        <f>IF(Streng[[#This Row],[OorsprBbob]]="","",_xlfn.XLOOKUP(Streng[[#This Row],[OorsprBbob]],INI!$B$3:$B$12,INI!$A$3:$A$12))</f>
        <v/>
      </c>
      <c r="H52" s="11"/>
      <c r="I52" s="14" t="str">
        <f>IF(Streng[[#This Row],[OorsprEbob]]="","",_xlfn.XLOOKUP(H52,INI!$B$2:$B$11,INI!$A$2:$A$11))</f>
        <v/>
      </c>
      <c r="J52" s="11"/>
      <c r="K52" s="11"/>
      <c r="L52" s="14" t="str">
        <f>IF(Streng[[#This Row],[Breedte]]="","",IF(K52="",0,1))</f>
        <v/>
      </c>
      <c r="M52" s="11"/>
      <c r="N52" s="14" t="str">
        <f>IF(Streng[[#This Row],[OorsprAfm]]="","",_xlfn.XLOOKUP(M52,INI!$B$3:$B$12,INI!$A$3:$A$12))</f>
        <v/>
      </c>
      <c r="O52" s="11"/>
      <c r="P52" s="14" t="str">
        <f>IF(Streng[[#This Row],[Type]]="","",_xlfn.XLOOKUP(O52,INI!$B$25:$B$35,INI!$A$25:$A$35))</f>
        <v/>
      </c>
      <c r="Q52" s="11"/>
      <c r="R52" s="13" t="str">
        <f>IF(Streng[[#This Row],[Materiaal]]="","",_xlfn.XLOOKUP(Q52,INI!$B$16:$B$20,INI!$A$16:$A$20))</f>
        <v/>
      </c>
    </row>
    <row r="53" spans="1:18">
      <c r="A53" s="11"/>
      <c r="B53" s="11"/>
      <c r="C53" s="11"/>
      <c r="D53" s="11"/>
      <c r="E53" s="11"/>
      <c r="F53" s="11"/>
      <c r="G53" s="19" t="str">
        <f>IF(Streng[[#This Row],[OorsprBbob]]="","",_xlfn.XLOOKUP(Streng[[#This Row],[OorsprBbob]],INI!$B$3:$B$12,INI!$A$3:$A$12))</f>
        <v/>
      </c>
      <c r="H53" s="11"/>
      <c r="I53" s="14" t="str">
        <f>IF(Streng[[#This Row],[OorsprEbob]]="","",_xlfn.XLOOKUP(H53,INI!$B$2:$B$11,INI!$A$2:$A$11))</f>
        <v/>
      </c>
      <c r="J53" s="11"/>
      <c r="K53" s="11"/>
      <c r="L53" s="14" t="str">
        <f>IF(Streng[[#This Row],[Breedte]]="","",IF(K53="",0,1))</f>
        <v/>
      </c>
      <c r="M53" s="11"/>
      <c r="N53" s="14" t="str">
        <f>IF(Streng[[#This Row],[OorsprAfm]]="","",_xlfn.XLOOKUP(M53,INI!$B$3:$B$12,INI!$A$3:$A$12))</f>
        <v/>
      </c>
      <c r="O53" s="11"/>
      <c r="P53" s="14" t="str">
        <f>IF(Streng[[#This Row],[Type]]="","",_xlfn.XLOOKUP(O53,INI!$B$25:$B$35,INI!$A$25:$A$35))</f>
        <v/>
      </c>
      <c r="Q53" s="11"/>
      <c r="R53" s="13" t="str">
        <f>IF(Streng[[#This Row],[Materiaal]]="","",_xlfn.XLOOKUP(Q53,INI!$B$16:$B$20,INI!$A$16:$A$20))</f>
        <v/>
      </c>
    </row>
    <row r="54" spans="1:18">
      <c r="A54" s="11"/>
      <c r="B54" s="11"/>
      <c r="C54" s="11"/>
      <c r="D54" s="11"/>
      <c r="E54" s="11"/>
      <c r="F54" s="11"/>
      <c r="G54" s="19" t="str">
        <f>IF(Streng[[#This Row],[OorsprBbob]]="","",_xlfn.XLOOKUP(Streng[[#This Row],[OorsprBbob]],INI!$B$3:$B$12,INI!$A$3:$A$12))</f>
        <v/>
      </c>
      <c r="H54" s="11"/>
      <c r="I54" s="14" t="str">
        <f>IF(Streng[[#This Row],[OorsprEbob]]="","",_xlfn.XLOOKUP(H54,INI!$B$2:$B$11,INI!$A$2:$A$11))</f>
        <v/>
      </c>
      <c r="J54" s="11"/>
      <c r="K54" s="11"/>
      <c r="L54" s="14" t="str">
        <f>IF(Streng[[#This Row],[Breedte]]="","",IF(K54="",0,1))</f>
        <v/>
      </c>
      <c r="M54" s="11"/>
      <c r="N54" s="14" t="str">
        <f>IF(Streng[[#This Row],[OorsprAfm]]="","",_xlfn.XLOOKUP(M54,INI!$B$3:$B$12,INI!$A$3:$A$12))</f>
        <v/>
      </c>
      <c r="O54" s="11"/>
      <c r="P54" s="14" t="str">
        <f>IF(Streng[[#This Row],[Type]]="","",_xlfn.XLOOKUP(O54,INI!$B$25:$B$35,INI!$A$25:$A$35))</f>
        <v/>
      </c>
      <c r="Q54" s="11"/>
      <c r="R54" s="13" t="str">
        <f>IF(Streng[[#This Row],[Materiaal]]="","",_xlfn.XLOOKUP(Q54,INI!$B$16:$B$20,INI!$A$16:$A$20))</f>
        <v/>
      </c>
    </row>
    <row r="55" spans="1:18">
      <c r="A55" s="11"/>
      <c r="B55" s="11"/>
      <c r="C55" s="11"/>
      <c r="D55" s="11"/>
      <c r="E55" s="11"/>
      <c r="F55" s="11"/>
      <c r="G55" s="19" t="str">
        <f>IF(Streng[[#This Row],[OorsprBbob]]="","",_xlfn.XLOOKUP(Streng[[#This Row],[OorsprBbob]],INI!$B$3:$B$12,INI!$A$3:$A$12))</f>
        <v/>
      </c>
      <c r="H55" s="11"/>
      <c r="I55" s="14" t="str">
        <f>IF(Streng[[#This Row],[OorsprEbob]]="","",_xlfn.XLOOKUP(H55,INI!$B$2:$B$11,INI!$A$2:$A$11))</f>
        <v/>
      </c>
      <c r="J55" s="11"/>
      <c r="K55" s="11"/>
      <c r="L55" s="14" t="str">
        <f>IF(Streng[[#This Row],[Breedte]]="","",IF(K55="",0,1))</f>
        <v/>
      </c>
      <c r="M55" s="11"/>
      <c r="N55" s="14" t="str">
        <f>IF(Streng[[#This Row],[OorsprAfm]]="","",_xlfn.XLOOKUP(M55,INI!$B$3:$B$12,INI!$A$3:$A$12))</f>
        <v/>
      </c>
      <c r="O55" s="11"/>
      <c r="P55" s="14" t="str">
        <f>IF(Streng[[#This Row],[Type]]="","",_xlfn.XLOOKUP(O55,INI!$B$25:$B$35,INI!$A$25:$A$35))</f>
        <v/>
      </c>
      <c r="Q55" s="11"/>
      <c r="R55" s="13" t="str">
        <f>IF(Streng[[#This Row],[Materiaal]]="","",_xlfn.XLOOKUP(Q55,INI!$B$16:$B$20,INI!$A$16:$A$20))</f>
        <v/>
      </c>
    </row>
    <row r="56" spans="1:18">
      <c r="A56" s="11"/>
      <c r="B56" s="11"/>
      <c r="C56" s="11"/>
      <c r="D56" s="11"/>
      <c r="E56" s="11"/>
      <c r="F56" s="11"/>
      <c r="G56" s="19" t="str">
        <f>IF(Streng[[#This Row],[OorsprBbob]]="","",_xlfn.XLOOKUP(Streng[[#This Row],[OorsprBbob]],INI!$B$3:$B$12,INI!$A$3:$A$12))</f>
        <v/>
      </c>
      <c r="H56" s="11"/>
      <c r="I56" s="14" t="str">
        <f>IF(Streng[[#This Row],[OorsprEbob]]="","",_xlfn.XLOOKUP(H56,INI!$B$2:$B$11,INI!$A$2:$A$11))</f>
        <v/>
      </c>
      <c r="J56" s="11"/>
      <c r="K56" s="11"/>
      <c r="L56" s="14" t="str">
        <f>IF(Streng[[#This Row],[Breedte]]="","",IF(K56="",0,1))</f>
        <v/>
      </c>
      <c r="M56" s="11"/>
      <c r="N56" s="14" t="str">
        <f>IF(Streng[[#This Row],[OorsprAfm]]="","",_xlfn.XLOOKUP(M56,INI!$B$3:$B$12,INI!$A$3:$A$12))</f>
        <v/>
      </c>
      <c r="O56" s="11"/>
      <c r="P56" s="14" t="str">
        <f>IF(Streng[[#This Row],[Type]]="","",_xlfn.XLOOKUP(O56,INI!$B$25:$B$35,INI!$A$25:$A$35))</f>
        <v/>
      </c>
      <c r="Q56" s="11"/>
      <c r="R56" s="13" t="str">
        <f>IF(Streng[[#This Row],[Materiaal]]="","",_xlfn.XLOOKUP(Q56,INI!$B$16:$B$20,INI!$A$16:$A$20))</f>
        <v/>
      </c>
    </row>
    <row r="57" spans="1:18">
      <c r="A57" s="11"/>
      <c r="B57" s="11"/>
      <c r="C57" s="11"/>
      <c r="D57" s="11"/>
      <c r="E57" s="11"/>
      <c r="F57" s="11"/>
      <c r="G57" s="19" t="str">
        <f>IF(Streng[[#This Row],[OorsprBbob]]="","",_xlfn.XLOOKUP(Streng[[#This Row],[OorsprBbob]],INI!$B$3:$B$12,INI!$A$3:$A$12))</f>
        <v/>
      </c>
      <c r="H57" s="11"/>
      <c r="I57" s="14" t="str">
        <f>IF(Streng[[#This Row],[OorsprEbob]]="","",_xlfn.XLOOKUP(H57,INI!$B$2:$B$11,INI!$A$2:$A$11))</f>
        <v/>
      </c>
      <c r="J57" s="11"/>
      <c r="K57" s="11"/>
      <c r="L57" s="14" t="str">
        <f>IF(Streng[[#This Row],[Breedte]]="","",IF(K57="",0,1))</f>
        <v/>
      </c>
      <c r="M57" s="11"/>
      <c r="N57" s="14" t="str">
        <f>IF(Streng[[#This Row],[OorsprAfm]]="","",_xlfn.XLOOKUP(M57,INI!$B$3:$B$12,INI!$A$3:$A$12))</f>
        <v/>
      </c>
      <c r="O57" s="11"/>
      <c r="P57" s="14" t="str">
        <f>IF(Streng[[#This Row],[Type]]="","",_xlfn.XLOOKUP(O57,INI!$B$25:$B$35,INI!$A$25:$A$35))</f>
        <v/>
      </c>
      <c r="Q57" s="11"/>
      <c r="R57" s="13" t="str">
        <f>IF(Streng[[#This Row],[Materiaal]]="","",_xlfn.XLOOKUP(Q57,INI!$B$16:$B$20,INI!$A$16:$A$20))</f>
        <v/>
      </c>
    </row>
    <row r="58" spans="1:18">
      <c r="A58" s="11"/>
      <c r="B58" s="11"/>
      <c r="C58" s="11"/>
      <c r="D58" s="11"/>
      <c r="E58" s="11"/>
      <c r="F58" s="11"/>
      <c r="G58" s="19" t="str">
        <f>IF(Streng[[#This Row],[OorsprBbob]]="","",_xlfn.XLOOKUP(Streng[[#This Row],[OorsprBbob]],INI!$B$3:$B$12,INI!$A$3:$A$12))</f>
        <v/>
      </c>
      <c r="H58" s="11"/>
      <c r="I58" s="14" t="str">
        <f>IF(Streng[[#This Row],[OorsprEbob]]="","",_xlfn.XLOOKUP(H58,INI!$B$2:$B$11,INI!$A$2:$A$11))</f>
        <v/>
      </c>
      <c r="J58" s="11"/>
      <c r="K58" s="11"/>
      <c r="L58" s="14" t="str">
        <f>IF(Streng[[#This Row],[Breedte]]="","",IF(K58="",0,1))</f>
        <v/>
      </c>
      <c r="M58" s="11"/>
      <c r="N58" s="14" t="str">
        <f>IF(Streng[[#This Row],[OorsprAfm]]="","",_xlfn.XLOOKUP(M58,INI!$B$3:$B$12,INI!$A$3:$A$12))</f>
        <v/>
      </c>
      <c r="O58" s="11"/>
      <c r="P58" s="14" t="str">
        <f>IF(Streng[[#This Row],[Type]]="","",_xlfn.XLOOKUP(O58,INI!$B$25:$B$35,INI!$A$25:$A$35))</f>
        <v/>
      </c>
      <c r="Q58" s="11"/>
      <c r="R58" s="13" t="str">
        <f>IF(Streng[[#This Row],[Materiaal]]="","",_xlfn.XLOOKUP(Q58,INI!$B$16:$B$20,INI!$A$16:$A$20))</f>
        <v/>
      </c>
    </row>
    <row r="59" spans="1:18">
      <c r="A59" s="11"/>
      <c r="B59" s="11"/>
      <c r="C59" s="11"/>
      <c r="D59" s="11"/>
      <c r="E59" s="11"/>
      <c r="F59" s="11"/>
      <c r="G59" s="19" t="str">
        <f>IF(Streng[[#This Row],[OorsprBbob]]="","",_xlfn.XLOOKUP(Streng[[#This Row],[OorsprBbob]],INI!$B$3:$B$12,INI!$A$3:$A$12))</f>
        <v/>
      </c>
      <c r="H59" s="11"/>
      <c r="I59" s="14" t="str">
        <f>IF(Streng[[#This Row],[OorsprEbob]]="","",_xlfn.XLOOKUP(H59,INI!$B$2:$B$11,INI!$A$2:$A$11))</f>
        <v/>
      </c>
      <c r="J59" s="11"/>
      <c r="K59" s="11"/>
      <c r="L59" s="14" t="str">
        <f>IF(Streng[[#This Row],[Breedte]]="","",IF(K59="",0,1))</f>
        <v/>
      </c>
      <c r="M59" s="11"/>
      <c r="N59" s="14" t="str">
        <f>IF(Streng[[#This Row],[OorsprAfm]]="","",_xlfn.XLOOKUP(M59,INI!$B$3:$B$12,INI!$A$3:$A$12))</f>
        <v/>
      </c>
      <c r="O59" s="11"/>
      <c r="P59" s="14" t="str">
        <f>IF(Streng[[#This Row],[Type]]="","",_xlfn.XLOOKUP(O59,INI!$B$25:$B$35,INI!$A$25:$A$35))</f>
        <v/>
      </c>
      <c r="Q59" s="11"/>
      <c r="R59" s="13" t="str">
        <f>IF(Streng[[#This Row],[Materiaal]]="","",_xlfn.XLOOKUP(Q59,INI!$B$16:$B$20,INI!$A$16:$A$20))</f>
        <v/>
      </c>
    </row>
    <row r="60" spans="1:18">
      <c r="A60" s="11"/>
      <c r="B60" s="11"/>
      <c r="C60" s="11"/>
      <c r="D60" s="11"/>
      <c r="E60" s="11"/>
      <c r="F60" s="11"/>
      <c r="G60" s="19" t="str">
        <f>IF(Streng[[#This Row],[OorsprBbob]]="","",_xlfn.XLOOKUP(Streng[[#This Row],[OorsprBbob]],INI!$B$3:$B$12,INI!$A$3:$A$12))</f>
        <v/>
      </c>
      <c r="H60" s="11"/>
      <c r="I60" s="14" t="str">
        <f>IF(Streng[[#This Row],[OorsprEbob]]="","",_xlfn.XLOOKUP(H60,INI!$B$2:$B$11,INI!$A$2:$A$11))</f>
        <v/>
      </c>
      <c r="J60" s="11"/>
      <c r="K60" s="11"/>
      <c r="L60" s="14" t="str">
        <f>IF(Streng[[#This Row],[Breedte]]="","",IF(K60="",0,1))</f>
        <v/>
      </c>
      <c r="M60" s="11"/>
      <c r="N60" s="14" t="str">
        <f>IF(Streng[[#This Row],[OorsprAfm]]="","",_xlfn.XLOOKUP(M60,INI!$B$3:$B$12,INI!$A$3:$A$12))</f>
        <v/>
      </c>
      <c r="O60" s="11"/>
      <c r="P60" s="14" t="str">
        <f>IF(Streng[[#This Row],[Type]]="","",_xlfn.XLOOKUP(O60,INI!$B$25:$B$35,INI!$A$25:$A$35))</f>
        <v/>
      </c>
      <c r="Q60" s="11"/>
      <c r="R60" s="13" t="str">
        <f>IF(Streng[[#This Row],[Materiaal]]="","",_xlfn.XLOOKUP(Q60,INI!$B$16:$B$20,INI!$A$16:$A$20))</f>
        <v/>
      </c>
    </row>
    <row r="61" spans="1:18">
      <c r="A61" s="11"/>
      <c r="B61" s="11"/>
      <c r="C61" s="11"/>
      <c r="D61" s="11"/>
      <c r="E61" s="11"/>
      <c r="F61" s="11"/>
      <c r="G61" s="19" t="str">
        <f>IF(Streng[[#This Row],[OorsprBbob]]="","",_xlfn.XLOOKUP(Streng[[#This Row],[OorsprBbob]],INI!$B$3:$B$12,INI!$A$3:$A$12))</f>
        <v/>
      </c>
      <c r="H61" s="11"/>
      <c r="I61" s="14" t="str">
        <f>IF(Streng[[#This Row],[OorsprEbob]]="","",_xlfn.XLOOKUP(H61,INI!$B$2:$B$11,INI!$A$2:$A$11))</f>
        <v/>
      </c>
      <c r="J61" s="11"/>
      <c r="K61" s="11"/>
      <c r="L61" s="14" t="str">
        <f>IF(Streng[[#This Row],[Breedte]]="","",IF(K61="",0,1))</f>
        <v/>
      </c>
      <c r="M61" s="11"/>
      <c r="N61" s="14" t="str">
        <f>IF(Streng[[#This Row],[OorsprAfm]]="","",_xlfn.XLOOKUP(M61,INI!$B$3:$B$12,INI!$A$3:$A$12))</f>
        <v/>
      </c>
      <c r="O61" s="11"/>
      <c r="P61" s="14" t="str">
        <f>IF(Streng[[#This Row],[Type]]="","",_xlfn.XLOOKUP(O61,INI!$B$25:$B$35,INI!$A$25:$A$35))</f>
        <v/>
      </c>
      <c r="Q61" s="11"/>
      <c r="R61" s="13" t="str">
        <f>IF(Streng[[#This Row],[Materiaal]]="","",_xlfn.XLOOKUP(Q61,INI!$B$16:$B$20,INI!$A$16:$A$20))</f>
        <v/>
      </c>
    </row>
    <row r="62" spans="1:18">
      <c r="A62" s="11"/>
      <c r="B62" s="11"/>
      <c r="C62" s="11"/>
      <c r="D62" s="11"/>
      <c r="E62" s="11"/>
      <c r="F62" s="11"/>
      <c r="G62" s="19" t="str">
        <f>IF(Streng[[#This Row],[OorsprBbob]]="","",_xlfn.XLOOKUP(Streng[[#This Row],[OorsprBbob]],INI!$B$3:$B$12,INI!$A$3:$A$12))</f>
        <v/>
      </c>
      <c r="H62" s="11"/>
      <c r="I62" s="14" t="str">
        <f>IF(Streng[[#This Row],[OorsprEbob]]="","",_xlfn.XLOOKUP(H62,INI!$B$2:$B$11,INI!$A$2:$A$11))</f>
        <v/>
      </c>
      <c r="J62" s="11"/>
      <c r="K62" s="11"/>
      <c r="L62" s="14" t="str">
        <f>IF(Streng[[#This Row],[Breedte]]="","",IF(K62="",0,1))</f>
        <v/>
      </c>
      <c r="M62" s="11"/>
      <c r="N62" s="14" t="str">
        <f>IF(Streng[[#This Row],[OorsprAfm]]="","",_xlfn.XLOOKUP(M62,INI!$B$3:$B$12,INI!$A$3:$A$12))</f>
        <v/>
      </c>
      <c r="O62" s="11"/>
      <c r="P62" s="14" t="str">
        <f>IF(Streng[[#This Row],[Type]]="","",_xlfn.XLOOKUP(O62,INI!$B$25:$B$35,INI!$A$25:$A$35))</f>
        <v/>
      </c>
      <c r="Q62" s="11"/>
      <c r="R62" s="13" t="str">
        <f>IF(Streng[[#This Row],[Materiaal]]="","",_xlfn.XLOOKUP(Q62,INI!$B$16:$B$20,INI!$A$16:$A$20))</f>
        <v/>
      </c>
    </row>
    <row r="63" spans="1:18">
      <c r="A63" s="11"/>
      <c r="B63" s="11"/>
      <c r="C63" s="11"/>
      <c r="D63" s="11"/>
      <c r="E63" s="11"/>
      <c r="F63" s="11"/>
      <c r="G63" s="19" t="str">
        <f>IF(Streng[[#This Row],[OorsprBbob]]="","",_xlfn.XLOOKUP(Streng[[#This Row],[OorsprBbob]],INI!$B$3:$B$12,INI!$A$3:$A$12))</f>
        <v/>
      </c>
      <c r="H63" s="11"/>
      <c r="I63" s="14" t="str">
        <f>IF(Streng[[#This Row],[OorsprEbob]]="","",_xlfn.XLOOKUP(H63,INI!$B$2:$B$11,INI!$A$2:$A$11))</f>
        <v/>
      </c>
      <c r="J63" s="11"/>
      <c r="K63" s="11"/>
      <c r="L63" s="14" t="str">
        <f>IF(Streng[[#This Row],[Breedte]]="","",IF(K63="",0,1))</f>
        <v/>
      </c>
      <c r="M63" s="11"/>
      <c r="N63" s="14" t="str">
        <f>IF(Streng[[#This Row],[OorsprAfm]]="","",_xlfn.XLOOKUP(M63,INI!$B$3:$B$12,INI!$A$3:$A$12))</f>
        <v/>
      </c>
      <c r="O63" s="11"/>
      <c r="P63" s="14" t="str">
        <f>IF(Streng[[#This Row],[Type]]="","",_xlfn.XLOOKUP(O63,INI!$B$25:$B$35,INI!$A$25:$A$35))</f>
        <v/>
      </c>
      <c r="Q63" s="11"/>
      <c r="R63" s="13" t="str">
        <f>IF(Streng[[#This Row],[Materiaal]]="","",_xlfn.XLOOKUP(Q63,INI!$B$16:$B$20,INI!$A$16:$A$20))</f>
        <v/>
      </c>
    </row>
    <row r="64" spans="1:18">
      <c r="A64" s="11"/>
      <c r="B64" s="11"/>
      <c r="C64" s="11"/>
      <c r="D64" s="11"/>
      <c r="E64" s="11"/>
      <c r="F64" s="11"/>
      <c r="G64" s="19" t="str">
        <f>IF(Streng[[#This Row],[OorsprBbob]]="","",_xlfn.XLOOKUP(Streng[[#This Row],[OorsprBbob]],INI!$B$3:$B$12,INI!$A$3:$A$12))</f>
        <v/>
      </c>
      <c r="H64" s="11"/>
      <c r="I64" s="14" t="str">
        <f>IF(Streng[[#This Row],[OorsprEbob]]="","",_xlfn.XLOOKUP(H64,INI!$B$2:$B$11,INI!$A$2:$A$11))</f>
        <v/>
      </c>
      <c r="J64" s="11"/>
      <c r="K64" s="11"/>
      <c r="L64" s="14" t="str">
        <f>IF(Streng[[#This Row],[Breedte]]="","",IF(K64="",0,1))</f>
        <v/>
      </c>
      <c r="M64" s="11"/>
      <c r="N64" s="14" t="str">
        <f>IF(Streng[[#This Row],[OorsprAfm]]="","",_xlfn.XLOOKUP(M64,INI!$B$3:$B$12,INI!$A$3:$A$12))</f>
        <v/>
      </c>
      <c r="O64" s="11"/>
      <c r="P64" s="14" t="str">
        <f>IF(Streng[[#This Row],[Type]]="","",_xlfn.XLOOKUP(O64,INI!$B$25:$B$35,INI!$A$25:$A$35))</f>
        <v/>
      </c>
      <c r="Q64" s="11"/>
      <c r="R64" s="13" t="str">
        <f>IF(Streng[[#This Row],[Materiaal]]="","",_xlfn.XLOOKUP(Q64,INI!$B$16:$B$20,INI!$A$16:$A$20))</f>
        <v/>
      </c>
    </row>
    <row r="65" spans="1:18">
      <c r="A65" s="11"/>
      <c r="B65" s="11"/>
      <c r="C65" s="11"/>
      <c r="D65" s="11"/>
      <c r="E65" s="11"/>
      <c r="F65" s="11"/>
      <c r="G65" s="19" t="str">
        <f>IF(Streng[[#This Row],[OorsprBbob]]="","",_xlfn.XLOOKUP(Streng[[#This Row],[OorsprBbob]],INI!$B$3:$B$12,INI!$A$3:$A$12))</f>
        <v/>
      </c>
      <c r="H65" s="11"/>
      <c r="I65" s="14" t="str">
        <f>IF(Streng[[#This Row],[OorsprEbob]]="","",_xlfn.XLOOKUP(H65,INI!$B$2:$B$11,INI!$A$2:$A$11))</f>
        <v/>
      </c>
      <c r="J65" s="11"/>
      <c r="K65" s="11"/>
      <c r="L65" s="14" t="str">
        <f>IF(Streng[[#This Row],[Breedte]]="","",IF(K65="",0,1))</f>
        <v/>
      </c>
      <c r="M65" s="11"/>
      <c r="N65" s="14" t="str">
        <f>IF(Streng[[#This Row],[OorsprAfm]]="","",_xlfn.XLOOKUP(M65,INI!$B$3:$B$12,INI!$A$3:$A$12))</f>
        <v/>
      </c>
      <c r="O65" s="11"/>
      <c r="P65" s="14" t="str">
        <f>IF(Streng[[#This Row],[Type]]="","",_xlfn.XLOOKUP(O65,INI!$B$25:$B$35,INI!$A$25:$A$35))</f>
        <v/>
      </c>
      <c r="Q65" s="11"/>
      <c r="R65" s="13" t="str">
        <f>IF(Streng[[#This Row],[Materiaal]]="","",_xlfn.XLOOKUP(Q65,INI!$B$16:$B$20,INI!$A$16:$A$20))</f>
        <v/>
      </c>
    </row>
    <row r="66" spans="1:18">
      <c r="A66" s="11"/>
      <c r="B66" s="11"/>
      <c r="C66" s="11"/>
      <c r="D66" s="11"/>
      <c r="E66" s="11"/>
      <c r="F66" s="11"/>
      <c r="G66" s="19" t="str">
        <f>IF(Streng[[#This Row],[OorsprBbob]]="","",_xlfn.XLOOKUP(Streng[[#This Row],[OorsprBbob]],INI!$B$3:$B$12,INI!$A$3:$A$12))</f>
        <v/>
      </c>
      <c r="H66" s="11"/>
      <c r="I66" s="14" t="str">
        <f>IF(Streng[[#This Row],[OorsprEbob]]="","",_xlfn.XLOOKUP(H66,INI!$B$2:$B$11,INI!$A$2:$A$11))</f>
        <v/>
      </c>
      <c r="J66" s="11"/>
      <c r="K66" s="11"/>
      <c r="L66" s="14" t="str">
        <f>IF(Streng[[#This Row],[Breedte]]="","",IF(K66="",0,1))</f>
        <v/>
      </c>
      <c r="M66" s="11"/>
      <c r="N66" s="14" t="str">
        <f>IF(Streng[[#This Row],[OorsprAfm]]="","",_xlfn.XLOOKUP(M66,INI!$B$3:$B$12,INI!$A$3:$A$12))</f>
        <v/>
      </c>
      <c r="O66" s="11"/>
      <c r="P66" s="14" t="str">
        <f>IF(Streng[[#This Row],[Type]]="","",_xlfn.XLOOKUP(O66,INI!$B$25:$B$35,INI!$A$25:$A$35))</f>
        <v/>
      </c>
      <c r="Q66" s="11"/>
      <c r="R66" s="13" t="str">
        <f>IF(Streng[[#This Row],[Materiaal]]="","",_xlfn.XLOOKUP(Q66,INI!$B$16:$B$20,INI!$A$16:$A$20))</f>
        <v/>
      </c>
    </row>
    <row r="67" spans="1:18">
      <c r="A67" s="11"/>
      <c r="B67" s="11"/>
      <c r="C67" s="11"/>
      <c r="D67" s="11"/>
      <c r="E67" s="11"/>
      <c r="F67" s="11"/>
      <c r="G67" s="19" t="str">
        <f>IF(Streng[[#This Row],[OorsprBbob]]="","",_xlfn.XLOOKUP(Streng[[#This Row],[OorsprBbob]],INI!$B$3:$B$12,INI!$A$3:$A$12))</f>
        <v/>
      </c>
      <c r="H67" s="11"/>
      <c r="I67" s="14" t="str">
        <f>IF(Streng[[#This Row],[OorsprEbob]]="","",_xlfn.XLOOKUP(H67,INI!$B$2:$B$11,INI!$A$2:$A$11))</f>
        <v/>
      </c>
      <c r="J67" s="11"/>
      <c r="K67" s="11"/>
      <c r="L67" s="14" t="str">
        <f>IF(Streng[[#This Row],[Breedte]]="","",IF(K67="",0,1))</f>
        <v/>
      </c>
      <c r="M67" s="11"/>
      <c r="N67" s="14" t="str">
        <f>IF(Streng[[#This Row],[OorsprAfm]]="","",_xlfn.XLOOKUP(M67,INI!$B$3:$B$12,INI!$A$3:$A$12))</f>
        <v/>
      </c>
      <c r="O67" s="11"/>
      <c r="P67" s="14" t="str">
        <f>IF(Streng[[#This Row],[Type]]="","",_xlfn.XLOOKUP(O67,INI!$B$25:$B$35,INI!$A$25:$A$35))</f>
        <v/>
      </c>
      <c r="Q67" s="11"/>
      <c r="R67" s="13" t="str">
        <f>IF(Streng[[#This Row],[Materiaal]]="","",_xlfn.XLOOKUP(Q67,INI!$B$16:$B$20,INI!$A$16:$A$20))</f>
        <v/>
      </c>
    </row>
    <row r="68" spans="1:18">
      <c r="A68" s="11"/>
      <c r="B68" s="11"/>
      <c r="C68" s="11"/>
      <c r="D68" s="11"/>
      <c r="E68" s="11"/>
      <c r="F68" s="11"/>
      <c r="G68" s="19" t="str">
        <f>IF(Streng[[#This Row],[OorsprBbob]]="","",_xlfn.XLOOKUP(Streng[[#This Row],[OorsprBbob]],INI!$B$3:$B$12,INI!$A$3:$A$12))</f>
        <v/>
      </c>
      <c r="H68" s="11"/>
      <c r="I68" s="14" t="str">
        <f>IF(Streng[[#This Row],[OorsprEbob]]="","",_xlfn.XLOOKUP(H68,INI!$B$2:$B$11,INI!$A$2:$A$11))</f>
        <v/>
      </c>
      <c r="J68" s="11"/>
      <c r="K68" s="11"/>
      <c r="L68" s="14" t="str">
        <f>IF(Streng[[#This Row],[Breedte]]="","",IF(K68="",0,1))</f>
        <v/>
      </c>
      <c r="M68" s="11"/>
      <c r="N68" s="14" t="str">
        <f>IF(Streng[[#This Row],[OorsprAfm]]="","",_xlfn.XLOOKUP(M68,INI!$B$3:$B$12,INI!$A$3:$A$12))</f>
        <v/>
      </c>
      <c r="O68" s="11"/>
      <c r="P68" s="14" t="str">
        <f>IF(Streng[[#This Row],[Type]]="","",_xlfn.XLOOKUP(O68,INI!$B$25:$B$35,INI!$A$25:$A$35))</f>
        <v/>
      </c>
      <c r="Q68" s="11"/>
      <c r="R68" s="13" t="str">
        <f>IF(Streng[[#This Row],[Materiaal]]="","",_xlfn.XLOOKUP(Q68,INI!$B$16:$B$20,INI!$A$16:$A$20))</f>
        <v/>
      </c>
    </row>
    <row r="69" spans="1:18">
      <c r="A69" s="11"/>
      <c r="B69" s="11"/>
      <c r="C69" s="11"/>
      <c r="D69" s="11"/>
      <c r="E69" s="11"/>
      <c r="F69" s="11"/>
      <c r="G69" s="19" t="str">
        <f>IF(Streng[[#This Row],[OorsprBbob]]="","",_xlfn.XLOOKUP(Streng[[#This Row],[OorsprBbob]],INI!$B$3:$B$12,INI!$A$3:$A$12))</f>
        <v/>
      </c>
      <c r="H69" s="11"/>
      <c r="I69" s="14" t="str">
        <f>IF(Streng[[#This Row],[OorsprEbob]]="","",_xlfn.XLOOKUP(H69,INI!$B$2:$B$11,INI!$A$2:$A$11))</f>
        <v/>
      </c>
      <c r="J69" s="11"/>
      <c r="K69" s="11"/>
      <c r="L69" s="14" t="str">
        <f>IF(Streng[[#This Row],[Breedte]]="","",IF(K69="",0,1))</f>
        <v/>
      </c>
      <c r="M69" s="11"/>
      <c r="N69" s="14" t="str">
        <f>IF(Streng[[#This Row],[OorsprAfm]]="","",_xlfn.XLOOKUP(M69,INI!$B$3:$B$12,INI!$A$3:$A$12))</f>
        <v/>
      </c>
      <c r="O69" s="11"/>
      <c r="P69" s="14" t="str">
        <f>IF(Streng[[#This Row],[Type]]="","",_xlfn.XLOOKUP(O69,INI!$B$25:$B$35,INI!$A$25:$A$35))</f>
        <v/>
      </c>
      <c r="Q69" s="11"/>
      <c r="R69" s="13" t="str">
        <f>IF(Streng[[#This Row],[Materiaal]]="","",_xlfn.XLOOKUP(Q69,INI!$B$16:$B$20,INI!$A$16:$A$20))</f>
        <v/>
      </c>
    </row>
    <row r="70" spans="1:18">
      <c r="A70" s="11"/>
      <c r="B70" s="11"/>
      <c r="C70" s="11"/>
      <c r="D70" s="11"/>
      <c r="E70" s="11"/>
      <c r="F70" s="11"/>
      <c r="G70" s="19" t="str">
        <f>IF(Streng[[#This Row],[OorsprBbob]]="","",_xlfn.XLOOKUP(Streng[[#This Row],[OorsprBbob]],INI!$B$3:$B$12,INI!$A$3:$A$12))</f>
        <v/>
      </c>
      <c r="H70" s="11"/>
      <c r="I70" s="14" t="str">
        <f>IF(Streng[[#This Row],[OorsprEbob]]="","",_xlfn.XLOOKUP(H70,INI!$B$2:$B$11,INI!$A$2:$A$11))</f>
        <v/>
      </c>
      <c r="J70" s="11"/>
      <c r="K70" s="11"/>
      <c r="L70" s="14" t="str">
        <f>IF(Streng[[#This Row],[Breedte]]="","",IF(K70="",0,1))</f>
        <v/>
      </c>
      <c r="M70" s="11"/>
      <c r="N70" s="14" t="str">
        <f>IF(Streng[[#This Row],[OorsprAfm]]="","",_xlfn.XLOOKUP(M70,INI!$B$3:$B$12,INI!$A$3:$A$12))</f>
        <v/>
      </c>
      <c r="O70" s="11"/>
      <c r="P70" s="14" t="str">
        <f>IF(Streng[[#This Row],[Type]]="","",_xlfn.XLOOKUP(O70,INI!$B$25:$B$35,INI!$A$25:$A$35))</f>
        <v/>
      </c>
      <c r="Q70" s="11"/>
      <c r="R70" s="13" t="str">
        <f>IF(Streng[[#This Row],[Materiaal]]="","",_xlfn.XLOOKUP(Q70,INI!$B$16:$B$20,INI!$A$16:$A$20))</f>
        <v/>
      </c>
    </row>
    <row r="71" spans="1:18">
      <c r="A71" s="11"/>
      <c r="B71" s="11"/>
      <c r="C71" s="11"/>
      <c r="D71" s="11"/>
      <c r="E71" s="11"/>
      <c r="F71" s="11"/>
      <c r="G71" s="19" t="str">
        <f>IF(Streng[[#This Row],[OorsprBbob]]="","",_xlfn.XLOOKUP(Streng[[#This Row],[OorsprBbob]],INI!$B$3:$B$12,INI!$A$3:$A$12))</f>
        <v/>
      </c>
      <c r="H71" s="11"/>
      <c r="I71" s="14" t="str">
        <f>IF(Streng[[#This Row],[OorsprEbob]]="","",_xlfn.XLOOKUP(H71,INI!$B$2:$B$11,INI!$A$2:$A$11))</f>
        <v/>
      </c>
      <c r="J71" s="11"/>
      <c r="K71" s="11"/>
      <c r="L71" s="14" t="str">
        <f>IF(Streng[[#This Row],[Breedte]]="","",IF(K71="",0,1))</f>
        <v/>
      </c>
      <c r="M71" s="11"/>
      <c r="N71" s="14" t="str">
        <f>IF(Streng[[#This Row],[OorsprAfm]]="","",_xlfn.XLOOKUP(M71,INI!$B$3:$B$12,INI!$A$3:$A$12))</f>
        <v/>
      </c>
      <c r="O71" s="11"/>
      <c r="P71" s="14" t="str">
        <f>IF(Streng[[#This Row],[Type]]="","",_xlfn.XLOOKUP(O71,INI!$B$25:$B$35,INI!$A$25:$A$35))</f>
        <v/>
      </c>
      <c r="Q71" s="11"/>
      <c r="R71" s="13" t="str">
        <f>IF(Streng[[#This Row],[Materiaal]]="","",_xlfn.XLOOKUP(Q71,INI!$B$16:$B$20,INI!$A$16:$A$20))</f>
        <v/>
      </c>
    </row>
    <row r="72" spans="1:18">
      <c r="A72" s="11"/>
      <c r="B72" s="11"/>
      <c r="C72" s="11"/>
      <c r="D72" s="11"/>
      <c r="E72" s="11"/>
      <c r="F72" s="11"/>
      <c r="G72" s="19" t="str">
        <f>IF(Streng[[#This Row],[OorsprBbob]]="","",_xlfn.XLOOKUP(Streng[[#This Row],[OorsprBbob]],INI!$B$3:$B$12,INI!$A$3:$A$12))</f>
        <v/>
      </c>
      <c r="H72" s="11"/>
      <c r="I72" s="14" t="str">
        <f>IF(Streng[[#This Row],[OorsprEbob]]="","",_xlfn.XLOOKUP(H72,INI!$B$2:$B$11,INI!$A$2:$A$11))</f>
        <v/>
      </c>
      <c r="J72" s="11"/>
      <c r="K72" s="11"/>
      <c r="L72" s="14" t="str">
        <f>IF(Streng[[#This Row],[Breedte]]="","",IF(K72="",0,1))</f>
        <v/>
      </c>
      <c r="M72" s="11"/>
      <c r="N72" s="14" t="str">
        <f>IF(Streng[[#This Row],[OorsprAfm]]="","",_xlfn.XLOOKUP(M72,INI!$B$3:$B$12,INI!$A$3:$A$12))</f>
        <v/>
      </c>
      <c r="O72" s="11"/>
      <c r="P72" s="14" t="str">
        <f>IF(Streng[[#This Row],[Type]]="","",_xlfn.XLOOKUP(O72,INI!$B$25:$B$35,INI!$A$25:$A$35))</f>
        <v/>
      </c>
      <c r="Q72" s="11"/>
      <c r="R72" s="13" t="str">
        <f>IF(Streng[[#This Row],[Materiaal]]="","",_xlfn.XLOOKUP(Q72,INI!$B$16:$B$20,INI!$A$16:$A$20))</f>
        <v/>
      </c>
    </row>
    <row r="73" spans="1:18">
      <c r="A73" s="11"/>
      <c r="B73" s="11"/>
      <c r="C73" s="11"/>
      <c r="D73" s="11"/>
      <c r="E73" s="11"/>
      <c r="F73" s="11"/>
      <c r="G73" s="19" t="str">
        <f>IF(Streng[[#This Row],[OorsprBbob]]="","",_xlfn.XLOOKUP(Streng[[#This Row],[OorsprBbob]],INI!$B$3:$B$12,INI!$A$3:$A$12))</f>
        <v/>
      </c>
      <c r="H73" s="11"/>
      <c r="I73" s="14" t="str">
        <f>IF(Streng[[#This Row],[OorsprEbob]]="","",_xlfn.XLOOKUP(H73,INI!$B$2:$B$11,INI!$A$2:$A$11))</f>
        <v/>
      </c>
      <c r="J73" s="11"/>
      <c r="K73" s="11"/>
      <c r="L73" s="14" t="str">
        <f>IF(Streng[[#This Row],[Breedte]]="","",IF(K73="",0,1))</f>
        <v/>
      </c>
      <c r="M73" s="11"/>
      <c r="N73" s="14" t="str">
        <f>IF(Streng[[#This Row],[OorsprAfm]]="","",_xlfn.XLOOKUP(M73,INI!$B$3:$B$12,INI!$A$3:$A$12))</f>
        <v/>
      </c>
      <c r="O73" s="11"/>
      <c r="P73" s="14" t="str">
        <f>IF(Streng[[#This Row],[Type]]="","",_xlfn.XLOOKUP(O73,INI!$B$25:$B$35,INI!$A$25:$A$35))</f>
        <v/>
      </c>
      <c r="Q73" s="11"/>
      <c r="R73" s="13" t="str">
        <f>IF(Streng[[#This Row],[Materiaal]]="","",_xlfn.XLOOKUP(Q73,INI!$B$16:$B$20,INI!$A$16:$A$20))</f>
        <v/>
      </c>
    </row>
    <row r="74" spans="1:18">
      <c r="A74" s="11"/>
      <c r="B74" s="11"/>
      <c r="C74" s="11"/>
      <c r="D74" s="11"/>
      <c r="E74" s="11"/>
      <c r="F74" s="11"/>
      <c r="G74" s="19" t="str">
        <f>IF(Streng[[#This Row],[OorsprBbob]]="","",_xlfn.XLOOKUP(Streng[[#This Row],[OorsprBbob]],INI!$B$3:$B$12,INI!$A$3:$A$12))</f>
        <v/>
      </c>
      <c r="H74" s="11"/>
      <c r="I74" s="14" t="str">
        <f>IF(Streng[[#This Row],[OorsprEbob]]="","",_xlfn.XLOOKUP(H74,INI!$B$2:$B$11,INI!$A$2:$A$11))</f>
        <v/>
      </c>
      <c r="J74" s="11"/>
      <c r="K74" s="11"/>
      <c r="L74" s="14" t="str">
        <f>IF(Streng[[#This Row],[Breedte]]="","",IF(K74="",0,1))</f>
        <v/>
      </c>
      <c r="M74" s="11"/>
      <c r="N74" s="14" t="str">
        <f>IF(Streng[[#This Row],[OorsprAfm]]="","",_xlfn.XLOOKUP(M74,INI!$B$3:$B$12,INI!$A$3:$A$12))</f>
        <v/>
      </c>
      <c r="O74" s="11"/>
      <c r="P74" s="14" t="str">
        <f>IF(Streng[[#This Row],[Type]]="","",_xlfn.XLOOKUP(O74,INI!$B$25:$B$35,INI!$A$25:$A$35))</f>
        <v/>
      </c>
      <c r="Q74" s="11"/>
      <c r="R74" s="13" t="str">
        <f>IF(Streng[[#This Row],[Materiaal]]="","",_xlfn.XLOOKUP(Q74,INI!$B$16:$B$20,INI!$A$16:$A$20))</f>
        <v/>
      </c>
    </row>
    <row r="75" spans="1:18">
      <c r="A75" s="11"/>
      <c r="B75" s="11"/>
      <c r="C75" s="11"/>
      <c r="D75" s="11"/>
      <c r="E75" s="11"/>
      <c r="F75" s="11"/>
      <c r="G75" s="19" t="str">
        <f>IF(Streng[[#This Row],[OorsprBbob]]="","",_xlfn.XLOOKUP(Streng[[#This Row],[OorsprBbob]],INI!$B$3:$B$12,INI!$A$3:$A$12))</f>
        <v/>
      </c>
      <c r="H75" s="11"/>
      <c r="I75" s="14" t="str">
        <f>IF(Streng[[#This Row],[OorsprEbob]]="","",_xlfn.XLOOKUP(H75,INI!$B$2:$B$11,INI!$A$2:$A$11))</f>
        <v/>
      </c>
      <c r="J75" s="11"/>
      <c r="K75" s="11"/>
      <c r="L75" s="14" t="str">
        <f>IF(Streng[[#This Row],[Breedte]]="","",IF(K75="",0,1))</f>
        <v/>
      </c>
      <c r="M75" s="11"/>
      <c r="N75" s="14" t="str">
        <f>IF(Streng[[#This Row],[OorsprAfm]]="","",_xlfn.XLOOKUP(M75,INI!$B$3:$B$12,INI!$A$3:$A$12))</f>
        <v/>
      </c>
      <c r="O75" s="11"/>
      <c r="P75" s="14" t="str">
        <f>IF(Streng[[#This Row],[Type]]="","",_xlfn.XLOOKUP(O75,INI!$B$25:$B$35,INI!$A$25:$A$35))</f>
        <v/>
      </c>
      <c r="Q75" s="11"/>
      <c r="R75" s="13" t="str">
        <f>IF(Streng[[#This Row],[Materiaal]]="","",_xlfn.XLOOKUP(Q75,INI!$B$16:$B$20,INI!$A$16:$A$20))</f>
        <v/>
      </c>
    </row>
    <row r="76" spans="1:18">
      <c r="A76" s="11"/>
      <c r="B76" s="11"/>
      <c r="C76" s="11"/>
      <c r="D76" s="11"/>
      <c r="E76" s="11"/>
      <c r="F76" s="11"/>
      <c r="G76" s="19" t="str">
        <f>IF(Streng[[#This Row],[OorsprBbob]]="","",_xlfn.XLOOKUP(Streng[[#This Row],[OorsprBbob]],INI!$B$3:$B$12,INI!$A$3:$A$12))</f>
        <v/>
      </c>
      <c r="H76" s="11"/>
      <c r="I76" s="14" t="str">
        <f>IF(Streng[[#This Row],[OorsprEbob]]="","",_xlfn.XLOOKUP(H76,INI!$B$2:$B$11,INI!$A$2:$A$11))</f>
        <v/>
      </c>
      <c r="J76" s="11"/>
      <c r="K76" s="11"/>
      <c r="L76" s="14" t="str">
        <f>IF(Streng[[#This Row],[Breedte]]="","",IF(K76="",0,1))</f>
        <v/>
      </c>
      <c r="M76" s="11"/>
      <c r="N76" s="14" t="str">
        <f>IF(Streng[[#This Row],[OorsprAfm]]="","",_xlfn.XLOOKUP(M76,INI!$B$3:$B$12,INI!$A$3:$A$12))</f>
        <v/>
      </c>
      <c r="O76" s="11"/>
      <c r="P76" s="14" t="str">
        <f>IF(Streng[[#This Row],[Type]]="","",_xlfn.XLOOKUP(O76,INI!$B$25:$B$35,INI!$A$25:$A$35))</f>
        <v/>
      </c>
      <c r="Q76" s="11"/>
      <c r="R76" s="13" t="str">
        <f>IF(Streng[[#This Row],[Materiaal]]="","",_xlfn.XLOOKUP(Q76,INI!$B$16:$B$20,INI!$A$16:$A$20))</f>
        <v/>
      </c>
    </row>
    <row r="77" spans="1:18">
      <c r="A77" s="11"/>
      <c r="B77" s="11"/>
      <c r="C77" s="11"/>
      <c r="D77" s="11"/>
      <c r="E77" s="11"/>
      <c r="F77" s="11"/>
      <c r="G77" s="19" t="str">
        <f>IF(Streng[[#This Row],[OorsprBbob]]="","",_xlfn.XLOOKUP(Streng[[#This Row],[OorsprBbob]],INI!$B$3:$B$12,INI!$A$3:$A$12))</f>
        <v/>
      </c>
      <c r="H77" s="11"/>
      <c r="I77" s="14" t="str">
        <f>IF(Streng[[#This Row],[OorsprEbob]]="","",_xlfn.XLOOKUP(H77,INI!$B$2:$B$11,INI!$A$2:$A$11))</f>
        <v/>
      </c>
      <c r="J77" s="11"/>
      <c r="K77" s="11"/>
      <c r="L77" s="14" t="str">
        <f>IF(Streng[[#This Row],[Breedte]]="","",IF(K77="",0,1))</f>
        <v/>
      </c>
      <c r="M77" s="11"/>
      <c r="N77" s="14" t="str">
        <f>IF(Streng[[#This Row],[OorsprAfm]]="","",_xlfn.XLOOKUP(M77,INI!$B$3:$B$12,INI!$A$3:$A$12))</f>
        <v/>
      </c>
      <c r="O77" s="11"/>
      <c r="P77" s="14" t="str">
        <f>IF(Streng[[#This Row],[Type]]="","",_xlfn.XLOOKUP(O77,INI!$B$25:$B$35,INI!$A$25:$A$35))</f>
        <v/>
      </c>
      <c r="Q77" s="11"/>
      <c r="R77" s="13" t="str">
        <f>IF(Streng[[#This Row],[Materiaal]]="","",_xlfn.XLOOKUP(Q77,INI!$B$16:$B$20,INI!$A$16:$A$20))</f>
        <v/>
      </c>
    </row>
    <row r="78" spans="1:18">
      <c r="A78" s="11"/>
      <c r="B78" s="11"/>
      <c r="C78" s="11"/>
      <c r="D78" s="11"/>
      <c r="E78" s="11"/>
      <c r="F78" s="11"/>
      <c r="G78" s="19" t="str">
        <f>IF(Streng[[#This Row],[OorsprBbob]]="","",_xlfn.XLOOKUP(Streng[[#This Row],[OorsprBbob]],INI!$B$3:$B$12,INI!$A$3:$A$12))</f>
        <v/>
      </c>
      <c r="H78" s="11"/>
      <c r="I78" s="14" t="str">
        <f>IF(Streng[[#This Row],[OorsprEbob]]="","",_xlfn.XLOOKUP(H78,INI!$B$2:$B$11,INI!$A$2:$A$11))</f>
        <v/>
      </c>
      <c r="J78" s="11"/>
      <c r="K78" s="11"/>
      <c r="L78" s="14" t="str">
        <f>IF(Streng[[#This Row],[Breedte]]="","",IF(K78="",0,1))</f>
        <v/>
      </c>
      <c r="M78" s="11"/>
      <c r="N78" s="14" t="str">
        <f>IF(Streng[[#This Row],[OorsprAfm]]="","",_xlfn.XLOOKUP(M78,INI!$B$3:$B$12,INI!$A$3:$A$12))</f>
        <v/>
      </c>
      <c r="O78" s="11"/>
      <c r="P78" s="14" t="str">
        <f>IF(Streng[[#This Row],[Type]]="","",_xlfn.XLOOKUP(O78,INI!$B$25:$B$35,INI!$A$25:$A$35))</f>
        <v/>
      </c>
      <c r="Q78" s="11"/>
      <c r="R78" s="13" t="str">
        <f>IF(Streng[[#This Row],[Materiaal]]="","",_xlfn.XLOOKUP(Q78,INI!$B$16:$B$20,INI!$A$16:$A$20))</f>
        <v/>
      </c>
    </row>
    <row r="79" spans="1:18">
      <c r="A79" s="11"/>
      <c r="B79" s="11"/>
      <c r="C79" s="11"/>
      <c r="D79" s="11"/>
      <c r="E79" s="11"/>
      <c r="F79" s="11"/>
      <c r="G79" s="19" t="str">
        <f>IF(Streng[[#This Row],[OorsprBbob]]="","",_xlfn.XLOOKUP(Streng[[#This Row],[OorsprBbob]],INI!$B$3:$B$12,INI!$A$3:$A$12))</f>
        <v/>
      </c>
      <c r="H79" s="11"/>
      <c r="I79" s="14" t="str">
        <f>IF(Streng[[#This Row],[OorsprEbob]]="","",_xlfn.XLOOKUP(H79,INI!$B$2:$B$11,INI!$A$2:$A$11))</f>
        <v/>
      </c>
      <c r="J79" s="11"/>
      <c r="K79" s="11"/>
      <c r="L79" s="14" t="str">
        <f>IF(Streng[[#This Row],[Breedte]]="","",IF(K79="",0,1))</f>
        <v/>
      </c>
      <c r="M79" s="11"/>
      <c r="N79" s="14" t="str">
        <f>IF(Streng[[#This Row],[OorsprAfm]]="","",_xlfn.XLOOKUP(M79,INI!$B$3:$B$12,INI!$A$3:$A$12))</f>
        <v/>
      </c>
      <c r="O79" s="11"/>
      <c r="P79" s="14" t="str">
        <f>IF(Streng[[#This Row],[Type]]="","",_xlfn.XLOOKUP(O79,INI!$B$25:$B$35,INI!$A$25:$A$35))</f>
        <v/>
      </c>
      <c r="Q79" s="11"/>
      <c r="R79" s="13" t="str">
        <f>IF(Streng[[#This Row],[Materiaal]]="","",_xlfn.XLOOKUP(Q79,INI!$B$16:$B$20,INI!$A$16:$A$20))</f>
        <v/>
      </c>
    </row>
    <row r="80" spans="1:18">
      <c r="A80" s="11"/>
      <c r="B80" s="11"/>
      <c r="C80" s="11"/>
      <c r="D80" s="11"/>
      <c r="E80" s="11"/>
      <c r="F80" s="11"/>
      <c r="G80" s="19" t="str">
        <f>IF(Streng[[#This Row],[OorsprBbob]]="","",_xlfn.XLOOKUP(Streng[[#This Row],[OorsprBbob]],INI!$B$3:$B$12,INI!$A$3:$A$12))</f>
        <v/>
      </c>
      <c r="H80" s="11"/>
      <c r="I80" s="14" t="str">
        <f>IF(Streng[[#This Row],[OorsprEbob]]="","",_xlfn.XLOOKUP(H80,INI!$B$2:$B$11,INI!$A$2:$A$11))</f>
        <v/>
      </c>
      <c r="J80" s="11"/>
      <c r="K80" s="11"/>
      <c r="L80" s="14" t="str">
        <f>IF(Streng[[#This Row],[Breedte]]="","",IF(K80="",0,1))</f>
        <v/>
      </c>
      <c r="M80" s="11"/>
      <c r="N80" s="14" t="str">
        <f>IF(Streng[[#This Row],[OorsprAfm]]="","",_xlfn.XLOOKUP(M80,INI!$B$3:$B$12,INI!$A$3:$A$12))</f>
        <v/>
      </c>
      <c r="O80" s="11"/>
      <c r="P80" s="14" t="str">
        <f>IF(Streng[[#This Row],[Type]]="","",_xlfn.XLOOKUP(O80,INI!$B$25:$B$35,INI!$A$25:$A$35))</f>
        <v/>
      </c>
      <c r="Q80" s="11"/>
      <c r="R80" s="13" t="str">
        <f>IF(Streng[[#This Row],[Materiaal]]="","",_xlfn.XLOOKUP(Q80,INI!$B$16:$B$20,INI!$A$16:$A$20))</f>
        <v/>
      </c>
    </row>
    <row r="81" spans="1:18">
      <c r="A81" s="11"/>
      <c r="B81" s="11"/>
      <c r="C81" s="11"/>
      <c r="D81" s="11"/>
      <c r="E81" s="11"/>
      <c r="F81" s="11"/>
      <c r="G81" s="19" t="str">
        <f>IF(Streng[[#This Row],[OorsprBbob]]="","",_xlfn.XLOOKUP(Streng[[#This Row],[OorsprBbob]],INI!$B$3:$B$12,INI!$A$3:$A$12))</f>
        <v/>
      </c>
      <c r="H81" s="11"/>
      <c r="I81" s="14" t="str">
        <f>IF(Streng[[#This Row],[OorsprEbob]]="","",_xlfn.XLOOKUP(H81,INI!$B$2:$B$11,INI!$A$2:$A$11))</f>
        <v/>
      </c>
      <c r="J81" s="11"/>
      <c r="K81" s="11"/>
      <c r="L81" s="14" t="str">
        <f>IF(Streng[[#This Row],[Breedte]]="","",IF(K81="",0,1))</f>
        <v/>
      </c>
      <c r="M81" s="11"/>
      <c r="N81" s="14" t="str">
        <f>IF(Streng[[#This Row],[OorsprAfm]]="","",_xlfn.XLOOKUP(M81,INI!$B$3:$B$12,INI!$A$3:$A$12))</f>
        <v/>
      </c>
      <c r="O81" s="11"/>
      <c r="P81" s="14" t="str">
        <f>IF(Streng[[#This Row],[Type]]="","",_xlfn.XLOOKUP(O81,INI!$B$25:$B$35,INI!$A$25:$A$35))</f>
        <v/>
      </c>
      <c r="Q81" s="11"/>
      <c r="R81" s="13" t="str">
        <f>IF(Streng[[#This Row],[Materiaal]]="","",_xlfn.XLOOKUP(Q81,INI!$B$16:$B$20,INI!$A$16:$A$20))</f>
        <v/>
      </c>
    </row>
    <row r="82" spans="1:18">
      <c r="A82" s="11"/>
      <c r="B82" s="11"/>
      <c r="C82" s="11"/>
      <c r="D82" s="11"/>
      <c r="E82" s="11"/>
      <c r="F82" s="11"/>
      <c r="G82" s="19" t="str">
        <f>IF(Streng[[#This Row],[OorsprBbob]]="","",_xlfn.XLOOKUP(Streng[[#This Row],[OorsprBbob]],INI!$B$3:$B$12,INI!$A$3:$A$12))</f>
        <v/>
      </c>
      <c r="H82" s="11"/>
      <c r="I82" s="14" t="str">
        <f>IF(Streng[[#This Row],[OorsprEbob]]="","",_xlfn.XLOOKUP(H82,INI!$B$2:$B$11,INI!$A$2:$A$11))</f>
        <v/>
      </c>
      <c r="J82" s="11"/>
      <c r="K82" s="11"/>
      <c r="L82" s="14" t="str">
        <f>IF(Streng[[#This Row],[Breedte]]="","",IF(K82="",0,1))</f>
        <v/>
      </c>
      <c r="M82" s="11"/>
      <c r="N82" s="14" t="str">
        <f>IF(Streng[[#This Row],[OorsprAfm]]="","",_xlfn.XLOOKUP(M82,INI!$B$3:$B$12,INI!$A$3:$A$12))</f>
        <v/>
      </c>
      <c r="O82" s="11"/>
      <c r="P82" s="14" t="str">
        <f>IF(Streng[[#This Row],[Type]]="","",_xlfn.XLOOKUP(O82,INI!$B$25:$B$35,INI!$A$25:$A$35))</f>
        <v/>
      </c>
      <c r="Q82" s="11"/>
      <c r="R82" s="13" t="str">
        <f>IF(Streng[[#This Row],[Materiaal]]="","",_xlfn.XLOOKUP(Q82,INI!$B$16:$B$20,INI!$A$16:$A$20))</f>
        <v/>
      </c>
    </row>
    <row r="83" spans="1:18">
      <c r="A83" s="11"/>
      <c r="B83" s="11"/>
      <c r="C83" s="11"/>
      <c r="D83" s="11"/>
      <c r="E83" s="11"/>
      <c r="F83" s="11"/>
      <c r="G83" s="19" t="str">
        <f>IF(Streng[[#This Row],[OorsprBbob]]="","",_xlfn.XLOOKUP(Streng[[#This Row],[OorsprBbob]],INI!$B$3:$B$12,INI!$A$3:$A$12))</f>
        <v/>
      </c>
      <c r="H83" s="11"/>
      <c r="I83" s="14" t="str">
        <f>IF(Streng[[#This Row],[OorsprEbob]]="","",_xlfn.XLOOKUP(H83,INI!$B$2:$B$11,INI!$A$2:$A$11))</f>
        <v/>
      </c>
      <c r="J83" s="11"/>
      <c r="K83" s="11"/>
      <c r="L83" s="14" t="str">
        <f>IF(Streng[[#This Row],[Breedte]]="","",IF(K83="",0,1))</f>
        <v/>
      </c>
      <c r="M83" s="11"/>
      <c r="N83" s="14" t="str">
        <f>IF(Streng[[#This Row],[OorsprAfm]]="","",_xlfn.XLOOKUP(M83,INI!$B$3:$B$12,INI!$A$3:$A$12))</f>
        <v/>
      </c>
      <c r="O83" s="11"/>
      <c r="P83" s="14" t="str">
        <f>IF(Streng[[#This Row],[Type]]="","",_xlfn.XLOOKUP(O83,INI!$B$25:$B$35,INI!$A$25:$A$35))</f>
        <v/>
      </c>
      <c r="Q83" s="11"/>
      <c r="R83" s="13" t="str">
        <f>IF(Streng[[#This Row],[Materiaal]]="","",_xlfn.XLOOKUP(Q83,INI!$B$16:$B$20,INI!$A$16:$A$20))</f>
        <v/>
      </c>
    </row>
    <row r="84" spans="1:18">
      <c r="A84" s="11"/>
      <c r="B84" s="11"/>
      <c r="C84" s="11"/>
      <c r="D84" s="11"/>
      <c r="E84" s="11"/>
      <c r="F84" s="11"/>
      <c r="G84" s="19" t="str">
        <f>IF(Streng[[#This Row],[OorsprBbob]]="","",_xlfn.XLOOKUP(Streng[[#This Row],[OorsprBbob]],INI!$B$3:$B$12,INI!$A$3:$A$12))</f>
        <v/>
      </c>
      <c r="H84" s="11"/>
      <c r="I84" s="14" t="str">
        <f>IF(Streng[[#This Row],[OorsprEbob]]="","",_xlfn.XLOOKUP(H84,INI!$B$2:$B$11,INI!$A$2:$A$11))</f>
        <v/>
      </c>
      <c r="J84" s="11"/>
      <c r="K84" s="11"/>
      <c r="L84" s="14" t="str">
        <f>IF(Streng[[#This Row],[Breedte]]="","",IF(K84="",0,1))</f>
        <v/>
      </c>
      <c r="M84" s="11"/>
      <c r="N84" s="14" t="str">
        <f>IF(Streng[[#This Row],[OorsprAfm]]="","",_xlfn.XLOOKUP(M84,INI!$B$3:$B$12,INI!$A$3:$A$12))</f>
        <v/>
      </c>
      <c r="O84" s="11"/>
      <c r="P84" s="14" t="str">
        <f>IF(Streng[[#This Row],[Type]]="","",_xlfn.XLOOKUP(O84,INI!$B$25:$B$35,INI!$A$25:$A$35))</f>
        <v/>
      </c>
      <c r="Q84" s="11"/>
      <c r="R84" s="13" t="str">
        <f>IF(Streng[[#This Row],[Materiaal]]="","",_xlfn.XLOOKUP(Q84,INI!$B$16:$B$20,INI!$A$16:$A$20))</f>
        <v/>
      </c>
    </row>
    <row r="85" spans="1:18">
      <c r="A85" s="11"/>
      <c r="B85" s="11"/>
      <c r="C85" s="11"/>
      <c r="D85" s="11"/>
      <c r="E85" s="11"/>
      <c r="F85" s="11"/>
      <c r="G85" s="19" t="str">
        <f>IF(Streng[[#This Row],[OorsprBbob]]="","",_xlfn.XLOOKUP(Streng[[#This Row],[OorsprBbob]],INI!$B$3:$B$12,INI!$A$3:$A$12))</f>
        <v/>
      </c>
      <c r="H85" s="11"/>
      <c r="I85" s="14" t="str">
        <f>IF(Streng[[#This Row],[OorsprEbob]]="","",_xlfn.XLOOKUP(H85,INI!$B$2:$B$11,INI!$A$2:$A$11))</f>
        <v/>
      </c>
      <c r="J85" s="11"/>
      <c r="K85" s="11"/>
      <c r="L85" s="14" t="str">
        <f>IF(Streng[[#This Row],[Breedte]]="","",IF(K85="",0,1))</f>
        <v/>
      </c>
      <c r="M85" s="11"/>
      <c r="N85" s="14" t="str">
        <f>IF(Streng[[#This Row],[OorsprAfm]]="","",_xlfn.XLOOKUP(M85,INI!$B$3:$B$12,INI!$A$3:$A$12))</f>
        <v/>
      </c>
      <c r="O85" s="11"/>
      <c r="P85" s="14" t="str">
        <f>IF(Streng[[#This Row],[Type]]="","",_xlfn.XLOOKUP(O85,INI!$B$25:$B$35,INI!$A$25:$A$35))</f>
        <v/>
      </c>
      <c r="Q85" s="11"/>
      <c r="R85" s="13" t="str">
        <f>IF(Streng[[#This Row],[Materiaal]]="","",_xlfn.XLOOKUP(Q85,INI!$B$16:$B$20,INI!$A$16:$A$20))</f>
        <v/>
      </c>
    </row>
    <row r="86" spans="1:18">
      <c r="A86" s="11"/>
      <c r="B86" s="11"/>
      <c r="C86" s="11"/>
      <c r="D86" s="11"/>
      <c r="E86" s="11"/>
      <c r="F86" s="11"/>
      <c r="G86" s="19" t="str">
        <f>IF(Streng[[#This Row],[OorsprBbob]]="","",_xlfn.XLOOKUP(Streng[[#This Row],[OorsprBbob]],INI!$B$3:$B$12,INI!$A$3:$A$12))</f>
        <v/>
      </c>
      <c r="H86" s="11"/>
      <c r="I86" s="14" t="str">
        <f>IF(Streng[[#This Row],[OorsprEbob]]="","",_xlfn.XLOOKUP(H86,INI!$B$2:$B$11,INI!$A$2:$A$11))</f>
        <v/>
      </c>
      <c r="J86" s="11"/>
      <c r="K86" s="11"/>
      <c r="L86" s="14" t="str">
        <f>IF(Streng[[#This Row],[Breedte]]="","",IF(K86="",0,1))</f>
        <v/>
      </c>
      <c r="M86" s="11"/>
      <c r="N86" s="14" t="str">
        <f>IF(Streng[[#This Row],[OorsprAfm]]="","",_xlfn.XLOOKUP(M86,INI!$B$3:$B$12,INI!$A$3:$A$12))</f>
        <v/>
      </c>
      <c r="O86" s="11"/>
      <c r="P86" s="14" t="str">
        <f>IF(Streng[[#This Row],[Type]]="","",_xlfn.XLOOKUP(O86,INI!$B$25:$B$35,INI!$A$25:$A$35))</f>
        <v/>
      </c>
      <c r="Q86" s="11"/>
      <c r="R86" s="13" t="str">
        <f>IF(Streng[[#This Row],[Materiaal]]="","",_xlfn.XLOOKUP(Q86,INI!$B$16:$B$20,INI!$A$16:$A$20))</f>
        <v/>
      </c>
    </row>
    <row r="87" spans="1:18">
      <c r="A87" s="11"/>
      <c r="B87" s="11"/>
      <c r="C87" s="11"/>
      <c r="D87" s="11"/>
      <c r="E87" s="11"/>
      <c r="F87" s="11"/>
      <c r="G87" s="19" t="str">
        <f>IF(Streng[[#This Row],[OorsprBbob]]="","",_xlfn.XLOOKUP(Streng[[#This Row],[OorsprBbob]],INI!$B$3:$B$12,INI!$A$3:$A$12))</f>
        <v/>
      </c>
      <c r="H87" s="11"/>
      <c r="I87" s="14" t="str">
        <f>IF(Streng[[#This Row],[OorsprEbob]]="","",_xlfn.XLOOKUP(H87,INI!$B$2:$B$11,INI!$A$2:$A$11))</f>
        <v/>
      </c>
      <c r="J87" s="11"/>
      <c r="K87" s="11"/>
      <c r="L87" s="14" t="str">
        <f>IF(Streng[[#This Row],[Breedte]]="","",IF(K87="",0,1))</f>
        <v/>
      </c>
      <c r="M87" s="11"/>
      <c r="N87" s="14" t="str">
        <f>IF(Streng[[#This Row],[OorsprAfm]]="","",_xlfn.XLOOKUP(M87,INI!$B$3:$B$12,INI!$A$3:$A$12))</f>
        <v/>
      </c>
      <c r="O87" s="11"/>
      <c r="P87" s="14" t="str">
        <f>IF(Streng[[#This Row],[Type]]="","",_xlfn.XLOOKUP(O87,INI!$B$25:$B$35,INI!$A$25:$A$35))</f>
        <v/>
      </c>
      <c r="Q87" s="11"/>
      <c r="R87" s="13" t="str">
        <f>IF(Streng[[#This Row],[Materiaal]]="","",_xlfn.XLOOKUP(Q87,INI!$B$16:$B$20,INI!$A$16:$A$20))</f>
        <v/>
      </c>
    </row>
    <row r="88" spans="1:18">
      <c r="A88" s="11"/>
      <c r="B88" s="11"/>
      <c r="C88" s="11"/>
      <c r="D88" s="11"/>
      <c r="E88" s="11"/>
      <c r="F88" s="11"/>
      <c r="G88" s="19" t="str">
        <f>IF(Streng[[#This Row],[OorsprBbob]]="","",_xlfn.XLOOKUP(Streng[[#This Row],[OorsprBbob]],INI!$B$3:$B$12,INI!$A$3:$A$12))</f>
        <v/>
      </c>
      <c r="H88" s="11"/>
      <c r="I88" s="14" t="str">
        <f>IF(Streng[[#This Row],[OorsprEbob]]="","",_xlfn.XLOOKUP(H88,INI!$B$2:$B$11,INI!$A$2:$A$11))</f>
        <v/>
      </c>
      <c r="J88" s="11"/>
      <c r="K88" s="11"/>
      <c r="L88" s="14" t="str">
        <f>IF(Streng[[#This Row],[Breedte]]="","",IF(K88="",0,1))</f>
        <v/>
      </c>
      <c r="M88" s="11"/>
      <c r="N88" s="14" t="str">
        <f>IF(Streng[[#This Row],[OorsprAfm]]="","",_xlfn.XLOOKUP(M88,INI!$B$3:$B$12,INI!$A$3:$A$12))</f>
        <v/>
      </c>
      <c r="O88" s="11"/>
      <c r="P88" s="14" t="str">
        <f>IF(Streng[[#This Row],[Type]]="","",_xlfn.XLOOKUP(O88,INI!$B$25:$B$35,INI!$A$25:$A$35))</f>
        <v/>
      </c>
      <c r="Q88" s="11"/>
      <c r="R88" s="13" t="str">
        <f>IF(Streng[[#This Row],[Materiaal]]="","",_xlfn.XLOOKUP(Q88,INI!$B$16:$B$20,INI!$A$16:$A$20))</f>
        <v/>
      </c>
    </row>
    <row r="89" spans="1:18">
      <c r="A89" s="11"/>
      <c r="B89" s="11"/>
      <c r="C89" s="11"/>
      <c r="D89" s="11"/>
      <c r="E89" s="11"/>
      <c r="F89" s="11"/>
      <c r="G89" s="19" t="str">
        <f>IF(Streng[[#This Row],[OorsprBbob]]="","",_xlfn.XLOOKUP(Streng[[#This Row],[OorsprBbob]],INI!$B$3:$B$12,INI!$A$3:$A$12))</f>
        <v/>
      </c>
      <c r="H89" s="11"/>
      <c r="I89" s="14" t="str">
        <f>IF(Streng[[#This Row],[OorsprEbob]]="","",_xlfn.XLOOKUP(H89,INI!$B$2:$B$11,INI!$A$2:$A$11))</f>
        <v/>
      </c>
      <c r="J89" s="11"/>
      <c r="K89" s="11"/>
      <c r="L89" s="14" t="str">
        <f>IF(Streng[[#This Row],[Breedte]]="","",IF(K89="",0,1))</f>
        <v/>
      </c>
      <c r="M89" s="11"/>
      <c r="N89" s="14" t="str">
        <f>IF(Streng[[#This Row],[OorsprAfm]]="","",_xlfn.XLOOKUP(M89,INI!$B$3:$B$12,INI!$A$3:$A$12))</f>
        <v/>
      </c>
      <c r="O89" s="11"/>
      <c r="P89" s="14" t="str">
        <f>IF(Streng[[#This Row],[Type]]="","",_xlfn.XLOOKUP(O89,INI!$B$25:$B$35,INI!$A$25:$A$35))</f>
        <v/>
      </c>
      <c r="Q89" s="11"/>
      <c r="R89" s="13" t="str">
        <f>IF(Streng[[#This Row],[Materiaal]]="","",_xlfn.XLOOKUP(Q89,INI!$B$16:$B$20,INI!$A$16:$A$20))</f>
        <v/>
      </c>
    </row>
    <row r="90" spans="1:18">
      <c r="A90" s="11"/>
      <c r="B90" s="11"/>
      <c r="C90" s="11"/>
      <c r="D90" s="11"/>
      <c r="E90" s="11"/>
      <c r="F90" s="11"/>
      <c r="G90" s="19" t="str">
        <f>IF(Streng[[#This Row],[OorsprBbob]]="","",_xlfn.XLOOKUP(Streng[[#This Row],[OorsprBbob]],INI!$B$3:$B$12,INI!$A$3:$A$12))</f>
        <v/>
      </c>
      <c r="H90" s="11"/>
      <c r="I90" s="14" t="str">
        <f>IF(Streng[[#This Row],[OorsprEbob]]="","",_xlfn.XLOOKUP(H90,INI!$B$2:$B$11,INI!$A$2:$A$11))</f>
        <v/>
      </c>
      <c r="J90" s="11"/>
      <c r="K90" s="11"/>
      <c r="L90" s="14" t="str">
        <f>IF(Streng[[#This Row],[Breedte]]="","",IF(K90="",0,1))</f>
        <v/>
      </c>
      <c r="M90" s="11"/>
      <c r="N90" s="14" t="str">
        <f>IF(Streng[[#This Row],[OorsprAfm]]="","",_xlfn.XLOOKUP(M90,INI!$B$3:$B$12,INI!$A$3:$A$12))</f>
        <v/>
      </c>
      <c r="O90" s="11"/>
      <c r="P90" s="14" t="str">
        <f>IF(Streng[[#This Row],[Type]]="","",_xlfn.XLOOKUP(O90,INI!$B$25:$B$35,INI!$A$25:$A$35))</f>
        <v/>
      </c>
      <c r="Q90" s="11"/>
      <c r="R90" s="13" t="str">
        <f>IF(Streng[[#This Row],[Materiaal]]="","",_xlfn.XLOOKUP(Q90,INI!$B$16:$B$20,INI!$A$16:$A$20))</f>
        <v/>
      </c>
    </row>
    <row r="91" spans="1:18">
      <c r="A91" s="11"/>
      <c r="B91" s="11"/>
      <c r="C91" s="11"/>
      <c r="D91" s="11"/>
      <c r="E91" s="11"/>
      <c r="F91" s="11"/>
      <c r="G91" s="19" t="str">
        <f>IF(Streng[[#This Row],[OorsprBbob]]="","",_xlfn.XLOOKUP(Streng[[#This Row],[OorsprBbob]],INI!$B$3:$B$12,INI!$A$3:$A$12))</f>
        <v/>
      </c>
      <c r="H91" s="11"/>
      <c r="I91" s="14" t="str">
        <f>IF(Streng[[#This Row],[OorsprEbob]]="","",_xlfn.XLOOKUP(H91,INI!$B$2:$B$11,INI!$A$2:$A$11))</f>
        <v/>
      </c>
      <c r="J91" s="11"/>
      <c r="K91" s="11"/>
      <c r="L91" s="14" t="str">
        <f>IF(Streng[[#This Row],[Breedte]]="","",IF(K91="",0,1))</f>
        <v/>
      </c>
      <c r="M91" s="11"/>
      <c r="N91" s="14" t="str">
        <f>IF(Streng[[#This Row],[OorsprAfm]]="","",_xlfn.XLOOKUP(M91,INI!$B$3:$B$12,INI!$A$3:$A$12))</f>
        <v/>
      </c>
      <c r="O91" s="11"/>
      <c r="P91" s="14" t="str">
        <f>IF(Streng[[#This Row],[Type]]="","",_xlfn.XLOOKUP(O91,INI!$B$25:$B$35,INI!$A$25:$A$35))</f>
        <v/>
      </c>
      <c r="Q91" s="11"/>
      <c r="R91" s="13" t="str">
        <f>IF(Streng[[#This Row],[Materiaal]]="","",_xlfn.XLOOKUP(Q91,INI!$B$16:$B$20,INI!$A$16:$A$20))</f>
        <v/>
      </c>
    </row>
    <row r="92" spans="1:18">
      <c r="A92" s="11"/>
      <c r="B92" s="11"/>
      <c r="C92" s="11"/>
      <c r="D92" s="11"/>
      <c r="E92" s="11"/>
      <c r="F92" s="11"/>
      <c r="G92" s="19" t="str">
        <f>IF(Streng[[#This Row],[OorsprBbob]]="","",_xlfn.XLOOKUP(Streng[[#This Row],[OorsprBbob]],INI!$B$3:$B$12,INI!$A$3:$A$12))</f>
        <v/>
      </c>
      <c r="H92" s="11"/>
      <c r="I92" s="14" t="str">
        <f>IF(Streng[[#This Row],[OorsprEbob]]="","",_xlfn.XLOOKUP(H92,INI!$B$2:$B$11,INI!$A$2:$A$11))</f>
        <v/>
      </c>
      <c r="J92" s="11"/>
      <c r="K92" s="11"/>
      <c r="L92" s="14" t="str">
        <f>IF(Streng[[#This Row],[Breedte]]="","",IF(K92="",0,1))</f>
        <v/>
      </c>
      <c r="M92" s="11"/>
      <c r="N92" s="14" t="str">
        <f>IF(Streng[[#This Row],[OorsprAfm]]="","",_xlfn.XLOOKUP(M92,INI!$B$3:$B$12,INI!$A$3:$A$12))</f>
        <v/>
      </c>
      <c r="O92" s="11"/>
      <c r="P92" s="14" t="str">
        <f>IF(Streng[[#This Row],[Type]]="","",_xlfn.XLOOKUP(O92,INI!$B$25:$B$35,INI!$A$25:$A$35))</f>
        <v/>
      </c>
      <c r="Q92" s="11"/>
      <c r="R92" s="13" t="str">
        <f>IF(Streng[[#This Row],[Materiaal]]="","",_xlfn.XLOOKUP(Q92,INI!$B$16:$B$20,INI!$A$16:$A$20))</f>
        <v/>
      </c>
    </row>
    <row r="93" spans="1:18">
      <c r="A93" s="11"/>
      <c r="B93" s="11"/>
      <c r="C93" s="11"/>
      <c r="D93" s="11"/>
      <c r="E93" s="11"/>
      <c r="F93" s="11"/>
      <c r="G93" s="19" t="str">
        <f>IF(Streng[[#This Row],[OorsprBbob]]="","",_xlfn.XLOOKUP(Streng[[#This Row],[OorsprBbob]],INI!$B$3:$B$12,INI!$A$3:$A$12))</f>
        <v/>
      </c>
      <c r="H93" s="11"/>
      <c r="I93" s="14" t="str">
        <f>IF(Streng[[#This Row],[OorsprEbob]]="","",_xlfn.XLOOKUP(H93,INI!$B$2:$B$11,INI!$A$2:$A$11))</f>
        <v/>
      </c>
      <c r="J93" s="11"/>
      <c r="K93" s="11"/>
      <c r="L93" s="14" t="str">
        <f>IF(Streng[[#This Row],[Breedte]]="","",IF(K93="",0,1))</f>
        <v/>
      </c>
      <c r="M93" s="11"/>
      <c r="N93" s="14" t="str">
        <f>IF(Streng[[#This Row],[OorsprAfm]]="","",_xlfn.XLOOKUP(M93,INI!$B$3:$B$12,INI!$A$3:$A$12))</f>
        <v/>
      </c>
      <c r="O93" s="11"/>
      <c r="P93" s="14" t="str">
        <f>IF(Streng[[#This Row],[Type]]="","",_xlfn.XLOOKUP(O93,INI!$B$25:$B$35,INI!$A$25:$A$35))</f>
        <v/>
      </c>
      <c r="Q93" s="11"/>
      <c r="R93" s="13" t="str">
        <f>IF(Streng[[#This Row],[Materiaal]]="","",_xlfn.XLOOKUP(Q93,INI!$B$16:$B$20,INI!$A$16:$A$20))</f>
        <v/>
      </c>
    </row>
    <row r="94" spans="1:18">
      <c r="A94" s="11"/>
      <c r="B94" s="11"/>
      <c r="C94" s="11"/>
      <c r="D94" s="11"/>
      <c r="E94" s="11"/>
      <c r="F94" s="11"/>
      <c r="G94" s="19" t="str">
        <f>IF(Streng[[#This Row],[OorsprBbob]]="","",_xlfn.XLOOKUP(Streng[[#This Row],[OorsprBbob]],INI!$B$3:$B$12,INI!$A$3:$A$12))</f>
        <v/>
      </c>
      <c r="H94" s="11"/>
      <c r="I94" s="14" t="str">
        <f>IF(Streng[[#This Row],[OorsprEbob]]="","",_xlfn.XLOOKUP(H94,INI!$B$2:$B$11,INI!$A$2:$A$11))</f>
        <v/>
      </c>
      <c r="J94" s="11"/>
      <c r="K94" s="11"/>
      <c r="L94" s="14" t="str">
        <f>IF(Streng[[#This Row],[Breedte]]="","",IF(K94="",0,1))</f>
        <v/>
      </c>
      <c r="M94" s="11"/>
      <c r="N94" s="14" t="str">
        <f>IF(Streng[[#This Row],[OorsprAfm]]="","",_xlfn.XLOOKUP(M94,INI!$B$3:$B$12,INI!$A$3:$A$12))</f>
        <v/>
      </c>
      <c r="O94" s="11"/>
      <c r="P94" s="14" t="str">
        <f>IF(Streng[[#This Row],[Type]]="","",_xlfn.XLOOKUP(O94,INI!$B$25:$B$35,INI!$A$25:$A$35))</f>
        <v/>
      </c>
      <c r="Q94" s="11"/>
      <c r="R94" s="13" t="str">
        <f>IF(Streng[[#This Row],[Materiaal]]="","",_xlfn.XLOOKUP(Q94,INI!$B$16:$B$20,INI!$A$16:$A$20))</f>
        <v/>
      </c>
    </row>
    <row r="95" spans="1:18">
      <c r="A95" s="11"/>
      <c r="B95" s="11"/>
      <c r="C95" s="11"/>
      <c r="D95" s="11"/>
      <c r="E95" s="11"/>
      <c r="F95" s="11"/>
      <c r="G95" s="19" t="str">
        <f>IF(Streng[[#This Row],[OorsprBbob]]="","",_xlfn.XLOOKUP(Streng[[#This Row],[OorsprBbob]],INI!$B$3:$B$12,INI!$A$3:$A$12))</f>
        <v/>
      </c>
      <c r="H95" s="11"/>
      <c r="I95" s="14" t="str">
        <f>IF(Streng[[#This Row],[OorsprEbob]]="","",_xlfn.XLOOKUP(H95,INI!$B$2:$B$11,INI!$A$2:$A$11))</f>
        <v/>
      </c>
      <c r="J95" s="11"/>
      <c r="K95" s="11"/>
      <c r="L95" s="14" t="str">
        <f>IF(Streng[[#This Row],[Breedte]]="","",IF(K95="",0,1))</f>
        <v/>
      </c>
      <c r="M95" s="11"/>
      <c r="N95" s="14" t="str">
        <f>IF(Streng[[#This Row],[OorsprAfm]]="","",_xlfn.XLOOKUP(M95,INI!$B$3:$B$12,INI!$A$3:$A$12))</f>
        <v/>
      </c>
      <c r="O95" s="11"/>
      <c r="P95" s="14" t="str">
        <f>IF(Streng[[#This Row],[Type]]="","",_xlfn.XLOOKUP(O95,INI!$B$25:$B$35,INI!$A$25:$A$35))</f>
        <v/>
      </c>
      <c r="Q95" s="11"/>
      <c r="R95" s="13" t="str">
        <f>IF(Streng[[#This Row],[Materiaal]]="","",_xlfn.XLOOKUP(Q95,INI!$B$16:$B$20,INI!$A$16:$A$20))</f>
        <v/>
      </c>
    </row>
    <row r="96" spans="1:18">
      <c r="A96" s="11"/>
      <c r="B96" s="11"/>
      <c r="C96" s="11"/>
      <c r="D96" s="11"/>
      <c r="E96" s="11"/>
      <c r="F96" s="11"/>
      <c r="G96" s="19" t="str">
        <f>IF(Streng[[#This Row],[OorsprBbob]]="","",_xlfn.XLOOKUP(Streng[[#This Row],[OorsprBbob]],INI!$B$3:$B$12,INI!$A$3:$A$12))</f>
        <v/>
      </c>
      <c r="H96" s="11"/>
      <c r="I96" s="14" t="str">
        <f>IF(Streng[[#This Row],[OorsprEbob]]="","",_xlfn.XLOOKUP(H96,INI!$B$2:$B$11,INI!$A$2:$A$11))</f>
        <v/>
      </c>
      <c r="J96" s="11"/>
      <c r="K96" s="11"/>
      <c r="L96" s="14" t="str">
        <f>IF(Streng[[#This Row],[Breedte]]="","",IF(K96="",0,1))</f>
        <v/>
      </c>
      <c r="M96" s="11"/>
      <c r="N96" s="14" t="str">
        <f>IF(Streng[[#This Row],[OorsprAfm]]="","",_xlfn.XLOOKUP(M96,INI!$B$3:$B$12,INI!$A$3:$A$12))</f>
        <v/>
      </c>
      <c r="O96" s="11"/>
      <c r="P96" s="14" t="str">
        <f>IF(Streng[[#This Row],[Type]]="","",_xlfn.XLOOKUP(O96,INI!$B$25:$B$35,INI!$A$25:$A$35))</f>
        <v/>
      </c>
      <c r="Q96" s="11"/>
      <c r="R96" s="13" t="str">
        <f>IF(Streng[[#This Row],[Materiaal]]="","",_xlfn.XLOOKUP(Q96,INI!$B$16:$B$20,INI!$A$16:$A$20))</f>
        <v/>
      </c>
    </row>
    <row r="97" spans="1:18">
      <c r="A97" s="11"/>
      <c r="B97" s="11"/>
      <c r="C97" s="11"/>
      <c r="D97" s="11"/>
      <c r="E97" s="11"/>
      <c r="F97" s="11"/>
      <c r="G97" s="19" t="str">
        <f>IF(Streng[[#This Row],[OorsprBbob]]="","",_xlfn.XLOOKUP(Streng[[#This Row],[OorsprBbob]],INI!$B$3:$B$12,INI!$A$3:$A$12))</f>
        <v/>
      </c>
      <c r="H97" s="11"/>
      <c r="I97" s="14" t="str">
        <f>IF(Streng[[#This Row],[OorsprEbob]]="","",_xlfn.XLOOKUP(H97,INI!$B$2:$B$11,INI!$A$2:$A$11))</f>
        <v/>
      </c>
      <c r="J97" s="11"/>
      <c r="K97" s="11"/>
      <c r="L97" s="14" t="str">
        <f>IF(Streng[[#This Row],[Breedte]]="","",IF(K97="",0,1))</f>
        <v/>
      </c>
      <c r="M97" s="11"/>
      <c r="N97" s="14" t="str">
        <f>IF(Streng[[#This Row],[OorsprAfm]]="","",_xlfn.XLOOKUP(M97,INI!$B$3:$B$12,INI!$A$3:$A$12))</f>
        <v/>
      </c>
      <c r="O97" s="11"/>
      <c r="P97" s="14" t="str">
        <f>IF(Streng[[#This Row],[Type]]="","",_xlfn.XLOOKUP(O97,INI!$B$25:$B$35,INI!$A$25:$A$35))</f>
        <v/>
      </c>
      <c r="Q97" s="11"/>
      <c r="R97" s="13" t="str">
        <f>IF(Streng[[#This Row],[Materiaal]]="","",_xlfn.XLOOKUP(Q97,INI!$B$16:$B$20,INI!$A$16:$A$20))</f>
        <v/>
      </c>
    </row>
    <row r="98" spans="1:18">
      <c r="A98" s="11"/>
      <c r="B98" s="11"/>
      <c r="C98" s="11"/>
      <c r="D98" s="11"/>
      <c r="E98" s="11"/>
      <c r="F98" s="11"/>
      <c r="G98" s="19" t="str">
        <f>IF(Streng[[#This Row],[OorsprBbob]]="","",_xlfn.XLOOKUP(Streng[[#This Row],[OorsprBbob]],INI!$B$3:$B$12,INI!$A$3:$A$12))</f>
        <v/>
      </c>
      <c r="H98" s="11"/>
      <c r="I98" s="14" t="str">
        <f>IF(Streng[[#This Row],[OorsprEbob]]="","",_xlfn.XLOOKUP(H98,INI!$B$2:$B$11,INI!$A$2:$A$11))</f>
        <v/>
      </c>
      <c r="J98" s="11"/>
      <c r="K98" s="11"/>
      <c r="L98" s="14" t="str">
        <f>IF(Streng[[#This Row],[Breedte]]="","",IF(K98="",0,1))</f>
        <v/>
      </c>
      <c r="M98" s="11"/>
      <c r="N98" s="14" t="str">
        <f>IF(Streng[[#This Row],[OorsprAfm]]="","",_xlfn.XLOOKUP(M98,INI!$B$3:$B$12,INI!$A$3:$A$12))</f>
        <v/>
      </c>
      <c r="O98" s="11"/>
      <c r="P98" s="14" t="str">
        <f>IF(Streng[[#This Row],[Type]]="","",_xlfn.XLOOKUP(O98,INI!$B$25:$B$35,INI!$A$25:$A$35))</f>
        <v/>
      </c>
      <c r="Q98" s="11"/>
      <c r="R98" s="13" t="str">
        <f>IF(Streng[[#This Row],[Materiaal]]="","",_xlfn.XLOOKUP(Q98,INI!$B$16:$B$20,INI!$A$16:$A$20))</f>
        <v/>
      </c>
    </row>
    <row r="99" spans="1:18">
      <c r="A99" s="11"/>
      <c r="B99" s="11"/>
      <c r="C99" s="11"/>
      <c r="D99" s="11"/>
      <c r="E99" s="11"/>
      <c r="F99" s="11"/>
      <c r="G99" s="19" t="str">
        <f>IF(Streng[[#This Row],[OorsprBbob]]="","",_xlfn.XLOOKUP(Streng[[#This Row],[OorsprBbob]],INI!$B$3:$B$12,INI!$A$3:$A$12))</f>
        <v/>
      </c>
      <c r="H99" s="11"/>
      <c r="I99" s="14" t="str">
        <f>IF(Streng[[#This Row],[OorsprEbob]]="","",_xlfn.XLOOKUP(H99,INI!$B$2:$B$11,INI!$A$2:$A$11))</f>
        <v/>
      </c>
      <c r="J99" s="11"/>
      <c r="K99" s="11"/>
      <c r="L99" s="14" t="str">
        <f>IF(Streng[[#This Row],[Breedte]]="","",IF(K99="",0,1))</f>
        <v/>
      </c>
      <c r="M99" s="11"/>
      <c r="N99" s="14" t="str">
        <f>IF(Streng[[#This Row],[OorsprAfm]]="","",_xlfn.XLOOKUP(M99,INI!$B$3:$B$12,INI!$A$3:$A$12))</f>
        <v/>
      </c>
      <c r="O99" s="11"/>
      <c r="P99" s="14" t="str">
        <f>IF(Streng[[#This Row],[Type]]="","",_xlfn.XLOOKUP(O99,INI!$B$25:$B$35,INI!$A$25:$A$35))</f>
        <v/>
      </c>
      <c r="Q99" s="11"/>
      <c r="R99" s="13" t="str">
        <f>IF(Streng[[#This Row],[Materiaal]]="","",_xlfn.XLOOKUP(Q99,INI!$B$16:$B$20,INI!$A$16:$A$20))</f>
        <v/>
      </c>
    </row>
    <row r="100" spans="1:18">
      <c r="A100" s="11"/>
      <c r="B100" s="11"/>
      <c r="C100" s="11"/>
      <c r="D100" s="11"/>
      <c r="E100" s="11"/>
      <c r="F100" s="11"/>
      <c r="G100" s="19" t="str">
        <f>IF(Streng[[#This Row],[OorsprBbob]]="","",_xlfn.XLOOKUP(Streng[[#This Row],[OorsprBbob]],INI!$B$3:$B$12,INI!$A$3:$A$12))</f>
        <v/>
      </c>
      <c r="H100" s="11"/>
      <c r="I100" s="14" t="str">
        <f>IF(Streng[[#This Row],[OorsprEbob]]="","",_xlfn.XLOOKUP(H100,INI!$B$2:$B$11,INI!$A$2:$A$11))</f>
        <v/>
      </c>
      <c r="J100" s="11"/>
      <c r="K100" s="11"/>
      <c r="L100" s="14" t="str">
        <f>IF(Streng[[#This Row],[Breedte]]="","",IF(K100="",0,1))</f>
        <v/>
      </c>
      <c r="M100" s="11"/>
      <c r="N100" s="14" t="str">
        <f>IF(Streng[[#This Row],[OorsprAfm]]="","",_xlfn.XLOOKUP(M100,INI!$B$3:$B$12,INI!$A$3:$A$12))</f>
        <v/>
      </c>
      <c r="O100" s="11"/>
      <c r="P100" s="14" t="str">
        <f>IF(Streng[[#This Row],[Type]]="","",_xlfn.XLOOKUP(O100,INI!$B$25:$B$35,INI!$A$25:$A$35))</f>
        <v/>
      </c>
      <c r="Q100" s="11"/>
      <c r="R100" s="13" t="str">
        <f>IF(Streng[[#This Row],[Materiaal]]="","",_xlfn.XLOOKUP(Q100,INI!$B$16:$B$20,INI!$A$16:$A$20))</f>
        <v/>
      </c>
    </row>
    <row r="101" spans="1:18">
      <c r="A101" s="11"/>
      <c r="B101" s="11"/>
      <c r="C101" s="11"/>
      <c r="D101" s="11"/>
      <c r="E101" s="11"/>
      <c r="F101" s="11"/>
      <c r="G101" s="19" t="str">
        <f>IF(Streng[[#This Row],[OorsprBbob]]="","",_xlfn.XLOOKUP(Streng[[#This Row],[OorsprBbob]],INI!$B$3:$B$12,INI!$A$3:$A$12))</f>
        <v/>
      </c>
      <c r="H101" s="11"/>
      <c r="I101" s="14" t="str">
        <f>IF(Streng[[#This Row],[OorsprEbob]]="","",_xlfn.XLOOKUP(H101,INI!$B$2:$B$11,INI!$A$2:$A$11))</f>
        <v/>
      </c>
      <c r="J101" s="11"/>
      <c r="K101" s="11"/>
      <c r="L101" s="14" t="str">
        <f>IF(Streng[[#This Row],[Breedte]]="","",IF(K101="",0,1))</f>
        <v/>
      </c>
      <c r="M101" s="11"/>
      <c r="N101" s="14" t="str">
        <f>IF(Streng[[#This Row],[OorsprAfm]]="","",_xlfn.XLOOKUP(M101,INI!$B$3:$B$12,INI!$A$3:$A$12))</f>
        <v/>
      </c>
      <c r="O101" s="11"/>
      <c r="P101" s="14" t="str">
        <f>IF(Streng[[#This Row],[Type]]="","",_xlfn.XLOOKUP(O101,INI!$B$25:$B$35,INI!$A$25:$A$35))</f>
        <v/>
      </c>
      <c r="Q101" s="11"/>
      <c r="R101" s="13" t="str">
        <f>IF(Streng[[#This Row],[Materiaal]]="","",_xlfn.XLOOKUP(Q101,INI!$B$16:$B$20,INI!$A$16:$A$20))</f>
        <v/>
      </c>
    </row>
    <row r="102" spans="1:18">
      <c r="A102" s="11"/>
      <c r="B102" s="11"/>
      <c r="C102" s="11"/>
      <c r="D102" s="11"/>
      <c r="E102" s="11"/>
      <c r="F102" s="11"/>
      <c r="G102" s="19" t="str">
        <f>IF(Streng[[#This Row],[OorsprBbob]]="","",_xlfn.XLOOKUP(Streng[[#This Row],[OorsprBbob]],INI!$B$3:$B$12,INI!$A$3:$A$12))</f>
        <v/>
      </c>
      <c r="H102" s="11"/>
      <c r="I102" s="14" t="str">
        <f>IF(Streng[[#This Row],[OorsprEbob]]="","",_xlfn.XLOOKUP(H102,INI!$B$2:$B$11,INI!$A$2:$A$11))</f>
        <v/>
      </c>
      <c r="J102" s="11"/>
      <c r="K102" s="11"/>
      <c r="L102" s="14" t="str">
        <f>IF(Streng[[#This Row],[Breedte]]="","",IF(K102="",0,1))</f>
        <v/>
      </c>
      <c r="M102" s="11"/>
      <c r="N102" s="14" t="str">
        <f>IF(Streng[[#This Row],[OorsprAfm]]="","",_xlfn.XLOOKUP(M102,INI!$B$3:$B$12,INI!$A$3:$A$12))</f>
        <v/>
      </c>
      <c r="O102" s="11"/>
      <c r="P102" s="14" t="str">
        <f>IF(Streng[[#This Row],[Type]]="","",_xlfn.XLOOKUP(O102,INI!$B$25:$B$35,INI!$A$25:$A$35))</f>
        <v/>
      </c>
      <c r="Q102" s="11"/>
      <c r="R102" s="13" t="str">
        <f>IF(Streng[[#This Row],[Materiaal]]="","",_xlfn.XLOOKUP(Q102,INI!$B$16:$B$20,INI!$A$16:$A$20))</f>
        <v/>
      </c>
    </row>
    <row r="103" spans="1:18">
      <c r="A103" s="11"/>
      <c r="B103" s="11"/>
      <c r="C103" s="11"/>
      <c r="D103" s="11"/>
      <c r="E103" s="11"/>
      <c r="F103" s="11"/>
      <c r="G103" s="19" t="str">
        <f>IF(Streng[[#This Row],[OorsprBbob]]="","",_xlfn.XLOOKUP(Streng[[#This Row],[OorsprBbob]],INI!$B$3:$B$12,INI!$A$3:$A$12))</f>
        <v/>
      </c>
      <c r="H103" s="11"/>
      <c r="I103" s="14" t="str">
        <f>IF(Streng[[#This Row],[OorsprEbob]]="","",_xlfn.XLOOKUP(H103,INI!$B$2:$B$11,INI!$A$2:$A$11))</f>
        <v/>
      </c>
      <c r="J103" s="11"/>
      <c r="K103" s="11"/>
      <c r="L103" s="14" t="str">
        <f>IF(Streng[[#This Row],[Breedte]]="","",IF(K103="",0,1))</f>
        <v/>
      </c>
      <c r="M103" s="11"/>
      <c r="N103" s="14" t="str">
        <f>IF(Streng[[#This Row],[OorsprAfm]]="","",_xlfn.XLOOKUP(M103,INI!$B$3:$B$12,INI!$A$3:$A$12))</f>
        <v/>
      </c>
      <c r="O103" s="11"/>
      <c r="P103" s="14" t="str">
        <f>IF(Streng[[#This Row],[Type]]="","",_xlfn.XLOOKUP(O103,INI!$B$25:$B$35,INI!$A$25:$A$35))</f>
        <v/>
      </c>
      <c r="Q103" s="11"/>
      <c r="R103" s="13" t="str">
        <f>IF(Streng[[#This Row],[Materiaal]]="","",_xlfn.XLOOKUP(Q103,INI!$B$16:$B$20,INI!$A$16:$A$20))</f>
        <v/>
      </c>
    </row>
    <row r="104" spans="1:18">
      <c r="A104" s="11"/>
      <c r="B104" s="11"/>
      <c r="C104" s="11"/>
      <c r="D104" s="11"/>
      <c r="E104" s="11"/>
      <c r="F104" s="11"/>
      <c r="G104" s="19" t="str">
        <f>IF(Streng[[#This Row],[OorsprBbob]]="","",_xlfn.XLOOKUP(Streng[[#This Row],[OorsprBbob]],INI!$B$3:$B$12,INI!$A$3:$A$12))</f>
        <v/>
      </c>
      <c r="H104" s="11"/>
      <c r="I104" s="14" t="str">
        <f>IF(Streng[[#This Row],[OorsprEbob]]="","",_xlfn.XLOOKUP(H104,INI!$B$2:$B$11,INI!$A$2:$A$11))</f>
        <v/>
      </c>
      <c r="J104" s="11"/>
      <c r="K104" s="11"/>
      <c r="L104" s="14" t="str">
        <f>IF(Streng[[#This Row],[Breedte]]="","",IF(K104="",0,1))</f>
        <v/>
      </c>
      <c r="M104" s="11"/>
      <c r="N104" s="14" t="str">
        <f>IF(Streng[[#This Row],[OorsprAfm]]="","",_xlfn.XLOOKUP(M104,INI!$B$3:$B$12,INI!$A$3:$A$12))</f>
        <v/>
      </c>
      <c r="O104" s="11"/>
      <c r="P104" s="14" t="str">
        <f>IF(Streng[[#This Row],[Type]]="","",_xlfn.XLOOKUP(O104,INI!$B$25:$B$35,INI!$A$25:$A$35))</f>
        <v/>
      </c>
      <c r="Q104" s="11"/>
      <c r="R104" s="13" t="str">
        <f>IF(Streng[[#This Row],[Materiaal]]="","",_xlfn.XLOOKUP(Q104,INI!$B$16:$B$20,INI!$A$16:$A$20))</f>
        <v/>
      </c>
    </row>
    <row r="105" spans="1:18">
      <c r="A105" s="11"/>
      <c r="B105" s="11"/>
      <c r="C105" s="11"/>
      <c r="D105" s="11"/>
      <c r="E105" s="11"/>
      <c r="F105" s="11"/>
      <c r="G105" s="19" t="str">
        <f>IF(Streng[[#This Row],[OorsprBbob]]="","",_xlfn.XLOOKUP(Streng[[#This Row],[OorsprBbob]],INI!$B$3:$B$12,INI!$A$3:$A$12))</f>
        <v/>
      </c>
      <c r="H105" s="11"/>
      <c r="I105" s="14" t="str">
        <f>IF(Streng[[#This Row],[OorsprEbob]]="","",_xlfn.XLOOKUP(H105,INI!$B$2:$B$11,INI!$A$2:$A$11))</f>
        <v/>
      </c>
      <c r="J105" s="11"/>
      <c r="K105" s="11"/>
      <c r="L105" s="14" t="str">
        <f>IF(Streng[[#This Row],[Breedte]]="","",IF(K105="",0,1))</f>
        <v/>
      </c>
      <c r="M105" s="11"/>
      <c r="N105" s="14" t="str">
        <f>IF(Streng[[#This Row],[OorsprAfm]]="","",_xlfn.XLOOKUP(M105,INI!$B$3:$B$12,INI!$A$3:$A$12))</f>
        <v/>
      </c>
      <c r="O105" s="11"/>
      <c r="P105" s="14" t="str">
        <f>IF(Streng[[#This Row],[Type]]="","",_xlfn.XLOOKUP(O105,INI!$B$25:$B$35,INI!$A$25:$A$35))</f>
        <v/>
      </c>
      <c r="Q105" s="11"/>
      <c r="R105" s="13" t="str">
        <f>IF(Streng[[#This Row],[Materiaal]]="","",_xlfn.XLOOKUP(Q105,INI!$B$16:$B$20,INI!$A$16:$A$20))</f>
        <v/>
      </c>
    </row>
    <row r="106" spans="1:18">
      <c r="A106" s="11"/>
      <c r="B106" s="11"/>
      <c r="C106" s="11"/>
      <c r="D106" s="11"/>
      <c r="E106" s="11"/>
      <c r="F106" s="11"/>
      <c r="G106" s="19" t="str">
        <f>IF(Streng[[#This Row],[OorsprBbob]]="","",_xlfn.XLOOKUP(Streng[[#This Row],[OorsprBbob]],INI!$B$3:$B$12,INI!$A$3:$A$12))</f>
        <v/>
      </c>
      <c r="H106" s="11"/>
      <c r="I106" s="14" t="str">
        <f>IF(Streng[[#This Row],[OorsprEbob]]="","",_xlfn.XLOOKUP(H106,INI!$B$2:$B$11,INI!$A$2:$A$11))</f>
        <v/>
      </c>
      <c r="J106" s="11"/>
      <c r="K106" s="11"/>
      <c r="L106" s="14" t="str">
        <f>IF(Streng[[#This Row],[Breedte]]="","",IF(K106="",0,1))</f>
        <v/>
      </c>
      <c r="M106" s="11"/>
      <c r="N106" s="14" t="str">
        <f>IF(Streng[[#This Row],[OorsprAfm]]="","",_xlfn.XLOOKUP(M106,INI!$B$3:$B$12,INI!$A$3:$A$12))</f>
        <v/>
      </c>
      <c r="O106" s="11"/>
      <c r="P106" s="14" t="str">
        <f>IF(Streng[[#This Row],[Type]]="","",_xlfn.XLOOKUP(O106,INI!$B$25:$B$35,INI!$A$25:$A$35))</f>
        <v/>
      </c>
      <c r="Q106" s="11"/>
      <c r="R106" s="13" t="str">
        <f>IF(Streng[[#This Row],[Materiaal]]="","",_xlfn.XLOOKUP(Q106,INI!$B$16:$B$20,INI!$A$16:$A$20))</f>
        <v/>
      </c>
    </row>
    <row r="107" spans="1:18">
      <c r="A107" s="11"/>
      <c r="B107" s="11"/>
      <c r="C107" s="11"/>
      <c r="D107" s="11"/>
      <c r="E107" s="11"/>
      <c r="F107" s="11"/>
      <c r="G107" s="19" t="str">
        <f>IF(Streng[[#This Row],[OorsprBbob]]="","",_xlfn.XLOOKUP(Streng[[#This Row],[OorsprBbob]],INI!$B$3:$B$12,INI!$A$3:$A$12))</f>
        <v/>
      </c>
      <c r="H107" s="11"/>
      <c r="I107" s="14" t="str">
        <f>IF(Streng[[#This Row],[OorsprEbob]]="","",_xlfn.XLOOKUP(H107,INI!$B$2:$B$11,INI!$A$2:$A$11))</f>
        <v/>
      </c>
      <c r="J107" s="11"/>
      <c r="K107" s="11"/>
      <c r="L107" s="14" t="str">
        <f>IF(Streng[[#This Row],[Breedte]]="","",IF(K107="",0,1))</f>
        <v/>
      </c>
      <c r="M107" s="11"/>
      <c r="N107" s="14" t="str">
        <f>IF(Streng[[#This Row],[OorsprAfm]]="","",_xlfn.XLOOKUP(M107,INI!$B$3:$B$12,INI!$A$3:$A$12))</f>
        <v/>
      </c>
      <c r="O107" s="11"/>
      <c r="P107" s="14" t="str">
        <f>IF(Streng[[#This Row],[Type]]="","",_xlfn.XLOOKUP(O107,INI!$B$25:$B$35,INI!$A$25:$A$35))</f>
        <v/>
      </c>
      <c r="Q107" s="11"/>
      <c r="R107" s="13" t="str">
        <f>IF(Streng[[#This Row],[Materiaal]]="","",_xlfn.XLOOKUP(Q107,INI!$B$16:$B$20,INI!$A$16:$A$20))</f>
        <v/>
      </c>
    </row>
    <row r="108" spans="1:18">
      <c r="A108" s="11"/>
      <c r="B108" s="11"/>
      <c r="C108" s="11"/>
      <c r="D108" s="11"/>
      <c r="E108" s="11"/>
      <c r="F108" s="11"/>
      <c r="G108" s="19" t="str">
        <f>IF(Streng[[#This Row],[OorsprBbob]]="","",_xlfn.XLOOKUP(Streng[[#This Row],[OorsprBbob]],INI!$B$3:$B$12,INI!$A$3:$A$12))</f>
        <v/>
      </c>
      <c r="H108" s="11"/>
      <c r="I108" s="14" t="str">
        <f>IF(Streng[[#This Row],[OorsprEbob]]="","",_xlfn.XLOOKUP(H108,INI!$B$2:$B$11,INI!$A$2:$A$11))</f>
        <v/>
      </c>
      <c r="J108" s="11"/>
      <c r="K108" s="11"/>
      <c r="L108" s="14" t="str">
        <f>IF(Streng[[#This Row],[Breedte]]="","",IF(K108="",0,1))</f>
        <v/>
      </c>
      <c r="M108" s="11"/>
      <c r="N108" s="14" t="str">
        <f>IF(Streng[[#This Row],[OorsprAfm]]="","",_xlfn.XLOOKUP(M108,INI!$B$3:$B$12,INI!$A$3:$A$12))</f>
        <v/>
      </c>
      <c r="O108" s="11"/>
      <c r="P108" s="14" t="str">
        <f>IF(Streng[[#This Row],[Type]]="","",_xlfn.XLOOKUP(O108,INI!$B$25:$B$35,INI!$A$25:$A$35))</f>
        <v/>
      </c>
      <c r="Q108" s="11"/>
      <c r="R108" s="13" t="str">
        <f>IF(Streng[[#This Row],[Materiaal]]="","",_xlfn.XLOOKUP(Q108,INI!$B$16:$B$20,INI!$A$16:$A$20))</f>
        <v/>
      </c>
    </row>
    <row r="109" spans="1:18">
      <c r="A109" s="11"/>
      <c r="B109" s="11"/>
      <c r="C109" s="11"/>
      <c r="D109" s="11"/>
      <c r="E109" s="11"/>
      <c r="F109" s="11"/>
      <c r="G109" s="19" t="str">
        <f>IF(Streng[[#This Row],[OorsprBbob]]="","",_xlfn.XLOOKUP(Streng[[#This Row],[OorsprBbob]],INI!$B$3:$B$12,INI!$A$3:$A$12))</f>
        <v/>
      </c>
      <c r="H109" s="11"/>
      <c r="I109" s="14" t="str">
        <f>IF(Streng[[#This Row],[OorsprEbob]]="","",_xlfn.XLOOKUP(H109,INI!$B$2:$B$11,INI!$A$2:$A$11))</f>
        <v/>
      </c>
      <c r="J109" s="11"/>
      <c r="K109" s="11"/>
      <c r="L109" s="14" t="str">
        <f>IF(Streng[[#This Row],[Breedte]]="","",IF(K109="",0,1))</f>
        <v/>
      </c>
      <c r="M109" s="11"/>
      <c r="N109" s="14" t="str">
        <f>IF(Streng[[#This Row],[OorsprAfm]]="","",_xlfn.XLOOKUP(M109,INI!$B$3:$B$12,INI!$A$3:$A$12))</f>
        <v/>
      </c>
      <c r="O109" s="11"/>
      <c r="P109" s="14" t="str">
        <f>IF(Streng[[#This Row],[Type]]="","",_xlfn.XLOOKUP(O109,INI!$B$25:$B$35,INI!$A$25:$A$35))</f>
        <v/>
      </c>
      <c r="Q109" s="11"/>
      <c r="R109" s="13" t="str">
        <f>IF(Streng[[#This Row],[Materiaal]]="","",_xlfn.XLOOKUP(Q109,INI!$B$16:$B$20,INI!$A$16:$A$20))</f>
        <v/>
      </c>
    </row>
    <row r="110" spans="1:18">
      <c r="A110" s="11"/>
      <c r="B110" s="11"/>
      <c r="C110" s="11"/>
      <c r="D110" s="11"/>
      <c r="E110" s="11"/>
      <c r="F110" s="11"/>
      <c r="G110" s="19" t="str">
        <f>IF(Streng[[#This Row],[OorsprBbob]]="","",_xlfn.XLOOKUP(Streng[[#This Row],[OorsprBbob]],INI!$B$3:$B$12,INI!$A$3:$A$12))</f>
        <v/>
      </c>
      <c r="H110" s="11"/>
      <c r="I110" s="14" t="str">
        <f>IF(Streng[[#This Row],[OorsprEbob]]="","",_xlfn.XLOOKUP(H110,INI!$B$2:$B$11,INI!$A$2:$A$11))</f>
        <v/>
      </c>
      <c r="J110" s="11"/>
      <c r="K110" s="11"/>
      <c r="L110" s="14" t="str">
        <f>IF(Streng[[#This Row],[Breedte]]="","",IF(K110="",0,1))</f>
        <v/>
      </c>
      <c r="M110" s="11"/>
      <c r="N110" s="14" t="str">
        <f>IF(Streng[[#This Row],[OorsprAfm]]="","",_xlfn.XLOOKUP(M110,INI!$B$3:$B$12,INI!$A$3:$A$12))</f>
        <v/>
      </c>
      <c r="O110" s="11"/>
      <c r="P110" s="14" t="str">
        <f>IF(Streng[[#This Row],[Type]]="","",_xlfn.XLOOKUP(O110,INI!$B$25:$B$35,INI!$A$25:$A$35))</f>
        <v/>
      </c>
      <c r="Q110" s="11"/>
      <c r="R110" s="13" t="str">
        <f>IF(Streng[[#This Row],[Materiaal]]="","",_xlfn.XLOOKUP(Q110,INI!$B$16:$B$20,INI!$A$16:$A$20))</f>
        <v/>
      </c>
    </row>
    <row r="111" spans="1:18">
      <c r="A111" s="11"/>
      <c r="B111" s="11"/>
      <c r="C111" s="11"/>
      <c r="D111" s="11"/>
      <c r="E111" s="11"/>
      <c r="F111" s="11"/>
      <c r="G111" s="19" t="str">
        <f>IF(Streng[[#This Row],[OorsprBbob]]="","",_xlfn.XLOOKUP(Streng[[#This Row],[OorsprBbob]],INI!$B$3:$B$12,INI!$A$3:$A$12))</f>
        <v/>
      </c>
      <c r="H111" s="11"/>
      <c r="I111" s="14" t="str">
        <f>IF(Streng[[#This Row],[OorsprEbob]]="","",_xlfn.XLOOKUP(H111,INI!$B$2:$B$11,INI!$A$2:$A$11))</f>
        <v/>
      </c>
      <c r="J111" s="11"/>
      <c r="K111" s="11"/>
      <c r="L111" s="14" t="str">
        <f>IF(Streng[[#This Row],[Breedte]]="","",IF(K111="",0,1))</f>
        <v/>
      </c>
      <c r="M111" s="11"/>
      <c r="N111" s="14" t="str">
        <f>IF(Streng[[#This Row],[OorsprAfm]]="","",_xlfn.XLOOKUP(M111,INI!$B$3:$B$12,INI!$A$3:$A$12))</f>
        <v/>
      </c>
      <c r="O111" s="11"/>
      <c r="P111" s="14" t="str">
        <f>IF(Streng[[#This Row],[Type]]="","",_xlfn.XLOOKUP(O111,INI!$B$25:$B$35,INI!$A$25:$A$35))</f>
        <v/>
      </c>
      <c r="Q111" s="11"/>
      <c r="R111" s="13" t="str">
        <f>IF(Streng[[#This Row],[Materiaal]]="","",_xlfn.XLOOKUP(Q111,INI!$B$16:$B$20,INI!$A$16:$A$20))</f>
        <v/>
      </c>
    </row>
    <row r="112" spans="1:18">
      <c r="A112" s="11"/>
      <c r="B112" s="11"/>
      <c r="C112" s="11"/>
      <c r="D112" s="11"/>
      <c r="E112" s="11"/>
      <c r="F112" s="11"/>
      <c r="G112" s="19" t="str">
        <f>IF(Streng[[#This Row],[OorsprBbob]]="","",_xlfn.XLOOKUP(Streng[[#This Row],[OorsprBbob]],INI!$B$3:$B$12,INI!$A$3:$A$12))</f>
        <v/>
      </c>
      <c r="H112" s="11"/>
      <c r="I112" s="14" t="str">
        <f>IF(Streng[[#This Row],[OorsprEbob]]="","",_xlfn.XLOOKUP(H112,INI!$B$2:$B$11,INI!$A$2:$A$11))</f>
        <v/>
      </c>
      <c r="J112" s="11"/>
      <c r="K112" s="11"/>
      <c r="L112" s="14" t="str">
        <f>IF(Streng[[#This Row],[Breedte]]="","",IF(K112="",0,1))</f>
        <v/>
      </c>
      <c r="M112" s="11"/>
      <c r="N112" s="14" t="str">
        <f>IF(Streng[[#This Row],[OorsprAfm]]="","",_xlfn.XLOOKUP(M112,INI!$B$3:$B$12,INI!$A$3:$A$12))</f>
        <v/>
      </c>
      <c r="O112" s="11"/>
      <c r="P112" s="14" t="str">
        <f>IF(Streng[[#This Row],[Type]]="","",_xlfn.XLOOKUP(O112,INI!$B$25:$B$35,INI!$A$25:$A$35))</f>
        <v/>
      </c>
      <c r="Q112" s="11"/>
      <c r="R112" s="13" t="str">
        <f>IF(Streng[[#This Row],[Materiaal]]="","",_xlfn.XLOOKUP(Q112,INI!$B$16:$B$20,INI!$A$16:$A$20))</f>
        <v/>
      </c>
    </row>
    <row r="113" spans="1:18">
      <c r="A113" s="11"/>
      <c r="B113" s="11"/>
      <c r="C113" s="11"/>
      <c r="D113" s="11"/>
      <c r="E113" s="11"/>
      <c r="F113" s="11"/>
      <c r="G113" s="19" t="str">
        <f>IF(Streng[[#This Row],[OorsprBbob]]="","",_xlfn.XLOOKUP(Streng[[#This Row],[OorsprBbob]],INI!$B$3:$B$12,INI!$A$3:$A$12))</f>
        <v/>
      </c>
      <c r="H113" s="11"/>
      <c r="I113" s="14" t="str">
        <f>IF(Streng[[#This Row],[OorsprEbob]]="","",_xlfn.XLOOKUP(H113,INI!$B$2:$B$11,INI!$A$2:$A$11))</f>
        <v/>
      </c>
      <c r="J113" s="11"/>
      <c r="K113" s="11"/>
      <c r="L113" s="14" t="str">
        <f>IF(Streng[[#This Row],[Breedte]]="","",IF(K113="",0,1))</f>
        <v/>
      </c>
      <c r="M113" s="11"/>
      <c r="N113" s="14" t="str">
        <f>IF(Streng[[#This Row],[OorsprAfm]]="","",_xlfn.XLOOKUP(M113,INI!$B$3:$B$12,INI!$A$3:$A$12))</f>
        <v/>
      </c>
      <c r="O113" s="11"/>
      <c r="P113" s="14" t="str">
        <f>IF(Streng[[#This Row],[Type]]="","",_xlfn.XLOOKUP(O113,INI!$B$25:$B$35,INI!$A$25:$A$35))</f>
        <v/>
      </c>
      <c r="Q113" s="11"/>
      <c r="R113" s="13" t="str">
        <f>IF(Streng[[#This Row],[Materiaal]]="","",_xlfn.XLOOKUP(Q113,INI!$B$16:$B$20,INI!$A$16:$A$20))</f>
        <v/>
      </c>
    </row>
    <row r="114" spans="1:18">
      <c r="A114" s="11"/>
      <c r="B114" s="11"/>
      <c r="C114" s="11"/>
      <c r="D114" s="11"/>
      <c r="E114" s="11"/>
      <c r="F114" s="11"/>
      <c r="G114" s="19" t="str">
        <f>IF(Streng[[#This Row],[OorsprBbob]]="","",_xlfn.XLOOKUP(Streng[[#This Row],[OorsprBbob]],INI!$B$3:$B$12,INI!$A$3:$A$12))</f>
        <v/>
      </c>
      <c r="H114" s="11"/>
      <c r="I114" s="14" t="str">
        <f>IF(Streng[[#This Row],[OorsprEbob]]="","",_xlfn.XLOOKUP(H114,INI!$B$2:$B$11,INI!$A$2:$A$11))</f>
        <v/>
      </c>
      <c r="J114" s="11"/>
      <c r="K114" s="11"/>
      <c r="L114" s="14" t="str">
        <f>IF(Streng[[#This Row],[Breedte]]="","",IF(K114="",0,1))</f>
        <v/>
      </c>
      <c r="M114" s="11"/>
      <c r="N114" s="14" t="str">
        <f>IF(Streng[[#This Row],[OorsprAfm]]="","",_xlfn.XLOOKUP(M114,INI!$B$3:$B$12,INI!$A$3:$A$12))</f>
        <v/>
      </c>
      <c r="O114" s="11"/>
      <c r="P114" s="14" t="str">
        <f>IF(Streng[[#This Row],[Type]]="","",_xlfn.XLOOKUP(O114,INI!$B$25:$B$35,INI!$A$25:$A$35))</f>
        <v/>
      </c>
      <c r="Q114" s="11"/>
      <c r="R114" s="13" t="str">
        <f>IF(Streng[[#This Row],[Materiaal]]="","",_xlfn.XLOOKUP(Q114,INI!$B$16:$B$20,INI!$A$16:$A$20))</f>
        <v/>
      </c>
    </row>
    <row r="115" spans="1:18">
      <c r="A115" s="11"/>
      <c r="B115" s="11"/>
      <c r="C115" s="11"/>
      <c r="D115" s="11"/>
      <c r="E115" s="11"/>
      <c r="F115" s="11"/>
      <c r="G115" s="19" t="str">
        <f>IF(Streng[[#This Row],[OorsprBbob]]="","",_xlfn.XLOOKUP(Streng[[#This Row],[OorsprBbob]],INI!$B$3:$B$12,INI!$A$3:$A$12))</f>
        <v/>
      </c>
      <c r="H115" s="11"/>
      <c r="I115" s="14" t="str">
        <f>IF(Streng[[#This Row],[OorsprEbob]]="","",_xlfn.XLOOKUP(H115,INI!$B$2:$B$11,INI!$A$2:$A$11))</f>
        <v/>
      </c>
      <c r="J115" s="11"/>
      <c r="K115" s="11"/>
      <c r="L115" s="14" t="str">
        <f>IF(Streng[[#This Row],[Breedte]]="","",IF(K115="",0,1))</f>
        <v/>
      </c>
      <c r="M115" s="11"/>
      <c r="N115" s="14" t="str">
        <f>IF(Streng[[#This Row],[OorsprAfm]]="","",_xlfn.XLOOKUP(M115,INI!$B$3:$B$12,INI!$A$3:$A$12))</f>
        <v/>
      </c>
      <c r="O115" s="11"/>
      <c r="P115" s="14" t="str">
        <f>IF(Streng[[#This Row],[Type]]="","",_xlfn.XLOOKUP(O115,INI!$B$25:$B$35,INI!$A$25:$A$35))</f>
        <v/>
      </c>
      <c r="Q115" s="11"/>
      <c r="R115" s="13" t="str">
        <f>IF(Streng[[#This Row],[Materiaal]]="","",_xlfn.XLOOKUP(Q115,INI!$B$16:$B$20,INI!$A$16:$A$20))</f>
        <v/>
      </c>
    </row>
    <row r="116" spans="1:18">
      <c r="A116" s="11"/>
      <c r="B116" s="11"/>
      <c r="C116" s="11"/>
      <c r="D116" s="11"/>
      <c r="E116" s="11"/>
      <c r="F116" s="11"/>
      <c r="G116" s="19" t="str">
        <f>IF(Streng[[#This Row],[OorsprBbob]]="","",_xlfn.XLOOKUP(Streng[[#This Row],[OorsprBbob]],INI!$B$3:$B$12,INI!$A$3:$A$12))</f>
        <v/>
      </c>
      <c r="H116" s="11"/>
      <c r="I116" s="14" t="str">
        <f>IF(Streng[[#This Row],[OorsprEbob]]="","",_xlfn.XLOOKUP(H116,INI!$B$2:$B$11,INI!$A$2:$A$11))</f>
        <v/>
      </c>
      <c r="J116" s="11"/>
      <c r="K116" s="11"/>
      <c r="L116" s="14" t="str">
        <f>IF(Streng[[#This Row],[Breedte]]="","",IF(K116="",0,1))</f>
        <v/>
      </c>
      <c r="M116" s="11"/>
      <c r="N116" s="14" t="str">
        <f>IF(Streng[[#This Row],[OorsprAfm]]="","",_xlfn.XLOOKUP(M116,INI!$B$3:$B$12,INI!$A$3:$A$12))</f>
        <v/>
      </c>
      <c r="O116" s="11"/>
      <c r="P116" s="14" t="str">
        <f>IF(Streng[[#This Row],[Type]]="","",_xlfn.XLOOKUP(O116,INI!$B$25:$B$35,INI!$A$25:$A$35))</f>
        <v/>
      </c>
      <c r="Q116" s="11"/>
      <c r="R116" s="13" t="str">
        <f>IF(Streng[[#This Row],[Materiaal]]="","",_xlfn.XLOOKUP(Q116,INI!$B$16:$B$20,INI!$A$16:$A$20))</f>
        <v/>
      </c>
    </row>
    <row r="117" spans="1:18">
      <c r="A117" s="11"/>
      <c r="B117" s="11"/>
      <c r="C117" s="11"/>
      <c r="D117" s="11"/>
      <c r="E117" s="11"/>
      <c r="F117" s="11"/>
      <c r="G117" s="19" t="str">
        <f>IF(Streng[[#This Row],[OorsprBbob]]="","",_xlfn.XLOOKUP(Streng[[#This Row],[OorsprBbob]],INI!$B$3:$B$12,INI!$A$3:$A$12))</f>
        <v/>
      </c>
      <c r="H117" s="11"/>
      <c r="I117" s="14" t="str">
        <f>IF(Streng[[#This Row],[OorsprEbob]]="","",_xlfn.XLOOKUP(H117,INI!$B$2:$B$11,INI!$A$2:$A$11))</f>
        <v/>
      </c>
      <c r="J117" s="11"/>
      <c r="K117" s="11"/>
      <c r="L117" s="14" t="str">
        <f>IF(Streng[[#This Row],[Breedte]]="","",IF(K117="",0,1))</f>
        <v/>
      </c>
      <c r="M117" s="11"/>
      <c r="N117" s="14" t="str">
        <f>IF(Streng[[#This Row],[OorsprAfm]]="","",_xlfn.XLOOKUP(M117,INI!$B$3:$B$12,INI!$A$3:$A$12))</f>
        <v/>
      </c>
      <c r="O117" s="11"/>
      <c r="P117" s="14" t="str">
        <f>IF(Streng[[#This Row],[Type]]="","",_xlfn.XLOOKUP(O117,INI!$B$25:$B$35,INI!$A$25:$A$35))</f>
        <v/>
      </c>
      <c r="Q117" s="11"/>
      <c r="R117" s="13" t="str">
        <f>IF(Streng[[#This Row],[Materiaal]]="","",_xlfn.XLOOKUP(Q117,INI!$B$16:$B$20,INI!$A$16:$A$20))</f>
        <v/>
      </c>
    </row>
    <row r="118" spans="1:18">
      <c r="A118" s="11"/>
      <c r="B118" s="11"/>
      <c r="C118" s="11"/>
      <c r="D118" s="11"/>
      <c r="E118" s="11"/>
      <c r="F118" s="11"/>
      <c r="G118" s="19" t="str">
        <f>IF(Streng[[#This Row],[OorsprBbob]]="","",_xlfn.XLOOKUP(Streng[[#This Row],[OorsprBbob]],INI!$B$3:$B$12,INI!$A$3:$A$12))</f>
        <v/>
      </c>
      <c r="H118" s="11"/>
      <c r="I118" s="14" t="str">
        <f>IF(Streng[[#This Row],[OorsprEbob]]="","",_xlfn.XLOOKUP(H118,INI!$B$2:$B$11,INI!$A$2:$A$11))</f>
        <v/>
      </c>
      <c r="J118" s="11"/>
      <c r="K118" s="11"/>
      <c r="L118" s="14" t="str">
        <f>IF(Streng[[#This Row],[Breedte]]="","",IF(K118="",0,1))</f>
        <v/>
      </c>
      <c r="M118" s="11"/>
      <c r="N118" s="14" t="str">
        <f>IF(Streng[[#This Row],[OorsprAfm]]="","",_xlfn.XLOOKUP(M118,INI!$B$3:$B$12,INI!$A$3:$A$12))</f>
        <v/>
      </c>
      <c r="O118" s="11"/>
      <c r="P118" s="14" t="str">
        <f>IF(Streng[[#This Row],[Type]]="","",_xlfn.XLOOKUP(O118,INI!$B$25:$B$35,INI!$A$25:$A$35))</f>
        <v/>
      </c>
      <c r="Q118" s="11"/>
      <c r="R118" s="13" t="str">
        <f>IF(Streng[[#This Row],[Materiaal]]="","",_xlfn.XLOOKUP(Q118,INI!$B$16:$B$20,INI!$A$16:$A$20))</f>
        <v/>
      </c>
    </row>
    <row r="119" spans="1:18">
      <c r="A119" s="11"/>
      <c r="B119" s="11"/>
      <c r="C119" s="11"/>
      <c r="D119" s="11"/>
      <c r="E119" s="11"/>
      <c r="F119" s="11"/>
      <c r="G119" s="19" t="str">
        <f>IF(Streng[[#This Row],[OorsprBbob]]="","",_xlfn.XLOOKUP(Streng[[#This Row],[OorsprBbob]],INI!$B$3:$B$12,INI!$A$3:$A$12))</f>
        <v/>
      </c>
      <c r="H119" s="11"/>
      <c r="I119" s="14" t="str">
        <f>IF(Streng[[#This Row],[OorsprEbob]]="","",_xlfn.XLOOKUP(H119,INI!$B$2:$B$11,INI!$A$2:$A$11))</f>
        <v/>
      </c>
      <c r="J119" s="11"/>
      <c r="K119" s="11"/>
      <c r="L119" s="14" t="str">
        <f>IF(Streng[[#This Row],[Breedte]]="","",IF(K119="",0,1))</f>
        <v/>
      </c>
      <c r="M119" s="11"/>
      <c r="N119" s="14" t="str">
        <f>IF(Streng[[#This Row],[OorsprAfm]]="","",_xlfn.XLOOKUP(M119,INI!$B$3:$B$12,INI!$A$3:$A$12))</f>
        <v/>
      </c>
      <c r="O119" s="11"/>
      <c r="P119" s="14" t="str">
        <f>IF(Streng[[#This Row],[Type]]="","",_xlfn.XLOOKUP(O119,INI!$B$25:$B$35,INI!$A$25:$A$35))</f>
        <v/>
      </c>
      <c r="Q119" s="11"/>
      <c r="R119" s="13" t="str">
        <f>IF(Streng[[#This Row],[Materiaal]]="","",_xlfn.XLOOKUP(Q119,INI!$B$16:$B$20,INI!$A$16:$A$20))</f>
        <v/>
      </c>
    </row>
    <row r="120" spans="1:18">
      <c r="A120" s="11"/>
      <c r="B120" s="11"/>
      <c r="C120" s="11"/>
      <c r="D120" s="11"/>
      <c r="E120" s="11"/>
      <c r="F120" s="11"/>
      <c r="G120" s="19" t="str">
        <f>IF(Streng[[#This Row],[OorsprBbob]]="","",_xlfn.XLOOKUP(Streng[[#This Row],[OorsprBbob]],INI!$B$3:$B$12,INI!$A$3:$A$12))</f>
        <v/>
      </c>
      <c r="H120" s="11"/>
      <c r="I120" s="14" t="str">
        <f>IF(Streng[[#This Row],[OorsprEbob]]="","",_xlfn.XLOOKUP(H120,INI!$B$2:$B$11,INI!$A$2:$A$11))</f>
        <v/>
      </c>
      <c r="J120" s="11"/>
      <c r="K120" s="11"/>
      <c r="L120" s="14" t="str">
        <f>IF(Streng[[#This Row],[Breedte]]="","",IF(K120="",0,1))</f>
        <v/>
      </c>
      <c r="M120" s="11"/>
      <c r="N120" s="14" t="str">
        <f>IF(Streng[[#This Row],[OorsprAfm]]="","",_xlfn.XLOOKUP(M120,INI!$B$3:$B$12,INI!$A$3:$A$12))</f>
        <v/>
      </c>
      <c r="O120" s="11"/>
      <c r="P120" s="14" t="str">
        <f>IF(Streng[[#This Row],[Type]]="","",_xlfn.XLOOKUP(O120,INI!$B$25:$B$35,INI!$A$25:$A$35))</f>
        <v/>
      </c>
      <c r="Q120" s="11"/>
      <c r="R120" s="13" t="str">
        <f>IF(Streng[[#This Row],[Materiaal]]="","",_xlfn.XLOOKUP(Q120,INI!$B$16:$B$20,INI!$A$16:$A$20))</f>
        <v/>
      </c>
    </row>
    <row r="121" spans="1:18">
      <c r="A121" s="11"/>
      <c r="B121" s="11"/>
      <c r="C121" s="11"/>
      <c r="D121" s="11"/>
      <c r="E121" s="11"/>
      <c r="F121" s="11"/>
      <c r="G121" s="19" t="str">
        <f>IF(Streng[[#This Row],[OorsprBbob]]="","",_xlfn.XLOOKUP(Streng[[#This Row],[OorsprBbob]],INI!$B$3:$B$12,INI!$A$3:$A$12))</f>
        <v/>
      </c>
      <c r="H121" s="11"/>
      <c r="I121" s="14" t="str">
        <f>IF(Streng[[#This Row],[OorsprEbob]]="","",_xlfn.XLOOKUP(H121,INI!$B$2:$B$11,INI!$A$2:$A$11))</f>
        <v/>
      </c>
      <c r="J121" s="11"/>
      <c r="K121" s="11"/>
      <c r="L121" s="14" t="str">
        <f>IF(Streng[[#This Row],[Breedte]]="","",IF(K121="",0,1))</f>
        <v/>
      </c>
      <c r="M121" s="11"/>
      <c r="N121" s="14" t="str">
        <f>IF(Streng[[#This Row],[OorsprAfm]]="","",_xlfn.XLOOKUP(M121,INI!$B$3:$B$12,INI!$A$3:$A$12))</f>
        <v/>
      </c>
      <c r="O121" s="11"/>
      <c r="P121" s="14" t="str">
        <f>IF(Streng[[#This Row],[Type]]="","",_xlfn.XLOOKUP(O121,INI!$B$25:$B$35,INI!$A$25:$A$35))</f>
        <v/>
      </c>
      <c r="Q121" s="11"/>
      <c r="R121" s="13" t="str">
        <f>IF(Streng[[#This Row],[Materiaal]]="","",_xlfn.XLOOKUP(Q121,INI!$B$16:$B$20,INI!$A$16:$A$20))</f>
        <v/>
      </c>
    </row>
    <row r="122" spans="1:18">
      <c r="A122" s="11"/>
      <c r="B122" s="11"/>
      <c r="C122" s="11"/>
      <c r="D122" s="11"/>
      <c r="E122" s="11"/>
      <c r="F122" s="11"/>
      <c r="G122" s="19" t="str">
        <f>IF(Streng[[#This Row],[OorsprBbob]]="","",_xlfn.XLOOKUP(Streng[[#This Row],[OorsprBbob]],INI!$B$3:$B$12,INI!$A$3:$A$12))</f>
        <v/>
      </c>
      <c r="H122" s="11"/>
      <c r="I122" s="14" t="str">
        <f>IF(Streng[[#This Row],[OorsprEbob]]="","",_xlfn.XLOOKUP(H122,INI!$B$2:$B$11,INI!$A$2:$A$11))</f>
        <v/>
      </c>
      <c r="J122" s="11"/>
      <c r="K122" s="11"/>
      <c r="L122" s="14" t="str">
        <f>IF(Streng[[#This Row],[Breedte]]="","",IF(K122="",0,1))</f>
        <v/>
      </c>
      <c r="M122" s="11"/>
      <c r="N122" s="14" t="str">
        <f>IF(Streng[[#This Row],[OorsprAfm]]="","",_xlfn.XLOOKUP(M122,INI!$B$3:$B$12,INI!$A$3:$A$12))</f>
        <v/>
      </c>
      <c r="O122" s="11"/>
      <c r="P122" s="14" t="str">
        <f>IF(Streng[[#This Row],[Type]]="","",_xlfn.XLOOKUP(O122,INI!$B$25:$B$35,INI!$A$25:$A$35))</f>
        <v/>
      </c>
      <c r="Q122" s="11"/>
      <c r="R122" s="13" t="str">
        <f>IF(Streng[[#This Row],[Materiaal]]="","",_xlfn.XLOOKUP(Q122,INI!$B$16:$B$20,INI!$A$16:$A$20))</f>
        <v/>
      </c>
    </row>
    <row r="123" spans="1:18">
      <c r="A123" s="11"/>
      <c r="B123" s="11"/>
      <c r="C123" s="11"/>
      <c r="D123" s="11"/>
      <c r="E123" s="11"/>
      <c r="F123" s="11"/>
      <c r="G123" s="19" t="str">
        <f>IF(Streng[[#This Row],[OorsprBbob]]="","",_xlfn.XLOOKUP(Streng[[#This Row],[OorsprBbob]],INI!$B$3:$B$12,INI!$A$3:$A$12))</f>
        <v/>
      </c>
      <c r="H123" s="11"/>
      <c r="I123" s="14" t="str">
        <f>IF(Streng[[#This Row],[OorsprEbob]]="","",_xlfn.XLOOKUP(H123,INI!$B$2:$B$11,INI!$A$2:$A$11))</f>
        <v/>
      </c>
      <c r="J123" s="11"/>
      <c r="K123" s="11"/>
      <c r="L123" s="14" t="str">
        <f>IF(Streng[[#This Row],[Breedte]]="","",IF(K123="",0,1))</f>
        <v/>
      </c>
      <c r="M123" s="11"/>
      <c r="N123" s="14" t="str">
        <f>IF(Streng[[#This Row],[OorsprAfm]]="","",_xlfn.XLOOKUP(M123,INI!$B$3:$B$12,INI!$A$3:$A$12))</f>
        <v/>
      </c>
      <c r="O123" s="11"/>
      <c r="P123" s="14" t="str">
        <f>IF(Streng[[#This Row],[Type]]="","",_xlfn.XLOOKUP(O123,INI!$B$25:$B$35,INI!$A$25:$A$35))</f>
        <v/>
      </c>
      <c r="Q123" s="11"/>
      <c r="R123" s="13" t="str">
        <f>IF(Streng[[#This Row],[Materiaal]]="","",_xlfn.XLOOKUP(Q123,INI!$B$16:$B$20,INI!$A$16:$A$20))</f>
        <v/>
      </c>
    </row>
    <row r="124" spans="1:18">
      <c r="A124" s="11"/>
      <c r="B124" s="11"/>
      <c r="C124" s="11"/>
      <c r="D124" s="11"/>
      <c r="E124" s="11"/>
      <c r="F124" s="11"/>
      <c r="G124" s="19" t="str">
        <f>IF(Streng[[#This Row],[OorsprBbob]]="","",_xlfn.XLOOKUP(Streng[[#This Row],[OorsprBbob]],INI!$B$3:$B$12,INI!$A$3:$A$12))</f>
        <v/>
      </c>
      <c r="H124" s="11"/>
      <c r="I124" s="14" t="str">
        <f>IF(Streng[[#This Row],[OorsprEbob]]="","",_xlfn.XLOOKUP(H124,INI!$B$2:$B$11,INI!$A$2:$A$11))</f>
        <v/>
      </c>
      <c r="J124" s="11"/>
      <c r="K124" s="11"/>
      <c r="L124" s="14" t="str">
        <f>IF(Streng[[#This Row],[Breedte]]="","",IF(K124="",0,1))</f>
        <v/>
      </c>
      <c r="M124" s="11"/>
      <c r="N124" s="14" t="str">
        <f>IF(Streng[[#This Row],[OorsprAfm]]="","",_xlfn.XLOOKUP(M124,INI!$B$3:$B$12,INI!$A$3:$A$12))</f>
        <v/>
      </c>
      <c r="O124" s="11"/>
      <c r="P124" s="14" t="str">
        <f>IF(Streng[[#This Row],[Type]]="","",_xlfn.XLOOKUP(O124,INI!$B$25:$B$35,INI!$A$25:$A$35))</f>
        <v/>
      </c>
      <c r="Q124" s="11"/>
      <c r="R124" s="13" t="str">
        <f>IF(Streng[[#This Row],[Materiaal]]="","",_xlfn.XLOOKUP(Q124,INI!$B$16:$B$20,INI!$A$16:$A$20))</f>
        <v/>
      </c>
    </row>
    <row r="125" spans="1:18">
      <c r="A125" s="11"/>
      <c r="B125" s="11"/>
      <c r="C125" s="11"/>
      <c r="D125" s="11"/>
      <c r="E125" s="11"/>
      <c r="F125" s="11"/>
      <c r="G125" s="19" t="str">
        <f>IF(Streng[[#This Row],[OorsprBbob]]="","",_xlfn.XLOOKUP(Streng[[#This Row],[OorsprBbob]],INI!$B$3:$B$12,INI!$A$3:$A$12))</f>
        <v/>
      </c>
      <c r="H125" s="11"/>
      <c r="I125" s="14" t="str">
        <f>IF(Streng[[#This Row],[OorsprEbob]]="","",_xlfn.XLOOKUP(H125,INI!$B$2:$B$11,INI!$A$2:$A$11))</f>
        <v/>
      </c>
      <c r="J125" s="11"/>
      <c r="K125" s="11"/>
      <c r="L125" s="14" t="str">
        <f>IF(Streng[[#This Row],[Breedte]]="","",IF(K125="",0,1))</f>
        <v/>
      </c>
      <c r="M125" s="11"/>
      <c r="N125" s="14" t="str">
        <f>IF(Streng[[#This Row],[OorsprAfm]]="","",_xlfn.XLOOKUP(M125,INI!$B$3:$B$12,INI!$A$3:$A$12))</f>
        <v/>
      </c>
      <c r="O125" s="11"/>
      <c r="P125" s="14" t="str">
        <f>IF(Streng[[#This Row],[Type]]="","",_xlfn.XLOOKUP(O125,INI!$B$25:$B$35,INI!$A$25:$A$35))</f>
        <v/>
      </c>
      <c r="Q125" s="11"/>
      <c r="R125" s="13" t="str">
        <f>IF(Streng[[#This Row],[Materiaal]]="","",_xlfn.XLOOKUP(Q125,INI!$B$16:$B$20,INI!$A$16:$A$20))</f>
        <v/>
      </c>
    </row>
    <row r="126" spans="1:18">
      <c r="B126" s="11"/>
      <c r="C126" s="11"/>
      <c r="F126" s="11"/>
      <c r="G126" s="19" t="str">
        <f>IF(Streng[[#This Row],[OorsprBbob]]="","",_xlfn.XLOOKUP(Streng[[#This Row],[OorsprBbob]],INI!$B$3:$B$12,INI!$A$3:$A$12))</f>
        <v/>
      </c>
      <c r="H126" s="11"/>
      <c r="I126" s="14" t="str">
        <f>IF(Streng[[#This Row],[OorsprEbob]]="","",_xlfn.XLOOKUP(H126,INI!$B$2:$B$11,INI!$A$2:$A$11))</f>
        <v/>
      </c>
      <c r="L126" s="14" t="str">
        <f>IF(Streng[[#This Row],[Breedte]]="","",IF(K126="",0,1))</f>
        <v/>
      </c>
      <c r="N126" s="14" t="str">
        <f>IF(Streng[[#This Row],[OorsprAfm]]="","",_xlfn.XLOOKUP(M126,INI!$B$3:$B$12,INI!$A$3:$A$12))</f>
        <v/>
      </c>
      <c r="O126" s="11"/>
      <c r="P126" s="14" t="str">
        <f>IF(Streng[[#This Row],[Type]]="","",_xlfn.XLOOKUP(O126,INI!$B$25:$B$35,INI!$A$25:$A$35))</f>
        <v/>
      </c>
      <c r="Q126" s="11"/>
      <c r="R126" s="13" t="str">
        <f>IF(Streng[[#This Row],[Materiaal]]="","",_xlfn.XLOOKUP(Q126,INI!$B$16:$B$20,INI!$A$16:$A$20))</f>
        <v/>
      </c>
    </row>
  </sheetData>
  <dataValidations count="1">
    <dataValidation type="textLength" operator="equal" allowBlank="1" showInputMessage="1" showErrorMessage="1" error="Deze waarde mag niet handmatig worden gewijzigd!!" promptTitle="NIET INVULLEN" prompt="Deze waarde mag niet worden aanpast of gewist!!" sqref="I3:I126 L3:L126 N3:N126 G3:G126 P3:P126 R3:R126" xr:uid="{00000000-0002-0000-0300-000000000000}">
      <formula1>0</formula1>
    </dataValidation>
  </dataValidations>
  <pageMargins left="0.7" right="0.7" top="0.75" bottom="0.75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2000000}">
          <x14:formula1>
            <xm:f>INI!$B$3:$B$12</xm:f>
          </x14:formula1>
          <xm:sqref>F3:F126 H3:H126 M3:M125</xm:sqref>
        </x14:dataValidation>
        <x14:dataValidation type="list" allowBlank="1" showInputMessage="1" showErrorMessage="1" xr:uid="{00000000-0002-0000-0300-000003000000}">
          <x14:formula1>
            <xm:f>INI!$B$25:$B$35</xm:f>
          </x14:formula1>
          <xm:sqref>O3:O126</xm:sqref>
        </x14:dataValidation>
        <x14:dataValidation type="list" allowBlank="1" showInputMessage="1" showErrorMessage="1" xr:uid="{00000000-0002-0000-0300-000004000000}">
          <x14:formula1>
            <xm:f>INI!$B$16:$B$20</xm:f>
          </x14:formula1>
          <xm:sqref>Q3:Q126</xm:sqref>
        </x14:dataValidation>
        <x14:dataValidation type="list" allowBlank="1" showInputMessage="1" showErrorMessage="1" xr:uid="{8EE9D018-D3AA-41B1-94F3-80C9697F6A5B}">
          <x14:formula1>
            <xm:f>Knooppunt!$B$3:$B$150</xm:f>
          </x14:formula1>
          <xm:sqref>B3:C126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DDD3BEA8143438A926E0BE6F279BC" ma:contentTypeVersion="35" ma:contentTypeDescription="Een nieuw document maken." ma:contentTypeScope="" ma:versionID="db1ab6212b12a292cc0164fe6c3c5d7c">
  <xsd:schema xmlns:xsd="http://www.w3.org/2001/XMLSchema" xmlns:xs="http://www.w3.org/2001/XMLSchema" xmlns:p="http://schemas.microsoft.com/office/2006/metadata/properties" xmlns:ns2="3b029f61-1365-4fc9-8e03-015789767358" xmlns:ns3="7e1ab5b7-c196-4f41-9caa-c29e6d7b286c" targetNamespace="http://schemas.microsoft.com/office/2006/metadata/properties" ma:root="true" ma:fieldsID="1f9f2b23ff9685f90d8d152353233f8d" ns2:_="" ns3:_="">
    <xsd:import namespace="3b029f61-1365-4fc9-8e03-015789767358"/>
    <xsd:import namespace="7e1ab5b7-c196-4f41-9caa-c29e6d7b286c"/>
    <xsd:element name="properties">
      <xsd:complexType>
        <xsd:sequence>
          <xsd:element name="documentManagement">
            <xsd:complexType>
              <xsd:all>
                <xsd:element ref="ns2:Beschrijving" minOccurs="0"/>
                <xsd:element ref="ns2:ProjectLeider" minOccurs="0"/>
                <xsd:element ref="ns2:Opdrachtgever" minOccurs="0"/>
                <xsd:element ref="ns2:Afdelingcode" minOccurs="0"/>
                <xsd:element ref="ns2:Document_Soort" minOccurs="0"/>
                <xsd:element ref="ns2:Uniek_Kenmerk" minOccurs="0"/>
                <xsd:element ref="ns2:Aggregatieniveau" minOccurs="0"/>
                <xsd:element ref="ns2:Naam" minOccurs="0"/>
                <xsd:element ref="ns2:Kenmerk_Projectwise" minOccurs="0"/>
                <xsd:element ref="ns2:Datum_Aanmaak" minOccurs="0"/>
                <xsd:element ref="ns2:Datum_Migratie" minOccurs="0"/>
                <xsd:element ref="ns2:Migratie_door" minOccurs="0"/>
                <xsd:element ref="ns2:Waardering" minOccurs="0"/>
                <xsd:element ref="ns2:Bewaartermijn" minOccurs="0"/>
                <xsd:element ref="ns2:Selectielijst" minOccurs="0"/>
                <xsd:element ref="ns2:Resultaat" minOccurs="0"/>
                <xsd:element ref="ns2:Bovenliggende_map" minOccurs="0"/>
                <xsd:element ref="ns2:Document_type" minOccurs="0"/>
                <xsd:element ref="ns2:Structuur" minOccurs="0"/>
                <xsd:element ref="ns2:Project_typ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29f61-1365-4fc9-8e03-015789767358" elementFormDefault="qualified">
    <xsd:import namespace="http://schemas.microsoft.com/office/2006/documentManagement/types"/>
    <xsd:import namespace="http://schemas.microsoft.com/office/infopath/2007/PartnerControls"/>
    <xsd:element name="Beschrijving" ma:index="8" nillable="true" ma:displayName="Beschrijving" ma:internalName="Beschrijving">
      <xsd:simpleType>
        <xsd:restriction base="dms:Text"/>
      </xsd:simpleType>
    </xsd:element>
    <xsd:element name="ProjectLeider" ma:index="9" nillable="true" ma:displayName="ProjectLeider" ma:internalName="ProjectLeider">
      <xsd:simpleType>
        <xsd:restriction base="dms:Text"/>
      </xsd:simpleType>
    </xsd:element>
    <xsd:element name="Opdrachtgever" ma:index="10" nillable="true" ma:displayName="Opdrachtgever" ma:internalName="Opdrachtgever">
      <xsd:simpleType>
        <xsd:restriction base="dms:Text"/>
      </xsd:simpleType>
    </xsd:element>
    <xsd:element name="Afdelingcode" ma:index="11" nillable="true" ma:displayName="Afdelingcode" ma:internalName="Afdelingcode">
      <xsd:simpleType>
        <xsd:restriction base="dms:Text"/>
      </xsd:simpleType>
    </xsd:element>
    <xsd:element name="Document_Soort" ma:index="12" nillable="true" ma:displayName="Document_Soort" ma:internalName="Document_Soort">
      <xsd:simpleType>
        <xsd:restriction base="dms:Text"/>
      </xsd:simpleType>
    </xsd:element>
    <xsd:element name="Uniek_Kenmerk" ma:index="13" nillable="true" ma:displayName="Uniek_Kenmerk" ma:internalName="Uniek_Kenmerk">
      <xsd:simpleType>
        <xsd:restriction base="dms:Text"/>
      </xsd:simpleType>
    </xsd:element>
    <xsd:element name="Aggregatieniveau" ma:index="14" nillable="true" ma:displayName="Aggregatieniveau" ma:internalName="Aggregatieniveau">
      <xsd:simpleType>
        <xsd:restriction base="dms:Text"/>
      </xsd:simpleType>
    </xsd:element>
    <xsd:element name="Naam" ma:index="15" nillable="true" ma:displayName="Naam" ma:internalName="Naam">
      <xsd:simpleType>
        <xsd:restriction base="dms:Text"/>
      </xsd:simpleType>
    </xsd:element>
    <xsd:element name="Kenmerk_Projectwise" ma:index="16" nillable="true" ma:displayName="Kenmerk_Projectwise" ma:internalName="Kenmerk_Projectwise">
      <xsd:simpleType>
        <xsd:restriction base="dms:Text"/>
      </xsd:simpleType>
    </xsd:element>
    <xsd:element name="Datum_Aanmaak" ma:index="17" nillable="true" ma:displayName="Datum_Aanmaak" ma:internalName="Datum_Aanmaak">
      <xsd:simpleType>
        <xsd:restriction base="dms:Text"/>
      </xsd:simpleType>
    </xsd:element>
    <xsd:element name="Datum_Migratie" ma:index="18" nillable="true" ma:displayName="Datum_Migratie" ma:internalName="Datum_Migratie">
      <xsd:simpleType>
        <xsd:restriction base="dms:Text"/>
      </xsd:simpleType>
    </xsd:element>
    <xsd:element name="Migratie_door" ma:index="19" nillable="true" ma:displayName="Migratie_door" ma:internalName="Migratie_door">
      <xsd:simpleType>
        <xsd:restriction base="dms:Text"/>
      </xsd:simpleType>
    </xsd:element>
    <xsd:element name="Waardering" ma:index="20" nillable="true" ma:displayName="Waardering" ma:internalName="Waardering">
      <xsd:simpleType>
        <xsd:restriction base="dms:Text"/>
      </xsd:simpleType>
    </xsd:element>
    <xsd:element name="Bewaartermijn" ma:index="21" nillable="true" ma:displayName="Bewaartermijn" ma:internalName="Bewaartermijn">
      <xsd:simpleType>
        <xsd:restriction base="dms:Text"/>
      </xsd:simpleType>
    </xsd:element>
    <xsd:element name="Selectielijst" ma:index="22" nillable="true" ma:displayName="Selectielijst" ma:internalName="Selectielijst">
      <xsd:simpleType>
        <xsd:restriction base="dms:Text"/>
      </xsd:simpleType>
    </xsd:element>
    <xsd:element name="Resultaat" ma:index="23" nillable="true" ma:displayName="Resultaat" ma:internalName="Resultaat">
      <xsd:simpleType>
        <xsd:restriction base="dms:Text"/>
      </xsd:simpleType>
    </xsd:element>
    <xsd:element name="Bovenliggende_map" ma:index="24" nillable="true" ma:displayName="Bovenliggende_map" ma:internalName="Bovenliggende_map">
      <xsd:simpleType>
        <xsd:restriction base="dms:Text"/>
      </xsd:simpleType>
    </xsd:element>
    <xsd:element name="Document_type" ma:index="25" nillable="true" ma:displayName="Document_type" ma:internalName="Document_type">
      <xsd:simpleType>
        <xsd:restriction base="dms:Text"/>
      </xsd:simpleType>
    </xsd:element>
    <xsd:element name="Structuur" ma:index="26" nillable="true" ma:displayName="Structuur" ma:internalName="Structuur">
      <xsd:simpleType>
        <xsd:restriction base="dms:Text"/>
      </xsd:simpleType>
    </xsd:element>
    <xsd:element name="Project_type" ma:index="27" nillable="true" ma:displayName="Project_type" ma:internalName="Project_type">
      <xsd:simpleType>
        <xsd:restriction base="dms:Text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ab5b7-c196-4f41-9caa-c29e6d7b286c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8" nillable="true" ma:displayName="Taxonomy Catch All Column" ma:hidden="true" ma:list="{567e7f33-4d22-415c-8d4d-141f8f287bdb}" ma:internalName="TaxCatchAll" ma:showField="CatchAllData" ma:web="7e1ab5b7-c196-4f41-9caa-c29e6d7b28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Leider xmlns="3b029f61-1365-4fc9-8e03-015789767358" xsi:nil="true"/>
    <Bewaartermijn xmlns="3b029f61-1365-4fc9-8e03-015789767358" xsi:nil="true"/>
    <Beschrijving xmlns="3b029f61-1365-4fc9-8e03-015789767358" xsi:nil="true"/>
    <Datum_Aanmaak xmlns="3b029f61-1365-4fc9-8e03-015789767358" xsi:nil="true"/>
    <Datum_Migratie xmlns="3b029f61-1365-4fc9-8e03-015789767358" xsi:nil="true"/>
    <Document_Soort xmlns="3b029f61-1365-4fc9-8e03-015789767358" xsi:nil="true"/>
    <Aggregatieniveau xmlns="3b029f61-1365-4fc9-8e03-015789767358" xsi:nil="true"/>
    <Project_type xmlns="3b029f61-1365-4fc9-8e03-015789767358" xsi:nil="true"/>
    <Opdrachtgever xmlns="3b029f61-1365-4fc9-8e03-015789767358" xsi:nil="true"/>
    <Waardering xmlns="3b029f61-1365-4fc9-8e03-015789767358" xsi:nil="true"/>
    <Structuur xmlns="3b029f61-1365-4fc9-8e03-015789767358" xsi:nil="true"/>
    <Afdelingcode xmlns="3b029f61-1365-4fc9-8e03-015789767358" xsi:nil="true"/>
    <Uniek_Kenmerk xmlns="3b029f61-1365-4fc9-8e03-015789767358" xsi:nil="true"/>
    <Migratie_door xmlns="3b029f61-1365-4fc9-8e03-015789767358" xsi:nil="true"/>
    <Naam xmlns="3b029f61-1365-4fc9-8e03-015789767358" xsi:nil="true"/>
    <Resultaat xmlns="3b029f61-1365-4fc9-8e03-015789767358" xsi:nil="true"/>
    <Document_type xmlns="3b029f61-1365-4fc9-8e03-015789767358" xsi:nil="true"/>
    <Bovenliggende_map xmlns="3b029f61-1365-4fc9-8e03-015789767358" xsi:nil="true"/>
    <Kenmerk_Projectwise xmlns="3b029f61-1365-4fc9-8e03-015789767358" xsi:nil="true"/>
    <Selectielijst xmlns="3b029f61-1365-4fc9-8e03-015789767358" xsi:nil="true"/>
    <lcf76f155ced4ddcb4097134ff3c332f xmlns="3b029f61-1365-4fc9-8e03-015789767358">
      <Terms xmlns="http://schemas.microsoft.com/office/infopath/2007/PartnerControls"/>
    </lcf76f155ced4ddcb4097134ff3c332f>
    <TaxCatchAll xmlns="7e1ab5b7-c196-4f41-9caa-c29e6d7b28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30FDDE-2312-466A-A23F-7DE16B6767BE}"/>
</file>

<file path=customXml/itemProps2.xml><?xml version="1.0" encoding="utf-8"?>
<ds:datastoreItem xmlns:ds="http://schemas.openxmlformats.org/officeDocument/2006/customXml" ds:itemID="{A72F77C5-D0FC-4AA4-B1BC-874BC3313FC4}"/>
</file>

<file path=customXml/itemProps3.xml><?xml version="1.0" encoding="utf-8"?>
<ds:datastoreItem xmlns:ds="http://schemas.openxmlformats.org/officeDocument/2006/customXml" ds:itemID="{AC62C527-895C-4383-8AF9-AA4886F286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Gerrit Keizer</dc:creator>
  <cp:keywords/>
  <dc:description/>
  <cp:lastModifiedBy>Margriet Vedder</cp:lastModifiedBy>
  <cp:revision/>
  <dcterms:created xsi:type="dcterms:W3CDTF">2021-11-14T13:08:44Z</dcterms:created>
  <dcterms:modified xsi:type="dcterms:W3CDTF">2022-02-14T10:45:26Z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0x010100CD2DDD3BEA8143438A926E0BE6F279BC</vt:lpwstr>
  </property>
</Properties>
</file>